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69e635cf7549511/Work/Hydrogenera/Technology/Manufacturing Costs/"/>
    </mc:Choice>
  </mc:AlternateContent>
  <xr:revisionPtr revIDLastSave="1" documentId="8_{29AE6692-F761-409C-90F0-F08C745628F6}" xr6:coauthVersionLast="47" xr6:coauthVersionMax="47" xr10:uidLastSave="{0F868773-B37C-472D-94DC-6BD00A46B30E}"/>
  <bookViews>
    <workbookView minimized="1" xWindow="2928" yWindow="2928" windowWidth="17280" windowHeight="8880" xr2:uid="{5765E19D-7C82-4065-87E3-9DD65656DDE0}"/>
  </bookViews>
  <sheets>
    <sheet name="Себестойност" sheetId="1" r:id="rId1"/>
    <sheet name="Модули" sheetId="2" r:id="rId2"/>
    <sheet name="Изчисления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6" i="2" l="1"/>
  <c r="O586" i="2"/>
  <c r="Q554" i="2" l="1"/>
  <c r="Q586" i="2" l="1"/>
  <c r="R586" i="2" s="1"/>
  <c r="K534" i="2" l="1"/>
  <c r="B328" i="1"/>
  <c r="C328" i="1"/>
  <c r="D328" i="1"/>
  <c r="E328" i="1"/>
  <c r="F328" i="1"/>
  <c r="G328" i="1"/>
  <c r="I328" i="1"/>
  <c r="J328" i="1"/>
  <c r="K328" i="1"/>
  <c r="B331" i="1"/>
  <c r="C331" i="1"/>
  <c r="D331" i="1"/>
  <c r="E331" i="1"/>
  <c r="F331" i="1"/>
  <c r="G331" i="1"/>
  <c r="I331" i="1"/>
  <c r="J331" i="1"/>
  <c r="K331" i="1"/>
  <c r="E534" i="2"/>
  <c r="C534" i="2"/>
  <c r="B534" i="2"/>
  <c r="L331" i="1" l="1"/>
  <c r="L328" i="1"/>
  <c r="F534" i="2"/>
  <c r="H328" i="1"/>
  <c r="O328" i="1"/>
  <c r="H331" i="1"/>
  <c r="O331" i="1"/>
  <c r="B345" i="1" l="1"/>
  <c r="B344" i="1"/>
  <c r="B343" i="1"/>
  <c r="B342" i="1"/>
  <c r="B341" i="1"/>
  <c r="B340" i="1"/>
  <c r="B339" i="1"/>
  <c r="B338" i="1"/>
  <c r="B337" i="1"/>
  <c r="B336" i="1"/>
  <c r="B334" i="1"/>
  <c r="B333" i="1"/>
  <c r="B330" i="1"/>
  <c r="B329" i="1"/>
  <c r="B327" i="1"/>
  <c r="B326" i="1"/>
  <c r="B323" i="1"/>
  <c r="B322" i="1"/>
  <c r="B321" i="1"/>
  <c r="B320" i="1"/>
  <c r="B319" i="1"/>
  <c r="B318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8" i="1"/>
  <c r="B277" i="1"/>
  <c r="B276" i="1"/>
  <c r="B275" i="1"/>
  <c r="B274" i="1"/>
  <c r="B273" i="1"/>
  <c r="B272" i="1"/>
  <c r="B271" i="1"/>
  <c r="B270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8" i="1"/>
  <c r="B177" i="1"/>
  <c r="B176" i="1"/>
  <c r="B175" i="1"/>
  <c r="B174" i="1"/>
  <c r="B173" i="1"/>
  <c r="B172" i="1"/>
  <c r="B171" i="1"/>
  <c r="B170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4" i="1"/>
  <c r="B153" i="1"/>
  <c r="B152" i="1"/>
  <c r="B151" i="1"/>
  <c r="B150" i="1"/>
  <c r="B149" i="1"/>
  <c r="B148" i="1"/>
  <c r="B147" i="1"/>
  <c r="B146" i="1"/>
  <c r="B145" i="1"/>
  <c r="B144" i="1"/>
  <c r="B142" i="1"/>
  <c r="B141" i="1"/>
  <c r="B140" i="1"/>
  <c r="B139" i="1"/>
  <c r="B138" i="1"/>
  <c r="B137" i="1"/>
  <c r="B136" i="1"/>
  <c r="B135" i="1"/>
  <c r="B134" i="1"/>
  <c r="B133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6" i="1"/>
  <c r="B115" i="1"/>
  <c r="B114" i="1"/>
  <c r="B113" i="1"/>
  <c r="B112" i="1"/>
  <c r="B111" i="1"/>
  <c r="B110" i="1"/>
  <c r="B109" i="1"/>
  <c r="B108" i="1"/>
  <c r="B106" i="1"/>
  <c r="B105" i="1"/>
  <c r="B104" i="1"/>
  <c r="B103" i="1"/>
  <c r="B102" i="1"/>
  <c r="B101" i="1"/>
  <c r="B100" i="1"/>
  <c r="B99" i="1"/>
  <c r="B98" i="1"/>
  <c r="B96" i="1"/>
  <c r="B95" i="1"/>
  <c r="B94" i="1"/>
  <c r="B93" i="1"/>
  <c r="B92" i="1"/>
  <c r="B91" i="1"/>
  <c r="B90" i="1"/>
  <c r="B89" i="1"/>
  <c r="B88" i="1"/>
  <c r="B87" i="1"/>
  <c r="B85" i="1"/>
  <c r="B84" i="1"/>
  <c r="B83" i="1"/>
  <c r="B82" i="1"/>
  <c r="B81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6" i="1"/>
  <c r="B55" i="1"/>
  <c r="B53" i="1"/>
  <c r="B51" i="1"/>
  <c r="B50" i="1"/>
  <c r="B48" i="1"/>
  <c r="B47" i="1"/>
  <c r="B46" i="1"/>
  <c r="B44" i="1"/>
  <c r="B43" i="1"/>
  <c r="B42" i="1"/>
  <c r="B41" i="1"/>
  <c r="B40" i="1"/>
  <c r="B38" i="1"/>
  <c r="B37" i="1"/>
  <c r="B36" i="1"/>
  <c r="B35" i="1"/>
  <c r="B34" i="1"/>
  <c r="B31" i="1"/>
  <c r="B30" i="1"/>
  <c r="B29" i="1"/>
  <c r="B28" i="1"/>
  <c r="B27" i="1"/>
  <c r="B26" i="1"/>
  <c r="B24" i="1"/>
  <c r="B23" i="1"/>
  <c r="B22" i="1"/>
  <c r="B21" i="1"/>
  <c r="B19" i="1"/>
  <c r="B18" i="1"/>
  <c r="B17" i="1"/>
  <c r="B16" i="1"/>
  <c r="B15" i="1"/>
  <c r="B14" i="1"/>
  <c r="B12" i="1"/>
  <c r="B11" i="1"/>
  <c r="B10" i="1"/>
  <c r="B9" i="1"/>
  <c r="B8" i="1"/>
  <c r="B7" i="1"/>
  <c r="B6" i="1"/>
  <c r="B5" i="1"/>
  <c r="B4" i="1"/>
  <c r="K57" i="1"/>
  <c r="J57" i="1"/>
  <c r="I57" i="1"/>
  <c r="F57" i="1"/>
  <c r="E57" i="1"/>
  <c r="D57" i="1"/>
  <c r="C57" i="1"/>
  <c r="C343" i="1"/>
  <c r="D343" i="1"/>
  <c r="E343" i="1"/>
  <c r="F343" i="1"/>
  <c r="I343" i="1"/>
  <c r="J343" i="1"/>
  <c r="K343" i="1"/>
  <c r="C344" i="1"/>
  <c r="D344" i="1"/>
  <c r="E344" i="1"/>
  <c r="F344" i="1"/>
  <c r="I344" i="1"/>
  <c r="J344" i="1"/>
  <c r="K344" i="1"/>
  <c r="C345" i="1"/>
  <c r="D345" i="1"/>
  <c r="E345" i="1"/>
  <c r="F345" i="1"/>
  <c r="I345" i="1"/>
  <c r="J345" i="1"/>
  <c r="K345" i="1"/>
  <c r="K545" i="2"/>
  <c r="K546" i="2"/>
  <c r="K547" i="2"/>
  <c r="K548" i="2"/>
  <c r="K549" i="2"/>
  <c r="K550" i="2"/>
  <c r="C242" i="1"/>
  <c r="D242" i="1"/>
  <c r="E242" i="1"/>
  <c r="F242" i="1"/>
  <c r="I242" i="1"/>
  <c r="J242" i="1"/>
  <c r="K242" i="1"/>
  <c r="C243" i="1"/>
  <c r="D243" i="1"/>
  <c r="E243" i="1"/>
  <c r="F243" i="1"/>
  <c r="I243" i="1"/>
  <c r="J243" i="1"/>
  <c r="K243" i="1"/>
  <c r="C244" i="1"/>
  <c r="D244" i="1"/>
  <c r="E244" i="1"/>
  <c r="F244" i="1"/>
  <c r="I244" i="1"/>
  <c r="J244" i="1"/>
  <c r="K244" i="1"/>
  <c r="C245" i="1"/>
  <c r="D245" i="1"/>
  <c r="E245" i="1"/>
  <c r="F245" i="1"/>
  <c r="I245" i="1"/>
  <c r="J245" i="1"/>
  <c r="K245" i="1"/>
  <c r="C246" i="1"/>
  <c r="D246" i="1"/>
  <c r="E246" i="1"/>
  <c r="F246" i="1"/>
  <c r="I246" i="1"/>
  <c r="J246" i="1"/>
  <c r="K246" i="1"/>
  <c r="C247" i="1"/>
  <c r="D247" i="1"/>
  <c r="E247" i="1"/>
  <c r="F247" i="1"/>
  <c r="I247" i="1"/>
  <c r="J247" i="1"/>
  <c r="K247" i="1"/>
  <c r="C248" i="1"/>
  <c r="D248" i="1"/>
  <c r="E248" i="1"/>
  <c r="F248" i="1"/>
  <c r="I248" i="1"/>
  <c r="J248" i="1"/>
  <c r="K248" i="1"/>
  <c r="C249" i="1"/>
  <c r="D249" i="1"/>
  <c r="E249" i="1"/>
  <c r="F249" i="1"/>
  <c r="I249" i="1"/>
  <c r="J249" i="1"/>
  <c r="K249" i="1"/>
  <c r="C250" i="1"/>
  <c r="D250" i="1"/>
  <c r="E250" i="1"/>
  <c r="F250" i="1"/>
  <c r="I250" i="1"/>
  <c r="J250" i="1"/>
  <c r="K250" i="1"/>
  <c r="C251" i="1"/>
  <c r="D251" i="1"/>
  <c r="E251" i="1"/>
  <c r="F251" i="1"/>
  <c r="I251" i="1"/>
  <c r="J251" i="1"/>
  <c r="K251" i="1"/>
  <c r="C252" i="1"/>
  <c r="D252" i="1"/>
  <c r="E252" i="1"/>
  <c r="F252" i="1"/>
  <c r="I252" i="1"/>
  <c r="J252" i="1"/>
  <c r="K252" i="1"/>
  <c r="C181" i="1"/>
  <c r="D181" i="1"/>
  <c r="E181" i="1"/>
  <c r="F181" i="1"/>
  <c r="I181" i="1"/>
  <c r="J181" i="1"/>
  <c r="K181" i="1"/>
  <c r="C182" i="1"/>
  <c r="D182" i="1"/>
  <c r="E182" i="1"/>
  <c r="F182" i="1"/>
  <c r="I182" i="1"/>
  <c r="J182" i="1"/>
  <c r="K182" i="1"/>
  <c r="C183" i="1"/>
  <c r="D183" i="1"/>
  <c r="E183" i="1"/>
  <c r="F183" i="1"/>
  <c r="I183" i="1"/>
  <c r="J183" i="1"/>
  <c r="K183" i="1"/>
  <c r="C184" i="1"/>
  <c r="D184" i="1"/>
  <c r="E184" i="1"/>
  <c r="F184" i="1"/>
  <c r="I184" i="1"/>
  <c r="J184" i="1"/>
  <c r="K184" i="1"/>
  <c r="C185" i="1"/>
  <c r="D185" i="1"/>
  <c r="E185" i="1"/>
  <c r="F185" i="1"/>
  <c r="I185" i="1"/>
  <c r="J185" i="1"/>
  <c r="K185" i="1"/>
  <c r="C186" i="1"/>
  <c r="D186" i="1"/>
  <c r="E186" i="1"/>
  <c r="F186" i="1"/>
  <c r="I186" i="1"/>
  <c r="J186" i="1"/>
  <c r="K186" i="1"/>
  <c r="C187" i="1"/>
  <c r="D187" i="1"/>
  <c r="E187" i="1"/>
  <c r="F187" i="1"/>
  <c r="I187" i="1"/>
  <c r="J187" i="1"/>
  <c r="K187" i="1"/>
  <c r="C188" i="1"/>
  <c r="D188" i="1"/>
  <c r="E188" i="1"/>
  <c r="F188" i="1"/>
  <c r="I188" i="1"/>
  <c r="J188" i="1"/>
  <c r="K188" i="1"/>
  <c r="C189" i="1"/>
  <c r="D189" i="1"/>
  <c r="E189" i="1"/>
  <c r="F189" i="1"/>
  <c r="I189" i="1"/>
  <c r="J189" i="1"/>
  <c r="K189" i="1"/>
  <c r="C190" i="1"/>
  <c r="D190" i="1"/>
  <c r="E190" i="1"/>
  <c r="F190" i="1"/>
  <c r="I190" i="1"/>
  <c r="J190" i="1"/>
  <c r="K190" i="1"/>
  <c r="C191" i="1"/>
  <c r="D191" i="1"/>
  <c r="E191" i="1"/>
  <c r="F191" i="1"/>
  <c r="I191" i="1"/>
  <c r="J191" i="1"/>
  <c r="K191" i="1"/>
  <c r="C192" i="1"/>
  <c r="D192" i="1"/>
  <c r="E192" i="1"/>
  <c r="F192" i="1"/>
  <c r="I192" i="1"/>
  <c r="J192" i="1"/>
  <c r="K192" i="1"/>
  <c r="C193" i="1"/>
  <c r="D193" i="1"/>
  <c r="E193" i="1"/>
  <c r="F193" i="1"/>
  <c r="I193" i="1"/>
  <c r="J193" i="1"/>
  <c r="K193" i="1"/>
  <c r="C194" i="1"/>
  <c r="D194" i="1"/>
  <c r="E194" i="1"/>
  <c r="F194" i="1"/>
  <c r="I194" i="1"/>
  <c r="J194" i="1"/>
  <c r="K194" i="1"/>
  <c r="C195" i="1"/>
  <c r="D195" i="1"/>
  <c r="E195" i="1"/>
  <c r="F195" i="1"/>
  <c r="I195" i="1"/>
  <c r="J195" i="1"/>
  <c r="K195" i="1"/>
  <c r="C196" i="1"/>
  <c r="D196" i="1"/>
  <c r="E196" i="1"/>
  <c r="F196" i="1"/>
  <c r="I196" i="1"/>
  <c r="J196" i="1"/>
  <c r="K196" i="1"/>
  <c r="C197" i="1"/>
  <c r="D197" i="1"/>
  <c r="E197" i="1"/>
  <c r="F197" i="1"/>
  <c r="I197" i="1"/>
  <c r="J197" i="1"/>
  <c r="K197" i="1"/>
  <c r="C198" i="1"/>
  <c r="D198" i="1"/>
  <c r="E198" i="1"/>
  <c r="F198" i="1"/>
  <c r="I198" i="1"/>
  <c r="J198" i="1"/>
  <c r="K198" i="1"/>
  <c r="C199" i="1"/>
  <c r="D199" i="1"/>
  <c r="E199" i="1"/>
  <c r="F199" i="1"/>
  <c r="I199" i="1"/>
  <c r="J199" i="1"/>
  <c r="K199" i="1"/>
  <c r="C200" i="1"/>
  <c r="D200" i="1"/>
  <c r="E200" i="1"/>
  <c r="F200" i="1"/>
  <c r="I200" i="1"/>
  <c r="J200" i="1"/>
  <c r="K200" i="1"/>
  <c r="C201" i="1"/>
  <c r="D201" i="1"/>
  <c r="E201" i="1"/>
  <c r="F201" i="1"/>
  <c r="I201" i="1"/>
  <c r="J201" i="1"/>
  <c r="K201" i="1"/>
  <c r="C202" i="1"/>
  <c r="D202" i="1"/>
  <c r="E202" i="1"/>
  <c r="F202" i="1"/>
  <c r="I202" i="1"/>
  <c r="J202" i="1"/>
  <c r="K202" i="1"/>
  <c r="C203" i="1"/>
  <c r="D203" i="1"/>
  <c r="E203" i="1"/>
  <c r="F203" i="1"/>
  <c r="I203" i="1"/>
  <c r="J203" i="1"/>
  <c r="K203" i="1"/>
  <c r="C204" i="1"/>
  <c r="D204" i="1"/>
  <c r="E204" i="1"/>
  <c r="F204" i="1"/>
  <c r="I204" i="1"/>
  <c r="J204" i="1"/>
  <c r="K204" i="1"/>
  <c r="C205" i="1"/>
  <c r="D205" i="1"/>
  <c r="E205" i="1"/>
  <c r="F205" i="1"/>
  <c r="I205" i="1"/>
  <c r="J205" i="1"/>
  <c r="K205" i="1"/>
  <c r="C206" i="1"/>
  <c r="D206" i="1"/>
  <c r="E206" i="1"/>
  <c r="F206" i="1"/>
  <c r="I206" i="1"/>
  <c r="J206" i="1"/>
  <c r="K206" i="1"/>
  <c r="C207" i="1"/>
  <c r="D207" i="1"/>
  <c r="E207" i="1"/>
  <c r="F207" i="1"/>
  <c r="I207" i="1"/>
  <c r="J207" i="1"/>
  <c r="K207" i="1"/>
  <c r="C208" i="1"/>
  <c r="D208" i="1"/>
  <c r="E208" i="1"/>
  <c r="F208" i="1"/>
  <c r="I208" i="1"/>
  <c r="J208" i="1"/>
  <c r="K208" i="1"/>
  <c r="C209" i="1"/>
  <c r="D209" i="1"/>
  <c r="E209" i="1"/>
  <c r="F209" i="1"/>
  <c r="I209" i="1"/>
  <c r="J209" i="1"/>
  <c r="K209" i="1"/>
  <c r="C210" i="1"/>
  <c r="D210" i="1"/>
  <c r="E210" i="1"/>
  <c r="F210" i="1"/>
  <c r="I210" i="1"/>
  <c r="J210" i="1"/>
  <c r="K210" i="1"/>
  <c r="C211" i="1"/>
  <c r="D211" i="1"/>
  <c r="E211" i="1"/>
  <c r="F211" i="1"/>
  <c r="I211" i="1"/>
  <c r="J211" i="1"/>
  <c r="K211" i="1"/>
  <c r="C212" i="1"/>
  <c r="D212" i="1"/>
  <c r="E212" i="1"/>
  <c r="F212" i="1"/>
  <c r="I212" i="1"/>
  <c r="J212" i="1"/>
  <c r="K212" i="1"/>
  <c r="C213" i="1"/>
  <c r="D213" i="1"/>
  <c r="E213" i="1"/>
  <c r="F213" i="1"/>
  <c r="I213" i="1"/>
  <c r="J213" i="1"/>
  <c r="K213" i="1"/>
  <c r="C214" i="1"/>
  <c r="D214" i="1"/>
  <c r="E214" i="1"/>
  <c r="F214" i="1"/>
  <c r="I214" i="1"/>
  <c r="J214" i="1"/>
  <c r="K214" i="1"/>
  <c r="C215" i="1"/>
  <c r="D215" i="1"/>
  <c r="E215" i="1"/>
  <c r="F215" i="1"/>
  <c r="I215" i="1"/>
  <c r="J215" i="1"/>
  <c r="K215" i="1"/>
  <c r="C216" i="1"/>
  <c r="D216" i="1"/>
  <c r="E216" i="1"/>
  <c r="F216" i="1"/>
  <c r="I216" i="1"/>
  <c r="J216" i="1"/>
  <c r="K216" i="1"/>
  <c r="C217" i="1"/>
  <c r="D217" i="1"/>
  <c r="E217" i="1"/>
  <c r="F217" i="1"/>
  <c r="I217" i="1"/>
  <c r="J217" i="1"/>
  <c r="K217" i="1"/>
  <c r="C218" i="1"/>
  <c r="D218" i="1"/>
  <c r="E218" i="1"/>
  <c r="F218" i="1"/>
  <c r="I218" i="1"/>
  <c r="J218" i="1"/>
  <c r="K218" i="1"/>
  <c r="C219" i="1"/>
  <c r="D219" i="1"/>
  <c r="E219" i="1"/>
  <c r="F219" i="1"/>
  <c r="I219" i="1"/>
  <c r="J219" i="1"/>
  <c r="K219" i="1"/>
  <c r="C220" i="1"/>
  <c r="D220" i="1"/>
  <c r="E220" i="1"/>
  <c r="F220" i="1"/>
  <c r="I220" i="1"/>
  <c r="J220" i="1"/>
  <c r="K220" i="1"/>
  <c r="C221" i="1"/>
  <c r="D221" i="1"/>
  <c r="E221" i="1"/>
  <c r="F221" i="1"/>
  <c r="I221" i="1"/>
  <c r="J221" i="1"/>
  <c r="K221" i="1"/>
  <c r="C222" i="1"/>
  <c r="D222" i="1"/>
  <c r="E222" i="1"/>
  <c r="F222" i="1"/>
  <c r="I222" i="1"/>
  <c r="J222" i="1"/>
  <c r="K222" i="1"/>
  <c r="C223" i="1"/>
  <c r="D223" i="1"/>
  <c r="E223" i="1"/>
  <c r="F223" i="1"/>
  <c r="I223" i="1"/>
  <c r="J223" i="1"/>
  <c r="K223" i="1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149" i="1"/>
  <c r="J149" i="1"/>
  <c r="I149" i="1"/>
  <c r="F149" i="1"/>
  <c r="E149" i="1"/>
  <c r="D149" i="1"/>
  <c r="C149" i="1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03" i="2"/>
  <c r="K304" i="2"/>
  <c r="K305" i="2"/>
  <c r="K306" i="2"/>
  <c r="K307" i="2"/>
  <c r="K308" i="2"/>
  <c r="K309" i="2"/>
  <c r="K310" i="2"/>
  <c r="K311" i="2"/>
  <c r="K312" i="2"/>
  <c r="K313" i="2"/>
  <c r="C327" i="1"/>
  <c r="D327" i="1"/>
  <c r="E327" i="1"/>
  <c r="F327" i="1"/>
  <c r="I327" i="1"/>
  <c r="J327" i="1"/>
  <c r="K327" i="1"/>
  <c r="C329" i="1"/>
  <c r="D329" i="1"/>
  <c r="E329" i="1"/>
  <c r="F329" i="1"/>
  <c r="I329" i="1"/>
  <c r="J329" i="1"/>
  <c r="K329" i="1"/>
  <c r="C330" i="1"/>
  <c r="D330" i="1"/>
  <c r="E330" i="1"/>
  <c r="F330" i="1"/>
  <c r="I330" i="1"/>
  <c r="J330" i="1"/>
  <c r="K330" i="1"/>
  <c r="C333" i="1"/>
  <c r="D333" i="1"/>
  <c r="E333" i="1"/>
  <c r="F333" i="1"/>
  <c r="I333" i="1"/>
  <c r="J333" i="1"/>
  <c r="K333" i="1"/>
  <c r="C334" i="1"/>
  <c r="D334" i="1"/>
  <c r="E334" i="1"/>
  <c r="F334" i="1"/>
  <c r="I334" i="1"/>
  <c r="J334" i="1"/>
  <c r="K334" i="1"/>
  <c r="C336" i="1"/>
  <c r="D336" i="1"/>
  <c r="E336" i="1"/>
  <c r="F336" i="1"/>
  <c r="I336" i="1"/>
  <c r="J336" i="1"/>
  <c r="K336" i="1"/>
  <c r="C337" i="1"/>
  <c r="D337" i="1"/>
  <c r="E337" i="1"/>
  <c r="F337" i="1"/>
  <c r="I337" i="1"/>
  <c r="J337" i="1"/>
  <c r="K337" i="1"/>
  <c r="C338" i="1"/>
  <c r="D338" i="1"/>
  <c r="E338" i="1"/>
  <c r="F338" i="1"/>
  <c r="I338" i="1"/>
  <c r="J338" i="1"/>
  <c r="K338" i="1"/>
  <c r="C339" i="1"/>
  <c r="D339" i="1"/>
  <c r="E339" i="1"/>
  <c r="F339" i="1"/>
  <c r="I339" i="1"/>
  <c r="J339" i="1"/>
  <c r="K339" i="1"/>
  <c r="C340" i="1"/>
  <c r="D340" i="1"/>
  <c r="E340" i="1"/>
  <c r="F340" i="1"/>
  <c r="I340" i="1"/>
  <c r="J340" i="1"/>
  <c r="K340" i="1"/>
  <c r="C341" i="1"/>
  <c r="D341" i="1"/>
  <c r="E341" i="1"/>
  <c r="F341" i="1"/>
  <c r="I341" i="1"/>
  <c r="J341" i="1"/>
  <c r="K341" i="1"/>
  <c r="C342" i="1"/>
  <c r="D342" i="1"/>
  <c r="E342" i="1"/>
  <c r="F342" i="1"/>
  <c r="I342" i="1"/>
  <c r="J342" i="1"/>
  <c r="K342" i="1"/>
  <c r="K326" i="1"/>
  <c r="J326" i="1"/>
  <c r="I326" i="1"/>
  <c r="F326" i="1"/>
  <c r="E326" i="1"/>
  <c r="D326" i="1"/>
  <c r="C326" i="1"/>
  <c r="C319" i="1"/>
  <c r="D319" i="1"/>
  <c r="E319" i="1"/>
  <c r="F319" i="1"/>
  <c r="I319" i="1"/>
  <c r="J319" i="1"/>
  <c r="K319" i="1"/>
  <c r="C320" i="1"/>
  <c r="D320" i="1"/>
  <c r="E320" i="1"/>
  <c r="F320" i="1"/>
  <c r="I320" i="1"/>
  <c r="J320" i="1"/>
  <c r="K320" i="1"/>
  <c r="C321" i="1"/>
  <c r="D321" i="1"/>
  <c r="E321" i="1"/>
  <c r="F321" i="1"/>
  <c r="I321" i="1"/>
  <c r="J321" i="1"/>
  <c r="K321" i="1"/>
  <c r="C322" i="1"/>
  <c r="D322" i="1"/>
  <c r="E322" i="1"/>
  <c r="F322" i="1"/>
  <c r="I322" i="1"/>
  <c r="J322" i="1"/>
  <c r="K322" i="1"/>
  <c r="C323" i="1"/>
  <c r="D323" i="1"/>
  <c r="E323" i="1"/>
  <c r="F323" i="1"/>
  <c r="I323" i="1"/>
  <c r="J323" i="1"/>
  <c r="K323" i="1"/>
  <c r="K318" i="1"/>
  <c r="J318" i="1"/>
  <c r="I318" i="1"/>
  <c r="F318" i="1"/>
  <c r="E318" i="1"/>
  <c r="D318" i="1"/>
  <c r="C318" i="1"/>
  <c r="C297" i="1"/>
  <c r="D297" i="1"/>
  <c r="E297" i="1"/>
  <c r="F297" i="1"/>
  <c r="I297" i="1"/>
  <c r="J297" i="1"/>
  <c r="K297" i="1"/>
  <c r="C298" i="1"/>
  <c r="D298" i="1"/>
  <c r="E298" i="1"/>
  <c r="F298" i="1"/>
  <c r="I298" i="1"/>
  <c r="J298" i="1"/>
  <c r="K298" i="1"/>
  <c r="C299" i="1"/>
  <c r="D299" i="1"/>
  <c r="E299" i="1"/>
  <c r="F299" i="1"/>
  <c r="I299" i="1"/>
  <c r="J299" i="1"/>
  <c r="K299" i="1"/>
  <c r="C300" i="1"/>
  <c r="D300" i="1"/>
  <c r="E300" i="1"/>
  <c r="F300" i="1"/>
  <c r="I300" i="1"/>
  <c r="J300" i="1"/>
  <c r="K300" i="1"/>
  <c r="C301" i="1"/>
  <c r="D301" i="1"/>
  <c r="E301" i="1"/>
  <c r="F301" i="1"/>
  <c r="I301" i="1"/>
  <c r="J301" i="1"/>
  <c r="K301" i="1"/>
  <c r="C302" i="1"/>
  <c r="D302" i="1"/>
  <c r="E302" i="1"/>
  <c r="F302" i="1"/>
  <c r="I302" i="1"/>
  <c r="J302" i="1"/>
  <c r="K302" i="1"/>
  <c r="C303" i="1"/>
  <c r="D303" i="1"/>
  <c r="E303" i="1"/>
  <c r="F303" i="1"/>
  <c r="I303" i="1"/>
  <c r="J303" i="1"/>
  <c r="K303" i="1"/>
  <c r="C304" i="1"/>
  <c r="D304" i="1"/>
  <c r="E304" i="1"/>
  <c r="F304" i="1"/>
  <c r="I304" i="1"/>
  <c r="J304" i="1"/>
  <c r="K304" i="1"/>
  <c r="C305" i="1"/>
  <c r="D305" i="1"/>
  <c r="E305" i="1"/>
  <c r="F305" i="1"/>
  <c r="I305" i="1"/>
  <c r="J305" i="1"/>
  <c r="K305" i="1"/>
  <c r="C306" i="1"/>
  <c r="D306" i="1"/>
  <c r="E306" i="1"/>
  <c r="F306" i="1"/>
  <c r="I306" i="1"/>
  <c r="J306" i="1"/>
  <c r="K306" i="1"/>
  <c r="C307" i="1"/>
  <c r="D307" i="1"/>
  <c r="E307" i="1"/>
  <c r="F307" i="1"/>
  <c r="I307" i="1"/>
  <c r="J307" i="1"/>
  <c r="K307" i="1"/>
  <c r="C308" i="1"/>
  <c r="D308" i="1"/>
  <c r="E308" i="1"/>
  <c r="F308" i="1"/>
  <c r="I308" i="1"/>
  <c r="J308" i="1"/>
  <c r="K308" i="1"/>
  <c r="C309" i="1"/>
  <c r="D309" i="1"/>
  <c r="E309" i="1"/>
  <c r="F309" i="1"/>
  <c r="I309" i="1"/>
  <c r="J309" i="1"/>
  <c r="K309" i="1"/>
  <c r="C310" i="1"/>
  <c r="D310" i="1"/>
  <c r="E310" i="1"/>
  <c r="F310" i="1"/>
  <c r="I310" i="1"/>
  <c r="J310" i="1"/>
  <c r="K310" i="1"/>
  <c r="C311" i="1"/>
  <c r="D311" i="1"/>
  <c r="E311" i="1"/>
  <c r="F311" i="1"/>
  <c r="I311" i="1"/>
  <c r="J311" i="1"/>
  <c r="K311" i="1"/>
  <c r="C312" i="1"/>
  <c r="D312" i="1"/>
  <c r="E312" i="1"/>
  <c r="F312" i="1"/>
  <c r="I312" i="1"/>
  <c r="J312" i="1"/>
  <c r="K312" i="1"/>
  <c r="C313" i="1"/>
  <c r="D313" i="1"/>
  <c r="E313" i="1"/>
  <c r="F313" i="1"/>
  <c r="I313" i="1"/>
  <c r="J313" i="1"/>
  <c r="K313" i="1"/>
  <c r="C314" i="1"/>
  <c r="D314" i="1"/>
  <c r="E314" i="1"/>
  <c r="F314" i="1"/>
  <c r="I314" i="1"/>
  <c r="J314" i="1"/>
  <c r="K314" i="1"/>
  <c r="C315" i="1"/>
  <c r="D315" i="1"/>
  <c r="E315" i="1"/>
  <c r="F315" i="1"/>
  <c r="I315" i="1"/>
  <c r="J315" i="1"/>
  <c r="K315" i="1"/>
  <c r="C316" i="1"/>
  <c r="D316" i="1"/>
  <c r="E316" i="1"/>
  <c r="F316" i="1"/>
  <c r="I316" i="1"/>
  <c r="J316" i="1"/>
  <c r="K316" i="1"/>
  <c r="K296" i="1"/>
  <c r="J296" i="1"/>
  <c r="I296" i="1"/>
  <c r="F296" i="1"/>
  <c r="E296" i="1"/>
  <c r="D296" i="1"/>
  <c r="C296" i="1"/>
  <c r="C272" i="1"/>
  <c r="D272" i="1"/>
  <c r="E272" i="1"/>
  <c r="F272" i="1"/>
  <c r="I272" i="1"/>
  <c r="J272" i="1"/>
  <c r="K272" i="1"/>
  <c r="C273" i="1"/>
  <c r="D273" i="1"/>
  <c r="E273" i="1"/>
  <c r="F273" i="1"/>
  <c r="I273" i="1"/>
  <c r="J273" i="1"/>
  <c r="K273" i="1"/>
  <c r="C274" i="1"/>
  <c r="D274" i="1"/>
  <c r="E274" i="1"/>
  <c r="F274" i="1"/>
  <c r="I274" i="1"/>
  <c r="J274" i="1"/>
  <c r="K274" i="1"/>
  <c r="C275" i="1"/>
  <c r="D275" i="1"/>
  <c r="E275" i="1"/>
  <c r="F275" i="1"/>
  <c r="I275" i="1"/>
  <c r="J275" i="1"/>
  <c r="K275" i="1"/>
  <c r="C276" i="1"/>
  <c r="D276" i="1"/>
  <c r="E276" i="1"/>
  <c r="F276" i="1"/>
  <c r="I276" i="1"/>
  <c r="J276" i="1"/>
  <c r="K276" i="1"/>
  <c r="C277" i="1"/>
  <c r="D277" i="1"/>
  <c r="E277" i="1"/>
  <c r="F277" i="1"/>
  <c r="I277" i="1"/>
  <c r="J277" i="1"/>
  <c r="K277" i="1"/>
  <c r="C278" i="1"/>
  <c r="D278" i="1"/>
  <c r="E278" i="1"/>
  <c r="F278" i="1"/>
  <c r="I278" i="1"/>
  <c r="J278" i="1"/>
  <c r="K278" i="1"/>
  <c r="C280" i="1"/>
  <c r="D280" i="1"/>
  <c r="E280" i="1"/>
  <c r="F280" i="1"/>
  <c r="I280" i="1"/>
  <c r="J280" i="1"/>
  <c r="K280" i="1"/>
  <c r="C281" i="1"/>
  <c r="D281" i="1"/>
  <c r="E281" i="1"/>
  <c r="F281" i="1"/>
  <c r="I281" i="1"/>
  <c r="J281" i="1"/>
  <c r="K281" i="1"/>
  <c r="C282" i="1"/>
  <c r="D282" i="1"/>
  <c r="E282" i="1"/>
  <c r="F282" i="1"/>
  <c r="I282" i="1"/>
  <c r="J282" i="1"/>
  <c r="K282" i="1"/>
  <c r="C283" i="1"/>
  <c r="D283" i="1"/>
  <c r="E283" i="1"/>
  <c r="F283" i="1"/>
  <c r="I283" i="1"/>
  <c r="J283" i="1"/>
  <c r="K283" i="1"/>
  <c r="C284" i="1"/>
  <c r="D284" i="1"/>
  <c r="E284" i="1"/>
  <c r="F284" i="1"/>
  <c r="I284" i="1"/>
  <c r="J284" i="1"/>
  <c r="K284" i="1"/>
  <c r="C285" i="1"/>
  <c r="D285" i="1"/>
  <c r="E285" i="1"/>
  <c r="F285" i="1"/>
  <c r="I285" i="1"/>
  <c r="J285" i="1"/>
  <c r="K285" i="1"/>
  <c r="C286" i="1"/>
  <c r="D286" i="1"/>
  <c r="E286" i="1"/>
  <c r="F286" i="1"/>
  <c r="I286" i="1"/>
  <c r="J286" i="1"/>
  <c r="K286" i="1"/>
  <c r="C287" i="1"/>
  <c r="D287" i="1"/>
  <c r="E287" i="1"/>
  <c r="F287" i="1"/>
  <c r="G287" i="1"/>
  <c r="O287" i="1" s="1"/>
  <c r="I287" i="1"/>
  <c r="J287" i="1"/>
  <c r="K287" i="1"/>
  <c r="C288" i="1"/>
  <c r="D288" i="1"/>
  <c r="E288" i="1"/>
  <c r="F288" i="1"/>
  <c r="I288" i="1"/>
  <c r="J288" i="1"/>
  <c r="K288" i="1"/>
  <c r="C289" i="1"/>
  <c r="D289" i="1"/>
  <c r="E289" i="1"/>
  <c r="F289" i="1"/>
  <c r="I289" i="1"/>
  <c r="J289" i="1"/>
  <c r="K289" i="1"/>
  <c r="C290" i="1"/>
  <c r="D290" i="1"/>
  <c r="E290" i="1"/>
  <c r="F290" i="1"/>
  <c r="I290" i="1"/>
  <c r="J290" i="1"/>
  <c r="K290" i="1"/>
  <c r="C291" i="1"/>
  <c r="D291" i="1"/>
  <c r="E291" i="1"/>
  <c r="F291" i="1"/>
  <c r="G291" i="1"/>
  <c r="I291" i="1"/>
  <c r="J291" i="1"/>
  <c r="K291" i="1"/>
  <c r="C292" i="1"/>
  <c r="D292" i="1"/>
  <c r="E292" i="1"/>
  <c r="F292" i="1"/>
  <c r="I292" i="1"/>
  <c r="J292" i="1"/>
  <c r="K292" i="1"/>
  <c r="C293" i="1"/>
  <c r="D293" i="1"/>
  <c r="E293" i="1"/>
  <c r="F293" i="1"/>
  <c r="G293" i="1"/>
  <c r="O293" i="1" s="1"/>
  <c r="I293" i="1"/>
  <c r="J293" i="1"/>
  <c r="K293" i="1"/>
  <c r="C294" i="1"/>
  <c r="D294" i="1"/>
  <c r="E294" i="1"/>
  <c r="F294" i="1"/>
  <c r="I294" i="1"/>
  <c r="J294" i="1"/>
  <c r="K294" i="1"/>
  <c r="K271" i="1"/>
  <c r="J271" i="1"/>
  <c r="I271" i="1"/>
  <c r="F271" i="1"/>
  <c r="E271" i="1"/>
  <c r="D271" i="1"/>
  <c r="C271" i="1"/>
  <c r="K270" i="1"/>
  <c r="J270" i="1"/>
  <c r="I270" i="1"/>
  <c r="F270" i="1"/>
  <c r="E270" i="1"/>
  <c r="D270" i="1"/>
  <c r="C270" i="1"/>
  <c r="K268" i="1"/>
  <c r="J268" i="1"/>
  <c r="I268" i="1"/>
  <c r="F268" i="1"/>
  <c r="E268" i="1"/>
  <c r="D268" i="1"/>
  <c r="C268" i="1"/>
  <c r="K267" i="1"/>
  <c r="J267" i="1"/>
  <c r="I267" i="1"/>
  <c r="F267" i="1"/>
  <c r="E267" i="1"/>
  <c r="D267" i="1"/>
  <c r="C267" i="1"/>
  <c r="K266" i="1"/>
  <c r="J266" i="1"/>
  <c r="I266" i="1"/>
  <c r="F266" i="1"/>
  <c r="E266" i="1"/>
  <c r="D266" i="1"/>
  <c r="C266" i="1"/>
  <c r="K265" i="1"/>
  <c r="J265" i="1"/>
  <c r="I265" i="1"/>
  <c r="F265" i="1"/>
  <c r="E265" i="1"/>
  <c r="D265" i="1"/>
  <c r="C265" i="1"/>
  <c r="K264" i="1"/>
  <c r="J264" i="1"/>
  <c r="I264" i="1"/>
  <c r="F264" i="1"/>
  <c r="E264" i="1"/>
  <c r="D264" i="1"/>
  <c r="C264" i="1"/>
  <c r="K263" i="1"/>
  <c r="J263" i="1"/>
  <c r="I263" i="1"/>
  <c r="F263" i="1"/>
  <c r="E263" i="1"/>
  <c r="D263" i="1"/>
  <c r="C263" i="1"/>
  <c r="K262" i="1"/>
  <c r="J262" i="1"/>
  <c r="I262" i="1"/>
  <c r="F262" i="1"/>
  <c r="E262" i="1"/>
  <c r="D262" i="1"/>
  <c r="C262" i="1"/>
  <c r="K261" i="1"/>
  <c r="J261" i="1"/>
  <c r="I261" i="1"/>
  <c r="F261" i="1"/>
  <c r="E261" i="1"/>
  <c r="D261" i="1"/>
  <c r="C261" i="1"/>
  <c r="K260" i="1"/>
  <c r="J260" i="1"/>
  <c r="I260" i="1"/>
  <c r="F260" i="1"/>
  <c r="E260" i="1"/>
  <c r="D260" i="1"/>
  <c r="C260" i="1"/>
  <c r="K259" i="1"/>
  <c r="J259" i="1"/>
  <c r="I259" i="1"/>
  <c r="F259" i="1"/>
  <c r="E259" i="1"/>
  <c r="D259" i="1"/>
  <c r="C259" i="1"/>
  <c r="K258" i="1"/>
  <c r="J258" i="1"/>
  <c r="I258" i="1"/>
  <c r="F258" i="1"/>
  <c r="E258" i="1"/>
  <c r="D258" i="1"/>
  <c r="C258" i="1"/>
  <c r="K257" i="1"/>
  <c r="J257" i="1"/>
  <c r="I257" i="1"/>
  <c r="F257" i="1"/>
  <c r="E257" i="1"/>
  <c r="D257" i="1"/>
  <c r="C257" i="1"/>
  <c r="K256" i="1"/>
  <c r="J256" i="1"/>
  <c r="I256" i="1"/>
  <c r="F256" i="1"/>
  <c r="E256" i="1"/>
  <c r="D256" i="1"/>
  <c r="C256" i="1"/>
  <c r="C225" i="1"/>
  <c r="D225" i="1"/>
  <c r="E225" i="1"/>
  <c r="F225" i="1"/>
  <c r="I225" i="1"/>
  <c r="J225" i="1"/>
  <c r="K225" i="1"/>
  <c r="C226" i="1"/>
  <c r="D226" i="1"/>
  <c r="E226" i="1"/>
  <c r="F226" i="1"/>
  <c r="I226" i="1"/>
  <c r="J226" i="1"/>
  <c r="K226" i="1"/>
  <c r="C227" i="1"/>
  <c r="D227" i="1"/>
  <c r="E227" i="1"/>
  <c r="F227" i="1"/>
  <c r="I227" i="1"/>
  <c r="J227" i="1"/>
  <c r="K227" i="1"/>
  <c r="C228" i="1"/>
  <c r="D228" i="1"/>
  <c r="E228" i="1"/>
  <c r="F228" i="1"/>
  <c r="I228" i="1"/>
  <c r="J228" i="1"/>
  <c r="K228" i="1"/>
  <c r="C229" i="1"/>
  <c r="D229" i="1"/>
  <c r="E229" i="1"/>
  <c r="F229" i="1"/>
  <c r="I229" i="1"/>
  <c r="J229" i="1"/>
  <c r="K229" i="1"/>
  <c r="C230" i="1"/>
  <c r="D230" i="1"/>
  <c r="E230" i="1"/>
  <c r="F230" i="1"/>
  <c r="I230" i="1"/>
  <c r="J230" i="1"/>
  <c r="K230" i="1"/>
  <c r="C231" i="1"/>
  <c r="D231" i="1"/>
  <c r="E231" i="1"/>
  <c r="F231" i="1"/>
  <c r="I231" i="1"/>
  <c r="J231" i="1"/>
  <c r="K231" i="1"/>
  <c r="C232" i="1"/>
  <c r="D232" i="1"/>
  <c r="E232" i="1"/>
  <c r="F232" i="1"/>
  <c r="I232" i="1"/>
  <c r="J232" i="1"/>
  <c r="K232" i="1"/>
  <c r="C233" i="1"/>
  <c r="D233" i="1"/>
  <c r="E233" i="1"/>
  <c r="F233" i="1"/>
  <c r="I233" i="1"/>
  <c r="J233" i="1"/>
  <c r="K233" i="1"/>
  <c r="C234" i="1"/>
  <c r="D234" i="1"/>
  <c r="E234" i="1"/>
  <c r="F234" i="1"/>
  <c r="I234" i="1"/>
  <c r="J234" i="1"/>
  <c r="K234" i="1"/>
  <c r="C235" i="1"/>
  <c r="D235" i="1"/>
  <c r="E235" i="1"/>
  <c r="F235" i="1"/>
  <c r="I235" i="1"/>
  <c r="J235" i="1"/>
  <c r="K235" i="1"/>
  <c r="C236" i="1"/>
  <c r="D236" i="1"/>
  <c r="E236" i="1"/>
  <c r="F236" i="1"/>
  <c r="I236" i="1"/>
  <c r="J236" i="1"/>
  <c r="K236" i="1"/>
  <c r="C237" i="1"/>
  <c r="D237" i="1"/>
  <c r="E237" i="1"/>
  <c r="F237" i="1"/>
  <c r="I237" i="1"/>
  <c r="J237" i="1"/>
  <c r="K237" i="1"/>
  <c r="C238" i="1"/>
  <c r="D238" i="1"/>
  <c r="E238" i="1"/>
  <c r="F238" i="1"/>
  <c r="I238" i="1"/>
  <c r="J238" i="1"/>
  <c r="K238" i="1"/>
  <c r="C239" i="1"/>
  <c r="D239" i="1"/>
  <c r="E239" i="1"/>
  <c r="F239" i="1"/>
  <c r="I239" i="1"/>
  <c r="J239" i="1"/>
  <c r="K239" i="1"/>
  <c r="C240" i="1"/>
  <c r="D240" i="1"/>
  <c r="E240" i="1"/>
  <c r="F240" i="1"/>
  <c r="I240" i="1"/>
  <c r="J240" i="1"/>
  <c r="K240" i="1"/>
  <c r="C241" i="1"/>
  <c r="D241" i="1"/>
  <c r="E241" i="1"/>
  <c r="F241" i="1"/>
  <c r="I241" i="1"/>
  <c r="J241" i="1"/>
  <c r="K241" i="1"/>
  <c r="C253" i="1"/>
  <c r="D253" i="1"/>
  <c r="E253" i="1"/>
  <c r="F253" i="1"/>
  <c r="I253" i="1"/>
  <c r="J253" i="1"/>
  <c r="K253" i="1"/>
  <c r="K180" i="1"/>
  <c r="J180" i="1"/>
  <c r="I180" i="1"/>
  <c r="F180" i="1"/>
  <c r="E180" i="1"/>
  <c r="D180" i="1"/>
  <c r="C180" i="1"/>
  <c r="C171" i="1"/>
  <c r="D171" i="1"/>
  <c r="E171" i="1"/>
  <c r="F171" i="1"/>
  <c r="I171" i="1"/>
  <c r="J171" i="1"/>
  <c r="K171" i="1"/>
  <c r="C172" i="1"/>
  <c r="D172" i="1"/>
  <c r="E172" i="1"/>
  <c r="F172" i="1"/>
  <c r="I172" i="1"/>
  <c r="J172" i="1"/>
  <c r="K172" i="1"/>
  <c r="C173" i="1"/>
  <c r="D173" i="1"/>
  <c r="E173" i="1"/>
  <c r="F173" i="1"/>
  <c r="I173" i="1"/>
  <c r="J173" i="1"/>
  <c r="K173" i="1"/>
  <c r="C174" i="1"/>
  <c r="D174" i="1"/>
  <c r="E174" i="1"/>
  <c r="F174" i="1"/>
  <c r="I174" i="1"/>
  <c r="J174" i="1"/>
  <c r="K174" i="1"/>
  <c r="C175" i="1"/>
  <c r="D175" i="1"/>
  <c r="E175" i="1"/>
  <c r="F175" i="1"/>
  <c r="G175" i="1"/>
  <c r="I175" i="1"/>
  <c r="J175" i="1"/>
  <c r="K175" i="1"/>
  <c r="C176" i="1"/>
  <c r="D176" i="1"/>
  <c r="E176" i="1"/>
  <c r="F176" i="1"/>
  <c r="I176" i="1"/>
  <c r="J176" i="1"/>
  <c r="K176" i="1"/>
  <c r="C177" i="1"/>
  <c r="D177" i="1"/>
  <c r="E177" i="1"/>
  <c r="F177" i="1"/>
  <c r="I177" i="1"/>
  <c r="J177" i="1"/>
  <c r="K177" i="1"/>
  <c r="C178" i="1"/>
  <c r="D178" i="1"/>
  <c r="E178" i="1"/>
  <c r="F178" i="1"/>
  <c r="I178" i="1"/>
  <c r="J178" i="1"/>
  <c r="K178" i="1"/>
  <c r="K170" i="1"/>
  <c r="J170" i="1"/>
  <c r="I170" i="1"/>
  <c r="G170" i="1"/>
  <c r="F170" i="1"/>
  <c r="E170" i="1"/>
  <c r="D170" i="1"/>
  <c r="C170" i="1"/>
  <c r="C157" i="1"/>
  <c r="D157" i="1"/>
  <c r="E157" i="1"/>
  <c r="F157" i="1"/>
  <c r="I157" i="1"/>
  <c r="J157" i="1"/>
  <c r="K157" i="1"/>
  <c r="C158" i="1"/>
  <c r="D158" i="1"/>
  <c r="E158" i="1"/>
  <c r="F158" i="1"/>
  <c r="I158" i="1"/>
  <c r="J158" i="1"/>
  <c r="K158" i="1"/>
  <c r="C159" i="1"/>
  <c r="D159" i="1"/>
  <c r="E159" i="1"/>
  <c r="F159" i="1"/>
  <c r="I159" i="1"/>
  <c r="J159" i="1"/>
  <c r="K159" i="1"/>
  <c r="C160" i="1"/>
  <c r="D160" i="1"/>
  <c r="E160" i="1"/>
  <c r="F160" i="1"/>
  <c r="I160" i="1"/>
  <c r="J160" i="1"/>
  <c r="K160" i="1"/>
  <c r="C161" i="1"/>
  <c r="D161" i="1"/>
  <c r="E161" i="1"/>
  <c r="F161" i="1"/>
  <c r="I161" i="1"/>
  <c r="J161" i="1"/>
  <c r="K161" i="1"/>
  <c r="C162" i="1"/>
  <c r="D162" i="1"/>
  <c r="E162" i="1"/>
  <c r="F162" i="1"/>
  <c r="I162" i="1"/>
  <c r="J162" i="1"/>
  <c r="K162" i="1"/>
  <c r="C163" i="1"/>
  <c r="D163" i="1"/>
  <c r="E163" i="1"/>
  <c r="F163" i="1"/>
  <c r="I163" i="1"/>
  <c r="J163" i="1"/>
  <c r="K163" i="1"/>
  <c r="C164" i="1"/>
  <c r="D164" i="1"/>
  <c r="E164" i="1"/>
  <c r="F164" i="1"/>
  <c r="I164" i="1"/>
  <c r="J164" i="1"/>
  <c r="K164" i="1"/>
  <c r="C165" i="1"/>
  <c r="D165" i="1"/>
  <c r="E165" i="1"/>
  <c r="F165" i="1"/>
  <c r="I165" i="1"/>
  <c r="J165" i="1"/>
  <c r="K165" i="1"/>
  <c r="C166" i="1"/>
  <c r="D166" i="1"/>
  <c r="E166" i="1"/>
  <c r="F166" i="1"/>
  <c r="I166" i="1"/>
  <c r="J166" i="1"/>
  <c r="K166" i="1"/>
  <c r="C167" i="1"/>
  <c r="D167" i="1"/>
  <c r="E167" i="1"/>
  <c r="F167" i="1"/>
  <c r="I167" i="1"/>
  <c r="J167" i="1"/>
  <c r="K167" i="1"/>
  <c r="C168" i="1"/>
  <c r="D168" i="1"/>
  <c r="E168" i="1"/>
  <c r="F168" i="1"/>
  <c r="I168" i="1"/>
  <c r="J168" i="1"/>
  <c r="K168" i="1"/>
  <c r="K156" i="1"/>
  <c r="J156" i="1"/>
  <c r="I156" i="1"/>
  <c r="F156" i="1"/>
  <c r="E156" i="1"/>
  <c r="D156" i="1"/>
  <c r="C156" i="1"/>
  <c r="C145" i="1"/>
  <c r="D145" i="1"/>
  <c r="E145" i="1"/>
  <c r="F145" i="1"/>
  <c r="I145" i="1"/>
  <c r="J145" i="1"/>
  <c r="K145" i="1"/>
  <c r="C146" i="1"/>
  <c r="D146" i="1"/>
  <c r="E146" i="1"/>
  <c r="F146" i="1"/>
  <c r="I146" i="1"/>
  <c r="J146" i="1"/>
  <c r="K146" i="1"/>
  <c r="C147" i="1"/>
  <c r="D147" i="1"/>
  <c r="E147" i="1"/>
  <c r="F147" i="1"/>
  <c r="I147" i="1"/>
  <c r="J147" i="1"/>
  <c r="K147" i="1"/>
  <c r="C148" i="1"/>
  <c r="D148" i="1"/>
  <c r="E148" i="1"/>
  <c r="F148" i="1"/>
  <c r="I148" i="1"/>
  <c r="J148" i="1"/>
  <c r="K148" i="1"/>
  <c r="C150" i="1"/>
  <c r="D150" i="1"/>
  <c r="E150" i="1"/>
  <c r="F150" i="1"/>
  <c r="I150" i="1"/>
  <c r="J150" i="1"/>
  <c r="K150" i="1"/>
  <c r="C151" i="1"/>
  <c r="D151" i="1"/>
  <c r="E151" i="1"/>
  <c r="F151" i="1"/>
  <c r="I151" i="1"/>
  <c r="J151" i="1"/>
  <c r="K151" i="1"/>
  <c r="C152" i="1"/>
  <c r="D152" i="1"/>
  <c r="E152" i="1"/>
  <c r="F152" i="1"/>
  <c r="I152" i="1"/>
  <c r="J152" i="1"/>
  <c r="K152" i="1"/>
  <c r="C153" i="1"/>
  <c r="D153" i="1"/>
  <c r="E153" i="1"/>
  <c r="F153" i="1"/>
  <c r="I153" i="1"/>
  <c r="J153" i="1"/>
  <c r="K153" i="1"/>
  <c r="C154" i="1"/>
  <c r="D154" i="1"/>
  <c r="E154" i="1"/>
  <c r="F154" i="1"/>
  <c r="I154" i="1"/>
  <c r="J154" i="1"/>
  <c r="K154" i="1"/>
  <c r="K144" i="1"/>
  <c r="J144" i="1"/>
  <c r="I144" i="1"/>
  <c r="F144" i="1"/>
  <c r="E144" i="1"/>
  <c r="D144" i="1"/>
  <c r="C144" i="1"/>
  <c r="C134" i="1"/>
  <c r="D134" i="1"/>
  <c r="E134" i="1"/>
  <c r="F134" i="1"/>
  <c r="I134" i="1"/>
  <c r="J134" i="1"/>
  <c r="K134" i="1"/>
  <c r="C135" i="1"/>
  <c r="D135" i="1"/>
  <c r="E135" i="1"/>
  <c r="F135" i="1"/>
  <c r="I135" i="1"/>
  <c r="J135" i="1"/>
  <c r="K135" i="1"/>
  <c r="C136" i="1"/>
  <c r="D136" i="1"/>
  <c r="E136" i="1"/>
  <c r="F136" i="1"/>
  <c r="I136" i="1"/>
  <c r="J136" i="1"/>
  <c r="K136" i="1"/>
  <c r="C137" i="1"/>
  <c r="D137" i="1"/>
  <c r="E137" i="1"/>
  <c r="F137" i="1"/>
  <c r="I137" i="1"/>
  <c r="J137" i="1"/>
  <c r="K137" i="1"/>
  <c r="C138" i="1"/>
  <c r="D138" i="1"/>
  <c r="E138" i="1"/>
  <c r="F138" i="1"/>
  <c r="I138" i="1"/>
  <c r="J138" i="1"/>
  <c r="K138" i="1"/>
  <c r="C139" i="1"/>
  <c r="D139" i="1"/>
  <c r="E139" i="1"/>
  <c r="F139" i="1"/>
  <c r="I139" i="1"/>
  <c r="J139" i="1"/>
  <c r="K139" i="1"/>
  <c r="C140" i="1"/>
  <c r="D140" i="1"/>
  <c r="E140" i="1"/>
  <c r="F140" i="1"/>
  <c r="I140" i="1"/>
  <c r="J140" i="1"/>
  <c r="K140" i="1"/>
  <c r="C141" i="1"/>
  <c r="D141" i="1"/>
  <c r="E141" i="1"/>
  <c r="F141" i="1"/>
  <c r="I141" i="1"/>
  <c r="J141" i="1"/>
  <c r="K141" i="1"/>
  <c r="C142" i="1"/>
  <c r="D142" i="1"/>
  <c r="E142" i="1"/>
  <c r="F142" i="1"/>
  <c r="I142" i="1"/>
  <c r="J142" i="1"/>
  <c r="K142" i="1"/>
  <c r="C119" i="1"/>
  <c r="D119" i="1"/>
  <c r="E119" i="1"/>
  <c r="F119" i="1"/>
  <c r="I119" i="1"/>
  <c r="J119" i="1"/>
  <c r="K119" i="1"/>
  <c r="C120" i="1"/>
  <c r="D120" i="1"/>
  <c r="E120" i="1"/>
  <c r="F120" i="1"/>
  <c r="I120" i="1"/>
  <c r="J120" i="1"/>
  <c r="K120" i="1"/>
  <c r="C121" i="1"/>
  <c r="D121" i="1"/>
  <c r="E121" i="1"/>
  <c r="F121" i="1"/>
  <c r="I121" i="1"/>
  <c r="J121" i="1"/>
  <c r="K121" i="1"/>
  <c r="C122" i="1"/>
  <c r="D122" i="1"/>
  <c r="E122" i="1"/>
  <c r="F122" i="1"/>
  <c r="I122" i="1"/>
  <c r="J122" i="1"/>
  <c r="K122" i="1"/>
  <c r="C123" i="1"/>
  <c r="D123" i="1"/>
  <c r="E123" i="1"/>
  <c r="F123" i="1"/>
  <c r="I123" i="1"/>
  <c r="J123" i="1"/>
  <c r="K123" i="1"/>
  <c r="C124" i="1"/>
  <c r="D124" i="1"/>
  <c r="E124" i="1"/>
  <c r="F124" i="1"/>
  <c r="I124" i="1"/>
  <c r="J124" i="1"/>
  <c r="K124" i="1"/>
  <c r="C125" i="1"/>
  <c r="D125" i="1"/>
  <c r="E125" i="1"/>
  <c r="F125" i="1"/>
  <c r="I125" i="1"/>
  <c r="J125" i="1"/>
  <c r="K125" i="1"/>
  <c r="C126" i="1"/>
  <c r="D126" i="1"/>
  <c r="E126" i="1"/>
  <c r="F126" i="1"/>
  <c r="I126" i="1"/>
  <c r="J126" i="1"/>
  <c r="K126" i="1"/>
  <c r="C127" i="1"/>
  <c r="D127" i="1"/>
  <c r="E127" i="1"/>
  <c r="F127" i="1"/>
  <c r="I127" i="1"/>
  <c r="J127" i="1"/>
  <c r="K127" i="1"/>
  <c r="C128" i="1"/>
  <c r="D128" i="1"/>
  <c r="E128" i="1"/>
  <c r="F128" i="1"/>
  <c r="I128" i="1"/>
  <c r="J128" i="1"/>
  <c r="K128" i="1"/>
  <c r="C129" i="1"/>
  <c r="D129" i="1"/>
  <c r="E129" i="1"/>
  <c r="F129" i="1"/>
  <c r="I129" i="1"/>
  <c r="J129" i="1"/>
  <c r="K129" i="1"/>
  <c r="C130" i="1"/>
  <c r="D130" i="1"/>
  <c r="E130" i="1"/>
  <c r="F130" i="1"/>
  <c r="I130" i="1"/>
  <c r="J130" i="1"/>
  <c r="K130" i="1"/>
  <c r="C131" i="1"/>
  <c r="D131" i="1"/>
  <c r="E131" i="1"/>
  <c r="F131" i="1"/>
  <c r="I131" i="1"/>
  <c r="J131" i="1"/>
  <c r="K131" i="1"/>
  <c r="K133" i="1"/>
  <c r="J133" i="1"/>
  <c r="I133" i="1"/>
  <c r="G133" i="1"/>
  <c r="F133" i="1"/>
  <c r="E133" i="1"/>
  <c r="D133" i="1"/>
  <c r="C133" i="1"/>
  <c r="K118" i="1"/>
  <c r="J118" i="1"/>
  <c r="I118" i="1"/>
  <c r="F118" i="1"/>
  <c r="E118" i="1"/>
  <c r="D118" i="1"/>
  <c r="C118" i="1"/>
  <c r="C82" i="1"/>
  <c r="D82" i="1"/>
  <c r="E82" i="1"/>
  <c r="F82" i="1"/>
  <c r="I82" i="1"/>
  <c r="J82" i="1"/>
  <c r="K82" i="1"/>
  <c r="C83" i="1"/>
  <c r="D83" i="1"/>
  <c r="E83" i="1"/>
  <c r="F83" i="1"/>
  <c r="I83" i="1"/>
  <c r="J83" i="1"/>
  <c r="K83" i="1"/>
  <c r="C84" i="1"/>
  <c r="D84" i="1"/>
  <c r="E84" i="1"/>
  <c r="F84" i="1"/>
  <c r="I84" i="1"/>
  <c r="J84" i="1"/>
  <c r="K84" i="1"/>
  <c r="C85" i="1"/>
  <c r="D85" i="1"/>
  <c r="E85" i="1"/>
  <c r="F85" i="1"/>
  <c r="I85" i="1"/>
  <c r="J85" i="1"/>
  <c r="K85" i="1"/>
  <c r="C87" i="1"/>
  <c r="D87" i="1"/>
  <c r="E87" i="1"/>
  <c r="F87" i="1"/>
  <c r="I87" i="1"/>
  <c r="J87" i="1"/>
  <c r="K87" i="1"/>
  <c r="C88" i="1"/>
  <c r="D88" i="1"/>
  <c r="E88" i="1"/>
  <c r="F88" i="1"/>
  <c r="I88" i="1"/>
  <c r="J88" i="1"/>
  <c r="K88" i="1"/>
  <c r="C89" i="1"/>
  <c r="D89" i="1"/>
  <c r="E89" i="1"/>
  <c r="F89" i="1"/>
  <c r="I89" i="1"/>
  <c r="J89" i="1"/>
  <c r="K89" i="1"/>
  <c r="C90" i="1"/>
  <c r="D90" i="1"/>
  <c r="E90" i="1"/>
  <c r="F90" i="1"/>
  <c r="I90" i="1"/>
  <c r="J90" i="1"/>
  <c r="K90" i="1"/>
  <c r="C91" i="1"/>
  <c r="D91" i="1"/>
  <c r="E91" i="1"/>
  <c r="F91" i="1"/>
  <c r="I91" i="1"/>
  <c r="J91" i="1"/>
  <c r="K91" i="1"/>
  <c r="C92" i="1"/>
  <c r="D92" i="1"/>
  <c r="E92" i="1"/>
  <c r="F92" i="1"/>
  <c r="I92" i="1"/>
  <c r="J92" i="1"/>
  <c r="K92" i="1"/>
  <c r="C93" i="1"/>
  <c r="D93" i="1"/>
  <c r="E93" i="1"/>
  <c r="F93" i="1"/>
  <c r="I93" i="1"/>
  <c r="J93" i="1"/>
  <c r="K93" i="1"/>
  <c r="C94" i="1"/>
  <c r="D94" i="1"/>
  <c r="E94" i="1"/>
  <c r="F94" i="1"/>
  <c r="I94" i="1"/>
  <c r="J94" i="1"/>
  <c r="K94" i="1"/>
  <c r="C95" i="1"/>
  <c r="D95" i="1"/>
  <c r="E95" i="1"/>
  <c r="F95" i="1"/>
  <c r="I95" i="1"/>
  <c r="J95" i="1"/>
  <c r="K95" i="1"/>
  <c r="C96" i="1"/>
  <c r="D96" i="1"/>
  <c r="E96" i="1"/>
  <c r="F96" i="1"/>
  <c r="I96" i="1"/>
  <c r="J96" i="1"/>
  <c r="K96" i="1"/>
  <c r="C98" i="1"/>
  <c r="D98" i="1"/>
  <c r="E98" i="1"/>
  <c r="F98" i="1"/>
  <c r="I98" i="1"/>
  <c r="J98" i="1"/>
  <c r="K98" i="1"/>
  <c r="C99" i="1"/>
  <c r="D99" i="1"/>
  <c r="E99" i="1"/>
  <c r="F99" i="1"/>
  <c r="I99" i="1"/>
  <c r="J99" i="1"/>
  <c r="K99" i="1"/>
  <c r="C100" i="1"/>
  <c r="D100" i="1"/>
  <c r="E100" i="1"/>
  <c r="F100" i="1"/>
  <c r="I100" i="1"/>
  <c r="J100" i="1"/>
  <c r="K100" i="1"/>
  <c r="C101" i="1"/>
  <c r="D101" i="1"/>
  <c r="E101" i="1"/>
  <c r="F101" i="1"/>
  <c r="I101" i="1"/>
  <c r="J101" i="1"/>
  <c r="K101" i="1"/>
  <c r="C102" i="1"/>
  <c r="D102" i="1"/>
  <c r="E102" i="1"/>
  <c r="F102" i="1"/>
  <c r="I102" i="1"/>
  <c r="J102" i="1"/>
  <c r="K102" i="1"/>
  <c r="C103" i="1"/>
  <c r="D103" i="1"/>
  <c r="E103" i="1"/>
  <c r="F103" i="1"/>
  <c r="I103" i="1"/>
  <c r="J103" i="1"/>
  <c r="K103" i="1"/>
  <c r="C104" i="1"/>
  <c r="D104" i="1"/>
  <c r="E104" i="1"/>
  <c r="F104" i="1"/>
  <c r="I104" i="1"/>
  <c r="J104" i="1"/>
  <c r="K104" i="1"/>
  <c r="C105" i="1"/>
  <c r="D105" i="1"/>
  <c r="E105" i="1"/>
  <c r="F105" i="1"/>
  <c r="I105" i="1"/>
  <c r="J105" i="1"/>
  <c r="K105" i="1"/>
  <c r="C106" i="1"/>
  <c r="D106" i="1"/>
  <c r="E106" i="1"/>
  <c r="F106" i="1"/>
  <c r="I106" i="1"/>
  <c r="J106" i="1"/>
  <c r="K106" i="1"/>
  <c r="C108" i="1"/>
  <c r="D108" i="1"/>
  <c r="E108" i="1"/>
  <c r="F108" i="1"/>
  <c r="I108" i="1"/>
  <c r="J108" i="1"/>
  <c r="K108" i="1"/>
  <c r="C109" i="1"/>
  <c r="D109" i="1"/>
  <c r="E109" i="1"/>
  <c r="F109" i="1"/>
  <c r="I109" i="1"/>
  <c r="J109" i="1"/>
  <c r="K109" i="1"/>
  <c r="C110" i="1"/>
  <c r="D110" i="1"/>
  <c r="E110" i="1"/>
  <c r="F110" i="1"/>
  <c r="I110" i="1"/>
  <c r="J110" i="1"/>
  <c r="K110" i="1"/>
  <c r="C111" i="1"/>
  <c r="D111" i="1"/>
  <c r="E111" i="1"/>
  <c r="F111" i="1"/>
  <c r="I111" i="1"/>
  <c r="J111" i="1"/>
  <c r="K111" i="1"/>
  <c r="C112" i="1"/>
  <c r="D112" i="1"/>
  <c r="E112" i="1"/>
  <c r="F112" i="1"/>
  <c r="I112" i="1"/>
  <c r="J112" i="1"/>
  <c r="K112" i="1"/>
  <c r="C113" i="1"/>
  <c r="D113" i="1"/>
  <c r="E113" i="1"/>
  <c r="F113" i="1"/>
  <c r="I113" i="1"/>
  <c r="J113" i="1"/>
  <c r="K113" i="1"/>
  <c r="C114" i="1"/>
  <c r="D114" i="1"/>
  <c r="E114" i="1"/>
  <c r="F114" i="1"/>
  <c r="I114" i="1"/>
  <c r="J114" i="1"/>
  <c r="K114" i="1"/>
  <c r="C115" i="1"/>
  <c r="D115" i="1"/>
  <c r="E115" i="1"/>
  <c r="F115" i="1"/>
  <c r="I115" i="1"/>
  <c r="J115" i="1"/>
  <c r="K115" i="1"/>
  <c r="C116" i="1"/>
  <c r="D116" i="1"/>
  <c r="E116" i="1"/>
  <c r="F116" i="1"/>
  <c r="I116" i="1"/>
  <c r="J116" i="1"/>
  <c r="K116" i="1"/>
  <c r="K81" i="1"/>
  <c r="J81" i="1"/>
  <c r="I81" i="1"/>
  <c r="F81" i="1"/>
  <c r="E81" i="1"/>
  <c r="D81" i="1"/>
  <c r="C81" i="1"/>
  <c r="C35" i="1"/>
  <c r="D35" i="1"/>
  <c r="E35" i="1"/>
  <c r="F35" i="1"/>
  <c r="I35" i="1"/>
  <c r="J35" i="1"/>
  <c r="K35" i="1"/>
  <c r="C36" i="1"/>
  <c r="D36" i="1"/>
  <c r="E36" i="1"/>
  <c r="F36" i="1"/>
  <c r="G36" i="1"/>
  <c r="I36" i="1"/>
  <c r="J36" i="1"/>
  <c r="K36" i="1"/>
  <c r="C37" i="1"/>
  <c r="D37" i="1"/>
  <c r="E37" i="1"/>
  <c r="F37" i="1"/>
  <c r="I37" i="1"/>
  <c r="J37" i="1"/>
  <c r="K37" i="1"/>
  <c r="C38" i="1"/>
  <c r="D38" i="1"/>
  <c r="E38" i="1"/>
  <c r="F38" i="1"/>
  <c r="G38" i="1"/>
  <c r="O38" i="1" s="1"/>
  <c r="I38" i="1"/>
  <c r="J38" i="1"/>
  <c r="K38" i="1"/>
  <c r="C40" i="1"/>
  <c r="D40" i="1"/>
  <c r="E40" i="1"/>
  <c r="F40" i="1"/>
  <c r="I40" i="1"/>
  <c r="J40" i="1"/>
  <c r="K40" i="1"/>
  <c r="C41" i="1"/>
  <c r="D41" i="1"/>
  <c r="E41" i="1"/>
  <c r="F41" i="1"/>
  <c r="I41" i="1"/>
  <c r="J41" i="1"/>
  <c r="K41" i="1"/>
  <c r="C42" i="1"/>
  <c r="D42" i="1"/>
  <c r="E42" i="1"/>
  <c r="F42" i="1"/>
  <c r="I42" i="1"/>
  <c r="J42" i="1"/>
  <c r="K42" i="1"/>
  <c r="C43" i="1"/>
  <c r="D43" i="1"/>
  <c r="E43" i="1"/>
  <c r="F43" i="1"/>
  <c r="I43" i="1"/>
  <c r="J43" i="1"/>
  <c r="K43" i="1"/>
  <c r="C44" i="1"/>
  <c r="D44" i="1"/>
  <c r="E44" i="1"/>
  <c r="F44" i="1"/>
  <c r="I44" i="1"/>
  <c r="J44" i="1"/>
  <c r="K44" i="1"/>
  <c r="C46" i="1"/>
  <c r="D46" i="1"/>
  <c r="E46" i="1"/>
  <c r="F46" i="1"/>
  <c r="I46" i="1"/>
  <c r="J46" i="1"/>
  <c r="K46" i="1"/>
  <c r="C47" i="1"/>
  <c r="D47" i="1"/>
  <c r="E47" i="1"/>
  <c r="F47" i="1"/>
  <c r="I47" i="1"/>
  <c r="J47" i="1"/>
  <c r="K47" i="1"/>
  <c r="C48" i="1"/>
  <c r="D48" i="1"/>
  <c r="E48" i="1"/>
  <c r="F48" i="1"/>
  <c r="I48" i="1"/>
  <c r="J48" i="1"/>
  <c r="K48" i="1"/>
  <c r="C50" i="1"/>
  <c r="D50" i="1"/>
  <c r="E50" i="1"/>
  <c r="F50" i="1"/>
  <c r="I50" i="1"/>
  <c r="J50" i="1"/>
  <c r="K50" i="1"/>
  <c r="C51" i="1"/>
  <c r="D51" i="1"/>
  <c r="E51" i="1"/>
  <c r="F51" i="1"/>
  <c r="I51" i="1"/>
  <c r="J51" i="1"/>
  <c r="K51" i="1"/>
  <c r="C53" i="1"/>
  <c r="D53" i="1"/>
  <c r="E53" i="1"/>
  <c r="F53" i="1"/>
  <c r="I53" i="1"/>
  <c r="J53" i="1"/>
  <c r="K53" i="1"/>
  <c r="C55" i="1"/>
  <c r="D55" i="1"/>
  <c r="E55" i="1"/>
  <c r="F55" i="1"/>
  <c r="I55" i="1"/>
  <c r="J55" i="1"/>
  <c r="K55" i="1"/>
  <c r="C56" i="1"/>
  <c r="D56" i="1"/>
  <c r="E56" i="1"/>
  <c r="F56" i="1"/>
  <c r="I56" i="1"/>
  <c r="J56" i="1"/>
  <c r="K56" i="1"/>
  <c r="C58" i="1"/>
  <c r="D58" i="1"/>
  <c r="E58" i="1"/>
  <c r="F58" i="1"/>
  <c r="I58" i="1"/>
  <c r="J58" i="1"/>
  <c r="K58" i="1"/>
  <c r="C59" i="1"/>
  <c r="D59" i="1"/>
  <c r="E59" i="1"/>
  <c r="F59" i="1"/>
  <c r="I59" i="1"/>
  <c r="J59" i="1"/>
  <c r="K59" i="1"/>
  <c r="C60" i="1"/>
  <c r="D60" i="1"/>
  <c r="E60" i="1"/>
  <c r="F60" i="1"/>
  <c r="I60" i="1"/>
  <c r="J60" i="1"/>
  <c r="K60" i="1"/>
  <c r="C61" i="1"/>
  <c r="D61" i="1"/>
  <c r="E61" i="1"/>
  <c r="F61" i="1"/>
  <c r="I61" i="1"/>
  <c r="J61" i="1"/>
  <c r="K61" i="1"/>
  <c r="C63" i="1"/>
  <c r="D63" i="1"/>
  <c r="E63" i="1"/>
  <c r="F63" i="1"/>
  <c r="I63" i="1"/>
  <c r="J63" i="1"/>
  <c r="K63" i="1"/>
  <c r="C64" i="1"/>
  <c r="D64" i="1"/>
  <c r="E64" i="1"/>
  <c r="F64" i="1"/>
  <c r="I64" i="1"/>
  <c r="J64" i="1"/>
  <c r="K64" i="1"/>
  <c r="C65" i="1"/>
  <c r="D65" i="1"/>
  <c r="E65" i="1"/>
  <c r="F65" i="1"/>
  <c r="I65" i="1"/>
  <c r="J65" i="1"/>
  <c r="K65" i="1"/>
  <c r="C66" i="1"/>
  <c r="D66" i="1"/>
  <c r="E66" i="1"/>
  <c r="F66" i="1"/>
  <c r="I66" i="1"/>
  <c r="J66" i="1"/>
  <c r="K66" i="1"/>
  <c r="C67" i="1"/>
  <c r="D67" i="1"/>
  <c r="E67" i="1"/>
  <c r="F67" i="1"/>
  <c r="I67" i="1"/>
  <c r="J67" i="1"/>
  <c r="K67" i="1"/>
  <c r="C68" i="1"/>
  <c r="D68" i="1"/>
  <c r="E68" i="1"/>
  <c r="F68" i="1"/>
  <c r="I68" i="1"/>
  <c r="J68" i="1"/>
  <c r="K68" i="1"/>
  <c r="C69" i="1"/>
  <c r="D69" i="1"/>
  <c r="E69" i="1"/>
  <c r="F69" i="1"/>
  <c r="I69" i="1"/>
  <c r="J69" i="1"/>
  <c r="K69" i="1"/>
  <c r="C70" i="1"/>
  <c r="D70" i="1"/>
  <c r="E70" i="1"/>
  <c r="F70" i="1"/>
  <c r="I70" i="1"/>
  <c r="J70" i="1"/>
  <c r="K70" i="1"/>
  <c r="C71" i="1"/>
  <c r="D71" i="1"/>
  <c r="E71" i="1"/>
  <c r="F71" i="1"/>
  <c r="I71" i="1"/>
  <c r="J71" i="1"/>
  <c r="K71" i="1"/>
  <c r="C72" i="1"/>
  <c r="D72" i="1"/>
  <c r="E72" i="1"/>
  <c r="F72" i="1"/>
  <c r="I72" i="1"/>
  <c r="J72" i="1"/>
  <c r="K72" i="1"/>
  <c r="C73" i="1"/>
  <c r="D73" i="1"/>
  <c r="E73" i="1"/>
  <c r="F73" i="1"/>
  <c r="G73" i="1"/>
  <c r="O73" i="1" s="1"/>
  <c r="I73" i="1"/>
  <c r="J73" i="1"/>
  <c r="K73" i="1"/>
  <c r="C74" i="1"/>
  <c r="D74" i="1"/>
  <c r="E74" i="1"/>
  <c r="F74" i="1"/>
  <c r="I74" i="1"/>
  <c r="J74" i="1"/>
  <c r="K74" i="1"/>
  <c r="C75" i="1"/>
  <c r="D75" i="1"/>
  <c r="E75" i="1"/>
  <c r="F75" i="1"/>
  <c r="I75" i="1"/>
  <c r="J75" i="1"/>
  <c r="K75" i="1"/>
  <c r="C76" i="1"/>
  <c r="D76" i="1"/>
  <c r="E76" i="1"/>
  <c r="F76" i="1"/>
  <c r="I76" i="1"/>
  <c r="J76" i="1"/>
  <c r="K76" i="1"/>
  <c r="C77" i="1"/>
  <c r="D77" i="1"/>
  <c r="E77" i="1"/>
  <c r="F77" i="1"/>
  <c r="I77" i="1"/>
  <c r="J77" i="1"/>
  <c r="K77" i="1"/>
  <c r="C78" i="1"/>
  <c r="D78" i="1"/>
  <c r="E78" i="1"/>
  <c r="F78" i="1"/>
  <c r="I78" i="1"/>
  <c r="J78" i="1"/>
  <c r="K78" i="1"/>
  <c r="K34" i="1"/>
  <c r="J34" i="1"/>
  <c r="I34" i="1"/>
  <c r="F34" i="1"/>
  <c r="E34" i="1"/>
  <c r="D34" i="1"/>
  <c r="C34" i="1"/>
  <c r="C27" i="1"/>
  <c r="D27" i="1"/>
  <c r="E27" i="1"/>
  <c r="F27" i="1"/>
  <c r="I27" i="1"/>
  <c r="J27" i="1"/>
  <c r="K27" i="1"/>
  <c r="C28" i="1"/>
  <c r="D28" i="1"/>
  <c r="E28" i="1"/>
  <c r="F28" i="1"/>
  <c r="I28" i="1"/>
  <c r="J28" i="1"/>
  <c r="K28" i="1"/>
  <c r="C29" i="1"/>
  <c r="D29" i="1"/>
  <c r="E29" i="1"/>
  <c r="F29" i="1"/>
  <c r="I29" i="1"/>
  <c r="J29" i="1"/>
  <c r="K29" i="1"/>
  <c r="C30" i="1"/>
  <c r="D30" i="1"/>
  <c r="E30" i="1"/>
  <c r="F30" i="1"/>
  <c r="I30" i="1"/>
  <c r="J30" i="1"/>
  <c r="K30" i="1"/>
  <c r="C31" i="1"/>
  <c r="D31" i="1"/>
  <c r="E31" i="1"/>
  <c r="F31" i="1"/>
  <c r="I31" i="1"/>
  <c r="J31" i="1"/>
  <c r="K31" i="1"/>
  <c r="C22" i="1"/>
  <c r="D22" i="1"/>
  <c r="E22" i="1"/>
  <c r="F22" i="1"/>
  <c r="I22" i="1"/>
  <c r="J22" i="1"/>
  <c r="K22" i="1"/>
  <c r="C23" i="1"/>
  <c r="D23" i="1"/>
  <c r="E23" i="1"/>
  <c r="F23" i="1"/>
  <c r="I23" i="1"/>
  <c r="J23" i="1"/>
  <c r="K23" i="1"/>
  <c r="C24" i="1"/>
  <c r="D24" i="1"/>
  <c r="E24" i="1"/>
  <c r="F24" i="1"/>
  <c r="I24" i="1"/>
  <c r="J24" i="1"/>
  <c r="K24" i="1"/>
  <c r="C15" i="1"/>
  <c r="D15" i="1"/>
  <c r="E15" i="1"/>
  <c r="F15" i="1"/>
  <c r="I15" i="1"/>
  <c r="J15" i="1"/>
  <c r="K15" i="1"/>
  <c r="C16" i="1"/>
  <c r="D16" i="1"/>
  <c r="E16" i="1"/>
  <c r="F16" i="1"/>
  <c r="I16" i="1"/>
  <c r="J16" i="1"/>
  <c r="K16" i="1"/>
  <c r="C17" i="1"/>
  <c r="D17" i="1"/>
  <c r="E17" i="1"/>
  <c r="F17" i="1"/>
  <c r="I17" i="1"/>
  <c r="J17" i="1"/>
  <c r="K17" i="1"/>
  <c r="C18" i="1"/>
  <c r="D18" i="1"/>
  <c r="E18" i="1"/>
  <c r="F18" i="1"/>
  <c r="I18" i="1"/>
  <c r="J18" i="1"/>
  <c r="K18" i="1"/>
  <c r="C19" i="1"/>
  <c r="D19" i="1"/>
  <c r="E19" i="1"/>
  <c r="F19" i="1"/>
  <c r="I19" i="1"/>
  <c r="J19" i="1"/>
  <c r="K19" i="1"/>
  <c r="K26" i="1"/>
  <c r="J26" i="1"/>
  <c r="I26" i="1"/>
  <c r="F26" i="1"/>
  <c r="E26" i="1"/>
  <c r="D26" i="1"/>
  <c r="C26" i="1"/>
  <c r="K21" i="1"/>
  <c r="J21" i="1"/>
  <c r="I21" i="1"/>
  <c r="F21" i="1"/>
  <c r="E21" i="1"/>
  <c r="D21" i="1"/>
  <c r="C21" i="1"/>
  <c r="K14" i="1"/>
  <c r="J14" i="1"/>
  <c r="I14" i="1"/>
  <c r="F14" i="1"/>
  <c r="E14" i="1"/>
  <c r="D14" i="1"/>
  <c r="C14" i="1"/>
  <c r="C4" i="1"/>
  <c r="D4" i="1"/>
  <c r="E4" i="1"/>
  <c r="F4" i="1"/>
  <c r="I4" i="1"/>
  <c r="J4" i="1"/>
  <c r="K4" i="1"/>
  <c r="C5" i="1"/>
  <c r="D5" i="1"/>
  <c r="E5" i="1"/>
  <c r="F5" i="1"/>
  <c r="I5" i="1"/>
  <c r="J5" i="1"/>
  <c r="K5" i="1"/>
  <c r="C6" i="1"/>
  <c r="D6" i="1"/>
  <c r="E6" i="1"/>
  <c r="F6" i="1"/>
  <c r="I6" i="1"/>
  <c r="J6" i="1"/>
  <c r="K6" i="1"/>
  <c r="C7" i="1"/>
  <c r="D7" i="1"/>
  <c r="E7" i="1"/>
  <c r="F7" i="1"/>
  <c r="I7" i="1"/>
  <c r="J7" i="1"/>
  <c r="K7" i="1"/>
  <c r="C8" i="1"/>
  <c r="D8" i="1"/>
  <c r="E8" i="1"/>
  <c r="F8" i="1"/>
  <c r="I8" i="1"/>
  <c r="J8" i="1"/>
  <c r="K8" i="1"/>
  <c r="C9" i="1"/>
  <c r="D9" i="1"/>
  <c r="E9" i="1"/>
  <c r="F9" i="1"/>
  <c r="I9" i="1"/>
  <c r="J9" i="1"/>
  <c r="K9" i="1"/>
  <c r="C10" i="1"/>
  <c r="D10" i="1"/>
  <c r="E10" i="1"/>
  <c r="F10" i="1"/>
  <c r="I10" i="1"/>
  <c r="J10" i="1"/>
  <c r="K10" i="1"/>
  <c r="C11" i="1"/>
  <c r="D11" i="1"/>
  <c r="E11" i="1"/>
  <c r="F11" i="1"/>
  <c r="I11" i="1"/>
  <c r="J11" i="1"/>
  <c r="K11" i="1"/>
  <c r="C12" i="1"/>
  <c r="D12" i="1"/>
  <c r="E12" i="1"/>
  <c r="F12" i="1"/>
  <c r="I12" i="1"/>
  <c r="J12" i="1"/>
  <c r="K12" i="1"/>
  <c r="K3" i="1"/>
  <c r="J3" i="1"/>
  <c r="I3" i="1"/>
  <c r="F3" i="1"/>
  <c r="E3" i="1"/>
  <c r="D3" i="1"/>
  <c r="C3" i="1"/>
  <c r="B3" i="1"/>
  <c r="L133" i="1" l="1"/>
  <c r="H293" i="1"/>
  <c r="H38" i="1"/>
  <c r="L36" i="1"/>
  <c r="L293" i="1"/>
  <c r="L175" i="1"/>
  <c r="H287" i="1"/>
  <c r="O36" i="1"/>
  <c r="H36" i="1"/>
  <c r="L287" i="1"/>
  <c r="L38" i="1"/>
  <c r="L170" i="1"/>
  <c r="L291" i="1"/>
  <c r="H291" i="1"/>
  <c r="O291" i="1"/>
  <c r="L73" i="1"/>
  <c r="H175" i="1"/>
  <c r="O175" i="1"/>
  <c r="H73" i="1"/>
  <c r="O133" i="1"/>
  <c r="H133" i="1"/>
  <c r="H170" i="1"/>
  <c r="O170" i="1"/>
  <c r="B479" i="2" l="1"/>
  <c r="B480" i="2"/>
  <c r="B481" i="2"/>
  <c r="B482" i="2"/>
  <c r="B483" i="2"/>
  <c r="B484" i="2"/>
  <c r="G286" i="1" s="1"/>
  <c r="B485" i="2"/>
  <c r="B486" i="2"/>
  <c r="B487" i="2"/>
  <c r="B488" i="2"/>
  <c r="B489" i="2"/>
  <c r="B490" i="2"/>
  <c r="B491" i="2"/>
  <c r="B478" i="2"/>
  <c r="E491" i="2"/>
  <c r="C491" i="2"/>
  <c r="E490" i="2"/>
  <c r="C490" i="2"/>
  <c r="E489" i="2"/>
  <c r="C489" i="2"/>
  <c r="E488" i="2"/>
  <c r="C488" i="2"/>
  <c r="E487" i="2"/>
  <c r="C487" i="2"/>
  <c r="E486" i="2"/>
  <c r="C486" i="2"/>
  <c r="E485" i="2"/>
  <c r="C485" i="2"/>
  <c r="E484" i="2"/>
  <c r="C484" i="2"/>
  <c r="E483" i="2"/>
  <c r="C483" i="2"/>
  <c r="E482" i="2"/>
  <c r="C482" i="2"/>
  <c r="E481" i="2"/>
  <c r="C481" i="2"/>
  <c r="E480" i="2"/>
  <c r="C480" i="2"/>
  <c r="E479" i="2"/>
  <c r="C479" i="2"/>
  <c r="E478" i="2"/>
  <c r="C478" i="2"/>
  <c r="G282" i="1" l="1"/>
  <c r="O282" i="1" s="1"/>
  <c r="G281" i="1"/>
  <c r="O281" i="1" s="1"/>
  <c r="G280" i="1"/>
  <c r="O280" i="1" s="1"/>
  <c r="G294" i="1"/>
  <c r="O294" i="1" s="1"/>
  <c r="G292" i="1"/>
  <c r="O292" i="1" s="1"/>
  <c r="G290" i="1"/>
  <c r="O290" i="1" s="1"/>
  <c r="G289" i="1"/>
  <c r="O289" i="1" s="1"/>
  <c r="G288" i="1"/>
  <c r="O288" i="1" s="1"/>
  <c r="O286" i="1"/>
  <c r="L286" i="1"/>
  <c r="H286" i="1"/>
  <c r="G285" i="1"/>
  <c r="O285" i="1" s="1"/>
  <c r="G284" i="1"/>
  <c r="O284" i="1" s="1"/>
  <c r="G283" i="1"/>
  <c r="N585" i="2"/>
  <c r="N582" i="2"/>
  <c r="N581" i="2"/>
  <c r="N578" i="2"/>
  <c r="N577" i="2"/>
  <c r="N576" i="2"/>
  <c r="N573" i="2"/>
  <c r="N572" i="2"/>
  <c r="N571" i="2"/>
  <c r="N570" i="2"/>
  <c r="N569" i="2"/>
  <c r="N568" i="2"/>
  <c r="N567" i="2"/>
  <c r="N566" i="2"/>
  <c r="N565" i="2"/>
  <c r="G72" i="1" s="1"/>
  <c r="N564" i="2"/>
  <c r="G71" i="1" s="1"/>
  <c r="N563" i="2"/>
  <c r="N562" i="2"/>
  <c r="N561" i="2"/>
  <c r="N560" i="2"/>
  <c r="N559" i="2"/>
  <c r="G67" i="1" s="1"/>
  <c r="N558" i="2"/>
  <c r="N557" i="2"/>
  <c r="G65" i="1" s="1"/>
  <c r="N556" i="2"/>
  <c r="N555" i="2"/>
  <c r="G64" i="1" s="1"/>
  <c r="N554" i="2"/>
  <c r="Q585" i="2"/>
  <c r="O585" i="2"/>
  <c r="S584" i="2"/>
  <c r="N584" i="2" s="1"/>
  <c r="Q584" i="2"/>
  <c r="O584" i="2"/>
  <c r="S583" i="2"/>
  <c r="N583" i="2" s="1"/>
  <c r="Q583" i="2"/>
  <c r="O583" i="2"/>
  <c r="Q582" i="2"/>
  <c r="O582" i="2"/>
  <c r="Q581" i="2"/>
  <c r="O581" i="2"/>
  <c r="S580" i="2"/>
  <c r="N580" i="2" s="1"/>
  <c r="Q580" i="2"/>
  <c r="O580" i="2"/>
  <c r="S579" i="2"/>
  <c r="N579" i="2" s="1"/>
  <c r="Q579" i="2"/>
  <c r="O579" i="2"/>
  <c r="Q578" i="2"/>
  <c r="O578" i="2"/>
  <c r="Q577" i="2"/>
  <c r="O577" i="2"/>
  <c r="Q576" i="2"/>
  <c r="O576" i="2"/>
  <c r="S575" i="2"/>
  <c r="N575" i="2" s="1"/>
  <c r="Q575" i="2"/>
  <c r="O575" i="2"/>
  <c r="S574" i="2"/>
  <c r="N574" i="2" s="1"/>
  <c r="Q574" i="2"/>
  <c r="O574" i="2"/>
  <c r="Q573" i="2"/>
  <c r="O573" i="2"/>
  <c r="Q572" i="2"/>
  <c r="O572" i="2"/>
  <c r="Q571" i="2"/>
  <c r="O571" i="2"/>
  <c r="Q570" i="2"/>
  <c r="O570" i="2"/>
  <c r="Q569" i="2"/>
  <c r="O569" i="2"/>
  <c r="Q568" i="2"/>
  <c r="O568" i="2"/>
  <c r="Q567" i="2"/>
  <c r="O567" i="2"/>
  <c r="Q566" i="2"/>
  <c r="O566" i="2"/>
  <c r="Q565" i="2"/>
  <c r="O565" i="2"/>
  <c r="Q564" i="2"/>
  <c r="O564" i="2"/>
  <c r="Q563" i="2"/>
  <c r="O563" i="2"/>
  <c r="Q562" i="2"/>
  <c r="O562" i="2"/>
  <c r="Q561" i="2"/>
  <c r="O561" i="2"/>
  <c r="Q560" i="2"/>
  <c r="O560" i="2"/>
  <c r="Q559" i="2"/>
  <c r="O559" i="2"/>
  <c r="Q558" i="2"/>
  <c r="O558" i="2"/>
  <c r="Q557" i="2"/>
  <c r="O557" i="2"/>
  <c r="Q556" i="2"/>
  <c r="O556" i="2"/>
  <c r="Q555" i="2"/>
  <c r="O555" i="2"/>
  <c r="O554" i="2"/>
  <c r="E542" i="2"/>
  <c r="E543" i="2"/>
  <c r="E544" i="2"/>
  <c r="E545" i="2"/>
  <c r="E546" i="2"/>
  <c r="F546" i="2" s="1"/>
  <c r="E547" i="2"/>
  <c r="E548" i="2"/>
  <c r="E549" i="2"/>
  <c r="E550" i="2"/>
  <c r="E541" i="2"/>
  <c r="B546" i="2"/>
  <c r="C546" i="2"/>
  <c r="B547" i="2"/>
  <c r="G342" i="1" s="1"/>
  <c r="C547" i="2"/>
  <c r="B548" i="2"/>
  <c r="G343" i="1" s="1"/>
  <c r="C548" i="2"/>
  <c r="B549" i="2"/>
  <c r="C549" i="2"/>
  <c r="B550" i="2"/>
  <c r="G345" i="1" s="1"/>
  <c r="C550" i="2"/>
  <c r="C545" i="2"/>
  <c r="B545" i="2"/>
  <c r="K532" i="2"/>
  <c r="K533" i="2"/>
  <c r="K535" i="2"/>
  <c r="E533" i="2"/>
  <c r="C533" i="2"/>
  <c r="B533" i="2"/>
  <c r="B520" i="2"/>
  <c r="B521" i="2"/>
  <c r="B522" i="2"/>
  <c r="G321" i="1" s="1"/>
  <c r="B523" i="2"/>
  <c r="B524" i="2"/>
  <c r="B519" i="2"/>
  <c r="E524" i="2"/>
  <c r="C524" i="2"/>
  <c r="E523" i="2"/>
  <c r="C523" i="2"/>
  <c r="E522" i="2"/>
  <c r="C522" i="2"/>
  <c r="E521" i="2"/>
  <c r="C521" i="2"/>
  <c r="E519" i="2"/>
  <c r="C519" i="2"/>
  <c r="G66" i="1" l="1"/>
  <c r="O66" i="1" s="1"/>
  <c r="L283" i="1"/>
  <c r="H283" i="1"/>
  <c r="O343" i="1"/>
  <c r="H343" i="1"/>
  <c r="L343" i="1"/>
  <c r="F545" i="2"/>
  <c r="G340" i="1"/>
  <c r="O67" i="1"/>
  <c r="L67" i="1"/>
  <c r="H67" i="1"/>
  <c r="G68" i="1"/>
  <c r="O68" i="1" s="1"/>
  <c r="H284" i="1"/>
  <c r="L284" i="1"/>
  <c r="G69" i="1"/>
  <c r="O69" i="1" s="1"/>
  <c r="G70" i="1"/>
  <c r="O70" i="1" s="1"/>
  <c r="L285" i="1"/>
  <c r="H285" i="1"/>
  <c r="O71" i="1"/>
  <c r="L71" i="1"/>
  <c r="H71" i="1"/>
  <c r="G77" i="1"/>
  <c r="O77" i="1" s="1"/>
  <c r="O72" i="1"/>
  <c r="L72" i="1"/>
  <c r="H72" i="1"/>
  <c r="L288" i="1"/>
  <c r="H288" i="1"/>
  <c r="G344" i="1"/>
  <c r="O344" i="1" s="1"/>
  <c r="H289" i="1"/>
  <c r="L289" i="1"/>
  <c r="G341" i="1"/>
  <c r="O341" i="1" s="1"/>
  <c r="G323" i="1"/>
  <c r="O323" i="1" s="1"/>
  <c r="L290" i="1"/>
  <c r="H290" i="1"/>
  <c r="O342" i="1"/>
  <c r="H342" i="1"/>
  <c r="L342" i="1"/>
  <c r="G74" i="1"/>
  <c r="O74" i="1" s="1"/>
  <c r="G318" i="1"/>
  <c r="G75" i="1"/>
  <c r="O75" i="1" s="1"/>
  <c r="H292" i="1"/>
  <c r="L292" i="1"/>
  <c r="O345" i="1"/>
  <c r="L345" i="1"/>
  <c r="H345" i="1"/>
  <c r="G320" i="1"/>
  <c r="O320" i="1" s="1"/>
  <c r="H294" i="1"/>
  <c r="L294" i="1"/>
  <c r="G330" i="1"/>
  <c r="O330" i="1" s="1"/>
  <c r="G76" i="1"/>
  <c r="H280" i="1"/>
  <c r="L280" i="1"/>
  <c r="G63" i="1"/>
  <c r="O63" i="1" s="1"/>
  <c r="G322" i="1"/>
  <c r="O322" i="1" s="1"/>
  <c r="O321" i="1"/>
  <c r="H321" i="1"/>
  <c r="L321" i="1"/>
  <c r="O64" i="1"/>
  <c r="H64" i="1"/>
  <c r="L64" i="1"/>
  <c r="L281" i="1"/>
  <c r="H281" i="1"/>
  <c r="G319" i="1"/>
  <c r="H319" i="1" s="1"/>
  <c r="G78" i="1"/>
  <c r="O78" i="1" s="1"/>
  <c r="O65" i="1"/>
  <c r="L65" i="1"/>
  <c r="H65" i="1"/>
  <c r="O283" i="1"/>
  <c r="H282" i="1"/>
  <c r="L282" i="1"/>
  <c r="F549" i="2"/>
  <c r="F550" i="2"/>
  <c r="F548" i="2"/>
  <c r="F547" i="2"/>
  <c r="F533" i="2"/>
  <c r="L69" i="1" l="1"/>
  <c r="H69" i="1"/>
  <c r="L74" i="1"/>
  <c r="H74" i="1"/>
  <c r="L323" i="1"/>
  <c r="H323" i="1"/>
  <c r="H68" i="1"/>
  <c r="L68" i="1"/>
  <c r="L341" i="1"/>
  <c r="H341" i="1"/>
  <c r="O340" i="1"/>
  <c r="L340" i="1"/>
  <c r="H340" i="1"/>
  <c r="H70" i="1"/>
  <c r="L70" i="1"/>
  <c r="O319" i="1"/>
  <c r="L318" i="1"/>
  <c r="H318" i="1"/>
  <c r="L76" i="1"/>
  <c r="H76" i="1"/>
  <c r="H320" i="1"/>
  <c r="L320" i="1"/>
  <c r="H63" i="1"/>
  <c r="L63" i="1"/>
  <c r="H330" i="1"/>
  <c r="L330" i="1"/>
  <c r="H344" i="1"/>
  <c r="L344" i="1"/>
  <c r="O76" i="1"/>
  <c r="L78" i="1"/>
  <c r="H78" i="1"/>
  <c r="H75" i="1"/>
  <c r="L75" i="1"/>
  <c r="L322" i="1"/>
  <c r="H322" i="1"/>
  <c r="H77" i="1"/>
  <c r="L77" i="1"/>
  <c r="O318" i="1"/>
  <c r="L66" i="1"/>
  <c r="H66" i="1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B424" i="2"/>
  <c r="B425" i="2"/>
  <c r="G226" i="1" s="1"/>
  <c r="B426" i="2"/>
  <c r="G227" i="1" s="1"/>
  <c r="B427" i="2"/>
  <c r="B428" i="2"/>
  <c r="G229" i="1" s="1"/>
  <c r="B429" i="2"/>
  <c r="G230" i="1" s="1"/>
  <c r="B430" i="2"/>
  <c r="B431" i="2"/>
  <c r="G232" i="1" s="1"/>
  <c r="B432" i="2"/>
  <c r="B433" i="2"/>
  <c r="B434" i="2"/>
  <c r="G235" i="1" s="1"/>
  <c r="B435" i="2"/>
  <c r="B436" i="2"/>
  <c r="B437" i="2"/>
  <c r="B438" i="2"/>
  <c r="B439" i="2"/>
  <c r="G240" i="1" s="1"/>
  <c r="B440" i="2"/>
  <c r="B441" i="2"/>
  <c r="B442" i="2"/>
  <c r="B443" i="2"/>
  <c r="B444" i="2"/>
  <c r="B445" i="2"/>
  <c r="B446" i="2"/>
  <c r="B447" i="2"/>
  <c r="B448" i="2"/>
  <c r="G249" i="1" s="1"/>
  <c r="B449" i="2"/>
  <c r="G250" i="1" s="1"/>
  <c r="B450" i="2"/>
  <c r="B451" i="2"/>
  <c r="B452" i="2"/>
  <c r="B423" i="2"/>
  <c r="E452" i="2"/>
  <c r="C452" i="2"/>
  <c r="E451" i="2"/>
  <c r="C451" i="2"/>
  <c r="E450" i="2"/>
  <c r="F450" i="2" s="1"/>
  <c r="C450" i="2"/>
  <c r="E449" i="2"/>
  <c r="C449" i="2"/>
  <c r="E448" i="2"/>
  <c r="C448" i="2"/>
  <c r="E447" i="2"/>
  <c r="C447" i="2"/>
  <c r="E446" i="2"/>
  <c r="C446" i="2"/>
  <c r="E445" i="2"/>
  <c r="C445" i="2"/>
  <c r="E444" i="2"/>
  <c r="C444" i="2"/>
  <c r="E443" i="2"/>
  <c r="C443" i="2"/>
  <c r="E442" i="2"/>
  <c r="F442" i="2" s="1"/>
  <c r="C442" i="2"/>
  <c r="E441" i="2"/>
  <c r="C441" i="2"/>
  <c r="E440" i="2"/>
  <c r="C440" i="2"/>
  <c r="E439" i="2"/>
  <c r="C439" i="2"/>
  <c r="E438" i="2"/>
  <c r="C438" i="2"/>
  <c r="E437" i="2"/>
  <c r="C437" i="2"/>
  <c r="E436" i="2"/>
  <c r="C436" i="2"/>
  <c r="E435" i="2"/>
  <c r="C435" i="2"/>
  <c r="E434" i="2"/>
  <c r="F434" i="2" s="1"/>
  <c r="C434" i="2"/>
  <c r="E433" i="2"/>
  <c r="C433" i="2"/>
  <c r="E432" i="2"/>
  <c r="C432" i="2"/>
  <c r="E431" i="2"/>
  <c r="C431" i="2"/>
  <c r="E430" i="2"/>
  <c r="C430" i="2"/>
  <c r="E429" i="2"/>
  <c r="C429" i="2"/>
  <c r="E428" i="2"/>
  <c r="C428" i="2"/>
  <c r="E427" i="2"/>
  <c r="C427" i="2"/>
  <c r="E425" i="2"/>
  <c r="F425" i="2" s="1"/>
  <c r="C425" i="2"/>
  <c r="E424" i="2"/>
  <c r="C424" i="2"/>
  <c r="E423" i="2"/>
  <c r="C423" i="2"/>
  <c r="B377" i="2"/>
  <c r="G181" i="1" s="1"/>
  <c r="B378" i="2"/>
  <c r="G182" i="1" s="1"/>
  <c r="B379" i="2"/>
  <c r="B380" i="2"/>
  <c r="B381" i="2"/>
  <c r="G185" i="1" s="1"/>
  <c r="B382" i="2"/>
  <c r="B383" i="2"/>
  <c r="B384" i="2"/>
  <c r="B385" i="2"/>
  <c r="B386" i="2"/>
  <c r="B387" i="2"/>
  <c r="B388" i="2"/>
  <c r="B389" i="2"/>
  <c r="B390" i="2"/>
  <c r="G194" i="1" s="1"/>
  <c r="B391" i="2"/>
  <c r="B392" i="2"/>
  <c r="B393" i="2"/>
  <c r="B394" i="2"/>
  <c r="G198" i="1" s="1"/>
  <c r="B395" i="2"/>
  <c r="G199" i="1" s="1"/>
  <c r="B396" i="2"/>
  <c r="G200" i="1" s="1"/>
  <c r="B397" i="2"/>
  <c r="G201" i="1" s="1"/>
  <c r="B398" i="2"/>
  <c r="B399" i="2"/>
  <c r="G203" i="1" s="1"/>
  <c r="B400" i="2"/>
  <c r="B401" i="2"/>
  <c r="B402" i="2"/>
  <c r="B403" i="2"/>
  <c r="B404" i="2"/>
  <c r="G208" i="1" s="1"/>
  <c r="B405" i="2"/>
  <c r="G209" i="1" s="1"/>
  <c r="B406" i="2"/>
  <c r="B407" i="2"/>
  <c r="B408" i="2"/>
  <c r="G212" i="1" s="1"/>
  <c r="B409" i="2"/>
  <c r="G213" i="1" s="1"/>
  <c r="B410" i="2"/>
  <c r="G214" i="1" s="1"/>
  <c r="B411" i="2"/>
  <c r="B412" i="2"/>
  <c r="B413" i="2"/>
  <c r="G217" i="1" s="1"/>
  <c r="B414" i="2"/>
  <c r="B415" i="2"/>
  <c r="G219" i="1" s="1"/>
  <c r="B416" i="2"/>
  <c r="G220" i="1" s="1"/>
  <c r="B417" i="2"/>
  <c r="B418" i="2"/>
  <c r="G222" i="1" s="1"/>
  <c r="B419" i="2"/>
  <c r="B376" i="2"/>
  <c r="E419" i="2"/>
  <c r="C419" i="2"/>
  <c r="E418" i="2"/>
  <c r="C418" i="2"/>
  <c r="E417" i="2"/>
  <c r="C417" i="2"/>
  <c r="E416" i="2"/>
  <c r="C416" i="2"/>
  <c r="E415" i="2"/>
  <c r="C415" i="2"/>
  <c r="E414" i="2"/>
  <c r="C414" i="2"/>
  <c r="E413" i="2"/>
  <c r="C413" i="2"/>
  <c r="E412" i="2"/>
  <c r="C412" i="2"/>
  <c r="E411" i="2"/>
  <c r="C411" i="2"/>
  <c r="E410" i="2"/>
  <c r="C410" i="2"/>
  <c r="E409" i="2"/>
  <c r="F409" i="2" s="1"/>
  <c r="C409" i="2"/>
  <c r="E408" i="2"/>
  <c r="C408" i="2"/>
  <c r="E407" i="2"/>
  <c r="C407" i="2"/>
  <c r="E406" i="2"/>
  <c r="C406" i="2"/>
  <c r="E405" i="2"/>
  <c r="C405" i="2"/>
  <c r="E404" i="2"/>
  <c r="C404" i="2"/>
  <c r="E403" i="2"/>
  <c r="C403" i="2"/>
  <c r="E402" i="2"/>
  <c r="C402" i="2"/>
  <c r="E401" i="2"/>
  <c r="F401" i="2" s="1"/>
  <c r="C401" i="2"/>
  <c r="E400" i="2"/>
  <c r="C400" i="2"/>
  <c r="E399" i="2"/>
  <c r="C399" i="2"/>
  <c r="E398" i="2"/>
  <c r="C398" i="2"/>
  <c r="E397" i="2"/>
  <c r="C397" i="2"/>
  <c r="E396" i="2"/>
  <c r="F396" i="2" s="1"/>
  <c r="C396" i="2"/>
  <c r="E395" i="2"/>
  <c r="C395" i="2"/>
  <c r="E394" i="2"/>
  <c r="C394" i="2"/>
  <c r="E393" i="2"/>
  <c r="F393" i="2" s="1"/>
  <c r="C393" i="2"/>
  <c r="E392" i="2"/>
  <c r="C392" i="2"/>
  <c r="E391" i="2"/>
  <c r="C391" i="2"/>
  <c r="E390" i="2"/>
  <c r="C390" i="2"/>
  <c r="E389" i="2"/>
  <c r="C389" i="2"/>
  <c r="E388" i="2"/>
  <c r="F388" i="2" s="1"/>
  <c r="C388" i="2"/>
  <c r="E387" i="2"/>
  <c r="F387" i="2" s="1"/>
  <c r="C387" i="2"/>
  <c r="E386" i="2"/>
  <c r="C386" i="2"/>
  <c r="E385" i="2"/>
  <c r="F385" i="2" s="1"/>
  <c r="C385" i="2"/>
  <c r="E384" i="2"/>
  <c r="C384" i="2"/>
  <c r="E383" i="2"/>
  <c r="C383" i="2"/>
  <c r="E382" i="2"/>
  <c r="C382" i="2"/>
  <c r="E381" i="2"/>
  <c r="C381" i="2"/>
  <c r="E380" i="2"/>
  <c r="F380" i="2" s="1"/>
  <c r="C380" i="2"/>
  <c r="E379" i="2"/>
  <c r="F379" i="2" s="1"/>
  <c r="C379" i="2"/>
  <c r="E378" i="2"/>
  <c r="C378" i="2"/>
  <c r="E377" i="2"/>
  <c r="F377" i="2" s="1"/>
  <c r="C377" i="2"/>
  <c r="E376" i="2"/>
  <c r="F376" i="2" s="1"/>
  <c r="C376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29" i="2"/>
  <c r="E360" i="2"/>
  <c r="C360" i="2"/>
  <c r="B360" i="2"/>
  <c r="E359" i="2"/>
  <c r="C359" i="2"/>
  <c r="B359" i="2"/>
  <c r="E358" i="2"/>
  <c r="C358" i="2"/>
  <c r="B358" i="2"/>
  <c r="E357" i="2"/>
  <c r="C357" i="2"/>
  <c r="B357" i="2"/>
  <c r="E356" i="2"/>
  <c r="C356" i="2"/>
  <c r="B356" i="2"/>
  <c r="E355" i="2"/>
  <c r="C355" i="2"/>
  <c r="B355" i="2"/>
  <c r="E354" i="2"/>
  <c r="C354" i="2"/>
  <c r="B354" i="2"/>
  <c r="E353" i="2"/>
  <c r="C353" i="2"/>
  <c r="B353" i="2"/>
  <c r="E352" i="2"/>
  <c r="C352" i="2"/>
  <c r="B352" i="2"/>
  <c r="E351" i="2"/>
  <c r="C351" i="2"/>
  <c r="B351" i="2"/>
  <c r="E350" i="2"/>
  <c r="C350" i="2"/>
  <c r="B350" i="2"/>
  <c r="E349" i="2"/>
  <c r="C349" i="2"/>
  <c r="B349" i="2"/>
  <c r="E348" i="2"/>
  <c r="C348" i="2"/>
  <c r="B348" i="2"/>
  <c r="E347" i="2"/>
  <c r="C347" i="2"/>
  <c r="B347" i="2"/>
  <c r="E346" i="2"/>
  <c r="C346" i="2"/>
  <c r="B346" i="2"/>
  <c r="E345" i="2"/>
  <c r="C345" i="2"/>
  <c r="B345" i="2"/>
  <c r="E344" i="2"/>
  <c r="C344" i="2"/>
  <c r="E343" i="2"/>
  <c r="C343" i="2"/>
  <c r="E342" i="2"/>
  <c r="C342" i="2"/>
  <c r="E341" i="2"/>
  <c r="C341" i="2"/>
  <c r="E340" i="2"/>
  <c r="C340" i="2"/>
  <c r="E339" i="2"/>
  <c r="C339" i="2"/>
  <c r="E338" i="2"/>
  <c r="C338" i="2"/>
  <c r="E337" i="2"/>
  <c r="C337" i="2"/>
  <c r="E336" i="2"/>
  <c r="F336" i="2" s="1"/>
  <c r="C336" i="2"/>
  <c r="E335" i="2"/>
  <c r="C335" i="2"/>
  <c r="E334" i="2"/>
  <c r="C334" i="2"/>
  <c r="E333" i="2"/>
  <c r="C333" i="2"/>
  <c r="E332" i="2"/>
  <c r="C332" i="2"/>
  <c r="E331" i="2"/>
  <c r="C331" i="2"/>
  <c r="E330" i="2"/>
  <c r="C330" i="2"/>
  <c r="E329" i="2"/>
  <c r="C329" i="2"/>
  <c r="B305" i="2"/>
  <c r="B306" i="2"/>
  <c r="B307" i="2"/>
  <c r="B308" i="2"/>
  <c r="B309" i="2"/>
  <c r="B310" i="2"/>
  <c r="B304" i="2"/>
  <c r="G313" i="2"/>
  <c r="B313" i="2" s="1"/>
  <c r="E313" i="2"/>
  <c r="C313" i="2"/>
  <c r="G312" i="2"/>
  <c r="B312" i="2" s="1"/>
  <c r="E312" i="2"/>
  <c r="C312" i="2"/>
  <c r="G311" i="2"/>
  <c r="B311" i="2" s="1"/>
  <c r="E311" i="2"/>
  <c r="C311" i="2"/>
  <c r="E310" i="2"/>
  <c r="C310" i="2"/>
  <c r="E309" i="2"/>
  <c r="C309" i="2"/>
  <c r="E308" i="2"/>
  <c r="C308" i="2"/>
  <c r="E307" i="2"/>
  <c r="C307" i="2"/>
  <c r="E306" i="2"/>
  <c r="C306" i="2"/>
  <c r="E305" i="2"/>
  <c r="F305" i="2" s="1"/>
  <c r="C305" i="2"/>
  <c r="E304" i="2"/>
  <c r="C304" i="2"/>
  <c r="K285" i="2"/>
  <c r="K276" i="2"/>
  <c r="K277" i="2"/>
  <c r="K278" i="2"/>
  <c r="K279" i="2"/>
  <c r="K280" i="2"/>
  <c r="K281" i="2"/>
  <c r="K282" i="2"/>
  <c r="K283" i="2"/>
  <c r="K284" i="2"/>
  <c r="B277" i="2"/>
  <c r="B278" i="2"/>
  <c r="B279" i="2"/>
  <c r="B280" i="2"/>
  <c r="B281" i="2"/>
  <c r="B276" i="2"/>
  <c r="G284" i="2"/>
  <c r="B284" i="2" s="1"/>
  <c r="E284" i="2"/>
  <c r="C284" i="2"/>
  <c r="G283" i="2"/>
  <c r="B283" i="2" s="1"/>
  <c r="E283" i="2"/>
  <c r="C283" i="2"/>
  <c r="G282" i="2"/>
  <c r="B282" i="2" s="1"/>
  <c r="E282" i="2"/>
  <c r="C282" i="2"/>
  <c r="E281" i="2"/>
  <c r="C281" i="2"/>
  <c r="E280" i="2"/>
  <c r="C280" i="2"/>
  <c r="E279" i="2"/>
  <c r="C279" i="2"/>
  <c r="E278" i="2"/>
  <c r="C278" i="2"/>
  <c r="E277" i="2"/>
  <c r="C277" i="2"/>
  <c r="E276" i="2"/>
  <c r="C276" i="2"/>
  <c r="B256" i="2"/>
  <c r="B257" i="2"/>
  <c r="B258" i="2"/>
  <c r="B259" i="2"/>
  <c r="B260" i="2"/>
  <c r="B261" i="2"/>
  <c r="B262" i="2"/>
  <c r="G138" i="1" s="1"/>
  <c r="B263" i="2"/>
  <c r="B267" i="2"/>
  <c r="B268" i="2"/>
  <c r="B269" i="2"/>
  <c r="B270" i="2"/>
  <c r="B271" i="2"/>
  <c r="B272" i="2"/>
  <c r="B255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G275" i="2"/>
  <c r="B275" i="2" s="1"/>
  <c r="E275" i="2"/>
  <c r="C275" i="2"/>
  <c r="G274" i="2"/>
  <c r="B274" i="2" s="1"/>
  <c r="E274" i="2"/>
  <c r="C274" i="2"/>
  <c r="G273" i="2"/>
  <c r="E273" i="2"/>
  <c r="C273" i="2"/>
  <c r="E272" i="2"/>
  <c r="C272" i="2"/>
  <c r="E271" i="2"/>
  <c r="C271" i="2"/>
  <c r="E270" i="2"/>
  <c r="C270" i="2"/>
  <c r="E269" i="2"/>
  <c r="C269" i="2"/>
  <c r="E268" i="2"/>
  <c r="C268" i="2"/>
  <c r="E267" i="2"/>
  <c r="F267" i="2" s="1"/>
  <c r="C267" i="2"/>
  <c r="G266" i="2"/>
  <c r="B266" i="2" s="1"/>
  <c r="E266" i="2"/>
  <c r="C266" i="2"/>
  <c r="G265" i="2"/>
  <c r="B265" i="2" s="1"/>
  <c r="E265" i="2"/>
  <c r="C265" i="2"/>
  <c r="G264" i="2"/>
  <c r="E264" i="2"/>
  <c r="C264" i="2"/>
  <c r="E263" i="2"/>
  <c r="C263" i="2"/>
  <c r="E262" i="2"/>
  <c r="C262" i="2"/>
  <c r="E261" i="2"/>
  <c r="C261" i="2"/>
  <c r="E260" i="2"/>
  <c r="C260" i="2"/>
  <c r="E259" i="2"/>
  <c r="F259" i="2" s="1"/>
  <c r="C259" i="2"/>
  <c r="E258" i="2"/>
  <c r="C258" i="2"/>
  <c r="E257" i="2"/>
  <c r="C257" i="2"/>
  <c r="E256" i="2"/>
  <c r="C256" i="2"/>
  <c r="E255" i="2"/>
  <c r="C255" i="2"/>
  <c r="K225" i="2"/>
  <c r="K226" i="2"/>
  <c r="K227" i="2"/>
  <c r="K228" i="2"/>
  <c r="K229" i="2"/>
  <c r="K230" i="2"/>
  <c r="K231" i="2"/>
  <c r="K232" i="2"/>
  <c r="K233" i="2"/>
  <c r="K234" i="2"/>
  <c r="B227" i="2"/>
  <c r="B228" i="2"/>
  <c r="B229" i="2"/>
  <c r="B230" i="2"/>
  <c r="B231" i="2"/>
  <c r="B226" i="2"/>
  <c r="G234" i="2"/>
  <c r="B234" i="2" s="1"/>
  <c r="E234" i="2"/>
  <c r="C234" i="2"/>
  <c r="G233" i="2"/>
  <c r="B233" i="2" s="1"/>
  <c r="E233" i="2"/>
  <c r="C233" i="2"/>
  <c r="G232" i="2"/>
  <c r="B232" i="2" s="1"/>
  <c r="E232" i="2"/>
  <c r="C232" i="2"/>
  <c r="E231" i="2"/>
  <c r="C231" i="2"/>
  <c r="E230" i="2"/>
  <c r="C230" i="2"/>
  <c r="E229" i="2"/>
  <c r="C229" i="2"/>
  <c r="E228" i="2"/>
  <c r="C228" i="2"/>
  <c r="E227" i="2"/>
  <c r="C227" i="2"/>
  <c r="E226" i="2"/>
  <c r="C226" i="2"/>
  <c r="G136" i="1" l="1"/>
  <c r="L136" i="1" s="1"/>
  <c r="F261" i="2"/>
  <c r="G105" i="1"/>
  <c r="G149" i="1"/>
  <c r="O201" i="1"/>
  <c r="H201" i="1"/>
  <c r="L201" i="1"/>
  <c r="G237" i="1"/>
  <c r="O237" i="1" s="1"/>
  <c r="G90" i="1"/>
  <c r="O90" i="1" s="1"/>
  <c r="G115" i="1"/>
  <c r="O115" i="1" s="1"/>
  <c r="G180" i="1"/>
  <c r="O180" i="1" s="1"/>
  <c r="O200" i="1"/>
  <c r="H200" i="1"/>
  <c r="L200" i="1"/>
  <c r="G236" i="1"/>
  <c r="O236" i="1" s="1"/>
  <c r="G113" i="1"/>
  <c r="O113" i="1" s="1"/>
  <c r="G223" i="1"/>
  <c r="O223" i="1" s="1"/>
  <c r="O199" i="1"/>
  <c r="L199" i="1"/>
  <c r="H199" i="1"/>
  <c r="O235" i="1"/>
  <c r="H235" i="1"/>
  <c r="L235" i="1"/>
  <c r="G111" i="1"/>
  <c r="O111" i="1" s="1"/>
  <c r="O222" i="1"/>
  <c r="L222" i="1"/>
  <c r="H222" i="1"/>
  <c r="O198" i="1"/>
  <c r="H198" i="1"/>
  <c r="L198" i="1"/>
  <c r="G234" i="1"/>
  <c r="O234" i="1" s="1"/>
  <c r="G116" i="1"/>
  <c r="O116" i="1" s="1"/>
  <c r="G221" i="1"/>
  <c r="O221" i="1" s="1"/>
  <c r="G197" i="1"/>
  <c r="O197" i="1" s="1"/>
  <c r="G233" i="1"/>
  <c r="O233" i="1" s="1"/>
  <c r="G112" i="1"/>
  <c r="O112" i="1" s="1"/>
  <c r="O220" i="1"/>
  <c r="L220" i="1"/>
  <c r="H220" i="1"/>
  <c r="G196" i="1"/>
  <c r="O196" i="1" s="1"/>
  <c r="O232" i="1"/>
  <c r="L232" i="1"/>
  <c r="H232" i="1"/>
  <c r="G109" i="1"/>
  <c r="O109" i="1" s="1"/>
  <c r="O219" i="1"/>
  <c r="H219" i="1"/>
  <c r="L219" i="1"/>
  <c r="G195" i="1"/>
  <c r="O195" i="1" s="1"/>
  <c r="G231" i="1"/>
  <c r="O231" i="1" s="1"/>
  <c r="I317" i="1"/>
  <c r="O138" i="1"/>
  <c r="H138" i="1"/>
  <c r="L138" i="1"/>
  <c r="G114" i="1"/>
  <c r="G218" i="1"/>
  <c r="O218" i="1" s="1"/>
  <c r="O194" i="1"/>
  <c r="H194" i="1"/>
  <c r="L194" i="1"/>
  <c r="O230" i="1"/>
  <c r="H230" i="1"/>
  <c r="L230" i="1"/>
  <c r="M317" i="1"/>
  <c r="G110" i="1"/>
  <c r="O217" i="1"/>
  <c r="L217" i="1"/>
  <c r="H217" i="1"/>
  <c r="G193" i="1"/>
  <c r="O193" i="1" s="1"/>
  <c r="G253" i="1"/>
  <c r="O253" i="1" s="1"/>
  <c r="O229" i="1"/>
  <c r="H229" i="1"/>
  <c r="L229" i="1"/>
  <c r="G216" i="1"/>
  <c r="O216" i="1" s="1"/>
  <c r="G192" i="1"/>
  <c r="O192" i="1" s="1"/>
  <c r="G252" i="1"/>
  <c r="O252" i="1" s="1"/>
  <c r="G228" i="1"/>
  <c r="O228" i="1" s="1"/>
  <c r="G215" i="1"/>
  <c r="O215" i="1" s="1"/>
  <c r="G191" i="1"/>
  <c r="O191" i="1" s="1"/>
  <c r="G251" i="1"/>
  <c r="O251" i="1" s="1"/>
  <c r="O227" i="1"/>
  <c r="H227" i="1"/>
  <c r="O214" i="1"/>
  <c r="L214" i="1"/>
  <c r="H214" i="1"/>
  <c r="G190" i="1"/>
  <c r="O190" i="1" s="1"/>
  <c r="O250" i="1"/>
  <c r="L250" i="1"/>
  <c r="H250" i="1"/>
  <c r="O226" i="1"/>
  <c r="H226" i="1"/>
  <c r="L226" i="1"/>
  <c r="F342" i="2"/>
  <c r="O213" i="1"/>
  <c r="H213" i="1"/>
  <c r="L213" i="1"/>
  <c r="G189" i="1"/>
  <c r="O189" i="1" s="1"/>
  <c r="O249" i="1"/>
  <c r="L249" i="1"/>
  <c r="H249" i="1"/>
  <c r="G225" i="1"/>
  <c r="O225" i="1" s="1"/>
  <c r="O212" i="1"/>
  <c r="L212" i="1"/>
  <c r="H212" i="1"/>
  <c r="G188" i="1"/>
  <c r="O188" i="1" s="1"/>
  <c r="G248" i="1"/>
  <c r="O248" i="1" s="1"/>
  <c r="G211" i="1"/>
  <c r="O211" i="1" s="1"/>
  <c r="G187" i="1"/>
  <c r="O187" i="1" s="1"/>
  <c r="G247" i="1"/>
  <c r="O247" i="1" s="1"/>
  <c r="G210" i="1"/>
  <c r="O210" i="1" s="1"/>
  <c r="G186" i="1"/>
  <c r="O186" i="1" s="1"/>
  <c r="G246" i="1"/>
  <c r="O246" i="1" s="1"/>
  <c r="O209" i="1"/>
  <c r="L209" i="1"/>
  <c r="H209" i="1"/>
  <c r="O185" i="1"/>
  <c r="H185" i="1"/>
  <c r="L185" i="1"/>
  <c r="G245" i="1"/>
  <c r="O245" i="1" s="1"/>
  <c r="G108" i="1"/>
  <c r="O108" i="1" s="1"/>
  <c r="O208" i="1"/>
  <c r="H208" i="1"/>
  <c r="L208" i="1"/>
  <c r="G184" i="1"/>
  <c r="O184" i="1" s="1"/>
  <c r="G244" i="1"/>
  <c r="G207" i="1"/>
  <c r="O207" i="1" s="1"/>
  <c r="G183" i="1"/>
  <c r="O183" i="1" s="1"/>
  <c r="G243" i="1"/>
  <c r="O243" i="1" s="1"/>
  <c r="G206" i="1"/>
  <c r="O206" i="1" s="1"/>
  <c r="O182" i="1"/>
  <c r="L182" i="1"/>
  <c r="H182" i="1"/>
  <c r="G242" i="1"/>
  <c r="O242" i="1" s="1"/>
  <c r="F417" i="2"/>
  <c r="G205" i="1"/>
  <c r="O205" i="1" s="1"/>
  <c r="O181" i="1"/>
  <c r="H181" i="1"/>
  <c r="L181" i="1"/>
  <c r="G241" i="1"/>
  <c r="O241" i="1" s="1"/>
  <c r="G204" i="1"/>
  <c r="O204" i="1" s="1"/>
  <c r="O240" i="1"/>
  <c r="H240" i="1"/>
  <c r="L240" i="1"/>
  <c r="O105" i="1"/>
  <c r="H105" i="1"/>
  <c r="L105" i="1"/>
  <c r="O203" i="1"/>
  <c r="L203" i="1"/>
  <c r="H203" i="1"/>
  <c r="G239" i="1"/>
  <c r="O239" i="1" s="1"/>
  <c r="G202" i="1"/>
  <c r="O202" i="1" s="1"/>
  <c r="G238" i="1"/>
  <c r="O238" i="1" s="1"/>
  <c r="F489" i="2"/>
  <c r="F486" i="2"/>
  <c r="F491" i="2"/>
  <c r="F483" i="2"/>
  <c r="F488" i="2"/>
  <c r="F480" i="2"/>
  <c r="F485" i="2"/>
  <c r="F490" i="2"/>
  <c r="F482" i="2"/>
  <c r="F478" i="2"/>
  <c r="F487" i="2"/>
  <c r="F479" i="2"/>
  <c r="F484" i="2"/>
  <c r="F481" i="2"/>
  <c r="F258" i="2"/>
  <c r="F384" i="2"/>
  <c r="F392" i="2"/>
  <c r="F378" i="2"/>
  <c r="F386" i="2"/>
  <c r="F400" i="2"/>
  <c r="F408" i="2"/>
  <c r="F332" i="2"/>
  <c r="F340" i="2"/>
  <c r="F424" i="2"/>
  <c r="F433" i="2"/>
  <c r="F441" i="2"/>
  <c r="F429" i="2"/>
  <c r="F449" i="2"/>
  <c r="F404" i="2"/>
  <c r="F412" i="2"/>
  <c r="F335" i="2"/>
  <c r="F427" i="2"/>
  <c r="F416" i="2"/>
  <c r="F382" i="2"/>
  <c r="F390" i="2"/>
  <c r="F398" i="2"/>
  <c r="F406" i="2"/>
  <c r="F414" i="2"/>
  <c r="F428" i="2"/>
  <c r="F432" i="2"/>
  <c r="F440" i="2"/>
  <c r="F448" i="2"/>
  <c r="F447" i="2"/>
  <c r="F439" i="2"/>
  <c r="F445" i="2"/>
  <c r="F260" i="2"/>
  <c r="F304" i="2"/>
  <c r="F348" i="2"/>
  <c r="F356" i="2"/>
  <c r="F226" i="2"/>
  <c r="F435" i="2"/>
  <c r="F443" i="2"/>
  <c r="F331" i="2"/>
  <c r="F339" i="2"/>
  <c r="F394" i="2"/>
  <c r="F402" i="2"/>
  <c r="F410" i="2"/>
  <c r="F418" i="2"/>
  <c r="F423" i="2"/>
  <c r="F431" i="2"/>
  <c r="F451" i="2"/>
  <c r="F257" i="2"/>
  <c r="F276" i="2"/>
  <c r="F395" i="2"/>
  <c r="F403" i="2"/>
  <c r="F411" i="2"/>
  <c r="F419" i="2"/>
  <c r="F437" i="2"/>
  <c r="F255" i="2"/>
  <c r="F329" i="2"/>
  <c r="F333" i="2"/>
  <c r="F341" i="2"/>
  <c r="F446" i="2"/>
  <c r="F438" i="2"/>
  <c r="F430" i="2"/>
  <c r="F279" i="2"/>
  <c r="F452" i="2"/>
  <c r="F444" i="2"/>
  <c r="F436" i="2"/>
  <c r="F269" i="2"/>
  <c r="F347" i="2"/>
  <c r="F355" i="2"/>
  <c r="F256" i="2"/>
  <c r="F227" i="2"/>
  <c r="F310" i="2"/>
  <c r="F357" i="2"/>
  <c r="F344" i="2"/>
  <c r="F360" i="2"/>
  <c r="F415" i="2"/>
  <c r="F407" i="2"/>
  <c r="F399" i="2"/>
  <c r="F391" i="2"/>
  <c r="F383" i="2"/>
  <c r="F413" i="2"/>
  <c r="F405" i="2"/>
  <c r="F397" i="2"/>
  <c r="F389" i="2"/>
  <c r="F381" i="2"/>
  <c r="F306" i="2"/>
  <c r="F228" i="2"/>
  <c r="F307" i="2"/>
  <c r="F351" i="2"/>
  <c r="F352" i="2"/>
  <c r="F346" i="2"/>
  <c r="F354" i="2"/>
  <c r="F309" i="2"/>
  <c r="F350" i="2"/>
  <c r="F358" i="2"/>
  <c r="F345" i="2"/>
  <c r="F353" i="2"/>
  <c r="F359" i="2"/>
  <c r="F349" i="2"/>
  <c r="F337" i="2"/>
  <c r="F334" i="2"/>
  <c r="F338" i="2"/>
  <c r="F330" i="2"/>
  <c r="F343" i="2"/>
  <c r="F229" i="2"/>
  <c r="F311" i="2"/>
  <c r="F313" i="2"/>
  <c r="F312" i="2"/>
  <c r="F308" i="2"/>
  <c r="F272" i="2"/>
  <c r="F277" i="2"/>
  <c r="F281" i="2"/>
  <c r="F284" i="2"/>
  <c r="F280" i="2"/>
  <c r="F283" i="2"/>
  <c r="F278" i="2"/>
  <c r="F282" i="2"/>
  <c r="F231" i="2"/>
  <c r="F265" i="2"/>
  <c r="F275" i="2"/>
  <c r="F263" i="2"/>
  <c r="F270" i="2"/>
  <c r="F262" i="2"/>
  <c r="F266" i="2"/>
  <c r="F268" i="2"/>
  <c r="B273" i="2"/>
  <c r="F273" i="2" s="1"/>
  <c r="F274" i="2"/>
  <c r="B264" i="2"/>
  <c r="F264" i="2" s="1"/>
  <c r="F271" i="2"/>
  <c r="F234" i="2"/>
  <c r="F233" i="2"/>
  <c r="F230" i="2"/>
  <c r="F232" i="2"/>
  <c r="O136" i="1" l="1"/>
  <c r="H136" i="1"/>
  <c r="L187" i="1"/>
  <c r="H187" i="1"/>
  <c r="H192" i="1"/>
  <c r="L192" i="1"/>
  <c r="L218" i="1"/>
  <c r="H218" i="1"/>
  <c r="L112" i="1"/>
  <c r="H112" i="1"/>
  <c r="H244" i="1"/>
  <c r="L244" i="1"/>
  <c r="L211" i="1"/>
  <c r="H211" i="1"/>
  <c r="L216" i="1"/>
  <c r="H216" i="1"/>
  <c r="O114" i="1"/>
  <c r="L114" i="1"/>
  <c r="H114" i="1"/>
  <c r="H233" i="1"/>
  <c r="L233" i="1"/>
  <c r="H223" i="1"/>
  <c r="L223" i="1"/>
  <c r="L248" i="1"/>
  <c r="H248" i="1"/>
  <c r="L204" i="1"/>
  <c r="H204" i="1"/>
  <c r="L197" i="1"/>
  <c r="H197" i="1"/>
  <c r="H113" i="1"/>
  <c r="L113" i="1"/>
  <c r="H108" i="1"/>
  <c r="L108" i="1"/>
  <c r="H190" i="1"/>
  <c r="L190" i="1"/>
  <c r="H205" i="1"/>
  <c r="L205" i="1"/>
  <c r="H221" i="1"/>
  <c r="L221" i="1"/>
  <c r="H236" i="1"/>
  <c r="L236" i="1"/>
  <c r="L245" i="1"/>
  <c r="H245" i="1"/>
  <c r="L231" i="1"/>
  <c r="H231" i="1"/>
  <c r="H188" i="1"/>
  <c r="L188" i="1"/>
  <c r="L116" i="1"/>
  <c r="H116" i="1"/>
  <c r="L238" i="1"/>
  <c r="H238" i="1"/>
  <c r="L242" i="1"/>
  <c r="H242" i="1"/>
  <c r="H253" i="1"/>
  <c r="L253" i="1"/>
  <c r="H195" i="1"/>
  <c r="L195" i="1"/>
  <c r="H234" i="1"/>
  <c r="L234" i="1"/>
  <c r="H193" i="1"/>
  <c r="L193" i="1"/>
  <c r="L180" i="1"/>
  <c r="H180" i="1"/>
  <c r="H225" i="1"/>
  <c r="L225" i="1"/>
  <c r="L251" i="1"/>
  <c r="H251" i="1"/>
  <c r="H115" i="1"/>
  <c r="L115" i="1"/>
  <c r="L109" i="1"/>
  <c r="H109" i="1"/>
  <c r="H246" i="1"/>
  <c r="L246" i="1"/>
  <c r="L191" i="1"/>
  <c r="H191" i="1"/>
  <c r="O110" i="1"/>
  <c r="L110" i="1"/>
  <c r="H110" i="1"/>
  <c r="L90" i="1"/>
  <c r="H90" i="1"/>
  <c r="H186" i="1"/>
  <c r="L186" i="1"/>
  <c r="L215" i="1"/>
  <c r="H215" i="1"/>
  <c r="H237" i="1"/>
  <c r="L237" i="1"/>
  <c r="L241" i="1"/>
  <c r="H241" i="1"/>
  <c r="L206" i="1"/>
  <c r="H206" i="1"/>
  <c r="L189" i="1"/>
  <c r="H189" i="1"/>
  <c r="H111" i="1"/>
  <c r="L111" i="1"/>
  <c r="L239" i="1"/>
  <c r="H239" i="1"/>
  <c r="L210" i="1"/>
  <c r="H210" i="1"/>
  <c r="H228" i="1"/>
  <c r="L228" i="1"/>
  <c r="L196" i="1"/>
  <c r="H196" i="1"/>
  <c r="H184" i="1"/>
  <c r="L184" i="1"/>
  <c r="H202" i="1"/>
  <c r="L202" i="1"/>
  <c r="H183" i="1"/>
  <c r="L183" i="1"/>
  <c r="L207" i="1"/>
  <c r="H207" i="1"/>
  <c r="L243" i="1"/>
  <c r="H243" i="1"/>
  <c r="O244" i="1"/>
  <c r="H247" i="1"/>
  <c r="L247" i="1"/>
  <c r="L252" i="1"/>
  <c r="H252" i="1"/>
  <c r="H149" i="1"/>
  <c r="L149" i="1"/>
  <c r="G453" i="2"/>
  <c r="G420" i="2"/>
  <c r="I179" i="1" l="1"/>
  <c r="I224" i="1"/>
  <c r="M224" i="1"/>
  <c r="M179" i="1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G201" i="2"/>
  <c r="B201" i="2" s="1"/>
  <c r="E201" i="2"/>
  <c r="C201" i="2"/>
  <c r="G200" i="2"/>
  <c r="B200" i="2" s="1"/>
  <c r="E200" i="2"/>
  <c r="C200" i="2"/>
  <c r="G199" i="2"/>
  <c r="B199" i="2" s="1"/>
  <c r="E199" i="2"/>
  <c r="C199" i="2"/>
  <c r="E198" i="2"/>
  <c r="C198" i="2"/>
  <c r="B198" i="2"/>
  <c r="E197" i="2"/>
  <c r="F197" i="2" s="1"/>
  <c r="C197" i="2"/>
  <c r="B197" i="2"/>
  <c r="E196" i="2"/>
  <c r="C196" i="2"/>
  <c r="B196" i="2"/>
  <c r="E195" i="2"/>
  <c r="C195" i="2"/>
  <c r="B195" i="2"/>
  <c r="E194" i="2"/>
  <c r="F194" i="2" s="1"/>
  <c r="C194" i="2"/>
  <c r="B194" i="2"/>
  <c r="E193" i="2"/>
  <c r="C193" i="2"/>
  <c r="B193" i="2"/>
  <c r="E192" i="2"/>
  <c r="C192" i="2"/>
  <c r="B192" i="2"/>
  <c r="E191" i="2"/>
  <c r="C191" i="2"/>
  <c r="B191" i="2"/>
  <c r="G190" i="2"/>
  <c r="B190" i="2" s="1"/>
  <c r="E190" i="2"/>
  <c r="C190" i="2"/>
  <c r="G189" i="2"/>
  <c r="B189" i="2" s="1"/>
  <c r="E189" i="2"/>
  <c r="C189" i="2"/>
  <c r="G188" i="2"/>
  <c r="B188" i="2" s="1"/>
  <c r="E188" i="2"/>
  <c r="C188" i="2"/>
  <c r="E187" i="2"/>
  <c r="C187" i="2"/>
  <c r="B187" i="2"/>
  <c r="E186" i="2"/>
  <c r="C186" i="2"/>
  <c r="B186" i="2"/>
  <c r="E185" i="2"/>
  <c r="C185" i="2"/>
  <c r="B185" i="2"/>
  <c r="E184" i="2"/>
  <c r="C184" i="2"/>
  <c r="B184" i="2"/>
  <c r="E183" i="2"/>
  <c r="C183" i="2"/>
  <c r="B183" i="2"/>
  <c r="F191" i="2" l="1"/>
  <c r="F198" i="2"/>
  <c r="F195" i="2"/>
  <c r="F190" i="2"/>
  <c r="F193" i="2"/>
  <c r="F196" i="2"/>
  <c r="F183" i="2"/>
  <c r="F184" i="2"/>
  <c r="F192" i="2"/>
  <c r="F189" i="2"/>
  <c r="F188" i="2"/>
  <c r="F185" i="2"/>
  <c r="F200" i="2"/>
  <c r="F201" i="2"/>
  <c r="F186" i="2"/>
  <c r="F199" i="2"/>
  <c r="F187" i="2"/>
  <c r="K6" i="2" l="1"/>
  <c r="K113" i="2"/>
  <c r="K160" i="2"/>
  <c r="E573" i="2"/>
  <c r="E572" i="2"/>
  <c r="E571" i="2"/>
  <c r="E570" i="2"/>
  <c r="E569" i="2"/>
  <c r="E568" i="2"/>
  <c r="E567" i="2"/>
  <c r="E566" i="2"/>
  <c r="E565" i="2"/>
  <c r="E564" i="2"/>
  <c r="E560" i="2"/>
  <c r="E559" i="2"/>
  <c r="E558" i="2"/>
  <c r="E557" i="2"/>
  <c r="E556" i="2"/>
  <c r="E555" i="2"/>
  <c r="E554" i="2"/>
  <c r="F554" i="2" s="1"/>
  <c r="E537" i="2"/>
  <c r="E536" i="2"/>
  <c r="E535" i="2"/>
  <c r="E532" i="2"/>
  <c r="E531" i="2"/>
  <c r="E530" i="2"/>
  <c r="E529" i="2"/>
  <c r="E528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5" i="2"/>
  <c r="E104" i="2"/>
  <c r="E103" i="2"/>
  <c r="E102" i="2"/>
  <c r="E101" i="2"/>
  <c r="E100" i="2"/>
  <c r="E99" i="2"/>
  <c r="E98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C573" i="2"/>
  <c r="C572" i="2"/>
  <c r="C571" i="2"/>
  <c r="C570" i="2"/>
  <c r="C569" i="2"/>
  <c r="C568" i="2"/>
  <c r="C567" i="2"/>
  <c r="C566" i="2"/>
  <c r="C565" i="2"/>
  <c r="C564" i="2"/>
  <c r="C560" i="2"/>
  <c r="C559" i="2"/>
  <c r="C558" i="2"/>
  <c r="C557" i="2"/>
  <c r="C556" i="2"/>
  <c r="C555" i="2"/>
  <c r="C554" i="2"/>
  <c r="C544" i="2"/>
  <c r="C543" i="2"/>
  <c r="C542" i="2"/>
  <c r="C541" i="2"/>
  <c r="C537" i="2"/>
  <c r="C536" i="2"/>
  <c r="C535" i="2"/>
  <c r="C532" i="2"/>
  <c r="C531" i="2"/>
  <c r="C530" i="2"/>
  <c r="C529" i="2"/>
  <c r="C528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5" i="2"/>
  <c r="C104" i="2"/>
  <c r="C103" i="2"/>
  <c r="C102" i="2"/>
  <c r="C101" i="2"/>
  <c r="C100" i="2"/>
  <c r="C99" i="2"/>
  <c r="C98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R568" i="2" l="1"/>
  <c r="R560" i="2"/>
  <c r="R554" i="2"/>
  <c r="R578" i="2"/>
  <c r="R573" i="2"/>
  <c r="R565" i="2"/>
  <c r="R557" i="2"/>
  <c r="R585" i="2"/>
  <c r="R570" i="2"/>
  <c r="R562" i="2"/>
  <c r="R582" i="2"/>
  <c r="R567" i="2"/>
  <c r="R559" i="2"/>
  <c r="R577" i="2"/>
  <c r="R572" i="2"/>
  <c r="R564" i="2"/>
  <c r="R556" i="2"/>
  <c r="R571" i="2"/>
  <c r="R555" i="2"/>
  <c r="R579" i="2"/>
  <c r="R569" i="2"/>
  <c r="R561" i="2"/>
  <c r="R581" i="2"/>
  <c r="R566" i="2"/>
  <c r="R558" i="2"/>
  <c r="R576" i="2"/>
  <c r="R563" i="2"/>
  <c r="R575" i="2"/>
  <c r="R583" i="2"/>
  <c r="R574" i="2"/>
  <c r="R580" i="2"/>
  <c r="R584" i="2"/>
  <c r="F522" i="2"/>
  <c r="F524" i="2"/>
  <c r="F521" i="2"/>
  <c r="F523" i="2"/>
  <c r="F519" i="2"/>
  <c r="E4" i="2"/>
  <c r="S587" i="2" l="1"/>
  <c r="K314" i="2"/>
  <c r="K315" i="2"/>
  <c r="K316" i="2"/>
  <c r="K317" i="2"/>
  <c r="K318" i="2"/>
  <c r="K319" i="2"/>
  <c r="K320" i="2"/>
  <c r="K321" i="2"/>
  <c r="K322" i="2"/>
  <c r="B315" i="2"/>
  <c r="F315" i="2" s="1"/>
  <c r="B316" i="2"/>
  <c r="F316" i="2" s="1"/>
  <c r="B317" i="2"/>
  <c r="F317" i="2" s="1"/>
  <c r="B318" i="2"/>
  <c r="F318" i="2" s="1"/>
  <c r="B319" i="2"/>
  <c r="F319" i="2" s="1"/>
  <c r="B314" i="2"/>
  <c r="F314" i="2" s="1"/>
  <c r="G322" i="2"/>
  <c r="B322" i="2" s="1"/>
  <c r="F322" i="2" s="1"/>
  <c r="G321" i="2"/>
  <c r="B321" i="2" s="1"/>
  <c r="F321" i="2" s="1"/>
  <c r="G320" i="2"/>
  <c r="B320" i="2" s="1"/>
  <c r="F320" i="2" s="1"/>
  <c r="B535" i="2" l="1"/>
  <c r="B532" i="2"/>
  <c r="G329" i="1" s="1"/>
  <c r="O329" i="1" l="1"/>
  <c r="H329" i="1"/>
  <c r="L329" i="1"/>
  <c r="F532" i="2"/>
  <c r="F535" i="2"/>
  <c r="K565" i="2" l="1"/>
  <c r="K566" i="2"/>
  <c r="K567" i="2"/>
  <c r="K568" i="2"/>
  <c r="K569" i="2"/>
  <c r="K570" i="2"/>
  <c r="K571" i="2"/>
  <c r="K572" i="2"/>
  <c r="K573" i="2"/>
  <c r="K555" i="2"/>
  <c r="K556" i="2"/>
  <c r="K557" i="2"/>
  <c r="K558" i="2"/>
  <c r="K559" i="2"/>
  <c r="K560" i="2"/>
  <c r="K564" i="2"/>
  <c r="K554" i="2"/>
  <c r="B565" i="2"/>
  <c r="B566" i="2"/>
  <c r="B567" i="2"/>
  <c r="G57" i="1" s="1"/>
  <c r="B568" i="2"/>
  <c r="F568" i="2" s="1"/>
  <c r="B569" i="2"/>
  <c r="F569" i="2" s="1"/>
  <c r="B570" i="2"/>
  <c r="B571" i="2"/>
  <c r="G60" i="1" s="1"/>
  <c r="B572" i="2"/>
  <c r="B573" i="2"/>
  <c r="B564" i="2"/>
  <c r="B560" i="2"/>
  <c r="B559" i="2"/>
  <c r="B558" i="2"/>
  <c r="F558" i="2" s="1"/>
  <c r="B557" i="2"/>
  <c r="F557" i="2" s="1"/>
  <c r="B556" i="2"/>
  <c r="B555" i="2"/>
  <c r="F555" i="2" s="1"/>
  <c r="B554" i="2"/>
  <c r="G53" i="1" l="1"/>
  <c r="O53" i="1" s="1"/>
  <c r="G55" i="1"/>
  <c r="O55" i="1" s="1"/>
  <c r="G61" i="1"/>
  <c r="O61" i="1" s="1"/>
  <c r="O60" i="1"/>
  <c r="L60" i="1"/>
  <c r="H60" i="1"/>
  <c r="G59" i="1"/>
  <c r="O59" i="1" s="1"/>
  <c r="O57" i="1"/>
  <c r="H57" i="1"/>
  <c r="L57" i="1"/>
  <c r="G58" i="1"/>
  <c r="O58" i="1" s="1"/>
  <c r="G56" i="1"/>
  <c r="O56" i="1" s="1"/>
  <c r="F566" i="2"/>
  <c r="F567" i="2"/>
  <c r="F564" i="2"/>
  <c r="F572" i="2"/>
  <c r="F559" i="2"/>
  <c r="F560" i="2"/>
  <c r="F556" i="2"/>
  <c r="F570" i="2"/>
  <c r="F571" i="2"/>
  <c r="F565" i="2"/>
  <c r="F573" i="2"/>
  <c r="L56" i="1" l="1"/>
  <c r="H56" i="1"/>
  <c r="H58" i="1"/>
  <c r="L58" i="1"/>
  <c r="L59" i="1"/>
  <c r="H59" i="1"/>
  <c r="H61" i="1"/>
  <c r="L61" i="1"/>
  <c r="L55" i="1"/>
  <c r="H55" i="1"/>
  <c r="L53" i="1"/>
  <c r="H53" i="1"/>
  <c r="G561" i="2"/>
  <c r="G574" i="2"/>
  <c r="K459" i="2"/>
  <c r="K460" i="2"/>
  <c r="B459" i="2"/>
  <c r="G259" i="1" s="1"/>
  <c r="B460" i="2"/>
  <c r="G260" i="1" l="1"/>
  <c r="O260" i="1" s="1"/>
  <c r="O259" i="1"/>
  <c r="H259" i="1"/>
  <c r="L259" i="1"/>
  <c r="F460" i="2"/>
  <c r="F459" i="2"/>
  <c r="H260" i="1" l="1"/>
  <c r="L260" i="1"/>
  <c r="K585" i="2"/>
  <c r="K584" i="2"/>
  <c r="K583" i="2"/>
  <c r="K582" i="2"/>
  <c r="K581" i="2"/>
  <c r="K580" i="2"/>
  <c r="K579" i="2"/>
  <c r="K578" i="2"/>
  <c r="K577" i="2"/>
  <c r="K576" i="2"/>
  <c r="K575" i="2"/>
  <c r="K544" i="2"/>
  <c r="K543" i="2"/>
  <c r="K542" i="2"/>
  <c r="K541" i="2"/>
  <c r="K537" i="2"/>
  <c r="K536" i="2"/>
  <c r="K531" i="2"/>
  <c r="K530" i="2"/>
  <c r="K529" i="2"/>
  <c r="K528" i="2"/>
  <c r="K524" i="2"/>
  <c r="K523" i="2"/>
  <c r="K522" i="2"/>
  <c r="K521" i="2"/>
  <c r="K520" i="2"/>
  <c r="K519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58" i="2"/>
  <c r="K457" i="2"/>
  <c r="K456" i="2"/>
  <c r="K433" i="2"/>
  <c r="K432" i="2"/>
  <c r="K431" i="2"/>
  <c r="K430" i="2"/>
  <c r="K429" i="2"/>
  <c r="K428" i="2"/>
  <c r="K427" i="2"/>
  <c r="K426" i="2"/>
  <c r="K425" i="2"/>
  <c r="K424" i="2"/>
  <c r="K423" i="2"/>
  <c r="K377" i="2"/>
  <c r="K376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189" i="2"/>
  <c r="K188" i="2"/>
  <c r="K187" i="2"/>
  <c r="K186" i="2"/>
  <c r="K185" i="2"/>
  <c r="K184" i="2"/>
  <c r="K183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59" i="2"/>
  <c r="K158" i="2"/>
  <c r="K157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2" i="2"/>
  <c r="K111" i="2"/>
  <c r="K110" i="2"/>
  <c r="K109" i="2"/>
  <c r="K105" i="2"/>
  <c r="K104" i="2"/>
  <c r="K103" i="2"/>
  <c r="K102" i="2"/>
  <c r="K101" i="2"/>
  <c r="K100" i="2"/>
  <c r="K99" i="2"/>
  <c r="K98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5" i="2"/>
  <c r="K4" i="2"/>
  <c r="B544" i="2" l="1"/>
  <c r="B543" i="2"/>
  <c r="B542" i="2"/>
  <c r="B541" i="2"/>
  <c r="B537" i="2"/>
  <c r="B536" i="2"/>
  <c r="B531" i="2"/>
  <c r="B530" i="2"/>
  <c r="B529" i="2"/>
  <c r="B528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G304" i="1" s="1"/>
  <c r="B502" i="2"/>
  <c r="B501" i="2"/>
  <c r="B500" i="2"/>
  <c r="B499" i="2"/>
  <c r="G300" i="1" s="1"/>
  <c r="B498" i="2"/>
  <c r="B497" i="2"/>
  <c r="B496" i="2"/>
  <c r="B495" i="2"/>
  <c r="B477" i="2"/>
  <c r="G278" i="1" s="1"/>
  <c r="B476" i="2"/>
  <c r="G277" i="1" s="1"/>
  <c r="B475" i="2"/>
  <c r="G276" i="1" s="1"/>
  <c r="B474" i="2"/>
  <c r="G275" i="1" s="1"/>
  <c r="B473" i="2"/>
  <c r="B472" i="2"/>
  <c r="B471" i="2"/>
  <c r="G272" i="1" s="1"/>
  <c r="B470" i="2"/>
  <c r="B469" i="2"/>
  <c r="G270" i="1" s="1"/>
  <c r="B468" i="2"/>
  <c r="G467" i="2"/>
  <c r="B467" i="2" s="1"/>
  <c r="B466" i="2"/>
  <c r="G266" i="1" s="1"/>
  <c r="B465" i="2"/>
  <c r="B464" i="2"/>
  <c r="B463" i="2"/>
  <c r="G263" i="1" s="1"/>
  <c r="B462" i="2"/>
  <c r="B461" i="2"/>
  <c r="G261" i="1" s="1"/>
  <c r="B458" i="2"/>
  <c r="G258" i="1" s="1"/>
  <c r="B457" i="2"/>
  <c r="B456" i="2"/>
  <c r="G372" i="2"/>
  <c r="B372" i="2" s="1"/>
  <c r="F372" i="2" s="1"/>
  <c r="G371" i="2"/>
  <c r="B371" i="2" s="1"/>
  <c r="F371" i="2" s="1"/>
  <c r="G370" i="2"/>
  <c r="B370" i="2" s="1"/>
  <c r="F370" i="2" s="1"/>
  <c r="B369" i="2"/>
  <c r="F369" i="2" s="1"/>
  <c r="B368" i="2"/>
  <c r="B367" i="2"/>
  <c r="F367" i="2" s="1"/>
  <c r="B366" i="2"/>
  <c r="B365" i="2"/>
  <c r="F365" i="2" s="1"/>
  <c r="B364" i="2"/>
  <c r="F364" i="2" s="1"/>
  <c r="B363" i="2"/>
  <c r="F363" i="2" s="1"/>
  <c r="B362" i="2"/>
  <c r="F362" i="2" s="1"/>
  <c r="B361" i="2"/>
  <c r="F361" i="2" s="1"/>
  <c r="B328" i="2"/>
  <c r="B327" i="2"/>
  <c r="B326" i="2"/>
  <c r="F326" i="2" s="1"/>
  <c r="B325" i="2"/>
  <c r="B324" i="2"/>
  <c r="B323" i="2"/>
  <c r="G82" i="1" s="1"/>
  <c r="G303" i="2"/>
  <c r="B303" i="2" s="1"/>
  <c r="F303" i="2" s="1"/>
  <c r="G302" i="2"/>
  <c r="B302" i="2" s="1"/>
  <c r="F302" i="2" s="1"/>
  <c r="G301" i="2"/>
  <c r="B301" i="2" s="1"/>
  <c r="F301" i="2" s="1"/>
  <c r="B300" i="2"/>
  <c r="F300" i="2" s="1"/>
  <c r="B299" i="2"/>
  <c r="G135" i="1" s="1"/>
  <c r="B298" i="2"/>
  <c r="F298" i="2" s="1"/>
  <c r="B297" i="2"/>
  <c r="F297" i="2" s="1"/>
  <c r="B296" i="2"/>
  <c r="F296" i="2" s="1"/>
  <c r="B295" i="2"/>
  <c r="F295" i="2" s="1"/>
  <c r="B294" i="2"/>
  <c r="F294" i="2" s="1"/>
  <c r="G293" i="2"/>
  <c r="B293" i="2" s="1"/>
  <c r="F293" i="2" s="1"/>
  <c r="G292" i="2"/>
  <c r="B292" i="2" s="1"/>
  <c r="F292" i="2" s="1"/>
  <c r="G291" i="2"/>
  <c r="B291" i="2" s="1"/>
  <c r="F291" i="2" s="1"/>
  <c r="B290" i="2"/>
  <c r="F290" i="2" s="1"/>
  <c r="B289" i="2"/>
  <c r="G152" i="1" s="1"/>
  <c r="B288" i="2"/>
  <c r="F288" i="2" s="1"/>
  <c r="B287" i="2"/>
  <c r="F287" i="2" s="1"/>
  <c r="B286" i="2"/>
  <c r="F286" i="2" s="1"/>
  <c r="B285" i="2"/>
  <c r="F285" i="2" s="1"/>
  <c r="G254" i="2"/>
  <c r="B254" i="2" s="1"/>
  <c r="F254" i="2" s="1"/>
  <c r="G253" i="2"/>
  <c r="B253" i="2" s="1"/>
  <c r="F253" i="2" s="1"/>
  <c r="G252" i="2"/>
  <c r="B252" i="2" s="1"/>
  <c r="F252" i="2" s="1"/>
  <c r="B251" i="2"/>
  <c r="F251" i="2" s="1"/>
  <c r="B250" i="2"/>
  <c r="B249" i="2"/>
  <c r="G161" i="1" s="1"/>
  <c r="B248" i="2"/>
  <c r="F248" i="2" s="1"/>
  <c r="B247" i="2"/>
  <c r="B246" i="2"/>
  <c r="B245" i="2"/>
  <c r="G145" i="1" s="1"/>
  <c r="B244" i="2"/>
  <c r="B243" i="2"/>
  <c r="F243" i="2" s="1"/>
  <c r="B242" i="2"/>
  <c r="F242" i="2" s="1"/>
  <c r="B241" i="2"/>
  <c r="B240" i="2"/>
  <c r="G154" i="1" s="1"/>
  <c r="B239" i="2"/>
  <c r="G89" i="1" s="1"/>
  <c r="B238" i="2"/>
  <c r="G96" i="1" s="1"/>
  <c r="B237" i="2"/>
  <c r="B236" i="2"/>
  <c r="F236" i="2" s="1"/>
  <c r="B235" i="2"/>
  <c r="F235" i="2" s="1"/>
  <c r="G225" i="2"/>
  <c r="B225" i="2" s="1"/>
  <c r="F225" i="2" s="1"/>
  <c r="G224" i="2"/>
  <c r="B224" i="2" s="1"/>
  <c r="F224" i="2" s="1"/>
  <c r="G223" i="2"/>
  <c r="B223" i="2" s="1"/>
  <c r="F223" i="2" s="1"/>
  <c r="B222" i="2"/>
  <c r="F222" i="2" s="1"/>
  <c r="B221" i="2"/>
  <c r="F221" i="2" s="1"/>
  <c r="B220" i="2"/>
  <c r="F220" i="2" s="1"/>
  <c r="B219" i="2"/>
  <c r="F219" i="2" s="1"/>
  <c r="B218" i="2"/>
  <c r="F218" i="2" s="1"/>
  <c r="G217" i="2"/>
  <c r="B217" i="2" s="1"/>
  <c r="F217" i="2" s="1"/>
  <c r="G216" i="2"/>
  <c r="B216" i="2" s="1"/>
  <c r="F216" i="2" s="1"/>
  <c r="G215" i="2"/>
  <c r="B215" i="2" s="1"/>
  <c r="F215" i="2" s="1"/>
  <c r="B214" i="2"/>
  <c r="F214" i="2" s="1"/>
  <c r="B213" i="2"/>
  <c r="F213" i="2" s="1"/>
  <c r="B212" i="2"/>
  <c r="F212" i="2" s="1"/>
  <c r="B211" i="2"/>
  <c r="F211" i="2" s="1"/>
  <c r="B210" i="2"/>
  <c r="F210" i="2" s="1"/>
  <c r="G209" i="2"/>
  <c r="B209" i="2" s="1"/>
  <c r="F209" i="2" s="1"/>
  <c r="G208" i="2"/>
  <c r="B208" i="2" s="1"/>
  <c r="F208" i="2" s="1"/>
  <c r="G207" i="2"/>
  <c r="B207" i="2" s="1"/>
  <c r="F207" i="2" s="1"/>
  <c r="B206" i="2"/>
  <c r="F206" i="2" s="1"/>
  <c r="B205" i="2"/>
  <c r="F205" i="2" s="1"/>
  <c r="B204" i="2"/>
  <c r="F204" i="2" s="1"/>
  <c r="B203" i="2"/>
  <c r="F203" i="2" s="1"/>
  <c r="B202" i="2"/>
  <c r="F202" i="2" s="1"/>
  <c r="G179" i="2"/>
  <c r="B179" i="2" s="1"/>
  <c r="F179" i="2" s="1"/>
  <c r="G178" i="2"/>
  <c r="B178" i="2" s="1"/>
  <c r="F178" i="2" s="1"/>
  <c r="G177" i="2"/>
  <c r="B177" i="2" s="1"/>
  <c r="F177" i="2" s="1"/>
  <c r="B176" i="2"/>
  <c r="F176" i="2" s="1"/>
  <c r="G175" i="2"/>
  <c r="B175" i="2" s="1"/>
  <c r="F175" i="2" s="1"/>
  <c r="G174" i="2"/>
  <c r="B174" i="2" s="1"/>
  <c r="F174" i="2" s="1"/>
  <c r="G173" i="2"/>
  <c r="B173" i="2" s="1"/>
  <c r="F173" i="2" s="1"/>
  <c r="B172" i="2"/>
  <c r="F172" i="2" s="1"/>
  <c r="B171" i="2"/>
  <c r="F171" i="2" s="1"/>
  <c r="B170" i="2"/>
  <c r="G176" i="1" s="1"/>
  <c r="B169" i="2"/>
  <c r="F169" i="2" s="1"/>
  <c r="G168" i="2"/>
  <c r="B168" i="2" s="1"/>
  <c r="F168" i="2" s="1"/>
  <c r="G167" i="2"/>
  <c r="B167" i="2" s="1"/>
  <c r="F167" i="2" s="1"/>
  <c r="B166" i="2"/>
  <c r="F166" i="2" s="1"/>
  <c r="G165" i="2"/>
  <c r="B165" i="2" s="1"/>
  <c r="F165" i="2" s="1"/>
  <c r="G164" i="2"/>
  <c r="B164" i="2" s="1"/>
  <c r="F164" i="2" s="1"/>
  <c r="B163" i="2"/>
  <c r="F163" i="2" s="1"/>
  <c r="B162" i="2"/>
  <c r="F162" i="2" s="1"/>
  <c r="B161" i="2"/>
  <c r="F161" i="2" s="1"/>
  <c r="B160" i="2"/>
  <c r="F160" i="2" s="1"/>
  <c r="B159" i="2"/>
  <c r="F159" i="2" s="1"/>
  <c r="B158" i="2"/>
  <c r="F158" i="2" s="1"/>
  <c r="B157" i="2"/>
  <c r="F157" i="2" s="1"/>
  <c r="G153" i="2"/>
  <c r="B153" i="2" s="1"/>
  <c r="F153" i="2" s="1"/>
  <c r="G152" i="2"/>
  <c r="B152" i="2" s="1"/>
  <c r="F152" i="2" s="1"/>
  <c r="B151" i="2"/>
  <c r="G150" i="2"/>
  <c r="B150" i="2" s="1"/>
  <c r="G149" i="2"/>
  <c r="B149" i="2" s="1"/>
  <c r="B148" i="2"/>
  <c r="G125" i="1" s="1"/>
  <c r="B147" i="2"/>
  <c r="B146" i="2"/>
  <c r="F146" i="2" s="1"/>
  <c r="B145" i="2"/>
  <c r="F145" i="2" s="1"/>
  <c r="B144" i="2"/>
  <c r="B143" i="2"/>
  <c r="F143" i="2" s="1"/>
  <c r="B142" i="2"/>
  <c r="B141" i="2"/>
  <c r="G177" i="1" s="1"/>
  <c r="G140" i="2"/>
  <c r="B140" i="2" s="1"/>
  <c r="F140" i="2" s="1"/>
  <c r="G139" i="2"/>
  <c r="B139" i="2" s="1"/>
  <c r="F139" i="2" s="1"/>
  <c r="G138" i="2"/>
  <c r="B138" i="2" s="1"/>
  <c r="F138" i="2" s="1"/>
  <c r="B137" i="2"/>
  <c r="F137" i="2" s="1"/>
  <c r="G136" i="2"/>
  <c r="B136" i="2" s="1"/>
  <c r="G135" i="2"/>
  <c r="B135" i="2" s="1"/>
  <c r="G134" i="2"/>
  <c r="B134" i="2" s="1"/>
  <c r="F134" i="2" s="1"/>
  <c r="B133" i="2"/>
  <c r="F133" i="2" s="1"/>
  <c r="B132" i="2"/>
  <c r="F132" i="2" s="1"/>
  <c r="B131" i="2"/>
  <c r="F131" i="2" s="1"/>
  <c r="B130" i="2"/>
  <c r="F130" i="2" s="1"/>
  <c r="B129" i="2"/>
  <c r="B128" i="2"/>
  <c r="F128" i="2" s="1"/>
  <c r="B127" i="2"/>
  <c r="B126" i="2"/>
  <c r="B125" i="2"/>
  <c r="G104" i="1" s="1"/>
  <c r="B124" i="2"/>
  <c r="F124" i="2" s="1"/>
  <c r="B123" i="2"/>
  <c r="F123" i="2" s="1"/>
  <c r="B122" i="2"/>
  <c r="F122" i="2" s="1"/>
  <c r="B121" i="2"/>
  <c r="F121" i="2" s="1"/>
  <c r="B120" i="2"/>
  <c r="F120" i="2" s="1"/>
  <c r="B119" i="2"/>
  <c r="F119" i="2" s="1"/>
  <c r="B118" i="2"/>
  <c r="F118" i="2" s="1"/>
  <c r="B117" i="2"/>
  <c r="F117" i="2" s="1"/>
  <c r="B116" i="2"/>
  <c r="G142" i="1" s="1"/>
  <c r="B115" i="2"/>
  <c r="B114" i="2"/>
  <c r="F114" i="2" s="1"/>
  <c r="B113" i="2"/>
  <c r="B112" i="2"/>
  <c r="G166" i="1" s="1"/>
  <c r="B111" i="2"/>
  <c r="B110" i="2"/>
  <c r="G168" i="1" s="1"/>
  <c r="B109" i="2"/>
  <c r="B105" i="2"/>
  <c r="F105" i="2" s="1"/>
  <c r="B104" i="2"/>
  <c r="F104" i="2" s="1"/>
  <c r="B103" i="2"/>
  <c r="F103" i="2" s="1"/>
  <c r="B102" i="2"/>
  <c r="F102" i="2" s="1"/>
  <c r="B101" i="2"/>
  <c r="F101" i="2" s="1"/>
  <c r="B100" i="2"/>
  <c r="F100" i="2" s="1"/>
  <c r="B99" i="2"/>
  <c r="F99" i="2" s="1"/>
  <c r="B98" i="2"/>
  <c r="F98" i="2" s="1"/>
  <c r="B94" i="2"/>
  <c r="F94" i="2" s="1"/>
  <c r="B93" i="2"/>
  <c r="F93" i="2" s="1"/>
  <c r="B92" i="2"/>
  <c r="F92" i="2" s="1"/>
  <c r="B91" i="2"/>
  <c r="F91" i="2" s="1"/>
  <c r="B90" i="2"/>
  <c r="B89" i="2"/>
  <c r="G43" i="1" s="1"/>
  <c r="B88" i="2"/>
  <c r="F88" i="2" s="1"/>
  <c r="B87" i="2"/>
  <c r="G42" i="1" s="1"/>
  <c r="B86" i="2"/>
  <c r="F86" i="2" s="1"/>
  <c r="B85" i="2"/>
  <c r="F85" i="2" s="1"/>
  <c r="B84" i="2"/>
  <c r="G41" i="1" s="1"/>
  <c r="B83" i="2"/>
  <c r="F83" i="2" s="1"/>
  <c r="B82" i="2"/>
  <c r="B78" i="2"/>
  <c r="B77" i="2"/>
  <c r="B76" i="2"/>
  <c r="F76" i="2" s="1"/>
  <c r="B75" i="2"/>
  <c r="F75" i="2" s="1"/>
  <c r="B74" i="2"/>
  <c r="B73" i="2"/>
  <c r="B72" i="2"/>
  <c r="F72" i="2" s="1"/>
  <c r="B71" i="2"/>
  <c r="B70" i="2"/>
  <c r="B69" i="2"/>
  <c r="B68" i="2"/>
  <c r="B67" i="2"/>
  <c r="B66" i="2"/>
  <c r="B65" i="2"/>
  <c r="B64" i="2"/>
  <c r="F64" i="2" s="1"/>
  <c r="B63" i="2"/>
  <c r="B62" i="2"/>
  <c r="F62" i="2" s="1"/>
  <c r="B61" i="2"/>
  <c r="B60" i="2"/>
  <c r="G37" i="1" s="1"/>
  <c r="B59" i="2"/>
  <c r="F59" i="2" s="1"/>
  <c r="B58" i="2"/>
  <c r="B57" i="2"/>
  <c r="B56" i="2"/>
  <c r="G35" i="1" s="1"/>
  <c r="B52" i="2"/>
  <c r="B51" i="2"/>
  <c r="B50" i="2"/>
  <c r="G29" i="1" s="1"/>
  <c r="B49" i="2"/>
  <c r="B48" i="2"/>
  <c r="B47" i="2"/>
  <c r="B46" i="2"/>
  <c r="B45" i="2"/>
  <c r="B44" i="2"/>
  <c r="F44" i="2" s="1"/>
  <c r="B43" i="2"/>
  <c r="G23" i="1" s="1"/>
  <c r="B42" i="2"/>
  <c r="F42" i="2" s="1"/>
  <c r="B41" i="2"/>
  <c r="G22" i="1" s="1"/>
  <c r="B40" i="2"/>
  <c r="B39" i="2"/>
  <c r="G38" i="2"/>
  <c r="B38" i="2" s="1"/>
  <c r="G131" i="1" s="1"/>
  <c r="G37" i="2"/>
  <c r="B37" i="2" s="1"/>
  <c r="G36" i="2"/>
  <c r="B36" i="2" s="1"/>
  <c r="B35" i="2"/>
  <c r="G121" i="1" s="1"/>
  <c r="B34" i="2"/>
  <c r="G156" i="1" s="1"/>
  <c r="B33" i="2"/>
  <c r="B32" i="2"/>
  <c r="B31" i="2"/>
  <c r="B30" i="2"/>
  <c r="B29" i="2"/>
  <c r="B28" i="2"/>
  <c r="B27" i="2"/>
  <c r="G93" i="1" s="1"/>
  <c r="B26" i="2"/>
  <c r="B25" i="2"/>
  <c r="B24" i="2"/>
  <c r="F24" i="2" s="1"/>
  <c r="B23" i="2"/>
  <c r="B22" i="2"/>
  <c r="B21" i="2"/>
  <c r="B20" i="2"/>
  <c r="B19" i="2"/>
  <c r="G18" i="1" s="1"/>
  <c r="B18" i="2"/>
  <c r="G17" i="1" s="1"/>
  <c r="B17" i="2"/>
  <c r="B16" i="2"/>
  <c r="B15" i="2"/>
  <c r="B14" i="2"/>
  <c r="B13" i="2"/>
  <c r="B12" i="2"/>
  <c r="B11" i="2"/>
  <c r="G10" i="1" s="1"/>
  <c r="B10" i="2"/>
  <c r="G9" i="1" s="1"/>
  <c r="B9" i="2"/>
  <c r="G8" i="1" s="1"/>
  <c r="B8" i="2"/>
  <c r="G7" i="1" s="1"/>
  <c r="B7" i="2"/>
  <c r="G6" i="1" s="1"/>
  <c r="B6" i="2"/>
  <c r="G5" i="1" s="1"/>
  <c r="B5" i="2"/>
  <c r="G4" i="1" s="1"/>
  <c r="B4" i="2"/>
  <c r="G129" i="1" l="1"/>
  <c r="G167" i="1"/>
  <c r="G99" i="1"/>
  <c r="L99" i="1" s="1"/>
  <c r="G173" i="1"/>
  <c r="G51" i="1"/>
  <c r="G119" i="1"/>
  <c r="G88" i="1"/>
  <c r="O88" i="1" s="1"/>
  <c r="G46" i="1"/>
  <c r="H46" i="1" s="1"/>
  <c r="G139" i="1"/>
  <c r="H139" i="1" s="1"/>
  <c r="G85" i="1"/>
  <c r="H85" i="1" s="1"/>
  <c r="L4" i="1"/>
  <c r="H4" i="1"/>
  <c r="L5" i="1"/>
  <c r="H5" i="1"/>
  <c r="H6" i="1"/>
  <c r="L6" i="1"/>
  <c r="L7" i="1"/>
  <c r="H7" i="1"/>
  <c r="H8" i="1"/>
  <c r="L8" i="1"/>
  <c r="H9" i="1"/>
  <c r="L9" i="1"/>
  <c r="H10" i="1"/>
  <c r="L10" i="1"/>
  <c r="G11" i="1"/>
  <c r="O11" i="1" s="1"/>
  <c r="G12" i="1"/>
  <c r="O12" i="1" s="1"/>
  <c r="G84" i="1"/>
  <c r="O84" i="1" s="1"/>
  <c r="G14" i="1"/>
  <c r="O14" i="1" s="1"/>
  <c r="G15" i="1"/>
  <c r="O15" i="1" s="1"/>
  <c r="G16" i="1"/>
  <c r="O16" i="1" s="1"/>
  <c r="O17" i="1"/>
  <c r="H17" i="1"/>
  <c r="L17" i="1"/>
  <c r="O18" i="1"/>
  <c r="L18" i="1"/>
  <c r="H18" i="1"/>
  <c r="G19" i="1"/>
  <c r="O19" i="1" s="1"/>
  <c r="O119" i="1"/>
  <c r="L119" i="1"/>
  <c r="H119" i="1"/>
  <c r="G122" i="1"/>
  <c r="O122" i="1" s="1"/>
  <c r="G81" i="1"/>
  <c r="O81" i="1" s="1"/>
  <c r="L88" i="1"/>
  <c r="G94" i="1"/>
  <c r="O94" i="1" s="1"/>
  <c r="O93" i="1"/>
  <c r="L93" i="1"/>
  <c r="H93" i="1"/>
  <c r="G102" i="1"/>
  <c r="O102" i="1" s="1"/>
  <c r="O99" i="1"/>
  <c r="G134" i="1"/>
  <c r="O134" i="1" s="1"/>
  <c r="G144" i="1"/>
  <c r="O144" i="1" s="1"/>
  <c r="G148" i="1"/>
  <c r="O148" i="1" s="1"/>
  <c r="O156" i="1"/>
  <c r="L156" i="1"/>
  <c r="H156" i="1"/>
  <c r="O121" i="1"/>
  <c r="H121" i="1"/>
  <c r="L121" i="1"/>
  <c r="G123" i="1"/>
  <c r="O123" i="1" s="1"/>
  <c r="O129" i="1"/>
  <c r="L129" i="1"/>
  <c r="H129" i="1"/>
  <c r="O131" i="1"/>
  <c r="H131" i="1"/>
  <c r="L131" i="1"/>
  <c r="G172" i="1"/>
  <c r="O172" i="1" s="1"/>
  <c r="G21" i="1"/>
  <c r="O21" i="1" s="1"/>
  <c r="O22" i="1"/>
  <c r="H22" i="1"/>
  <c r="L22" i="1"/>
  <c r="O23" i="1"/>
  <c r="L23" i="1"/>
  <c r="H23" i="1"/>
  <c r="G171" i="1"/>
  <c r="O171" i="1" s="1"/>
  <c r="G24" i="1"/>
  <c r="O24" i="1" s="1"/>
  <c r="G26" i="1"/>
  <c r="O26" i="1" s="1"/>
  <c r="G27" i="1"/>
  <c r="O27" i="1" s="1"/>
  <c r="G28" i="1"/>
  <c r="O28" i="1" s="1"/>
  <c r="O29" i="1"/>
  <c r="L29" i="1"/>
  <c r="H29" i="1"/>
  <c r="G30" i="1"/>
  <c r="O30" i="1" s="1"/>
  <c r="G31" i="1"/>
  <c r="O31" i="1" s="1"/>
  <c r="O35" i="1"/>
  <c r="L35" i="1"/>
  <c r="H35" i="1"/>
  <c r="O46" i="1"/>
  <c r="L46" i="1"/>
  <c r="O85" i="1"/>
  <c r="L85" i="1"/>
  <c r="O37" i="1"/>
  <c r="H37" i="1"/>
  <c r="L37" i="1"/>
  <c r="G47" i="1"/>
  <c r="O47" i="1" s="1"/>
  <c r="G103" i="1"/>
  <c r="O103" i="1" s="1"/>
  <c r="G101" i="1"/>
  <c r="O101" i="1" s="1"/>
  <c r="O173" i="1"/>
  <c r="L173" i="1"/>
  <c r="H173" i="1"/>
  <c r="G48" i="1"/>
  <c r="O48" i="1" s="1"/>
  <c r="G50" i="1"/>
  <c r="O50" i="1" s="1"/>
  <c r="G83" i="1"/>
  <c r="O83" i="1" s="1"/>
  <c r="O51" i="1"/>
  <c r="H51" i="1"/>
  <c r="L51" i="1"/>
  <c r="G87" i="1"/>
  <c r="O87" i="1" s="1"/>
  <c r="G163" i="1"/>
  <c r="O163" i="1" s="1"/>
  <c r="O167" i="1"/>
  <c r="L167" i="1"/>
  <c r="H167" i="1"/>
  <c r="G91" i="1"/>
  <c r="O91" i="1" s="1"/>
  <c r="G34" i="1"/>
  <c r="O34" i="1" s="1"/>
  <c r="G40" i="1"/>
  <c r="O40" i="1" s="1"/>
  <c r="O41" i="1"/>
  <c r="L41" i="1"/>
  <c r="H41" i="1"/>
  <c r="O42" i="1"/>
  <c r="L42" i="1"/>
  <c r="H42" i="1"/>
  <c r="O43" i="1"/>
  <c r="L43" i="1"/>
  <c r="H43" i="1"/>
  <c r="G44" i="1"/>
  <c r="O44" i="1" s="1"/>
  <c r="G157" i="1"/>
  <c r="O157" i="1" s="1"/>
  <c r="O168" i="1"/>
  <c r="H168" i="1"/>
  <c r="L168" i="1"/>
  <c r="G165" i="1"/>
  <c r="O165" i="1" s="1"/>
  <c r="O166" i="1"/>
  <c r="H166" i="1"/>
  <c r="L166" i="1"/>
  <c r="G140" i="1"/>
  <c r="O140" i="1" s="1"/>
  <c r="G141" i="1"/>
  <c r="O141" i="1" s="1"/>
  <c r="O142" i="1"/>
  <c r="H142" i="1"/>
  <c r="L142" i="1"/>
  <c r="O104" i="1"/>
  <c r="L104" i="1"/>
  <c r="H104" i="1"/>
  <c r="G106" i="1"/>
  <c r="O106" i="1" s="1"/>
  <c r="G98" i="1"/>
  <c r="O98" i="1" s="1"/>
  <c r="G100" i="1"/>
  <c r="O100" i="1" s="1"/>
  <c r="G128" i="1"/>
  <c r="O128" i="1" s="1"/>
  <c r="G130" i="1"/>
  <c r="O130" i="1" s="1"/>
  <c r="O177" i="1"/>
  <c r="H177" i="1"/>
  <c r="L177" i="1"/>
  <c r="G174" i="1"/>
  <c r="O174" i="1" s="1"/>
  <c r="G178" i="1"/>
  <c r="O178" i="1" s="1"/>
  <c r="G124" i="1"/>
  <c r="O124" i="1" s="1"/>
  <c r="O125" i="1"/>
  <c r="L125" i="1"/>
  <c r="H125" i="1"/>
  <c r="G126" i="1"/>
  <c r="O126" i="1" s="1"/>
  <c r="G127" i="1"/>
  <c r="O127" i="1" s="1"/>
  <c r="G120" i="1"/>
  <c r="O120" i="1" s="1"/>
  <c r="O176" i="1"/>
  <c r="H176" i="1"/>
  <c r="L176" i="1"/>
  <c r="G95" i="1"/>
  <c r="O95" i="1" s="1"/>
  <c r="O96" i="1"/>
  <c r="L96" i="1"/>
  <c r="H96" i="1"/>
  <c r="O89" i="1"/>
  <c r="H89" i="1"/>
  <c r="L89" i="1"/>
  <c r="O154" i="1"/>
  <c r="H154" i="1"/>
  <c r="L154" i="1"/>
  <c r="G153" i="1"/>
  <c r="O153" i="1" s="1"/>
  <c r="G147" i="1"/>
  <c r="O147" i="1" s="1"/>
  <c r="O145" i="1"/>
  <c r="L145" i="1"/>
  <c r="H145" i="1"/>
  <c r="G158" i="1"/>
  <c r="O158" i="1" s="1"/>
  <c r="G159" i="1"/>
  <c r="O159" i="1" s="1"/>
  <c r="O161" i="1"/>
  <c r="H161" i="1"/>
  <c r="L161" i="1"/>
  <c r="G118" i="1"/>
  <c r="O118" i="1" s="1"/>
  <c r="O152" i="1"/>
  <c r="H152" i="1"/>
  <c r="L152" i="1"/>
  <c r="O135" i="1"/>
  <c r="H135" i="1"/>
  <c r="L135" i="1"/>
  <c r="O82" i="1"/>
  <c r="L82" i="1"/>
  <c r="H82" i="1"/>
  <c r="G150" i="1"/>
  <c r="O150" i="1" s="1"/>
  <c r="G151" i="1"/>
  <c r="O151" i="1" s="1"/>
  <c r="G162" i="1"/>
  <c r="O162" i="1" s="1"/>
  <c r="G146" i="1"/>
  <c r="O146" i="1" s="1"/>
  <c r="G92" i="1"/>
  <c r="O92" i="1" s="1"/>
  <c r="G137" i="1"/>
  <c r="O137" i="1" s="1"/>
  <c r="G256" i="1"/>
  <c r="O256" i="1" s="1"/>
  <c r="G257" i="1"/>
  <c r="O257" i="1" s="1"/>
  <c r="O258" i="1"/>
  <c r="H258" i="1"/>
  <c r="L258" i="1"/>
  <c r="O261" i="1"/>
  <c r="L261" i="1"/>
  <c r="H261" i="1"/>
  <c r="G262" i="1"/>
  <c r="O262" i="1" s="1"/>
  <c r="O263" i="1"/>
  <c r="H263" i="1"/>
  <c r="L263" i="1"/>
  <c r="G264" i="1"/>
  <c r="O264" i="1" s="1"/>
  <c r="G265" i="1"/>
  <c r="O265" i="1" s="1"/>
  <c r="O266" i="1"/>
  <c r="L266" i="1"/>
  <c r="H266" i="1"/>
  <c r="G267" i="1"/>
  <c r="O267" i="1" s="1"/>
  <c r="G268" i="1"/>
  <c r="O268" i="1" s="1"/>
  <c r="O270" i="1"/>
  <c r="H270" i="1"/>
  <c r="L270" i="1"/>
  <c r="G271" i="1"/>
  <c r="O271" i="1" s="1"/>
  <c r="O272" i="1"/>
  <c r="L272" i="1"/>
  <c r="H272" i="1"/>
  <c r="G273" i="1"/>
  <c r="O273" i="1" s="1"/>
  <c r="G274" i="1"/>
  <c r="O274" i="1" s="1"/>
  <c r="O275" i="1"/>
  <c r="L275" i="1"/>
  <c r="H275" i="1"/>
  <c r="O276" i="1"/>
  <c r="L276" i="1"/>
  <c r="H276" i="1"/>
  <c r="O277" i="1"/>
  <c r="H277" i="1"/>
  <c r="L277" i="1"/>
  <c r="O278" i="1"/>
  <c r="H278" i="1"/>
  <c r="L278" i="1"/>
  <c r="G296" i="1"/>
  <c r="O296" i="1" s="1"/>
  <c r="G297" i="1"/>
  <c r="O297" i="1" s="1"/>
  <c r="G298" i="1"/>
  <c r="O298" i="1" s="1"/>
  <c r="G299" i="1"/>
  <c r="O299" i="1" s="1"/>
  <c r="O300" i="1"/>
  <c r="L300" i="1"/>
  <c r="H300" i="1"/>
  <c r="G301" i="1"/>
  <c r="O301" i="1" s="1"/>
  <c r="G302" i="1"/>
  <c r="O302" i="1" s="1"/>
  <c r="G303" i="1"/>
  <c r="O303" i="1" s="1"/>
  <c r="O304" i="1"/>
  <c r="L304" i="1"/>
  <c r="H304" i="1"/>
  <c r="G305" i="1"/>
  <c r="O305" i="1" s="1"/>
  <c r="G306" i="1"/>
  <c r="O306" i="1" s="1"/>
  <c r="G307" i="1"/>
  <c r="O307" i="1" s="1"/>
  <c r="G308" i="1"/>
  <c r="O308" i="1" s="1"/>
  <c r="G309" i="1"/>
  <c r="O309" i="1" s="1"/>
  <c r="G310" i="1"/>
  <c r="O310" i="1" s="1"/>
  <c r="G311" i="1"/>
  <c r="O311" i="1" s="1"/>
  <c r="G312" i="1"/>
  <c r="O312" i="1" s="1"/>
  <c r="G313" i="1"/>
  <c r="O313" i="1" s="1"/>
  <c r="G314" i="1"/>
  <c r="O314" i="1" s="1"/>
  <c r="G315" i="1"/>
  <c r="O315" i="1" s="1"/>
  <c r="G316" i="1"/>
  <c r="O316" i="1" s="1"/>
  <c r="G326" i="1"/>
  <c r="O326" i="1" s="1"/>
  <c r="G327" i="1"/>
  <c r="O327" i="1" s="1"/>
  <c r="G160" i="1"/>
  <c r="O160" i="1" s="1"/>
  <c r="G164" i="1"/>
  <c r="O164" i="1" s="1"/>
  <c r="G333" i="1"/>
  <c r="O333" i="1" s="1"/>
  <c r="G334" i="1"/>
  <c r="O334" i="1" s="1"/>
  <c r="G336" i="1"/>
  <c r="O336" i="1" s="1"/>
  <c r="G337" i="1"/>
  <c r="O337" i="1" s="1"/>
  <c r="G338" i="1"/>
  <c r="O338" i="1" s="1"/>
  <c r="G339" i="1"/>
  <c r="O339" i="1" s="1"/>
  <c r="S3" i="1"/>
  <c r="F17" i="2"/>
  <c r="F10" i="2"/>
  <c r="F33" i="2"/>
  <c r="F90" i="2"/>
  <c r="F136" i="2"/>
  <c r="F144" i="2"/>
  <c r="F28" i="2"/>
  <c r="F35" i="2"/>
  <c r="F14" i="2"/>
  <c r="F21" i="2"/>
  <c r="F29" i="2"/>
  <c r="F22" i="2"/>
  <c r="F30" i="2"/>
  <c r="F45" i="2"/>
  <c r="F148" i="2"/>
  <c r="F23" i="2"/>
  <c r="F31" i="2"/>
  <c r="F32" i="2"/>
  <c r="F66" i="2"/>
  <c r="F25" i="2"/>
  <c r="F149" i="2"/>
  <c r="F4" i="2"/>
  <c r="G3" i="1"/>
  <c r="H3" i="1" s="1"/>
  <c r="F34" i="2"/>
  <c r="F150" i="2"/>
  <c r="F135" i="2"/>
  <c r="F151" i="2"/>
  <c r="F26" i="2"/>
  <c r="F299" i="2"/>
  <c r="F6" i="2"/>
  <c r="F13" i="2"/>
  <c r="F18" i="2"/>
  <c r="F27" i="2"/>
  <c r="F9" i="2"/>
  <c r="F20" i="2"/>
  <c r="F5" i="2"/>
  <c r="F463" i="2"/>
  <c r="F464" i="2"/>
  <c r="F458" i="2"/>
  <c r="F465" i="2"/>
  <c r="F8" i="2"/>
  <c r="F12" i="2"/>
  <c r="F16" i="2"/>
  <c r="F7" i="2"/>
  <c r="F11" i="2"/>
  <c r="F15" i="2"/>
  <c r="F19" i="2"/>
  <c r="F467" i="2"/>
  <c r="F461" i="2"/>
  <c r="F456" i="2"/>
  <c r="F462" i="2"/>
  <c r="F466" i="2"/>
  <c r="F457" i="2"/>
  <c r="O6" i="1"/>
  <c r="O10" i="1"/>
  <c r="O7" i="1"/>
  <c r="O4" i="1"/>
  <c r="O8" i="1"/>
  <c r="O5" i="1"/>
  <c r="O9" i="1"/>
  <c r="F36" i="2"/>
  <c r="F37" i="2"/>
  <c r="F38" i="2"/>
  <c r="F39" i="2"/>
  <c r="F43" i="2"/>
  <c r="F47" i="2"/>
  <c r="F51" i="2"/>
  <c r="F58" i="2"/>
  <c r="F70" i="2"/>
  <c r="F74" i="2"/>
  <c r="F78" i="2"/>
  <c r="F89" i="2"/>
  <c r="F111" i="2"/>
  <c r="F115" i="2"/>
  <c r="F127" i="2"/>
  <c r="F237" i="2"/>
  <c r="F241" i="2"/>
  <c r="F245" i="2"/>
  <c r="F249" i="2"/>
  <c r="F289" i="2"/>
  <c r="F325" i="2"/>
  <c r="F470" i="2"/>
  <c r="F474" i="2"/>
  <c r="F496" i="2"/>
  <c r="F500" i="2"/>
  <c r="F504" i="2"/>
  <c r="F508" i="2"/>
  <c r="F512" i="2"/>
  <c r="F530" i="2"/>
  <c r="F541" i="2"/>
  <c r="F544" i="2"/>
  <c r="F40" i="2"/>
  <c r="F48" i="2"/>
  <c r="F52" i="2"/>
  <c r="F63" i="2"/>
  <c r="F67" i="2"/>
  <c r="F71" i="2"/>
  <c r="F82" i="2"/>
  <c r="F112" i="2"/>
  <c r="F116" i="2"/>
  <c r="F141" i="2"/>
  <c r="F238" i="2"/>
  <c r="F246" i="2"/>
  <c r="F250" i="2"/>
  <c r="F368" i="2"/>
  <c r="F471" i="2"/>
  <c r="F475" i="2"/>
  <c r="F497" i="2"/>
  <c r="F501" i="2"/>
  <c r="F505" i="2"/>
  <c r="F509" i="2"/>
  <c r="F513" i="2"/>
  <c r="F531" i="2"/>
  <c r="F542" i="2"/>
  <c r="F41" i="2"/>
  <c r="F49" i="2"/>
  <c r="F56" i="2"/>
  <c r="F60" i="2"/>
  <c r="F68" i="2"/>
  <c r="F87" i="2"/>
  <c r="F109" i="2"/>
  <c r="F113" i="2"/>
  <c r="F125" i="2"/>
  <c r="F129" i="2"/>
  <c r="F142" i="2"/>
  <c r="F239" i="2"/>
  <c r="F247" i="2"/>
  <c r="F323" i="2"/>
  <c r="F327" i="2"/>
  <c r="F468" i="2"/>
  <c r="F472" i="2"/>
  <c r="F476" i="2"/>
  <c r="F498" i="2"/>
  <c r="F502" i="2"/>
  <c r="F506" i="2"/>
  <c r="F510" i="2"/>
  <c r="F514" i="2"/>
  <c r="F528" i="2"/>
  <c r="F536" i="2"/>
  <c r="F46" i="2"/>
  <c r="F50" i="2"/>
  <c r="F57" i="2"/>
  <c r="F61" i="2"/>
  <c r="F65" i="2"/>
  <c r="F69" i="2"/>
  <c r="F73" i="2"/>
  <c r="F77" i="2"/>
  <c r="F84" i="2"/>
  <c r="F110" i="2"/>
  <c r="F126" i="2"/>
  <c r="F147" i="2"/>
  <c r="F170" i="2"/>
  <c r="G180" i="2" s="1"/>
  <c r="F240" i="2"/>
  <c r="F244" i="2"/>
  <c r="F324" i="2"/>
  <c r="F328" i="2"/>
  <c r="F366" i="2"/>
  <c r="F469" i="2"/>
  <c r="F473" i="2"/>
  <c r="F477" i="2"/>
  <c r="F495" i="2"/>
  <c r="F499" i="2"/>
  <c r="F503" i="2"/>
  <c r="F507" i="2"/>
  <c r="F511" i="2"/>
  <c r="F515" i="2"/>
  <c r="F529" i="2"/>
  <c r="F537" i="2"/>
  <c r="F543" i="2"/>
  <c r="G106" i="2"/>
  <c r="G538" i="2" l="1"/>
  <c r="L139" i="1"/>
  <c r="H99" i="1"/>
  <c r="O139" i="1"/>
  <c r="H88" i="1"/>
  <c r="G551" i="2"/>
  <c r="H339" i="1"/>
  <c r="L339" i="1"/>
  <c r="H338" i="1"/>
  <c r="L338" i="1"/>
  <c r="H337" i="1"/>
  <c r="L337" i="1"/>
  <c r="L336" i="1"/>
  <c r="H336" i="1"/>
  <c r="H334" i="1"/>
  <c r="L334" i="1"/>
  <c r="L333" i="1"/>
  <c r="H333" i="1"/>
  <c r="L164" i="1"/>
  <c r="H164" i="1"/>
  <c r="L160" i="1"/>
  <c r="H160" i="1"/>
  <c r="L327" i="1"/>
  <c r="H327" i="1"/>
  <c r="L326" i="1"/>
  <c r="H326" i="1"/>
  <c r="H316" i="1"/>
  <c r="L316" i="1"/>
  <c r="H315" i="1"/>
  <c r="L315" i="1"/>
  <c r="H314" i="1"/>
  <c r="L314" i="1"/>
  <c r="L313" i="1"/>
  <c r="H313" i="1"/>
  <c r="L312" i="1"/>
  <c r="H312" i="1"/>
  <c r="H311" i="1"/>
  <c r="L311" i="1"/>
  <c r="H310" i="1"/>
  <c r="L310" i="1"/>
  <c r="L309" i="1"/>
  <c r="H309" i="1"/>
  <c r="H308" i="1"/>
  <c r="L308" i="1"/>
  <c r="H307" i="1"/>
  <c r="L307" i="1"/>
  <c r="H306" i="1"/>
  <c r="L306" i="1"/>
  <c r="H305" i="1"/>
  <c r="L305" i="1"/>
  <c r="L303" i="1"/>
  <c r="H303" i="1"/>
  <c r="H302" i="1"/>
  <c r="L302" i="1"/>
  <c r="H301" i="1"/>
  <c r="L301" i="1"/>
  <c r="L299" i="1"/>
  <c r="H299" i="1"/>
  <c r="L298" i="1"/>
  <c r="H298" i="1"/>
  <c r="L297" i="1"/>
  <c r="H297" i="1"/>
  <c r="L296" i="1"/>
  <c r="H296" i="1"/>
  <c r="L274" i="1"/>
  <c r="H274" i="1"/>
  <c r="L273" i="1"/>
  <c r="H273" i="1"/>
  <c r="H271" i="1"/>
  <c r="L271" i="1"/>
  <c r="L268" i="1"/>
  <c r="H268" i="1"/>
  <c r="L267" i="1"/>
  <c r="H267" i="1"/>
  <c r="L265" i="1"/>
  <c r="H265" i="1"/>
  <c r="H264" i="1"/>
  <c r="L264" i="1"/>
  <c r="L262" i="1"/>
  <c r="H262" i="1"/>
  <c r="L257" i="1"/>
  <c r="H257" i="1"/>
  <c r="L256" i="1"/>
  <c r="H256" i="1"/>
  <c r="H137" i="1"/>
  <c r="L137" i="1"/>
  <c r="L92" i="1"/>
  <c r="H92" i="1"/>
  <c r="L146" i="1"/>
  <c r="H146" i="1"/>
  <c r="H162" i="1"/>
  <c r="L162" i="1"/>
  <c r="L151" i="1"/>
  <c r="H151" i="1"/>
  <c r="H150" i="1"/>
  <c r="L150" i="1"/>
  <c r="L118" i="1"/>
  <c r="H118" i="1"/>
  <c r="H159" i="1"/>
  <c r="L159" i="1"/>
  <c r="H158" i="1"/>
  <c r="L158" i="1"/>
  <c r="L147" i="1"/>
  <c r="H147" i="1"/>
  <c r="H153" i="1"/>
  <c r="L153" i="1"/>
  <c r="L95" i="1"/>
  <c r="H95" i="1"/>
  <c r="L120" i="1"/>
  <c r="H120" i="1"/>
  <c r="H127" i="1"/>
  <c r="L127" i="1"/>
  <c r="L126" i="1"/>
  <c r="H126" i="1"/>
  <c r="L124" i="1"/>
  <c r="H124" i="1"/>
  <c r="H178" i="1"/>
  <c r="L178" i="1"/>
  <c r="L174" i="1"/>
  <c r="H174" i="1"/>
  <c r="L130" i="1"/>
  <c r="H130" i="1"/>
  <c r="L128" i="1"/>
  <c r="H128" i="1"/>
  <c r="H100" i="1"/>
  <c r="L100" i="1"/>
  <c r="H98" i="1"/>
  <c r="L98" i="1"/>
  <c r="H106" i="1"/>
  <c r="L106" i="1"/>
  <c r="H141" i="1"/>
  <c r="L141" i="1"/>
  <c r="L140" i="1"/>
  <c r="H140" i="1"/>
  <c r="H165" i="1"/>
  <c r="L165" i="1"/>
  <c r="L157" i="1"/>
  <c r="H157" i="1"/>
  <c r="H44" i="1"/>
  <c r="L44" i="1"/>
  <c r="L40" i="1"/>
  <c r="H40" i="1"/>
  <c r="H34" i="1"/>
  <c r="L34" i="1"/>
  <c r="H91" i="1"/>
  <c r="L91" i="1"/>
  <c r="L163" i="1"/>
  <c r="H163" i="1"/>
  <c r="L87" i="1"/>
  <c r="H87" i="1"/>
  <c r="L83" i="1"/>
  <c r="H83" i="1"/>
  <c r="H50" i="1"/>
  <c r="L50" i="1"/>
  <c r="H48" i="1"/>
  <c r="L48" i="1"/>
  <c r="L101" i="1"/>
  <c r="H101" i="1"/>
  <c r="H103" i="1"/>
  <c r="L103" i="1"/>
  <c r="H47" i="1"/>
  <c r="L47" i="1"/>
  <c r="H31" i="1"/>
  <c r="L31" i="1"/>
  <c r="L30" i="1"/>
  <c r="H30" i="1"/>
  <c r="H28" i="1"/>
  <c r="L28" i="1"/>
  <c r="H27" i="1"/>
  <c r="L27" i="1"/>
  <c r="L26" i="1"/>
  <c r="H26" i="1"/>
  <c r="H24" i="1"/>
  <c r="L24" i="1"/>
  <c r="H171" i="1"/>
  <c r="L171" i="1"/>
  <c r="L21" i="1"/>
  <c r="H21" i="1"/>
  <c r="H172" i="1"/>
  <c r="L172" i="1"/>
  <c r="H123" i="1"/>
  <c r="L123" i="1"/>
  <c r="L148" i="1"/>
  <c r="H148" i="1"/>
  <c r="H144" i="1"/>
  <c r="L144" i="1"/>
  <c r="H134" i="1"/>
  <c r="L134" i="1"/>
  <c r="L102" i="1"/>
  <c r="H102" i="1"/>
  <c r="H94" i="1"/>
  <c r="L94" i="1"/>
  <c r="L81" i="1"/>
  <c r="H81" i="1"/>
  <c r="L122" i="1"/>
  <c r="H122" i="1"/>
  <c r="H19" i="1"/>
  <c r="L19" i="1"/>
  <c r="H16" i="1"/>
  <c r="L16" i="1"/>
  <c r="H15" i="1"/>
  <c r="L15" i="1"/>
  <c r="L14" i="1"/>
  <c r="H14" i="1"/>
  <c r="L84" i="1"/>
  <c r="H84" i="1"/>
  <c r="H12" i="1"/>
  <c r="L12" i="1"/>
  <c r="H11" i="1"/>
  <c r="L11" i="1"/>
  <c r="S4" i="1"/>
  <c r="R3" i="1"/>
  <c r="G53" i="2"/>
  <c r="L3" i="1"/>
  <c r="G95" i="2"/>
  <c r="G492" i="2"/>
  <c r="G154" i="2"/>
  <c r="G373" i="2"/>
  <c r="O3" i="1"/>
  <c r="G516" i="2"/>
  <c r="G525" i="2"/>
  <c r="G79" i="2"/>
  <c r="M132" i="1" l="1"/>
  <c r="M32" i="1"/>
  <c r="I132" i="1"/>
  <c r="I32" i="1"/>
  <c r="M324" i="1"/>
  <c r="I2" i="1"/>
  <c r="I155" i="1"/>
  <c r="M155" i="1"/>
  <c r="M2" i="1"/>
  <c r="I143" i="1"/>
  <c r="M295" i="1"/>
  <c r="I169" i="1"/>
  <c r="I295" i="1"/>
  <c r="I254" i="1"/>
  <c r="M117" i="1"/>
  <c r="M143" i="1"/>
  <c r="M254" i="1"/>
  <c r="M169" i="1"/>
  <c r="I324" i="1"/>
  <c r="I117" i="1" l="1"/>
  <c r="H346" i="1"/>
  <c r="R4" i="1" s="1"/>
  <c r="I79" i="1"/>
  <c r="M79" i="1"/>
  <c r="L3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Инжинерин_2</author>
  </authors>
  <commentList>
    <comment ref="A35" authorId="0" shapeId="0" xr:uid="{C10D2EAB-E2C2-4FB6-A336-B0A723937073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1. За къса връзка на кран DN40
2. За връзка с трипътен кран DN40</t>
        </r>
      </text>
    </comment>
    <comment ref="A456" authorId="0" shapeId="0" xr:uid="{BD780B66-6E0F-4E36-8DCB-FEA688FC7165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Силови</t>
        </r>
      </text>
    </comment>
    <comment ref="A458" authorId="0" shapeId="0" xr:uid="{3E93603E-883C-423B-94D1-416DB79E5428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Нивомери</t>
        </r>
      </text>
    </comment>
    <comment ref="A461" authorId="0" shapeId="0" xr:uid="{A3B8DE31-8E6D-4B52-93E4-85055470A202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Бобини, лампи</t>
        </r>
      </text>
    </comment>
    <comment ref="A462" authorId="0" shapeId="0" xr:uid="{DD51D1C6-0C26-4D74-85A6-60B635668ECB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Сензор за газ</t>
        </r>
      </text>
    </comment>
    <comment ref="A463" authorId="0" shapeId="0" xr:uid="{A59FE2F4-7FC9-4ADC-B77C-86B05D6AF607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Помпи</t>
        </r>
      </text>
    </comment>
    <comment ref="A464" authorId="0" shapeId="0" xr:uid="{2C2355C8-14E5-4E61-957E-3DF950F9B8F6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Вентилатори</t>
        </r>
      </text>
    </comment>
    <comment ref="A465" authorId="0" shapeId="0" xr:uid="{2C38C2A9-43A8-48C2-ABF8-914B429CE2F7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Захранване - Табло</t>
        </r>
      </text>
    </comment>
    <comment ref="A466" authorId="0" shapeId="0" xr:uid="{9A88FAF9-B723-4596-AA27-580840B3FC8E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Сот</t>
        </r>
      </text>
    </comment>
    <comment ref="A468" authorId="0" shapeId="0" xr:uid="{5BCA84AF-DB16-4859-A612-D89D19A098CE}">
      <text>
        <r>
          <rPr>
            <b/>
            <sz val="9"/>
            <color indexed="81"/>
            <rFont val="Tahoma"/>
            <family val="2"/>
          </rPr>
          <t>Инжинерин_2:</t>
        </r>
        <r>
          <rPr>
            <sz val="9"/>
            <color indexed="81"/>
            <rFont val="Tahoma"/>
            <family val="2"/>
          </rPr>
          <t xml:space="preserve">
Датчици за налягане и чистота</t>
        </r>
      </text>
    </comment>
  </commentList>
</comments>
</file>

<file path=xl/sharedStrings.xml><?xml version="1.0" encoding="utf-8"?>
<sst xmlns="http://schemas.openxmlformats.org/spreadsheetml/2006/main" count="1026" uniqueCount="422">
  <si>
    <t>Продукт</t>
  </si>
  <si>
    <t>Код</t>
  </si>
  <si>
    <t>Цена бр.</t>
  </si>
  <si>
    <t>М. ед.</t>
  </si>
  <si>
    <t>Отстъпка</t>
  </si>
  <si>
    <t>Цена нето</t>
  </si>
  <si>
    <t>К-во</t>
  </si>
  <si>
    <t>Крайна цена</t>
  </si>
  <si>
    <t>Фирма</t>
  </si>
  <si>
    <t>Обновена на</t>
  </si>
  <si>
    <t>ДДС 20%</t>
  </si>
  <si>
    <t>Бележки</t>
  </si>
  <si>
    <t>Винкел ГВ 40х40х3</t>
  </si>
  <si>
    <t>Лист неръждаема стомана 316L 2500х1250х2</t>
  </si>
  <si>
    <t>Лист неръждаема стомана 316L 2500х1250х5</t>
  </si>
  <si>
    <t>DIN-релса за модулна апаратура перфорирана 2m</t>
  </si>
  <si>
    <t>Тръба безшевна 316L 6x1.0</t>
  </si>
  <si>
    <t>Тръба шевна 304L (21.3x2) 1/2"</t>
  </si>
  <si>
    <t>Тръба шевна 304L (48,3х2) 1 1/2"</t>
  </si>
  <si>
    <t>Тръба шевна 304L (168,3х2) 6"</t>
  </si>
  <si>
    <t>Тръба шевна 304L (114,3х2) 4"</t>
  </si>
  <si>
    <t>Коляно 90o 304L заварка (33,7х2) 1"</t>
  </si>
  <si>
    <t>Коляно 90o 304L заварка (48,3х2) 1 1/2"</t>
  </si>
  <si>
    <t>Тройник 304L заварка (48,3х2) 1 1/2"</t>
  </si>
  <si>
    <t>Капа 316L заварка (168.3x2.0) 6"</t>
  </si>
  <si>
    <t>Капа 316L заварка (114,3х2) 4"</t>
  </si>
  <si>
    <t>Фланец плосък 304 T8 PN16 DN25</t>
  </si>
  <si>
    <t>Фланец плосък 304 T10 PN16 DN40</t>
  </si>
  <si>
    <t>Фланец плосък с резба 304L PN10/16/40 DN25x1''</t>
  </si>
  <si>
    <t>Фланец плосък с резба 304L PN10/16/40 DN40x1 1/2''</t>
  </si>
  <si>
    <t>Уплътнение CF3000 PTFE PN10/16/25/40 DN25</t>
  </si>
  <si>
    <t>Уплътнение CF3000 PTFE PN10/16/25/40 DN40</t>
  </si>
  <si>
    <t>Valve 2 pieces full bore ball valve - flanges ends 1"  with GE-0 24/240V</t>
  </si>
  <si>
    <t>Valve 2 pieces full bore ball valve - flanged ends 1 1/2" with GE-0 24/240V</t>
  </si>
  <si>
    <t>Valve 3PC full bore ball (welded ends) 1'' with GE-0 24/240V</t>
  </si>
  <si>
    <t>Valve 3PC full bore ball (welded ends) 1''</t>
  </si>
  <si>
    <t>Холендър 316 PTFE М/Ж BSP 1"</t>
  </si>
  <si>
    <t>Муфа 316L резбa 150LBS L33 1/2"</t>
  </si>
  <si>
    <t>Муфа 304L резбa 150LBS L42 1"</t>
  </si>
  <si>
    <t>Нипел 316L шестостен 1/4"</t>
  </si>
  <si>
    <t>Вътрешно редуциращ нипел 3/4-1/4</t>
  </si>
  <si>
    <t>Права връзка неръждаема X1510 8/6-1/4</t>
  </si>
  <si>
    <t>Права връзка 1510 15/12,5-1/2</t>
  </si>
  <si>
    <t>ПП тръба за т. вода Ф20/PN20</t>
  </si>
  <si>
    <t>Коляно PP 1"</t>
  </si>
  <si>
    <t>ПП тройник Ф20</t>
  </si>
  <si>
    <t>Връзка PP - резба 1"</t>
  </si>
  <si>
    <t>Муфа PP 1"</t>
  </si>
  <si>
    <t>Холендър PP 1"</t>
  </si>
  <si>
    <t>Кран сферичен ПП Ф20</t>
  </si>
  <si>
    <t>ПП скоба Ф20</t>
  </si>
  <si>
    <t>ПП тръба за т. вода Ф110</t>
  </si>
  <si>
    <t>Крепежи</t>
  </si>
  <si>
    <t>Болт с шестостенна глава, DIN 933, 8.8, vZn, M12x40</t>
  </si>
  <si>
    <t>Болт с шестостенна глава, DIN 933, 8.8, vZn, M12x60</t>
  </si>
  <si>
    <t>Болт с шестостенна глава, DIN 933, 8.8, vZn, M12x100</t>
  </si>
  <si>
    <t>Болт с шестостенна глава, DIN 933, 8.8, vZn, M16x45</t>
  </si>
  <si>
    <t>Гайка шестостенна, DIN 934, А2, M6</t>
  </si>
  <si>
    <t>Гайка шестостенна, DIN 934, 8, vZn, M12</t>
  </si>
  <si>
    <t>Гайка шестостенна, DIN 934, 8, vZn, M16</t>
  </si>
  <si>
    <t>Шайба подложна, DIN 125, vZn, M12</t>
  </si>
  <si>
    <t>Шайба подложна, DIN 125, vZn, M16</t>
  </si>
  <si>
    <t>Шайба пружинна, DIN 127B, vZn, M12</t>
  </si>
  <si>
    <t>Шайба пружинна, DIN 127B, vZn, M16</t>
  </si>
  <si>
    <t>Тампон MGP 50x50mm M10x28</t>
  </si>
  <si>
    <t>Крепежи - сини</t>
  </si>
  <si>
    <t>Sliding Gate Motor Valve 8038 О2</t>
  </si>
  <si>
    <t>Sliding Gate Motor Valve 8038 H2</t>
  </si>
  <si>
    <t>Трансмитер за налягане, взривозащитен</t>
  </si>
  <si>
    <t>Температурен сензор</t>
  </si>
  <si>
    <t>Поплавъчен нивомер тип 8181</t>
  </si>
  <si>
    <t>Магнетвентил 1/4''</t>
  </si>
  <si>
    <t>Магнетвентил 1"</t>
  </si>
  <si>
    <t>Трансмитер с галванично разделяне PISO-U</t>
  </si>
  <si>
    <t>Станция за сензор за газ GA-220</t>
  </si>
  <si>
    <t>Реле с 14 пина, 6А</t>
  </si>
  <si>
    <t>Потенциометър</t>
  </si>
  <si>
    <t>Бутон - stop reset</t>
  </si>
  <si>
    <t>HO7V-K 70.00 червен</t>
  </si>
  <si>
    <t>HO7V-K 70.00 черен</t>
  </si>
  <si>
    <t>Кабел сигнален (за датчик за налягане)</t>
  </si>
  <si>
    <t>Кабел сигнален 2х1</t>
  </si>
  <si>
    <t>Кабел 3х1</t>
  </si>
  <si>
    <t>Кабел ШВПС 5х1 бял</t>
  </si>
  <si>
    <t>Кабел ШВПС 5х1,5 бял</t>
  </si>
  <si>
    <t>Кабел 5х2,5</t>
  </si>
  <si>
    <t>Кабел ШВПС 5х6 бял</t>
  </si>
  <si>
    <t>Кабел 8х0,22</t>
  </si>
  <si>
    <t>Проводник 500V 0,5mm бял</t>
  </si>
  <si>
    <t>Проводник 500V 0,5mm син</t>
  </si>
  <si>
    <t>Проводник 500V 0,5mm червен</t>
  </si>
  <si>
    <t>Проводник 500V 0,5mm кафяв</t>
  </si>
  <si>
    <t>Проводник 500V 0,5mm жълт</t>
  </si>
  <si>
    <t>Проводник 500V 0,5mm зелен</t>
  </si>
  <si>
    <t>Проводник 500V 0,5mm виолетов</t>
  </si>
  <si>
    <t>Проводник 500V 0,75mm бял</t>
  </si>
  <si>
    <t>Проводник 500V 0,75mm черен</t>
  </si>
  <si>
    <t>Проводник 500V 0,75mm кафяв</t>
  </si>
  <si>
    <t>Проводник 500V 0,75mm жълт</t>
  </si>
  <si>
    <t>Проводник 500V 0,75mm зелен</t>
  </si>
  <si>
    <t>Проводник 500V 0,75mm червен</t>
  </si>
  <si>
    <t xml:space="preserve">Проводник 500V 0,75mm син </t>
  </si>
  <si>
    <t>Кабел S/FTP</t>
  </si>
  <si>
    <t>Кабел за температурен сензор</t>
  </si>
  <si>
    <t>Гофрирана тръба за ел. проводник Ф19</t>
  </si>
  <si>
    <t>Тръба инсталационна гъвкава M25 320N 50m</t>
  </si>
  <si>
    <t>Кабелна обувка за силови кабели</t>
  </si>
  <si>
    <t>Кабелен накрайник 8mm бял 0,5mm</t>
  </si>
  <si>
    <t>Кабелен накрайник 8mm сив 0,75mm</t>
  </si>
  <si>
    <t>Кабелен накрайник 8mm червен 1,0mm</t>
  </si>
  <si>
    <t>Кабелен накрайник 8mm черен 1,5mm</t>
  </si>
  <si>
    <t>Кабелен накрайник 8mm син 2,5mm</t>
  </si>
  <si>
    <t>Кабелен накрайник 12mm жълт 6mm</t>
  </si>
  <si>
    <t>Кабелни канали</t>
  </si>
  <si>
    <t>Стенна конзола 90x610mm 2,5kN</t>
  </si>
  <si>
    <t>Окачвач, широчина 100mm 0,2kN</t>
  </si>
  <si>
    <t>Окачвач, широчина 200mm 0,2kN</t>
  </si>
  <si>
    <t>Капак за кабелна скара/стълба с лайстна 102х3000mm t=0,75mm със заключване</t>
  </si>
  <si>
    <t>Капак за кабелна скара/стълба с лайстна 202х3000mm t=0,75mm със заключване</t>
  </si>
  <si>
    <t>Капак за ъгъл 90° за кабелна скара широчина 105,5mm CITO</t>
  </si>
  <si>
    <t>Кабелна скара перфорирана с интегриран съединител 60х100х3000mm CITO</t>
  </si>
  <si>
    <t>Кабелна скара перфорирана с интегриран съединител, 60х200х3000mm CITO</t>
  </si>
  <si>
    <t>Кабелна стълба на 100мм с капак</t>
  </si>
  <si>
    <t>Кабелна стълба 60x200x3000mm t=1,5mm</t>
  </si>
  <si>
    <t>Редуцираща/затваряща/ъглова планка за кабелни скари 60х100mm</t>
  </si>
  <si>
    <t>T-образно разклонение за кабелна скар, 60х152mm с неперфорирани бордове CITO</t>
  </si>
  <si>
    <t>T-образно разклонение за кабелна скара 60х202mm с неперфорирани бордове CITO</t>
  </si>
  <si>
    <t>T-разклонение за кабелна скара 60х202mm с неперфорирани бордове CITO</t>
  </si>
  <si>
    <t>Фуния за кабелна скара напречна 60х150mm</t>
  </si>
  <si>
    <t>Фуния за кабелна скара напречна 60х200mm</t>
  </si>
  <si>
    <t>Вертканел ъгъл понижаващ 60х152mm с неперфориран борд</t>
  </si>
  <si>
    <t xml:space="preserve">Вертканел ъгъл понижаващ 60х202mm с неперфориран борд </t>
  </si>
  <si>
    <t>Ъгъл 90° за кабелна скара 60х202mm с неперфорирани бордове CITO</t>
  </si>
  <si>
    <t>С-профил, шлиц 16 mm, 30x15x3000mm, перфорирана</t>
  </si>
  <si>
    <t>Болт с гладка глава в комплект с широкопола гайка M6х12mm</t>
  </si>
  <si>
    <t>Уплътнение от експандиран тефлон ф1060хф900х0,5</t>
  </si>
  <si>
    <t>Гумен лист 5/1200мм EPDM/</t>
  </si>
  <si>
    <t>Перфорирана ламарина LB 1000x2000x0,5; RV 2-3: 1.4404</t>
  </si>
  <si>
    <t>Ринг гайка, DIN 582, C15, vZn, M 24</t>
  </si>
  <si>
    <t>Шпилка М56х4, 8.8, черна L=2000mm</t>
  </si>
  <si>
    <t>Гайка M56x4, 8.8</t>
  </si>
  <si>
    <t>Шайба подложна, DIN 125A, vZn, M56</t>
  </si>
  <si>
    <t>ПП тръба за т. вода Ф63/PN20</t>
  </si>
  <si>
    <t>Буферен съд</t>
  </si>
  <si>
    <t>Водна баня</t>
  </si>
  <si>
    <t>Гъба демистър (Wire mesh separator mono circolare 316L d.164 Sp tot 112)</t>
  </si>
  <si>
    <t>Electrochemical Oxygen analyser: 0-5% vol. H2</t>
  </si>
  <si>
    <t>8866 - Thermal Comductivity Analyser 0-5% vol. H2</t>
  </si>
  <si>
    <t>Control Unit with display for 8866 Thermal Conductivity Analyser</t>
  </si>
  <si>
    <t>Dew Point Analyser with integral touchscreen LCD display</t>
  </si>
  <si>
    <t>SS 316 measuring chamber for Dew Point Analyser 1/8" FNPT</t>
  </si>
  <si>
    <t>Flow meter in Plexiglass for hydrogen, Scale 0,02-0,5 NL/min</t>
  </si>
  <si>
    <t>Flow meter in Plexiglass for oxygen, Scale 0,2-3 NL/min</t>
  </si>
  <si>
    <t>Flowmeter and needle valve bracket</t>
  </si>
  <si>
    <t>Male connector 6MM SWA-1/8" NPT</t>
  </si>
  <si>
    <t>Bulkhead union 6mm SWA</t>
  </si>
  <si>
    <t>Male connector 6MM SWA-1/4" GAS-CONICO</t>
  </si>
  <si>
    <t>Male elbow 6MM SWA-1/8" GAS-CONICO</t>
  </si>
  <si>
    <t>Ball valve 3-way 40G</t>
  </si>
  <si>
    <t>Support kit Twin Bolted Plastic Clamp Tube 6mm</t>
  </si>
  <si>
    <t>Табло с 2 врати 1200х1200х300</t>
  </si>
  <si>
    <t>Услуги</t>
  </si>
  <si>
    <t>Транспорт ДУНАВ-СВ (Притискаща плоча)</t>
  </si>
  <si>
    <t>Транспорт (Филипекс)</t>
  </si>
  <si>
    <t>Елемент</t>
  </si>
  <si>
    <t>М.ед.</t>
  </si>
  <si>
    <t>Група</t>
  </si>
  <si>
    <t>Основни части</t>
  </si>
  <si>
    <t>Тръбни връзки</t>
  </si>
  <si>
    <t>Кран сферичен, G1/2'', PN64</t>
  </si>
  <si>
    <t>Общо:</t>
  </si>
  <si>
    <t>Тройник 316L заварка SCH40 (33,4x3,38) 1"</t>
  </si>
  <si>
    <t>Valve 2PC FULL BORE BALL VALVE 1" PN40</t>
  </si>
  <si>
    <t>Тръба шевна 304L (88,9х2) 3"</t>
  </si>
  <si>
    <t>Тръба шевна 304L (33.7x2.0) 1"</t>
  </si>
  <si>
    <t>Капа 304L заварка (88,9х2) 3"</t>
  </si>
  <si>
    <t>Винкел 304L 25x25x2</t>
  </si>
  <si>
    <t>Скачен съд</t>
  </si>
  <si>
    <t>Налягане</t>
  </si>
  <si>
    <t>Бр. компон.</t>
  </si>
  <si>
    <t>Домакинска неръждаема тел</t>
  </si>
  <si>
    <t>*Дифузер + Планки за захващане</t>
  </si>
  <si>
    <t>Болт с шестостенна глава, DIN 933, 8.8, vZn, M6x35</t>
  </si>
  <si>
    <t>Демистър (10л)</t>
  </si>
  <si>
    <t>Демистър</t>
  </si>
  <si>
    <t>Помпи</t>
  </si>
  <si>
    <t>Основни компоненти</t>
  </si>
  <si>
    <t>Профилна тръба ГВ 40х40х2</t>
  </si>
  <si>
    <t>Шина 50х3</t>
  </si>
  <si>
    <t>Рамки</t>
  </si>
  <si>
    <t>Буферни съдове</t>
  </si>
  <si>
    <t>Очиска ВБ-ДМ</t>
  </si>
  <si>
    <t>Профилна тръба ГВ 30х30х1,5</t>
  </si>
  <si>
    <t>БС-ВБ</t>
  </si>
  <si>
    <t>ВБ-ДМ</t>
  </si>
  <si>
    <t>ДМ-ДМ</t>
  </si>
  <si>
    <t>Изход</t>
  </si>
  <si>
    <t>Връзка с Горелка</t>
  </si>
  <si>
    <t>Холендър 316L вътрешнa резбa 150LBS 1"</t>
  </si>
  <si>
    <t xml:space="preserve">Полунипел 316L 150LBS 1" </t>
  </si>
  <si>
    <t>Ел табло</t>
  </si>
  <si>
    <t>Платки (Ангел Касабов)</t>
  </si>
  <si>
    <t>Ел. табло</t>
  </si>
  <si>
    <t>Газ анализ табло</t>
  </si>
  <si>
    <t>Тръби 6х1.0</t>
  </si>
  <si>
    <t>Кабели</t>
  </si>
  <si>
    <t>Накрайници и гофра</t>
  </si>
  <si>
    <t>Кабелни връзки</t>
  </si>
  <si>
    <t>Пречистване на вода</t>
  </si>
  <si>
    <t>Други</t>
  </si>
  <si>
    <t xml:space="preserve"> Топлообменник HEXONIC H2 K FF.PRO.SS  </t>
  </si>
  <si>
    <t>Liquid drainer SA-61 DN25 10 BAR</t>
  </si>
  <si>
    <t>Калиева основа *2</t>
  </si>
  <si>
    <t>Осветително тяло овално 100W 1XE27 G FILO 1V EEx</t>
  </si>
  <si>
    <t>Сензор за газ H2 GS-220</t>
  </si>
  <si>
    <t>Други - Услуги</t>
  </si>
  <si>
    <t>Рязане на метал (НИРСТРОЙ)</t>
  </si>
  <si>
    <t>Транспорт на метал (НИРСТРОЙ)</t>
  </si>
  <si>
    <t>Транспорт контейнер (Шапкаров)</t>
  </si>
  <si>
    <t>Транспорт 20' контейнер (ФРИЛАЙН)</t>
  </si>
  <si>
    <t>Съдове</t>
  </si>
  <si>
    <t>ТРЪБИ</t>
  </si>
  <si>
    <t>Кранове</t>
  </si>
  <si>
    <t>Фитинги</t>
  </si>
  <si>
    <t>Устройства</t>
  </si>
  <si>
    <t>Метални елементи</t>
  </si>
  <si>
    <t>УСЛУГИ</t>
  </si>
  <si>
    <t>КРЕПЕЖИ</t>
  </si>
  <si>
    <t>Крайна цена с ДДС</t>
  </si>
  <si>
    <t>БУФЕРНИ СЪДОВЕ</t>
  </si>
  <si>
    <t>ВОДНИ БАНИ</t>
  </si>
  <si>
    <t>ДЕМИСТРИ</t>
  </si>
  <si>
    <t>ОБЩИ</t>
  </si>
  <si>
    <t>ФЛАНЦИ</t>
  </si>
  <si>
    <t>ПП ЧАСТИ</t>
  </si>
  <si>
    <t>ФИТИНГИ ЗА ЗАВАРЯВАНЕ</t>
  </si>
  <si>
    <t>КАБЕЛИ ЗА ЕЛ. ТАБЛО</t>
  </si>
  <si>
    <t>КАБЕЛНИ НАКРАЙНИЦИ И ГОФРИ</t>
  </si>
  <si>
    <t>КАБЕЛНИ ВРЪЗКИ</t>
  </si>
  <si>
    <t>ДРУГИ УСЛУГИ</t>
  </si>
  <si>
    <t>КОНСУМАТИВИ</t>
  </si>
  <si>
    <t>КОМПОНЕНТИ</t>
  </si>
  <si>
    <t>Крайна цена:</t>
  </si>
  <si>
    <t>Крайна цена с ДДС:</t>
  </si>
  <si>
    <t>Електролизьор (500kW)</t>
  </si>
  <si>
    <t>Тефлонов лист 1000х1000х1</t>
  </si>
  <si>
    <t>Преход 304L 1 1/2" x 1/2"</t>
  </si>
  <si>
    <t>Valve 2PC full bore ball PN40 1 1/2''</t>
  </si>
  <si>
    <t>Ламарина S235 ГВ 1000х1000х3</t>
  </si>
  <si>
    <t>Подпора полиамид</t>
  </si>
  <si>
    <t>Полиамид</t>
  </si>
  <si>
    <t>Шпилка, DIN 976, 10.9, Bl., M 16 x 2000</t>
  </si>
  <si>
    <t>Гайка самоосигурителна, DIN 985, 10, vZn, M16</t>
  </si>
  <si>
    <t>Стопер</t>
  </si>
  <si>
    <t>Болт за дърво, Din 571, vZn, ф8 х 100</t>
  </si>
  <si>
    <t>Обработка на полиамид</t>
  </si>
  <si>
    <t>Лазерно рязане (Патлиджански 500kW)</t>
  </si>
  <si>
    <t>ВОДНО Рязане метал (Притискаща плоча 100mm)</t>
  </si>
  <si>
    <t>ПОДПОРА ПОЛИАМИД + СТОПЕР</t>
  </si>
  <si>
    <t>Буферен съд (500л)</t>
  </si>
  <si>
    <t>Тръба шевна 316L (609,6х3) 24"</t>
  </si>
  <si>
    <t>Тръба шевна 304L (60,3х2) 2"</t>
  </si>
  <si>
    <t>Капа 316L заварка (609,6х3) 24"</t>
  </si>
  <si>
    <t>Фланец плосък 304 T10 PN16 DN50</t>
  </si>
  <si>
    <t>*Елементи за скоба + Диск за демистър 6"</t>
  </si>
  <si>
    <t>Концентричен намалител (60,3х33,7х2) 2"-1"</t>
  </si>
  <si>
    <t>Буферен съд 500л</t>
  </si>
  <si>
    <t>Тръба шевна 316L (323,8х2) 12"</t>
  </si>
  <si>
    <t>Капа 304L заварка (323.9x3) 12"</t>
  </si>
  <si>
    <t>Водна баня (120л)</t>
  </si>
  <si>
    <t>Центробежна помпа с магнитно задвижна AISI316 1,5kW</t>
  </si>
  <si>
    <t>Филтър INOX 316 Фл. PN16 DN50</t>
  </si>
  <si>
    <t>Сензор за поток (flowmeter)</t>
  </si>
  <si>
    <t>Монтажен комплект (flowmeter)</t>
  </si>
  <si>
    <t>Седлови кран (НЕРЖ. ВЕНТИЛ 316 PN40 DN40  )</t>
  </si>
  <si>
    <t>Valve T3 ways ball ACT. Electric 1 1/2"</t>
  </si>
  <si>
    <t>Фланец плосък с резба 304L PN10/16 DN50x2''</t>
  </si>
  <si>
    <t>Уплътнение CF3000 PTFE PN10/16/25/40 DN50</t>
  </si>
  <si>
    <t>Valve 2PC full bore ball (flanges ends) 2'' with GE-1 24/240V</t>
  </si>
  <si>
    <t>Профилна тръба ГВ 60х60х1,5</t>
  </si>
  <si>
    <t>Болт с шестостенна глава, DIN 933, 8.8, vZn, M8x25</t>
  </si>
  <si>
    <t>Гайка шестостенна, DIN 934, 8, vZn, M8</t>
  </si>
  <si>
    <t>Шайба подложна, DIN 125, vZn, M8</t>
  </si>
  <si>
    <t>Проверка (1)</t>
  </si>
  <si>
    <t>Проверка (0,00)</t>
  </si>
  <si>
    <t>Проверка:</t>
  </si>
  <si>
    <t>Модули:</t>
  </si>
  <si>
    <t>Себестойност:</t>
  </si>
  <si>
    <t>Sheet</t>
  </si>
  <si>
    <t>Цена</t>
  </si>
  <si>
    <t>ПП-ОХ</t>
  </si>
  <si>
    <t>Холендър 316L вътрешнa резбa 150LBS 1 1/2"</t>
  </si>
  <si>
    <t>ОХ-ЕЛ</t>
  </si>
  <si>
    <t>20' Контейнер MCDU3039129</t>
  </si>
  <si>
    <t>Захранване 275 kW</t>
  </si>
  <si>
    <t>Охладител (серпентина) (Кърджали)</t>
  </si>
  <si>
    <t>Тръба 304 50х50х4</t>
  </si>
  <si>
    <t>Радиатор серпентина</t>
  </si>
  <si>
    <t>Тръба оребрена (25х2 - 50) 2м</t>
  </si>
  <si>
    <t>Тапа 304L 150LBS 1/2"</t>
  </si>
  <si>
    <t>Тапа 50х50</t>
  </si>
  <si>
    <t>Тапа с отвор 50х50</t>
  </si>
  <si>
    <t>Профилна тръба ЕЗ 30х30х1,5</t>
  </si>
  <si>
    <t>Тяло охладител</t>
  </si>
  <si>
    <t>Профилна тръба ЕЗ 40х40х2</t>
  </si>
  <si>
    <t>Профилна тръба ЕЗ 50х50х2</t>
  </si>
  <si>
    <t>Ламарина S235 ГВ 1000х1000х1</t>
  </si>
  <si>
    <t>*Капак + Станица + Бенда</t>
  </si>
  <si>
    <t>Ламарина S235 ГВ 1000х1000х6</t>
  </si>
  <si>
    <t>*Ухо за вдигане</t>
  </si>
  <si>
    <t>*Парчета за захващане на серпентина и тръба</t>
  </si>
  <si>
    <t>Компенсатор DN40</t>
  </si>
  <si>
    <t>Винт самонарезен, DIN 6928 C, vZn, ф4,8х19</t>
  </si>
  <si>
    <t>Болт с шестостенна глава, DIN 933, 8.8, vZn, M6x70</t>
  </si>
  <si>
    <t>Шайба подложна, DIN 125, vZn, M6</t>
  </si>
  <si>
    <t>Шайба пружинна, DIN 127B, vZn, M8</t>
  </si>
  <si>
    <t>Zaplus axial fan with sickle blades</t>
  </si>
  <si>
    <t>Охладител (серпентина)</t>
  </si>
  <si>
    <t>Кабел ШВПС 2х0,75 бял</t>
  </si>
  <si>
    <t>Кабел ШВПС-Б 2х0,5 бял</t>
  </si>
  <si>
    <t>Модули 500kW (99,999%)</t>
  </si>
  <si>
    <t>Каталитична колона (15л)</t>
  </si>
  <si>
    <t>OxiGone 113, 0,125% Pd on AI203, 2-4 mm Beads</t>
  </si>
  <si>
    <t>Каталитична колона</t>
  </si>
  <si>
    <t>Изсушител</t>
  </si>
  <si>
    <t>Molecular sieve 4A</t>
  </si>
  <si>
    <t>Тръба шевна 316L (139,7х2) 5"</t>
  </si>
  <si>
    <t>Капа 316L заварка (139,7х2) 5"</t>
  </si>
  <si>
    <t>Капа 316L заварка (26,9х2) 3/4"</t>
  </si>
  <si>
    <t>*Полукръгове вътрешни + Планки за захващане</t>
  </si>
  <si>
    <t>Дренаж ТО</t>
  </si>
  <si>
    <t>Черна ламарина 2010х1500х70 S355 (+ газово прерязване)</t>
  </si>
  <si>
    <t>Sealing Gasket Modified PTFE 1060х900х5 (+транспорт) (+мито 6,5%)</t>
  </si>
  <si>
    <t>Плетена мрежа INOX AISI 316L H 1000 mm (+ транспорт)</t>
  </si>
  <si>
    <t>Disc Spring 112х57х4mm (+транспорт) (+мито 6,5%)</t>
  </si>
  <si>
    <t>Опаковка (Филипекс) (за 2 палета с листа)</t>
  </si>
  <si>
    <t>Мембрани (Composite Membrane, 1*1m) (+транспорт) (+мито 6,5%)</t>
  </si>
  <si>
    <t>Лист неръждаема стомана 316L 1000х2000х3</t>
  </si>
  <si>
    <t>Профилна тръба ГВ 40х20х1,5</t>
  </si>
  <si>
    <t>Кръст DIN11850 SERIE2 W/W 316L DN32</t>
  </si>
  <si>
    <t>Концентричен намалител 316L SCH10 (33,7х21,3х2) 1"-1/2"</t>
  </si>
  <si>
    <t>ЕЛ-БС Електролит</t>
  </si>
  <si>
    <t>ЕЛ-БС Газ</t>
  </si>
  <si>
    <t>ДМ-ТО</t>
  </si>
  <si>
    <t>Дренаж Очиска 1"-ПП</t>
  </si>
  <si>
    <t>Дренаж Очиска 1 1/2"-ПП</t>
  </si>
  <si>
    <t>Концентричен намалител 316L SCH10 (48,3х33,7х2) 1 1/2"-1"</t>
  </si>
  <si>
    <t>БС Дренаж-ПП</t>
  </si>
  <si>
    <t>ПП-ЕЛ</t>
  </si>
  <si>
    <t>PP тръби (Топлообменници)</t>
  </si>
  <si>
    <t>Нипел 316L шестостен 150LBS EU 1"</t>
  </si>
  <si>
    <t>PP тръби (Водна баня)</t>
  </si>
  <si>
    <t>MАП AMPARO 6kA C32/1</t>
  </si>
  <si>
    <t>MАП AMPARO 6kA C32/3</t>
  </si>
  <si>
    <t>MАП AMPARO 6kA C6</t>
  </si>
  <si>
    <t>Виличен гребен, 3P, 1m, 10mm</t>
  </si>
  <si>
    <t>Винтова PЕ клема 2,5-4mm</t>
  </si>
  <si>
    <t>Винтова клема 2,5mm синя</t>
  </si>
  <si>
    <t>Винтова клема 6mm сива</t>
  </si>
  <si>
    <t>Захранващо устройство SDR-240-24</t>
  </si>
  <si>
    <t>Кабелен канал 40x25mm</t>
  </si>
  <si>
    <t>Кабелен канал 40x40mm</t>
  </si>
  <si>
    <t>Кабелен канал 60x60mm</t>
  </si>
  <si>
    <t>Кабелна превръзка бяла 2,5x96mm</t>
  </si>
  <si>
    <t>Клеми маркировки хор. 101-150</t>
  </si>
  <si>
    <t>Клеми маркировки хор. 1-50</t>
  </si>
  <si>
    <t>Клеми маркировки хор. 151-200</t>
  </si>
  <si>
    <t>Клеми маркировки хор. 51-100</t>
  </si>
  <si>
    <t>Компютър LENOVO</t>
  </si>
  <si>
    <t>Контактор 15kW/32A, 1NO, 230VAC</t>
  </si>
  <si>
    <t>Контактор 7,5kW/15A, 1NO, 230VAC</t>
  </si>
  <si>
    <t>Контактор за DIN релса 16А</t>
  </si>
  <si>
    <t>Крайна секция 2,5-10mm сива</t>
  </si>
  <si>
    <t>Крайна секция за дву/три редова клема</t>
  </si>
  <si>
    <t>Крайна скоба за DIN релса, винтова</t>
  </si>
  <si>
    <t>Миниатюрен автоматичен прексвач MCB 10kA D10/3</t>
  </si>
  <si>
    <t>Миниатюрен автоматичен прексвач MCB 10kA D16/3</t>
  </si>
  <si>
    <t>Миниатюрен автоматичен прексвач MCB 10kA D25/3</t>
  </si>
  <si>
    <t>Нулева / земна шина, 1m, 10mm</t>
  </si>
  <si>
    <t>Пач кабел RJ45 екраниран, Cat. 6, сив, 0,5m</t>
  </si>
  <si>
    <t>Пач кабел RJ45 екраниран, Cat. 6, сив, 1m</t>
  </si>
  <si>
    <t>Пружинна клема 2,5mm сива</t>
  </si>
  <si>
    <t>Пружинна клема триред 2,5mm</t>
  </si>
  <si>
    <t>Термично реле 12-16A</t>
  </si>
  <si>
    <t>Термично реле 24-32A</t>
  </si>
  <si>
    <t>Термично реле 4-6A</t>
  </si>
  <si>
    <t>Цокъл за реле с 14 пина, 10А</t>
  </si>
  <si>
    <t>Шина нулева/земна 1m, 25mm</t>
  </si>
  <si>
    <t>Electrochemical Oxygen analyser: 0-100ppm vol. O2</t>
  </si>
  <si>
    <t>PRV-Pressure reducing valve (Wittgas)</t>
  </si>
  <si>
    <t>Needle valve integral bonnet</t>
  </si>
  <si>
    <t>Нит-гайка с накат фрез. намал. гл. vZn M4/ф6х10</t>
  </si>
  <si>
    <t>Нит-гайка с накат фрез. намал. гл. vZn M5/ф7х12</t>
  </si>
  <si>
    <t>Нит-гайка с накат фрез. намал. гл. vZn M6/ф9х15</t>
  </si>
  <si>
    <t>Нит-гайка с накат фрез. намал. гл. vZn M8/ф11х16</t>
  </si>
  <si>
    <t>Винт с вътрешен шестостен, DIN912, А2, М6х30</t>
  </si>
  <si>
    <t>Винт с вътрешен шестостен, DIN912, А2, М5х20</t>
  </si>
  <si>
    <t>Винт с вътрешен шестостен, DIN912, А2, М4х10</t>
  </si>
  <si>
    <t>Винт с вътрешен шестостен, DIN912, А2, М4х5</t>
  </si>
  <si>
    <t>Винт с конусна глава, DIN963, A2, M4х8</t>
  </si>
  <si>
    <t>Шайба с широка периферия, DIN 9021, А2, M8</t>
  </si>
  <si>
    <t>Шайба с широка периферия, DIN 9021, А2, M5</t>
  </si>
  <si>
    <t>Шайба с широка периферия, DIN 9021, А2, M4</t>
  </si>
  <si>
    <t>Допълнителна колона</t>
  </si>
  <si>
    <t>Delivery - Water treatment system</t>
  </si>
  <si>
    <t>Conductivity UPW HYG G1/2</t>
  </si>
  <si>
    <t>ADAPT G1/2-WELDING FOR PIPE</t>
  </si>
  <si>
    <t>Shipping ifm</t>
  </si>
  <si>
    <t>Питейна вода</t>
  </si>
  <si>
    <t>Транспорт Green Power + митнически услуги</t>
  </si>
  <si>
    <t>Митнически услуги (Suzhou)</t>
  </si>
  <si>
    <t>Авиейшън Сървисиз България (Suzhou)</t>
  </si>
  <si>
    <t>Авиейшън Сървисиз България (Green Power)</t>
  </si>
  <si>
    <t>Доставка Schubert &amp; Salzer</t>
  </si>
  <si>
    <t>Доставка ADEV SRL</t>
  </si>
  <si>
    <t>Фланец глух 316L T15 PN10 DN125</t>
  </si>
  <si>
    <t>Тръба шевна 316L (26.9x2.0) 3/4"</t>
  </si>
  <si>
    <t>Патронен нагревател ф22х1510mm, 230V, 1500W, с ТД тип К 0-400C</t>
  </si>
  <si>
    <t>Water treatment system APRO-MCR-500-DI cabinet</t>
  </si>
  <si>
    <t>Охладител - TD80W/HS-114/GL11/2.0/8/DN25/S/B</t>
  </si>
  <si>
    <t>*Черните (големи)</t>
  </si>
  <si>
    <t>EAS.HK 191 Chiller.V1.EC.MBO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</si>
</sst>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лв.&quot;_-;\-* #,##0.00\ &quot;лв.&quot;_-;_-* &quot;-&quot;??\ &quot;лв.&quot;_-;_-@_-"/>
    <numFmt numFmtId="165" formatCode="_-* #,##0.00\ [$€-1]_-;\-* #,##0.00\ [$€-1]_-;_-* &quot;-&quot;??\ [$€-1]_-;_-@_-"/>
    <numFmt numFmtId="166" formatCode="_-* #,##0.00\ [$лв.-402]_-;\-* #,##0.00\ [$лв.-402]_-;_-* &quot;-&quot;??\ [$лв.-402]_-;_-@_-"/>
    <numFmt numFmtId="167" formatCode="#,##0.00\ &quot;лв.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2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9C9B"/>
        <bgColor indexed="64"/>
      </patternFill>
    </fill>
    <fill>
      <patternFill patternType="solid">
        <fgColor rgb="FF009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4B083"/>
      </patternFill>
    </fill>
    <fill>
      <patternFill patternType="solid">
        <fgColor rgb="FF009C9C"/>
        <bgColor indexed="64"/>
      </patternFill>
    </fill>
    <fill>
      <patternFill patternType="solid">
        <fgColor theme="0"/>
        <bgColor rgb="FFFFD965"/>
      </patternFill>
    </fill>
    <fill>
      <patternFill patternType="solid">
        <fgColor rgb="FF009C9C"/>
        <bgColor rgb="FFBFBFBF"/>
      </patternFill>
    </fill>
    <fill>
      <patternFill patternType="solid">
        <fgColor rgb="FF009C9C"/>
        <bgColor rgb="FFA5A5A5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C8C8C8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2F5496"/>
      </patternFill>
    </fill>
    <fill>
      <patternFill patternType="solid">
        <fgColor theme="0" tint="-4.9989318521683403E-2"/>
        <bgColor rgb="FFC8C8C8"/>
      </patternFill>
    </fill>
    <fill>
      <patternFill patternType="solid">
        <fgColor theme="0"/>
        <bgColor rgb="FFFFE598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70">
    <xf numFmtId="0" fontId="0" fillId="0" borderId="0" xfId="0"/>
    <xf numFmtId="49" fontId="5" fillId="3" borderId="2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165" fontId="6" fillId="3" borderId="3" xfId="2" applyNumberFormat="1" applyFont="1" applyFill="1" applyBorder="1" applyAlignment="1">
      <alignment horizontal="center" vertical="center"/>
    </xf>
    <xf numFmtId="165" fontId="7" fillId="3" borderId="3" xfId="1" applyNumberFormat="1" applyFont="1" applyFill="1" applyBorder="1" applyAlignment="1">
      <alignment horizontal="center" vertical="center"/>
    </xf>
    <xf numFmtId="167" fontId="6" fillId="3" borderId="3" xfId="1" applyNumberFormat="1" applyFont="1" applyFill="1" applyBorder="1" applyAlignment="1">
      <alignment horizontal="center" vertical="center"/>
    </xf>
    <xf numFmtId="0" fontId="0" fillId="0" borderId="1" xfId="0" applyBorder="1"/>
    <xf numFmtId="166" fontId="7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7" fillId="0" borderId="1" xfId="0" applyNumberFormat="1" applyFont="1" applyBorder="1" applyAlignment="1">
      <alignment horizontal="left" vertical="center"/>
    </xf>
    <xf numFmtId="0" fontId="9" fillId="0" borderId="1" xfId="0" applyFont="1" applyBorder="1"/>
    <xf numFmtId="49" fontId="7" fillId="0" borderId="1" xfId="0" applyNumberFormat="1" applyFont="1" applyBorder="1"/>
    <xf numFmtId="9" fontId="6" fillId="3" borderId="0" xfId="2" applyFont="1" applyFill="1" applyBorder="1" applyAlignment="1">
      <alignment horizontal="center" vertical="center"/>
    </xf>
    <xf numFmtId="165" fontId="6" fillId="3" borderId="0" xfId="2" applyNumberFormat="1" applyFont="1" applyFill="1" applyBorder="1" applyAlignment="1">
      <alignment horizontal="center" vertical="center"/>
    </xf>
    <xf numFmtId="167" fontId="6" fillId="3" borderId="0" xfId="1" applyNumberFormat="1" applyFont="1" applyFill="1" applyBorder="1" applyAlignment="1">
      <alignment horizontal="center" vertical="center"/>
    </xf>
    <xf numFmtId="165" fontId="7" fillId="3" borderId="0" xfId="1" applyNumberFormat="1" applyFont="1" applyFill="1" applyBorder="1" applyAlignment="1">
      <alignment horizontal="center" vertical="center"/>
    </xf>
    <xf numFmtId="14" fontId="6" fillId="3" borderId="0" xfId="2" applyNumberFormat="1" applyFont="1" applyFill="1" applyBorder="1" applyAlignment="1">
      <alignment horizontal="center" vertical="center"/>
    </xf>
    <xf numFmtId="0" fontId="7" fillId="0" borderId="1" xfId="0" applyFont="1" applyBorder="1"/>
    <xf numFmtId="165" fontId="0" fillId="0" borderId="0" xfId="1" applyNumberFormat="1" applyFont="1" applyFill="1" applyBorder="1"/>
    <xf numFmtId="0" fontId="7" fillId="5" borderId="1" xfId="0" applyFont="1" applyFill="1" applyBorder="1"/>
    <xf numFmtId="1" fontId="7" fillId="0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5" xfId="0" applyBorder="1"/>
    <xf numFmtId="49" fontId="0" fillId="6" borderId="1" xfId="0" applyNumberFormat="1" applyFill="1" applyBorder="1"/>
    <xf numFmtId="49" fontId="0" fillId="5" borderId="1" xfId="0" applyNumberFormat="1" applyFill="1" applyBorder="1"/>
    <xf numFmtId="165" fontId="0" fillId="0" borderId="0" xfId="0" applyNumberFormat="1"/>
    <xf numFmtId="14" fontId="6" fillId="3" borderId="3" xfId="2" applyNumberFormat="1" applyFont="1" applyFill="1" applyBorder="1" applyAlignment="1">
      <alignment horizontal="center" vertical="center"/>
    </xf>
    <xf numFmtId="0" fontId="0" fillId="0" borderId="9" xfId="0" applyBorder="1"/>
    <xf numFmtId="0" fontId="7" fillId="0" borderId="9" xfId="0" applyFont="1" applyBorder="1" applyAlignment="1">
      <alignment horizontal="center" vertical="center"/>
    </xf>
    <xf numFmtId="165" fontId="7" fillId="0" borderId="9" xfId="1" applyNumberFormat="1" applyFont="1" applyFill="1" applyBorder="1" applyAlignment="1">
      <alignment horizontal="center" vertical="center"/>
    </xf>
    <xf numFmtId="9" fontId="7" fillId="0" borderId="9" xfId="2" applyFont="1" applyFill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166" fontId="0" fillId="0" borderId="0" xfId="1" applyNumberFormat="1" applyFon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Border="1"/>
    <xf numFmtId="166" fontId="0" fillId="0" borderId="0" xfId="0" applyNumberFormat="1"/>
    <xf numFmtId="0" fontId="0" fillId="0" borderId="0" xfId="0" applyAlignment="1">
      <alignment horizontal="left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/>
    <xf numFmtId="0" fontId="14" fillId="3" borderId="3" xfId="0" applyFont="1" applyFill="1" applyBorder="1"/>
    <xf numFmtId="0" fontId="14" fillId="3" borderId="4" xfId="0" applyFont="1" applyFill="1" applyBorder="1"/>
    <xf numFmtId="49" fontId="7" fillId="0" borderId="5" xfId="0" applyNumberFormat="1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49" fontId="7" fillId="0" borderId="5" xfId="0" applyNumberFormat="1" applyFont="1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49" fontId="0" fillId="0" borderId="5" xfId="0" applyNumberFormat="1" applyBorder="1"/>
    <xf numFmtId="0" fontId="16" fillId="0" borderId="1" xfId="0" applyFont="1" applyBorder="1" applyAlignment="1">
      <alignment horizontal="center"/>
    </xf>
    <xf numFmtId="49" fontId="7" fillId="6" borderId="1" xfId="0" applyNumberFormat="1" applyFont="1" applyFill="1" applyBorder="1"/>
    <xf numFmtId="0" fontId="0" fillId="6" borderId="1" xfId="0" applyFill="1" applyBorder="1" applyAlignment="1">
      <alignment horizontal="center" vertical="center"/>
    </xf>
    <xf numFmtId="165" fontId="17" fillId="9" borderId="2" xfId="0" applyNumberFormat="1" applyFont="1" applyFill="1" applyBorder="1" applyAlignment="1">
      <alignment horizontal="right"/>
    </xf>
    <xf numFmtId="165" fontId="17" fillId="9" borderId="3" xfId="0" applyNumberFormat="1" applyFont="1" applyFill="1" applyBorder="1" applyAlignment="1">
      <alignment horizontal="right"/>
    </xf>
    <xf numFmtId="165" fontId="17" fillId="9" borderId="4" xfId="0" applyNumberFormat="1" applyFont="1" applyFill="1" applyBorder="1" applyAlignment="1">
      <alignment horizontal="right"/>
    </xf>
    <xf numFmtId="0" fontId="0" fillId="0" borderId="9" xfId="0" applyBorder="1" applyAlignment="1">
      <alignment horizontal="center" vertical="center"/>
    </xf>
    <xf numFmtId="0" fontId="14" fillId="3" borderId="3" xfId="0" applyFont="1" applyFill="1" applyBorder="1" applyAlignment="1">
      <alignment horizontal="center"/>
    </xf>
    <xf numFmtId="0" fontId="7" fillId="6" borderId="1" xfId="0" applyFont="1" applyFill="1" applyBorder="1"/>
    <xf numFmtId="0" fontId="0" fillId="0" borderId="1" xfId="0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0" fillId="6" borderId="9" xfId="0" applyFill="1" applyBorder="1" applyAlignment="1">
      <alignment horizontal="center"/>
    </xf>
    <xf numFmtId="165" fontId="0" fillId="6" borderId="9" xfId="0" applyNumberFormat="1" applyFill="1" applyBorder="1"/>
    <xf numFmtId="49" fontId="0" fillId="0" borderId="14" xfId="0" applyNumberFormat="1" applyBorder="1"/>
    <xf numFmtId="0" fontId="0" fillId="0" borderId="9" xfId="0" applyBorder="1" applyAlignment="1">
      <alignment horizontal="center"/>
    </xf>
    <xf numFmtId="49" fontId="9" fillId="0" borderId="1" xfId="3" applyNumberFormat="1" applyFont="1" applyFill="1" applyBorder="1"/>
    <xf numFmtId="0" fontId="9" fillId="0" borderId="1" xfId="3" applyFont="1" applyFill="1" applyBorder="1"/>
    <xf numFmtId="0" fontId="16" fillId="6" borderId="1" xfId="0" applyFont="1" applyFill="1" applyBorder="1" applyAlignment="1">
      <alignment horizontal="center"/>
    </xf>
    <xf numFmtId="49" fontId="9" fillId="6" borderId="1" xfId="3" applyNumberFormat="1" applyFont="1" applyFill="1" applyBorder="1"/>
    <xf numFmtId="0" fontId="18" fillId="6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7" borderId="1" xfId="0" applyFill="1" applyBorder="1"/>
    <xf numFmtId="49" fontId="6" fillId="3" borderId="3" xfId="0" applyNumberFormat="1" applyFont="1" applyFill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 vertical="center"/>
    </xf>
    <xf numFmtId="0" fontId="0" fillId="5" borderId="1" xfId="0" applyFill="1" applyBorder="1"/>
    <xf numFmtId="165" fontId="7" fillId="0" borderId="9" xfId="0" applyNumberFormat="1" applyFont="1" applyBorder="1" applyAlignment="1">
      <alignment horizontal="center" vertical="center"/>
    </xf>
    <xf numFmtId="165" fontId="7" fillId="0" borderId="9" xfId="2" applyNumberFormat="1" applyFon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/>
    </xf>
    <xf numFmtId="0" fontId="7" fillId="8" borderId="1" xfId="0" applyFont="1" applyFill="1" applyBorder="1"/>
    <xf numFmtId="49" fontId="5" fillId="3" borderId="0" xfId="0" applyNumberFormat="1" applyFont="1" applyFill="1" applyAlignment="1">
      <alignment horizontal="left" vertical="center"/>
    </xf>
    <xf numFmtId="166" fontId="6" fillId="3" borderId="0" xfId="0" applyNumberFormat="1" applyFont="1" applyFill="1" applyAlignment="1">
      <alignment horizontal="center" vertical="center"/>
    </xf>
    <xf numFmtId="0" fontId="7" fillId="0" borderId="9" xfId="0" applyFont="1" applyBorder="1"/>
    <xf numFmtId="2" fontId="7" fillId="0" borderId="9" xfId="2" applyNumberFormat="1" applyFont="1" applyFill="1" applyBorder="1" applyAlignment="1">
      <alignment horizontal="center" vertical="center"/>
    </xf>
    <xf numFmtId="49" fontId="0" fillId="5" borderId="0" xfId="0" applyNumberFormat="1" applyFill="1"/>
    <xf numFmtId="49" fontId="7" fillId="5" borderId="1" xfId="0" applyNumberFormat="1" applyFont="1" applyFill="1" applyBorder="1"/>
    <xf numFmtId="49" fontId="0" fillId="0" borderId="11" xfId="0" applyNumberFormat="1" applyBorder="1"/>
    <xf numFmtId="49" fontId="0" fillId="5" borderId="11" xfId="0" applyNumberFormat="1" applyFill="1" applyBorder="1"/>
    <xf numFmtId="49" fontId="7" fillId="0" borderId="4" xfId="0" applyNumberFormat="1" applyFont="1" applyBorder="1"/>
    <xf numFmtId="0" fontId="0" fillId="5" borderId="11" xfId="0" applyFill="1" applyBorder="1"/>
    <xf numFmtId="14" fontId="7" fillId="0" borderId="9" xfId="2" applyNumberFormat="1" applyFont="1" applyFill="1" applyBorder="1" applyAlignment="1">
      <alignment horizontal="center" vertical="center"/>
    </xf>
    <xf numFmtId="14" fontId="10" fillId="0" borderId="10" xfId="2" applyNumberFormat="1" applyFont="1" applyFill="1" applyBorder="1" applyAlignment="1">
      <alignment horizontal="center"/>
    </xf>
    <xf numFmtId="14" fontId="9" fillId="0" borderId="9" xfId="0" applyNumberFormat="1" applyFont="1" applyBorder="1" applyAlignment="1">
      <alignment horizontal="left"/>
    </xf>
    <xf numFmtId="49" fontId="7" fillId="6" borderId="3" xfId="0" applyNumberFormat="1" applyFont="1" applyFill="1" applyBorder="1" applyAlignment="1">
      <alignment horizontal="center" vertical="center"/>
    </xf>
    <xf numFmtId="165" fontId="0" fillId="6" borderId="3" xfId="1" applyNumberFormat="1" applyFont="1" applyFill="1" applyBorder="1" applyAlignment="1">
      <alignment horizontal="center" vertical="center"/>
    </xf>
    <xf numFmtId="166" fontId="7" fillId="6" borderId="3" xfId="0" applyNumberFormat="1" applyFont="1" applyFill="1" applyBorder="1" applyAlignment="1">
      <alignment horizontal="center" vertical="center"/>
    </xf>
    <xf numFmtId="9" fontId="0" fillId="6" borderId="3" xfId="2" applyFont="1" applyFill="1" applyBorder="1" applyAlignment="1">
      <alignment horizontal="center" vertical="center"/>
    </xf>
    <xf numFmtId="166" fontId="0" fillId="6" borderId="3" xfId="1" applyNumberFormat="1" applyFont="1" applyFill="1" applyBorder="1" applyAlignment="1">
      <alignment horizontal="center" vertical="center"/>
    </xf>
    <xf numFmtId="165" fontId="7" fillId="6" borderId="3" xfId="1" applyNumberFormat="1" applyFont="1" applyFill="1" applyBorder="1" applyAlignment="1">
      <alignment horizontal="center"/>
    </xf>
    <xf numFmtId="166" fontId="7" fillId="6" borderId="3" xfId="2" applyNumberFormat="1" applyFont="1" applyFill="1" applyBorder="1" applyAlignment="1">
      <alignment horizontal="center" vertical="center"/>
    </xf>
    <xf numFmtId="14" fontId="10" fillId="6" borderId="3" xfId="2" applyNumberFormat="1" applyFont="1" applyFill="1" applyBorder="1" applyAlignment="1">
      <alignment horizontal="right"/>
    </xf>
    <xf numFmtId="165" fontId="7" fillId="6" borderId="3" xfId="2" applyNumberFormat="1" applyFon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/>
    </xf>
    <xf numFmtId="14" fontId="7" fillId="6" borderId="4" xfId="0" applyNumberFormat="1" applyFont="1" applyFill="1" applyBorder="1" applyAlignment="1">
      <alignment horizontal="left"/>
    </xf>
    <xf numFmtId="49" fontId="11" fillId="6" borderId="2" xfId="0" applyNumberFormat="1" applyFont="1" applyFill="1" applyBorder="1"/>
    <xf numFmtId="0" fontId="19" fillId="3" borderId="3" xfId="0" applyFont="1" applyFill="1" applyBorder="1" applyAlignment="1">
      <alignment horizontal="center" vertical="center"/>
    </xf>
    <xf numFmtId="165" fontId="19" fillId="3" borderId="3" xfId="0" applyNumberFormat="1" applyFont="1" applyFill="1" applyBorder="1" applyAlignment="1">
      <alignment horizontal="center" vertical="center"/>
    </xf>
    <xf numFmtId="166" fontId="19" fillId="3" borderId="3" xfId="0" applyNumberFormat="1" applyFont="1" applyFill="1" applyBorder="1" applyAlignment="1">
      <alignment horizontal="center" vertical="center"/>
    </xf>
    <xf numFmtId="9" fontId="19" fillId="3" borderId="3" xfId="2" applyFont="1" applyFill="1" applyBorder="1" applyAlignment="1">
      <alignment horizontal="center" vertical="center"/>
    </xf>
    <xf numFmtId="165" fontId="19" fillId="3" borderId="3" xfId="2" applyNumberFormat="1" applyFont="1" applyFill="1" applyBorder="1" applyAlignment="1">
      <alignment horizontal="center" vertical="center"/>
    </xf>
    <xf numFmtId="166" fontId="19" fillId="3" borderId="3" xfId="2" applyNumberFormat="1" applyFont="1" applyFill="1" applyBorder="1" applyAlignment="1">
      <alignment horizontal="center" vertical="center"/>
    </xf>
    <xf numFmtId="165" fontId="20" fillId="3" borderId="3" xfId="1" applyNumberFormat="1" applyFont="1" applyFill="1" applyBorder="1" applyAlignment="1">
      <alignment horizontal="center" vertical="center"/>
    </xf>
    <xf numFmtId="165" fontId="4" fillId="3" borderId="3" xfId="1" applyNumberFormat="1" applyFont="1" applyFill="1" applyBorder="1" applyAlignment="1">
      <alignment horizontal="center" vertical="center"/>
    </xf>
    <xf numFmtId="0" fontId="0" fillId="0" borderId="4" xfId="0" applyBorder="1"/>
    <xf numFmtId="0" fontId="7" fillId="0" borderId="4" xfId="0" applyFont="1" applyBorder="1"/>
    <xf numFmtId="165" fontId="8" fillId="3" borderId="3" xfId="2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0" fillId="0" borderId="11" xfId="0" applyBorder="1"/>
    <xf numFmtId="49" fontId="11" fillId="6" borderId="10" xfId="0" applyNumberFormat="1" applyFont="1" applyFill="1" applyBorder="1"/>
    <xf numFmtId="49" fontId="7" fillId="6" borderId="13" xfId="0" applyNumberFormat="1" applyFont="1" applyFill="1" applyBorder="1" applyAlignment="1">
      <alignment horizontal="center" vertical="center"/>
    </xf>
    <xf numFmtId="165" fontId="0" fillId="6" borderId="13" xfId="1" applyNumberFormat="1" applyFont="1" applyFill="1" applyBorder="1" applyAlignment="1">
      <alignment horizontal="center" vertical="center"/>
    </xf>
    <xf numFmtId="166" fontId="7" fillId="6" borderId="13" xfId="0" applyNumberFormat="1" applyFont="1" applyFill="1" applyBorder="1" applyAlignment="1">
      <alignment horizontal="center" vertical="center"/>
    </xf>
    <xf numFmtId="9" fontId="0" fillId="6" borderId="13" xfId="2" applyFont="1" applyFill="1" applyBorder="1" applyAlignment="1">
      <alignment horizontal="center" vertical="center"/>
    </xf>
    <xf numFmtId="166" fontId="0" fillId="6" borderId="13" xfId="1" applyNumberFormat="1" applyFont="1" applyFill="1" applyBorder="1" applyAlignment="1">
      <alignment horizontal="center" vertical="center"/>
    </xf>
    <xf numFmtId="165" fontId="7" fillId="6" borderId="13" xfId="1" applyNumberFormat="1" applyFont="1" applyFill="1" applyBorder="1" applyAlignment="1">
      <alignment horizontal="center"/>
    </xf>
    <xf numFmtId="166" fontId="7" fillId="6" borderId="13" xfId="2" applyNumberFormat="1" applyFont="1" applyFill="1" applyBorder="1" applyAlignment="1">
      <alignment horizontal="center" vertical="center"/>
    </xf>
    <xf numFmtId="14" fontId="10" fillId="6" borderId="13" xfId="2" applyNumberFormat="1" applyFont="1" applyFill="1" applyBorder="1" applyAlignment="1">
      <alignment horizontal="right"/>
    </xf>
    <xf numFmtId="165" fontId="7" fillId="6" borderId="13" xfId="2" applyNumberFormat="1" applyFont="1" applyFill="1" applyBorder="1" applyAlignment="1">
      <alignment horizontal="center" vertical="center"/>
    </xf>
    <xf numFmtId="165" fontId="0" fillId="6" borderId="13" xfId="0" applyNumberFormat="1" applyFill="1" applyBorder="1" applyAlignment="1">
      <alignment horizontal="center"/>
    </xf>
    <xf numFmtId="14" fontId="7" fillId="6" borderId="15" xfId="0" applyNumberFormat="1" applyFont="1" applyFill="1" applyBorder="1" applyAlignment="1">
      <alignment horizontal="left"/>
    </xf>
    <xf numFmtId="165" fontId="4" fillId="3" borderId="0" xfId="1" applyNumberFormat="1" applyFont="1" applyFill="1" applyBorder="1" applyAlignment="1">
      <alignment horizontal="center" vertical="center"/>
    </xf>
    <xf numFmtId="165" fontId="8" fillId="3" borderId="0" xfId="2" applyNumberFormat="1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 vertical="center"/>
    </xf>
    <xf numFmtId="49" fontId="7" fillId="0" borderId="11" xfId="0" applyNumberFormat="1" applyFont="1" applyBorder="1"/>
    <xf numFmtId="49" fontId="7" fillId="5" borderId="11" xfId="0" applyNumberFormat="1" applyFont="1" applyFill="1" applyBorder="1"/>
    <xf numFmtId="49" fontId="3" fillId="11" borderId="11" xfId="0" applyNumberFormat="1" applyFont="1" applyFill="1" applyBorder="1" applyAlignment="1">
      <alignment horizontal="center" vertical="center"/>
    </xf>
    <xf numFmtId="165" fontId="15" fillId="9" borderId="11" xfId="1" applyNumberFormat="1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9" fontId="15" fillId="9" borderId="11" xfId="2" applyFont="1" applyFill="1" applyBorder="1" applyAlignment="1">
      <alignment horizontal="center" vertical="center"/>
    </xf>
    <xf numFmtId="166" fontId="15" fillId="12" borderId="11" xfId="1" applyNumberFormat="1" applyFont="1" applyFill="1" applyBorder="1" applyAlignment="1">
      <alignment horizontal="center" vertical="center"/>
    </xf>
    <xf numFmtId="165" fontId="4" fillId="12" borderId="11" xfId="0" applyNumberFormat="1" applyFont="1" applyFill="1" applyBorder="1" applyAlignment="1">
      <alignment horizontal="center" vertical="center"/>
    </xf>
    <xf numFmtId="166" fontId="3" fillId="12" borderId="11" xfId="0" applyNumberFormat="1" applyFont="1" applyFill="1" applyBorder="1" applyAlignment="1">
      <alignment horizontal="center" vertical="center"/>
    </xf>
    <xf numFmtId="14" fontId="4" fillId="12" borderId="11" xfId="0" applyNumberFormat="1" applyFont="1" applyFill="1" applyBorder="1" applyAlignment="1">
      <alignment horizontal="center" vertical="center"/>
    </xf>
    <xf numFmtId="165" fontId="4" fillId="9" borderId="11" xfId="0" applyNumberFormat="1" applyFont="1" applyFill="1" applyBorder="1" applyAlignment="1">
      <alignment horizontal="center" vertical="center"/>
    </xf>
    <xf numFmtId="165" fontId="3" fillId="11" borderId="11" xfId="0" applyNumberFormat="1" applyFont="1" applyFill="1" applyBorder="1" applyAlignment="1">
      <alignment horizontal="center" vertical="center"/>
    </xf>
    <xf numFmtId="14" fontId="4" fillId="9" borderId="11" xfId="0" applyNumberFormat="1" applyFont="1" applyFill="1" applyBorder="1" applyAlignment="1">
      <alignment horizontal="center" vertical="center"/>
    </xf>
    <xf numFmtId="49" fontId="0" fillId="0" borderId="16" xfId="0" applyNumberFormat="1" applyBorder="1"/>
    <xf numFmtId="49" fontId="0" fillId="0" borderId="9" xfId="0" applyNumberFormat="1" applyBorder="1"/>
    <xf numFmtId="166" fontId="0" fillId="3" borderId="3" xfId="1" applyNumberFormat="1" applyFont="1" applyFill="1" applyBorder="1" applyAlignment="1">
      <alignment horizontal="center" vertical="center"/>
    </xf>
    <xf numFmtId="165" fontId="7" fillId="3" borderId="3" xfId="1" applyNumberFormat="1" applyFont="1" applyFill="1" applyBorder="1" applyAlignment="1">
      <alignment horizontal="center"/>
    </xf>
    <xf numFmtId="14" fontId="7" fillId="3" borderId="3" xfId="2" applyNumberFormat="1" applyFont="1" applyFill="1" applyBorder="1" applyAlignment="1">
      <alignment horizontal="right" vertical="center"/>
    </xf>
    <xf numFmtId="165" fontId="8" fillId="3" borderId="3" xfId="2" applyNumberFormat="1" applyFont="1" applyFill="1" applyBorder="1" applyAlignment="1">
      <alignment horizontal="center"/>
    </xf>
    <xf numFmtId="14" fontId="3" fillId="3" borderId="3" xfId="2" applyNumberFormat="1" applyFont="1" applyFill="1" applyBorder="1" applyAlignment="1">
      <alignment horizontal="center" vertical="center"/>
    </xf>
    <xf numFmtId="166" fontId="3" fillId="3" borderId="3" xfId="2" applyNumberFormat="1" applyFont="1" applyFill="1" applyBorder="1" applyAlignment="1">
      <alignment horizontal="center" vertical="center"/>
    </xf>
    <xf numFmtId="165" fontId="11" fillId="4" borderId="3" xfId="0" applyNumberFormat="1" applyFont="1" applyFill="1" applyBorder="1" applyAlignment="1">
      <alignment horizontal="center"/>
    </xf>
    <xf numFmtId="165" fontId="4" fillId="3" borderId="4" xfId="1" applyNumberFormat="1" applyFont="1" applyFill="1" applyBorder="1" applyAlignment="1">
      <alignment horizontal="left" vertical="center"/>
    </xf>
    <xf numFmtId="165" fontId="17" fillId="9" borderId="1" xfId="0" applyNumberFormat="1" applyFont="1" applyFill="1" applyBorder="1"/>
    <xf numFmtId="49" fontId="0" fillId="0" borderId="15" xfId="0" applyNumberFormat="1" applyBorder="1"/>
    <xf numFmtId="0" fontId="0" fillId="5" borderId="6" xfId="0" applyFill="1" applyBorder="1"/>
    <xf numFmtId="49" fontId="0" fillId="0" borderId="4" xfId="0" applyNumberFormat="1" applyBorder="1"/>
    <xf numFmtId="0" fontId="0" fillId="9" borderId="1" xfId="0" applyFill="1" applyBorder="1" applyAlignment="1">
      <alignment horizontal="center" vertical="center"/>
    </xf>
    <xf numFmtId="0" fontId="7" fillId="0" borderId="3" xfId="0" applyFont="1" applyBorder="1"/>
    <xf numFmtId="0" fontId="7" fillId="0" borderId="11" xfId="0" applyFont="1" applyBorder="1"/>
    <xf numFmtId="2" fontId="0" fillId="6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15" fillId="9" borderId="1" xfId="0" applyNumberFormat="1" applyFont="1" applyFill="1" applyBorder="1" applyAlignment="1">
      <alignment vertical="center"/>
    </xf>
    <xf numFmtId="0" fontId="16" fillId="6" borderId="11" xfId="0" applyFont="1" applyFill="1" applyBorder="1" applyAlignment="1">
      <alignment horizontal="center"/>
    </xf>
    <xf numFmtId="0" fontId="0" fillId="6" borderId="11" xfId="0" applyFill="1" applyBorder="1"/>
    <xf numFmtId="0" fontId="0" fillId="6" borderId="11" xfId="0" applyFill="1" applyBorder="1" applyAlignment="1">
      <alignment horizontal="center"/>
    </xf>
    <xf numFmtId="165" fontId="0" fillId="6" borderId="11" xfId="0" applyNumberFormat="1" applyFill="1" applyBorder="1"/>
    <xf numFmtId="0" fontId="0" fillId="6" borderId="1" xfId="0" applyFill="1" applyBorder="1" applyAlignment="1">
      <alignment horizontal="center" vertical="center" wrapText="1"/>
    </xf>
    <xf numFmtId="0" fontId="1" fillId="6" borderId="1" xfId="0" applyFont="1" applyFill="1" applyBorder="1"/>
    <xf numFmtId="49" fontId="7" fillId="13" borderId="1" xfId="0" applyNumberFormat="1" applyFont="1" applyFill="1" applyBorder="1"/>
    <xf numFmtId="165" fontId="17" fillId="9" borderId="3" xfId="0" applyNumberFormat="1" applyFont="1" applyFill="1" applyBorder="1" applyAlignment="1">
      <alignment horizontal="center"/>
    </xf>
    <xf numFmtId="49" fontId="7" fillId="5" borderId="2" xfId="0" applyNumberFormat="1" applyFont="1" applyFill="1" applyBorder="1"/>
    <xf numFmtId="49" fontId="7" fillId="7" borderId="1" xfId="0" applyNumberFormat="1" applyFont="1" applyFill="1" applyBorder="1"/>
    <xf numFmtId="49" fontId="7" fillId="14" borderId="1" xfId="0" applyNumberFormat="1" applyFont="1" applyFill="1" applyBorder="1"/>
    <xf numFmtId="49" fontId="7" fillId="15" borderId="1" xfId="0" applyNumberFormat="1" applyFont="1" applyFill="1" applyBorder="1"/>
    <xf numFmtId="49" fontId="7" fillId="16" borderId="1" xfId="0" applyNumberFormat="1" applyFont="1" applyFill="1" applyBorder="1"/>
    <xf numFmtId="49" fontId="1" fillId="6" borderId="1" xfId="0" applyNumberFormat="1" applyFont="1" applyFill="1" applyBorder="1"/>
    <xf numFmtId="164" fontId="0" fillId="0" borderId="12" xfId="1" applyFont="1" applyFill="1" applyBorder="1" applyAlignment="1">
      <alignment vertical="center" textRotation="90" wrapText="1"/>
    </xf>
    <xf numFmtId="0" fontId="0" fillId="0" borderId="11" xfId="0" applyBorder="1" applyAlignment="1">
      <alignment horizontal="center"/>
    </xf>
    <xf numFmtId="165" fontId="0" fillId="0" borderId="11" xfId="0" applyNumberFormat="1" applyBorder="1"/>
    <xf numFmtId="0" fontId="16" fillId="0" borderId="1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7" fillId="17" borderId="1" xfId="0" applyNumberFormat="1" applyFont="1" applyFill="1" applyBorder="1"/>
    <xf numFmtId="0" fontId="0" fillId="6" borderId="1" xfId="0" applyFill="1" applyBorder="1" applyAlignment="1">
      <alignment wrapText="1"/>
    </xf>
    <xf numFmtId="49" fontId="7" fillId="18" borderId="1" xfId="0" applyNumberFormat="1" applyFont="1" applyFill="1" applyBorder="1"/>
    <xf numFmtId="49" fontId="7" fillId="19" borderId="1" xfId="0" applyNumberFormat="1" applyFont="1" applyFill="1" applyBorder="1"/>
    <xf numFmtId="0" fontId="1" fillId="0" borderId="1" xfId="0" applyFont="1" applyBorder="1"/>
    <xf numFmtId="0" fontId="7" fillId="8" borderId="17" xfId="0" applyFont="1" applyFill="1" applyBorder="1"/>
    <xf numFmtId="165" fontId="17" fillId="9" borderId="9" xfId="0" applyNumberFormat="1" applyFont="1" applyFill="1" applyBorder="1"/>
    <xf numFmtId="0" fontId="14" fillId="3" borderId="7" xfId="0" applyFont="1" applyFill="1" applyBorder="1"/>
    <xf numFmtId="0" fontId="14" fillId="3" borderId="18" xfId="0" applyFont="1" applyFill="1" applyBorder="1"/>
    <xf numFmtId="49" fontId="7" fillId="0" borderId="19" xfId="0" applyNumberFormat="1" applyFont="1" applyBorder="1"/>
    <xf numFmtId="0" fontId="7" fillId="6" borderId="20" xfId="0" applyFont="1" applyFill="1" applyBorder="1"/>
    <xf numFmtId="0" fontId="0" fillId="6" borderId="9" xfId="0" applyFill="1" applyBorder="1"/>
    <xf numFmtId="49" fontId="7" fillId="20" borderId="1" xfId="0" applyNumberFormat="1" applyFont="1" applyFill="1" applyBorder="1"/>
    <xf numFmtId="0" fontId="1" fillId="21" borderId="1" xfId="0" applyFont="1" applyFill="1" applyBorder="1"/>
    <xf numFmtId="0" fontId="7" fillId="7" borderId="9" xfId="0" applyFont="1" applyFill="1" applyBorder="1" applyAlignment="1">
      <alignment horizontal="center" vertical="center"/>
    </xf>
    <xf numFmtId="165" fontId="7" fillId="7" borderId="9" xfId="0" applyNumberFormat="1" applyFont="1" applyFill="1" applyBorder="1" applyAlignment="1">
      <alignment horizontal="center" vertical="center"/>
    </xf>
    <xf numFmtId="166" fontId="7" fillId="7" borderId="9" xfId="0" applyNumberFormat="1" applyFont="1" applyFill="1" applyBorder="1" applyAlignment="1">
      <alignment horizontal="center" vertical="center"/>
    </xf>
    <xf numFmtId="9" fontId="7" fillId="7" borderId="9" xfId="2" applyFont="1" applyFill="1" applyBorder="1" applyAlignment="1">
      <alignment horizontal="center" vertical="center"/>
    </xf>
    <xf numFmtId="165" fontId="7" fillId="7" borderId="9" xfId="2" applyNumberFormat="1" applyFont="1" applyFill="1" applyBorder="1" applyAlignment="1">
      <alignment horizontal="center" vertical="center"/>
    </xf>
    <xf numFmtId="2" fontId="7" fillId="7" borderId="9" xfId="2" applyNumberFormat="1" applyFont="1" applyFill="1" applyBorder="1" applyAlignment="1">
      <alignment horizontal="center" vertical="center"/>
    </xf>
    <xf numFmtId="165" fontId="7" fillId="7" borderId="9" xfId="1" applyNumberFormat="1" applyFont="1" applyFill="1" applyBorder="1" applyAlignment="1">
      <alignment horizontal="center" vertical="center"/>
    </xf>
    <xf numFmtId="14" fontId="7" fillId="7" borderId="9" xfId="2" applyNumberFormat="1" applyFont="1" applyFill="1" applyBorder="1" applyAlignment="1">
      <alignment horizontal="center" vertical="center"/>
    </xf>
    <xf numFmtId="14" fontId="10" fillId="7" borderId="10" xfId="2" applyNumberFormat="1" applyFont="1" applyFill="1" applyBorder="1" applyAlignment="1">
      <alignment horizontal="center"/>
    </xf>
    <xf numFmtId="165" fontId="0" fillId="7" borderId="9" xfId="0" applyNumberFormat="1" applyFill="1" applyBorder="1" applyAlignment="1">
      <alignment horizontal="center"/>
    </xf>
    <xf numFmtId="14" fontId="9" fillId="7" borderId="9" xfId="0" applyNumberFormat="1" applyFont="1" applyFill="1" applyBorder="1" applyAlignment="1">
      <alignment horizontal="left"/>
    </xf>
    <xf numFmtId="0" fontId="0" fillId="7" borderId="0" xfId="0" applyFill="1"/>
    <xf numFmtId="2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/>
    <xf numFmtId="165" fontId="15" fillId="9" borderId="7" xfId="1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center" vertical="center" wrapText="1"/>
    </xf>
    <xf numFmtId="165" fontId="15" fillId="9" borderId="7" xfId="0" applyNumberFormat="1" applyFont="1" applyFill="1" applyBorder="1" applyAlignment="1">
      <alignment horizontal="center" vertical="center"/>
    </xf>
    <xf numFmtId="164" fontId="1" fillId="0" borderId="11" xfId="1" applyFont="1" applyFill="1" applyBorder="1" applyAlignment="1">
      <alignment horizontal="center" vertical="center" textRotation="90" wrapText="1"/>
    </xf>
    <xf numFmtId="164" fontId="1" fillId="0" borderId="12" xfId="1" applyFont="1" applyFill="1" applyBorder="1" applyAlignment="1">
      <alignment horizontal="center" vertical="center" textRotation="90" wrapText="1"/>
    </xf>
    <xf numFmtId="164" fontId="1" fillId="6" borderId="11" xfId="1" applyFont="1" applyFill="1" applyBorder="1" applyAlignment="1">
      <alignment horizontal="center" vertical="center" textRotation="90" wrapText="1"/>
    </xf>
    <xf numFmtId="164" fontId="1" fillId="6" borderId="12" xfId="1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164" fontId="0" fillId="6" borderId="1" xfId="1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  <xf numFmtId="164" fontId="0" fillId="6" borderId="11" xfId="1" applyFont="1" applyFill="1" applyBorder="1" applyAlignment="1">
      <alignment horizontal="center" vertical="center" textRotation="90"/>
    </xf>
    <xf numFmtId="164" fontId="0" fillId="6" borderId="12" xfId="1" applyFont="1" applyFill="1" applyBorder="1" applyAlignment="1">
      <alignment horizontal="center" vertical="center" textRotation="90"/>
    </xf>
    <xf numFmtId="164" fontId="0" fillId="6" borderId="9" xfId="1" applyFont="1" applyFill="1" applyBorder="1" applyAlignment="1">
      <alignment horizontal="center" vertical="center" textRotation="90"/>
    </xf>
    <xf numFmtId="164" fontId="0" fillId="0" borderId="11" xfId="1" applyFont="1" applyFill="1" applyBorder="1" applyAlignment="1">
      <alignment horizontal="center" vertical="center" textRotation="90" wrapText="1"/>
    </xf>
    <xf numFmtId="164" fontId="0" fillId="0" borderId="12" xfId="1" applyFont="1" applyFill="1" applyBorder="1" applyAlignment="1">
      <alignment horizontal="center" vertical="center" textRotation="90" wrapText="1"/>
    </xf>
    <xf numFmtId="164" fontId="0" fillId="0" borderId="9" xfId="1" applyFont="1" applyFill="1" applyBorder="1" applyAlignment="1">
      <alignment horizontal="center" vertical="center" textRotation="90" wrapText="1"/>
    </xf>
    <xf numFmtId="164" fontId="0" fillId="0" borderId="1" xfId="1" applyFont="1" applyFill="1" applyBorder="1" applyAlignment="1">
      <alignment horizontal="center" vertical="center" textRotation="90" wrapText="1"/>
    </xf>
    <xf numFmtId="164" fontId="0" fillId="6" borderId="11" xfId="1" applyFont="1" applyFill="1" applyBorder="1" applyAlignment="1">
      <alignment horizontal="center" vertical="center" textRotation="90" wrapText="1"/>
    </xf>
    <xf numFmtId="164" fontId="0" fillId="6" borderId="12" xfId="1" applyFont="1" applyFill="1" applyBorder="1" applyAlignment="1">
      <alignment horizontal="center" vertical="center" textRotation="90" wrapText="1"/>
    </xf>
    <xf numFmtId="164" fontId="0" fillId="6" borderId="9" xfId="1" applyFont="1" applyFill="1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textRotation="90" wrapText="1"/>
    </xf>
    <xf numFmtId="164" fontId="1" fillId="0" borderId="1" xfId="1" applyFont="1" applyFill="1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6" borderId="11" xfId="0" applyFill="1" applyBorder="1" applyAlignment="1">
      <alignment horizontal="center" vertical="center" textRotation="90"/>
    </xf>
    <xf numFmtId="0" fontId="0" fillId="6" borderId="12" xfId="0" applyFill="1" applyBorder="1" applyAlignment="1">
      <alignment horizontal="center" vertical="center" textRotation="90"/>
    </xf>
    <xf numFmtId="0" fontId="0" fillId="6" borderId="9" xfId="0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 textRotation="90"/>
    </xf>
    <xf numFmtId="0" fontId="0" fillId="6" borderId="11" xfId="0" applyFill="1" applyBorder="1" applyAlignment="1">
      <alignment horizontal="center" vertical="center" textRotation="90" wrapText="1"/>
    </xf>
    <xf numFmtId="0" fontId="0" fillId="6" borderId="12" xfId="0" applyFill="1" applyBorder="1" applyAlignment="1">
      <alignment horizontal="center" vertical="center" textRotation="90" wrapText="1"/>
    </xf>
    <xf numFmtId="0" fontId="0" fillId="6" borderId="9" xfId="0" applyFill="1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4" fontId="1" fillId="6" borderId="9" xfId="1" applyFont="1" applyFill="1" applyBorder="1" applyAlignment="1">
      <alignment horizontal="center" vertical="center" textRotation="90" wrapText="1"/>
    </xf>
  </cellXfs>
  <cellStyles count="4">
    <cellStyle name="Bad" xfId="3" builtinId="27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9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Green%20Innovation\1.%20&#1057;&#1077;&#1073;&#1077;&#1089;&#1090;&#1086;&#1081;&#1085;&#1086;&#1089;&#1090;\&#1048;&#1079;&#1090;&#1086;&#1095;&#1085;&#1080;&#1094;&#1080;\0.1%20&#1062;&#1077;&#1085;&#1080;%20-%20&#1044;&#1080;&#1089;&#1090;&#1088;&#1080;&#1073;&#1091;&#1090;&#1086;&#1088;&#1080;.xlsx" TargetMode="External"/><Relationship Id="rId1" Type="http://schemas.openxmlformats.org/officeDocument/2006/relationships/externalLinkPath" Target="&#1048;&#1079;&#1090;&#1086;&#1095;&#1085;&#1080;&#1094;&#1080;/0.1%20&#1062;&#1077;&#1085;&#1080;%20-%20&#1044;&#1080;&#1089;&#1090;&#1088;&#1080;&#1073;&#1091;&#1090;&#1086;&#1088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Други"/>
      <sheetName val="ИТТ"/>
      <sheetName val="Schrack"/>
      <sheetName val="LD GmbH"/>
      <sheetName val="Крисметал"/>
      <sheetName val="Унител"/>
    </sheetNames>
    <sheetDataSet>
      <sheetData sheetId="0">
        <row r="1">
          <cell r="A1" t="str">
            <v>Продукт</v>
          </cell>
          <cell r="B1" t="str">
            <v>Код</v>
          </cell>
          <cell r="C1" t="str">
            <v>Цена бр.</v>
          </cell>
          <cell r="D1" t="str">
            <v>М. ед.</v>
          </cell>
          <cell r="E1" t="str">
            <v>Отстъпка</v>
          </cell>
          <cell r="F1" t="str">
            <v>Цена нето</v>
          </cell>
          <cell r="G1" t="str">
            <v>ДДС 20%</v>
          </cell>
          <cell r="H1" t="str">
            <v>Фирма</v>
          </cell>
          <cell r="I1" t="str">
            <v>Обновена на</v>
          </cell>
        </row>
        <row r="2">
          <cell r="A2" t="str">
            <v>Dryer with molecular sieve 4A and desiccant</v>
          </cell>
          <cell r="B2" t="str">
            <v>-</v>
          </cell>
          <cell r="C2">
            <v>25.002172990495083</v>
          </cell>
          <cell r="D2" t="str">
            <v>бр.</v>
          </cell>
          <cell r="E2">
            <v>0</v>
          </cell>
          <cell r="F2">
            <v>25.002172990495083</v>
          </cell>
          <cell r="G2">
            <v>30.002607588594099</v>
          </cell>
          <cell r="H2" t="str">
            <v>-</v>
          </cell>
          <cell r="I2" t="str">
            <v>-</v>
          </cell>
        </row>
        <row r="3">
          <cell r="A3" t="str">
            <v>Винкел 304L 25x25x2</v>
          </cell>
          <cell r="B3" t="str">
            <v>-</v>
          </cell>
          <cell r="C3">
            <v>4</v>
          </cell>
          <cell r="D3" t="str">
            <v>м.</v>
          </cell>
          <cell r="E3">
            <v>0</v>
          </cell>
          <cell r="F3">
            <v>4</v>
          </cell>
          <cell r="G3">
            <v>4.8</v>
          </cell>
          <cell r="H3" t="str">
            <v>-</v>
          </cell>
          <cell r="I3" t="str">
            <v>-</v>
          </cell>
        </row>
        <row r="4">
          <cell r="A4" t="str">
            <v>Кабел сигнален (датчик за налягане)</v>
          </cell>
          <cell r="B4" t="str">
            <v>-</v>
          </cell>
          <cell r="C4" t="str">
            <v>-</v>
          </cell>
          <cell r="D4" t="str">
            <v>-</v>
          </cell>
          <cell r="E4" t="str">
            <v>-</v>
          </cell>
          <cell r="F4" t="str">
            <v>-</v>
          </cell>
          <cell r="G4" t="str">
            <v>-</v>
          </cell>
          <cell r="H4" t="str">
            <v>-</v>
          </cell>
          <cell r="I4" t="str">
            <v>-</v>
          </cell>
        </row>
        <row r="5">
          <cell r="A5" t="str">
            <v>Обработка на полиамид</v>
          </cell>
          <cell r="B5" t="str">
            <v>-</v>
          </cell>
          <cell r="C5">
            <v>255.65</v>
          </cell>
          <cell r="D5" t="str">
            <v>бр.</v>
          </cell>
          <cell r="E5">
            <v>0</v>
          </cell>
          <cell r="F5">
            <v>255.65</v>
          </cell>
          <cell r="G5">
            <v>306.78000000000003</v>
          </cell>
          <cell r="H5" t="str">
            <v>-</v>
          </cell>
          <cell r="I5" t="str">
            <v>-</v>
          </cell>
        </row>
        <row r="6">
          <cell r="A6" t="str">
            <v>Транспорт Китай</v>
          </cell>
          <cell r="B6" t="str">
            <v>-</v>
          </cell>
          <cell r="C6">
            <v>1891.78</v>
          </cell>
          <cell r="D6" t="str">
            <v>бр.</v>
          </cell>
          <cell r="E6">
            <v>0</v>
          </cell>
          <cell r="F6">
            <v>1891.78</v>
          </cell>
          <cell r="G6">
            <v>2270.136</v>
          </cell>
          <cell r="H6" t="str">
            <v>-</v>
          </cell>
          <cell r="I6" t="str">
            <v>-</v>
          </cell>
        </row>
        <row r="7">
          <cell r="A7" t="str">
            <v>8866 - Thermal Comductivity Analyser 0-5% vol. H2</v>
          </cell>
          <cell r="B7" t="str">
            <v>8866-03-16-2G-S-GF</v>
          </cell>
          <cell r="C7">
            <v>4740</v>
          </cell>
          <cell r="D7" t="str">
            <v>бр.</v>
          </cell>
          <cell r="E7">
            <v>0.36</v>
          </cell>
          <cell r="F7">
            <v>3033.6</v>
          </cell>
          <cell r="G7">
            <v>3033.6</v>
          </cell>
          <cell r="H7" t="str">
            <v>ADEV SRL</v>
          </cell>
          <cell r="I7">
            <v>45882</v>
          </cell>
        </row>
        <row r="8">
          <cell r="A8" t="str">
            <v>Control Unit with display for 8866 Thermal Conductivity Analyser</v>
          </cell>
          <cell r="B8" t="str">
            <v>Sirius-G-LIN-000-N-N-N-EN</v>
          </cell>
          <cell r="C8">
            <v>2387</v>
          </cell>
          <cell r="D8" t="str">
            <v>бр.</v>
          </cell>
          <cell r="E8">
            <v>0.36</v>
          </cell>
          <cell r="F8">
            <v>1527.68</v>
          </cell>
          <cell r="G8">
            <v>1527.68</v>
          </cell>
          <cell r="H8" t="str">
            <v>ADEV SRL</v>
          </cell>
          <cell r="I8">
            <v>45882</v>
          </cell>
        </row>
        <row r="9">
          <cell r="A9" t="str">
            <v>Dew Point Analyser with integral touchscreen LCD display</v>
          </cell>
          <cell r="B9" t="str">
            <v>DP324B[A59047]</v>
          </cell>
          <cell r="C9">
            <v>1457</v>
          </cell>
          <cell r="D9" t="str">
            <v>бр.</v>
          </cell>
          <cell r="E9">
            <v>0.32</v>
          </cell>
          <cell r="F9">
            <v>990.75999999999988</v>
          </cell>
          <cell r="G9">
            <v>990.75999999999988</v>
          </cell>
          <cell r="H9" t="str">
            <v>ADEV SRL</v>
          </cell>
          <cell r="I9">
            <v>45476</v>
          </cell>
        </row>
        <row r="10">
          <cell r="A10" t="str">
            <v>Dew Point Analyser with integral touchscreen capacitive LCD display and pressure sensor</v>
          </cell>
          <cell r="B10" t="str">
            <v>DP324B-P [A59048]</v>
          </cell>
          <cell r="C10">
            <v>1845</v>
          </cell>
          <cell r="D10" t="str">
            <v>бр.</v>
          </cell>
          <cell r="E10">
            <v>0.32</v>
          </cell>
          <cell r="F10">
            <v>1254.5999999999999</v>
          </cell>
          <cell r="G10">
            <v>1254.5999999999999</v>
          </cell>
          <cell r="H10" t="str">
            <v>ADEV SRL</v>
          </cell>
          <cell r="I10">
            <v>46036</v>
          </cell>
        </row>
        <row r="11">
          <cell r="A11" t="str">
            <v>Electrochemical Oxygen analyser: 0-100ppm vol. O2</v>
          </cell>
          <cell r="B11" t="str">
            <v>OxyTrend-G-A</v>
          </cell>
          <cell r="C11">
            <v>2568</v>
          </cell>
          <cell r="D11" t="str">
            <v>бр.</v>
          </cell>
          <cell r="E11">
            <v>0.32</v>
          </cell>
          <cell r="F11">
            <v>1746.2399999999998</v>
          </cell>
          <cell r="G11">
            <v>1746.2399999999998</v>
          </cell>
          <cell r="H11" t="str">
            <v>ADEV SRL</v>
          </cell>
          <cell r="I11">
            <v>45882</v>
          </cell>
        </row>
        <row r="12">
          <cell r="A12" t="str">
            <v>Electrochemical Oxygen analyser: 0-5% vol. H2</v>
          </cell>
          <cell r="B12" t="str">
            <v>OxyTrend-G-A</v>
          </cell>
          <cell r="C12">
            <v>2568</v>
          </cell>
          <cell r="D12" t="str">
            <v>бр.</v>
          </cell>
          <cell r="E12">
            <v>0.32</v>
          </cell>
          <cell r="F12">
            <v>1746.2399999999998</v>
          </cell>
          <cell r="G12">
            <v>1746.2399999999998</v>
          </cell>
          <cell r="H12" t="str">
            <v>ADEV SRL</v>
          </cell>
          <cell r="I12">
            <v>45476</v>
          </cell>
        </row>
        <row r="13">
          <cell r="A13" t="str">
            <v>Flow meter in Plexiglass for hydrogen, Scale 0,02-0,5 NL/min</v>
          </cell>
          <cell r="B13" t="str">
            <v>A43309</v>
          </cell>
          <cell r="C13">
            <v>210</v>
          </cell>
          <cell r="D13" t="str">
            <v>бр.</v>
          </cell>
          <cell r="E13">
            <v>7.0000000000000007E-2</v>
          </cell>
          <cell r="F13">
            <v>195.29999999999998</v>
          </cell>
          <cell r="G13">
            <v>195.29999999999998</v>
          </cell>
          <cell r="H13" t="str">
            <v>ADEV SRL</v>
          </cell>
          <cell r="I13">
            <v>45882</v>
          </cell>
        </row>
        <row r="14">
          <cell r="A14" t="str">
            <v>Flow meter in Plexiglass for oxygen, Scale 0,2-3 NL/min</v>
          </cell>
          <cell r="B14" t="str">
            <v>A43311</v>
          </cell>
          <cell r="C14">
            <v>210</v>
          </cell>
          <cell r="D14" t="str">
            <v>бр.</v>
          </cell>
          <cell r="E14">
            <v>7.0000000000000007E-2</v>
          </cell>
          <cell r="F14">
            <v>195.29999999999998</v>
          </cell>
          <cell r="G14">
            <v>195.29999999999998</v>
          </cell>
          <cell r="H14" t="str">
            <v>ADEV SRL</v>
          </cell>
          <cell r="I14">
            <v>46036</v>
          </cell>
        </row>
        <row r="15">
          <cell r="A15" t="str">
            <v>Flowmeter and needle valve bracket</v>
          </cell>
          <cell r="B15" t="str">
            <v>A26040</v>
          </cell>
          <cell r="C15">
            <v>10.501935239770328</v>
          </cell>
          <cell r="D15" t="str">
            <v>бр.</v>
          </cell>
          <cell r="E15">
            <v>7.0000000000000007E-2</v>
          </cell>
          <cell r="F15">
            <v>9.7667997729864044</v>
          </cell>
          <cell r="G15">
            <v>9.7667997729864044</v>
          </cell>
          <cell r="H15" t="str">
            <v>ADEV SRL</v>
          </cell>
          <cell r="I15">
            <v>46036</v>
          </cell>
        </row>
        <row r="16">
          <cell r="A16" t="str">
            <v>SS 316 measuring chamber for Dew Point Analyser 1/8" FNPT</v>
          </cell>
          <cell r="B16" t="str">
            <v>A42339</v>
          </cell>
          <cell r="C16">
            <v>442</v>
          </cell>
          <cell r="D16" t="str">
            <v>бр.</v>
          </cell>
          <cell r="E16">
            <v>0.32</v>
          </cell>
          <cell r="F16">
            <v>300.55999999999995</v>
          </cell>
          <cell r="G16">
            <v>300.55999999999995</v>
          </cell>
          <cell r="H16" t="str">
            <v>ADEV SRL</v>
          </cell>
          <cell r="I16">
            <v>46036</v>
          </cell>
        </row>
        <row r="17">
          <cell r="A17" t="str">
            <v>Fixing bracket in SS 304 for Dew Point analysers series DP324</v>
          </cell>
          <cell r="B17" t="str">
            <v>A48241</v>
          </cell>
          <cell r="C17">
            <v>12</v>
          </cell>
          <cell r="D17" t="str">
            <v>бр.</v>
          </cell>
          <cell r="E17">
            <v>0.32</v>
          </cell>
          <cell r="F17">
            <v>8.16</v>
          </cell>
          <cell r="G17">
            <v>8.16</v>
          </cell>
          <cell r="H17" t="str">
            <v>ADEV SRL</v>
          </cell>
          <cell r="I17">
            <v>46036</v>
          </cell>
        </row>
        <row r="18">
          <cell r="A18" t="str">
            <v>Cable gland 1/2" NPT PG 13,5 with OR modular - Nickel Plated Brass</v>
          </cell>
          <cell r="B18" t="str">
            <v>A37522</v>
          </cell>
          <cell r="C18">
            <v>9.4</v>
          </cell>
          <cell r="D18" t="str">
            <v>бр.</v>
          </cell>
          <cell r="E18">
            <v>7.0000000000000007E-2</v>
          </cell>
          <cell r="F18">
            <v>8.7419999999999991</v>
          </cell>
          <cell r="G18">
            <v>8.7419999999999991</v>
          </cell>
          <cell r="H18" t="str">
            <v>ADEV SRL</v>
          </cell>
          <cell r="I18">
            <v>45882</v>
          </cell>
        </row>
        <row r="19">
          <cell r="A19" t="str">
            <v>Cable gland 3/4" NPT PG 16 with OR modular - Nickel Plated Brass</v>
          </cell>
          <cell r="B19" t="str">
            <v>A37453</v>
          </cell>
          <cell r="C19">
            <v>9.4</v>
          </cell>
          <cell r="D19" t="str">
            <v>бр.</v>
          </cell>
          <cell r="E19">
            <v>7.0000000000000007E-2</v>
          </cell>
          <cell r="F19">
            <v>8.7419999999999991</v>
          </cell>
          <cell r="G19">
            <v>8.7419999999999991</v>
          </cell>
          <cell r="H19" t="str">
            <v>ADEV SRL</v>
          </cell>
          <cell r="I19">
            <v>45882</v>
          </cell>
        </row>
        <row r="20">
          <cell r="A20" t="str">
            <v>Electrochemical sensor for general purpose O2 measurement in percent. LDL 1000ppm</v>
          </cell>
          <cell r="B20" t="str">
            <v>A59021</v>
          </cell>
          <cell r="C20">
            <v>385</v>
          </cell>
          <cell r="D20" t="str">
            <v>бр.</v>
          </cell>
          <cell r="E20">
            <v>0.3</v>
          </cell>
          <cell r="F20">
            <v>269.5</v>
          </cell>
          <cell r="G20">
            <v>269.5</v>
          </cell>
          <cell r="H20" t="str">
            <v>ADEV SRL</v>
          </cell>
          <cell r="I20">
            <v>45882</v>
          </cell>
        </row>
        <row r="21">
          <cell r="A21" t="str">
            <v>Electronic assembly for OxyTrend configured with pre-set range 0-5% vol. O2 for A59021</v>
          </cell>
          <cell r="B21" t="str">
            <v>A42302</v>
          </cell>
          <cell r="C21">
            <v>989</v>
          </cell>
          <cell r="D21" t="str">
            <v>бр.</v>
          </cell>
          <cell r="E21">
            <v>0.3</v>
          </cell>
          <cell r="F21">
            <v>692.3</v>
          </cell>
          <cell r="G21">
            <v>692.3</v>
          </cell>
          <cell r="H21" t="str">
            <v>ADEV SRL</v>
          </cell>
          <cell r="I21">
            <v>45882</v>
          </cell>
        </row>
        <row r="22">
          <cell r="A22" t="str">
            <v>Доставка ADEV SRL</v>
          </cell>
          <cell r="B22" t="str">
            <v>-</v>
          </cell>
          <cell r="C22">
            <v>135</v>
          </cell>
          <cell r="D22" t="str">
            <v>бр.</v>
          </cell>
          <cell r="E22">
            <v>0</v>
          </cell>
          <cell r="F22">
            <v>135</v>
          </cell>
          <cell r="G22">
            <v>135</v>
          </cell>
          <cell r="H22" t="str">
            <v>ADEV SRL</v>
          </cell>
          <cell r="I22">
            <v>45882</v>
          </cell>
        </row>
        <row r="23">
          <cell r="A23" t="str">
            <v>Гъба демистър (Wire mesh separator mono circolare 316L d.164 Sp tot 112)</v>
          </cell>
          <cell r="B23" t="str">
            <v>0000002194</v>
          </cell>
          <cell r="C23">
            <v>82.000991906249524</v>
          </cell>
          <cell r="D23" t="str">
            <v>бр.</v>
          </cell>
          <cell r="E23">
            <v>0</v>
          </cell>
          <cell r="F23">
            <v>82.000991906249524</v>
          </cell>
          <cell r="G23">
            <v>82.000991906249524</v>
          </cell>
          <cell r="H23" t="str">
            <v>AFP Tech</v>
          </cell>
          <cell r="I23">
            <v>45684</v>
          </cell>
        </row>
        <row r="24">
          <cell r="A24" t="str">
            <v>Мембрани 1000х1000</v>
          </cell>
          <cell r="B24" t="str">
            <v>-</v>
          </cell>
          <cell r="C24">
            <v>266.07629497451211</v>
          </cell>
          <cell r="D24" t="str">
            <v>лист</v>
          </cell>
          <cell r="E24">
            <v>0</v>
          </cell>
          <cell r="F24">
            <v>266.07629497451211</v>
          </cell>
          <cell r="G24">
            <v>266.07629497451211</v>
          </cell>
          <cell r="H24" t="str">
            <v>AGFA</v>
          </cell>
          <cell r="I24" t="str">
            <v>-</v>
          </cell>
        </row>
        <row r="25">
          <cell r="A25" t="str">
            <v>Liquid drainer SA-61 DN25 10 BAR</v>
          </cell>
          <cell r="B25">
            <v>703280105014</v>
          </cell>
          <cell r="C25">
            <v>429.99647208601976</v>
          </cell>
          <cell r="D25" t="str">
            <v>бр.</v>
          </cell>
          <cell r="E25">
            <v>0</v>
          </cell>
          <cell r="F25">
            <v>429.99647208601976</v>
          </cell>
          <cell r="G25">
            <v>515.99576650322365</v>
          </cell>
          <cell r="H25" t="str">
            <v>AYVAZ</v>
          </cell>
          <cell r="I25">
            <v>45987</v>
          </cell>
        </row>
        <row r="26">
          <cell r="A26" t="str">
            <v>Solenoid valve HK 10-S 3,8"</v>
          </cell>
          <cell r="B26" t="str">
            <v>-</v>
          </cell>
          <cell r="C26">
            <v>96.93582775599107</v>
          </cell>
          <cell r="D26" t="str">
            <v>бр.</v>
          </cell>
          <cell r="E26">
            <v>0</v>
          </cell>
          <cell r="F26">
            <v>96.93582775599107</v>
          </cell>
          <cell r="G26">
            <v>116.32299330718928</v>
          </cell>
          <cell r="H26" t="str">
            <v>COVNA</v>
          </cell>
          <cell r="I26">
            <v>45504</v>
          </cell>
        </row>
        <row r="27">
          <cell r="A27" t="str">
            <v>Трансмитер за температура TM191B</v>
          </cell>
          <cell r="B27" t="str">
            <v>-</v>
          </cell>
          <cell r="C27">
            <v>80</v>
          </cell>
          <cell r="D27" t="str">
            <v>бр.</v>
          </cell>
          <cell r="E27">
            <v>0</v>
          </cell>
          <cell r="F27">
            <v>80</v>
          </cell>
          <cell r="G27">
            <v>96</v>
          </cell>
          <cell r="H27" t="str">
            <v>delta Instruments</v>
          </cell>
          <cell r="I27">
            <v>46149</v>
          </cell>
        </row>
        <row r="28">
          <cell r="A28" t="str">
            <v>Трансмитер с галванично разделяне PISO-U</v>
          </cell>
          <cell r="B28" t="str">
            <v>-</v>
          </cell>
          <cell r="C28">
            <v>92.032538615319325</v>
          </cell>
          <cell r="D28" t="str">
            <v>бр.</v>
          </cell>
          <cell r="E28">
            <v>0</v>
          </cell>
          <cell r="F28">
            <v>92.032538615319325</v>
          </cell>
          <cell r="G28">
            <v>110.43904633838319</v>
          </cell>
          <cell r="H28" t="str">
            <v>delta Instruments</v>
          </cell>
          <cell r="I28">
            <v>45565</v>
          </cell>
        </row>
        <row r="29">
          <cell r="A29" t="str">
            <v>Транспорт уплътнения от експандиран тефлон</v>
          </cell>
          <cell r="B29" t="str">
            <v>-</v>
          </cell>
          <cell r="C29">
            <v>0.55000000000000004</v>
          </cell>
          <cell r="D29" t="str">
            <v>бр.</v>
          </cell>
          <cell r="E29">
            <v>0</v>
          </cell>
          <cell r="F29">
            <v>0.55000000000000004</v>
          </cell>
          <cell r="G29">
            <v>0.66</v>
          </cell>
          <cell r="H29" t="str">
            <v>DHL</v>
          </cell>
          <cell r="I29">
            <v>45884</v>
          </cell>
        </row>
        <row r="30">
          <cell r="A30" t="str">
            <v>EAS.HK 161 Chiller.V1.MBP.SHR</v>
          </cell>
          <cell r="B30"/>
          <cell r="C30">
            <v>5400</v>
          </cell>
          <cell r="D30" t="str">
            <v>бр.</v>
          </cell>
          <cell r="E30">
            <v>0</v>
          </cell>
          <cell r="F30">
            <v>5400</v>
          </cell>
          <cell r="G30">
            <v>6480</v>
          </cell>
          <cell r="H30" t="str">
            <v>ERACO</v>
          </cell>
          <cell r="I30">
            <v>45898</v>
          </cell>
        </row>
        <row r="31">
          <cell r="A31" t="str">
            <v>EAS.HK 191 Chiller.V1.EC.MBO</v>
          </cell>
          <cell r="B31"/>
          <cell r="C31">
            <v>6077.4709458388515</v>
          </cell>
          <cell r="D31" t="str">
            <v>бр.</v>
          </cell>
          <cell r="E31">
            <v>0</v>
          </cell>
          <cell r="F31">
            <v>6077.4709458388515</v>
          </cell>
          <cell r="G31">
            <v>7292.9651350066215</v>
          </cell>
          <cell r="H31" t="str">
            <v>ERACO</v>
          </cell>
          <cell r="I31">
            <v>45972</v>
          </cell>
        </row>
        <row r="32">
          <cell r="A32" t="str">
            <v>Inline Detonation Flame Arrester</v>
          </cell>
          <cell r="B32" t="str">
            <v>1002-0024-45</v>
          </cell>
          <cell r="C32">
            <v>955.38467044681795</v>
          </cell>
          <cell r="D32" t="str">
            <v>бр.</v>
          </cell>
          <cell r="E32">
            <v>0</v>
          </cell>
          <cell r="F32">
            <v>955.38467044681795</v>
          </cell>
          <cell r="G32">
            <v>955.38467044681795</v>
          </cell>
          <cell r="H32" t="str">
            <v>Flammer</v>
          </cell>
          <cell r="I32">
            <v>45805</v>
          </cell>
        </row>
        <row r="33">
          <cell r="A33" t="str">
            <v>MOTOR IE3 SIZE80 1</v>
          </cell>
          <cell r="B33" t="str">
            <v>0017.01.000</v>
          </cell>
          <cell r="C33">
            <v>280</v>
          </cell>
          <cell r="D33" t="str">
            <v>бр.</v>
          </cell>
          <cell r="E33">
            <v>0.3</v>
          </cell>
          <cell r="F33">
            <v>196</v>
          </cell>
          <cell r="G33">
            <v>196</v>
          </cell>
          <cell r="H33" t="str">
            <v>GemmeCotti</v>
          </cell>
          <cell r="I33">
            <v>45908</v>
          </cell>
        </row>
        <row r="34">
          <cell r="A34" t="str">
            <v>PUMP MOD. HTM 10 SS316 (+packing)</v>
          </cell>
          <cell r="B34" t="str">
            <v>6274.02.008</v>
          </cell>
          <cell r="C34">
            <v>1935</v>
          </cell>
          <cell r="D34" t="str">
            <v>бр.</v>
          </cell>
          <cell r="E34">
            <v>0.3</v>
          </cell>
          <cell r="F34">
            <v>1354.5</v>
          </cell>
          <cell r="G34">
            <v>1354.5</v>
          </cell>
          <cell r="H34" t="str">
            <v>GemmeCotti</v>
          </cell>
          <cell r="I34">
            <v>45908</v>
          </cell>
        </row>
        <row r="35">
          <cell r="A35" t="str">
            <v>PUMP MOD. HTM 10 SS316 with flanges with epdm orings (+packing)</v>
          </cell>
          <cell r="B35" t="str">
            <v>7481.01.008</v>
          </cell>
          <cell r="C35">
            <v>2651</v>
          </cell>
          <cell r="D35" t="str">
            <v>бр.</v>
          </cell>
          <cell r="E35">
            <v>0.3</v>
          </cell>
          <cell r="F35">
            <v>1855.6999999999998</v>
          </cell>
          <cell r="G35">
            <v>1855.6999999999998</v>
          </cell>
          <cell r="H35" t="str">
            <v>GemmeCotti</v>
          </cell>
          <cell r="I35">
            <v>46063</v>
          </cell>
        </row>
        <row r="36">
          <cell r="A36" t="str">
            <v>MOTOR IE3 IEC80</v>
          </cell>
          <cell r="B36" t="str">
            <v>0017.01.000</v>
          </cell>
          <cell r="C36">
            <v>280</v>
          </cell>
          <cell r="D36" t="str">
            <v>бр.</v>
          </cell>
          <cell r="E36">
            <v>0.3</v>
          </cell>
          <cell r="F36">
            <v>196</v>
          </cell>
          <cell r="G36">
            <v>196</v>
          </cell>
          <cell r="H36" t="str">
            <v>GemmeCotti</v>
          </cell>
          <cell r="I36">
            <v>46063</v>
          </cell>
        </row>
        <row r="37">
          <cell r="A37" t="str">
            <v>BASEPLATE IN PP TYPE "B"</v>
          </cell>
          <cell r="B37" t="str">
            <v>8608.01.000</v>
          </cell>
          <cell r="C37">
            <v>107</v>
          </cell>
          <cell r="D37" t="str">
            <v>бр.</v>
          </cell>
          <cell r="E37">
            <v>0.3</v>
          </cell>
          <cell r="F37">
            <v>74.899999999999991</v>
          </cell>
          <cell r="G37">
            <v>74.899999999999991</v>
          </cell>
          <cell r="H37" t="str">
            <v>GemmeCotti</v>
          </cell>
          <cell r="I37">
            <v>46063</v>
          </cell>
        </row>
        <row r="38">
          <cell r="A38" t="str">
            <v>O-RING EPDM POS. 3</v>
          </cell>
          <cell r="B38" t="str">
            <v>5001.00.004</v>
          </cell>
          <cell r="C38">
            <v>8</v>
          </cell>
          <cell r="D38" t="str">
            <v>бр.</v>
          </cell>
          <cell r="E38">
            <v>0.3</v>
          </cell>
          <cell r="F38">
            <v>5.6</v>
          </cell>
          <cell r="G38">
            <v>5.6</v>
          </cell>
          <cell r="H38" t="str">
            <v>GemmeCotti</v>
          </cell>
          <cell r="I38">
            <v>46063</v>
          </cell>
        </row>
        <row r="39">
          <cell r="A39" t="str">
            <v>THRUST BEARING IN PTFE 25% C FOR HTM 10 SS316 POS. 4</v>
          </cell>
          <cell r="B39" t="str">
            <v>6251.00.003</v>
          </cell>
          <cell r="C39">
            <v>47</v>
          </cell>
          <cell r="D39" t="str">
            <v>бр.</v>
          </cell>
          <cell r="E39">
            <v>0.3</v>
          </cell>
          <cell r="F39">
            <v>32.9</v>
          </cell>
          <cell r="G39">
            <v>32.9</v>
          </cell>
          <cell r="H39" t="str">
            <v>GemmeCotti</v>
          </cell>
          <cell r="I39">
            <v>46063</v>
          </cell>
        </row>
        <row r="40">
          <cell r="A40" t="str">
            <v>BEARING PTFE C HTM 10 SS POS. 9 (2 PIECES)</v>
          </cell>
          <cell r="B40" t="str">
            <v>7049.00.003</v>
          </cell>
          <cell r="C40">
            <v>40</v>
          </cell>
          <cell r="D40" t="str">
            <v>бр.</v>
          </cell>
          <cell r="E40">
            <v>0.3</v>
          </cell>
          <cell r="F40">
            <v>28</v>
          </cell>
          <cell r="G40">
            <v>28</v>
          </cell>
          <cell r="H40" t="str">
            <v>GemmeCotti</v>
          </cell>
          <cell r="I40">
            <v>46063</v>
          </cell>
        </row>
        <row r="41">
          <cell r="A41" t="str">
            <v>Connector thread M (BSPT) - TUBE (1/4'' x 6 (MM))</v>
          </cell>
          <cell r="B41" t="str">
            <v>8405D 02 006</v>
          </cell>
          <cell r="C41">
            <v>5.9003083090043607</v>
          </cell>
          <cell r="D41" t="str">
            <v>бр.</v>
          </cell>
          <cell r="E41">
            <v>0.05</v>
          </cell>
          <cell r="F41">
            <v>5.6052928935541422</v>
          </cell>
          <cell r="G41">
            <v>5.6052928935541422</v>
          </cell>
          <cell r="H41" t="str">
            <v>Genebre</v>
          </cell>
          <cell r="I41">
            <v>45643</v>
          </cell>
        </row>
        <row r="42">
          <cell r="A42" t="str">
            <v>Electric act. GE-15 25/240V</v>
          </cell>
          <cell r="B42" t="str">
            <v>5803 48</v>
          </cell>
          <cell r="C42">
            <v>344.36</v>
          </cell>
          <cell r="D42" t="str">
            <v>бр.</v>
          </cell>
          <cell r="E42">
            <v>0.1</v>
          </cell>
          <cell r="F42">
            <v>309.92400000000004</v>
          </cell>
          <cell r="G42">
            <v>309.92400000000004</v>
          </cell>
          <cell r="H42" t="str">
            <v>Genebre</v>
          </cell>
          <cell r="I42">
            <v>45972</v>
          </cell>
        </row>
        <row r="43">
          <cell r="A43" t="str">
            <v>Safety valve DE seguridad 2''G x 2''G</v>
          </cell>
          <cell r="B43" t="str">
            <v>2252 09 09 03</v>
          </cell>
          <cell r="C43">
            <v>216.79798346482056</v>
          </cell>
          <cell r="D43" t="str">
            <v>бр.</v>
          </cell>
          <cell r="E43">
            <v>0.05</v>
          </cell>
          <cell r="F43">
            <v>205.95808429157952</v>
          </cell>
          <cell r="G43">
            <v>205.95808429157952</v>
          </cell>
          <cell r="H43" t="str">
            <v>Genebre</v>
          </cell>
          <cell r="I43">
            <v>45643</v>
          </cell>
        </row>
        <row r="44">
          <cell r="A44" t="str">
            <v>T 3 WAYS B. V. ACT. ELECTRIC</v>
          </cell>
          <cell r="B44" t="str">
            <v>5643E 06 52</v>
          </cell>
          <cell r="C44">
            <v>485.19043066115154</v>
          </cell>
          <cell r="D44" t="str">
            <v>бр.</v>
          </cell>
          <cell r="E44">
            <v>0</v>
          </cell>
          <cell r="F44">
            <v>485.19043066115154</v>
          </cell>
          <cell r="G44">
            <v>485.19043066115154</v>
          </cell>
          <cell r="H44" t="str">
            <v>Genebre</v>
          </cell>
          <cell r="I44">
            <v>45972</v>
          </cell>
        </row>
        <row r="45">
          <cell r="A45" t="str">
            <v>Valve 2 pieces full bore ball valve - flanged ends 1 1/2" with GE-0 24/240V</v>
          </cell>
          <cell r="B45" t="str">
            <v>5628 08 47</v>
          </cell>
          <cell r="C45">
            <v>799.48666295127907</v>
          </cell>
          <cell r="D45" t="str">
            <v>бр.</v>
          </cell>
          <cell r="E45">
            <v>0.55000000000000004</v>
          </cell>
          <cell r="F45">
            <v>359.76899832807555</v>
          </cell>
          <cell r="G45">
            <v>359.76899832807555</v>
          </cell>
          <cell r="H45" t="str">
            <v>Genebre</v>
          </cell>
          <cell r="I45">
            <v>45881</v>
          </cell>
        </row>
        <row r="46">
          <cell r="A46" t="str">
            <v>Valve 2 pieces full bore ball valve - flanges ends 1"  with GE-0 24/240V</v>
          </cell>
          <cell r="B46" t="str">
            <v>5628 06 51</v>
          </cell>
          <cell r="C46">
            <v>549.15304499879846</v>
          </cell>
          <cell r="D46" t="str">
            <v>бр.</v>
          </cell>
          <cell r="E46">
            <v>0.5</v>
          </cell>
          <cell r="F46">
            <v>274.57652249939923</v>
          </cell>
          <cell r="G46">
            <v>274.57652249939923</v>
          </cell>
          <cell r="H46" t="str">
            <v>Genebre</v>
          </cell>
          <cell r="I46">
            <v>45972</v>
          </cell>
        </row>
        <row r="47">
          <cell r="A47" t="str">
            <v>Valve 2PC full bore ball (flanges ends) 2'' with GE-1 24/240V</v>
          </cell>
          <cell r="B47" t="str">
            <v>5628 09 52</v>
          </cell>
          <cell r="C47">
            <v>974.81376193227425</v>
          </cell>
          <cell r="D47" t="str">
            <v>бр.</v>
          </cell>
          <cell r="E47">
            <v>0.55000000000000004</v>
          </cell>
          <cell r="F47">
            <v>438.66619286952334</v>
          </cell>
          <cell r="G47">
            <v>438.66619286952334</v>
          </cell>
          <cell r="H47" t="str">
            <v>Genebre</v>
          </cell>
          <cell r="I47">
            <v>45643</v>
          </cell>
        </row>
        <row r="48">
          <cell r="A48" t="str">
            <v>Valve 2PC full bore ball (threaded ends) 1'' with GE-0 24/240V</v>
          </cell>
          <cell r="B48" t="str">
            <v>5621 06 51</v>
          </cell>
          <cell r="C48">
            <v>401.16472290536501</v>
          </cell>
          <cell r="D48" t="str">
            <v>бр.</v>
          </cell>
          <cell r="E48">
            <v>0.55000000000000004</v>
          </cell>
          <cell r="F48">
            <v>180.52412530741424</v>
          </cell>
          <cell r="G48">
            <v>180.52412530741424</v>
          </cell>
          <cell r="H48" t="str">
            <v>Genebre</v>
          </cell>
          <cell r="I48">
            <v>45643</v>
          </cell>
        </row>
        <row r="49">
          <cell r="A49" t="str">
            <v>Valve 2PC full bore ball PN40 1''</v>
          </cell>
          <cell r="B49" t="str">
            <v>-</v>
          </cell>
          <cell r="C49">
            <v>100</v>
          </cell>
          <cell r="D49" t="str">
            <v>бр.</v>
          </cell>
          <cell r="E49">
            <v>0.05</v>
          </cell>
          <cell r="F49">
            <v>95</v>
          </cell>
          <cell r="G49">
            <v>95</v>
          </cell>
          <cell r="H49" t="str">
            <v>Genebre</v>
          </cell>
          <cell r="I49" t="str">
            <v>-</v>
          </cell>
        </row>
        <row r="50">
          <cell r="A50" t="str">
            <v>Valve 2PC full bore ball PN40 1 1/2''</v>
          </cell>
          <cell r="B50" t="str">
            <v>2528 08</v>
          </cell>
          <cell r="C50">
            <v>115.74114314638798</v>
          </cell>
          <cell r="D50" t="str">
            <v>бр.</v>
          </cell>
          <cell r="E50">
            <v>0.05</v>
          </cell>
          <cell r="F50">
            <v>109.95408598906857</v>
          </cell>
          <cell r="G50">
            <v>109.95408598906857</v>
          </cell>
          <cell r="H50" t="str">
            <v>Genebre</v>
          </cell>
          <cell r="I50">
            <v>45972</v>
          </cell>
        </row>
        <row r="51">
          <cell r="A51" t="str">
            <v>Valve 2PC full bore ball PN40 2''</v>
          </cell>
          <cell r="B51" t="str">
            <v>2528 09</v>
          </cell>
          <cell r="C51">
            <v>151.52646191131132</v>
          </cell>
          <cell r="D51" t="str">
            <v>бр.</v>
          </cell>
          <cell r="E51">
            <v>0.05</v>
          </cell>
          <cell r="F51">
            <v>143.95013881574573</v>
          </cell>
          <cell r="G51">
            <v>143.95013881574573</v>
          </cell>
          <cell r="H51" t="str">
            <v>Genebre</v>
          </cell>
          <cell r="I51">
            <v>45643</v>
          </cell>
        </row>
        <row r="52">
          <cell r="A52" t="str">
            <v>Valve 2PC FULL BORE BALL VALVE 1" PN40</v>
          </cell>
          <cell r="B52" t="str">
            <v>2528 06</v>
          </cell>
          <cell r="C52">
            <v>66.728703414918471</v>
          </cell>
          <cell r="D52" t="str">
            <v>бр.</v>
          </cell>
          <cell r="E52">
            <v>0</v>
          </cell>
          <cell r="F52">
            <v>66.728703414918471</v>
          </cell>
          <cell r="G52">
            <v>66.728703414918471</v>
          </cell>
          <cell r="H52" t="str">
            <v>Genebre</v>
          </cell>
          <cell r="I52">
            <v>45972</v>
          </cell>
        </row>
        <row r="53">
          <cell r="A53" t="str">
            <v>Valve 3PC full bore ball (welded ends) 1''</v>
          </cell>
          <cell r="B53" t="str">
            <v>-</v>
          </cell>
          <cell r="C53">
            <v>15</v>
          </cell>
          <cell r="D53" t="str">
            <v>бр.</v>
          </cell>
          <cell r="E53">
            <v>0</v>
          </cell>
          <cell r="F53">
            <v>15</v>
          </cell>
          <cell r="G53">
            <v>15</v>
          </cell>
          <cell r="H53" t="str">
            <v>Genebre</v>
          </cell>
          <cell r="I53">
            <v>45644</v>
          </cell>
        </row>
        <row r="54">
          <cell r="A54" t="str">
            <v>Valve 3PC full bore ball (welded ends) 1'' with GE-0 24/240V</v>
          </cell>
          <cell r="B54" t="str">
            <v>5637 06 51</v>
          </cell>
          <cell r="C54">
            <v>403.58313350342314</v>
          </cell>
          <cell r="D54" t="str">
            <v>бр.</v>
          </cell>
          <cell r="E54">
            <v>0.55000000000000004</v>
          </cell>
          <cell r="F54">
            <v>181.61241007654039</v>
          </cell>
          <cell r="G54">
            <v>181.61241007654039</v>
          </cell>
          <cell r="H54" t="str">
            <v>Genebre</v>
          </cell>
          <cell r="I54">
            <v>45643</v>
          </cell>
        </row>
        <row r="55">
          <cell r="A55" t="str">
            <v>Valve 3PCS full bore ball (threaded ends) 1/2''</v>
          </cell>
          <cell r="B55" t="str">
            <v>2025 04</v>
          </cell>
          <cell r="C55">
            <v>11.01834003977851</v>
          </cell>
          <cell r="D55" t="str">
            <v>бр.</v>
          </cell>
          <cell r="E55">
            <v>0.05</v>
          </cell>
          <cell r="F55">
            <v>10.467423037789583</v>
          </cell>
          <cell r="G55">
            <v>10.467423037789583</v>
          </cell>
          <cell r="H55" t="str">
            <v>Genebre</v>
          </cell>
          <cell r="I55">
            <v>45643</v>
          </cell>
        </row>
        <row r="56">
          <cell r="A56" t="str">
            <v>Valve 3PCS full bore ball (welded ends) 1/2"</v>
          </cell>
          <cell r="B56" t="str">
            <v>2026 04</v>
          </cell>
          <cell r="C56">
            <v>11.01834003977851</v>
          </cell>
          <cell r="D56" t="str">
            <v>бр.</v>
          </cell>
          <cell r="E56">
            <v>0.05</v>
          </cell>
          <cell r="F56">
            <v>10.467423037789583</v>
          </cell>
          <cell r="G56">
            <v>10.467423037789583</v>
          </cell>
          <cell r="H56" t="str">
            <v>Genebre</v>
          </cell>
          <cell r="I56">
            <v>45643</v>
          </cell>
        </row>
        <row r="57">
          <cell r="A57" t="str">
            <v>Valve T3 ways ball ACT. Electric 1 1/2"</v>
          </cell>
          <cell r="B57" t="str">
            <v>5643E 08 52</v>
          </cell>
          <cell r="C57">
            <v>1195.1601110525967</v>
          </cell>
          <cell r="D57" t="str">
            <v>бр.</v>
          </cell>
          <cell r="E57">
            <v>0.55000000000000004</v>
          </cell>
          <cell r="F57">
            <v>537.82204997366841</v>
          </cell>
          <cell r="G57">
            <v>537.82204997366841</v>
          </cell>
          <cell r="H57" t="str">
            <v>Genebre</v>
          </cell>
          <cell r="I57">
            <v>45643</v>
          </cell>
        </row>
        <row r="58">
          <cell r="A58" t="str">
            <v>Компенсатор DN40</v>
          </cell>
          <cell r="B58" t="str">
            <v>2834 08</v>
          </cell>
          <cell r="C58">
            <v>70.537827929830314</v>
          </cell>
          <cell r="D58" t="str">
            <v>бр.</v>
          </cell>
          <cell r="E58">
            <v>0.05</v>
          </cell>
          <cell r="F58">
            <v>67.010936533338793</v>
          </cell>
          <cell r="G58">
            <v>67.010936533338793</v>
          </cell>
          <cell r="H58" t="str">
            <v>Genebre</v>
          </cell>
          <cell r="I58">
            <v>45643</v>
          </cell>
        </row>
        <row r="59">
          <cell r="A59" t="str">
            <v>Компенсатор DN50</v>
          </cell>
          <cell r="B59" t="str">
            <v>2834 09</v>
          </cell>
          <cell r="C59">
            <v>75.476907502185782</v>
          </cell>
          <cell r="D59" t="str">
            <v>бр.</v>
          </cell>
          <cell r="E59">
            <v>0.05</v>
          </cell>
          <cell r="F59">
            <v>71.703062127076493</v>
          </cell>
          <cell r="G59">
            <v>71.703062127076493</v>
          </cell>
          <cell r="H59" t="str">
            <v>Genebre</v>
          </cell>
          <cell r="I59">
            <v>45643</v>
          </cell>
        </row>
        <row r="60">
          <cell r="A60" t="str">
            <v>2 ways solenoid valve 1/4"</v>
          </cell>
          <cell r="B60" t="str">
            <v>4630 02 220V</v>
          </cell>
          <cell r="C60">
            <v>125.72</v>
          </cell>
          <cell r="D60" t="str">
            <v>бр.</v>
          </cell>
          <cell r="E60">
            <v>0.05</v>
          </cell>
          <cell r="F60">
            <v>119.434</v>
          </cell>
          <cell r="G60">
            <v>119.434</v>
          </cell>
          <cell r="H60" t="str">
            <v>Genebre</v>
          </cell>
          <cell r="I60">
            <v>46147</v>
          </cell>
        </row>
        <row r="61">
          <cell r="A61" t="str">
            <v>Захранване 125 kW</v>
          </cell>
          <cell r="B61" t="str">
            <v>GA-2500A/50V-SCA</v>
          </cell>
          <cell r="C61">
            <v>12848.05</v>
          </cell>
          <cell r="D61" t="str">
            <v>бр.</v>
          </cell>
          <cell r="E61">
            <v>0</v>
          </cell>
          <cell r="F61">
            <v>12848.05</v>
          </cell>
          <cell r="G61">
            <v>15417.66</v>
          </cell>
          <cell r="H61" t="str">
            <v>Green Power</v>
          </cell>
          <cell r="I61">
            <v>45878</v>
          </cell>
        </row>
        <row r="62">
          <cell r="A62" t="str">
            <v>Захранване 275 kW</v>
          </cell>
          <cell r="B62" t="str">
            <v>GA-2500A/110V-SCR6</v>
          </cell>
          <cell r="C62">
            <v>24984.73</v>
          </cell>
          <cell r="D62" t="str">
            <v>бр.</v>
          </cell>
          <cell r="E62">
            <v>0</v>
          </cell>
          <cell r="F62">
            <v>24984.73</v>
          </cell>
          <cell r="G62">
            <v>29981.675999999999</v>
          </cell>
          <cell r="H62" t="str">
            <v>Green Power</v>
          </cell>
          <cell r="I62">
            <v>45296</v>
          </cell>
        </row>
        <row r="63">
          <cell r="A63" t="str">
            <v>Захранване 30 kW</v>
          </cell>
          <cell r="B63" t="str">
            <v>GA-300A/100V-STA</v>
          </cell>
          <cell r="C63">
            <v>2794.9</v>
          </cell>
          <cell r="D63" t="str">
            <v>бр.</v>
          </cell>
          <cell r="E63">
            <v>0</v>
          </cell>
          <cell r="F63">
            <v>2794.9</v>
          </cell>
          <cell r="G63">
            <v>3353.88</v>
          </cell>
          <cell r="H63" t="str">
            <v>Green Power</v>
          </cell>
          <cell r="I63">
            <v>45617</v>
          </cell>
        </row>
        <row r="64">
          <cell r="A64" t="str">
            <v>Захранване 90kW</v>
          </cell>
          <cell r="B64" t="str">
            <v>GA-1800A/50V-SCA</v>
          </cell>
          <cell r="C64">
            <v>12848.05</v>
          </cell>
          <cell r="D64" t="str">
            <v>бр.</v>
          </cell>
          <cell r="E64">
            <v>0</v>
          </cell>
          <cell r="F64">
            <v>12848.05</v>
          </cell>
          <cell r="G64">
            <v>15417.66</v>
          </cell>
          <cell r="H64" t="str">
            <v>Green Power</v>
          </cell>
          <cell r="I64">
            <v>46029</v>
          </cell>
        </row>
        <row r="65">
          <cell r="A65" t="str">
            <v>Захранване 90kW (2)</v>
          </cell>
          <cell r="B65" t="str">
            <v>GA-1800A/50V-STA</v>
          </cell>
          <cell r="C65">
            <v>19785</v>
          </cell>
          <cell r="D65" t="str">
            <v>бр.</v>
          </cell>
          <cell r="E65">
            <v>0</v>
          </cell>
          <cell r="F65">
            <v>19785</v>
          </cell>
          <cell r="G65">
            <v>23742</v>
          </cell>
          <cell r="H65" t="str">
            <v>Green Power</v>
          </cell>
          <cell r="I65">
            <v>46100</v>
          </cell>
        </row>
        <row r="66">
          <cell r="A66" t="str">
            <v>Транспорт Green Power + митнически услуги</v>
          </cell>
          <cell r="B66" t="str">
            <v>-</v>
          </cell>
          <cell r="C66">
            <v>880</v>
          </cell>
          <cell r="D66" t="str">
            <v>бр.</v>
          </cell>
          <cell r="E66">
            <v>0</v>
          </cell>
          <cell r="F66">
            <v>880</v>
          </cell>
          <cell r="G66">
            <v>880</v>
          </cell>
          <cell r="H66" t="str">
            <v>Green Power</v>
          </cell>
          <cell r="I66">
            <v>45784</v>
          </cell>
        </row>
        <row r="67">
          <cell r="A67" t="str">
            <v>Акс. Дюза плътен конус Q=1,00 l/min при 2 bar</v>
          </cell>
          <cell r="B67" t="str">
            <v>490.403.1Y.CA.00</v>
          </cell>
          <cell r="C67">
            <v>41.762320856107131</v>
          </cell>
          <cell r="D67" t="str">
            <v>бр.</v>
          </cell>
          <cell r="E67">
            <v>0</v>
          </cell>
          <cell r="F67">
            <v>41.762320856107131</v>
          </cell>
          <cell r="G67">
            <v>41.762320856107131</v>
          </cell>
          <cell r="H67" t="str">
            <v>HENNLICH</v>
          </cell>
          <cell r="I67">
            <v>45552</v>
          </cell>
        </row>
        <row r="68">
          <cell r="A68" t="str">
            <v>Акс. Дюза плътен конус Q=4,00 l/min при 2 bar</v>
          </cell>
          <cell r="B68" t="str">
            <v>490.644.1Y.CA.00</v>
          </cell>
          <cell r="C68">
            <v>49.487941180981991</v>
          </cell>
          <cell r="D68" t="str">
            <v>бр.</v>
          </cell>
          <cell r="E68">
            <v>0</v>
          </cell>
          <cell r="F68">
            <v>49.487941180981991</v>
          </cell>
          <cell r="G68">
            <v>49.487941180981991</v>
          </cell>
          <cell r="H68" t="str">
            <v>HENNLICH</v>
          </cell>
          <cell r="I68">
            <v>45552</v>
          </cell>
        </row>
        <row r="69">
          <cell r="A69" t="str">
            <v>Монтажен комплект (flowmeter)</v>
          </cell>
          <cell r="B69" t="str">
            <v>E40240</v>
          </cell>
          <cell r="C69">
            <v>228.34295414223118</v>
          </cell>
          <cell r="D69" t="str">
            <v>бр.</v>
          </cell>
          <cell r="E69">
            <v>0.3</v>
          </cell>
          <cell r="F69">
            <v>159.8400678995618</v>
          </cell>
          <cell r="G69">
            <v>191.80808147947417</v>
          </cell>
          <cell r="H69" t="str">
            <v>ifm</v>
          </cell>
          <cell r="I69">
            <v>45642</v>
          </cell>
        </row>
        <row r="70">
          <cell r="A70" t="str">
            <v>Сензор за поток (flowmeter)</v>
          </cell>
          <cell r="B70" t="str">
            <v>SM2100</v>
          </cell>
          <cell r="C70">
            <v>1024.5333183354383</v>
          </cell>
          <cell r="D70" t="str">
            <v>бр.</v>
          </cell>
          <cell r="E70">
            <v>0.5</v>
          </cell>
          <cell r="F70">
            <v>512.26665916771913</v>
          </cell>
          <cell r="G70">
            <v>614.719991001263</v>
          </cell>
          <cell r="H70" t="str">
            <v>ifm</v>
          </cell>
          <cell r="I70">
            <v>45642</v>
          </cell>
        </row>
        <row r="71">
          <cell r="A71" t="str">
            <v>Сензор за поток (flowmeter) 1 1/2"</v>
          </cell>
          <cell r="B71" t="str">
            <v>SM9500</v>
          </cell>
          <cell r="C71">
            <v>519.98384317655416</v>
          </cell>
          <cell r="D71" t="str">
            <v>бр.</v>
          </cell>
          <cell r="E71">
            <v>0</v>
          </cell>
          <cell r="F71">
            <v>519.98384317655416</v>
          </cell>
          <cell r="G71">
            <v>623.98061181186495</v>
          </cell>
          <cell r="H71" t="str">
            <v>ifm</v>
          </cell>
          <cell r="I71">
            <v>45993</v>
          </cell>
        </row>
        <row r="72">
          <cell r="A72" t="str">
            <v>Температурен сензор</v>
          </cell>
          <cell r="B72" t="str">
            <v>TA3105</v>
          </cell>
          <cell r="C72">
            <v>172.19134587361887</v>
          </cell>
          <cell r="D72" t="str">
            <v>бр.</v>
          </cell>
          <cell r="E72">
            <v>0.5</v>
          </cell>
          <cell r="F72">
            <v>86.095672936809436</v>
          </cell>
          <cell r="G72">
            <v>103.31480752417133</v>
          </cell>
          <cell r="H72" t="str">
            <v>ifm</v>
          </cell>
          <cell r="I72">
            <v>45642</v>
          </cell>
        </row>
        <row r="73">
          <cell r="A73" t="str">
            <v>Конектор с кабел 15м.</v>
          </cell>
          <cell r="B73" t="str">
            <v>EVC086</v>
          </cell>
          <cell r="C73">
            <v>33.21</v>
          </cell>
          <cell r="D73" t="str">
            <v>бр.</v>
          </cell>
          <cell r="E73">
            <v>0.3</v>
          </cell>
          <cell r="F73">
            <v>23.247</v>
          </cell>
          <cell r="G73">
            <v>27.8964</v>
          </cell>
          <cell r="H73" t="str">
            <v>ifm</v>
          </cell>
          <cell r="I73">
            <v>45896</v>
          </cell>
        </row>
        <row r="74">
          <cell r="A74" t="str">
            <v>Конектор с кабел 10м.</v>
          </cell>
          <cell r="B74" t="str">
            <v>EVC081</v>
          </cell>
          <cell r="C74">
            <v>28</v>
          </cell>
          <cell r="D74" t="str">
            <v>бр.</v>
          </cell>
          <cell r="E74">
            <v>0.3</v>
          </cell>
          <cell r="F74">
            <v>19.599999999999998</v>
          </cell>
          <cell r="G74">
            <v>23.519999999999996</v>
          </cell>
          <cell r="H74" t="str">
            <v>ifm</v>
          </cell>
          <cell r="I74">
            <v>46058</v>
          </cell>
        </row>
        <row r="75">
          <cell r="A75" t="str">
            <v>Конектор с кабел 5м. (5 жилен)</v>
          </cell>
          <cell r="B75" t="str">
            <v>-</v>
          </cell>
          <cell r="C75">
            <v>0</v>
          </cell>
          <cell r="D75" t="str">
            <v>бр.</v>
          </cell>
          <cell r="E75">
            <v>0</v>
          </cell>
          <cell r="F75">
            <v>0</v>
          </cell>
          <cell r="G75">
            <v>0</v>
          </cell>
          <cell r="H75" t="str">
            <v>ifm</v>
          </cell>
          <cell r="I75" t="str">
            <v>-</v>
          </cell>
        </row>
        <row r="76">
          <cell r="A76" t="str">
            <v>Conductivity UPW HYG G1/2</v>
          </cell>
          <cell r="B76" t="str">
            <v>LDL101</v>
          </cell>
          <cell r="C76">
            <v>620.48</v>
          </cell>
          <cell r="D76" t="str">
            <v>бр.</v>
          </cell>
          <cell r="E76">
            <v>0</v>
          </cell>
          <cell r="F76">
            <v>620.48</v>
          </cell>
          <cell r="G76">
            <v>744.57600000000002</v>
          </cell>
          <cell r="H76" t="str">
            <v>ifm</v>
          </cell>
          <cell r="I76">
            <v>46048</v>
          </cell>
        </row>
        <row r="77">
          <cell r="A77" t="str">
            <v>ADAPT G1/2-WELDING FOR PIPE</v>
          </cell>
          <cell r="B77" t="str">
            <v>E43301</v>
          </cell>
          <cell r="C77">
            <v>24.5</v>
          </cell>
          <cell r="D77" t="str">
            <v>бр.</v>
          </cell>
          <cell r="E77">
            <v>0</v>
          </cell>
          <cell r="F77">
            <v>24.5</v>
          </cell>
          <cell r="G77">
            <v>29.4</v>
          </cell>
          <cell r="H77" t="str">
            <v>ifm</v>
          </cell>
          <cell r="I77">
            <v>46048</v>
          </cell>
        </row>
        <row r="78">
          <cell r="A78" t="str">
            <v>Shipping ifm</v>
          </cell>
          <cell r="B78" t="str">
            <v>7835454</v>
          </cell>
          <cell r="C78">
            <v>40</v>
          </cell>
          <cell r="D78" t="str">
            <v>бр.</v>
          </cell>
          <cell r="E78">
            <v>0</v>
          </cell>
          <cell r="F78">
            <v>40</v>
          </cell>
          <cell r="G78">
            <v>48</v>
          </cell>
          <cell r="H78" t="str">
            <v>ifm</v>
          </cell>
          <cell r="I78">
            <v>46048</v>
          </cell>
        </row>
        <row r="79">
          <cell r="A79" t="str">
            <v>Калиев хидроксид, пелети a.r., 1 кг</v>
          </cell>
          <cell r="B79" t="str">
            <v>CL00.1135.1000</v>
          </cell>
          <cell r="C79">
            <v>15.338756435886555</v>
          </cell>
          <cell r="D79" t="str">
            <v>бр.</v>
          </cell>
          <cell r="E79">
            <v>0</v>
          </cell>
          <cell r="F79">
            <v>15.338756435886555</v>
          </cell>
          <cell r="G79">
            <v>18.406507723063868</v>
          </cell>
          <cell r="H79" t="str">
            <v>Labimex</v>
          </cell>
          <cell r="I79">
            <v>45496</v>
          </cell>
        </row>
        <row r="80">
          <cell r="A80" t="str">
            <v>Калиев хидроксид, пелети a.r., 25 кг *1</v>
          </cell>
          <cell r="B80" t="str">
            <v>CL00.1135.9025</v>
          </cell>
          <cell r="C80">
            <v>245.42010297418489</v>
          </cell>
          <cell r="D80" t="str">
            <v>бр.</v>
          </cell>
          <cell r="E80">
            <v>0</v>
          </cell>
          <cell r="F80">
            <v>245.42010297418489</v>
          </cell>
          <cell r="G80">
            <v>294.50412356902189</v>
          </cell>
          <cell r="H80" t="str">
            <v>Labimex</v>
          </cell>
          <cell r="I80">
            <v>45301</v>
          </cell>
        </row>
        <row r="81">
          <cell r="A81" t="str">
            <v>Калиев хидроксид, пелети a.r., 25 кг *2</v>
          </cell>
          <cell r="B81" t="str">
            <v>CL00.1135.9025</v>
          </cell>
          <cell r="C81">
            <v>445.89764959122215</v>
          </cell>
          <cell r="D81" t="str">
            <v>бр.</v>
          </cell>
          <cell r="E81">
            <v>0</v>
          </cell>
          <cell r="F81">
            <v>445.89764959122215</v>
          </cell>
          <cell r="G81">
            <v>535.07717950946653</v>
          </cell>
          <cell r="H81" t="str">
            <v>Labimex</v>
          </cell>
          <cell r="I81">
            <v>45565</v>
          </cell>
        </row>
        <row r="82">
          <cell r="A82" t="str">
            <v>Калиев хидроксид, пелети a.r., 5 кг ..Стайна температура</v>
          </cell>
          <cell r="B82" t="str">
            <v>CL00.1135.5000</v>
          </cell>
          <cell r="C82">
            <v>92.032538615319325</v>
          </cell>
          <cell r="D82" t="str">
            <v>бр.</v>
          </cell>
          <cell r="E82">
            <v>0</v>
          </cell>
          <cell r="F82">
            <v>92.032538615319325</v>
          </cell>
          <cell r="G82">
            <v>110.43904633838319</v>
          </cell>
          <cell r="H82" t="str">
            <v>Labimex</v>
          </cell>
          <cell r="I82">
            <v>45565</v>
          </cell>
        </row>
        <row r="83">
          <cell r="A83" t="str">
            <v>Калиева основа Labimex *Средно аритметично 25кг.</v>
          </cell>
          <cell r="B83" t="str">
            <v>CL00.1135.9025</v>
          </cell>
          <cell r="C83">
            <v>345.65887628270349</v>
          </cell>
          <cell r="D83" t="str">
            <v>бр.</v>
          </cell>
          <cell r="E83">
            <v>0</v>
          </cell>
          <cell r="F83">
            <v>345.65887628270349</v>
          </cell>
          <cell r="G83">
            <v>414.79065153924421</v>
          </cell>
          <cell r="H83" t="str">
            <v>Labimex</v>
          </cell>
          <cell r="I83">
            <v>45301</v>
          </cell>
        </row>
        <row r="84">
          <cell r="A84" t="str">
            <v>Compensator DN 40 304/321 POL. PN 1-</v>
          </cell>
          <cell r="B84" t="str">
            <v>70400041</v>
          </cell>
          <cell r="C84">
            <v>85.140324056794313</v>
          </cell>
          <cell r="D84" t="str">
            <v>бр.</v>
          </cell>
          <cell r="E84">
            <v>0</v>
          </cell>
          <cell r="F84">
            <v>85.140324056794313</v>
          </cell>
          <cell r="G84">
            <v>85.140324056794313</v>
          </cell>
          <cell r="H84" t="str">
            <v>M&amp;S Armaturen GmbH</v>
          </cell>
          <cell r="I84">
            <v>45495</v>
          </cell>
        </row>
        <row r="85">
          <cell r="A85" t="str">
            <v>Delivery - Compensator DN 40 304/321 POL. PN 1-</v>
          </cell>
          <cell r="B85" t="str">
            <v>-</v>
          </cell>
          <cell r="C85">
            <v>50.955348880015137</v>
          </cell>
          <cell r="D85" t="str">
            <v>дост.</v>
          </cell>
          <cell r="E85">
            <v>0</v>
          </cell>
          <cell r="F85">
            <v>50.955348880015137</v>
          </cell>
          <cell r="G85">
            <v>50.955348880015137</v>
          </cell>
          <cell r="H85" t="str">
            <v>M&amp;S Armaturen GmbH</v>
          </cell>
          <cell r="I85">
            <v>45495</v>
          </cell>
        </row>
        <row r="86">
          <cell r="A86" t="str">
            <v>Компенсатор DN25</v>
          </cell>
          <cell r="B86" t="str">
            <v>704000321001</v>
          </cell>
          <cell r="C86">
            <v>100.07004698772388</v>
          </cell>
          <cell r="D86" t="str">
            <v>бр.</v>
          </cell>
          <cell r="E86">
            <v>0.39</v>
          </cell>
          <cell r="F86">
            <v>61.042728662511571</v>
          </cell>
          <cell r="G86">
            <v>61.042728662511571</v>
          </cell>
          <cell r="H86" t="str">
            <v>M&amp;S Armaturen GmbH</v>
          </cell>
          <cell r="I86">
            <v>45642</v>
          </cell>
        </row>
        <row r="87">
          <cell r="A87" t="str">
            <v>Домакинска неръждаема тел</v>
          </cell>
          <cell r="B87" t="str">
            <v>-</v>
          </cell>
          <cell r="C87">
            <v>1.49</v>
          </cell>
          <cell r="D87" t="str">
            <v>бр.</v>
          </cell>
          <cell r="E87">
            <v>0</v>
          </cell>
          <cell r="F87">
            <v>1.49</v>
          </cell>
          <cell r="G87">
            <v>1.788</v>
          </cell>
          <cell r="H87" t="str">
            <v>Masterhouse</v>
          </cell>
          <cell r="I87">
            <v>46052</v>
          </cell>
        </row>
        <row r="88">
          <cell r="A88" t="str">
            <v>OxiGone 113, 0,125% Pd on AI203, 2-4 mm Beads</v>
          </cell>
          <cell r="B88" t="str">
            <v>-</v>
          </cell>
          <cell r="C88">
            <v>265.20999999999998</v>
          </cell>
          <cell r="D88" t="str">
            <v>кг.</v>
          </cell>
          <cell r="E88">
            <v>0</v>
          </cell>
          <cell r="F88">
            <v>265.20999999999998</v>
          </cell>
          <cell r="G88">
            <v>318.25199999999995</v>
          </cell>
          <cell r="H88" t="str">
            <v>Research Catalysts, Inc.</v>
          </cell>
          <cell r="I88">
            <v>45087</v>
          </cell>
        </row>
        <row r="89">
          <cell r="A89" t="str">
            <v>Angle Seat Motor Valve compact</v>
          </cell>
          <cell r="B89" t="str">
            <v>4015398</v>
          </cell>
          <cell r="C89">
            <v>762.08054892296366</v>
          </cell>
          <cell r="D89" t="str">
            <v>бр.</v>
          </cell>
          <cell r="E89">
            <v>0</v>
          </cell>
          <cell r="F89">
            <v>762.08054892296366</v>
          </cell>
          <cell r="G89">
            <v>762.08054892296366</v>
          </cell>
          <cell r="H89" t="str">
            <v>Schubert &amp; Salzer</v>
          </cell>
          <cell r="I89">
            <v>45802</v>
          </cell>
        </row>
        <row r="90">
          <cell r="A90" t="str">
            <v>Angle Seat Motor Valve compact O2</v>
          </cell>
          <cell r="B90" t="str">
            <v>4015399</v>
          </cell>
          <cell r="C90">
            <v>769.84707259833431</v>
          </cell>
          <cell r="D90" t="str">
            <v>бр.</v>
          </cell>
          <cell r="E90">
            <v>0</v>
          </cell>
          <cell r="F90">
            <v>769.84707259833431</v>
          </cell>
          <cell r="G90">
            <v>769.84707259833431</v>
          </cell>
          <cell r="H90" t="str">
            <v>Schubert &amp; Salzer</v>
          </cell>
          <cell r="I90">
            <v>45802</v>
          </cell>
        </row>
        <row r="91">
          <cell r="A91" t="str">
            <v>Sliding Gate Motor Valve 8038 H2</v>
          </cell>
          <cell r="B91" t="str">
            <v>4029081</v>
          </cell>
          <cell r="C91">
            <v>3502.8351134812328</v>
          </cell>
          <cell r="D91" t="str">
            <v>бр.</v>
          </cell>
          <cell r="E91">
            <v>0</v>
          </cell>
          <cell r="F91">
            <v>3502.8351134812328</v>
          </cell>
          <cell r="G91">
            <v>3502.8351134812328</v>
          </cell>
          <cell r="H91" t="str">
            <v>Schubert &amp; Salzer</v>
          </cell>
          <cell r="I91">
            <v>45643</v>
          </cell>
        </row>
        <row r="92">
          <cell r="A92" t="str">
            <v>Sliding Gate Motor Valve 8038 О2</v>
          </cell>
          <cell r="B92" t="str">
            <v>4029075</v>
          </cell>
          <cell r="C92">
            <v>3172.949591733433</v>
          </cell>
          <cell r="D92" t="str">
            <v>бр.</v>
          </cell>
          <cell r="E92">
            <v>0</v>
          </cell>
          <cell r="F92">
            <v>3172.949591733433</v>
          </cell>
          <cell r="G92">
            <v>3172.949591733433</v>
          </cell>
          <cell r="H92" t="str">
            <v>Schubert &amp; Salzer</v>
          </cell>
          <cell r="I92">
            <v>45643</v>
          </cell>
        </row>
        <row r="93">
          <cell r="A93" t="str">
            <v>Sliding Gate Valve 8028</v>
          </cell>
          <cell r="B93" t="str">
            <v>4029824</v>
          </cell>
          <cell r="C93">
            <v>2387.0326153091014</v>
          </cell>
          <cell r="D93" t="str">
            <v>бр.</v>
          </cell>
          <cell r="E93">
            <v>0</v>
          </cell>
          <cell r="F93">
            <v>2387.0326153091014</v>
          </cell>
          <cell r="G93">
            <v>2387.0326153091014</v>
          </cell>
          <cell r="H93" t="str">
            <v>Schubert &amp; Salzer</v>
          </cell>
          <cell r="I93" t="str">
            <v>-</v>
          </cell>
        </row>
        <row r="94">
          <cell r="A94" t="str">
            <v>Sliding Gate Motor Valve 8038 (4033512)</v>
          </cell>
          <cell r="B94" t="str">
            <v>4033512</v>
          </cell>
          <cell r="C94">
            <v>3614.49</v>
          </cell>
          <cell r="D94" t="str">
            <v>бр.</v>
          </cell>
          <cell r="E94">
            <v>0</v>
          </cell>
          <cell r="F94">
            <v>3614.49</v>
          </cell>
          <cell r="G94">
            <v>3614.49</v>
          </cell>
          <cell r="H94" t="str">
            <v>Schubert &amp; Salzer</v>
          </cell>
          <cell r="I94">
            <v>45978</v>
          </cell>
        </row>
        <row r="95">
          <cell r="A95" t="str">
            <v>Sliding Gate Motor Valve 8038 (4033513)</v>
          </cell>
          <cell r="B95" t="str">
            <v>4033513</v>
          </cell>
          <cell r="C95">
            <v>3333.77</v>
          </cell>
          <cell r="D95" t="str">
            <v>бр.</v>
          </cell>
          <cell r="E95">
            <v>0</v>
          </cell>
          <cell r="F95">
            <v>3333.77</v>
          </cell>
          <cell r="G95">
            <v>3333.77</v>
          </cell>
          <cell r="H95" t="str">
            <v>Schubert &amp; Salzer</v>
          </cell>
          <cell r="I95">
            <v>45978</v>
          </cell>
        </row>
        <row r="96">
          <cell r="A96" t="str">
            <v>Sliding Gate Motor Valve 8038</v>
          </cell>
          <cell r="B96" t="str">
            <v>4033900</v>
          </cell>
          <cell r="C96">
            <v>3278.34</v>
          </cell>
          <cell r="D96" t="str">
            <v>бр.</v>
          </cell>
          <cell r="E96">
            <v>0</v>
          </cell>
          <cell r="F96">
            <v>3278.34</v>
          </cell>
          <cell r="G96">
            <v>3278.34</v>
          </cell>
          <cell r="H96" t="str">
            <v>Schubert &amp; Salzer</v>
          </cell>
          <cell r="I96">
            <v>46063</v>
          </cell>
        </row>
        <row r="97">
          <cell r="A97" t="str">
            <v>Доставка Schubert &amp; Salzer</v>
          </cell>
          <cell r="B97" t="str">
            <v>-</v>
          </cell>
          <cell r="C97">
            <v>150.99983127367921</v>
          </cell>
          <cell r="D97" t="str">
            <v>бр.</v>
          </cell>
          <cell r="E97">
            <v>0</v>
          </cell>
          <cell r="F97">
            <v>150.99983127367921</v>
          </cell>
          <cell r="G97">
            <v>150.99983127367921</v>
          </cell>
          <cell r="H97" t="str">
            <v>Schubert &amp; Salzer</v>
          </cell>
          <cell r="I97">
            <v>45643</v>
          </cell>
        </row>
        <row r="98">
          <cell r="A98" t="str">
            <v>Плетена мрежа INOX AISI 316L H 1000 mm (+ транспорт)</v>
          </cell>
          <cell r="B98" t="str">
            <v>02112004</v>
          </cell>
          <cell r="C98">
            <v>12.67</v>
          </cell>
          <cell r="D98" t="str">
            <v>кг.</v>
          </cell>
          <cell r="E98">
            <v>0</v>
          </cell>
          <cell r="F98">
            <v>12.67</v>
          </cell>
          <cell r="G98">
            <v>12.67</v>
          </cell>
          <cell r="H98" t="str">
            <v>SOTAR S.R.L</v>
          </cell>
          <cell r="I98">
            <v>45678</v>
          </cell>
        </row>
        <row r="99">
          <cell r="A99" t="str">
            <v>Disc Spring 112х57х4mm (+транспорт) (+мито 6,5%)</v>
          </cell>
          <cell r="B99" t="str">
            <v>-</v>
          </cell>
          <cell r="C99">
            <v>4.0789499999999999</v>
          </cell>
          <cell r="D99" t="str">
            <v>бр.</v>
          </cell>
          <cell r="E99">
            <v>0</v>
          </cell>
          <cell r="F99">
            <v>4.0789499999999999</v>
          </cell>
          <cell r="G99">
            <v>4.8947399999999996</v>
          </cell>
          <cell r="H99" t="str">
            <v>Suzhou VMA</v>
          </cell>
          <cell r="I99">
            <v>45645</v>
          </cell>
        </row>
        <row r="100">
          <cell r="A100" t="str">
            <v>Metal Tube Rotameter, 316L, 11-110 m3/h, 4-20mA (+мито 6,5%)</v>
          </cell>
          <cell r="B100" t="str">
            <v>LZDX-24-RL-M8-E2-Exd-B1</v>
          </cell>
          <cell r="C100">
            <v>603.84434999999996</v>
          </cell>
          <cell r="D100" t="str">
            <v>бр.</v>
          </cell>
          <cell r="E100">
            <v>0</v>
          </cell>
          <cell r="F100">
            <v>603.84434999999996</v>
          </cell>
          <cell r="G100">
            <v>724.61321999999996</v>
          </cell>
          <cell r="H100" t="str">
            <v>Suzhou VMA</v>
          </cell>
          <cell r="I100">
            <v>45472</v>
          </cell>
        </row>
        <row r="101">
          <cell r="A101" t="str">
            <v>Metal Tube Rotameter, 316L, 20-220 m3/h, 4-20mA (+мито 6,5%)</v>
          </cell>
          <cell r="B101" t="str">
            <v>LZDX-24-RL-M8-E2-Exd-B1</v>
          </cell>
          <cell r="C101">
            <v>603.84434999999996</v>
          </cell>
          <cell r="D101" t="str">
            <v>бр.</v>
          </cell>
          <cell r="E101">
            <v>0</v>
          </cell>
          <cell r="F101">
            <v>603.84434999999996</v>
          </cell>
          <cell r="G101">
            <v>724.61321999999996</v>
          </cell>
          <cell r="H101" t="str">
            <v>Suzhou VMA</v>
          </cell>
          <cell r="I101">
            <v>45472</v>
          </cell>
        </row>
        <row r="102">
          <cell r="A102" t="str">
            <v>Sealing Gasket Modified PTFE 1060х900х5 (+транспорт) (+мито 6,5%)</v>
          </cell>
          <cell r="B102" t="str">
            <v>-</v>
          </cell>
          <cell r="C102">
            <v>86.062650000000005</v>
          </cell>
          <cell r="D102" t="str">
            <v>бр.</v>
          </cell>
          <cell r="E102">
            <v>0</v>
          </cell>
          <cell r="F102">
            <v>86.062650000000005</v>
          </cell>
          <cell r="G102">
            <v>103.27518000000001</v>
          </cell>
          <cell r="H102" t="str">
            <v>Suzhou VMA</v>
          </cell>
          <cell r="I102">
            <v>45473</v>
          </cell>
        </row>
        <row r="103">
          <cell r="A103" t="str">
            <v>Sealing Gasket Modified PTFE 393х325х5 (+мито 6,5%)</v>
          </cell>
          <cell r="B103" t="str">
            <v>-</v>
          </cell>
          <cell r="C103">
            <v>13.940849999999999</v>
          </cell>
          <cell r="D103" t="str">
            <v>бр.</v>
          </cell>
          <cell r="E103">
            <v>0</v>
          </cell>
          <cell r="F103">
            <v>13.940849999999999</v>
          </cell>
          <cell r="G103">
            <v>16.729019999999998</v>
          </cell>
          <cell r="H103" t="str">
            <v>Suzhou VMA</v>
          </cell>
          <cell r="I103">
            <v>45474</v>
          </cell>
        </row>
        <row r="104">
          <cell r="A104" t="str">
            <v>Torque Wrench (+транспорт) (+мито 6,5%)</v>
          </cell>
          <cell r="B104" t="str">
            <v>-</v>
          </cell>
          <cell r="C104">
            <v>5623.4750000000004</v>
          </cell>
          <cell r="D104" t="str">
            <v>бр.</v>
          </cell>
          <cell r="E104">
            <v>0</v>
          </cell>
          <cell r="F104">
            <v>5623.4750000000004</v>
          </cell>
          <cell r="G104">
            <v>6748.17</v>
          </cell>
          <cell r="H104" t="str">
            <v>Suzhou VMA</v>
          </cell>
          <cell r="I104">
            <v>45645</v>
          </cell>
        </row>
        <row r="105">
          <cell r="A105" t="str">
            <v>Мембрани (Composite Membrane, 1*1m) (+транспорт) (+мито 6,5%)</v>
          </cell>
          <cell r="B105" t="str">
            <v>-</v>
          </cell>
          <cell r="C105">
            <v>116.79854999999999</v>
          </cell>
          <cell r="D105" t="str">
            <v>бр.</v>
          </cell>
          <cell r="E105">
            <v>0</v>
          </cell>
          <cell r="F105">
            <v>116.79854999999999</v>
          </cell>
          <cell r="G105">
            <v>140.15825999999998</v>
          </cell>
          <cell r="H105" t="str">
            <v>Suzhou VMA</v>
          </cell>
          <cell r="I105">
            <v>45838</v>
          </cell>
        </row>
        <row r="106">
          <cell r="A106" t="str">
            <v>Ball valve 3-way 40G</v>
          </cell>
          <cell r="B106" t="str">
            <v>SS-42GXS 6mm</v>
          </cell>
          <cell r="C106">
            <v>147.51793356273296</v>
          </cell>
          <cell r="D106" t="str">
            <v>бр.</v>
          </cell>
          <cell r="E106">
            <v>0</v>
          </cell>
          <cell r="F106">
            <v>147.51793356273296</v>
          </cell>
          <cell r="G106">
            <v>147.51793356273296</v>
          </cell>
          <cell r="H106" t="str">
            <v>Swagelok</v>
          </cell>
          <cell r="I106">
            <v>45497</v>
          </cell>
        </row>
        <row r="107">
          <cell r="A107" t="str">
            <v>Bulkhead union 6mm SWA</v>
          </cell>
          <cell r="B107" t="str">
            <v>SS-6M0-61</v>
          </cell>
          <cell r="C107">
            <v>27.676229529151307</v>
          </cell>
          <cell r="D107" t="str">
            <v>бр.</v>
          </cell>
          <cell r="E107">
            <v>0</v>
          </cell>
          <cell r="F107">
            <v>27.676229529151307</v>
          </cell>
          <cell r="G107">
            <v>27.676229529151307</v>
          </cell>
          <cell r="H107" t="str">
            <v>Swagelok</v>
          </cell>
          <cell r="I107">
            <v>45497</v>
          </cell>
        </row>
        <row r="108">
          <cell r="A108" t="str">
            <v>Female adapter 10mm tube 1/4" GAS CON</v>
          </cell>
          <cell r="B108" t="str">
            <v>SS-10-MTA-7-4RT</v>
          </cell>
          <cell r="C108">
            <v>17.547537362654218</v>
          </cell>
          <cell r="D108" t="str">
            <v>бр.</v>
          </cell>
          <cell r="E108">
            <v>0</v>
          </cell>
          <cell r="F108">
            <v>17.547537362654218</v>
          </cell>
          <cell r="G108">
            <v>17.547537362654218</v>
          </cell>
          <cell r="H108" t="str">
            <v>Swagelok</v>
          </cell>
          <cell r="I108">
            <v>45363</v>
          </cell>
        </row>
        <row r="109">
          <cell r="A109" t="str">
            <v>Ferrule complete 10mm SWA (MULT. 10 PCS)</v>
          </cell>
          <cell r="B109" t="str">
            <v>SS-10M0-SET</v>
          </cell>
          <cell r="C109">
            <v>4.2999647208601974</v>
          </cell>
          <cell r="D109" t="str">
            <v>бр.</v>
          </cell>
          <cell r="E109">
            <v>0</v>
          </cell>
          <cell r="F109">
            <v>4.2999647208601974</v>
          </cell>
          <cell r="G109">
            <v>4.2999647208601974</v>
          </cell>
          <cell r="H109" t="str">
            <v>Swagelok</v>
          </cell>
          <cell r="I109">
            <v>45363</v>
          </cell>
        </row>
        <row r="110">
          <cell r="A110" t="str">
            <v>Male connector 6MM SWA- R 1/4"</v>
          </cell>
          <cell r="B110"/>
          <cell r="C110">
            <v>0</v>
          </cell>
          <cell r="D110" t="str">
            <v>бр.</v>
          </cell>
          <cell r="E110">
            <v>0</v>
          </cell>
          <cell r="F110">
            <v>0</v>
          </cell>
          <cell r="G110">
            <v>0</v>
          </cell>
          <cell r="H110" t="str">
            <v>Swagelok</v>
          </cell>
          <cell r="I110" t="str">
            <v>-</v>
          </cell>
        </row>
        <row r="111">
          <cell r="A111" t="str">
            <v>Male connector 6MM SWA- R 1/8"</v>
          </cell>
          <cell r="B111"/>
          <cell r="C111">
            <v>0</v>
          </cell>
          <cell r="D111" t="str">
            <v>бр.</v>
          </cell>
          <cell r="E111">
            <v>0</v>
          </cell>
          <cell r="F111">
            <v>0</v>
          </cell>
          <cell r="G111">
            <v>0</v>
          </cell>
          <cell r="H111" t="str">
            <v>Swagelok</v>
          </cell>
          <cell r="I111" t="str">
            <v>-</v>
          </cell>
        </row>
        <row r="112">
          <cell r="A112" t="str">
            <v>Male connector 6MM SWA-1/4" GAS-CONICO</v>
          </cell>
          <cell r="B112" t="str">
            <v>SS-6M0-1-4RT</v>
          </cell>
          <cell r="C112">
            <v>11.948891263555627</v>
          </cell>
          <cell r="D112" t="str">
            <v>бр.</v>
          </cell>
          <cell r="E112">
            <v>0</v>
          </cell>
          <cell r="F112">
            <v>11.948891263555627</v>
          </cell>
          <cell r="G112">
            <v>11.948891263555627</v>
          </cell>
          <cell r="H112" t="str">
            <v>Swagelok</v>
          </cell>
          <cell r="I112">
            <v>45497</v>
          </cell>
        </row>
        <row r="113">
          <cell r="A113" t="str">
            <v>Male connector 6MM SWA-1/4" NPT</v>
          </cell>
          <cell r="B113" t="str">
            <v>SS-6M0-1-4</v>
          </cell>
          <cell r="C113">
            <v>11.938665425931703</v>
          </cell>
          <cell r="D113" t="str">
            <v>бр.</v>
          </cell>
          <cell r="E113">
            <v>0</v>
          </cell>
          <cell r="F113">
            <v>11.938665425931703</v>
          </cell>
          <cell r="G113">
            <v>11.938665425931703</v>
          </cell>
          <cell r="H113" t="str">
            <v>Swagelok</v>
          </cell>
          <cell r="I113">
            <v>45497</v>
          </cell>
        </row>
        <row r="114">
          <cell r="A114" t="str">
            <v>Male connector 6MM SWA-1/8" GAS-CONICO</v>
          </cell>
          <cell r="B114" t="str">
            <v>SS-6M0-1-2RT</v>
          </cell>
          <cell r="C114">
            <v>11.437599382359409</v>
          </cell>
          <cell r="D114" t="str">
            <v>бр.</v>
          </cell>
          <cell r="E114">
            <v>0</v>
          </cell>
          <cell r="F114">
            <v>11.437599382359409</v>
          </cell>
          <cell r="G114">
            <v>11.437599382359409</v>
          </cell>
          <cell r="H114" t="str">
            <v>Swagelok</v>
          </cell>
          <cell r="I114">
            <v>45497</v>
          </cell>
        </row>
        <row r="115">
          <cell r="A115" t="str">
            <v>Male connector 6MM SWA-1/8" NPT</v>
          </cell>
          <cell r="B115" t="str">
            <v>SS-6M0-1-2</v>
          </cell>
          <cell r="C115">
            <v>11.437599382359409</v>
          </cell>
          <cell r="D115" t="str">
            <v>бр.</v>
          </cell>
          <cell r="E115">
            <v>0</v>
          </cell>
          <cell r="F115">
            <v>11.437599382359409</v>
          </cell>
          <cell r="G115">
            <v>11.437599382359409</v>
          </cell>
          <cell r="H115" t="str">
            <v>Swagelok</v>
          </cell>
          <cell r="I115">
            <v>45497</v>
          </cell>
        </row>
        <row r="116">
          <cell r="A116" t="str">
            <v>Male elbow 6MM SWA-1/8" GAS-CONICO</v>
          </cell>
          <cell r="B116" t="str">
            <v>SS-6M0-2-2RT</v>
          </cell>
          <cell r="C116">
            <v>20.932289616173183</v>
          </cell>
          <cell r="D116" t="str">
            <v>бр.</v>
          </cell>
          <cell r="E116">
            <v>0</v>
          </cell>
          <cell r="F116">
            <v>20.932289616173183</v>
          </cell>
          <cell r="G116">
            <v>20.932289616173183</v>
          </cell>
          <cell r="H116" t="str">
            <v>Swagelok</v>
          </cell>
          <cell r="I116">
            <v>45497</v>
          </cell>
        </row>
        <row r="117">
          <cell r="A117" t="str">
            <v>Needle valve integral bonnet</v>
          </cell>
          <cell r="B117"/>
          <cell r="C117">
            <v>113.54770097605621</v>
          </cell>
          <cell r="D117" t="str">
            <v>бр.</v>
          </cell>
          <cell r="E117">
            <v>0</v>
          </cell>
          <cell r="F117">
            <v>113.54770097605621</v>
          </cell>
          <cell r="G117">
            <v>113.54770097605621</v>
          </cell>
          <cell r="H117" t="str">
            <v>Swagelok</v>
          </cell>
          <cell r="I117" t="str">
            <v>-</v>
          </cell>
        </row>
        <row r="118">
          <cell r="A118" t="str">
            <v>Needle valve 1" integral bonnet</v>
          </cell>
          <cell r="B118" t="str">
            <v>SS-1RS6MM</v>
          </cell>
          <cell r="C118">
            <v>113.54770097605621</v>
          </cell>
          <cell r="D118" t="str">
            <v>бр.</v>
          </cell>
          <cell r="E118">
            <v>0</v>
          </cell>
          <cell r="F118">
            <v>113.54770097605621</v>
          </cell>
          <cell r="G118">
            <v>113.54770097605621</v>
          </cell>
          <cell r="H118" t="str">
            <v>Swagelok</v>
          </cell>
          <cell r="I118">
            <v>45497</v>
          </cell>
        </row>
        <row r="119">
          <cell r="A119" t="str">
            <v>Plug 10mm SWA</v>
          </cell>
          <cell r="B119" t="str">
            <v>SS-10M0-P</v>
          </cell>
          <cell r="C119">
            <v>10.65020988531723</v>
          </cell>
          <cell r="D119" t="str">
            <v>бр.</v>
          </cell>
          <cell r="E119">
            <v>0</v>
          </cell>
          <cell r="F119">
            <v>10.65020988531723</v>
          </cell>
          <cell r="G119">
            <v>10.65020988531723</v>
          </cell>
          <cell r="H119" t="str">
            <v>Swagelok</v>
          </cell>
          <cell r="I119">
            <v>45363</v>
          </cell>
        </row>
        <row r="120">
          <cell r="A120" t="str">
            <v>Quick connect body 1/8" Male NPT, SP*</v>
          </cell>
          <cell r="B120" t="str">
            <v>SS-QC4-B-2PMIS</v>
          </cell>
          <cell r="C120">
            <v>65.031214369347026</v>
          </cell>
          <cell r="D120" t="str">
            <v>бр.</v>
          </cell>
          <cell r="E120">
            <v>0</v>
          </cell>
          <cell r="F120">
            <v>65.031214369347026</v>
          </cell>
          <cell r="G120">
            <v>65.031214369347026</v>
          </cell>
          <cell r="H120" t="str">
            <v>Swagelok</v>
          </cell>
          <cell r="I120">
            <v>45363</v>
          </cell>
        </row>
        <row r="121">
          <cell r="A121" t="str">
            <v>Sintered filter element 2 micron</v>
          </cell>
          <cell r="B121" t="str">
            <v>SS-2F-K4-2</v>
          </cell>
          <cell r="C121">
            <v>92.497814227207883</v>
          </cell>
          <cell r="D121" t="str">
            <v>бр.</v>
          </cell>
          <cell r="E121">
            <v>0</v>
          </cell>
          <cell r="F121">
            <v>92.497814227207883</v>
          </cell>
          <cell r="G121">
            <v>92.497814227207883</v>
          </cell>
          <cell r="H121" t="str">
            <v>Swagelok</v>
          </cell>
          <cell r="I121">
            <v>45363</v>
          </cell>
        </row>
        <row r="122">
          <cell r="A122" t="str">
            <v>Support kit Bolted Plastic Clamp Tube 6mm</v>
          </cell>
          <cell r="B122" t="str">
            <v>304-S1T-PP-6TM</v>
          </cell>
          <cell r="C122">
            <v>7.4955389783365636</v>
          </cell>
          <cell r="D122" t="str">
            <v>бр.</v>
          </cell>
          <cell r="E122">
            <v>0</v>
          </cell>
          <cell r="F122">
            <v>7.4955389783365636</v>
          </cell>
          <cell r="G122">
            <v>7.4955389783365636</v>
          </cell>
          <cell r="H122" t="str">
            <v>Swagelok</v>
          </cell>
          <cell r="I122">
            <v>45497</v>
          </cell>
        </row>
        <row r="123">
          <cell r="A123" t="str">
            <v>Support kit Twin Bolted Plastic Clamp Tube 6mm</v>
          </cell>
          <cell r="B123" t="str">
            <v>304-S1T-PP-6TM</v>
          </cell>
          <cell r="C123">
            <v>9.0907696476687647</v>
          </cell>
          <cell r="D123" t="str">
            <v>бр.</v>
          </cell>
          <cell r="E123">
            <v>0</v>
          </cell>
          <cell r="F123">
            <v>9.0907696476687647</v>
          </cell>
          <cell r="G123">
            <v>9.0907696476687647</v>
          </cell>
          <cell r="H123" t="str">
            <v>Swagelok</v>
          </cell>
          <cell r="I123">
            <v>45497</v>
          </cell>
        </row>
        <row r="124">
          <cell r="A124" t="str">
            <v>Union tee 6mm SWA</v>
          </cell>
          <cell r="B124" t="str">
            <v>SS-6M0-3</v>
          </cell>
          <cell r="C124">
            <v>36.516466155033925</v>
          </cell>
          <cell r="D124" t="str">
            <v>бр.</v>
          </cell>
          <cell r="E124">
            <v>0</v>
          </cell>
          <cell r="F124">
            <v>36.516466155033925</v>
          </cell>
          <cell r="G124">
            <v>36.516466155033925</v>
          </cell>
          <cell r="H124" t="str">
            <v>Swagelok</v>
          </cell>
          <cell r="I124">
            <v>45497</v>
          </cell>
        </row>
        <row r="125">
          <cell r="A125" t="str">
            <v>АДАПТЕР TP-LINK USB WN-722 N</v>
          </cell>
          <cell r="B125" t="str">
            <v>565834</v>
          </cell>
          <cell r="C125">
            <v>9.7094328239161882</v>
          </cell>
          <cell r="D125" t="str">
            <v>бр.</v>
          </cell>
          <cell r="E125">
            <v>0</v>
          </cell>
          <cell r="F125">
            <v>9.7094328239161882</v>
          </cell>
          <cell r="G125">
            <v>11.651319388699426</v>
          </cell>
          <cell r="H125" t="str">
            <v>Technopolis</v>
          </cell>
          <cell r="I125">
            <v>45586</v>
          </cell>
        </row>
        <row r="126">
          <cell r="A126" t="str">
            <v>Контейнер 240х600см</v>
          </cell>
          <cell r="B126" t="str">
            <v>-</v>
          </cell>
          <cell r="C126">
            <v>3016.622099057689</v>
          </cell>
          <cell r="D126" t="str">
            <v>бр.</v>
          </cell>
          <cell r="E126">
            <v>0</v>
          </cell>
          <cell r="F126">
            <v>3016.622099057689</v>
          </cell>
          <cell r="G126">
            <v>3619.9465188692266</v>
          </cell>
          <cell r="H126" t="str">
            <v>Top House</v>
          </cell>
          <cell r="I126">
            <v>45454</v>
          </cell>
        </row>
        <row r="127">
          <cell r="A127" t="str">
            <v>Охранителна кабинка 143х143х240см</v>
          </cell>
          <cell r="B127" t="str">
            <v>-</v>
          </cell>
          <cell r="C127">
            <v>1329.3588911101681</v>
          </cell>
          <cell r="D127" t="str">
            <v>бр.</v>
          </cell>
          <cell r="E127">
            <v>0</v>
          </cell>
          <cell r="F127">
            <v>1329.3588911101681</v>
          </cell>
          <cell r="G127">
            <v>1595.2306693322016</v>
          </cell>
          <cell r="H127" t="str">
            <v>Top House</v>
          </cell>
          <cell r="I127">
            <v>45391</v>
          </cell>
        </row>
        <row r="128">
          <cell r="A128" t="str">
            <v>Flat Seal TM (34x71x2) DN25</v>
          </cell>
          <cell r="B128" t="str">
            <v>DC20034071HMF30</v>
          </cell>
          <cell r="C128">
            <v>2.3212651406308318</v>
          </cell>
          <cell r="D128" t="str">
            <v>бр.</v>
          </cell>
          <cell r="E128">
            <v>0</v>
          </cell>
          <cell r="F128">
            <v>2.3212651406308318</v>
          </cell>
          <cell r="G128">
            <v>2.7855181687569983</v>
          </cell>
          <cell r="H128" t="str">
            <v>Tрелеборг</v>
          </cell>
          <cell r="I128">
            <v>45399</v>
          </cell>
        </row>
        <row r="129">
          <cell r="A129" t="str">
            <v>Flat Seal TM (49x92x2) DN40</v>
          </cell>
          <cell r="B129" t="str">
            <v>DC20049092HMF30</v>
          </cell>
          <cell r="C129">
            <v>3.2160259327242144</v>
          </cell>
          <cell r="D129" t="str">
            <v>бр.</v>
          </cell>
          <cell r="E129">
            <v>0</v>
          </cell>
          <cell r="F129">
            <v>3.2160259327242144</v>
          </cell>
          <cell r="G129">
            <v>3.8592311192690572</v>
          </cell>
          <cell r="H129" t="str">
            <v>Tрелеборг</v>
          </cell>
          <cell r="I129">
            <v>45399</v>
          </cell>
        </row>
        <row r="130">
          <cell r="A130" t="str">
            <v>Flat Seal TM (61x107x2) DN50</v>
          </cell>
          <cell r="B130" t="str">
            <v>DC20061107HMF30</v>
          </cell>
          <cell r="C130">
            <v>3.9420604040228446</v>
          </cell>
          <cell r="D130" t="str">
            <v>бр.</v>
          </cell>
          <cell r="E130">
            <v>0</v>
          </cell>
          <cell r="F130">
            <v>3.9420604040228446</v>
          </cell>
          <cell r="G130">
            <v>4.7304724848274136</v>
          </cell>
          <cell r="H130" t="str">
            <v>Tрелеборг</v>
          </cell>
          <cell r="I130">
            <v>45399</v>
          </cell>
        </row>
        <row r="131">
          <cell r="A131" t="str">
            <v>Pressure regulator MINI 3</v>
          </cell>
          <cell r="B131" t="str">
            <v>277-006G</v>
          </cell>
          <cell r="C131">
            <v>95.974599019342179</v>
          </cell>
          <cell r="D131" t="str">
            <v>бр.</v>
          </cell>
          <cell r="E131">
            <v>0</v>
          </cell>
          <cell r="F131">
            <v>95.974599019342179</v>
          </cell>
          <cell r="G131">
            <v>115.16951882321061</v>
          </cell>
          <cell r="H131" t="str">
            <v>WITT-Gasetechnik</v>
          </cell>
          <cell r="I131">
            <v>45498</v>
          </cell>
        </row>
        <row r="132">
          <cell r="A132" t="str">
            <v>PRV-Pressure reducing valve</v>
          </cell>
          <cell r="B132"/>
          <cell r="C132">
            <v>30</v>
          </cell>
          <cell r="D132" t="str">
            <v>бр.</v>
          </cell>
          <cell r="E132">
            <v>0</v>
          </cell>
          <cell r="F132">
            <v>30</v>
          </cell>
          <cell r="G132">
            <v>36</v>
          </cell>
          <cell r="H132" t="str">
            <v>WITT-Gasetechnik</v>
          </cell>
          <cell r="I132">
            <v>45498</v>
          </cell>
        </row>
        <row r="133">
          <cell r="A133" t="str">
            <v>Molecular sieve 4A</v>
          </cell>
          <cell r="B133" t="str">
            <v>-</v>
          </cell>
          <cell r="C133">
            <v>8.39</v>
          </cell>
          <cell r="D133" t="str">
            <v>кг.</v>
          </cell>
          <cell r="E133">
            <v>0</v>
          </cell>
          <cell r="F133">
            <v>8.39</v>
          </cell>
          <cell r="G133">
            <v>8.39</v>
          </cell>
          <cell r="H133" t="str">
            <v>ZEST s.r.l.</v>
          </cell>
          <cell r="I133">
            <v>45842</v>
          </cell>
        </row>
        <row r="134">
          <cell r="A134" t="str">
            <v>Zaplus axial fan with sickle blades</v>
          </cell>
          <cell r="B134">
            <v>182429</v>
          </cell>
          <cell r="C134">
            <v>1251.4000000000001</v>
          </cell>
          <cell r="D134" t="str">
            <v>бр.</v>
          </cell>
          <cell r="E134">
            <v>0</v>
          </cell>
          <cell r="F134">
            <v>1251.4000000000001</v>
          </cell>
          <cell r="G134">
            <v>1251.4000000000001</v>
          </cell>
          <cell r="H134" t="str">
            <v>ZIEHL-ABEGG</v>
          </cell>
          <cell r="I134">
            <v>46035</v>
          </cell>
        </row>
        <row r="135">
          <cell r="A135" t="str">
            <v>Вентилатор KSA 400 4K-М</v>
          </cell>
          <cell r="B135" t="str">
            <v>-</v>
          </cell>
          <cell r="C135">
            <v>133.57500396251208</v>
          </cell>
          <cell r="D135" t="str">
            <v>бр.</v>
          </cell>
          <cell r="E135">
            <v>0</v>
          </cell>
          <cell r="F135">
            <v>133.57500396251208</v>
          </cell>
          <cell r="G135">
            <v>160.29000475501451</v>
          </cell>
          <cell r="H135" t="str">
            <v>Айса Консулт</v>
          </cell>
          <cell r="I135">
            <v>45028</v>
          </cell>
        </row>
        <row r="136">
          <cell r="A136" t="str">
            <v>Вентилатор KSA 450 4K-T</v>
          </cell>
          <cell r="B136" t="str">
            <v>-</v>
          </cell>
          <cell r="C136">
            <v>143.58609899633404</v>
          </cell>
          <cell r="D136" t="str">
            <v>бр.</v>
          </cell>
          <cell r="E136">
            <v>0</v>
          </cell>
          <cell r="F136">
            <v>143.58609899633404</v>
          </cell>
          <cell r="G136">
            <v>172.30331879560086</v>
          </cell>
          <cell r="H136" t="str">
            <v>Айса Консулт</v>
          </cell>
          <cell r="I136">
            <v>45462</v>
          </cell>
        </row>
        <row r="137">
          <cell r="A137" t="str">
            <v>Вентилатор KSA 600 4K-T</v>
          </cell>
          <cell r="B137" t="str">
            <v>-</v>
          </cell>
          <cell r="C137">
            <v>173.8392396067143</v>
          </cell>
          <cell r="D137" t="str">
            <v>бр.</v>
          </cell>
          <cell r="E137">
            <v>0</v>
          </cell>
          <cell r="F137">
            <v>173.8392396067143</v>
          </cell>
          <cell r="G137">
            <v>208.60708752805715</v>
          </cell>
          <cell r="H137" t="str">
            <v>Айса Консулт</v>
          </cell>
          <cell r="I137">
            <v>45420</v>
          </cell>
        </row>
        <row r="138">
          <cell r="A138" t="str">
            <v>Решетка PAN 600</v>
          </cell>
          <cell r="B138" t="str">
            <v>-</v>
          </cell>
          <cell r="C138">
            <v>63.911485149527309</v>
          </cell>
          <cell r="D138" t="str">
            <v>бр.</v>
          </cell>
          <cell r="E138">
            <v>0</v>
          </cell>
          <cell r="F138">
            <v>63.911485149527309</v>
          </cell>
          <cell r="G138">
            <v>76.693782179432773</v>
          </cell>
          <cell r="H138" t="str">
            <v>Айса Консулт</v>
          </cell>
          <cell r="I138">
            <v>45434</v>
          </cell>
        </row>
        <row r="139">
          <cell r="A139" t="str">
            <v>Kit (комплект за засмукване)</v>
          </cell>
          <cell r="B139" t="str">
            <v>-</v>
          </cell>
          <cell r="C139">
            <v>143.6730186161374</v>
          </cell>
          <cell r="D139" t="str">
            <v>бр.</v>
          </cell>
          <cell r="E139">
            <v>0</v>
          </cell>
          <cell r="F139">
            <v>143.6730186161374</v>
          </cell>
          <cell r="G139">
            <v>143.6730186161374</v>
          </cell>
          <cell r="H139" t="str">
            <v>Аквафор</v>
          </cell>
          <cell r="I139" t="str">
            <v>-</v>
          </cell>
        </row>
        <row r="140">
          <cell r="A140" t="str">
            <v>Антискалант 230000л, кг</v>
          </cell>
          <cell r="B140" t="str">
            <v>-</v>
          </cell>
          <cell r="C140">
            <v>9.111221322916613</v>
          </cell>
          <cell r="D140" t="str">
            <v>бр.</v>
          </cell>
          <cell r="E140">
            <v>0</v>
          </cell>
          <cell r="F140">
            <v>9.111221322916613</v>
          </cell>
          <cell r="G140">
            <v>9.111221322916613</v>
          </cell>
          <cell r="H140" t="str">
            <v>Аквафор</v>
          </cell>
          <cell r="I140" t="str">
            <v>-</v>
          </cell>
        </row>
        <row r="141">
          <cell r="A141" t="str">
            <v>АПРО-250 black</v>
          </cell>
          <cell r="B141" t="str">
            <v>-</v>
          </cell>
          <cell r="C141">
            <v>2539.3106762857715</v>
          </cell>
          <cell r="D141" t="str">
            <v>бр.</v>
          </cell>
          <cell r="E141">
            <v>0</v>
          </cell>
          <cell r="F141">
            <v>2539.3106762857715</v>
          </cell>
          <cell r="G141">
            <v>2539.3106762857715</v>
          </cell>
          <cell r="H141" t="str">
            <v>Аквафор</v>
          </cell>
          <cell r="I141" t="str">
            <v>-</v>
          </cell>
        </row>
        <row r="142">
          <cell r="A142" t="str">
            <v>Дейонизираща колона DF830-24-117Q3</v>
          </cell>
          <cell r="B142" t="str">
            <v>-</v>
          </cell>
          <cell r="C142">
            <v>375.37516041782771</v>
          </cell>
          <cell r="D142" t="str">
            <v>бр.</v>
          </cell>
          <cell r="E142">
            <v>0</v>
          </cell>
          <cell r="F142">
            <v>375.37516041782771</v>
          </cell>
          <cell r="G142">
            <v>375.37516041782771</v>
          </cell>
          <cell r="H142" t="str">
            <v>Аквафор</v>
          </cell>
          <cell r="I142" t="str">
            <v>-</v>
          </cell>
        </row>
        <row r="143">
          <cell r="A143" t="str">
            <v>Дисков филтър за механично пречистване на водата (50мкм)</v>
          </cell>
          <cell r="B143" t="str">
            <v>-</v>
          </cell>
          <cell r="C143">
            <v>383.95463818430028</v>
          </cell>
          <cell r="D143" t="str">
            <v>бр.</v>
          </cell>
          <cell r="E143">
            <v>0</v>
          </cell>
          <cell r="F143">
            <v>383.95463818430028</v>
          </cell>
          <cell r="G143">
            <v>383.95463818430028</v>
          </cell>
          <cell r="H143" t="str">
            <v>Аквафор</v>
          </cell>
          <cell r="I143" t="str">
            <v>-</v>
          </cell>
        </row>
        <row r="144">
          <cell r="A144" t="str">
            <v>Дозираща помпа Grundfos DDE6-10-B</v>
          </cell>
          <cell r="B144" t="str">
            <v>-</v>
          </cell>
          <cell r="C144">
            <v>486.46354744533016</v>
          </cell>
          <cell r="D144" t="str">
            <v>бр.</v>
          </cell>
          <cell r="E144">
            <v>0</v>
          </cell>
          <cell r="F144">
            <v>486.46354744533016</v>
          </cell>
          <cell r="G144">
            <v>486.46354744533016</v>
          </cell>
          <cell r="H144" t="str">
            <v>Аквафор</v>
          </cell>
          <cell r="I144" t="str">
            <v>-</v>
          </cell>
        </row>
        <row r="145">
          <cell r="A145" t="str">
            <v>Дозираща помпа Grundfos DDE6-10-P</v>
          </cell>
          <cell r="B145" t="str">
            <v>-</v>
          </cell>
          <cell r="C145">
            <v>647.63808715481412</v>
          </cell>
          <cell r="D145" t="str">
            <v>бр.</v>
          </cell>
          <cell r="E145">
            <v>0</v>
          </cell>
          <cell r="F145">
            <v>647.63808715481412</v>
          </cell>
          <cell r="G145">
            <v>647.63808715481412</v>
          </cell>
          <cell r="H145" t="str">
            <v>Аквафор</v>
          </cell>
          <cell r="I145" t="str">
            <v>-</v>
          </cell>
        </row>
        <row r="146">
          <cell r="A146" t="str">
            <v>Импулсен водомер 3/4" с импулсен модул и холендри</v>
          </cell>
          <cell r="B146" t="str">
            <v>-</v>
          </cell>
          <cell r="C146">
            <v>55.449604515729895</v>
          </cell>
          <cell r="D146" t="str">
            <v>бр.</v>
          </cell>
          <cell r="E146">
            <v>0</v>
          </cell>
          <cell r="F146">
            <v>55.449604515729895</v>
          </cell>
          <cell r="G146">
            <v>55.449604515729895</v>
          </cell>
          <cell r="H146" t="str">
            <v>Аквафор</v>
          </cell>
          <cell r="I146" t="str">
            <v>-</v>
          </cell>
        </row>
        <row r="147">
          <cell r="A147" t="str">
            <v>Индикатор за проводимост и TDS със сензор</v>
          </cell>
          <cell r="B147" t="str">
            <v>-</v>
          </cell>
          <cell r="C147">
            <v>220.80139889458698</v>
          </cell>
          <cell r="D147" t="str">
            <v>бр.</v>
          </cell>
          <cell r="E147">
            <v>0</v>
          </cell>
          <cell r="F147">
            <v>220.80139889458698</v>
          </cell>
          <cell r="G147">
            <v>220.80139889458698</v>
          </cell>
          <cell r="H147" t="str">
            <v>Аквафор</v>
          </cell>
          <cell r="I147" t="str">
            <v>-</v>
          </cell>
        </row>
        <row r="148">
          <cell r="A148" t="str">
            <v>Колона BF1044-29-117Q3</v>
          </cell>
          <cell r="B148" t="str">
            <v>-</v>
          </cell>
          <cell r="C148">
            <v>471.66676040351155</v>
          </cell>
          <cell r="D148" t="str">
            <v>бр.</v>
          </cell>
          <cell r="E148">
            <v>0</v>
          </cell>
          <cell r="F148">
            <v>471.66676040351155</v>
          </cell>
          <cell r="G148">
            <v>471.66676040351155</v>
          </cell>
          <cell r="H148" t="str">
            <v>Аквафор</v>
          </cell>
          <cell r="I148" t="str">
            <v>-</v>
          </cell>
        </row>
        <row r="149">
          <cell r="A149" t="str">
            <v>Колона CF844-22-117Q3</v>
          </cell>
          <cell r="B149" t="str">
            <v>-</v>
          </cell>
          <cell r="C149">
            <v>293.99283168782563</v>
          </cell>
          <cell r="D149" t="str">
            <v>бр.</v>
          </cell>
          <cell r="E149">
            <v>0</v>
          </cell>
          <cell r="F149">
            <v>293.99283168782563</v>
          </cell>
          <cell r="G149">
            <v>293.99283168782563</v>
          </cell>
          <cell r="H149" t="str">
            <v>Аквафор</v>
          </cell>
          <cell r="I149" t="str">
            <v>-</v>
          </cell>
        </row>
        <row r="150">
          <cell r="A150" t="str">
            <v>Корпус филтър, Грос 20"</v>
          </cell>
          <cell r="B150" t="str">
            <v>-</v>
          </cell>
          <cell r="C150">
            <v>50.70481585822899</v>
          </cell>
          <cell r="D150" t="str">
            <v>бр.</v>
          </cell>
          <cell r="E150">
            <v>0</v>
          </cell>
          <cell r="F150">
            <v>50.70481585822899</v>
          </cell>
          <cell r="G150">
            <v>50.70481585822899</v>
          </cell>
          <cell r="H150" t="str">
            <v>Аквафор</v>
          </cell>
          <cell r="I150" t="str">
            <v>-</v>
          </cell>
        </row>
        <row r="151">
          <cell r="A151" t="str">
            <v>Настройки на оборудването по видео връзка</v>
          </cell>
          <cell r="B151" t="str">
            <v>-</v>
          </cell>
          <cell r="C151">
            <v>76.693782179432773</v>
          </cell>
          <cell r="D151" t="str">
            <v>бр.</v>
          </cell>
          <cell r="E151">
            <v>0</v>
          </cell>
          <cell r="F151">
            <v>76.693782179432773</v>
          </cell>
          <cell r="G151">
            <v>76.693782179432773</v>
          </cell>
          <cell r="H151" t="str">
            <v>Аквафор</v>
          </cell>
          <cell r="I151" t="str">
            <v>-</v>
          </cell>
        </row>
        <row r="152">
          <cell r="A152" t="str">
            <v>Нитриев хипохлорид (9%), л</v>
          </cell>
          <cell r="B152" t="str">
            <v>-</v>
          </cell>
          <cell r="C152">
            <v>2.5564594059810926</v>
          </cell>
          <cell r="D152" t="str">
            <v>бр.</v>
          </cell>
          <cell r="E152">
            <v>0</v>
          </cell>
          <cell r="F152">
            <v>2.5564594059810926</v>
          </cell>
          <cell r="G152">
            <v>2.5564594059810926</v>
          </cell>
          <cell r="H152" t="str">
            <v>Аквафор</v>
          </cell>
          <cell r="I152" t="str">
            <v>-</v>
          </cell>
        </row>
        <row r="153">
          <cell r="A153" t="str">
            <v>Омекотител, Soft D</v>
          </cell>
          <cell r="B153" t="str">
            <v>-</v>
          </cell>
          <cell r="C153">
            <v>391.94613028739718</v>
          </cell>
          <cell r="D153" t="str">
            <v>бр.</v>
          </cell>
          <cell r="E153">
            <v>0</v>
          </cell>
          <cell r="F153">
            <v>391.94613028739718</v>
          </cell>
          <cell r="G153">
            <v>391.94613028739718</v>
          </cell>
          <cell r="H153" t="str">
            <v>Аквафор</v>
          </cell>
          <cell r="I153" t="str">
            <v>-</v>
          </cell>
        </row>
        <row r="154">
          <cell r="A154" t="str">
            <v>Поплавък за съд за съхранение на чиста вода</v>
          </cell>
          <cell r="B154" t="str">
            <v>-</v>
          </cell>
          <cell r="C154">
            <v>33.131713901514956</v>
          </cell>
          <cell r="D154" t="str">
            <v>бр.</v>
          </cell>
          <cell r="E154">
            <v>0</v>
          </cell>
          <cell r="F154">
            <v>33.131713901514956</v>
          </cell>
          <cell r="G154">
            <v>33.131713901514956</v>
          </cell>
          <cell r="H154" t="str">
            <v>Аквафор</v>
          </cell>
          <cell r="I154" t="str">
            <v>-</v>
          </cell>
        </row>
        <row r="155">
          <cell r="A155" t="str">
            <v>Резервоар за чиста вода Гидротек (11 галона) метален</v>
          </cell>
          <cell r="B155" t="str">
            <v>550016</v>
          </cell>
          <cell r="C155">
            <v>169.32453229575168</v>
          </cell>
          <cell r="D155" t="str">
            <v>бр.</v>
          </cell>
          <cell r="E155">
            <v>0</v>
          </cell>
          <cell r="F155">
            <v>169.32453229575168</v>
          </cell>
          <cell r="G155">
            <v>169.32453229575168</v>
          </cell>
          <cell r="H155" t="str">
            <v>Аквафор</v>
          </cell>
          <cell r="I155">
            <v>45495</v>
          </cell>
        </row>
        <row r="156">
          <cell r="A156" t="str">
            <v>Резервоар за чиста вода, UST-M, 20 галона</v>
          </cell>
          <cell r="B156" t="str">
            <v>-</v>
          </cell>
          <cell r="C156">
            <v>327.86080589826315</v>
          </cell>
          <cell r="D156" t="str">
            <v>бр.</v>
          </cell>
          <cell r="E156">
            <v>0</v>
          </cell>
          <cell r="F156">
            <v>327.86080589826315</v>
          </cell>
          <cell r="G156">
            <v>327.86080589826315</v>
          </cell>
          <cell r="H156" t="str">
            <v>Аквафор</v>
          </cell>
          <cell r="I156" t="str">
            <v>-</v>
          </cell>
        </row>
        <row r="157">
          <cell r="A157" t="str">
            <v>Система за обратна осмоза 180л/ч</v>
          </cell>
          <cell r="B157" t="str">
            <v>-</v>
          </cell>
          <cell r="C157">
            <v>664.67944555508404</v>
          </cell>
          <cell r="D157" t="str">
            <v>бр.</v>
          </cell>
          <cell r="E157">
            <v>0</v>
          </cell>
          <cell r="F157">
            <v>664.67944555508404</v>
          </cell>
          <cell r="G157">
            <v>664.67944555508404</v>
          </cell>
          <cell r="H157" t="str">
            <v>Аквафор</v>
          </cell>
          <cell r="I157" t="str">
            <v>-</v>
          </cell>
        </row>
        <row r="158">
          <cell r="A158" t="str">
            <v>Филтър Аквафор, B520-12, 5мкм</v>
          </cell>
          <cell r="B158" t="str">
            <v>-</v>
          </cell>
          <cell r="C158">
            <v>38.30598773922069</v>
          </cell>
          <cell r="D158" t="str">
            <v>бр.</v>
          </cell>
          <cell r="E158">
            <v>0</v>
          </cell>
          <cell r="F158">
            <v>38.30598773922069</v>
          </cell>
          <cell r="G158">
            <v>38.30598773922069</v>
          </cell>
          <cell r="H158" t="str">
            <v>Аквафор</v>
          </cell>
          <cell r="I158" t="str">
            <v>-</v>
          </cell>
        </row>
        <row r="159">
          <cell r="A159" t="str">
            <v>Филтър комплект, Citropur NW</v>
          </cell>
          <cell r="B159" t="str">
            <v>-</v>
          </cell>
          <cell r="C159">
            <v>93.648220959899376</v>
          </cell>
          <cell r="D159" t="str">
            <v>бр.</v>
          </cell>
          <cell r="E159">
            <v>0</v>
          </cell>
          <cell r="F159">
            <v>93.648220959899376</v>
          </cell>
          <cell r="G159">
            <v>93.648220959899376</v>
          </cell>
          <cell r="H159" t="str">
            <v>Аквафор</v>
          </cell>
          <cell r="I159" t="str">
            <v>-</v>
          </cell>
        </row>
        <row r="160">
          <cell r="A160" t="str">
            <v>Water treatment system APRO-MCR-100-DI cabinet</v>
          </cell>
          <cell r="B160" t="str">
            <v>502996</v>
          </cell>
          <cell r="C160">
            <v>3518</v>
          </cell>
          <cell r="D160" t="str">
            <v>бр.</v>
          </cell>
          <cell r="E160">
            <v>0</v>
          </cell>
          <cell r="F160">
            <v>3518</v>
          </cell>
          <cell r="G160">
            <v>3518</v>
          </cell>
          <cell r="H160" t="str">
            <v>Аквафор</v>
          </cell>
          <cell r="I160">
            <v>46037</v>
          </cell>
        </row>
        <row r="161">
          <cell r="A161" t="str">
            <v>Water treatment system APRO-MCR-500-DI cabinet</v>
          </cell>
          <cell r="B161" t="str">
            <v>218177</v>
          </cell>
          <cell r="C161">
            <v>6230</v>
          </cell>
          <cell r="D161" t="str">
            <v>бр.</v>
          </cell>
          <cell r="E161">
            <v>0</v>
          </cell>
          <cell r="F161">
            <v>6230</v>
          </cell>
          <cell r="G161">
            <v>6230</v>
          </cell>
          <cell r="H161" t="str">
            <v>Аквафор</v>
          </cell>
          <cell r="I161">
            <v>46037</v>
          </cell>
        </row>
        <row r="162">
          <cell r="A162" t="str">
            <v>Delivery - Water treatment system</v>
          </cell>
          <cell r="B162" t="str">
            <v>512864</v>
          </cell>
          <cell r="C162">
            <v>350</v>
          </cell>
          <cell r="D162" t="str">
            <v>бр.</v>
          </cell>
          <cell r="E162">
            <v>0</v>
          </cell>
          <cell r="F162">
            <v>350</v>
          </cell>
          <cell r="G162">
            <v>350</v>
          </cell>
          <cell r="H162" t="str">
            <v>Аквафор</v>
          </cell>
          <cell r="I162">
            <v>46037</v>
          </cell>
        </row>
        <row r="163">
          <cell r="A163" t="str">
            <v>Silica gel - тип Orange</v>
          </cell>
          <cell r="B163" t="str">
            <v>-</v>
          </cell>
          <cell r="C163">
            <v>7.6693782179432777</v>
          </cell>
          <cell r="D163" t="str">
            <v>кг.</v>
          </cell>
          <cell r="E163">
            <v>0</v>
          </cell>
          <cell r="F163">
            <v>7.6693782179432777</v>
          </cell>
          <cell r="G163">
            <v>9.2032538615319339</v>
          </cell>
          <cell r="H163" t="str">
            <v>АЛУСИЛ</v>
          </cell>
          <cell r="I163">
            <v>45640</v>
          </cell>
        </row>
        <row r="164">
          <cell r="A164" t="str">
            <v>Черна ламарина 2010х1500х70 S355 (+ газово прерязване)</v>
          </cell>
          <cell r="B164" t="str">
            <v>-</v>
          </cell>
          <cell r="C164">
            <v>1542.07</v>
          </cell>
          <cell r="D164" t="str">
            <v>бр.</v>
          </cell>
          <cell r="E164">
            <v>0</v>
          </cell>
          <cell r="F164">
            <v>1542.07</v>
          </cell>
          <cell r="G164">
            <v>1850.4839999999999</v>
          </cell>
          <cell r="H164" t="str">
            <v>Ангел Стоилов - 96 АД</v>
          </cell>
          <cell r="I164">
            <v>45870</v>
          </cell>
        </row>
        <row r="165">
          <cell r="A165" t="str">
            <v xml:space="preserve"> Топлообменник HEXONIC H2 K FF.PRO.SS  </v>
          </cell>
          <cell r="B165" t="str">
            <v>01100003</v>
          </cell>
          <cell r="C165">
            <v>780.0013293588911</v>
          </cell>
          <cell r="D165" t="str">
            <v>бр.</v>
          </cell>
          <cell r="E165">
            <v>0</v>
          </cell>
          <cell r="F165">
            <v>780.0013293588911</v>
          </cell>
          <cell r="G165">
            <v>936.0015952306693</v>
          </cell>
          <cell r="H165" t="str">
            <v>АПОГЕЙ 99 ООД</v>
          </cell>
          <cell r="I165">
            <v>45895</v>
          </cell>
        </row>
        <row r="166">
          <cell r="A166" t="str">
            <v xml:space="preserve"> Топлообменник HEXONIC JAD X</v>
          </cell>
          <cell r="B166" t="str">
            <v>0101-0019</v>
          </cell>
          <cell r="C166">
            <v>2796.84</v>
          </cell>
          <cell r="D166" t="str">
            <v>бр.</v>
          </cell>
          <cell r="E166">
            <v>0</v>
          </cell>
          <cell r="F166">
            <v>2796.84</v>
          </cell>
          <cell r="G166">
            <v>3356.2080000000001</v>
          </cell>
          <cell r="H166" t="str">
            <v>АПОГЕЙ 99 ООД</v>
          </cell>
          <cell r="I166">
            <v>46041</v>
          </cell>
        </row>
        <row r="167">
          <cell r="A167" t="str">
            <v>Гайка M56x4, 8.8</v>
          </cell>
          <cell r="B167" t="str">
            <v>-</v>
          </cell>
          <cell r="C167">
            <v>16.616986138877103</v>
          </cell>
          <cell r="D167" t="str">
            <v>бр.</v>
          </cell>
          <cell r="E167">
            <v>0</v>
          </cell>
          <cell r="F167">
            <v>16.616986138877103</v>
          </cell>
          <cell r="G167">
            <v>19.940383366652522</v>
          </cell>
          <cell r="H167" t="str">
            <v>Аронов 87</v>
          </cell>
          <cell r="I167">
            <v>45575</v>
          </cell>
        </row>
        <row r="168">
          <cell r="A168" t="str">
            <v>Шпилка М56х4, 8.8, черна L=2000mm</v>
          </cell>
          <cell r="B168" t="str">
            <v>-</v>
          </cell>
          <cell r="C168">
            <v>176.90699089389159</v>
          </cell>
          <cell r="D168" t="str">
            <v>бр.</v>
          </cell>
          <cell r="E168">
            <v>0</v>
          </cell>
          <cell r="F168">
            <v>176.90699089389159</v>
          </cell>
          <cell r="G168">
            <v>212.2883890726699</v>
          </cell>
          <cell r="H168" t="str">
            <v>Аронов 87</v>
          </cell>
          <cell r="I168">
            <v>45565</v>
          </cell>
        </row>
        <row r="169">
          <cell r="A169" t="str">
            <v>Тампон MGP 50x50mm M10x28</v>
          </cell>
          <cell r="B169" t="str">
            <v>68531750</v>
          </cell>
          <cell r="C169">
            <v>6.2684384634656389</v>
          </cell>
          <cell r="D169" t="str">
            <v>бр.</v>
          </cell>
          <cell r="E169">
            <v>0</v>
          </cell>
          <cell r="F169">
            <v>6.2684384634656389</v>
          </cell>
          <cell r="G169">
            <v>7.5221261561587669</v>
          </cell>
          <cell r="H169" t="str">
            <v>Бактрейд</v>
          </cell>
          <cell r="I169">
            <v>46002</v>
          </cell>
        </row>
        <row r="170">
          <cell r="A170" t="str">
            <v>Калиева основа *1</v>
          </cell>
          <cell r="B170" t="str">
            <v>-</v>
          </cell>
          <cell r="C170">
            <v>2.6587177822203363</v>
          </cell>
          <cell r="D170" t="str">
            <v>кг.</v>
          </cell>
          <cell r="E170">
            <v>0</v>
          </cell>
          <cell r="F170">
            <v>2.6587177822203363</v>
          </cell>
          <cell r="G170">
            <v>3.1904613386644036</v>
          </cell>
          <cell r="H170" t="str">
            <v>Валерус</v>
          </cell>
          <cell r="I170">
            <v>45483</v>
          </cell>
        </row>
        <row r="171">
          <cell r="A171" t="str">
            <v>Калиева основа *2</v>
          </cell>
          <cell r="B171" t="str">
            <v>-</v>
          </cell>
          <cell r="C171">
            <v>7.6693782179432777</v>
          </cell>
          <cell r="D171" t="str">
            <v>кг.</v>
          </cell>
          <cell r="E171">
            <v>0</v>
          </cell>
          <cell r="F171">
            <v>7.6693782179432777</v>
          </cell>
          <cell r="G171">
            <v>9.2032538615319339</v>
          </cell>
          <cell r="H171" t="str">
            <v>Валерус</v>
          </cell>
          <cell r="I171">
            <v>44963</v>
          </cell>
        </row>
        <row r="172">
          <cell r="A172" t="str">
            <v>Помпа PD PQ 3000 -MF</v>
          </cell>
          <cell r="B172" t="str">
            <v>1313</v>
          </cell>
          <cell r="C172">
            <v>662.76210100059825</v>
          </cell>
          <cell r="D172" t="str">
            <v>бр.</v>
          </cell>
          <cell r="E172">
            <v>0</v>
          </cell>
          <cell r="F172">
            <v>662.76210100059825</v>
          </cell>
          <cell r="G172">
            <v>795.31452120071788</v>
          </cell>
          <cell r="H172" t="str">
            <v>ВИРАЖ ТРЕЙД ЕООД</v>
          </cell>
          <cell r="I172">
            <v>45373</v>
          </cell>
        </row>
        <row r="173">
          <cell r="A173" t="str">
            <v>Плоча PP 500х500х20</v>
          </cell>
          <cell r="B173" t="str">
            <v>-</v>
          </cell>
          <cell r="C173">
            <v>53.685647525602946</v>
          </cell>
          <cell r="D173" t="str">
            <v>бр.</v>
          </cell>
          <cell r="E173">
            <v>0</v>
          </cell>
          <cell r="F173">
            <v>53.685647525602946</v>
          </cell>
          <cell r="G173">
            <v>64.422777030723537</v>
          </cell>
          <cell r="H173" t="str">
            <v>Гумпласт</v>
          </cell>
          <cell r="I173" t="str">
            <v>-</v>
          </cell>
        </row>
        <row r="174">
          <cell r="A174" t="str">
            <v>Полиамид</v>
          </cell>
          <cell r="B174" t="str">
            <v>-</v>
          </cell>
          <cell r="C174">
            <v>1057.6583854424975</v>
          </cell>
          <cell r="D174" t="str">
            <v>бр.</v>
          </cell>
          <cell r="E174">
            <v>0</v>
          </cell>
          <cell r="F174">
            <v>1057.6583854424975</v>
          </cell>
          <cell r="G174">
            <v>1269.190062530997</v>
          </cell>
          <cell r="H174" t="str">
            <v>Гумпласт</v>
          </cell>
          <cell r="I174">
            <v>45635</v>
          </cell>
        </row>
        <row r="175">
          <cell r="A175" t="str">
            <v>Тефлонов лист 1000х1000х1</v>
          </cell>
          <cell r="B175" t="str">
            <v>SKU0000000427</v>
          </cell>
          <cell r="C175">
            <v>57.56123998507028</v>
          </cell>
          <cell r="D175" t="str">
            <v>бр.</v>
          </cell>
          <cell r="E175">
            <v>0</v>
          </cell>
          <cell r="F175">
            <v>57.56123998507028</v>
          </cell>
          <cell r="G175">
            <v>69.07348798208433</v>
          </cell>
          <cell r="H175" t="str">
            <v>ДЕАТРЕЙД</v>
          </cell>
          <cell r="I175">
            <v>45707</v>
          </cell>
        </row>
        <row r="176">
          <cell r="A176" t="str">
            <v>Уплътнение от Virgin (твърд) ПТФЕф400хф325х0,5</v>
          </cell>
          <cell r="B176" t="str">
            <v>-</v>
          </cell>
          <cell r="C176">
            <v>12.271005148709245</v>
          </cell>
          <cell r="D176" t="str">
            <v>бр.</v>
          </cell>
          <cell r="E176">
            <v>0</v>
          </cell>
          <cell r="F176">
            <v>12.271005148709245</v>
          </cell>
          <cell r="G176">
            <v>14.725206178451094</v>
          </cell>
          <cell r="H176" t="str">
            <v>ДЕАТРЕЙД</v>
          </cell>
          <cell r="I176">
            <v>45665</v>
          </cell>
        </row>
        <row r="177">
          <cell r="A177" t="str">
            <v>Уплътнение от експандиран тефлон ф1060хф900х0,5</v>
          </cell>
          <cell r="B177" t="str">
            <v>-</v>
          </cell>
          <cell r="C177">
            <v>94.588998021300426</v>
          </cell>
          <cell r="D177" t="str">
            <v>бр.</v>
          </cell>
          <cell r="E177">
            <v>0.39</v>
          </cell>
          <cell r="F177">
            <v>57.699288792993258</v>
          </cell>
          <cell r="G177">
            <v>69.239146551591915</v>
          </cell>
          <cell r="H177" t="str">
            <v>ДЕАТРЕЙД</v>
          </cell>
          <cell r="I177">
            <v>45884</v>
          </cell>
        </row>
        <row r="178">
          <cell r="A178" t="str">
            <v>Уплътнение от експандиран тефлон ф400хф425х0,5</v>
          </cell>
          <cell r="B178" t="str">
            <v>-</v>
          </cell>
          <cell r="C178">
            <v>10.737129505120588</v>
          </cell>
          <cell r="D178" t="str">
            <v>бр.</v>
          </cell>
          <cell r="E178">
            <v>0.35</v>
          </cell>
          <cell r="F178">
            <v>6.9791341783283825</v>
          </cell>
          <cell r="G178">
            <v>8.3749610139940582</v>
          </cell>
          <cell r="H178" t="str">
            <v>ДЕАТРЕЙД</v>
          </cell>
          <cell r="I178">
            <v>45884</v>
          </cell>
        </row>
        <row r="179">
          <cell r="A179" t="str">
            <v>ВОДНО Рязане метал (Притискаща плоча 100mm)</v>
          </cell>
          <cell r="B179" t="str">
            <v>-</v>
          </cell>
          <cell r="C179">
            <v>2556.4594059810925</v>
          </cell>
          <cell r="D179" t="str">
            <v>бр.</v>
          </cell>
          <cell r="E179">
            <v>0</v>
          </cell>
          <cell r="F179">
            <v>2556.4594059810925</v>
          </cell>
          <cell r="G179">
            <v>3067.751287177311</v>
          </cell>
          <cell r="H179" t="str">
            <v>Джусита-ДЕС</v>
          </cell>
          <cell r="I179">
            <v>45642</v>
          </cell>
        </row>
        <row r="180">
          <cell r="A180" t="str">
            <v>ВОДНО Рязане метал (Притискаща плоча 70mm)</v>
          </cell>
          <cell r="B180" t="str">
            <v>-</v>
          </cell>
          <cell r="C180">
            <v>2300.8134653829834</v>
          </cell>
          <cell r="D180" t="str">
            <v>бр.</v>
          </cell>
          <cell r="E180">
            <v>0</v>
          </cell>
          <cell r="F180">
            <v>2300.8134653829834</v>
          </cell>
          <cell r="G180">
            <v>2760.9761584595799</v>
          </cell>
          <cell r="H180" t="str">
            <v>Джусита-ДЕС</v>
          </cell>
          <cell r="I180">
            <v>45925</v>
          </cell>
        </row>
        <row r="181">
          <cell r="A181" t="str">
            <v>ВОДНО Рязане метал (Притискаща плоча)</v>
          </cell>
          <cell r="B181" t="str">
            <v>-</v>
          </cell>
          <cell r="C181">
            <v>2556.4594059810925</v>
          </cell>
          <cell r="D181" t="str">
            <v>бр.</v>
          </cell>
          <cell r="E181">
            <v>0</v>
          </cell>
          <cell r="F181">
            <v>2556.4594059810925</v>
          </cell>
          <cell r="G181">
            <v>3067.751287177311</v>
          </cell>
          <cell r="H181" t="str">
            <v>Джусита-ДЕС</v>
          </cell>
          <cell r="I181">
            <v>45642</v>
          </cell>
        </row>
        <row r="182">
          <cell r="A182" t="str">
            <v>Транспорт ДУНАВ-СВ (Притискаща плоча)</v>
          </cell>
          <cell r="B182" t="str">
            <v>080155</v>
          </cell>
          <cell r="C182">
            <v>102.2583762392437</v>
          </cell>
          <cell r="D182" t="str">
            <v>бр.</v>
          </cell>
          <cell r="E182">
            <v>0</v>
          </cell>
          <cell r="F182">
            <v>102.2583762392437</v>
          </cell>
          <cell r="G182">
            <v>122.71005148709244</v>
          </cell>
          <cell r="H182" t="str">
            <v>ДУНОВ-СВ</v>
          </cell>
          <cell r="I182">
            <v>45315</v>
          </cell>
        </row>
        <row r="183">
          <cell r="A183" t="str">
            <v>Черна ламарина 100х1500х1500 S355</v>
          </cell>
          <cell r="B183" t="str">
            <v>100707</v>
          </cell>
          <cell r="C183">
            <v>2070.7321188446849</v>
          </cell>
          <cell r="D183" t="str">
            <v>бр.</v>
          </cell>
          <cell r="E183">
            <v>0</v>
          </cell>
          <cell r="F183">
            <v>2070.7321188446849</v>
          </cell>
          <cell r="G183">
            <v>2484.8785426136219</v>
          </cell>
          <cell r="H183" t="str">
            <v>ДУНОВ-СВ</v>
          </cell>
          <cell r="I183">
            <v>45315</v>
          </cell>
        </row>
        <row r="184">
          <cell r="A184" t="str">
            <v>Черна ламарина 70х1500х1500 S355</v>
          </cell>
          <cell r="B184" t="str">
            <v>-</v>
          </cell>
          <cell r="C184">
            <v>1449.511</v>
          </cell>
          <cell r="D184" t="str">
            <v>бр.</v>
          </cell>
          <cell r="E184">
            <v>0</v>
          </cell>
          <cell r="F184">
            <v>1449.511</v>
          </cell>
          <cell r="G184">
            <v>1739.4132</v>
          </cell>
          <cell r="H184" t="str">
            <v>ДУНОВ-СВ</v>
          </cell>
          <cell r="I184" t="str">
            <v>-</v>
          </cell>
        </row>
        <row r="185">
          <cell r="A185" t="str">
            <v>Перфорирана ламарина LB 1000x2000x0,5; RV 2-3: 1.4404</v>
          </cell>
          <cell r="B185" t="str">
            <v>00721431</v>
          </cell>
          <cell r="C185">
            <v>60.122812309863335</v>
          </cell>
          <cell r="D185" t="str">
            <v xml:space="preserve"> лист</v>
          </cell>
          <cell r="E185">
            <v>0</v>
          </cell>
          <cell r="F185">
            <v>60.122812309863335</v>
          </cell>
          <cell r="G185">
            <v>72.147374771835999</v>
          </cell>
          <cell r="H185" t="str">
            <v>ДФ България</v>
          </cell>
          <cell r="I185">
            <v>45887</v>
          </cell>
        </row>
        <row r="186">
          <cell r="A186" t="str">
            <v>Компютър LENOVO</v>
          </cell>
          <cell r="B186" t="str">
            <v>-</v>
          </cell>
          <cell r="C186">
            <v>85.22</v>
          </cell>
          <cell r="D186" t="str">
            <v>бр.</v>
          </cell>
          <cell r="E186">
            <v>0</v>
          </cell>
          <cell r="F186">
            <v>85.22</v>
          </cell>
          <cell r="G186">
            <v>102.264</v>
          </cell>
          <cell r="H186" t="str">
            <v>ЖИЛАНОВИ ООД</v>
          </cell>
          <cell r="I186">
            <v>45881</v>
          </cell>
        </row>
        <row r="187">
          <cell r="A187" t="str">
            <v>Уплътнител 1060-900х5</v>
          </cell>
          <cell r="B187" t="str">
            <v>-</v>
          </cell>
          <cell r="C187">
            <v>35.790431683735292</v>
          </cell>
          <cell r="D187" t="str">
            <v>бр.</v>
          </cell>
          <cell r="E187">
            <v>0</v>
          </cell>
          <cell r="F187">
            <v>35.790431683735292</v>
          </cell>
          <cell r="G187">
            <v>42.948518020482354</v>
          </cell>
          <cell r="H187" t="str">
            <v>ЗКИ - ВОЛТА</v>
          </cell>
          <cell r="I187">
            <v>45439</v>
          </cell>
        </row>
        <row r="188">
          <cell r="A188" t="str">
            <v>Транспорт контейнер (Шапкаров)</v>
          </cell>
          <cell r="B188" t="str">
            <v>-</v>
          </cell>
          <cell r="C188">
            <v>997</v>
          </cell>
          <cell r="D188" t="str">
            <v>бр.</v>
          </cell>
          <cell r="E188">
            <v>0</v>
          </cell>
          <cell r="F188">
            <v>997</v>
          </cell>
          <cell r="G188">
            <v>1196.4000000000001</v>
          </cell>
          <cell r="H188" t="str">
            <v>Иван Шапкаров 2016</v>
          </cell>
          <cell r="I188">
            <v>45863</v>
          </cell>
        </row>
        <row r="189">
          <cell r="A189" t="str">
            <v>Гофрирана тръба за ел. проводник Ф19</v>
          </cell>
          <cell r="B189" t="str">
            <v>20116</v>
          </cell>
          <cell r="C189">
            <v>0.19429091485456304</v>
          </cell>
          <cell r="D189" t="str">
            <v>м.</v>
          </cell>
          <cell r="E189">
            <v>0</v>
          </cell>
          <cell r="F189">
            <v>0.19429091485456304</v>
          </cell>
          <cell r="G189">
            <v>0.23314909782547566</v>
          </cell>
          <cell r="H189" t="str">
            <v>ИВДА-ГЕО</v>
          </cell>
          <cell r="I189">
            <v>45615</v>
          </cell>
        </row>
        <row r="190">
          <cell r="A190" t="str">
            <v>Каб. Връзки 3.6х200 БМ 100бр бяло</v>
          </cell>
          <cell r="B190" t="str">
            <v>2681</v>
          </cell>
          <cell r="C190">
            <v>2.3775072475624164</v>
          </cell>
          <cell r="D190" t="str">
            <v>бр.</v>
          </cell>
          <cell r="E190">
            <v>0</v>
          </cell>
          <cell r="F190">
            <v>2.3775072475624164</v>
          </cell>
          <cell r="G190">
            <v>2.8530086970748996</v>
          </cell>
          <cell r="H190" t="str">
            <v>ИВДА-ГЕО</v>
          </cell>
          <cell r="I190">
            <v>45615</v>
          </cell>
        </row>
        <row r="191">
          <cell r="A191" t="str">
            <v>Каб. Връзки 3.6х200 БМ 100бр черно</v>
          </cell>
          <cell r="B191" t="str">
            <v>25768</v>
          </cell>
          <cell r="C191">
            <v>2.3775072475624164</v>
          </cell>
          <cell r="D191" t="str">
            <v>бр.</v>
          </cell>
          <cell r="E191">
            <v>0</v>
          </cell>
          <cell r="F191">
            <v>2.3775072475624164</v>
          </cell>
          <cell r="G191">
            <v>2.8530086970748996</v>
          </cell>
          <cell r="H191" t="str">
            <v>ИВДА-ГЕО</v>
          </cell>
          <cell r="I191">
            <v>45615</v>
          </cell>
        </row>
        <row r="192">
          <cell r="A192" t="str">
            <v>Каб. Връзки 3.6х290 БМ 100бр бяло</v>
          </cell>
          <cell r="B192" t="str">
            <v>24946</v>
          </cell>
          <cell r="C192">
            <v>3.5279139802539077</v>
          </cell>
          <cell r="D192" t="str">
            <v>бр.</v>
          </cell>
          <cell r="E192">
            <v>0</v>
          </cell>
          <cell r="F192">
            <v>3.5279139802539077</v>
          </cell>
          <cell r="G192">
            <v>4.2334967763046896</v>
          </cell>
          <cell r="H192" t="str">
            <v>ИВДА-ГЕО</v>
          </cell>
          <cell r="I192">
            <v>45615</v>
          </cell>
        </row>
        <row r="193">
          <cell r="A193" t="str">
            <v>Каб. Връзки 3.6х290 БМ 100бр черно</v>
          </cell>
          <cell r="B193" t="str">
            <v>24955</v>
          </cell>
          <cell r="C193">
            <v>3.5279139802539077</v>
          </cell>
          <cell r="D193" t="str">
            <v>бр.</v>
          </cell>
          <cell r="E193">
            <v>0</v>
          </cell>
          <cell r="F193">
            <v>3.5279139802539077</v>
          </cell>
          <cell r="G193">
            <v>4.2334967763046896</v>
          </cell>
          <cell r="H193" t="str">
            <v>ИВДА-ГЕО</v>
          </cell>
          <cell r="I193">
            <v>45615</v>
          </cell>
        </row>
        <row r="194">
          <cell r="A194" t="str">
            <v>Кабел многожилен 25мм.</v>
          </cell>
          <cell r="B194" t="str">
            <v>-</v>
          </cell>
          <cell r="C194">
            <v>6.5956652674312188</v>
          </cell>
          <cell r="D194" t="str">
            <v>м.</v>
          </cell>
          <cell r="E194">
            <v>0.1</v>
          </cell>
          <cell r="F194">
            <v>5.936098740688097</v>
          </cell>
          <cell r="G194">
            <v>7.1233184888257162</v>
          </cell>
          <cell r="H194" t="str">
            <v>ИВДА-ГЕО</v>
          </cell>
          <cell r="I194">
            <v>45545</v>
          </cell>
        </row>
        <row r="195">
          <cell r="A195" t="str">
            <v>Кабел ШВПС 2х0,75 бял</v>
          </cell>
          <cell r="B195" t="str">
            <v>644</v>
          </cell>
          <cell r="C195">
            <v>0.41</v>
          </cell>
          <cell r="D195" t="str">
            <v>м.</v>
          </cell>
          <cell r="E195">
            <v>0</v>
          </cell>
          <cell r="F195">
            <v>0.41</v>
          </cell>
          <cell r="G195">
            <v>0.49199999999999999</v>
          </cell>
          <cell r="H195" t="str">
            <v>ИВДА-ГЕО</v>
          </cell>
          <cell r="I195">
            <v>46029</v>
          </cell>
        </row>
        <row r="196">
          <cell r="A196" t="str">
            <v>Кабел ШВПС 2х1 бял</v>
          </cell>
          <cell r="B196" t="str">
            <v>-</v>
          </cell>
          <cell r="C196">
            <v>0.61355025743546221</v>
          </cell>
          <cell r="D196" t="str">
            <v>м.</v>
          </cell>
          <cell r="E196">
            <v>0.1</v>
          </cell>
          <cell r="F196">
            <v>0.55219523169191598</v>
          </cell>
          <cell r="G196">
            <v>0.66263427803029917</v>
          </cell>
          <cell r="H196" t="str">
            <v>ИВДА-ГЕО</v>
          </cell>
          <cell r="I196">
            <v>45560</v>
          </cell>
        </row>
        <row r="197">
          <cell r="A197" t="str">
            <v>Кабел ШВПС 3х0,75 бял</v>
          </cell>
          <cell r="B197" t="str">
            <v>24337</v>
          </cell>
          <cell r="C197">
            <v>0.49</v>
          </cell>
          <cell r="D197" t="str">
            <v>м.</v>
          </cell>
          <cell r="E197">
            <v>0</v>
          </cell>
          <cell r="F197">
            <v>0.49</v>
          </cell>
          <cell r="G197">
            <v>0.58799999999999997</v>
          </cell>
          <cell r="H197" t="str">
            <v>ИВДА-ГЕО</v>
          </cell>
          <cell r="I197">
            <v>46029</v>
          </cell>
        </row>
        <row r="198">
          <cell r="A198" t="str">
            <v>Кабел ШВПС 3х1 бял</v>
          </cell>
          <cell r="B198" t="str">
            <v>649</v>
          </cell>
          <cell r="C198">
            <v>0.62</v>
          </cell>
          <cell r="D198" t="str">
            <v>м.</v>
          </cell>
          <cell r="E198">
            <v>0</v>
          </cell>
          <cell r="F198">
            <v>0.62</v>
          </cell>
          <cell r="G198">
            <v>0.74399999999999999</v>
          </cell>
          <cell r="H198" t="str">
            <v>ИВДА-ГЕО</v>
          </cell>
          <cell r="I198">
            <v>46029</v>
          </cell>
        </row>
        <row r="199">
          <cell r="A199" t="str">
            <v>Кабел ШВПС 3х1,5 бял</v>
          </cell>
          <cell r="B199" t="str">
            <v>-</v>
          </cell>
          <cell r="C199">
            <v>1.1248421386316807</v>
          </cell>
          <cell r="D199" t="str">
            <v>м.</v>
          </cell>
          <cell r="E199">
            <v>0.1</v>
          </cell>
          <cell r="F199">
            <v>1.0123579247685126</v>
          </cell>
          <cell r="G199">
            <v>1.214829509722215</v>
          </cell>
          <cell r="H199" t="str">
            <v>ИВДА-ГЕО</v>
          </cell>
          <cell r="I199">
            <v>45560</v>
          </cell>
        </row>
        <row r="200">
          <cell r="A200" t="str">
            <v>Кабел ШВПС 5х1 бял</v>
          </cell>
          <cell r="B200" t="str">
            <v>1521</v>
          </cell>
          <cell r="C200">
            <v>0.92032538615319337</v>
          </cell>
          <cell r="D200" t="str">
            <v>м.</v>
          </cell>
          <cell r="E200">
            <v>0</v>
          </cell>
          <cell r="F200">
            <v>0.92032538615319337</v>
          </cell>
          <cell r="G200">
            <v>1.104390463383832</v>
          </cell>
          <cell r="H200" t="str">
            <v>ИВДА-ГЕО</v>
          </cell>
          <cell r="I200">
            <v>45636</v>
          </cell>
        </row>
        <row r="201">
          <cell r="A201" t="str">
            <v>Кабел ШВПС 5х1,5 бял</v>
          </cell>
          <cell r="B201" t="str">
            <v>-</v>
          </cell>
          <cell r="C201">
            <v>1.8406507723063867</v>
          </cell>
          <cell r="D201" t="str">
            <v>м.</v>
          </cell>
          <cell r="E201">
            <v>0.1</v>
          </cell>
          <cell r="F201">
            <v>1.656585695075748</v>
          </cell>
          <cell r="G201">
            <v>1.9879028340908977</v>
          </cell>
          <cell r="H201" t="str">
            <v>ИВДА-ГЕО</v>
          </cell>
          <cell r="I201">
            <v>45635</v>
          </cell>
        </row>
        <row r="202">
          <cell r="A202" t="str">
            <v>Кабел ШВПС 5х6 бял</v>
          </cell>
          <cell r="B202" t="str">
            <v>9988</v>
          </cell>
          <cell r="C202">
            <v>6.5956652674312188</v>
          </cell>
          <cell r="D202" t="str">
            <v>м.</v>
          </cell>
          <cell r="E202">
            <v>0.1</v>
          </cell>
          <cell r="F202">
            <v>5.936098740688097</v>
          </cell>
          <cell r="G202">
            <v>7.1233184888257162</v>
          </cell>
          <cell r="H202" t="str">
            <v>ИВДА-ГЕО</v>
          </cell>
          <cell r="I202">
            <v>45635</v>
          </cell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</row>
        <row r="204">
          <cell r="A204" t="str">
            <v>Кабел 5х4</v>
          </cell>
          <cell r="B204" t="str">
            <v>-</v>
          </cell>
          <cell r="C204">
            <v>3.79</v>
          </cell>
          <cell r="D204" t="str">
            <v>м.</v>
          </cell>
          <cell r="E204">
            <v>0</v>
          </cell>
          <cell r="F204">
            <v>3.79</v>
          </cell>
          <cell r="G204">
            <v>4.548</v>
          </cell>
          <cell r="H204" t="str">
            <v>ИВДА-ГЕО</v>
          </cell>
          <cell r="I204">
            <v>46057</v>
          </cell>
        </row>
        <row r="205">
          <cell r="A205" t="str">
            <v>Кабел ШВПС-Б 2х0,5 бял</v>
          </cell>
          <cell r="B205" t="str">
            <v>642</v>
          </cell>
          <cell r="C205">
            <v>0.27</v>
          </cell>
          <cell r="D205" t="str">
            <v>м.</v>
          </cell>
          <cell r="E205">
            <v>0</v>
          </cell>
          <cell r="F205">
            <v>0.27</v>
          </cell>
          <cell r="G205">
            <v>0.32400000000000001</v>
          </cell>
          <cell r="H205" t="str">
            <v>ИВДА-ГЕО</v>
          </cell>
          <cell r="I205">
            <v>46029</v>
          </cell>
        </row>
        <row r="206">
          <cell r="A206" t="str">
            <v>Капа Ф63</v>
          </cell>
          <cell r="B206" t="str">
            <v>20061</v>
          </cell>
          <cell r="C206">
            <v>1.8815541228020842</v>
          </cell>
          <cell r="D206" t="str">
            <v>бр.</v>
          </cell>
          <cell r="E206">
            <v>0</v>
          </cell>
          <cell r="F206">
            <v>1.8815541228020842</v>
          </cell>
          <cell r="G206">
            <v>2.257864947362501</v>
          </cell>
          <cell r="H206" t="str">
            <v>ИВДА-ГЕО</v>
          </cell>
          <cell r="I206">
            <v>44959</v>
          </cell>
        </row>
        <row r="207">
          <cell r="A207" t="str">
            <v>Кран сферичен ПП Ф20</v>
          </cell>
          <cell r="B207" t="str">
            <v>815</v>
          </cell>
          <cell r="C207">
            <v>5.2151771882014284</v>
          </cell>
          <cell r="D207" t="str">
            <v>бр.</v>
          </cell>
          <cell r="E207">
            <v>0</v>
          </cell>
          <cell r="F207">
            <v>5.2151771882014284</v>
          </cell>
          <cell r="G207">
            <v>6.2582126258417139</v>
          </cell>
          <cell r="H207" t="str">
            <v>ИВДА-ГЕО</v>
          </cell>
          <cell r="I207">
            <v>45249</v>
          </cell>
        </row>
        <row r="208">
          <cell r="A208" t="str">
            <v>Муфа ПП Ф63</v>
          </cell>
          <cell r="B208" t="str">
            <v>718</v>
          </cell>
          <cell r="C208">
            <v>2.2650230336992476</v>
          </cell>
          <cell r="D208" t="str">
            <v>бр.</v>
          </cell>
          <cell r="E208">
            <v>0</v>
          </cell>
          <cell r="F208">
            <v>2.2650230336992476</v>
          </cell>
          <cell r="G208">
            <v>2.7180276404390971</v>
          </cell>
          <cell r="H208" t="str">
            <v>ИВДА-ГЕО</v>
          </cell>
          <cell r="I208">
            <v>44959</v>
          </cell>
        </row>
        <row r="209">
          <cell r="A209" t="str">
            <v>Муфа редуцираща 25х20</v>
          </cell>
          <cell r="B209" t="str">
            <v>764</v>
          </cell>
          <cell r="C209">
            <v>0.34767847921342859</v>
          </cell>
          <cell r="D209" t="str">
            <v>бр.</v>
          </cell>
          <cell r="E209">
            <v>0</v>
          </cell>
          <cell r="F209">
            <v>0.34767847921342859</v>
          </cell>
          <cell r="G209">
            <v>0.4172141750561143</v>
          </cell>
          <cell r="H209" t="str">
            <v>ИВДА-ГЕО</v>
          </cell>
          <cell r="I209">
            <v>45615</v>
          </cell>
        </row>
        <row r="210">
          <cell r="A210" t="str">
            <v>Патрон филтър мех. част FCPP20/50M</v>
          </cell>
          <cell r="B210" t="str">
            <v>22227</v>
          </cell>
          <cell r="C210">
            <v>3.0319608554935757</v>
          </cell>
          <cell r="D210" t="str">
            <v>бр.</v>
          </cell>
          <cell r="E210">
            <v>0</v>
          </cell>
          <cell r="F210">
            <v>3.0319608554935757</v>
          </cell>
          <cell r="G210">
            <v>3.638353026592291</v>
          </cell>
          <cell r="H210" t="str">
            <v>ИВДА-ГЕО</v>
          </cell>
          <cell r="I210">
            <v>44976</v>
          </cell>
        </row>
        <row r="211">
          <cell r="A211" t="str">
            <v>ПП скоба Ф20</v>
          </cell>
          <cell r="B211" t="str">
            <v>950</v>
          </cell>
          <cell r="C211">
            <v>0.11759713267513026</v>
          </cell>
          <cell r="D211" t="str">
            <v>бр.</v>
          </cell>
          <cell r="E211">
            <v>0</v>
          </cell>
          <cell r="F211">
            <v>0.11759713267513026</v>
          </cell>
          <cell r="G211">
            <v>0.14111655921015631</v>
          </cell>
          <cell r="H211" t="str">
            <v>ИВДА-ГЕО</v>
          </cell>
          <cell r="I211">
            <v>45249</v>
          </cell>
        </row>
        <row r="212">
          <cell r="A212" t="str">
            <v>ПП тройник Ф20</v>
          </cell>
          <cell r="B212" t="str">
            <v>738</v>
          </cell>
          <cell r="C212">
            <v>0.3067751287177311</v>
          </cell>
          <cell r="D212" t="str">
            <v>бр.</v>
          </cell>
          <cell r="E212">
            <v>0</v>
          </cell>
          <cell r="F212">
            <v>0.3067751287177311</v>
          </cell>
          <cell r="G212">
            <v>0.36813015446127734</v>
          </cell>
          <cell r="H212" t="str">
            <v>ИВДА-ГЕО</v>
          </cell>
          <cell r="I212">
            <v>45615</v>
          </cell>
        </row>
        <row r="213">
          <cell r="A213" t="str">
            <v>ПП тръба за т. вода Ф20/PN20</v>
          </cell>
          <cell r="B213" t="str">
            <v>697</v>
          </cell>
          <cell r="C213">
            <v>1.1350679762556051</v>
          </cell>
          <cell r="D213" t="str">
            <v>м.</v>
          </cell>
          <cell r="E213">
            <v>0</v>
          </cell>
          <cell r="F213">
            <v>1.1350679762556051</v>
          </cell>
          <cell r="G213">
            <v>1.362081571506726</v>
          </cell>
          <cell r="H213" t="str">
            <v>ИВДА-ГЕО</v>
          </cell>
          <cell r="I213">
            <v>44959</v>
          </cell>
        </row>
        <row r="214">
          <cell r="A214" t="str">
            <v>ПП тръба за т. вода Ф25/PN20</v>
          </cell>
          <cell r="B214" t="str">
            <v>698</v>
          </cell>
          <cell r="C214">
            <v>1.902005798049933</v>
          </cell>
          <cell r="D214" t="str">
            <v>м.</v>
          </cell>
          <cell r="E214">
            <v>0</v>
          </cell>
          <cell r="F214">
            <v>1.902005798049933</v>
          </cell>
          <cell r="G214">
            <v>2.2824069576599197</v>
          </cell>
          <cell r="H214" t="str">
            <v>ИВДА-ГЕО</v>
          </cell>
          <cell r="I214">
            <v>44959</v>
          </cell>
        </row>
        <row r="215">
          <cell r="A215" t="str">
            <v>ПП тръба за т. вода Ф63/PN20</v>
          </cell>
          <cell r="B215" t="str">
            <v>702</v>
          </cell>
          <cell r="C215">
            <v>10.317870162539689</v>
          </cell>
          <cell r="D215" t="str">
            <v>м.</v>
          </cell>
          <cell r="E215">
            <v>0</v>
          </cell>
          <cell r="F215">
            <v>10.317870162539689</v>
          </cell>
          <cell r="G215">
            <v>12.381444195047628</v>
          </cell>
          <cell r="H215" t="str">
            <v>ИВДА-ГЕО</v>
          </cell>
          <cell r="I215">
            <v>44959</v>
          </cell>
        </row>
        <row r="216">
          <cell r="A216" t="str">
            <v>Скоба водопр. 3/4"</v>
          </cell>
          <cell r="B216" t="str">
            <v>-</v>
          </cell>
          <cell r="C216">
            <v>0.78227657823021435</v>
          </cell>
          <cell r="D216" t="str">
            <v>бр.</v>
          </cell>
          <cell r="E216">
            <v>0</v>
          </cell>
          <cell r="F216">
            <v>0.78227657823021435</v>
          </cell>
          <cell r="G216">
            <v>0.93873189387625722</v>
          </cell>
          <cell r="H216" t="str">
            <v>ИВДА-ГЕО</v>
          </cell>
          <cell r="I216" t="str">
            <v>-</v>
          </cell>
        </row>
        <row r="217">
          <cell r="A217" t="str">
            <v>Тефлонова лента проф. 12м12*0.1</v>
          </cell>
          <cell r="B217" t="str">
            <v>-</v>
          </cell>
          <cell r="C217">
            <v>0.5061789623842563</v>
          </cell>
          <cell r="D217" t="str">
            <v>бр.</v>
          </cell>
          <cell r="E217">
            <v>0</v>
          </cell>
          <cell r="F217">
            <v>0.5061789623842563</v>
          </cell>
          <cell r="G217">
            <v>0.60741475486110752</v>
          </cell>
          <cell r="H217" t="str">
            <v>ИВДА-ГЕО</v>
          </cell>
          <cell r="I217">
            <v>45419</v>
          </cell>
        </row>
        <row r="218">
          <cell r="A218" t="str">
            <v>Тефлонова лента проф. 12м15*0.2</v>
          </cell>
          <cell r="B218" t="str">
            <v>-</v>
          </cell>
          <cell r="C218">
            <v>1.2271005148709244</v>
          </cell>
          <cell r="D218" t="str">
            <v>бр.</v>
          </cell>
          <cell r="E218">
            <v>0</v>
          </cell>
          <cell r="F218">
            <v>1.2271005148709244</v>
          </cell>
          <cell r="G218">
            <v>1.4725206178451093</v>
          </cell>
          <cell r="H218" t="str">
            <v>ИВДА-ГЕО</v>
          </cell>
          <cell r="I218">
            <v>44959</v>
          </cell>
        </row>
        <row r="219">
          <cell r="A219" t="str">
            <v>Трмосвиваем шлаух 19.1/9.5</v>
          </cell>
          <cell r="B219" t="str">
            <v>-</v>
          </cell>
          <cell r="C219">
            <v>2.5053302178614709</v>
          </cell>
          <cell r="D219" t="str">
            <v>м.</v>
          </cell>
          <cell r="E219">
            <v>0.1</v>
          </cell>
          <cell r="F219">
            <v>2.2547971960753239</v>
          </cell>
          <cell r="G219">
            <v>2.7057566352903888</v>
          </cell>
          <cell r="H219" t="str">
            <v>ИВДА-ГЕО</v>
          </cell>
          <cell r="I219">
            <v>45545</v>
          </cell>
        </row>
        <row r="220">
          <cell r="A220" t="str">
            <v>Филтърно тяло 3/4" 10инча</v>
          </cell>
          <cell r="B220" t="str">
            <v>22224</v>
          </cell>
          <cell r="C220">
            <v>9.9344012516425249</v>
          </cell>
          <cell r="D220" t="str">
            <v>бр.</v>
          </cell>
          <cell r="E220">
            <v>0</v>
          </cell>
          <cell r="F220">
            <v>9.9344012516425249</v>
          </cell>
          <cell r="G220">
            <v>11.921281501971031</v>
          </cell>
          <cell r="H220" t="str">
            <v>ИВДА-ГЕО</v>
          </cell>
          <cell r="I220">
            <v>44959</v>
          </cell>
        </row>
        <row r="221">
          <cell r="A221" t="str">
            <v>Щуцер PG13.5 ELM</v>
          </cell>
          <cell r="B221" t="str">
            <v>-</v>
          </cell>
          <cell r="C221">
            <v>0.27609761584595799</v>
          </cell>
          <cell r="D221" t="str">
            <v>бр.</v>
          </cell>
          <cell r="E221">
            <v>0</v>
          </cell>
          <cell r="F221">
            <v>0.27609761584595799</v>
          </cell>
          <cell r="G221">
            <v>0.33131713901514959</v>
          </cell>
          <cell r="H221" t="str">
            <v>ИВДА-ГЕО</v>
          </cell>
          <cell r="I221">
            <v>45561</v>
          </cell>
        </row>
        <row r="222">
          <cell r="A222" t="str">
            <v>Щуцер PG25 ELM</v>
          </cell>
          <cell r="B222" t="str">
            <v>-</v>
          </cell>
          <cell r="C222">
            <v>0.62377609505938658</v>
          </cell>
          <cell r="D222" t="str">
            <v>бр.</v>
          </cell>
          <cell r="E222">
            <v>0</v>
          </cell>
          <cell r="F222">
            <v>0.62377609505938658</v>
          </cell>
          <cell r="G222">
            <v>0.74853131407126394</v>
          </cell>
          <cell r="H222" t="str">
            <v>ИВДА-ГЕО</v>
          </cell>
          <cell r="I222">
            <v>45561</v>
          </cell>
        </row>
        <row r="223">
          <cell r="A223" t="str">
            <v>Щуцер PG9 ELM</v>
          </cell>
          <cell r="B223" t="str">
            <v>-</v>
          </cell>
          <cell r="C223">
            <v>0.20962967129044957</v>
          </cell>
          <cell r="D223" t="str">
            <v>бр.</v>
          </cell>
          <cell r="E223">
            <v>0</v>
          </cell>
          <cell r="F223">
            <v>0.20962967129044957</v>
          </cell>
          <cell r="G223">
            <v>0.25155560554853951</v>
          </cell>
          <cell r="H223" t="str">
            <v>ИВДА-ГЕО</v>
          </cell>
          <cell r="I223">
            <v>45561</v>
          </cell>
        </row>
        <row r="224">
          <cell r="A224" t="str">
            <v>Сензор за газ H2 GS-220</v>
          </cell>
          <cell r="B224" t="str">
            <v>GS-220.B.V.02-06/H2</v>
          </cell>
          <cell r="C224">
            <v>156.45531564604286</v>
          </cell>
          <cell r="D224" t="str">
            <v>бр.</v>
          </cell>
          <cell r="E224">
            <v>0</v>
          </cell>
          <cell r="F224">
            <v>156.45531564604286</v>
          </cell>
          <cell r="G224">
            <v>187.74637877525143</v>
          </cell>
          <cell r="H224" t="str">
            <v>Инвест Електроникс</v>
          </cell>
          <cell r="I224">
            <v>45820</v>
          </cell>
        </row>
        <row r="225">
          <cell r="A225" t="str">
            <v>Станция за сензор за газ GA-220</v>
          </cell>
          <cell r="B225" t="str">
            <v>GA-220.EI.01</v>
          </cell>
          <cell r="C225">
            <v>121.94311366529811</v>
          </cell>
          <cell r="D225" t="str">
            <v>бр.</v>
          </cell>
          <cell r="E225">
            <v>0</v>
          </cell>
          <cell r="F225">
            <v>121.94311366529811</v>
          </cell>
          <cell r="G225">
            <v>146.33173639835775</v>
          </cell>
          <cell r="H225" t="str">
            <v>Инвест Електроникс</v>
          </cell>
          <cell r="I225">
            <v>45820</v>
          </cell>
        </row>
        <row r="226">
          <cell r="A226" t="str">
            <v>Sonoff Smart Switch Basic R2</v>
          </cell>
          <cell r="B226" t="str">
            <v>-</v>
          </cell>
          <cell r="C226">
            <v>7.0711667169437016</v>
          </cell>
          <cell r="D226" t="str">
            <v>бр.</v>
          </cell>
          <cell r="E226">
            <v>0</v>
          </cell>
          <cell r="F226">
            <v>7.0711667169437016</v>
          </cell>
          <cell r="G226">
            <v>8.4854000603324415</v>
          </cell>
          <cell r="H226" t="str">
            <v>ИНТ УОРЛД</v>
          </cell>
          <cell r="I226">
            <v>45125</v>
          </cell>
        </row>
        <row r="227">
          <cell r="A227" t="str">
            <v>Ламарина 304/304L 1000х2000х10</v>
          </cell>
          <cell r="B227" t="str">
            <v>040100-030</v>
          </cell>
          <cell r="C227">
            <v>490.84020594836977</v>
          </cell>
          <cell r="D227" t="str">
            <v>бр.</v>
          </cell>
          <cell r="E227">
            <v>0.17</v>
          </cell>
          <cell r="F227">
            <v>407.39737093714689</v>
          </cell>
          <cell r="G227">
            <v>488.87684512457628</v>
          </cell>
          <cell r="H227" t="str">
            <v>Интерметал</v>
          </cell>
          <cell r="I227">
            <v>45148</v>
          </cell>
        </row>
        <row r="228">
          <cell r="A228" t="str">
            <v>Ламарина 304/304L 1000х2000х3</v>
          </cell>
          <cell r="B228" t="str">
            <v>040100-016</v>
          </cell>
          <cell r="C228">
            <v>149.2972293092958</v>
          </cell>
          <cell r="D228" t="str">
            <v>бр.</v>
          </cell>
          <cell r="E228">
            <v>0.17</v>
          </cell>
          <cell r="F228">
            <v>123.91670032671551</v>
          </cell>
          <cell r="G228">
            <v>148.70004039205861</v>
          </cell>
          <cell r="H228" t="str">
            <v>Интерметал</v>
          </cell>
          <cell r="I228">
            <v>45497</v>
          </cell>
        </row>
        <row r="229">
          <cell r="A229" t="str">
            <v>Ламарина 304/304L 1250х2500х1</v>
          </cell>
          <cell r="B229" t="str">
            <v>040100010</v>
          </cell>
          <cell r="C229">
            <v>75.671198417040344</v>
          </cell>
          <cell r="D229" t="str">
            <v>бр.</v>
          </cell>
          <cell r="E229">
            <v>0.17</v>
          </cell>
          <cell r="F229">
            <v>62.807094686143479</v>
          </cell>
          <cell r="G229">
            <v>75.368513623372181</v>
          </cell>
          <cell r="H229" t="str">
            <v>Интерметал</v>
          </cell>
          <cell r="I229">
            <v>45677</v>
          </cell>
        </row>
        <row r="230">
          <cell r="A230" t="str">
            <v>Материал за фитинги - шестостен S22</v>
          </cell>
          <cell r="B230" t="str">
            <v>-</v>
          </cell>
          <cell r="C230">
            <v>5.2918709703808613</v>
          </cell>
          <cell r="D230" t="str">
            <v>кг.</v>
          </cell>
          <cell r="E230">
            <v>0.22</v>
          </cell>
          <cell r="F230">
            <v>4.1276593568970723</v>
          </cell>
          <cell r="G230">
            <v>4.9531912282764869</v>
          </cell>
          <cell r="H230" t="str">
            <v>Интерметал</v>
          </cell>
          <cell r="I230">
            <v>45432</v>
          </cell>
        </row>
        <row r="231">
          <cell r="A231" t="str">
            <v>Тръба 304 30х30х1,5</v>
          </cell>
          <cell r="B231" t="str">
            <v>011102-011</v>
          </cell>
          <cell r="C231">
            <v>7.6949428120030889</v>
          </cell>
          <cell r="D231" t="str">
            <v>м.</v>
          </cell>
          <cell r="E231">
            <v>0.35</v>
          </cell>
          <cell r="F231">
            <v>5.0017128278020078</v>
          </cell>
          <cell r="G231">
            <v>6.0020553933624097</v>
          </cell>
          <cell r="H231" t="str">
            <v>Интерметал</v>
          </cell>
          <cell r="I231">
            <v>45574</v>
          </cell>
        </row>
        <row r="232">
          <cell r="A232" t="str">
            <v>Тръба 304 50х50х4</v>
          </cell>
          <cell r="B232" t="str">
            <v>011102-071</v>
          </cell>
          <cell r="C232">
            <v>22.496842772633613</v>
          </cell>
          <cell r="D232" t="str">
            <v>м.</v>
          </cell>
          <cell r="E232">
            <v>0</v>
          </cell>
          <cell r="F232">
            <v>22.496842772633613</v>
          </cell>
          <cell r="G232">
            <v>26.996211327160335</v>
          </cell>
          <cell r="H232" t="str">
            <v>Интерметал</v>
          </cell>
          <cell r="I232">
            <v>45663</v>
          </cell>
        </row>
        <row r="233">
          <cell r="A233" t="str">
            <v>Шестостен 304 S14</v>
          </cell>
          <cell r="B233" t="str">
            <v>041106-014</v>
          </cell>
          <cell r="C233">
            <v>4.6527561188855877</v>
          </cell>
          <cell r="D233" t="str">
            <v>кг.</v>
          </cell>
          <cell r="E233">
            <v>0</v>
          </cell>
          <cell r="F233">
            <v>4.6527561188855877</v>
          </cell>
          <cell r="G233">
            <v>5.5833073426627049</v>
          </cell>
          <cell r="H233" t="str">
            <v>Интерметал</v>
          </cell>
          <cell r="I233">
            <v>45663</v>
          </cell>
        </row>
        <row r="234">
          <cell r="A234" t="str">
            <v>Серпентина</v>
          </cell>
          <cell r="B234" t="str">
            <v>А110508</v>
          </cell>
          <cell r="C234">
            <v>283.76699406390128</v>
          </cell>
          <cell r="D234" t="str">
            <v>бр.</v>
          </cell>
          <cell r="E234">
            <v>0</v>
          </cell>
          <cell r="F234">
            <v>283.76699406390128</v>
          </cell>
          <cell r="G234">
            <v>340.52039287668151</v>
          </cell>
          <cell r="H234" t="str">
            <v>Климатех</v>
          </cell>
          <cell r="I234">
            <v>45606</v>
          </cell>
        </row>
        <row r="235">
          <cell r="A235" t="str">
            <v>Тръба оребрена (25х2 - 50) 2м</v>
          </cell>
          <cell r="B235" t="str">
            <v>А110586</v>
          </cell>
          <cell r="C235">
            <v>48.138130614623975</v>
          </cell>
          <cell r="D235" t="str">
            <v>бр.</v>
          </cell>
          <cell r="E235">
            <v>0</v>
          </cell>
          <cell r="F235">
            <v>48.138130614623975</v>
          </cell>
          <cell r="G235">
            <v>57.76575673754877</v>
          </cell>
          <cell r="H235" t="str">
            <v>Климатех</v>
          </cell>
          <cell r="I235">
            <v>45677</v>
          </cell>
        </row>
        <row r="236">
          <cell r="A236" t="str">
            <v>Щуцер маркуч (AISI 304 шестостен S22)</v>
          </cell>
          <cell r="B236" t="str">
            <v>-</v>
          </cell>
          <cell r="C236">
            <v>4.0903350495697479</v>
          </cell>
          <cell r="D236" t="str">
            <v>бр.</v>
          </cell>
          <cell r="E236">
            <v>0</v>
          </cell>
          <cell r="F236">
            <v>4.0903350495697479</v>
          </cell>
          <cell r="G236">
            <v>4.9084020594836977</v>
          </cell>
          <cell r="H236" t="str">
            <v>КС Метал</v>
          </cell>
          <cell r="I236">
            <v>45428</v>
          </cell>
        </row>
        <row r="237">
          <cell r="A237" t="str">
            <v>Кв. пръстен  325 - 405 - 25</v>
          </cell>
          <cell r="B237" t="str">
            <v>-</v>
          </cell>
          <cell r="C237">
            <v>5.1129188119621851</v>
          </cell>
          <cell r="D237" t="str">
            <v>бр.</v>
          </cell>
          <cell r="E237">
            <v>0</v>
          </cell>
          <cell r="F237">
            <v>5.1129188119621851</v>
          </cell>
          <cell r="G237">
            <v>6.1355025743546223</v>
          </cell>
          <cell r="H237" t="str">
            <v>Марица НИС</v>
          </cell>
          <cell r="I237" t="str">
            <v>-</v>
          </cell>
        </row>
        <row r="238">
          <cell r="A238" t="str">
            <v xml:space="preserve">Кв. пръстен (с отвор) 135 - 175 - 5 </v>
          </cell>
          <cell r="B238" t="str">
            <v>-</v>
          </cell>
          <cell r="C238">
            <v>2.8632345346988233</v>
          </cell>
          <cell r="D238" t="str">
            <v>бр.</v>
          </cell>
          <cell r="E238">
            <v>0</v>
          </cell>
          <cell r="F238">
            <v>2.8632345346988233</v>
          </cell>
          <cell r="G238">
            <v>3.4358814416385881</v>
          </cell>
          <cell r="H238" t="str">
            <v>Марица НИС</v>
          </cell>
          <cell r="I238" t="str">
            <v>-</v>
          </cell>
        </row>
        <row r="239">
          <cell r="A239" t="str">
            <v>Кв. пръстен 132 - 136,2 - 3</v>
          </cell>
          <cell r="B239" t="str">
            <v>-</v>
          </cell>
          <cell r="C239">
            <v>1.0737129505120588</v>
          </cell>
          <cell r="D239" t="str">
            <v>бр.</v>
          </cell>
          <cell r="E239">
            <v>0</v>
          </cell>
          <cell r="F239">
            <v>1.0737129505120588</v>
          </cell>
          <cell r="G239">
            <v>1.2884555406144707</v>
          </cell>
          <cell r="H239" t="str">
            <v>Марица НИС</v>
          </cell>
          <cell r="I239" t="str">
            <v>-</v>
          </cell>
        </row>
        <row r="240">
          <cell r="A240" t="str">
            <v>Кв. пръстен 135 - 175 - 5</v>
          </cell>
          <cell r="B240" t="str">
            <v>-</v>
          </cell>
          <cell r="C240">
            <v>3.630172356493151</v>
          </cell>
          <cell r="D240" t="str">
            <v>бр.</v>
          </cell>
          <cell r="E240">
            <v>0</v>
          </cell>
          <cell r="F240">
            <v>3.630172356493151</v>
          </cell>
          <cell r="G240">
            <v>4.3562068277917811</v>
          </cell>
          <cell r="H240" t="str">
            <v>Марица НИС</v>
          </cell>
          <cell r="I240" t="str">
            <v>-</v>
          </cell>
        </row>
        <row r="241">
          <cell r="A241" t="str">
            <v>Кв. пръстен 403 - 333 - 5</v>
          </cell>
          <cell r="B241" t="str">
            <v>-</v>
          </cell>
          <cell r="C241">
            <v>8.691961980335714</v>
          </cell>
          <cell r="D241" t="str">
            <v>бр.</v>
          </cell>
          <cell r="E241">
            <v>0</v>
          </cell>
          <cell r="F241">
            <v>8.691961980335714</v>
          </cell>
          <cell r="G241">
            <v>10.430354376402857</v>
          </cell>
          <cell r="H241" t="str">
            <v>Марица НИС</v>
          </cell>
          <cell r="I241" t="str">
            <v>-</v>
          </cell>
        </row>
        <row r="242">
          <cell r="A242" t="str">
            <v>Уплътнител (394-325-5)</v>
          </cell>
          <cell r="B242" t="str">
            <v>-</v>
          </cell>
          <cell r="C242">
            <v>10.992775445718697</v>
          </cell>
          <cell r="D242" t="str">
            <v>бр.</v>
          </cell>
          <cell r="E242">
            <v>0</v>
          </cell>
          <cell r="F242">
            <v>10.992775445718697</v>
          </cell>
          <cell r="G242">
            <v>13.191330534862438</v>
          </cell>
          <cell r="H242" t="str">
            <v>Марица НИС</v>
          </cell>
          <cell r="I242" t="str">
            <v>-</v>
          </cell>
        </row>
        <row r="243">
          <cell r="A243" t="str">
            <v>Осветително тяло овално 100W 1XE27 G FILO 1V EEx</v>
          </cell>
          <cell r="B243" t="str">
            <v>831172Ex</v>
          </cell>
          <cell r="C243">
            <v>113.14889330872316</v>
          </cell>
          <cell r="D243" t="str">
            <v>бр.</v>
          </cell>
          <cell r="E243">
            <v>0.05</v>
          </cell>
          <cell r="F243">
            <v>107.491448643287</v>
          </cell>
          <cell r="G243">
            <v>128.98973837194441</v>
          </cell>
          <cell r="H243" t="str">
            <v>Мерком</v>
          </cell>
          <cell r="I243">
            <v>45519</v>
          </cell>
        </row>
        <row r="244">
          <cell r="A244" t="str">
            <v>Плоча притискаща 495х45х10</v>
          </cell>
          <cell r="B244" t="str">
            <v>-</v>
          </cell>
          <cell r="C244">
            <v>42.938292182858433</v>
          </cell>
          <cell r="D244" t="str">
            <v>бр.</v>
          </cell>
          <cell r="E244">
            <v>0</v>
          </cell>
          <cell r="F244">
            <v>42.938292182858433</v>
          </cell>
          <cell r="G244">
            <v>51.52595061943012</v>
          </cell>
          <cell r="H244" t="str">
            <v>Метал-М</v>
          </cell>
          <cell r="I244" t="str">
            <v>-</v>
          </cell>
        </row>
        <row r="245">
          <cell r="A245" t="str">
            <v>Гумен лист 5/1200мм EPDM/</v>
          </cell>
          <cell r="B245" t="str">
            <v>-</v>
          </cell>
          <cell r="C245">
            <v>43.459809901678575</v>
          </cell>
          <cell r="D245" t="str">
            <v>кв.м.</v>
          </cell>
          <cell r="E245">
            <v>0</v>
          </cell>
          <cell r="F245">
            <v>43.459809901678575</v>
          </cell>
          <cell r="G245">
            <v>52.151771882014287</v>
          </cell>
          <cell r="H245" t="str">
            <v>Микромакс трейд</v>
          </cell>
          <cell r="I245">
            <v>45628</v>
          </cell>
        </row>
        <row r="246">
          <cell r="A246" t="str">
            <v>T-образно разклонение за кабелна скар, 60х152mm с неперфорирани бордове CITO</v>
          </cell>
          <cell r="B246" t="str">
            <v>RTAC 60.150 S</v>
          </cell>
          <cell r="C246">
            <v>6.3962614337646935</v>
          </cell>
          <cell r="D246" t="str">
            <v>бр.</v>
          </cell>
          <cell r="E246">
            <v>0</v>
          </cell>
          <cell r="F246">
            <v>6.3962614337646935</v>
          </cell>
          <cell r="G246">
            <v>7.6755137205176318</v>
          </cell>
          <cell r="H246" t="str">
            <v>НИДАКС</v>
          </cell>
          <cell r="I246">
            <v>45684</v>
          </cell>
        </row>
        <row r="247">
          <cell r="A247" t="str">
            <v>T-образно разклонение за кабелна скара 60х202mm с неперфорирани бордове CITO</v>
          </cell>
          <cell r="B247" t="str">
            <v>RTAC 60.200 S</v>
          </cell>
          <cell r="C247">
            <v>6.6825848872345759</v>
          </cell>
          <cell r="D247" t="str">
            <v>бр.</v>
          </cell>
          <cell r="E247">
            <v>0</v>
          </cell>
          <cell r="F247">
            <v>6.6825848872345759</v>
          </cell>
          <cell r="G247">
            <v>8.0191018646814918</v>
          </cell>
          <cell r="H247" t="str">
            <v>НИДАКС</v>
          </cell>
          <cell r="I247">
            <v>45684</v>
          </cell>
        </row>
        <row r="248">
          <cell r="A248" t="str">
            <v xml:space="preserve">T-разклонение за кабелна скара 60х152mm с неперфорирани бордове CITO </v>
          </cell>
          <cell r="B248" t="str">
            <v>RTSC 60.150 S</v>
          </cell>
          <cell r="C248">
            <v>13.492992744768207</v>
          </cell>
          <cell r="D248" t="str">
            <v>бр.</v>
          </cell>
          <cell r="E248">
            <v>0</v>
          </cell>
          <cell r="F248">
            <v>13.492992744768207</v>
          </cell>
          <cell r="G248">
            <v>16.191591293721849</v>
          </cell>
          <cell r="H248" t="str">
            <v>НИДАКС</v>
          </cell>
          <cell r="I248">
            <v>45684</v>
          </cell>
        </row>
        <row r="249">
          <cell r="A249" t="str">
            <v>T-разклонение за кабелна скара 60х202mm с неперфорирани бордове CITO</v>
          </cell>
          <cell r="B249" t="str">
            <v>RTSC 60.200 S</v>
          </cell>
          <cell r="C249">
            <v>16.05456506956126</v>
          </cell>
          <cell r="D249" t="str">
            <v>бр.</v>
          </cell>
          <cell r="E249">
            <v>0</v>
          </cell>
          <cell r="F249">
            <v>16.05456506956126</v>
          </cell>
          <cell r="G249">
            <v>19.265478083473511</v>
          </cell>
          <cell r="H249" t="str">
            <v>НИДАКС</v>
          </cell>
          <cell r="I249">
            <v>45684</v>
          </cell>
        </row>
        <row r="250">
          <cell r="A250" t="str">
            <v>Болт с гладка глава в комплект с широкопола гайка M6х12mm</v>
          </cell>
          <cell r="B250" t="str">
            <v>FLM 6X12</v>
          </cell>
          <cell r="C250">
            <v>8.1806700991394962E-2</v>
          </cell>
          <cell r="D250" t="str">
            <v>бр.</v>
          </cell>
          <cell r="E250">
            <v>0</v>
          </cell>
          <cell r="F250">
            <v>8.1806700991394962E-2</v>
          </cell>
          <cell r="G250">
            <v>9.8168041189673955E-2</v>
          </cell>
          <cell r="H250" t="str">
            <v>НИДАКС</v>
          </cell>
          <cell r="I250">
            <v>45684</v>
          </cell>
        </row>
        <row r="251">
          <cell r="A251" t="str">
            <v>Вертканел ъгъл понижаващ 60х152mm с неперфориран борд</v>
          </cell>
          <cell r="B251" t="str">
            <v>RFD 60.150</v>
          </cell>
          <cell r="C251">
            <v>16.075016744809112</v>
          </cell>
          <cell r="D251" t="str">
            <v>бр.</v>
          </cell>
          <cell r="E251">
            <v>0</v>
          </cell>
          <cell r="F251">
            <v>16.075016744809112</v>
          </cell>
          <cell r="G251">
            <v>19.290020093770934</v>
          </cell>
          <cell r="H251" t="str">
            <v>НИДАКС</v>
          </cell>
          <cell r="I251">
            <v>45684</v>
          </cell>
        </row>
        <row r="252">
          <cell r="A252" t="str">
            <v xml:space="preserve">Вертканел ъгъл понижаващ 60х202mm с неперфориран борд </v>
          </cell>
          <cell r="B252" t="str">
            <v>RFD 60.200</v>
          </cell>
          <cell r="C252">
            <v>16.739696190364196</v>
          </cell>
          <cell r="D252" t="str">
            <v>бр.</v>
          </cell>
          <cell r="E252">
            <v>0</v>
          </cell>
          <cell r="F252">
            <v>16.739696190364196</v>
          </cell>
          <cell r="G252">
            <v>20.087635428437036</v>
          </cell>
          <cell r="H252" t="str">
            <v>НИДАКС</v>
          </cell>
          <cell r="I252">
            <v>45684</v>
          </cell>
        </row>
        <row r="253">
          <cell r="A253" t="str">
            <v>Кабелна скара перфорирана с интегриран съединител 60х100х3000mm CITO</v>
          </cell>
          <cell r="B253" t="str">
            <v>RLVC 60.100</v>
          </cell>
          <cell r="C253">
            <v>4.3204163961080457</v>
          </cell>
          <cell r="D253" t="str">
            <v>м.</v>
          </cell>
          <cell r="E253">
            <v>0</v>
          </cell>
          <cell r="F253">
            <v>4.3204163961080457</v>
          </cell>
          <cell r="G253">
            <v>5.1844996753296551</v>
          </cell>
          <cell r="H253" t="str">
            <v>НИДАКС</v>
          </cell>
          <cell r="I253">
            <v>45684</v>
          </cell>
        </row>
        <row r="254">
          <cell r="A254" t="str">
            <v>Кабелна скара перфорирана с интегриран съединител, 60х200х3000mm CITO</v>
          </cell>
          <cell r="B254" t="str">
            <v>RLVC 60.200</v>
          </cell>
          <cell r="C254">
            <v>5.603759017910555</v>
          </cell>
          <cell r="D254" t="str">
            <v>м.</v>
          </cell>
          <cell r="E254">
            <v>0</v>
          </cell>
          <cell r="F254">
            <v>5.603759017910555</v>
          </cell>
          <cell r="G254">
            <v>6.7245108214926663</v>
          </cell>
          <cell r="H254" t="str">
            <v>НИДАКС</v>
          </cell>
          <cell r="I254">
            <v>45684</v>
          </cell>
        </row>
        <row r="255">
          <cell r="A255" t="str">
            <v>Кабелна стълба 60x200x3000mm t=1,5mm</v>
          </cell>
          <cell r="B255" t="str">
            <v>KL 60.203/3</v>
          </cell>
          <cell r="C255">
            <v>8.8811399763783161</v>
          </cell>
          <cell r="D255" t="str">
            <v>м.</v>
          </cell>
          <cell r="E255">
            <v>0</v>
          </cell>
          <cell r="F255">
            <v>8.8811399763783161</v>
          </cell>
          <cell r="G255">
            <v>10.657367971653979</v>
          </cell>
          <cell r="H255" t="str">
            <v>НИДАКС</v>
          </cell>
          <cell r="I255">
            <v>45713</v>
          </cell>
        </row>
        <row r="256">
          <cell r="A256" t="str">
            <v>Капак за кабелна скара/стълба с лайстна 102х3000mm t=0,75mm със заключване</v>
          </cell>
          <cell r="B256" t="str">
            <v>RDV 100</v>
          </cell>
          <cell r="C256">
            <v>2.9552670733141428</v>
          </cell>
          <cell r="D256" t="str">
            <v>м.</v>
          </cell>
          <cell r="E256">
            <v>0</v>
          </cell>
          <cell r="F256">
            <v>2.9552670733141428</v>
          </cell>
          <cell r="G256">
            <v>3.5463204879769714</v>
          </cell>
          <cell r="H256" t="str">
            <v>НИДАКС</v>
          </cell>
          <cell r="I256">
            <v>45684</v>
          </cell>
        </row>
        <row r="257">
          <cell r="A257" t="str">
            <v>Капак за кабелна скара/стълба с лайстна 202х3000mm t=0,75mm със заключване</v>
          </cell>
          <cell r="B257" t="str">
            <v>RDV 200</v>
          </cell>
          <cell r="C257">
            <v>4.2539484515525379</v>
          </cell>
          <cell r="D257" t="str">
            <v>м.</v>
          </cell>
          <cell r="E257">
            <v>0</v>
          </cell>
          <cell r="F257">
            <v>4.2539484515525379</v>
          </cell>
          <cell r="G257">
            <v>5.1047381418630451</v>
          </cell>
          <cell r="H257" t="str">
            <v>НИДАКС</v>
          </cell>
          <cell r="I257">
            <v>45713</v>
          </cell>
        </row>
        <row r="258">
          <cell r="A258" t="str">
            <v>Капак за ъгъл 90° за кабелна скара широчина 105,5mm CITO</v>
          </cell>
          <cell r="B258" t="str">
            <v>RESCD 100 S</v>
          </cell>
          <cell r="C258">
            <v>4.9850958416631306</v>
          </cell>
          <cell r="D258" t="str">
            <v>бр.</v>
          </cell>
          <cell r="E258">
            <v>0</v>
          </cell>
          <cell r="F258">
            <v>4.9850958416631306</v>
          </cell>
          <cell r="G258">
            <v>5.9821150099957565</v>
          </cell>
          <cell r="H258" t="str">
            <v>НИДАКС</v>
          </cell>
          <cell r="I258">
            <v>45684</v>
          </cell>
        </row>
        <row r="259">
          <cell r="A259" t="str">
            <v>Окачвач, широчина 100mm 0,2kN</v>
          </cell>
          <cell r="B259" t="str">
            <v>REBI 60.100 DV</v>
          </cell>
          <cell r="C259">
            <v>1.5236498059647312</v>
          </cell>
          <cell r="D259" t="str">
            <v>бр.</v>
          </cell>
          <cell r="E259">
            <v>0</v>
          </cell>
          <cell r="F259">
            <v>1.5236498059647312</v>
          </cell>
          <cell r="G259">
            <v>1.8283797671576774</v>
          </cell>
          <cell r="H259" t="str">
            <v>НИДАКС</v>
          </cell>
          <cell r="I259">
            <v>45684</v>
          </cell>
        </row>
        <row r="260">
          <cell r="A260" t="str">
            <v>Окачвач, широчина 200mm 0,2kN</v>
          </cell>
          <cell r="B260" t="str">
            <v>REBI 60.200 DV</v>
          </cell>
          <cell r="C260">
            <v>1.9377962297336682</v>
          </cell>
          <cell r="D260" t="str">
            <v>бр.</v>
          </cell>
          <cell r="E260">
            <v>0</v>
          </cell>
          <cell r="F260">
            <v>1.9377962297336682</v>
          </cell>
          <cell r="G260">
            <v>2.3253554756804018</v>
          </cell>
          <cell r="H260" t="str">
            <v>НИДАКС</v>
          </cell>
          <cell r="I260">
            <v>45713</v>
          </cell>
        </row>
        <row r="261">
          <cell r="A261" t="str">
            <v>Редуцираща/затваряща/ планка за кабелни скари 60х50mm</v>
          </cell>
          <cell r="B261" t="str">
            <v>RA 60.050</v>
          </cell>
          <cell r="C261">
            <v>1.7844086653748026</v>
          </cell>
          <cell r="D261" t="str">
            <v>бр.</v>
          </cell>
          <cell r="E261">
            <v>0</v>
          </cell>
          <cell r="F261">
            <v>1.7844086653748026</v>
          </cell>
          <cell r="G261">
            <v>2.1412903984497631</v>
          </cell>
          <cell r="H261" t="str">
            <v>НИДАКС</v>
          </cell>
          <cell r="I261">
            <v>45685</v>
          </cell>
        </row>
        <row r="262">
          <cell r="A262" t="str">
            <v>Редуцираща/затваряща/ъглова планка за кабелни скари 60х100mm</v>
          </cell>
          <cell r="B262" t="str">
            <v>RAW 60.100</v>
          </cell>
          <cell r="C262">
            <v>2.1832163327078526</v>
          </cell>
          <cell r="D262" t="str">
            <v>бр.</v>
          </cell>
          <cell r="E262">
            <v>0</v>
          </cell>
          <cell r="F262">
            <v>2.1832163327078526</v>
          </cell>
          <cell r="G262">
            <v>2.6198595992494234</v>
          </cell>
          <cell r="H262" t="str">
            <v>НИДАКС</v>
          </cell>
          <cell r="I262">
            <v>45684</v>
          </cell>
        </row>
        <row r="263">
          <cell r="A263" t="str">
            <v>С-профил, шлиц 16 mm, 30x15x3000mm, перфорирана</v>
          </cell>
          <cell r="B263" t="str">
            <v>2970/3 SL</v>
          </cell>
          <cell r="C263">
            <v>2.1014096317164581</v>
          </cell>
          <cell r="D263" t="str">
            <v>бр.</v>
          </cell>
          <cell r="E263">
            <v>0</v>
          </cell>
          <cell r="F263">
            <v>2.1014096317164581</v>
          </cell>
          <cell r="G263">
            <v>2.5216915580597496</v>
          </cell>
          <cell r="H263" t="str">
            <v>НИДАКС</v>
          </cell>
          <cell r="I263">
            <v>45684</v>
          </cell>
        </row>
        <row r="264">
          <cell r="A264" t="str">
            <v>Стенна конзола 90x610mm 2,5kN</v>
          </cell>
          <cell r="B264" t="str">
            <v>KTA 600</v>
          </cell>
          <cell r="C264">
            <v>6.017905441679491</v>
          </cell>
          <cell r="D264" t="str">
            <v>бр.</v>
          </cell>
          <cell r="E264">
            <v>0</v>
          </cell>
          <cell r="F264">
            <v>6.017905441679491</v>
          </cell>
          <cell r="G264">
            <v>7.2214865300153894</v>
          </cell>
          <cell r="H264" t="str">
            <v>НИДАКС</v>
          </cell>
          <cell r="I264">
            <v>45684</v>
          </cell>
        </row>
        <row r="265">
          <cell r="A265" t="str">
            <v xml:space="preserve">Съединител за кабелна стълба KL h=60mm </v>
          </cell>
          <cell r="B265" t="str">
            <v>KL 60.203/3</v>
          </cell>
          <cell r="C265">
            <v>1.2577780277426975</v>
          </cell>
          <cell r="D265" t="str">
            <v>бр.</v>
          </cell>
          <cell r="E265">
            <v>0</v>
          </cell>
          <cell r="F265">
            <v>1.2577780277426975</v>
          </cell>
          <cell r="G265">
            <v>1.509333633291237</v>
          </cell>
          <cell r="H265" t="str">
            <v>НИДАКС</v>
          </cell>
          <cell r="I265">
            <v>45684</v>
          </cell>
        </row>
        <row r="266">
          <cell r="A266" t="str">
            <v>Фуния за кабелна скара напречна 60х150mm</v>
          </cell>
          <cell r="B266" t="str">
            <v>RTQ 60.150</v>
          </cell>
          <cell r="C266">
            <v>38.30598773922069</v>
          </cell>
          <cell r="D266" t="str">
            <v>бр.</v>
          </cell>
          <cell r="E266">
            <v>0</v>
          </cell>
          <cell r="F266">
            <v>38.30598773922069</v>
          </cell>
          <cell r="G266">
            <v>45.967185287064829</v>
          </cell>
          <cell r="H266" t="str">
            <v>НИДАКС</v>
          </cell>
          <cell r="I266">
            <v>45684</v>
          </cell>
        </row>
        <row r="267">
          <cell r="A267" t="str">
            <v>Фуния за кабелна скара напречна 60х200mm</v>
          </cell>
          <cell r="B267" t="str">
            <v>RTQ 60.200</v>
          </cell>
          <cell r="C267">
            <v>39.098490155074828</v>
          </cell>
          <cell r="D267" t="str">
            <v>бр.</v>
          </cell>
          <cell r="E267">
            <v>0</v>
          </cell>
          <cell r="F267">
            <v>39.098490155074828</v>
          </cell>
          <cell r="G267">
            <v>46.918188186089793</v>
          </cell>
          <cell r="H267" t="str">
            <v>НИДАКС</v>
          </cell>
          <cell r="I267">
            <v>45684</v>
          </cell>
        </row>
        <row r="268">
          <cell r="A268" t="str">
            <v>Ъгъл 90° за кабелна скара 60х202mm с неперфорирани бордове CITO</v>
          </cell>
          <cell r="B268" t="str">
            <v>RESC 60.200 S</v>
          </cell>
          <cell r="C268">
            <v>8.9067045704381265</v>
          </cell>
          <cell r="D268" t="str">
            <v>бр.</v>
          </cell>
          <cell r="E268">
            <v>0</v>
          </cell>
          <cell r="F268">
            <v>8.9067045704381265</v>
          </cell>
          <cell r="G268">
            <v>10.688045484525752</v>
          </cell>
          <cell r="H268" t="str">
            <v>НИДАКС</v>
          </cell>
          <cell r="I268">
            <v>45684</v>
          </cell>
        </row>
        <row r="269">
          <cell r="A269" t="str">
            <v>Винкел ГВ 100х100х10</v>
          </cell>
          <cell r="B269" t="str">
            <v>-</v>
          </cell>
          <cell r="C269">
            <v>11.87</v>
          </cell>
          <cell r="D269" t="str">
            <v>м.</v>
          </cell>
          <cell r="E269">
            <v>0</v>
          </cell>
          <cell r="F269">
            <v>11.87</v>
          </cell>
          <cell r="G269">
            <v>14.244</v>
          </cell>
          <cell r="H269" t="str">
            <v>НИРСТРОЙ</v>
          </cell>
          <cell r="I269">
            <v>46030</v>
          </cell>
        </row>
        <row r="270">
          <cell r="A270" t="str">
            <v>Винкел ГВ 20х20х3</v>
          </cell>
          <cell r="B270" t="str">
            <v>-</v>
          </cell>
          <cell r="C270">
            <v>0.70505105249433742</v>
          </cell>
          <cell r="D270" t="str">
            <v>м.</v>
          </cell>
          <cell r="E270">
            <v>0</v>
          </cell>
          <cell r="F270">
            <v>0.70505105249433742</v>
          </cell>
          <cell r="G270">
            <v>0.84606126299320494</v>
          </cell>
          <cell r="H270" t="str">
            <v>НИРСТРОЙ</v>
          </cell>
          <cell r="I270">
            <v>45809</v>
          </cell>
        </row>
        <row r="271">
          <cell r="A271" t="str">
            <v>Винкел ГВ 40х40х3</v>
          </cell>
          <cell r="B271" t="str">
            <v>-</v>
          </cell>
          <cell r="C271">
            <v>4.6399999999999997</v>
          </cell>
          <cell r="D271" t="str">
            <v>м.</v>
          </cell>
          <cell r="E271">
            <v>0</v>
          </cell>
          <cell r="F271">
            <v>4.6399999999999997</v>
          </cell>
          <cell r="G271">
            <v>5.5679999999999996</v>
          </cell>
          <cell r="H271" t="str">
            <v>НИРСТРОЙ</v>
          </cell>
          <cell r="I271">
            <v>46043</v>
          </cell>
        </row>
        <row r="272">
          <cell r="A272" t="str">
            <v>Винкел ГВ 50х50х3</v>
          </cell>
          <cell r="B272" t="str">
            <v>-</v>
          </cell>
          <cell r="C272">
            <v>1.82</v>
          </cell>
          <cell r="D272" t="str">
            <v>кг.</v>
          </cell>
          <cell r="E272">
            <v>0</v>
          </cell>
          <cell r="F272">
            <v>1.82</v>
          </cell>
          <cell r="G272">
            <v>2.1840000000000002</v>
          </cell>
          <cell r="H272" t="str">
            <v>НИРСТРОЙ</v>
          </cell>
          <cell r="I272">
            <v>45701</v>
          </cell>
        </row>
        <row r="273">
          <cell r="A273" t="str">
            <v>Ламарина S235 ГВ 1000х1000х1</v>
          </cell>
          <cell r="B273" t="str">
            <v>-</v>
          </cell>
          <cell r="C273">
            <v>6.5</v>
          </cell>
          <cell r="D273" t="str">
            <v>бр.</v>
          </cell>
          <cell r="E273">
            <v>0</v>
          </cell>
          <cell r="F273">
            <v>6.5</v>
          </cell>
          <cell r="G273">
            <v>7.8</v>
          </cell>
          <cell r="H273" t="str">
            <v>НИРСТРОЙ</v>
          </cell>
          <cell r="I273"/>
        </row>
        <row r="274">
          <cell r="A274" t="str">
            <v>Ламарина S235 ГВ 1000х1000х3</v>
          </cell>
          <cell r="B274" t="str">
            <v>-</v>
          </cell>
          <cell r="C274">
            <v>18.422613417321546</v>
          </cell>
          <cell r="D274" t="str">
            <v>бр.</v>
          </cell>
          <cell r="E274">
            <v>0</v>
          </cell>
          <cell r="F274">
            <v>18.422613417321546</v>
          </cell>
          <cell r="G274">
            <v>22.107136100785855</v>
          </cell>
          <cell r="H274" t="str">
            <v>НИРСТРОЙ</v>
          </cell>
          <cell r="I274">
            <v>45458</v>
          </cell>
        </row>
        <row r="275">
          <cell r="A275" t="str">
            <v>Ламарина S235 ГВ 1000х1000х6</v>
          </cell>
          <cell r="B275" t="str">
            <v>-</v>
          </cell>
          <cell r="C275">
            <v>38.527121477838058</v>
          </cell>
          <cell r="D275" t="str">
            <v>бр.</v>
          </cell>
          <cell r="E275">
            <v>0</v>
          </cell>
          <cell r="F275">
            <v>38.527121477838058</v>
          </cell>
          <cell r="G275">
            <v>46.232545773405668</v>
          </cell>
          <cell r="H275" t="str">
            <v>НИРСТРОЙ</v>
          </cell>
          <cell r="I275">
            <v>45458</v>
          </cell>
        </row>
        <row r="276">
          <cell r="A276" t="str">
            <v>Ламарина рифелова 1000х1000х3</v>
          </cell>
          <cell r="B276" t="str">
            <v>-</v>
          </cell>
          <cell r="C276">
            <v>24.166134070957089</v>
          </cell>
          <cell r="D276" t="str">
            <v>бр.</v>
          </cell>
          <cell r="E276">
            <v>0</v>
          </cell>
          <cell r="F276">
            <v>24.166134070957089</v>
          </cell>
          <cell r="G276">
            <v>28.999360885148505</v>
          </cell>
          <cell r="H276" t="str">
            <v>НИРСТРОЙ</v>
          </cell>
          <cell r="I276">
            <v>45458</v>
          </cell>
        </row>
        <row r="277">
          <cell r="A277" t="str">
            <v>Планка 300х300х8</v>
          </cell>
          <cell r="B277" t="str">
            <v>-</v>
          </cell>
          <cell r="C277">
            <v>10.240358313350344</v>
          </cell>
          <cell r="D277" t="str">
            <v>м.</v>
          </cell>
          <cell r="E277">
            <v>0</v>
          </cell>
          <cell r="F277">
            <v>10.240358313350344</v>
          </cell>
          <cell r="G277">
            <v>12.288429976020412</v>
          </cell>
          <cell r="H277" t="str">
            <v>НИРСТРОЙ</v>
          </cell>
          <cell r="I277">
            <v>45336</v>
          </cell>
        </row>
        <row r="278">
          <cell r="A278" t="str">
            <v>Профилна тръба ГВ 100х100х3</v>
          </cell>
          <cell r="B278" t="str">
            <v>-</v>
          </cell>
          <cell r="C278">
            <v>8.4027957440063812</v>
          </cell>
          <cell r="D278" t="str">
            <v>м.</v>
          </cell>
          <cell r="E278">
            <v>0</v>
          </cell>
          <cell r="F278">
            <v>8.4027957440063812</v>
          </cell>
          <cell r="G278">
            <v>10.083354892807657</v>
          </cell>
          <cell r="H278" t="str">
            <v>НИРСТРОЙ</v>
          </cell>
          <cell r="I278">
            <v>45336</v>
          </cell>
        </row>
        <row r="279">
          <cell r="A279" t="str">
            <v>Профилна тръба ГВ 30х30х1,5</v>
          </cell>
          <cell r="B279" t="str">
            <v>-</v>
          </cell>
          <cell r="C279">
            <v>1.1574012056262559</v>
          </cell>
          <cell r="D279" t="str">
            <v>м.</v>
          </cell>
          <cell r="E279">
            <v>0</v>
          </cell>
          <cell r="F279">
            <v>1.1574012056262559</v>
          </cell>
          <cell r="G279">
            <v>1.3888814467515072</v>
          </cell>
          <cell r="H279" t="str">
            <v>НИРСТРОЙ</v>
          </cell>
          <cell r="I279">
            <v>45673</v>
          </cell>
        </row>
        <row r="280">
          <cell r="A280" t="str">
            <v>Профилна тръба ГВ 40х20х1,5</v>
          </cell>
          <cell r="B280" t="str">
            <v>-</v>
          </cell>
          <cell r="C280">
            <v>1.0900000000000001</v>
          </cell>
          <cell r="D280" t="str">
            <v>м.</v>
          </cell>
          <cell r="E280">
            <v>0</v>
          </cell>
          <cell r="F280">
            <v>1.0900000000000001</v>
          </cell>
          <cell r="G280">
            <v>1.3080000000000001</v>
          </cell>
          <cell r="H280" t="str">
            <v>НИРСТРОЙ</v>
          </cell>
          <cell r="I280">
            <v>45717</v>
          </cell>
        </row>
        <row r="281">
          <cell r="A281" t="str">
            <v>Профилна тръба ГВ 40х40х1,5</v>
          </cell>
          <cell r="B281" t="str">
            <v>-</v>
          </cell>
          <cell r="C281">
            <v>1.6136064995423938</v>
          </cell>
          <cell r="D281" t="str">
            <v>м.</v>
          </cell>
          <cell r="E281">
            <v>0</v>
          </cell>
          <cell r="F281">
            <v>1.6136064995423938</v>
          </cell>
          <cell r="G281">
            <v>1.9363277994508725</v>
          </cell>
          <cell r="H281" t="str">
            <v>НИРСТРОЙ</v>
          </cell>
          <cell r="I281">
            <v>45567</v>
          </cell>
        </row>
        <row r="282">
          <cell r="A282" t="str">
            <v>Профилна тръба ГВ 40х40х2</v>
          </cell>
          <cell r="B282" t="str">
            <v>-</v>
          </cell>
          <cell r="C282">
            <v>1.9513659162606156</v>
          </cell>
          <cell r="D282" t="str">
            <v>м.</v>
          </cell>
          <cell r="E282">
            <v>0</v>
          </cell>
          <cell r="F282">
            <v>1.9513659162606156</v>
          </cell>
          <cell r="G282">
            <v>2.3416390995127387</v>
          </cell>
          <cell r="H282" t="str">
            <v>НИРСТРОЙ</v>
          </cell>
          <cell r="I282">
            <v>45673</v>
          </cell>
        </row>
        <row r="283">
          <cell r="A283" t="str">
            <v>Профилна тръба ГВ 45х45х2</v>
          </cell>
          <cell r="B283" t="str">
            <v>-</v>
          </cell>
          <cell r="C283">
            <v>2.2762714550855647</v>
          </cell>
          <cell r="D283" t="str">
            <v>м.</v>
          </cell>
          <cell r="E283">
            <v>0</v>
          </cell>
          <cell r="F283">
            <v>2.2762714550855647</v>
          </cell>
          <cell r="G283">
            <v>2.7315257461026778</v>
          </cell>
          <cell r="H283" t="str">
            <v>НИРСТРОЙ</v>
          </cell>
          <cell r="I283">
            <v>45809</v>
          </cell>
        </row>
        <row r="284">
          <cell r="A284" t="str">
            <v>Профилна тръба ГВ 50х50х2</v>
          </cell>
          <cell r="B284" t="str">
            <v>-</v>
          </cell>
          <cell r="C284">
            <v>2.4789884601422414</v>
          </cell>
          <cell r="D284" t="str">
            <v>м.</v>
          </cell>
          <cell r="E284">
            <v>0</v>
          </cell>
          <cell r="F284">
            <v>2.4789884601422414</v>
          </cell>
          <cell r="G284">
            <v>2.9747861521706898</v>
          </cell>
          <cell r="H284" t="str">
            <v>НИРСТРОЙ</v>
          </cell>
          <cell r="I284">
            <v>45673</v>
          </cell>
        </row>
        <row r="285">
          <cell r="A285" t="str">
            <v>Профилна тръба ГВ 50х50х2</v>
          </cell>
          <cell r="B285" t="str">
            <v>-</v>
          </cell>
          <cell r="C285">
            <v>2.4789884601422414</v>
          </cell>
          <cell r="D285" t="str">
            <v>м.</v>
          </cell>
          <cell r="E285">
            <v>0</v>
          </cell>
          <cell r="F285">
            <v>2.4789884601422414</v>
          </cell>
          <cell r="G285">
            <v>2.9747861521706898</v>
          </cell>
          <cell r="H285" t="str">
            <v>НИРСТРОЙ</v>
          </cell>
          <cell r="I285">
            <v>45673</v>
          </cell>
        </row>
        <row r="286">
          <cell r="A286" t="str">
            <v>Профилна тръба ГВ 60х60х1,5</v>
          </cell>
          <cell r="B286" t="str">
            <v>-</v>
          </cell>
          <cell r="C286">
            <v>2.6702167366284391</v>
          </cell>
          <cell r="D286" t="str">
            <v>м.</v>
          </cell>
          <cell r="E286">
            <v>0</v>
          </cell>
          <cell r="F286">
            <v>2.6702167366284391</v>
          </cell>
          <cell r="G286">
            <v>3.2042600839541269</v>
          </cell>
          <cell r="H286" t="str">
            <v>НИРСТРОЙ</v>
          </cell>
          <cell r="I286">
            <v>45336</v>
          </cell>
        </row>
        <row r="287">
          <cell r="A287" t="str">
            <v>Профилна тръба ГВ 60х60х3</v>
          </cell>
          <cell r="B287" t="str">
            <v>-</v>
          </cell>
          <cell r="C287">
            <v>0.85099999999999998</v>
          </cell>
          <cell r="D287" t="str">
            <v>кг.</v>
          </cell>
          <cell r="E287">
            <v>0</v>
          </cell>
          <cell r="F287">
            <v>0.85099999999999998</v>
          </cell>
          <cell r="G287">
            <v>1.0211999999999999</v>
          </cell>
          <cell r="H287" t="str">
            <v>НИРСТРОЙ</v>
          </cell>
          <cell r="I287">
            <v>46043</v>
          </cell>
        </row>
        <row r="288">
          <cell r="A288" t="str">
            <v>Профилна тръба ГВ 70х70х3</v>
          </cell>
          <cell r="B288" t="str">
            <v>-</v>
          </cell>
          <cell r="C288">
            <v>6.1240752008098864</v>
          </cell>
          <cell r="D288" t="str">
            <v>м.</v>
          </cell>
          <cell r="E288">
            <v>0</v>
          </cell>
          <cell r="F288">
            <v>6.1240752008098864</v>
          </cell>
          <cell r="G288">
            <v>7.3488902409718637</v>
          </cell>
          <cell r="H288" t="str">
            <v>НИРСТРОЙ</v>
          </cell>
          <cell r="I288">
            <v>45458</v>
          </cell>
        </row>
        <row r="289">
          <cell r="A289" t="str">
            <v>Профилна тръба ЕЗ 100х40х3</v>
          </cell>
          <cell r="B289" t="str">
            <v>-</v>
          </cell>
          <cell r="C289">
            <v>5.1841008676623224</v>
          </cell>
          <cell r="D289" t="str">
            <v>м.</v>
          </cell>
          <cell r="E289">
            <v>0</v>
          </cell>
          <cell r="F289">
            <v>5.1841008676623224</v>
          </cell>
          <cell r="G289">
            <v>6.2209210411947868</v>
          </cell>
          <cell r="H289" t="str">
            <v>НИРСТРОЙ</v>
          </cell>
          <cell r="I289" t="str">
            <v>-</v>
          </cell>
        </row>
        <row r="290">
          <cell r="A290" t="str">
            <v>Профилна тръба ЕЗ 30х30х1,5</v>
          </cell>
          <cell r="B290" t="str">
            <v>-</v>
          </cell>
          <cell r="C290">
            <v>1.1574012056262559</v>
          </cell>
          <cell r="D290" t="str">
            <v>м.</v>
          </cell>
          <cell r="E290">
            <v>0</v>
          </cell>
          <cell r="F290">
            <v>1.1574012056262559</v>
          </cell>
          <cell r="G290">
            <v>1.3888814467515072</v>
          </cell>
          <cell r="H290" t="str">
            <v>НИРСТРОЙ</v>
          </cell>
          <cell r="I290" t="str">
            <v>-</v>
          </cell>
        </row>
        <row r="291">
          <cell r="A291" t="str">
            <v>Профилна тръба ЕЗ 40х40х1,5</v>
          </cell>
          <cell r="B291" t="str">
            <v>-</v>
          </cell>
          <cell r="C291">
            <v>1.6136064995423938</v>
          </cell>
          <cell r="D291" t="str">
            <v>м.</v>
          </cell>
          <cell r="E291">
            <v>0</v>
          </cell>
          <cell r="F291">
            <v>1.6136064995423938</v>
          </cell>
          <cell r="G291">
            <v>1.9363277994508725</v>
          </cell>
          <cell r="H291" t="str">
            <v>НИРСТРОЙ</v>
          </cell>
          <cell r="I291" t="str">
            <v>-</v>
          </cell>
        </row>
        <row r="292">
          <cell r="A292" t="str">
            <v>Профилна тръба ЕЗ 40х40х2</v>
          </cell>
          <cell r="B292" t="str">
            <v>-</v>
          </cell>
          <cell r="C292">
            <v>1.9513659162606156</v>
          </cell>
          <cell r="D292" t="str">
            <v>м.</v>
          </cell>
          <cell r="E292">
            <v>0</v>
          </cell>
          <cell r="F292">
            <v>1.9513659162606156</v>
          </cell>
          <cell r="G292">
            <v>2.3416390995127387</v>
          </cell>
          <cell r="H292" t="str">
            <v>НИРСТРОЙ</v>
          </cell>
          <cell r="I292" t="str">
            <v>-</v>
          </cell>
        </row>
        <row r="293">
          <cell r="A293" t="str">
            <v>Профилна тръба ЕЗ 50х50х2</v>
          </cell>
          <cell r="B293" t="str">
            <v>-</v>
          </cell>
          <cell r="C293">
            <v>2.4789884601422414</v>
          </cell>
          <cell r="D293" t="str">
            <v>м.</v>
          </cell>
          <cell r="E293">
            <v>0</v>
          </cell>
          <cell r="F293">
            <v>2.4789884601422414</v>
          </cell>
          <cell r="G293">
            <v>2.9747861521706898</v>
          </cell>
          <cell r="H293" t="str">
            <v>НИРСТРОЙ</v>
          </cell>
          <cell r="I293" t="str">
            <v>-</v>
          </cell>
        </row>
        <row r="294">
          <cell r="A294" t="str">
            <v>Профилна тръба ЕЗ 60х60х2</v>
          </cell>
          <cell r="B294" t="str">
            <v>-</v>
          </cell>
          <cell r="C294">
            <v>2.6702167366284391</v>
          </cell>
          <cell r="D294" t="str">
            <v>м.</v>
          </cell>
          <cell r="E294">
            <v>0</v>
          </cell>
          <cell r="F294">
            <v>2.6702167366284391</v>
          </cell>
          <cell r="G294">
            <v>3.2042600839541269</v>
          </cell>
          <cell r="H294" t="str">
            <v>НИРСТРОЙ</v>
          </cell>
          <cell r="I294" t="str">
            <v>-</v>
          </cell>
        </row>
        <row r="295">
          <cell r="A295" t="str">
            <v>Профилна тръба СВ 20х20х1,2</v>
          </cell>
          <cell r="B295" t="str">
            <v>-</v>
          </cell>
          <cell r="C295">
            <v>0.6819457723830803</v>
          </cell>
          <cell r="D295" t="str">
            <v>м.</v>
          </cell>
          <cell r="E295">
            <v>0</v>
          </cell>
          <cell r="F295">
            <v>0.6819457723830803</v>
          </cell>
          <cell r="G295">
            <v>0.81833492685969633</v>
          </cell>
          <cell r="H295" t="str">
            <v>НИРСТРОЙ</v>
          </cell>
          <cell r="I295">
            <v>45673</v>
          </cell>
        </row>
        <row r="296">
          <cell r="A296" t="str">
            <v>Профилна тръба СВ 25х25х1,4</v>
          </cell>
          <cell r="B296" t="str">
            <v>-</v>
          </cell>
          <cell r="C296">
            <v>1.0736055792170076</v>
          </cell>
          <cell r="D296" t="str">
            <v>м.</v>
          </cell>
          <cell r="E296">
            <v>0</v>
          </cell>
          <cell r="F296">
            <v>1.0736055792170076</v>
          </cell>
          <cell r="G296">
            <v>1.2883266950604091</v>
          </cell>
          <cell r="H296" t="str">
            <v>НИРСТРОЙ</v>
          </cell>
          <cell r="I296">
            <v>45336</v>
          </cell>
        </row>
        <row r="297">
          <cell r="A297" t="str">
            <v>Рязане на метал (НИРСТРОЙ)</v>
          </cell>
          <cell r="B297" t="str">
            <v>-</v>
          </cell>
          <cell r="C297">
            <v>20.45</v>
          </cell>
          <cell r="D297" t="str">
            <v>бр.</v>
          </cell>
          <cell r="E297">
            <v>0</v>
          </cell>
          <cell r="F297">
            <v>20.45</v>
          </cell>
          <cell r="G297">
            <v>24.54</v>
          </cell>
          <cell r="H297" t="str">
            <v>НИРСТРОЙ</v>
          </cell>
          <cell r="I297">
            <v>45092</v>
          </cell>
        </row>
        <row r="298">
          <cell r="A298" t="str">
            <v>Транспорт на метал (НИРСТРОЙ)</v>
          </cell>
          <cell r="B298" t="str">
            <v>-</v>
          </cell>
          <cell r="C298">
            <v>16.66</v>
          </cell>
          <cell r="D298" t="str">
            <v>бр.</v>
          </cell>
          <cell r="E298">
            <v>0</v>
          </cell>
          <cell r="F298">
            <v>16.66</v>
          </cell>
          <cell r="G298">
            <v>19.992000000000001</v>
          </cell>
          <cell r="H298" t="str">
            <v>НИРСТРОЙ</v>
          </cell>
          <cell r="I298">
            <v>46043</v>
          </cell>
        </row>
        <row r="299">
          <cell r="A299" t="str">
            <v>Тръба прецизна СВ ф10х1</v>
          </cell>
          <cell r="B299" t="str">
            <v>-</v>
          </cell>
          <cell r="C299">
            <v>0.24892756527919094</v>
          </cell>
          <cell r="D299" t="str">
            <v>м.</v>
          </cell>
          <cell r="E299">
            <v>0</v>
          </cell>
          <cell r="F299">
            <v>0.24892756527919094</v>
          </cell>
          <cell r="G299">
            <v>0.29871307833502914</v>
          </cell>
          <cell r="H299" t="str">
            <v>НИРСТРОЙ</v>
          </cell>
          <cell r="I299" t="str">
            <v>-</v>
          </cell>
        </row>
        <row r="300">
          <cell r="A300" t="str">
            <v>Швелер ГВ UPN 50х38</v>
          </cell>
          <cell r="B300" t="str">
            <v>-</v>
          </cell>
          <cell r="C300">
            <v>5.2732343813112585</v>
          </cell>
          <cell r="D300" t="str">
            <v>м.</v>
          </cell>
          <cell r="E300">
            <v>0</v>
          </cell>
          <cell r="F300">
            <v>5.2732343813112585</v>
          </cell>
          <cell r="G300">
            <v>6.3278812575735106</v>
          </cell>
          <cell r="H300" t="str">
            <v>НИРСТРОЙ</v>
          </cell>
          <cell r="I300">
            <v>45673</v>
          </cell>
        </row>
        <row r="301">
          <cell r="A301" t="str">
            <v>Шина 50х3</v>
          </cell>
          <cell r="B301" t="str">
            <v>-</v>
          </cell>
          <cell r="C301">
            <v>0.84209772833017182</v>
          </cell>
          <cell r="D301" t="str">
            <v>кг.</v>
          </cell>
          <cell r="E301">
            <v>0</v>
          </cell>
          <cell r="F301">
            <v>0.84209772833017182</v>
          </cell>
          <cell r="G301">
            <v>1.0105172739962063</v>
          </cell>
          <cell r="H301" t="str">
            <v>НИРСТРОЙ</v>
          </cell>
          <cell r="I301">
            <v>45394</v>
          </cell>
        </row>
        <row r="302">
          <cell r="A302" t="str">
            <v>Шина 70х5</v>
          </cell>
          <cell r="B302" t="str">
            <v>-</v>
          </cell>
          <cell r="C302">
            <v>2.6040095509323407</v>
          </cell>
          <cell r="D302" t="str">
            <v>м.</v>
          </cell>
          <cell r="E302">
            <v>0</v>
          </cell>
          <cell r="F302">
            <v>2.6040095509323407</v>
          </cell>
          <cell r="G302">
            <v>3.1248114611188087</v>
          </cell>
          <cell r="H302" t="str">
            <v>НИРСТРОЙ</v>
          </cell>
          <cell r="I302">
            <v>45458</v>
          </cell>
        </row>
        <row r="303">
          <cell r="A303" t="str">
            <v>Лазерно рязане (Патлиджански 250kW)</v>
          </cell>
          <cell r="B303" t="str">
            <v>-</v>
          </cell>
          <cell r="C303">
            <v>1500</v>
          </cell>
          <cell r="D303" t="str">
            <v>бр.</v>
          </cell>
          <cell r="E303">
            <v>0</v>
          </cell>
          <cell r="F303">
            <v>1500</v>
          </cell>
          <cell r="G303">
            <v>1800</v>
          </cell>
          <cell r="H303" t="str">
            <v>Патлиджански</v>
          </cell>
          <cell r="I303"/>
        </row>
        <row r="304">
          <cell r="A304" t="str">
            <v>Лазерно рязане (Патлиджански 500kW)</v>
          </cell>
          <cell r="B304" t="str">
            <v>-</v>
          </cell>
          <cell r="C304">
            <v>3000</v>
          </cell>
          <cell r="D304" t="str">
            <v>бр.</v>
          </cell>
          <cell r="E304">
            <v>0</v>
          </cell>
          <cell r="F304">
            <v>3000</v>
          </cell>
          <cell r="G304">
            <v>3600</v>
          </cell>
          <cell r="H304" t="str">
            <v>Патлиджански</v>
          </cell>
          <cell r="I304"/>
        </row>
        <row r="305">
          <cell r="A305" t="str">
            <v>Лазерно рязане (Патлиджански 60-120kW)</v>
          </cell>
          <cell r="B305" t="str">
            <v>-</v>
          </cell>
          <cell r="C305">
            <v>800</v>
          </cell>
          <cell r="D305" t="str">
            <v>бр.</v>
          </cell>
          <cell r="E305">
            <v>0</v>
          </cell>
          <cell r="F305">
            <v>800</v>
          </cell>
          <cell r="G305">
            <v>960</v>
          </cell>
          <cell r="H305" t="str">
            <v>Патлиджански</v>
          </cell>
          <cell r="I305"/>
        </row>
        <row r="306">
          <cell r="A306" t="str">
            <v>Кабел 1х25мм</v>
          </cell>
          <cell r="B306" t="str">
            <v>V981920K01250</v>
          </cell>
          <cell r="C306">
            <v>4.6016269307659661</v>
          </cell>
          <cell r="D306" t="str">
            <v>м.</v>
          </cell>
          <cell r="E306">
            <v>0.1</v>
          </cell>
          <cell r="F306">
            <v>4.1414642376893696</v>
          </cell>
          <cell r="G306">
            <v>4.9697570852272435</v>
          </cell>
          <cell r="H306" t="str">
            <v>Редко</v>
          </cell>
          <cell r="I306">
            <v>45483</v>
          </cell>
        </row>
        <row r="307">
          <cell r="A307" t="str">
            <v>20' Контейнер MCDU3039134</v>
          </cell>
          <cell r="B307" t="str">
            <v>1150</v>
          </cell>
          <cell r="C307">
            <v>3527.9139802539075</v>
          </cell>
          <cell r="D307" t="str">
            <v>бр.</v>
          </cell>
          <cell r="E307">
            <v>0</v>
          </cell>
          <cell r="F307">
            <v>3527.9139802539075</v>
          </cell>
          <cell r="G307">
            <v>4233.4967763046889</v>
          </cell>
          <cell r="H307" t="str">
            <v>Редлайн бокс</v>
          </cell>
          <cell r="I307">
            <v>45644</v>
          </cell>
        </row>
        <row r="308">
          <cell r="A308" t="str">
            <v>20' Контейнер MCDU3039160</v>
          </cell>
          <cell r="B308" t="str">
            <v>1151</v>
          </cell>
          <cell r="C308">
            <v>3527.9139802539075</v>
          </cell>
          <cell r="D308" t="str">
            <v>бр.</v>
          </cell>
          <cell r="E308">
            <v>0</v>
          </cell>
          <cell r="F308">
            <v>3527.9139802539075</v>
          </cell>
          <cell r="G308">
            <v>4233.4967763046889</v>
          </cell>
          <cell r="H308" t="str">
            <v>Редлайн бокс</v>
          </cell>
          <cell r="I308">
            <v>45644</v>
          </cell>
        </row>
        <row r="309">
          <cell r="A309" t="str">
            <v>Буферен съд 100л</v>
          </cell>
          <cell r="B309"/>
          <cell r="C309">
            <v>532.59572662245694</v>
          </cell>
          <cell r="D309" t="str">
            <v>бр.</v>
          </cell>
          <cell r="E309">
            <v>0</v>
          </cell>
          <cell r="F309">
            <v>532.59572662245694</v>
          </cell>
          <cell r="G309">
            <v>639.11487194694837</v>
          </cell>
          <cell r="H309" t="str">
            <v>Светлю Шишков С</v>
          </cell>
          <cell r="I309">
            <v>45982</v>
          </cell>
        </row>
        <row r="310">
          <cell r="A310" t="str">
            <v>Буферен съд 500л</v>
          </cell>
          <cell r="B310" t="str">
            <v>450</v>
          </cell>
          <cell r="C310">
            <v>2215.5964475440096</v>
          </cell>
          <cell r="D310" t="str">
            <v>бр.</v>
          </cell>
          <cell r="E310">
            <v>0</v>
          </cell>
          <cell r="F310">
            <v>2215.5964475440096</v>
          </cell>
          <cell r="G310">
            <v>2658.7157370528116</v>
          </cell>
          <cell r="H310" t="str">
            <v>Светлю Шишков С</v>
          </cell>
          <cell r="I310">
            <v>45643</v>
          </cell>
        </row>
        <row r="311">
          <cell r="A311" t="str">
            <v>Взривозащитен куплунг</v>
          </cell>
          <cell r="B311" t="str">
            <v>-</v>
          </cell>
          <cell r="C311">
            <v>16.616986138877103</v>
          </cell>
          <cell r="D311" t="str">
            <v>бр.</v>
          </cell>
          <cell r="E311">
            <v>0.15</v>
          </cell>
          <cell r="F311">
            <v>14.124438218045537</v>
          </cell>
          <cell r="G311">
            <v>16.949325861654643</v>
          </cell>
          <cell r="H311" t="str">
            <v>Сензорматик</v>
          </cell>
          <cell r="I311" t="str">
            <v>-</v>
          </cell>
        </row>
        <row r="312">
          <cell r="A312" t="str">
            <v>Трансмитер за налягане, взривозащитен</v>
          </cell>
          <cell r="B312" t="str">
            <v>IPS-G-403-05-I-04-D</v>
          </cell>
          <cell r="C312">
            <v>306.77512871773109</v>
          </cell>
          <cell r="D312" t="str">
            <v>бр.</v>
          </cell>
          <cell r="E312">
            <v>0.15</v>
          </cell>
          <cell r="F312">
            <v>260.75885941007141</v>
          </cell>
          <cell r="G312">
            <v>312.91063129208567</v>
          </cell>
          <cell r="H312" t="str">
            <v>Сензорматик</v>
          </cell>
          <cell r="I312">
            <v>45643</v>
          </cell>
        </row>
        <row r="313">
          <cell r="A313" t="str">
            <v>Трансмитер за относително налягане</v>
          </cell>
          <cell r="B313" t="str">
            <v>IPS-T-XXX-YY-Z-WW-H</v>
          </cell>
          <cell r="C313">
            <v>130.3794297050357</v>
          </cell>
          <cell r="D313" t="str">
            <v>бр.</v>
          </cell>
          <cell r="E313">
            <v>0.15</v>
          </cell>
          <cell r="F313">
            <v>110.82251524928034</v>
          </cell>
          <cell r="G313">
            <v>132.98701829913642</v>
          </cell>
          <cell r="H313" t="str">
            <v>Сензорматик</v>
          </cell>
          <cell r="I313" t="str">
            <v>-</v>
          </cell>
        </row>
        <row r="314">
          <cell r="A314" t="str">
            <v>20' Контейнер MCDU3039129</v>
          </cell>
          <cell r="B314" t="str">
            <v>1324</v>
          </cell>
          <cell r="C314">
            <v>3527.9139802539075</v>
          </cell>
          <cell r="D314" t="str">
            <v>бр.</v>
          </cell>
          <cell r="E314">
            <v>0</v>
          </cell>
          <cell r="F314">
            <v>3527.9139802539075</v>
          </cell>
          <cell r="G314">
            <v>4233.4967763046889</v>
          </cell>
          <cell r="H314" t="str">
            <v>СИТИ СКЛАД</v>
          </cell>
          <cell r="I314">
            <v>45717</v>
          </cell>
        </row>
        <row r="315">
          <cell r="A315" t="str">
            <v>Организиране на транспорт (Контейнер 20')</v>
          </cell>
          <cell r="B315" t="str">
            <v>04</v>
          </cell>
          <cell r="C315">
            <v>143.16172673494117</v>
          </cell>
          <cell r="D315" t="str">
            <v>бр.</v>
          </cell>
          <cell r="E315">
            <v>0</v>
          </cell>
          <cell r="F315">
            <v>143.16172673494117</v>
          </cell>
          <cell r="G315">
            <v>171.79407208192941</v>
          </cell>
          <cell r="H315" t="str">
            <v>СИТИ СКЛАД</v>
          </cell>
          <cell r="I315">
            <v>45717</v>
          </cell>
        </row>
        <row r="316">
          <cell r="A316" t="str">
            <v>Складов контейнер 10' /10-1</v>
          </cell>
          <cell r="B316" t="str">
            <v>1554</v>
          </cell>
          <cell r="C316">
            <v>2965.4929109380673</v>
          </cell>
          <cell r="D316" t="str">
            <v>бр.</v>
          </cell>
          <cell r="E316">
            <v>0</v>
          </cell>
          <cell r="F316">
            <v>2965.4929109380673</v>
          </cell>
          <cell r="G316">
            <v>3558.5914931256807</v>
          </cell>
          <cell r="H316" t="str">
            <v>СИТИ СКЛАД</v>
          </cell>
          <cell r="I316">
            <v>45945</v>
          </cell>
        </row>
        <row r="317">
          <cell r="A317" t="str">
            <v>2/2 Вентил (кран за бърза връзка)</v>
          </cell>
          <cell r="B317" t="str">
            <v>7910 08 00</v>
          </cell>
          <cell r="C317">
            <v>13.605476958631375</v>
          </cell>
          <cell r="D317" t="str">
            <v>бр.</v>
          </cell>
          <cell r="E317">
            <v>0.03</v>
          </cell>
          <cell r="F317">
            <v>13.197312649872433</v>
          </cell>
          <cell r="G317">
            <v>15.836775179846921</v>
          </cell>
          <cell r="H317" t="str">
            <v>Софиана</v>
          </cell>
          <cell r="I317">
            <v>45586</v>
          </cell>
        </row>
        <row r="318">
          <cell r="A318" t="str">
            <v xml:space="preserve">Съединител </v>
          </cell>
          <cell r="B318" t="str">
            <v>3106 08 00</v>
          </cell>
          <cell r="C318">
            <v>1.631021101015937</v>
          </cell>
          <cell r="D318" t="str">
            <v>бр.</v>
          </cell>
          <cell r="E318">
            <v>0.03</v>
          </cell>
          <cell r="F318">
            <v>1.5820904679854588</v>
          </cell>
          <cell r="G318">
            <v>1.8985085615825505</v>
          </cell>
          <cell r="H318" t="str">
            <v>Софиана</v>
          </cell>
          <cell r="I318" t="str">
            <v>-</v>
          </cell>
        </row>
        <row r="319">
          <cell r="A319" t="str">
            <v xml:space="preserve">Съединител навиваем </v>
          </cell>
          <cell r="B319" t="str">
            <v>3101 08 13</v>
          </cell>
          <cell r="C319">
            <v>1.3856009980417521</v>
          </cell>
          <cell r="D319" t="str">
            <v>бр.</v>
          </cell>
          <cell r="E319">
            <v>0.03</v>
          </cell>
          <cell r="F319">
            <v>1.3440329681004994</v>
          </cell>
          <cell r="G319">
            <v>1.6128395617205993</v>
          </cell>
          <cell r="H319" t="str">
            <v>Софиана</v>
          </cell>
          <cell r="I319" t="str">
            <v>-</v>
          </cell>
        </row>
        <row r="320">
          <cell r="A320" t="str">
            <v>Съпротивител междинен</v>
          </cell>
          <cell r="B320" t="str">
            <v>7770 08 00</v>
          </cell>
          <cell r="C320">
            <v>14.208801378442912</v>
          </cell>
          <cell r="D320" t="str">
            <v>бр.</v>
          </cell>
          <cell r="E320">
            <v>0.03</v>
          </cell>
          <cell r="F320">
            <v>13.782537337089623</v>
          </cell>
          <cell r="G320">
            <v>16.539044804507547</v>
          </cell>
          <cell r="H320" t="str">
            <v>Софиана</v>
          </cell>
          <cell r="I320" t="str">
            <v>-</v>
          </cell>
        </row>
        <row r="321">
          <cell r="A321" t="str">
            <v>Питейна вода</v>
          </cell>
          <cell r="B321" t="str">
            <v>-</v>
          </cell>
          <cell r="C321">
            <v>1.7589999999999999</v>
          </cell>
          <cell r="D321" t="str">
            <v>м3</v>
          </cell>
          <cell r="E321">
            <v>0</v>
          </cell>
          <cell r="F321">
            <v>1.7589999999999999</v>
          </cell>
          <cell r="G321">
            <v>2.1107999999999998</v>
          </cell>
          <cell r="H321" t="str">
            <v>Софийска вода</v>
          </cell>
          <cell r="I321">
            <v>46010</v>
          </cell>
        </row>
        <row r="322">
          <cell r="A322" t="str">
            <v>Центробежна помпа TPH100 TH/0,1kW резба 3/4</v>
          </cell>
          <cell r="B322" t="str">
            <v>-</v>
          </cell>
          <cell r="C322">
            <v>373.24307327323947</v>
          </cell>
          <cell r="D322" t="str">
            <v>бр.</v>
          </cell>
          <cell r="E322">
            <v>0</v>
          </cell>
          <cell r="F322">
            <v>373.24307327323947</v>
          </cell>
          <cell r="G322">
            <v>447.89168792788735</v>
          </cell>
          <cell r="H322" t="str">
            <v>Тапфло</v>
          </cell>
          <cell r="I322">
            <v>45301</v>
          </cell>
        </row>
        <row r="323">
          <cell r="A323" t="str">
            <v>Центробежна помпа с магнитно задвижна AISI316 1,5kW</v>
          </cell>
          <cell r="B323" t="str">
            <v>-</v>
          </cell>
          <cell r="C323">
            <v>2479.7656238016598</v>
          </cell>
          <cell r="D323" t="str">
            <v>бр.</v>
          </cell>
          <cell r="E323">
            <v>0</v>
          </cell>
          <cell r="F323">
            <v>2479.7656238016598</v>
          </cell>
          <cell r="G323">
            <v>2975.7187485619916</v>
          </cell>
          <cell r="H323" t="str">
            <v>Тапфло</v>
          </cell>
          <cell r="I323">
            <v>45643</v>
          </cell>
        </row>
        <row r="324">
          <cell r="A324" t="str">
            <v>M42 13x0.65/10-14 Tpl 3 бр.х1640 м Заварена</v>
          </cell>
          <cell r="B324" t="str">
            <v>-</v>
          </cell>
          <cell r="C324">
            <v>6.8615370456532521</v>
          </cell>
          <cell r="D324" t="str">
            <v>м.</v>
          </cell>
          <cell r="E324">
            <v>0</v>
          </cell>
          <cell r="F324">
            <v>6.8615370456532521</v>
          </cell>
          <cell r="G324">
            <v>8.2338444547839025</v>
          </cell>
          <cell r="H324" t="str">
            <v>Технолес</v>
          </cell>
          <cell r="I324">
            <v>45497</v>
          </cell>
        </row>
        <row r="325">
          <cell r="A325" t="str">
            <v>HO7V-K 70.00 червен</v>
          </cell>
          <cell r="B325" t="str">
            <v>05.01.02.00100</v>
          </cell>
          <cell r="C325">
            <v>8.1448796674557613</v>
          </cell>
          <cell r="D325" t="str">
            <v>м.</v>
          </cell>
          <cell r="E325">
            <v>0</v>
          </cell>
          <cell r="F325">
            <v>8.1448796674557613</v>
          </cell>
          <cell r="G325">
            <v>9.7738556009469129</v>
          </cell>
          <cell r="H325" t="str">
            <v>Тилком</v>
          </cell>
          <cell r="I325">
            <v>45524</v>
          </cell>
        </row>
        <row r="326">
          <cell r="A326" t="str">
            <v>HO7V-K 70.00 черен</v>
          </cell>
          <cell r="B326" t="str">
            <v>05.01.02.00099</v>
          </cell>
          <cell r="C326">
            <v>8.1448796674557613</v>
          </cell>
          <cell r="D326" t="str">
            <v>м.</v>
          </cell>
          <cell r="E326">
            <v>0</v>
          </cell>
          <cell r="F326">
            <v>8.1448796674557613</v>
          </cell>
          <cell r="G326">
            <v>9.7738556009469129</v>
          </cell>
          <cell r="H326" t="str">
            <v>Тилком</v>
          </cell>
          <cell r="I326">
            <v>45524</v>
          </cell>
        </row>
        <row r="327">
          <cell r="A327" t="str">
            <v>Гъвкав кабел HH, бял 3х1,5mm</v>
          </cell>
          <cell r="B327"/>
          <cell r="C327">
            <v>0</v>
          </cell>
          <cell r="D327" t="str">
            <v>м.</v>
          </cell>
          <cell r="E327">
            <v>0</v>
          </cell>
          <cell r="F327">
            <v>0</v>
          </cell>
          <cell r="G327">
            <v>0</v>
          </cell>
          <cell r="H327" t="str">
            <v>Тилком</v>
          </cell>
          <cell r="I327"/>
        </row>
        <row r="328">
          <cell r="A328" t="str">
            <v>Лист неръждаема стомана 316L 2500х1250х1</v>
          </cell>
          <cell r="B328">
            <v>193411</v>
          </cell>
          <cell r="C328">
            <v>85.702745126110145</v>
          </cell>
          <cell r="D328" t="str">
            <v>бр.</v>
          </cell>
          <cell r="E328">
            <v>0</v>
          </cell>
          <cell r="F328">
            <v>85.702745126110145</v>
          </cell>
          <cell r="G328">
            <v>102.84329415133217</v>
          </cell>
          <cell r="H328" t="str">
            <v>Филипекс</v>
          </cell>
          <cell r="I328" t="str">
            <v>-</v>
          </cell>
        </row>
        <row r="329">
          <cell r="A329" t="str">
            <v>Лист неръждаема стомана 316L 2500х1250х10</v>
          </cell>
          <cell r="B329" t="str">
            <v>192211</v>
          </cell>
          <cell r="C329">
            <v>1013.1350884279309</v>
          </cell>
          <cell r="D329" t="str">
            <v>бр.</v>
          </cell>
          <cell r="E329">
            <v>0</v>
          </cell>
          <cell r="F329">
            <v>1013.1350884279309</v>
          </cell>
          <cell r="G329">
            <v>1215.7621061135171</v>
          </cell>
          <cell r="H329" t="str">
            <v>Филипекс</v>
          </cell>
          <cell r="I329">
            <v>45264</v>
          </cell>
        </row>
        <row r="330">
          <cell r="A330" t="str">
            <v>Лист неръждаема стомана 316L 2500х1250х2</v>
          </cell>
          <cell r="B330" t="str">
            <v>193311</v>
          </cell>
          <cell r="C330">
            <v>191.48</v>
          </cell>
          <cell r="D330" t="str">
            <v>бр.</v>
          </cell>
          <cell r="E330">
            <v>0</v>
          </cell>
          <cell r="F330">
            <v>191.48</v>
          </cell>
          <cell r="G330">
            <v>229.77599999999998</v>
          </cell>
          <cell r="H330" t="str">
            <v>Филипекс</v>
          </cell>
          <cell r="I330">
            <v>45875</v>
          </cell>
        </row>
        <row r="331">
          <cell r="A331" t="str">
            <v>Лист неръждаема стомана 316L 1000х2000х3</v>
          </cell>
          <cell r="B331">
            <v>193211</v>
          </cell>
          <cell r="C331">
            <v>382.08</v>
          </cell>
          <cell r="D331" t="str">
            <v>бр.</v>
          </cell>
          <cell r="E331">
            <v>0</v>
          </cell>
          <cell r="F331">
            <v>382.08</v>
          </cell>
          <cell r="G331">
            <v>458.49599999999998</v>
          </cell>
          <cell r="H331" t="str">
            <v>Филипекс</v>
          </cell>
          <cell r="I331">
            <v>45103</v>
          </cell>
        </row>
        <row r="332">
          <cell r="A332" t="str">
            <v>Лист неръждаема стомана 316L 2500х1250х5</v>
          </cell>
          <cell r="B332" t="str">
            <v>193101</v>
          </cell>
          <cell r="C332">
            <v>478.7</v>
          </cell>
          <cell r="D332" t="str">
            <v>бр.</v>
          </cell>
          <cell r="E332">
            <v>0</v>
          </cell>
          <cell r="F332">
            <v>478.7</v>
          </cell>
          <cell r="G332">
            <v>574.43999999999994</v>
          </cell>
          <cell r="H332" t="str">
            <v>Филипекс</v>
          </cell>
          <cell r="I332">
            <v>45875</v>
          </cell>
        </row>
        <row r="333">
          <cell r="A333" t="str">
            <v>Опаковка (Филипекс) (за 2 палета с листа)</v>
          </cell>
          <cell r="B333" t="str">
            <v>15000</v>
          </cell>
          <cell r="C333">
            <v>40.9</v>
          </cell>
          <cell r="D333" t="str">
            <v>бр.</v>
          </cell>
          <cell r="E333">
            <v>0</v>
          </cell>
          <cell r="F333">
            <v>40.9</v>
          </cell>
          <cell r="G333">
            <v>49.08</v>
          </cell>
          <cell r="H333" t="str">
            <v>Филипекс</v>
          </cell>
          <cell r="I333">
            <v>45882</v>
          </cell>
        </row>
        <row r="334">
          <cell r="A334" t="str">
            <v>Транспорт (Филипекс)</v>
          </cell>
          <cell r="B334" t="str">
            <v>-</v>
          </cell>
          <cell r="C334">
            <v>127.82</v>
          </cell>
          <cell r="D334" t="str">
            <v>бр.</v>
          </cell>
          <cell r="E334">
            <v>0</v>
          </cell>
          <cell r="F334">
            <v>127.82</v>
          </cell>
          <cell r="G334">
            <v>153.38399999999999</v>
          </cell>
          <cell r="H334" t="str">
            <v>Филипекс</v>
          </cell>
          <cell r="I334">
            <v>45846</v>
          </cell>
        </row>
        <row r="335">
          <cell r="A335" t="str">
            <v>20' Контейнер HPCU2248917</v>
          </cell>
          <cell r="B335" t="str">
            <v>-</v>
          </cell>
          <cell r="C335">
            <v>3579.0431683735296</v>
          </cell>
          <cell r="D335" t="str">
            <v>бр.</v>
          </cell>
          <cell r="E335">
            <v>0</v>
          </cell>
          <cell r="F335">
            <v>3579.0431683735296</v>
          </cell>
          <cell r="G335">
            <v>4294.8518020482352</v>
          </cell>
          <cell r="H335" t="str">
            <v>ФРИЛАЙН</v>
          </cell>
          <cell r="I335">
            <v>45428</v>
          </cell>
        </row>
        <row r="336">
          <cell r="A336" t="str">
            <v>Транспорт 20' контейнер (ФРИЛАЙН)</v>
          </cell>
          <cell r="B336" t="str">
            <v>-</v>
          </cell>
          <cell r="C336">
            <v>138.04880792297899</v>
          </cell>
          <cell r="D336" t="str">
            <v>бр.</v>
          </cell>
          <cell r="E336">
            <v>0</v>
          </cell>
          <cell r="F336">
            <v>138.04880792297899</v>
          </cell>
          <cell r="G336">
            <v>165.65856950757478</v>
          </cell>
          <cell r="H336" t="str">
            <v>ФРИЛАЙН</v>
          </cell>
          <cell r="I336">
            <v>45428</v>
          </cell>
        </row>
        <row r="337">
          <cell r="A337" t="str">
            <v>Коляно PP 1"</v>
          </cell>
          <cell r="B337" t="str">
            <v>-</v>
          </cell>
          <cell r="C337">
            <v>4.88</v>
          </cell>
          <cell r="D337" t="str">
            <v>бр.</v>
          </cell>
          <cell r="E337">
            <v>0</v>
          </cell>
          <cell r="F337">
            <v>4.88</v>
          </cell>
          <cell r="G337">
            <v>5.8559999999999999</v>
          </cell>
          <cell r="H337" t="str">
            <v>ИВДА-ГЕО</v>
          </cell>
          <cell r="I337">
            <v>46030</v>
          </cell>
        </row>
        <row r="338">
          <cell r="A338" t="str">
            <v>Връзка PP - резба 1"</v>
          </cell>
          <cell r="B338" t="str">
            <v>-</v>
          </cell>
          <cell r="C338">
            <v>5.5</v>
          </cell>
          <cell r="D338" t="str">
            <v>бр.</v>
          </cell>
          <cell r="E338">
            <v>0</v>
          </cell>
          <cell r="F338">
            <v>5.5</v>
          </cell>
          <cell r="G338">
            <v>6.6</v>
          </cell>
          <cell r="H338" t="str">
            <v>ИВДА-ГЕО</v>
          </cell>
          <cell r="I338" t="str">
            <v>-</v>
          </cell>
        </row>
        <row r="339">
          <cell r="A339" t="str">
            <v>Муфа PP 1"</v>
          </cell>
          <cell r="B339" t="str">
            <v>-</v>
          </cell>
          <cell r="C339">
            <v>2.48</v>
          </cell>
          <cell r="D339" t="str">
            <v>бр.</v>
          </cell>
          <cell r="E339">
            <v>0</v>
          </cell>
          <cell r="F339">
            <v>2.48</v>
          </cell>
          <cell r="G339">
            <v>2.976</v>
          </cell>
          <cell r="H339" t="str">
            <v>ИВДА-ГЕО</v>
          </cell>
          <cell r="I339">
            <v>45968</v>
          </cell>
        </row>
        <row r="340">
          <cell r="A340" t="str">
            <v>Холендър PP 1"</v>
          </cell>
          <cell r="B340" t="str">
            <v>-</v>
          </cell>
          <cell r="C340">
            <v>6</v>
          </cell>
          <cell r="D340" t="str">
            <v>бр.</v>
          </cell>
          <cell r="E340">
            <v>0</v>
          </cell>
          <cell r="F340">
            <v>6</v>
          </cell>
          <cell r="G340">
            <v>7.2</v>
          </cell>
          <cell r="H340" t="str">
            <v>ИВДА-ГЕО</v>
          </cell>
          <cell r="I340" t="str">
            <v>-</v>
          </cell>
        </row>
        <row r="341">
          <cell r="A341" t="str">
            <v>ПП тръба за т. вода Ф110</v>
          </cell>
          <cell r="B341" t="str">
            <v>-</v>
          </cell>
          <cell r="C341">
            <v>7</v>
          </cell>
          <cell r="D341" t="str">
            <v>м.</v>
          </cell>
          <cell r="E341">
            <v>0</v>
          </cell>
          <cell r="F341">
            <v>7</v>
          </cell>
          <cell r="G341">
            <v>8.4</v>
          </cell>
          <cell r="H341" t="str">
            <v>ИВДА-ГЕО</v>
          </cell>
          <cell r="I341" t="str">
            <v>-</v>
          </cell>
        </row>
        <row r="342">
          <cell r="A342" t="str">
            <v>Кабел 4х0,22mm2 +2х0,50mm2</v>
          </cell>
          <cell r="B342">
            <v>900061</v>
          </cell>
          <cell r="C342">
            <v>0.36</v>
          </cell>
          <cell r="D342" t="str">
            <v>м.</v>
          </cell>
          <cell r="E342">
            <v>0</v>
          </cell>
          <cell r="F342">
            <v>0.36</v>
          </cell>
          <cell r="G342">
            <v>0.432</v>
          </cell>
          <cell r="H342" t="str">
            <v>Щайнбергер</v>
          </cell>
          <cell r="I342">
            <v>45945</v>
          </cell>
        </row>
        <row r="343">
          <cell r="A343" t="str">
            <v>Кабел 6х0,22mm2 +2х0,50mm2</v>
          </cell>
          <cell r="B343">
            <v>900088</v>
          </cell>
          <cell r="C343">
            <v>0.48</v>
          </cell>
          <cell r="D343" t="str">
            <v>м.</v>
          </cell>
          <cell r="E343">
            <v>0</v>
          </cell>
          <cell r="F343">
            <v>0.48</v>
          </cell>
          <cell r="G343">
            <v>0.57599999999999996</v>
          </cell>
          <cell r="H343" t="str">
            <v>Щайнбергер</v>
          </cell>
          <cell r="I343">
            <v>45945</v>
          </cell>
        </row>
        <row r="344">
          <cell r="A344" t="str">
            <v>Изработка на метални изделия</v>
          </cell>
          <cell r="B344">
            <v>103</v>
          </cell>
          <cell r="C344">
            <v>813</v>
          </cell>
          <cell r="D344" t="str">
            <v>бр.</v>
          </cell>
          <cell r="E344">
            <v>0</v>
          </cell>
          <cell r="F344">
            <v>813</v>
          </cell>
          <cell r="G344">
            <v>975.6</v>
          </cell>
          <cell r="H344" t="str">
            <v>ТУ- София</v>
          </cell>
          <cell r="I344">
            <v>46048</v>
          </cell>
        </row>
        <row r="345">
          <cell r="A345" t="str">
            <v>Патронен нагревател ф22х1510mm, 230V, 1500W, с ТД тип К 0-400C</v>
          </cell>
          <cell r="B345" t="str">
            <v>-</v>
          </cell>
          <cell r="C345">
            <v>134.97999999999999</v>
          </cell>
          <cell r="D345" t="str">
            <v>бр.</v>
          </cell>
          <cell r="E345">
            <v>0</v>
          </cell>
          <cell r="F345">
            <v>134.97999999999999</v>
          </cell>
          <cell r="G345">
            <v>161.976</v>
          </cell>
          <cell r="H345" t="str">
            <v>Нагревател БГ</v>
          </cell>
          <cell r="I345">
            <v>45348</v>
          </cell>
        </row>
        <row r="346">
          <cell r="A346" t="str">
            <v>Патронен нагревател ф22х1510mm, 230V, 1500W</v>
          </cell>
          <cell r="B346"/>
          <cell r="C346">
            <v>119.642</v>
          </cell>
          <cell r="D346" t="str">
            <v>бр.</v>
          </cell>
          <cell r="E346">
            <v>0</v>
          </cell>
          <cell r="F346">
            <v>119.642</v>
          </cell>
          <cell r="G346">
            <v>143.57040000000001</v>
          </cell>
          <cell r="H346" t="str">
            <v>Нагревател БГ</v>
          </cell>
          <cell r="I346">
            <v>45348</v>
          </cell>
        </row>
        <row r="347">
          <cell r="A347" t="str">
            <v>Electromagnetic flowmeter EFM-115-DN25-R1-M-24V-PTFE</v>
          </cell>
          <cell r="B347" t="str">
            <v>EFM-115</v>
          </cell>
          <cell r="C347">
            <v>1330</v>
          </cell>
          <cell r="D347" t="str">
            <v>бр.</v>
          </cell>
          <cell r="E347">
            <v>0</v>
          </cell>
          <cell r="F347">
            <v>1330</v>
          </cell>
          <cell r="G347">
            <v>1330</v>
          </cell>
          <cell r="H347" t="str">
            <v>Dinel</v>
          </cell>
          <cell r="I347">
            <v>46038</v>
          </cell>
        </row>
        <row r="348">
          <cell r="A348" t="str">
            <v>Доставка дебитомери (FV Freight Charge)</v>
          </cell>
          <cell r="B348" t="str">
            <v>FC</v>
          </cell>
          <cell r="C348">
            <v>55</v>
          </cell>
          <cell r="D348" t="str">
            <v>бр.</v>
          </cell>
          <cell r="E348">
            <v>0</v>
          </cell>
          <cell r="F348">
            <v>55</v>
          </cell>
          <cell r="G348">
            <v>55</v>
          </cell>
          <cell r="H348" t="str">
            <v>Dinel</v>
          </cell>
          <cell r="I348">
            <v>46038</v>
          </cell>
        </row>
        <row r="349">
          <cell r="A349" t="str">
            <v>Охладител - TD80W/HS-114/GL11/2.0/8/DN25/S/B</v>
          </cell>
          <cell r="B349"/>
          <cell r="C349">
            <v>4632.8100000000004</v>
          </cell>
          <cell r="D349" t="str">
            <v>бр.</v>
          </cell>
          <cell r="E349">
            <v>0</v>
          </cell>
          <cell r="F349">
            <v>4632.8100000000004</v>
          </cell>
          <cell r="G349">
            <v>4632.8100000000004</v>
          </cell>
          <cell r="H349" t="str">
            <v>Transtherm Cooling Industries ltd</v>
          </cell>
          <cell r="I349">
            <v>45420</v>
          </cell>
        </row>
        <row r="350">
          <cell r="A350" t="str">
            <v>Пожарогасене 90kW</v>
          </cell>
          <cell r="B350"/>
          <cell r="C350">
            <v>5772</v>
          </cell>
          <cell r="D350" t="str">
            <v>бр.</v>
          </cell>
          <cell r="E350">
            <v>0</v>
          </cell>
          <cell r="F350">
            <v>5772</v>
          </cell>
          <cell r="G350">
            <v>6926.4</v>
          </cell>
          <cell r="H350" t="str">
            <v xml:space="preserve">Фламтех </v>
          </cell>
          <cell r="I350">
            <v>46048</v>
          </cell>
        </row>
        <row r="351">
          <cell r="A351" t="str">
            <v>Кабел 1х3-pin (F)/USB-A (M)</v>
          </cell>
          <cell r="B351">
            <v>1826</v>
          </cell>
          <cell r="C351">
            <v>69.37</v>
          </cell>
          <cell r="D351" t="str">
            <v>бр.</v>
          </cell>
          <cell r="E351">
            <v>0</v>
          </cell>
          <cell r="F351">
            <v>69.37</v>
          </cell>
          <cell r="G351">
            <v>83.244</v>
          </cell>
          <cell r="H351" t="str">
            <v>Комеко АД</v>
          </cell>
          <cell r="I351">
            <v>46094</v>
          </cell>
        </row>
        <row r="352">
          <cell r="A352" t="str">
            <v>Моноблок Versati GRS-CQ16Pd/NpG4-E-R290</v>
          </cell>
          <cell r="B352"/>
          <cell r="C352">
            <v>4900</v>
          </cell>
          <cell r="D352" t="str">
            <v>бр.</v>
          </cell>
          <cell r="E352">
            <v>0</v>
          </cell>
          <cell r="F352">
            <v>4900</v>
          </cell>
          <cell r="G352">
            <v>5880</v>
          </cell>
          <cell r="H352" t="str">
            <v>CAIROX</v>
          </cell>
          <cell r="I352">
            <v>46098</v>
          </cell>
        </row>
        <row r="353">
          <cell r="A353" t="str">
            <v>Контролер PFC 750-8212</v>
          </cell>
          <cell r="B353">
            <v>60372744</v>
          </cell>
          <cell r="C353">
            <v>582.38</v>
          </cell>
          <cell r="D353" t="str">
            <v>бр.</v>
          </cell>
          <cell r="E353">
            <v>0</v>
          </cell>
          <cell r="F353">
            <v>582.38</v>
          </cell>
          <cell r="G353">
            <v>698.85599999999999</v>
          </cell>
          <cell r="H353" t="str">
            <v>Wago</v>
          </cell>
          <cell r="I353">
            <v>46084</v>
          </cell>
        </row>
        <row r="354">
          <cell r="A354" t="str">
            <v>I/O System 750-555</v>
          </cell>
          <cell r="B354">
            <v>51196640</v>
          </cell>
          <cell r="C354">
            <v>477.54</v>
          </cell>
          <cell r="D354" t="str">
            <v>бр.</v>
          </cell>
          <cell r="E354">
            <v>0</v>
          </cell>
          <cell r="F354">
            <v>477.54</v>
          </cell>
          <cell r="G354">
            <v>573.048</v>
          </cell>
          <cell r="H354" t="str">
            <v>Wago</v>
          </cell>
          <cell r="I354">
            <v>46084</v>
          </cell>
        </row>
        <row r="355">
          <cell r="A355" t="str">
            <v>I/O System 750-496</v>
          </cell>
          <cell r="B355">
            <v>60273646</v>
          </cell>
          <cell r="C355">
            <v>600.46</v>
          </cell>
          <cell r="D355" t="str">
            <v>бр.</v>
          </cell>
          <cell r="E355">
            <v>0</v>
          </cell>
          <cell r="F355">
            <v>600.46</v>
          </cell>
          <cell r="G355">
            <v>720.55200000000002</v>
          </cell>
          <cell r="H355" t="str">
            <v>Wago</v>
          </cell>
          <cell r="I355">
            <v>46084</v>
          </cell>
        </row>
        <row r="356">
          <cell r="A356" t="str">
            <v>I/O System 750-600</v>
          </cell>
          <cell r="B356">
            <v>60404007</v>
          </cell>
          <cell r="C356">
            <v>11.11</v>
          </cell>
          <cell r="D356" t="str">
            <v>бр.</v>
          </cell>
          <cell r="E356">
            <v>0</v>
          </cell>
          <cell r="F356">
            <v>11.11</v>
          </cell>
          <cell r="G356">
            <v>13.331999999999999</v>
          </cell>
          <cell r="H356" t="str">
            <v>Wago</v>
          </cell>
          <cell r="I356">
            <v>46084</v>
          </cell>
        </row>
        <row r="357">
          <cell r="A357" t="str">
            <v>I/O System 750-1405</v>
          </cell>
          <cell r="B357">
            <v>60404010</v>
          </cell>
          <cell r="C357">
            <v>155.72</v>
          </cell>
          <cell r="D357" t="str">
            <v>бр.</v>
          </cell>
          <cell r="E357">
            <v>0</v>
          </cell>
          <cell r="F357">
            <v>155.72</v>
          </cell>
          <cell r="G357">
            <v>186.864</v>
          </cell>
          <cell r="H357" t="str">
            <v>Wago</v>
          </cell>
          <cell r="I357">
            <v>46084</v>
          </cell>
        </row>
        <row r="358">
          <cell r="A358" t="str">
            <v>I/O System 750-1506</v>
          </cell>
          <cell r="B358">
            <v>7501506</v>
          </cell>
          <cell r="C358">
            <v>255.33</v>
          </cell>
          <cell r="D358" t="str">
            <v>бр.</v>
          </cell>
          <cell r="E358">
            <v>0</v>
          </cell>
          <cell r="F358">
            <v>255.33</v>
          </cell>
          <cell r="G358">
            <v>306.39600000000002</v>
          </cell>
          <cell r="H358" t="str">
            <v>Wago</v>
          </cell>
          <cell r="I358">
            <v>46084</v>
          </cell>
        </row>
        <row r="359">
          <cell r="A359" t="str">
            <v>Power Supply 2787-2146</v>
          </cell>
          <cell r="B359">
            <v>60492288</v>
          </cell>
          <cell r="C359">
            <v>132.97</v>
          </cell>
          <cell r="D359" t="str">
            <v>бр.</v>
          </cell>
          <cell r="E359">
            <v>0</v>
          </cell>
          <cell r="F359">
            <v>132.97</v>
          </cell>
          <cell r="G359">
            <v>159.56399999999999</v>
          </cell>
          <cell r="H359" t="str">
            <v>Wago</v>
          </cell>
          <cell r="I359">
            <v>46084</v>
          </cell>
        </row>
        <row r="360">
          <cell r="A360" t="str">
            <v>I/O System 750-1405</v>
          </cell>
          <cell r="B360">
            <v>60404010</v>
          </cell>
          <cell r="C360">
            <v>155.72</v>
          </cell>
          <cell r="D360" t="str">
            <v>бр.</v>
          </cell>
          <cell r="E360">
            <v>0</v>
          </cell>
          <cell r="F360">
            <v>155.72</v>
          </cell>
          <cell r="G360">
            <v>186.864</v>
          </cell>
          <cell r="H360" t="str">
            <v>Wago</v>
          </cell>
          <cell r="I360">
            <v>46084</v>
          </cell>
        </row>
        <row r="361">
          <cell r="A361" t="str">
            <v>I/O System 750-1506</v>
          </cell>
          <cell r="B361">
            <v>7501506</v>
          </cell>
          <cell r="C361">
            <v>255.33</v>
          </cell>
          <cell r="D361" t="str">
            <v>бр.</v>
          </cell>
          <cell r="E361">
            <v>0</v>
          </cell>
          <cell r="F361">
            <v>255.33</v>
          </cell>
          <cell r="G361">
            <v>306.39600000000002</v>
          </cell>
          <cell r="H361" t="str">
            <v>Wago</v>
          </cell>
          <cell r="I361">
            <v>46084</v>
          </cell>
        </row>
        <row r="362">
          <cell r="A362" t="str">
            <v>Power Supply 2787-2146</v>
          </cell>
          <cell r="B362">
            <v>60492288</v>
          </cell>
          <cell r="C362">
            <v>132.97</v>
          </cell>
          <cell r="D362" t="str">
            <v>бр.</v>
          </cell>
          <cell r="E362">
            <v>0</v>
          </cell>
          <cell r="F362">
            <v>132.97</v>
          </cell>
          <cell r="G362">
            <v>159.56399999999999</v>
          </cell>
          <cell r="H362" t="str">
            <v>Wago</v>
          </cell>
          <cell r="I362">
            <v>46084</v>
          </cell>
        </row>
      </sheetData>
      <sheetData sheetId="1">
        <row r="1">
          <cell r="A1" t="str">
            <v>Продукт</v>
          </cell>
          <cell r="B1" t="str">
            <v>Код</v>
          </cell>
          <cell r="C1" t="str">
            <v>Цена бр.</v>
          </cell>
          <cell r="D1" t="str">
            <v>М. ед.</v>
          </cell>
          <cell r="E1" t="str">
            <v>Отстъпка</v>
          </cell>
          <cell r="F1" t="str">
            <v>Цена нето</v>
          </cell>
          <cell r="G1" t="str">
            <v>ДДС 20%</v>
          </cell>
          <cell r="H1" t="str">
            <v>Фирма</v>
          </cell>
          <cell r="I1" t="str">
            <v>Обновена на</v>
          </cell>
        </row>
        <row r="2">
          <cell r="A2" t="str">
            <v>Болт с шестостенна глава, DIN 933, 8.8, vZn, M10x45</v>
          </cell>
          <cell r="B2" t="str">
            <v>00933 8801 10 45</v>
          </cell>
          <cell r="C2">
            <v>9.8986108199587903</v>
          </cell>
          <cell r="D2" t="str">
            <v>100 бр.</v>
          </cell>
          <cell r="E2">
            <v>0</v>
          </cell>
          <cell r="F2">
            <v>9.8986108199587903</v>
          </cell>
          <cell r="G2">
            <v>11.878332983950548</v>
          </cell>
          <cell r="H2" t="str">
            <v>ИТТ</v>
          </cell>
          <cell r="I2">
            <v>45629</v>
          </cell>
        </row>
        <row r="3">
          <cell r="A3" t="str">
            <v>Болт с шестостенна глава, DIN 933, 8.8, vZn, M12x100</v>
          </cell>
          <cell r="B3" t="str">
            <v>00933 8801 12 100</v>
          </cell>
          <cell r="C3">
            <v>25.835578756844921</v>
          </cell>
          <cell r="D3" t="str">
            <v>100 бр.</v>
          </cell>
          <cell r="E3">
            <v>0</v>
          </cell>
          <cell r="F3">
            <v>25.835578756844921</v>
          </cell>
          <cell r="G3">
            <v>31.002694508213906</v>
          </cell>
          <cell r="H3" t="str">
            <v>ИТТ</v>
          </cell>
          <cell r="I3">
            <v>45643</v>
          </cell>
        </row>
        <row r="4">
          <cell r="A4" t="str">
            <v>Болт с шестостенна глава, DIN 933, 8.8, vZn, M12x25</v>
          </cell>
          <cell r="B4" t="str">
            <v>00933 8801 12 25</v>
          </cell>
          <cell r="C4">
            <v>10.011095033821958</v>
          </cell>
          <cell r="D4" t="str">
            <v>100 бр.</v>
          </cell>
          <cell r="E4">
            <v>0</v>
          </cell>
          <cell r="F4">
            <v>10.011095033821958</v>
          </cell>
          <cell r="G4">
            <v>12.01331404058635</v>
          </cell>
          <cell r="H4" t="str">
            <v>ИТТ</v>
          </cell>
          <cell r="I4">
            <v>45643</v>
          </cell>
        </row>
        <row r="5">
          <cell r="A5" t="str">
            <v>Болт с шестостенна глава, DIN 933, 8.8, vZn, M12x35</v>
          </cell>
          <cell r="B5" t="str">
            <v>00933 8801 12 35</v>
          </cell>
          <cell r="C5">
            <v>12.127843421974303</v>
          </cell>
          <cell r="D5" t="str">
            <v>100 бр.</v>
          </cell>
          <cell r="E5">
            <v>0</v>
          </cell>
          <cell r="F5">
            <v>12.127843421974303</v>
          </cell>
          <cell r="G5">
            <v>14.553412106369164</v>
          </cell>
          <cell r="H5" t="str">
            <v>ИТТ</v>
          </cell>
          <cell r="I5">
            <v>45629</v>
          </cell>
        </row>
        <row r="6">
          <cell r="A6" t="str">
            <v>Болт с шестостенна глава, DIN 933, 8.8, vZn, M12x40</v>
          </cell>
          <cell r="B6" t="str">
            <v>00933 8801 12 40</v>
          </cell>
          <cell r="C6">
            <v>14.224140134878798</v>
          </cell>
          <cell r="D6" t="str">
            <v>100 бр.</v>
          </cell>
          <cell r="E6">
            <v>0</v>
          </cell>
          <cell r="F6">
            <v>14.224140134878798</v>
          </cell>
          <cell r="G6">
            <v>17.068968161854556</v>
          </cell>
          <cell r="H6" t="str">
            <v>ИТТ</v>
          </cell>
          <cell r="I6">
            <v>45643</v>
          </cell>
        </row>
        <row r="7">
          <cell r="A7" t="str">
            <v>Болт с шестостенна глава, DIN 933, 8.8, vZn, M12x45</v>
          </cell>
          <cell r="B7" t="str">
            <v>00933 8801 12 45</v>
          </cell>
          <cell r="C7">
            <v>14.224140134878798</v>
          </cell>
          <cell r="D7" t="str">
            <v>100 бр.</v>
          </cell>
          <cell r="E7">
            <v>0</v>
          </cell>
          <cell r="F7">
            <v>14.224140134878798</v>
          </cell>
          <cell r="G7">
            <v>17.068968161854556</v>
          </cell>
          <cell r="H7" t="str">
            <v>ИТТ</v>
          </cell>
          <cell r="I7">
            <v>45516</v>
          </cell>
        </row>
        <row r="8">
          <cell r="A8" t="str">
            <v>Болт с шестостенна глава, DIN 933, 8.8, vZn, M12x60</v>
          </cell>
          <cell r="B8" t="str">
            <v>00933 8801 12 60</v>
          </cell>
          <cell r="C8">
            <v>17.087374669577624</v>
          </cell>
          <cell r="D8" t="str">
            <v>100 бр.</v>
          </cell>
          <cell r="E8">
            <v>0</v>
          </cell>
          <cell r="F8">
            <v>17.087374669577624</v>
          </cell>
          <cell r="G8">
            <v>20.504849603493149</v>
          </cell>
          <cell r="H8" t="str">
            <v>ИТТ</v>
          </cell>
          <cell r="I8">
            <v>45643</v>
          </cell>
        </row>
        <row r="9">
          <cell r="A9" t="str">
            <v>Болт с шестостенна глава, DIN 933, 8.8, vZn, M16x45</v>
          </cell>
          <cell r="B9" t="str">
            <v>00933 8801 16 45</v>
          </cell>
          <cell r="C9">
            <v>28.519861133125069</v>
          </cell>
          <cell r="D9" t="str">
            <v>100 бр.</v>
          </cell>
          <cell r="E9">
            <v>0</v>
          </cell>
          <cell r="F9">
            <v>28.519861133125069</v>
          </cell>
          <cell r="G9">
            <v>34.223833359750081</v>
          </cell>
          <cell r="H9" t="str">
            <v>ИТТ</v>
          </cell>
          <cell r="I9">
            <v>45516</v>
          </cell>
        </row>
        <row r="10">
          <cell r="A10" t="str">
            <v>Болт с шестостенна глава, DIN 933, 8.8, vZn, M16x50</v>
          </cell>
          <cell r="B10" t="str">
            <v>00933 8801 16 50</v>
          </cell>
          <cell r="C10">
            <v>30.248027691568286</v>
          </cell>
          <cell r="D10" t="str">
            <v>100 бр.</v>
          </cell>
          <cell r="E10">
            <v>0</v>
          </cell>
          <cell r="F10">
            <v>30.248027691568286</v>
          </cell>
          <cell r="G10">
            <v>36.297633229881946</v>
          </cell>
          <cell r="H10" t="str">
            <v>ИТТ</v>
          </cell>
          <cell r="I10">
            <v>45643</v>
          </cell>
        </row>
        <row r="11">
          <cell r="A11" t="str">
            <v>Болт с шестостенна глава, DIN 933, 8.8, vZn, M16x55</v>
          </cell>
          <cell r="B11" t="str">
            <v>00933 8801 16 55</v>
          </cell>
          <cell r="C11">
            <v>32.303421053977083</v>
          </cell>
          <cell r="D11" t="str">
            <v>100 бр.</v>
          </cell>
          <cell r="E11">
            <v>0</v>
          </cell>
          <cell r="F11">
            <v>32.303421053977083</v>
          </cell>
          <cell r="G11">
            <v>38.764105264772496</v>
          </cell>
          <cell r="H11" t="str">
            <v>ИТТ</v>
          </cell>
          <cell r="I11">
            <v>45643</v>
          </cell>
        </row>
        <row r="12">
          <cell r="A12" t="str">
            <v>Болт с шестостенна глава, DIN 933, 8.8, vZn, M16x60</v>
          </cell>
          <cell r="B12" t="str">
            <v>00933 8801 16 60</v>
          </cell>
          <cell r="C12">
            <v>34.353701497573923</v>
          </cell>
          <cell r="D12" t="str">
            <v>100 бр.</v>
          </cell>
          <cell r="E12">
            <v>0</v>
          </cell>
          <cell r="F12">
            <v>34.353701497573923</v>
          </cell>
          <cell r="G12">
            <v>41.224441797088708</v>
          </cell>
          <cell r="H12" t="str">
            <v>ИТТ</v>
          </cell>
          <cell r="I12">
            <v>45513</v>
          </cell>
        </row>
        <row r="13">
          <cell r="A13" t="str">
            <v>Болт с шестостенна глава, DIN 933, 8.8, vZn, M16x60</v>
          </cell>
          <cell r="B13" t="str">
            <v>00933 8801 16 60</v>
          </cell>
          <cell r="C13">
            <v>34.353701497573923</v>
          </cell>
          <cell r="D13" t="str">
            <v>100 бр.</v>
          </cell>
          <cell r="E13">
            <v>0</v>
          </cell>
          <cell r="F13">
            <v>34.353701497573923</v>
          </cell>
          <cell r="G13">
            <v>41.224441797088708</v>
          </cell>
          <cell r="H13" t="str">
            <v>ИТТ</v>
          </cell>
          <cell r="I13">
            <v>45643</v>
          </cell>
        </row>
        <row r="14">
          <cell r="A14" t="str">
            <v>Болт с шестостенна глава, DIN 933, 8.8, vZn, M6x16</v>
          </cell>
          <cell r="B14" t="str">
            <v>00933 8801 6 16</v>
          </cell>
          <cell r="C14">
            <v>1.6054565069561262</v>
          </cell>
          <cell r="D14" t="str">
            <v>100 бр.</v>
          </cell>
          <cell r="E14">
            <v>0</v>
          </cell>
          <cell r="F14">
            <v>1.6054565069561262</v>
          </cell>
          <cell r="G14">
            <v>1.9265478083473515</v>
          </cell>
          <cell r="H14" t="str">
            <v>ИТТ</v>
          </cell>
          <cell r="I14">
            <v>45565</v>
          </cell>
        </row>
        <row r="15">
          <cell r="A15" t="str">
            <v>Болт с шестостенна глава, DIN 933, 8.8, vZn, M6x35</v>
          </cell>
          <cell r="B15" t="str">
            <v>00933 8801 6 35</v>
          </cell>
          <cell r="C15">
            <v>2.6331531881605255</v>
          </cell>
          <cell r="D15" t="str">
            <v>100 бр.</v>
          </cell>
          <cell r="E15">
            <v>0</v>
          </cell>
          <cell r="F15">
            <v>2.6331531881605255</v>
          </cell>
          <cell r="G15">
            <v>3.1597838257926307</v>
          </cell>
          <cell r="H15" t="str">
            <v>ИТТ</v>
          </cell>
          <cell r="I15">
            <v>45566</v>
          </cell>
        </row>
        <row r="16">
          <cell r="A16" t="str">
            <v>Болт с шестостенна глава, DIN 933, 8.8, vZn, M6x50</v>
          </cell>
          <cell r="B16" t="str">
            <v>00933 8801 6 50</v>
          </cell>
          <cell r="C16">
            <v>3.4614460356983989</v>
          </cell>
          <cell r="D16" t="str">
            <v>100 бр.</v>
          </cell>
          <cell r="E16">
            <v>0</v>
          </cell>
          <cell r="F16">
            <v>3.4614460356983989</v>
          </cell>
          <cell r="G16">
            <v>4.1537352428380787</v>
          </cell>
          <cell r="H16" t="str">
            <v>ИТТ</v>
          </cell>
          <cell r="I16">
            <v>45643</v>
          </cell>
        </row>
        <row r="17">
          <cell r="A17" t="str">
            <v>Болт с шестостенна глава, DIN 933, 8.8, vZn, M6x60</v>
          </cell>
          <cell r="B17" t="str">
            <v>00933 8801 6 60</v>
          </cell>
          <cell r="C17">
            <v>3.9931895921424663</v>
          </cell>
          <cell r="D17" t="str">
            <v>100 бр.</v>
          </cell>
          <cell r="E17">
            <v>0</v>
          </cell>
          <cell r="F17">
            <v>3.9931895921424663</v>
          </cell>
          <cell r="G17">
            <v>4.7918275105709593</v>
          </cell>
          <cell r="H17" t="str">
            <v>ИТТ</v>
          </cell>
          <cell r="I17">
            <v>45643</v>
          </cell>
        </row>
        <row r="18">
          <cell r="A18" t="str">
            <v>Болт с шестостенна глава, DIN 933, 8.8, vZn, M6x65</v>
          </cell>
          <cell r="B18" t="str">
            <v>00933 8801 6 65</v>
          </cell>
          <cell r="C18">
            <v>4.5300460673984952</v>
          </cell>
          <cell r="D18" t="str">
            <v>100 бр.</v>
          </cell>
          <cell r="E18">
            <v>0</v>
          </cell>
          <cell r="F18">
            <v>4.5300460673984952</v>
          </cell>
          <cell r="G18">
            <v>5.4360552808781941</v>
          </cell>
          <cell r="H18" t="str">
            <v>ИТТ</v>
          </cell>
          <cell r="I18">
            <v>45567</v>
          </cell>
        </row>
        <row r="19">
          <cell r="A19" t="str">
            <v>Болт с шестостенна глава, DIN 933, 8.8, vZn, M6x70</v>
          </cell>
          <cell r="B19" t="str">
            <v>00933 8801 6 70</v>
          </cell>
          <cell r="C19">
            <v>4.5300460673984952</v>
          </cell>
          <cell r="D19" t="str">
            <v>100 бр.</v>
          </cell>
          <cell r="E19">
            <v>0</v>
          </cell>
          <cell r="F19">
            <v>4.5300460673984952</v>
          </cell>
          <cell r="G19">
            <v>5.4360552808781941</v>
          </cell>
          <cell r="H19" t="str">
            <v>ИТТ</v>
          </cell>
          <cell r="I19">
            <v>45643</v>
          </cell>
        </row>
        <row r="20">
          <cell r="A20" t="str">
            <v>Болт с шестостенна глава, DIN 933, 8.8, vZn, M6x90</v>
          </cell>
          <cell r="B20" t="str">
            <v>00933 8801 6 90</v>
          </cell>
          <cell r="C20">
            <v>5.6600011248421387</v>
          </cell>
          <cell r="D20" t="str">
            <v>100 бр.</v>
          </cell>
          <cell r="E20">
            <v>0</v>
          </cell>
          <cell r="F20">
            <v>5.6600011248421387</v>
          </cell>
          <cell r="G20">
            <v>6.7920013498105662</v>
          </cell>
          <cell r="H20" t="str">
            <v>ИТТ</v>
          </cell>
          <cell r="I20">
            <v>45643</v>
          </cell>
        </row>
        <row r="21">
          <cell r="A21" t="str">
            <v>Болт с шестостенна глава, DIN 933, 8.8, vZn, M8x16</v>
          </cell>
          <cell r="B21" t="str">
            <v>00933 8801 8 16</v>
          </cell>
          <cell r="C21">
            <v>3.4921235485701723</v>
          </cell>
          <cell r="D21" t="str">
            <v>100 бр.</v>
          </cell>
          <cell r="E21">
            <v>0</v>
          </cell>
          <cell r="F21">
            <v>3.4921235485701723</v>
          </cell>
          <cell r="G21">
            <v>4.1905482582842071</v>
          </cell>
          <cell r="H21" t="str">
            <v>ИТТ</v>
          </cell>
          <cell r="I21">
            <v>45573</v>
          </cell>
        </row>
        <row r="22">
          <cell r="A22" t="str">
            <v>Болт с шестостенна глава, DIN 933, 8.8, vZn, M8x20</v>
          </cell>
          <cell r="B22" t="str">
            <v>00933 8801 8 20</v>
          </cell>
          <cell r="C22">
            <v>3.8704795406553743</v>
          </cell>
          <cell r="D22" t="str">
            <v>100 бр.</v>
          </cell>
          <cell r="E22">
            <v>0</v>
          </cell>
          <cell r="F22">
            <v>3.8704795406553743</v>
          </cell>
          <cell r="G22">
            <v>4.6445754487864495</v>
          </cell>
          <cell r="H22" t="str">
            <v>ИТТ</v>
          </cell>
          <cell r="I22">
            <v>45643</v>
          </cell>
        </row>
        <row r="23">
          <cell r="A23" t="str">
            <v>Болт с шестостенна глава, DIN 933, 8.8, vZn, M8x25</v>
          </cell>
          <cell r="B23" t="str">
            <v>00933 8801 8 25</v>
          </cell>
          <cell r="C23">
            <v>4.0852221307577858</v>
          </cell>
          <cell r="D23" t="str">
            <v>100 бр.</v>
          </cell>
          <cell r="E23">
            <v>0</v>
          </cell>
          <cell r="F23">
            <v>4.0852221307577858</v>
          </cell>
          <cell r="G23">
            <v>4.9022665569093427</v>
          </cell>
          <cell r="H23" t="str">
            <v>ИТТ</v>
          </cell>
          <cell r="I23">
            <v>45573</v>
          </cell>
        </row>
        <row r="24">
          <cell r="A24" t="str">
            <v>Болт с шестостенна глава, DIN 933, А2, M6 х 40</v>
          </cell>
          <cell r="B24" t="str">
            <v>00933 9200 6 40</v>
          </cell>
          <cell r="C24">
            <v>12.357924768512602</v>
          </cell>
          <cell r="D24" t="str">
            <v>100бр.</v>
          </cell>
          <cell r="E24">
            <v>0</v>
          </cell>
          <cell r="F24">
            <v>12.357924768512602</v>
          </cell>
          <cell r="G24">
            <v>14.829509722215121</v>
          </cell>
          <cell r="H24" t="str">
            <v>ИТТ</v>
          </cell>
          <cell r="I24">
            <v>45681</v>
          </cell>
        </row>
        <row r="25">
          <cell r="A25" t="str">
            <v>Болт с шестостенна глава, DIN 933, А2, M6 х 50</v>
          </cell>
          <cell r="B25" t="str">
            <v>00934 9200 6 50</v>
          </cell>
          <cell r="C25">
            <v>14.776335366570715</v>
          </cell>
          <cell r="D25" t="str">
            <v>100бр.</v>
          </cell>
          <cell r="E25">
            <v>0</v>
          </cell>
          <cell r="F25">
            <v>14.776335366570715</v>
          </cell>
          <cell r="G25">
            <v>17.731602439884856</v>
          </cell>
          <cell r="H25" t="str">
            <v>ИТТ</v>
          </cell>
          <cell r="I25">
            <v>45681</v>
          </cell>
        </row>
        <row r="26">
          <cell r="A26" t="str">
            <v>Болт с шестостенна глава, DIN 933, А2, M3 х 25</v>
          </cell>
          <cell r="B26" t="str">
            <v>00934 9200 3 25</v>
          </cell>
          <cell r="C26">
            <v>4.51</v>
          </cell>
          <cell r="D26" t="str">
            <v>100бр.</v>
          </cell>
          <cell r="E26">
            <v>0</v>
          </cell>
          <cell r="F26">
            <v>4.51</v>
          </cell>
          <cell r="G26">
            <v>5.4119999999999999</v>
          </cell>
          <cell r="H26" t="str">
            <v>ИТТ</v>
          </cell>
          <cell r="I26">
            <v>46034</v>
          </cell>
        </row>
        <row r="27">
          <cell r="A27" t="str">
            <v>Болт за дърво, Din 571, vZn, ф8 х 100</v>
          </cell>
          <cell r="B27" t="str">
            <v>00571 0001 8 100</v>
          </cell>
          <cell r="C27">
            <v>0.09</v>
          </cell>
          <cell r="D27" t="str">
            <v>бр.</v>
          </cell>
          <cell r="E27">
            <v>0</v>
          </cell>
          <cell r="F27">
            <v>0.09</v>
          </cell>
          <cell r="G27">
            <v>0.108</v>
          </cell>
          <cell r="H27" t="str">
            <v>ИТТ</v>
          </cell>
          <cell r="I27"/>
        </row>
        <row r="28">
          <cell r="A28" t="str">
            <v>Винт с лещовидна глава, DIN 7985, 4.8, vZn, M5x12</v>
          </cell>
          <cell r="B28" t="str">
            <v>079854801512</v>
          </cell>
          <cell r="C28">
            <v>2.4542010297418488</v>
          </cell>
          <cell r="D28" t="str">
            <v>100 бр.</v>
          </cell>
          <cell r="E28">
            <v>0</v>
          </cell>
          <cell r="F28">
            <v>2.4542010297418488</v>
          </cell>
          <cell r="G28">
            <v>2.9450412356902187</v>
          </cell>
          <cell r="H28" t="str">
            <v>ИТТ</v>
          </cell>
          <cell r="I28">
            <v>45571</v>
          </cell>
        </row>
        <row r="29">
          <cell r="A29" t="str">
            <v>Винт с лещовидна глава, DIN 7985, 4.8, vZn, M5x16</v>
          </cell>
          <cell r="B29" t="str">
            <v>079854801516</v>
          </cell>
          <cell r="C29">
            <v>2.8530086970748991</v>
          </cell>
          <cell r="D29" t="str">
            <v>100 бр.</v>
          </cell>
          <cell r="E29">
            <v>0</v>
          </cell>
          <cell r="F29">
            <v>2.8530086970748991</v>
          </cell>
          <cell r="G29">
            <v>3.4236104364898789</v>
          </cell>
          <cell r="H29" t="str">
            <v>ИТТ</v>
          </cell>
          <cell r="I29">
            <v>45572</v>
          </cell>
        </row>
        <row r="30">
          <cell r="A30" t="str">
            <v>Винт с лещовидна глава, DIN 7985, 4.8, vZn, M5x20</v>
          </cell>
          <cell r="B30" t="str">
            <v>079854801520</v>
          </cell>
          <cell r="C30">
            <v>3.0319608554935757</v>
          </cell>
          <cell r="D30" t="str">
            <v>100 бр.</v>
          </cell>
          <cell r="E30">
            <v>0</v>
          </cell>
          <cell r="F30">
            <v>3.0319608554935757</v>
          </cell>
          <cell r="G30">
            <v>3.638353026592291</v>
          </cell>
          <cell r="H30" t="str">
            <v>ИТТ</v>
          </cell>
          <cell r="I30">
            <v>45573</v>
          </cell>
        </row>
        <row r="31">
          <cell r="A31" t="str">
            <v>Винт с лещовидна глава, DIN 7985, 4.8, vZn, M5x25</v>
          </cell>
          <cell r="B31" t="str">
            <v>079854801525</v>
          </cell>
          <cell r="C31">
            <v>3.6966403010486601</v>
          </cell>
          <cell r="D31" t="str">
            <v>100 бр.</v>
          </cell>
          <cell r="E31">
            <v>0</v>
          </cell>
          <cell r="F31">
            <v>3.6966403010486601</v>
          </cell>
          <cell r="G31">
            <v>4.435968361258392</v>
          </cell>
          <cell r="H31" t="str">
            <v>ИТТ</v>
          </cell>
          <cell r="I31">
            <v>45574</v>
          </cell>
        </row>
        <row r="32">
          <cell r="A32" t="str">
            <v>Винт с лещовидна глава, DIN 7985, 4.8, vZn, M6x16</v>
          </cell>
          <cell r="B32" t="str">
            <v>079854801616</v>
          </cell>
          <cell r="C32">
            <v>3.8244632713477147</v>
          </cell>
          <cell r="D32" t="str">
            <v>100 бр.</v>
          </cell>
          <cell r="E32">
            <v>0</v>
          </cell>
          <cell r="F32">
            <v>3.8244632713477147</v>
          </cell>
          <cell r="G32">
            <v>4.5893559256172578</v>
          </cell>
          <cell r="H32" t="str">
            <v>ИТТ</v>
          </cell>
          <cell r="I32">
            <v>45569</v>
          </cell>
        </row>
        <row r="33">
          <cell r="A33" t="str">
            <v>Винт с лещовидна глава, DIN 7985, 4.8, vZn, M6x35</v>
          </cell>
          <cell r="B33" t="str">
            <v>079854801635</v>
          </cell>
          <cell r="C33">
            <v>6.5343102416876722</v>
          </cell>
          <cell r="D33" t="str">
            <v>100 бр.</v>
          </cell>
          <cell r="E33">
            <v>0</v>
          </cell>
          <cell r="F33">
            <v>6.5343102416876722</v>
          </cell>
          <cell r="G33">
            <v>7.8411722900252068</v>
          </cell>
          <cell r="H33" t="str">
            <v>ИТТ</v>
          </cell>
          <cell r="I33">
            <v>45570</v>
          </cell>
        </row>
        <row r="34">
          <cell r="A34" t="str">
            <v>Винт самонарезен с шайба, DIN 968 C, vZn, ф4,2х13</v>
          </cell>
          <cell r="B34" t="str">
            <v>0096800014213</v>
          </cell>
          <cell r="C34">
            <v>4.6425302812616636</v>
          </cell>
          <cell r="D34" t="str">
            <v>100 бр.</v>
          </cell>
          <cell r="E34">
            <v>0</v>
          </cell>
          <cell r="F34">
            <v>4.6425302812616636</v>
          </cell>
          <cell r="G34">
            <v>5.5710363375139966</v>
          </cell>
          <cell r="H34" t="str">
            <v>ИТТ</v>
          </cell>
          <cell r="I34">
            <v>45564</v>
          </cell>
        </row>
        <row r="35">
          <cell r="A35" t="str">
            <v>Винт самонарезен с шайба, DIN 968C, vZn, ф4,2х19</v>
          </cell>
          <cell r="B35" t="str">
            <v>0096800014219</v>
          </cell>
          <cell r="C35">
            <v>5.1282575683980713</v>
          </cell>
          <cell r="D35" t="str">
            <v>100 бр.</v>
          </cell>
          <cell r="E35">
            <v>0</v>
          </cell>
          <cell r="F35">
            <v>5.1282575683980713</v>
          </cell>
          <cell r="G35">
            <v>6.1539090820776856</v>
          </cell>
          <cell r="H35" t="str">
            <v>ИТТ</v>
          </cell>
          <cell r="I35">
            <v>45561</v>
          </cell>
        </row>
        <row r="36">
          <cell r="A36" t="str">
            <v>Винт самонарезен, DIN 6928 C, vZn, ф4,8х13</v>
          </cell>
          <cell r="B36" t="str">
            <v>0692800014813</v>
          </cell>
          <cell r="C36">
            <v>4.2437226139286137</v>
          </cell>
          <cell r="D36" t="str">
            <v>100 бр.</v>
          </cell>
          <cell r="E36">
            <v>0</v>
          </cell>
          <cell r="F36">
            <v>4.2437226139286137</v>
          </cell>
          <cell r="G36">
            <v>5.0924671367143368</v>
          </cell>
          <cell r="H36" t="str">
            <v>ИТТ</v>
          </cell>
          <cell r="I36">
            <v>45560</v>
          </cell>
        </row>
        <row r="37">
          <cell r="A37" t="str">
            <v>Винт самонарезен, DIN 6928 C, vZn, ф4,8х16</v>
          </cell>
          <cell r="B37" t="str">
            <v>0692800014816</v>
          </cell>
          <cell r="C37">
            <v>4.6629819565095119</v>
          </cell>
          <cell r="D37" t="str">
            <v>100 бр.</v>
          </cell>
          <cell r="E37">
            <v>0</v>
          </cell>
          <cell r="F37">
            <v>4.6629819565095119</v>
          </cell>
          <cell r="G37">
            <v>5.5955783478114141</v>
          </cell>
          <cell r="H37" t="str">
            <v>ИТТ</v>
          </cell>
          <cell r="I37">
            <v>45561</v>
          </cell>
        </row>
        <row r="38">
          <cell r="A38" t="str">
            <v>Винт самонарезен, DIN 6928 C, vZn, ф4,8х19</v>
          </cell>
          <cell r="B38" t="str">
            <v>0692800014819</v>
          </cell>
          <cell r="C38">
            <v>4.7396757386889456</v>
          </cell>
          <cell r="D38" t="str">
            <v>100 бр.</v>
          </cell>
          <cell r="E38">
            <v>0</v>
          </cell>
          <cell r="F38">
            <v>4.7396757386889456</v>
          </cell>
          <cell r="G38">
            <v>5.687610886426735</v>
          </cell>
          <cell r="H38" t="str">
            <v>ИТТ</v>
          </cell>
          <cell r="I38">
            <v>45562</v>
          </cell>
        </row>
        <row r="39">
          <cell r="A39" t="str">
            <v>Винт самонарезен, DIN 6928 C, vZn, ф4,8х25</v>
          </cell>
          <cell r="B39" t="str">
            <v>0692800014825</v>
          </cell>
          <cell r="C39">
            <v>6.1508413307905085</v>
          </cell>
          <cell r="D39" t="str">
            <v>100 бр.</v>
          </cell>
          <cell r="E39">
            <v>0</v>
          </cell>
          <cell r="F39">
            <v>6.1508413307905085</v>
          </cell>
          <cell r="G39">
            <v>7.3810095969486103</v>
          </cell>
          <cell r="H39" t="str">
            <v>ИТТ</v>
          </cell>
          <cell r="I39">
            <v>45563</v>
          </cell>
        </row>
        <row r="40">
          <cell r="A40" t="str">
            <v>Винт самопробивен, DIN7504T, vZn, ф4,8х13</v>
          </cell>
          <cell r="B40" t="str">
            <v>0750400914813</v>
          </cell>
          <cell r="C40">
            <v>1.656585695075748</v>
          </cell>
          <cell r="D40" t="str">
            <v>100 бр.</v>
          </cell>
          <cell r="E40">
            <v>0</v>
          </cell>
          <cell r="F40">
            <v>1.656585695075748</v>
          </cell>
          <cell r="G40">
            <v>1.9879028340908977</v>
          </cell>
          <cell r="H40" t="str">
            <v>ИТТ</v>
          </cell>
          <cell r="I40">
            <v>45561</v>
          </cell>
        </row>
        <row r="41">
          <cell r="A41" t="str">
            <v>Винт самопробивен, DIN7504T, vZn, ф4,8х16</v>
          </cell>
          <cell r="B41" t="str">
            <v>0750400914816</v>
          </cell>
          <cell r="C41">
            <v>2.0911837940925335</v>
          </cell>
          <cell r="D41" t="str">
            <v>100 бр.</v>
          </cell>
          <cell r="E41">
            <v>0</v>
          </cell>
          <cell r="F41">
            <v>2.0911837940925335</v>
          </cell>
          <cell r="G41">
            <v>2.50942055291104</v>
          </cell>
          <cell r="H41" t="str">
            <v>ИТТ</v>
          </cell>
          <cell r="I41">
            <v>45561</v>
          </cell>
        </row>
        <row r="42">
          <cell r="A42" t="str">
            <v>Винт самопробивен, DIN7504T, vZn, ф4,8х19</v>
          </cell>
          <cell r="B42" t="str">
            <v>0750400914819</v>
          </cell>
          <cell r="C42">
            <v>1.7281665584432184</v>
          </cell>
          <cell r="D42" t="str">
            <v>100 бр.</v>
          </cell>
          <cell r="E42">
            <v>0</v>
          </cell>
          <cell r="F42">
            <v>1.7281665584432184</v>
          </cell>
          <cell r="G42">
            <v>2.0737998701318618</v>
          </cell>
          <cell r="H42" t="str">
            <v>ИТТ</v>
          </cell>
          <cell r="I42">
            <v>45561</v>
          </cell>
        </row>
        <row r="43">
          <cell r="A43" t="str">
            <v>Винт самопробивен, DIN7504T, vZn, ф4,8х25</v>
          </cell>
          <cell r="B43" t="str">
            <v>0750400914825</v>
          </cell>
          <cell r="C43">
            <v>1.9786995802293657</v>
          </cell>
          <cell r="D43" t="str">
            <v>100 бр.</v>
          </cell>
          <cell r="E43">
            <v>0</v>
          </cell>
          <cell r="F43">
            <v>1.9786995802293657</v>
          </cell>
          <cell r="G43">
            <v>2.3744394962752389</v>
          </cell>
          <cell r="H43" t="str">
            <v>ИТТ</v>
          </cell>
          <cell r="I43">
            <v>45561</v>
          </cell>
        </row>
        <row r="44">
          <cell r="A44" t="str">
            <v>Винт самопробивен, DIN7504T, вградена шайба, vZn, ф4,2х13</v>
          </cell>
          <cell r="B44" t="str">
            <v>0750400914213</v>
          </cell>
          <cell r="C44">
            <v>0.85897036040964703</v>
          </cell>
          <cell r="D44" t="str">
            <v>100 бр.</v>
          </cell>
          <cell r="E44">
            <v>0</v>
          </cell>
          <cell r="F44">
            <v>0.85897036040964703</v>
          </cell>
          <cell r="G44">
            <v>1.0307644324915763</v>
          </cell>
          <cell r="H44" t="str">
            <v>ИТТ</v>
          </cell>
          <cell r="I44">
            <v>45561</v>
          </cell>
        </row>
        <row r="45">
          <cell r="A45" t="str">
            <v>Винт самопробивен, DIN7504T, вградена шайба, vZn, ф4,2х16</v>
          </cell>
          <cell r="B45" t="str">
            <v>0750400914216</v>
          </cell>
          <cell r="C45">
            <v>0.92543830496515556</v>
          </cell>
          <cell r="D45" t="str">
            <v>100 бр.</v>
          </cell>
          <cell r="E45">
            <v>0</v>
          </cell>
          <cell r="F45">
            <v>0.92543830496515556</v>
          </cell>
          <cell r="G45">
            <v>1.1105259659581868</v>
          </cell>
          <cell r="H45" t="str">
            <v>ИТТ</v>
          </cell>
          <cell r="I45">
            <v>45561</v>
          </cell>
        </row>
        <row r="46">
          <cell r="A46" t="str">
            <v>Винт самопробивен, DIN7504T, вградена шайба, vZn, ф4,2х19</v>
          </cell>
          <cell r="B46" t="str">
            <v>0750400914219</v>
          </cell>
          <cell r="C46">
            <v>0.99190624952066386</v>
          </cell>
          <cell r="D46" t="str">
            <v>100 бр.</v>
          </cell>
          <cell r="E46">
            <v>0</v>
          </cell>
          <cell r="F46">
            <v>0.99190624952066386</v>
          </cell>
          <cell r="G46">
            <v>1.1902874994247967</v>
          </cell>
          <cell r="H46" t="str">
            <v>ИТТ</v>
          </cell>
          <cell r="I46">
            <v>45561</v>
          </cell>
        </row>
        <row r="47">
          <cell r="A47" t="str">
            <v>Винт самопробивен, DIN7504T, вградена шайба, vZn, ф4,2х25</v>
          </cell>
          <cell r="B47" t="str">
            <v>0750400914225</v>
          </cell>
          <cell r="C47">
            <v>1.1452938138795294</v>
          </cell>
          <cell r="D47" t="str">
            <v>100 бр.</v>
          </cell>
          <cell r="E47">
            <v>0</v>
          </cell>
          <cell r="F47">
            <v>1.1452938138795294</v>
          </cell>
          <cell r="G47">
            <v>1.3743525766554354</v>
          </cell>
          <cell r="H47" t="str">
            <v>ИТТ</v>
          </cell>
          <cell r="I47">
            <v>45561</v>
          </cell>
        </row>
        <row r="48">
          <cell r="A48" t="str">
            <v>Винт самопробивен, DIN7504T, вградена шайба, vZn, ф4,8х16</v>
          </cell>
          <cell r="B48" t="str">
            <v>0750400914816</v>
          </cell>
          <cell r="C48">
            <v>1.7895215841867647</v>
          </cell>
          <cell r="D48" t="str">
            <v>100 бр.</v>
          </cell>
          <cell r="E48">
            <v>0</v>
          </cell>
          <cell r="F48">
            <v>1.7895215841867647</v>
          </cell>
          <cell r="G48">
            <v>2.1474259010241177</v>
          </cell>
          <cell r="H48" t="str">
            <v>ИТТ</v>
          </cell>
          <cell r="I48">
            <v>45561</v>
          </cell>
        </row>
        <row r="49">
          <cell r="A49" t="str">
            <v>Винт самопробивен, DIN7504T, вградена шайба, vZn, ф4,8х19</v>
          </cell>
          <cell r="B49" t="str">
            <v>0750400914819</v>
          </cell>
          <cell r="C49">
            <v>2.0144900119131011</v>
          </cell>
          <cell r="D49" t="str">
            <v>100 бр.</v>
          </cell>
          <cell r="E49">
            <v>0</v>
          </cell>
          <cell r="F49">
            <v>2.0144900119131011</v>
          </cell>
          <cell r="G49">
            <v>2.4173880142957214</v>
          </cell>
          <cell r="H49" t="str">
            <v>ИТТ</v>
          </cell>
          <cell r="I49">
            <v>45561</v>
          </cell>
        </row>
        <row r="50">
          <cell r="A50" t="str">
            <v>Винт самопробивен, DIN7504T, вградена шайба, vZn, ф4,8х25</v>
          </cell>
          <cell r="B50" t="str">
            <v>0750400914825</v>
          </cell>
          <cell r="C50">
            <v>2.3877330851863405</v>
          </cell>
          <cell r="D50" t="str">
            <v>100 бр.</v>
          </cell>
          <cell r="E50">
            <v>0</v>
          </cell>
          <cell r="F50">
            <v>2.3877330851863405</v>
          </cell>
          <cell r="G50">
            <v>2.8652797022236087</v>
          </cell>
          <cell r="H50" t="str">
            <v>ИТТ</v>
          </cell>
          <cell r="I50">
            <v>45561</v>
          </cell>
        </row>
        <row r="51">
          <cell r="A51" t="str">
            <v>Винт с вътрешен шестостен, DIN912, А2, М6х30</v>
          </cell>
          <cell r="B51" t="str">
            <v>00912 9200 6 30</v>
          </cell>
          <cell r="C51">
            <v>11.2</v>
          </cell>
          <cell r="D51" t="str">
            <v>100 бр.</v>
          </cell>
          <cell r="E51">
            <v>0</v>
          </cell>
          <cell r="F51">
            <v>11.2</v>
          </cell>
          <cell r="G51">
            <v>13.44</v>
          </cell>
          <cell r="H51" t="str">
            <v>ИТТ</v>
          </cell>
          <cell r="I51">
            <v>46051</v>
          </cell>
        </row>
        <row r="52">
          <cell r="A52" t="str">
            <v>Винт с вътрешен шестостен, DIN912, А2, М5х20</v>
          </cell>
          <cell r="B52" t="str">
            <v>00912 9200 5 20</v>
          </cell>
          <cell r="C52">
            <v>6.6</v>
          </cell>
          <cell r="D52" t="str">
            <v>100 бр.</v>
          </cell>
          <cell r="E52">
            <v>0</v>
          </cell>
          <cell r="F52">
            <v>6.6</v>
          </cell>
          <cell r="G52">
            <v>7.92</v>
          </cell>
          <cell r="H52" t="str">
            <v>ИТТ</v>
          </cell>
          <cell r="I52">
            <v>46051</v>
          </cell>
        </row>
        <row r="53">
          <cell r="A53" t="str">
            <v>Винт с вътрешен шестостен, DIN912, А2, М4х10</v>
          </cell>
          <cell r="B53" t="str">
            <v>00912 9200 4 10</v>
          </cell>
          <cell r="C53">
            <v>3.8</v>
          </cell>
          <cell r="D53" t="str">
            <v>100 бр.</v>
          </cell>
          <cell r="E53">
            <v>0</v>
          </cell>
          <cell r="F53">
            <v>3.8</v>
          </cell>
          <cell r="G53">
            <v>4.5599999999999996</v>
          </cell>
          <cell r="H53" t="str">
            <v>ИТТ</v>
          </cell>
          <cell r="I53">
            <v>46051</v>
          </cell>
        </row>
        <row r="54">
          <cell r="A54" t="str">
            <v>Винт с вътрешен шестостен, DIN912, А2, М4х5</v>
          </cell>
          <cell r="B54" t="str">
            <v>00912 9200 4 5</v>
          </cell>
          <cell r="C54">
            <v>6.95</v>
          </cell>
          <cell r="D54" t="str">
            <v>100 бр.</v>
          </cell>
          <cell r="E54">
            <v>0</v>
          </cell>
          <cell r="F54">
            <v>6.95</v>
          </cell>
          <cell r="G54">
            <v>8.34</v>
          </cell>
          <cell r="H54" t="str">
            <v>ИТТ</v>
          </cell>
          <cell r="I54">
            <v>46051</v>
          </cell>
        </row>
        <row r="55">
          <cell r="A55" t="str">
            <v>Винт с конусна глава, DIN963, A2, M4х8</v>
          </cell>
          <cell r="B55" t="str">
            <v>00963 9200 4 8</v>
          </cell>
          <cell r="C55">
            <v>1.8</v>
          </cell>
          <cell r="D55" t="str">
            <v>100 бр.</v>
          </cell>
          <cell r="E55">
            <v>0</v>
          </cell>
          <cell r="F55">
            <v>1.8</v>
          </cell>
          <cell r="G55">
            <v>2.16</v>
          </cell>
          <cell r="H55" t="str">
            <v>ИТТ</v>
          </cell>
          <cell r="I55">
            <v>46051</v>
          </cell>
        </row>
        <row r="56">
          <cell r="A56" t="str">
            <v>Гайка самоосигурителна, DIN 985, 10, vZn, M16</v>
          </cell>
          <cell r="B56" t="str">
            <v>00985 1001 16</v>
          </cell>
          <cell r="C56">
            <v>37.804921695648396</v>
          </cell>
          <cell r="D56" t="str">
            <v>100 бр.</v>
          </cell>
          <cell r="E56">
            <v>0</v>
          </cell>
          <cell r="F56">
            <v>37.804921695648396</v>
          </cell>
          <cell r="G56">
            <v>45.365906034778078</v>
          </cell>
          <cell r="H56" t="str">
            <v>ИТТ</v>
          </cell>
          <cell r="I56">
            <v>45642</v>
          </cell>
        </row>
        <row r="57">
          <cell r="A57" t="str">
            <v>Гайка шестостенна, DIN 34, 10, Bl., M16</v>
          </cell>
          <cell r="B57" t="str">
            <v>00934 1000 16</v>
          </cell>
          <cell r="C57">
            <v>9.6736423922324555</v>
          </cell>
          <cell r="D57" t="str">
            <v>100 бр.</v>
          </cell>
          <cell r="E57">
            <v>0</v>
          </cell>
          <cell r="F57">
            <v>9.6736423922324555</v>
          </cell>
          <cell r="G57">
            <v>11.608370870678947</v>
          </cell>
          <cell r="H57" t="str">
            <v>ИТТ</v>
          </cell>
          <cell r="I57">
            <v>45642</v>
          </cell>
        </row>
        <row r="58">
          <cell r="A58" t="str">
            <v>Гайка шестостенна, DIN 934, 10,BI., M10</v>
          </cell>
          <cell r="B58" t="str">
            <v>00934 1000 10</v>
          </cell>
          <cell r="C58">
            <v>3.2722680396557986</v>
          </cell>
          <cell r="D58" t="str">
            <v>100 бр.</v>
          </cell>
          <cell r="E58">
            <v>0</v>
          </cell>
          <cell r="F58">
            <v>3.2722680396557986</v>
          </cell>
          <cell r="G58">
            <v>3.9267216475869584</v>
          </cell>
          <cell r="H58" t="str">
            <v>ИТТ</v>
          </cell>
          <cell r="I58">
            <v>45267</v>
          </cell>
        </row>
        <row r="59">
          <cell r="A59" t="str">
            <v>Гайка шестостенна, DIN 934, 8, vZn, M12</v>
          </cell>
          <cell r="B59" t="str">
            <v>00934 8001 12</v>
          </cell>
          <cell r="C59">
            <v>2.6996211327160338</v>
          </cell>
          <cell r="D59" t="str">
            <v>100 бр.</v>
          </cell>
          <cell r="E59">
            <v>0</v>
          </cell>
          <cell r="F59">
            <v>2.6996211327160338</v>
          </cell>
          <cell r="G59">
            <v>3.2395453592592407</v>
          </cell>
          <cell r="H59" t="str">
            <v>ИТТ</v>
          </cell>
          <cell r="I59">
            <v>45643</v>
          </cell>
        </row>
        <row r="60">
          <cell r="A60" t="str">
            <v>Гайка шестостенна, DIN 934, 8, vZn, M16</v>
          </cell>
          <cell r="B60" t="str">
            <v>00934 8001 16</v>
          </cell>
          <cell r="C60">
            <v>6.1099379802948111</v>
          </cell>
          <cell r="D60" t="str">
            <v>100 бр.</v>
          </cell>
          <cell r="E60">
            <v>0</v>
          </cell>
          <cell r="F60">
            <v>6.1099379802948111</v>
          </cell>
          <cell r="G60">
            <v>7.3319255763537736</v>
          </cell>
          <cell r="H60" t="str">
            <v>ИТТ</v>
          </cell>
          <cell r="I60">
            <v>45643</v>
          </cell>
        </row>
        <row r="61">
          <cell r="A61" t="str">
            <v>Гайка шестостенна, DIN 934, 8, vZn, M8</v>
          </cell>
          <cell r="B61" t="str">
            <v>00934 8001 8</v>
          </cell>
          <cell r="C61">
            <v>0.8334057663498361</v>
          </cell>
          <cell r="D61" t="str">
            <v>100 бр.</v>
          </cell>
          <cell r="E61">
            <v>0</v>
          </cell>
          <cell r="F61">
            <v>0.8334057663498361</v>
          </cell>
          <cell r="G61">
            <v>1.0000869196198034</v>
          </cell>
          <cell r="H61" t="str">
            <v>ИТТ</v>
          </cell>
          <cell r="I61">
            <v>45643</v>
          </cell>
        </row>
        <row r="62">
          <cell r="A62" t="str">
            <v>Гайка шестостенна, DIN 934, А2, M6</v>
          </cell>
          <cell r="B62" t="str">
            <v>00934 9200 6</v>
          </cell>
          <cell r="C62">
            <v>2.6484919445964117</v>
          </cell>
          <cell r="D62" t="str">
            <v>100 бр.</v>
          </cell>
          <cell r="E62">
            <v>0</v>
          </cell>
          <cell r="F62">
            <v>2.6484919445964117</v>
          </cell>
          <cell r="G62">
            <v>3.178190333515694</v>
          </cell>
          <cell r="H62" t="str">
            <v>ИТТ</v>
          </cell>
          <cell r="I62">
            <v>45681</v>
          </cell>
        </row>
        <row r="63">
          <cell r="A63" t="str">
            <v>Гайка шестостенна, DIN 934, А2, M3</v>
          </cell>
          <cell r="B63" t="str">
            <v>00934 9200 3</v>
          </cell>
          <cell r="C63">
            <v>0.84</v>
          </cell>
          <cell r="D63" t="str">
            <v>100 бр.</v>
          </cell>
          <cell r="E63">
            <v>0</v>
          </cell>
          <cell r="F63">
            <v>0.84</v>
          </cell>
          <cell r="G63">
            <v>1.008</v>
          </cell>
          <cell r="H63" t="str">
            <v>ИТТ</v>
          </cell>
          <cell r="I63">
            <v>46034</v>
          </cell>
        </row>
        <row r="64">
          <cell r="A64" t="str">
            <v>Нит-гайка с накат фрез. намал. гл. vZn M4/ф6х10</v>
          </cell>
          <cell r="B64" t="str">
            <v>88418 0011 4 10</v>
          </cell>
          <cell r="C64">
            <v>4.9000000000000004</v>
          </cell>
          <cell r="D64" t="str">
            <v>100 бр.</v>
          </cell>
          <cell r="E64">
            <v>0</v>
          </cell>
          <cell r="F64">
            <v>4.9000000000000004</v>
          </cell>
          <cell r="G64">
            <v>5.8800000000000008</v>
          </cell>
          <cell r="H64" t="str">
            <v>ИТТ</v>
          </cell>
          <cell r="I64">
            <v>46051</v>
          </cell>
        </row>
        <row r="65">
          <cell r="A65" t="str">
            <v>Нит-гайка с накат фрез. намал. гл. vZn M5/ф7х12</v>
          </cell>
          <cell r="B65" t="str">
            <v>88418 0011 5 12</v>
          </cell>
          <cell r="C65">
            <v>5.25</v>
          </cell>
          <cell r="D65" t="str">
            <v>100 бр.</v>
          </cell>
          <cell r="E65">
            <v>0</v>
          </cell>
          <cell r="F65">
            <v>5.25</v>
          </cell>
          <cell r="G65">
            <v>6.3</v>
          </cell>
          <cell r="H65" t="str">
            <v>ИТТ</v>
          </cell>
          <cell r="I65">
            <v>46051</v>
          </cell>
        </row>
        <row r="66">
          <cell r="A66" t="str">
            <v>Нит-гайка с накат фрез. намал. гл. vZn M6/ф9х15</v>
          </cell>
          <cell r="B66" t="str">
            <v>88418 0011 6 15</v>
          </cell>
          <cell r="C66">
            <v>6.54</v>
          </cell>
          <cell r="D66" t="str">
            <v>100 бр.</v>
          </cell>
          <cell r="E66">
            <v>0</v>
          </cell>
          <cell r="F66">
            <v>6.54</v>
          </cell>
          <cell r="G66">
            <v>7.8479999999999999</v>
          </cell>
          <cell r="H66" t="str">
            <v>ИТТ</v>
          </cell>
          <cell r="I66">
            <v>46051</v>
          </cell>
        </row>
        <row r="67">
          <cell r="A67" t="str">
            <v>Нит-гайка с накат фрез. намал. гл. vZn M8/ф11х16</v>
          </cell>
          <cell r="B67" t="str">
            <v>88418 0011 8 16</v>
          </cell>
          <cell r="C67">
            <v>7.6</v>
          </cell>
          <cell r="D67" t="str">
            <v>100 бр.</v>
          </cell>
          <cell r="E67">
            <v>0</v>
          </cell>
          <cell r="F67">
            <v>7.6</v>
          </cell>
          <cell r="G67">
            <v>9.1199999999999992</v>
          </cell>
          <cell r="H67" t="str">
            <v>ИТТ</v>
          </cell>
          <cell r="I67">
            <v>46051</v>
          </cell>
        </row>
        <row r="68">
          <cell r="A68" t="str">
            <v>Пластмасов щуцер с гайка DP11H, PG11</v>
          </cell>
          <cell r="B68" t="str">
            <v>EL E03DK DPH PG11</v>
          </cell>
          <cell r="C68">
            <v>40.801092119458232</v>
          </cell>
          <cell r="D68" t="str">
            <v>100 бр.</v>
          </cell>
          <cell r="E68">
            <v>0</v>
          </cell>
          <cell r="F68">
            <v>40.801092119458232</v>
          </cell>
          <cell r="G68">
            <v>48.961310543349882</v>
          </cell>
          <cell r="H68" t="str">
            <v>ИТТ</v>
          </cell>
          <cell r="I68">
            <v>45203</v>
          </cell>
        </row>
        <row r="69">
          <cell r="A69" t="str">
            <v>Пластмасов щуцер с гайка DP13H, PG13.5</v>
          </cell>
          <cell r="B69" t="str">
            <v>EL E03DK DPH PG13</v>
          </cell>
          <cell r="C69">
            <v>47.754661703726811</v>
          </cell>
          <cell r="D69" t="str">
            <v>100 бр.</v>
          </cell>
          <cell r="E69">
            <v>0</v>
          </cell>
          <cell r="F69">
            <v>47.754661703726811</v>
          </cell>
          <cell r="G69">
            <v>57.305594044472173</v>
          </cell>
          <cell r="H69" t="str">
            <v>ИТТ</v>
          </cell>
          <cell r="I69">
            <v>45203</v>
          </cell>
        </row>
        <row r="70">
          <cell r="A70" t="str">
            <v>Пластмасов щуцер с гайка DP7H, PG7</v>
          </cell>
          <cell r="B70" t="str">
            <v>EL E03DK DPH PG7</v>
          </cell>
          <cell r="C70">
            <v>27.302986455878067</v>
          </cell>
          <cell r="D70" t="str">
            <v>100 бр.</v>
          </cell>
          <cell r="E70">
            <v>0</v>
          </cell>
          <cell r="F70">
            <v>27.302986455878067</v>
          </cell>
          <cell r="G70">
            <v>32.76358374705368</v>
          </cell>
          <cell r="H70" t="str">
            <v>ИТТ</v>
          </cell>
          <cell r="I70">
            <v>45203</v>
          </cell>
        </row>
        <row r="71">
          <cell r="A71" t="str">
            <v>Пластмасов щуцер с гайка DP9H, PG9</v>
          </cell>
          <cell r="B71" t="str">
            <v>EL E03DK DPH PG9</v>
          </cell>
          <cell r="C71">
            <v>37.426565703563199</v>
          </cell>
          <cell r="D71" t="str">
            <v>100 бр.</v>
          </cell>
          <cell r="E71">
            <v>0</v>
          </cell>
          <cell r="F71">
            <v>37.426565703563199</v>
          </cell>
          <cell r="G71">
            <v>44.91187884427584</v>
          </cell>
          <cell r="H71" t="str">
            <v>ИТТ</v>
          </cell>
          <cell r="I71">
            <v>45203</v>
          </cell>
        </row>
        <row r="72">
          <cell r="A72" t="str">
            <v>Ринг гайка, DIN 582, C15, vZn, M 24</v>
          </cell>
          <cell r="B72" t="str">
            <v>00582 0001 24</v>
          </cell>
          <cell r="C72">
            <v>437.1545584227668</v>
          </cell>
          <cell r="D72" t="str">
            <v>100 бр.</v>
          </cell>
          <cell r="E72">
            <v>0</v>
          </cell>
          <cell r="F72">
            <v>437.1545584227668</v>
          </cell>
          <cell r="G72">
            <v>524.58547010732013</v>
          </cell>
          <cell r="H72" t="str">
            <v>ИТТ</v>
          </cell>
          <cell r="I72">
            <v>45693</v>
          </cell>
        </row>
        <row r="73">
          <cell r="A73" t="str">
            <v>Скоба за тръба GRS,PD 48-51mm 1 1/2"</v>
          </cell>
          <cell r="B73" t="str">
            <v>KNR RS 112</v>
          </cell>
          <cell r="C73">
            <v>42.130451010568407</v>
          </cell>
          <cell r="D73" t="str">
            <v>100 бр.</v>
          </cell>
          <cell r="E73">
            <v>0</v>
          </cell>
          <cell r="F73">
            <v>42.130451010568407</v>
          </cell>
          <cell r="G73">
            <v>50.556541212682092</v>
          </cell>
          <cell r="H73" t="str">
            <v>ИТТ</v>
          </cell>
          <cell r="I73">
            <v>45516</v>
          </cell>
        </row>
        <row r="74">
          <cell r="A74" t="str">
            <v>Скоба за тръба RS,PD 101-106mm 3 1/2"</v>
          </cell>
          <cell r="B74" t="str">
            <v>KNR RS 312</v>
          </cell>
          <cell r="C74">
            <v>105.326127526421</v>
          </cell>
          <cell r="D74" t="str">
            <v>100 бр.</v>
          </cell>
          <cell r="E74">
            <v>0</v>
          </cell>
          <cell r="F74">
            <v>105.326127526421</v>
          </cell>
          <cell r="G74">
            <v>126.39135303170521</v>
          </cell>
          <cell r="H74" t="str">
            <v>ИТТ</v>
          </cell>
          <cell r="I74" t="str">
            <v>-</v>
          </cell>
        </row>
        <row r="75">
          <cell r="A75" t="str">
            <v>Свредло цилиндрично, DIN338N, HSS-E, CO, ф5,00х86</v>
          </cell>
          <cell r="B75" t="str">
            <v>00338 0010 5 00</v>
          </cell>
          <cell r="C75">
            <v>270</v>
          </cell>
          <cell r="D75" t="str">
            <v>100 бр.</v>
          </cell>
          <cell r="E75">
            <v>0</v>
          </cell>
          <cell r="F75">
            <v>270</v>
          </cell>
          <cell r="G75">
            <v>324</v>
          </cell>
          <cell r="H75" t="str">
            <v>ИТТ</v>
          </cell>
          <cell r="I75">
            <v>46051</v>
          </cell>
        </row>
        <row r="76">
          <cell r="A76" t="str">
            <v>Свредло цилиндрично, DIN338N, HSS-E, CO, ф4,00х75</v>
          </cell>
          <cell r="B76" t="str">
            <v>00338 0010 4 00</v>
          </cell>
          <cell r="C76">
            <v>228</v>
          </cell>
          <cell r="D76" t="str">
            <v>100 бр.</v>
          </cell>
          <cell r="E76">
            <v>0</v>
          </cell>
          <cell r="F76">
            <v>228</v>
          </cell>
          <cell r="G76">
            <v>273.60000000000002</v>
          </cell>
          <cell r="H76" t="str">
            <v>ИТТ</v>
          </cell>
          <cell r="I76">
            <v>46051</v>
          </cell>
        </row>
        <row r="77">
          <cell r="A77" t="str">
            <v>Свредло цилиндрично, DIN338N, HSS-E, CO, ф6,00х93</v>
          </cell>
          <cell r="B77" t="str">
            <v>00338 0010 6 00</v>
          </cell>
          <cell r="C77">
            <v>360</v>
          </cell>
          <cell r="D77" t="str">
            <v>100 бр.</v>
          </cell>
          <cell r="E77">
            <v>0</v>
          </cell>
          <cell r="F77">
            <v>360</v>
          </cell>
          <cell r="G77">
            <v>432</v>
          </cell>
          <cell r="H77" t="str">
            <v>ИТТ</v>
          </cell>
          <cell r="I77">
            <v>46034</v>
          </cell>
        </row>
        <row r="78">
          <cell r="A78" t="str">
            <v>Свредло цилиндрично, DIN338N, HSS-E, CO, ф8,00х117</v>
          </cell>
          <cell r="B78" t="str">
            <v>00338 0010 8 00</v>
          </cell>
          <cell r="C78">
            <v>535</v>
          </cell>
          <cell r="D78" t="str">
            <v>100 бр.</v>
          </cell>
          <cell r="E78">
            <v>0</v>
          </cell>
          <cell r="F78">
            <v>535</v>
          </cell>
          <cell r="G78">
            <v>642</v>
          </cell>
          <cell r="H78" t="str">
            <v>ИТТ</v>
          </cell>
          <cell r="I78">
            <v>46034</v>
          </cell>
        </row>
        <row r="79">
          <cell r="A79" t="str">
            <v>Свредло цилиндрично, DIN338N, HSS-E, CO, ф10,00х133</v>
          </cell>
          <cell r="B79" t="str">
            <v>00338 0010 10 00</v>
          </cell>
          <cell r="C79">
            <v>803</v>
          </cell>
          <cell r="D79" t="str">
            <v>100 бр.</v>
          </cell>
          <cell r="E79">
            <v>0</v>
          </cell>
          <cell r="F79">
            <v>803</v>
          </cell>
          <cell r="G79">
            <v>963.6</v>
          </cell>
          <cell r="H79" t="str">
            <v>ИТТ</v>
          </cell>
          <cell r="I79">
            <v>46034</v>
          </cell>
        </row>
        <row r="80">
          <cell r="A80" t="str">
            <v>Шайба подложна, DIN 125, vZn, M12</v>
          </cell>
          <cell r="B80" t="str">
            <v>00125 0001 12</v>
          </cell>
          <cell r="C80">
            <v>1.4929722930929579</v>
          </cell>
          <cell r="D80" t="str">
            <v>100 бр.</v>
          </cell>
          <cell r="E80">
            <v>0</v>
          </cell>
          <cell r="F80">
            <v>1.4929722930929579</v>
          </cell>
          <cell r="G80">
            <v>1.7915667517115494</v>
          </cell>
          <cell r="H80" t="str">
            <v>ИТТ</v>
          </cell>
          <cell r="I80">
            <v>45632</v>
          </cell>
        </row>
        <row r="81">
          <cell r="A81" t="str">
            <v>Шайба подложна, DIN 125, vZn, M16</v>
          </cell>
          <cell r="B81" t="str">
            <v>00125 0001 16</v>
          </cell>
          <cell r="C81">
            <v>2.6229273505366009</v>
          </cell>
          <cell r="D81" t="str">
            <v>100 бр.</v>
          </cell>
          <cell r="E81">
            <v>0</v>
          </cell>
          <cell r="F81">
            <v>2.6229273505366009</v>
          </cell>
          <cell r="G81">
            <v>3.1475128206439211</v>
          </cell>
          <cell r="H81" t="str">
            <v>ИТТ</v>
          </cell>
          <cell r="I81">
            <v>45516</v>
          </cell>
        </row>
        <row r="82">
          <cell r="A82" t="str">
            <v>Шайба подложна, DIN 125, vZn, M6</v>
          </cell>
          <cell r="B82" t="str">
            <v>00125 0001 6</v>
          </cell>
          <cell r="C82">
            <v>0.27609761584595799</v>
          </cell>
          <cell r="D82" t="str">
            <v>100 бр.</v>
          </cell>
          <cell r="E82">
            <v>0</v>
          </cell>
          <cell r="F82">
            <v>0.27609761584595799</v>
          </cell>
          <cell r="G82">
            <v>0.33131713901514959</v>
          </cell>
          <cell r="H82" t="str">
            <v>ИТТ</v>
          </cell>
          <cell r="I82">
            <v>45643</v>
          </cell>
        </row>
        <row r="83">
          <cell r="A83" t="str">
            <v>Шайба подложна, DIN 125, vZn, M8</v>
          </cell>
          <cell r="B83" t="str">
            <v>00125 0001 8</v>
          </cell>
          <cell r="C83">
            <v>0.43971101782874789</v>
          </cell>
          <cell r="D83" t="str">
            <v>100 бр.</v>
          </cell>
          <cell r="E83">
            <v>0</v>
          </cell>
          <cell r="F83">
            <v>0.43971101782874789</v>
          </cell>
          <cell r="G83">
            <v>0.52765322139449744</v>
          </cell>
          <cell r="H83" t="str">
            <v>ИТТ</v>
          </cell>
          <cell r="I83">
            <v>45573</v>
          </cell>
        </row>
        <row r="84">
          <cell r="A84" t="str">
            <v>Шайба подложна, DIN 125A, vZn, M56</v>
          </cell>
          <cell r="B84" t="str">
            <v>00125 0001 56</v>
          </cell>
          <cell r="C84">
            <v>170.43914859675945</v>
          </cell>
          <cell r="D84" t="str">
            <v>100 бр.</v>
          </cell>
          <cell r="E84">
            <v>0</v>
          </cell>
          <cell r="F84">
            <v>170.43914859675945</v>
          </cell>
          <cell r="G84">
            <v>204.52697831611135</v>
          </cell>
          <cell r="H84" t="str">
            <v>ИТТ</v>
          </cell>
          <cell r="I84">
            <v>45408</v>
          </cell>
        </row>
        <row r="85">
          <cell r="A85" t="str">
            <v>Шайба пружинна, DIN 127B, vZn, M12</v>
          </cell>
          <cell r="B85" t="str">
            <v>00127002112</v>
          </cell>
          <cell r="C85">
            <v>1.46</v>
          </cell>
          <cell r="D85" t="str">
            <v>100 бр.</v>
          </cell>
          <cell r="E85">
            <v>0</v>
          </cell>
          <cell r="F85">
            <v>1.46</v>
          </cell>
          <cell r="G85">
            <v>1.752</v>
          </cell>
          <cell r="H85" t="str">
            <v>ИТТ</v>
          </cell>
          <cell r="I85">
            <v>46051</v>
          </cell>
        </row>
        <row r="86">
          <cell r="A86" t="str">
            <v>Шайба пружинна, DIN 127B, vZn, M16</v>
          </cell>
          <cell r="B86" t="str">
            <v>00127002116</v>
          </cell>
          <cell r="C86">
            <v>2.6689436198442604</v>
          </cell>
          <cell r="D86" t="str">
            <v>100 бр.</v>
          </cell>
          <cell r="E86">
            <v>0</v>
          </cell>
          <cell r="F86">
            <v>2.6689436198442604</v>
          </cell>
          <cell r="G86">
            <v>3.2027323438131123</v>
          </cell>
          <cell r="H86" t="str">
            <v>ИТТ</v>
          </cell>
          <cell r="I86">
            <v>45643</v>
          </cell>
        </row>
        <row r="87">
          <cell r="A87" t="str">
            <v>Шайба пружинна, DIN 127B, vZn, M10</v>
          </cell>
          <cell r="B87" t="str">
            <v>00127002110</v>
          </cell>
          <cell r="C87">
            <v>0.97</v>
          </cell>
          <cell r="D87" t="str">
            <v>100 бр.</v>
          </cell>
          <cell r="E87">
            <v>0</v>
          </cell>
          <cell r="F87">
            <v>0.97</v>
          </cell>
          <cell r="G87">
            <v>1.1639999999999999</v>
          </cell>
          <cell r="H87" t="str">
            <v>ИТТ</v>
          </cell>
          <cell r="I87">
            <v>46051</v>
          </cell>
        </row>
        <row r="88">
          <cell r="A88" t="str">
            <v>Шайба пружинна, DIN 127B, vZn, M8</v>
          </cell>
          <cell r="B88" t="str">
            <v>0012700218</v>
          </cell>
          <cell r="C88">
            <v>0.55730815050387816</v>
          </cell>
          <cell r="D88" t="str">
            <v>100 бр.</v>
          </cell>
          <cell r="E88">
            <v>0</v>
          </cell>
          <cell r="F88">
            <v>0.55730815050387816</v>
          </cell>
          <cell r="G88">
            <v>0.66876978060465375</v>
          </cell>
          <cell r="H88" t="str">
            <v>ИТТ</v>
          </cell>
          <cell r="I88">
            <v>45573</v>
          </cell>
        </row>
        <row r="89">
          <cell r="A89" t="str">
            <v>Шайба с широка периферия, DIN 9021, vZn, M10</v>
          </cell>
          <cell r="B89" t="str">
            <v>09021000110</v>
          </cell>
          <cell r="C89">
            <v>3.093315881237122</v>
          </cell>
          <cell r="D89" t="str">
            <v>100 бр.</v>
          </cell>
          <cell r="E89">
            <v>0</v>
          </cell>
          <cell r="F89">
            <v>3.093315881237122</v>
          </cell>
          <cell r="G89">
            <v>3.7119790574845464</v>
          </cell>
          <cell r="H89" t="str">
            <v>ИТТ</v>
          </cell>
          <cell r="I89">
            <v>45578</v>
          </cell>
        </row>
        <row r="90">
          <cell r="A90" t="str">
            <v>Шайба с широка периферия, DIN 9021, vZn, M16</v>
          </cell>
          <cell r="B90" t="str">
            <v>09021000116</v>
          </cell>
          <cell r="C90">
            <v>9.9548529268903732</v>
          </cell>
          <cell r="D90" t="str">
            <v>100 бр.</v>
          </cell>
          <cell r="E90">
            <v>0</v>
          </cell>
          <cell r="F90">
            <v>9.9548529268903732</v>
          </cell>
          <cell r="G90">
            <v>11.945823512268447</v>
          </cell>
          <cell r="H90" t="str">
            <v>ИТТ</v>
          </cell>
          <cell r="I90">
            <v>45579</v>
          </cell>
        </row>
        <row r="91">
          <cell r="A91" t="str">
            <v>Шайба с широка периферия, DIN 9021, vZn, M5</v>
          </cell>
          <cell r="B91" t="str">
            <v>0902100015</v>
          </cell>
          <cell r="C91">
            <v>0.39880766733305045</v>
          </cell>
          <cell r="D91" t="str">
            <v>100 бр.</v>
          </cell>
          <cell r="E91">
            <v>0</v>
          </cell>
          <cell r="F91">
            <v>0.39880766733305045</v>
          </cell>
          <cell r="G91">
            <v>0.47856920079966053</v>
          </cell>
          <cell r="H91" t="str">
            <v>ИТТ</v>
          </cell>
          <cell r="I91">
            <v>45575</v>
          </cell>
        </row>
        <row r="92">
          <cell r="A92" t="str">
            <v>Шайба с широка периферия, DIN 9021, vZn, M6</v>
          </cell>
          <cell r="B92" t="str">
            <v>0902100016</v>
          </cell>
          <cell r="C92">
            <v>0.75159906535844112</v>
          </cell>
          <cell r="D92" t="str">
            <v>100 бр.</v>
          </cell>
          <cell r="E92">
            <v>0</v>
          </cell>
          <cell r="F92">
            <v>0.75159906535844112</v>
          </cell>
          <cell r="G92">
            <v>0.9019188784301293</v>
          </cell>
          <cell r="H92" t="str">
            <v>ИТТ</v>
          </cell>
          <cell r="I92">
            <v>45576</v>
          </cell>
        </row>
        <row r="93">
          <cell r="A93" t="str">
            <v>Шайба с широка периферия, DIN 9021, vZn, M8</v>
          </cell>
          <cell r="B93" t="str">
            <v>0902100018</v>
          </cell>
          <cell r="C93">
            <v>1.5287627247766935</v>
          </cell>
          <cell r="D93" t="str">
            <v>100 бр.</v>
          </cell>
          <cell r="E93">
            <v>0</v>
          </cell>
          <cell r="F93">
            <v>1.5287627247766935</v>
          </cell>
          <cell r="G93">
            <v>1.8345152697320322</v>
          </cell>
          <cell r="H93" t="str">
            <v>ИТТ</v>
          </cell>
          <cell r="I93">
            <v>45577</v>
          </cell>
        </row>
        <row r="94">
          <cell r="A94" t="str">
            <v>Шайба с широка периферия, DIN 9021, А2, M8</v>
          </cell>
          <cell r="B94" t="str">
            <v>09021 9200 8</v>
          </cell>
          <cell r="C94">
            <v>7.6</v>
          </cell>
          <cell r="D94" t="str">
            <v>100 бр.</v>
          </cell>
          <cell r="E94">
            <v>0</v>
          </cell>
          <cell r="F94">
            <v>7.6</v>
          </cell>
          <cell r="G94">
            <v>9.1199999999999992</v>
          </cell>
          <cell r="H94" t="str">
            <v>ИТТ</v>
          </cell>
          <cell r="I94">
            <v>46051</v>
          </cell>
        </row>
        <row r="95">
          <cell r="A95" t="str">
            <v>Шайба с широка периферия, DIN 9021, А2, M5</v>
          </cell>
          <cell r="B95" t="str">
            <v>09021 9200 5</v>
          </cell>
          <cell r="C95">
            <v>1.8</v>
          </cell>
          <cell r="D95" t="str">
            <v>100 бр.</v>
          </cell>
          <cell r="E95">
            <v>0</v>
          </cell>
          <cell r="F95">
            <v>1.8</v>
          </cell>
          <cell r="G95">
            <v>2.16</v>
          </cell>
          <cell r="H95" t="str">
            <v>ИТТ</v>
          </cell>
          <cell r="I95">
            <v>46051</v>
          </cell>
        </row>
        <row r="96">
          <cell r="A96" t="str">
            <v>Шайба с широка периферия, DIN 9021, А2, M4</v>
          </cell>
          <cell r="B96" t="str">
            <v>09021 9200 4</v>
          </cell>
          <cell r="C96">
            <v>1.35</v>
          </cell>
          <cell r="D96" t="str">
            <v>100 бр.</v>
          </cell>
          <cell r="E96">
            <v>0</v>
          </cell>
          <cell r="F96">
            <v>1.35</v>
          </cell>
          <cell r="G96">
            <v>1.62</v>
          </cell>
          <cell r="H96" t="str">
            <v>ИТТ</v>
          </cell>
          <cell r="I96">
            <v>46051</v>
          </cell>
        </row>
        <row r="97">
          <cell r="A97" t="str">
            <v>Шпилка, DIN 879, 10.9, Bl., M 16 x 1000</v>
          </cell>
          <cell r="B97" t="str">
            <v>00975 1000 16</v>
          </cell>
          <cell r="C97">
            <v>412.26998256494687</v>
          </cell>
          <cell r="D97" t="str">
            <v>100 бр.</v>
          </cell>
          <cell r="E97">
            <v>0</v>
          </cell>
          <cell r="F97">
            <v>412.26998256494687</v>
          </cell>
          <cell r="G97">
            <v>494.72397907793624</v>
          </cell>
          <cell r="H97" t="str">
            <v>ИТТ</v>
          </cell>
          <cell r="I97">
            <v>45635</v>
          </cell>
        </row>
        <row r="98">
          <cell r="A98" t="str">
            <v>Шпилка, DIN 879, 8.8, vZn, M 16 x 1000</v>
          </cell>
          <cell r="B98" t="str">
            <v>00975 8801 16</v>
          </cell>
          <cell r="C98">
            <v>316.45899694758748</v>
          </cell>
          <cell r="D98" t="str">
            <v>100 бр.</v>
          </cell>
          <cell r="E98">
            <v>0</v>
          </cell>
          <cell r="F98">
            <v>316.45899694758748</v>
          </cell>
          <cell r="G98">
            <v>379.75079633710499</v>
          </cell>
          <cell r="H98" t="str">
            <v>ИТТ</v>
          </cell>
          <cell r="I98">
            <v>45351</v>
          </cell>
        </row>
        <row r="99">
          <cell r="A99" t="str">
            <v>Шпилка, DIN 976, 10.9, Bl., M 10 x 1000</v>
          </cell>
          <cell r="B99" t="str">
            <v>00975 1000 10</v>
          </cell>
          <cell r="C99">
            <v>152.04797963013147</v>
          </cell>
          <cell r="D99" t="str">
            <v>100 бр.</v>
          </cell>
          <cell r="E99">
            <v>0</v>
          </cell>
          <cell r="F99">
            <v>152.04797963013147</v>
          </cell>
          <cell r="G99">
            <v>182.45757555615776</v>
          </cell>
          <cell r="H99" t="str">
            <v>ИТТ</v>
          </cell>
          <cell r="I99">
            <v>45267</v>
          </cell>
        </row>
        <row r="100">
          <cell r="A100" t="str">
            <v>Шпилка, DIN 976, 10.9, Bl., M 16 x 2000</v>
          </cell>
          <cell r="B100" t="str">
            <v>00975 1000 16 2000</v>
          </cell>
          <cell r="C100">
            <v>824.65244934375698</v>
          </cell>
          <cell r="D100" t="str">
            <v>100 бр.</v>
          </cell>
          <cell r="E100">
            <v>0</v>
          </cell>
          <cell r="F100">
            <v>824.65244934375698</v>
          </cell>
          <cell r="G100">
            <v>989.58293921250834</v>
          </cell>
          <cell r="H100" t="str">
            <v>ИТТ</v>
          </cell>
          <cell r="I100">
            <v>45642</v>
          </cell>
        </row>
        <row r="101">
          <cell r="A101" t="str">
            <v>Шпилка, DIN 976, 8.8, vZn, M 8 x 1000</v>
          </cell>
          <cell r="B101" t="str">
            <v>00975 8801 8</v>
          </cell>
          <cell r="C101">
            <v>95.836550211419194</v>
          </cell>
          <cell r="D101" t="str">
            <v>100 бр.</v>
          </cell>
          <cell r="E101">
            <v>0</v>
          </cell>
          <cell r="F101">
            <v>95.836550211419194</v>
          </cell>
          <cell r="G101">
            <v>115.00386025370304</v>
          </cell>
          <cell r="H101" t="str">
            <v>ИТТ</v>
          </cell>
          <cell r="I101">
            <v>45351</v>
          </cell>
        </row>
        <row r="102">
          <cell r="A102"/>
          <cell r="B102"/>
          <cell r="C102"/>
          <cell r="D102"/>
          <cell r="E102"/>
          <cell r="F102">
            <v>0</v>
          </cell>
          <cell r="G102">
            <v>0</v>
          </cell>
          <cell r="H102"/>
          <cell r="I102"/>
        </row>
        <row r="103">
          <cell r="A103"/>
          <cell r="B103"/>
          <cell r="C103"/>
          <cell r="D103"/>
          <cell r="E103"/>
          <cell r="F103">
            <v>0</v>
          </cell>
          <cell r="G103">
            <v>0</v>
          </cell>
          <cell r="H103"/>
          <cell r="I103"/>
        </row>
        <row r="104">
          <cell r="A104"/>
          <cell r="B104"/>
          <cell r="C104"/>
          <cell r="D104"/>
          <cell r="E104"/>
          <cell r="F104">
            <v>0</v>
          </cell>
          <cell r="G104">
            <v>0</v>
          </cell>
          <cell r="H104"/>
          <cell r="I104"/>
        </row>
        <row r="105">
          <cell r="A105"/>
          <cell r="B105"/>
          <cell r="C105"/>
          <cell r="D105"/>
          <cell r="E105"/>
          <cell r="F105">
            <v>0</v>
          </cell>
          <cell r="G105">
            <v>0</v>
          </cell>
          <cell r="H105"/>
          <cell r="I105"/>
        </row>
        <row r="106">
          <cell r="A106"/>
          <cell r="B106"/>
          <cell r="C106"/>
          <cell r="D106"/>
          <cell r="E106"/>
          <cell r="F106">
            <v>0</v>
          </cell>
          <cell r="G106">
            <v>0</v>
          </cell>
          <cell r="H106"/>
          <cell r="I106"/>
        </row>
        <row r="107">
          <cell r="A107"/>
          <cell r="B107"/>
          <cell r="C107"/>
          <cell r="D107"/>
          <cell r="E107"/>
          <cell r="F107">
            <v>0</v>
          </cell>
          <cell r="G107">
            <v>0</v>
          </cell>
          <cell r="H107"/>
          <cell r="I107"/>
        </row>
        <row r="108">
          <cell r="A108"/>
          <cell r="B108"/>
          <cell r="C108"/>
          <cell r="D108"/>
          <cell r="E108"/>
          <cell r="F108">
            <v>0</v>
          </cell>
          <cell r="G108">
            <v>0</v>
          </cell>
          <cell r="H108"/>
          <cell r="I108"/>
        </row>
        <row r="109">
          <cell r="A109"/>
          <cell r="B109"/>
          <cell r="C109"/>
          <cell r="D109"/>
          <cell r="E109"/>
          <cell r="F109">
            <v>0</v>
          </cell>
          <cell r="G109">
            <v>0</v>
          </cell>
          <cell r="H109"/>
          <cell r="I109"/>
        </row>
        <row r="110">
          <cell r="A110"/>
          <cell r="B110"/>
          <cell r="C110"/>
          <cell r="D110"/>
          <cell r="E110"/>
          <cell r="F110">
            <v>0</v>
          </cell>
          <cell r="G110">
            <v>0</v>
          </cell>
          <cell r="H110"/>
          <cell r="I110"/>
        </row>
        <row r="111">
          <cell r="A111"/>
          <cell r="B111"/>
          <cell r="C111"/>
          <cell r="D111"/>
          <cell r="E111"/>
          <cell r="F111">
            <v>0</v>
          </cell>
          <cell r="G111">
            <v>0</v>
          </cell>
          <cell r="H111"/>
          <cell r="I111"/>
        </row>
        <row r="112">
          <cell r="A112"/>
          <cell r="B112"/>
          <cell r="C112"/>
          <cell r="D112"/>
          <cell r="E112"/>
          <cell r="F112">
            <v>0</v>
          </cell>
          <cell r="G112">
            <v>0</v>
          </cell>
          <cell r="H112"/>
          <cell r="I112"/>
        </row>
        <row r="113">
          <cell r="A113"/>
          <cell r="B113"/>
          <cell r="C113"/>
          <cell r="D113"/>
          <cell r="E113"/>
          <cell r="F113">
            <v>0</v>
          </cell>
          <cell r="G113">
            <v>0</v>
          </cell>
          <cell r="H113"/>
          <cell r="I113"/>
        </row>
        <row r="114">
          <cell r="A114"/>
          <cell r="B114"/>
          <cell r="C114"/>
          <cell r="D114"/>
          <cell r="E114"/>
          <cell r="F114">
            <v>0</v>
          </cell>
          <cell r="G114">
            <v>0</v>
          </cell>
          <cell r="H114"/>
          <cell r="I114"/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</row>
        <row r="501">
          <cell r="A501"/>
          <cell r="B501"/>
          <cell r="C501"/>
          <cell r="D501"/>
          <cell r="E501"/>
          <cell r="F501"/>
          <cell r="G501"/>
          <cell r="H501"/>
          <cell r="I501"/>
        </row>
        <row r="502">
          <cell r="A502"/>
          <cell r="B502"/>
          <cell r="C502"/>
          <cell r="D502"/>
          <cell r="E502"/>
          <cell r="F502"/>
          <cell r="G502"/>
          <cell r="H502"/>
          <cell r="I502"/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</row>
        <row r="515">
          <cell r="A515"/>
          <cell r="B515"/>
          <cell r="C515"/>
          <cell r="D515"/>
          <cell r="E515"/>
          <cell r="F515"/>
          <cell r="G515"/>
          <cell r="H515"/>
          <cell r="I515"/>
        </row>
        <row r="516">
          <cell r="A516"/>
          <cell r="B516"/>
          <cell r="C516"/>
          <cell r="D516"/>
          <cell r="E516"/>
          <cell r="F516"/>
          <cell r="G516"/>
          <cell r="H516"/>
          <cell r="I516"/>
        </row>
        <row r="517">
          <cell r="A517"/>
          <cell r="B517"/>
          <cell r="C517"/>
          <cell r="D517"/>
          <cell r="E517"/>
          <cell r="F517"/>
          <cell r="G517"/>
          <cell r="H517"/>
          <cell r="I517"/>
        </row>
        <row r="518">
          <cell r="A518"/>
          <cell r="B518"/>
          <cell r="C518"/>
          <cell r="D518"/>
          <cell r="E518"/>
          <cell r="F518"/>
          <cell r="G518"/>
          <cell r="H518"/>
          <cell r="I518"/>
        </row>
        <row r="519">
          <cell r="A519"/>
          <cell r="B519"/>
          <cell r="C519"/>
          <cell r="D519"/>
          <cell r="E519"/>
          <cell r="F519"/>
          <cell r="G519"/>
          <cell r="H519"/>
          <cell r="I519"/>
        </row>
        <row r="520">
          <cell r="A520"/>
          <cell r="B520"/>
          <cell r="C520"/>
          <cell r="D520"/>
          <cell r="E520"/>
          <cell r="F520"/>
          <cell r="G520"/>
          <cell r="H520"/>
          <cell r="I520"/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</row>
        <row r="523">
          <cell r="A523"/>
          <cell r="B523"/>
          <cell r="C523"/>
          <cell r="D523"/>
          <cell r="E523"/>
          <cell r="F523"/>
          <cell r="G523"/>
          <cell r="H523"/>
          <cell r="I523"/>
        </row>
        <row r="524">
          <cell r="A524"/>
          <cell r="B524"/>
          <cell r="C524"/>
          <cell r="D524"/>
          <cell r="E524"/>
          <cell r="F524"/>
          <cell r="G524"/>
          <cell r="H524"/>
          <cell r="I524"/>
        </row>
        <row r="525">
          <cell r="A525"/>
          <cell r="B525"/>
          <cell r="C525"/>
          <cell r="D525"/>
          <cell r="E525"/>
          <cell r="F525"/>
          <cell r="G525"/>
          <cell r="H525"/>
          <cell r="I525"/>
        </row>
        <row r="526">
          <cell r="A526"/>
          <cell r="B526"/>
          <cell r="C526"/>
          <cell r="D526"/>
          <cell r="E526"/>
          <cell r="F526"/>
          <cell r="G526"/>
          <cell r="H526"/>
          <cell r="I526"/>
        </row>
        <row r="527">
          <cell r="A527"/>
          <cell r="B527"/>
          <cell r="C527"/>
          <cell r="D527"/>
          <cell r="E527"/>
          <cell r="F527"/>
          <cell r="G527"/>
          <cell r="H527"/>
          <cell r="I527"/>
        </row>
        <row r="528">
          <cell r="A528"/>
          <cell r="B528"/>
          <cell r="C528"/>
          <cell r="D528"/>
          <cell r="E528"/>
          <cell r="F528"/>
          <cell r="G528"/>
          <cell r="H528"/>
          <cell r="I528"/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</row>
        <row r="531">
          <cell r="A531"/>
          <cell r="B531"/>
          <cell r="C531"/>
          <cell r="D531"/>
          <cell r="E531"/>
          <cell r="F531"/>
          <cell r="G531"/>
          <cell r="H531"/>
          <cell r="I531"/>
        </row>
        <row r="532">
          <cell r="A532"/>
          <cell r="B532"/>
          <cell r="C532"/>
          <cell r="D532"/>
          <cell r="E532"/>
          <cell r="F532"/>
          <cell r="G532"/>
          <cell r="H532"/>
          <cell r="I532"/>
        </row>
        <row r="533">
          <cell r="A533"/>
          <cell r="B533"/>
          <cell r="C533"/>
          <cell r="D533"/>
          <cell r="E533"/>
          <cell r="F533"/>
          <cell r="G533"/>
          <cell r="H533"/>
          <cell r="I533"/>
        </row>
        <row r="534">
          <cell r="A534"/>
          <cell r="B534"/>
          <cell r="C534"/>
          <cell r="D534"/>
          <cell r="E534"/>
          <cell r="F534"/>
          <cell r="G534"/>
          <cell r="H534"/>
          <cell r="I534"/>
        </row>
        <row r="535">
          <cell r="A535"/>
          <cell r="B535"/>
          <cell r="C535"/>
          <cell r="D535"/>
          <cell r="E535"/>
          <cell r="F535"/>
          <cell r="G535"/>
          <cell r="H535"/>
          <cell r="I535"/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</row>
        <row r="538">
          <cell r="A538"/>
          <cell r="B538"/>
          <cell r="C538"/>
          <cell r="D538"/>
          <cell r="E538"/>
          <cell r="F538"/>
          <cell r="G538"/>
          <cell r="H538"/>
          <cell r="I538"/>
        </row>
        <row r="539">
          <cell r="A539"/>
          <cell r="B539"/>
          <cell r="C539"/>
          <cell r="D539"/>
          <cell r="E539"/>
          <cell r="F539"/>
          <cell r="G539"/>
          <cell r="H539"/>
          <cell r="I539"/>
        </row>
        <row r="540">
          <cell r="A540"/>
          <cell r="B540"/>
          <cell r="C540"/>
          <cell r="D540"/>
          <cell r="E540"/>
          <cell r="F540"/>
          <cell r="G540"/>
          <cell r="H540"/>
          <cell r="I540"/>
        </row>
        <row r="541">
          <cell r="A541"/>
          <cell r="B541"/>
          <cell r="C541"/>
          <cell r="D541"/>
          <cell r="E541"/>
          <cell r="F541"/>
          <cell r="G541"/>
          <cell r="H541"/>
          <cell r="I541"/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</row>
        <row r="544">
          <cell r="A544"/>
          <cell r="B544"/>
          <cell r="C544"/>
          <cell r="D544"/>
          <cell r="E544"/>
          <cell r="F544"/>
          <cell r="G544"/>
          <cell r="H544"/>
          <cell r="I544"/>
        </row>
        <row r="545">
          <cell r="A545"/>
          <cell r="B545"/>
          <cell r="C545"/>
          <cell r="D545"/>
          <cell r="E545"/>
          <cell r="F545"/>
          <cell r="G545"/>
          <cell r="H545"/>
          <cell r="I545"/>
        </row>
        <row r="546">
          <cell r="A546"/>
          <cell r="B546"/>
          <cell r="C546"/>
          <cell r="D546"/>
          <cell r="E546"/>
          <cell r="F546"/>
          <cell r="G546"/>
          <cell r="H546"/>
          <cell r="I546"/>
        </row>
        <row r="547">
          <cell r="A547"/>
          <cell r="B547"/>
          <cell r="C547"/>
          <cell r="D547"/>
          <cell r="E547"/>
          <cell r="F547"/>
          <cell r="G547"/>
          <cell r="H547"/>
          <cell r="I547"/>
        </row>
        <row r="548">
          <cell r="A548"/>
          <cell r="B548"/>
          <cell r="C548"/>
          <cell r="D548"/>
          <cell r="E548"/>
          <cell r="F548"/>
          <cell r="G548"/>
          <cell r="H548"/>
          <cell r="I548"/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</row>
        <row r="557">
          <cell r="A557"/>
          <cell r="B557"/>
          <cell r="C557"/>
          <cell r="D557"/>
          <cell r="E557"/>
          <cell r="F557"/>
          <cell r="G557"/>
          <cell r="H557"/>
          <cell r="I557"/>
        </row>
        <row r="558">
          <cell r="A558"/>
          <cell r="B558"/>
          <cell r="C558"/>
          <cell r="D558"/>
          <cell r="E558"/>
          <cell r="F558"/>
          <cell r="G558"/>
          <cell r="H558"/>
          <cell r="I558"/>
        </row>
        <row r="559">
          <cell r="A559"/>
          <cell r="B559"/>
          <cell r="C559"/>
          <cell r="D559"/>
          <cell r="E559"/>
          <cell r="F559"/>
          <cell r="G559"/>
          <cell r="H559"/>
          <cell r="I559"/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</row>
        <row r="561">
          <cell r="A561"/>
          <cell r="B561"/>
          <cell r="C561"/>
          <cell r="D561"/>
          <cell r="E561"/>
          <cell r="F561"/>
          <cell r="G561"/>
          <cell r="H561"/>
          <cell r="I561"/>
        </row>
        <row r="562">
          <cell r="A562"/>
          <cell r="B562"/>
          <cell r="C562"/>
          <cell r="D562"/>
          <cell r="E562"/>
          <cell r="F562"/>
          <cell r="G562"/>
          <cell r="H562"/>
          <cell r="I562"/>
        </row>
        <row r="563">
          <cell r="A563"/>
          <cell r="B563"/>
          <cell r="C563"/>
          <cell r="D563"/>
          <cell r="E563"/>
          <cell r="F563"/>
          <cell r="G563"/>
          <cell r="H563"/>
          <cell r="I563"/>
        </row>
        <row r="564">
          <cell r="A564"/>
          <cell r="B564"/>
          <cell r="C564"/>
          <cell r="D564"/>
          <cell r="E564"/>
          <cell r="F564"/>
          <cell r="G564"/>
          <cell r="H564"/>
          <cell r="I564"/>
        </row>
        <row r="565">
          <cell r="A565"/>
          <cell r="B565"/>
          <cell r="C565"/>
          <cell r="D565"/>
          <cell r="E565"/>
          <cell r="F565"/>
          <cell r="G565"/>
          <cell r="H565"/>
          <cell r="I565"/>
        </row>
        <row r="566">
          <cell r="A566"/>
          <cell r="B566"/>
          <cell r="C566"/>
          <cell r="D566"/>
          <cell r="E566"/>
          <cell r="F566"/>
          <cell r="G566"/>
          <cell r="H566"/>
          <cell r="I566"/>
        </row>
        <row r="567">
          <cell r="A567"/>
          <cell r="B567"/>
          <cell r="C567"/>
          <cell r="D567"/>
          <cell r="E567"/>
          <cell r="F567"/>
          <cell r="G567"/>
          <cell r="H567"/>
          <cell r="I567"/>
        </row>
        <row r="568">
          <cell r="A568"/>
          <cell r="B568"/>
          <cell r="C568"/>
          <cell r="D568"/>
          <cell r="E568"/>
          <cell r="F568"/>
          <cell r="G568"/>
          <cell r="H568"/>
          <cell r="I568"/>
        </row>
        <row r="569">
          <cell r="A569"/>
          <cell r="B569"/>
          <cell r="C569"/>
          <cell r="D569"/>
          <cell r="E569"/>
          <cell r="F569"/>
          <cell r="G569"/>
          <cell r="H569"/>
          <cell r="I569"/>
        </row>
        <row r="570">
          <cell r="A570"/>
          <cell r="B570"/>
          <cell r="C570"/>
          <cell r="D570"/>
          <cell r="E570"/>
          <cell r="F570"/>
          <cell r="G570"/>
          <cell r="H570"/>
          <cell r="I570"/>
        </row>
        <row r="571">
          <cell r="A571"/>
          <cell r="B571"/>
          <cell r="C571"/>
          <cell r="D571"/>
          <cell r="E571"/>
          <cell r="F571"/>
          <cell r="G571"/>
          <cell r="H571"/>
          <cell r="I571"/>
        </row>
        <row r="572">
          <cell r="A572"/>
          <cell r="B572"/>
          <cell r="C572"/>
          <cell r="D572"/>
          <cell r="E572"/>
          <cell r="F572"/>
          <cell r="G572"/>
          <cell r="H572"/>
          <cell r="I572"/>
        </row>
        <row r="573">
          <cell r="A573"/>
          <cell r="B573"/>
          <cell r="C573"/>
          <cell r="D573"/>
          <cell r="E573"/>
          <cell r="F573"/>
          <cell r="G573"/>
          <cell r="H573"/>
          <cell r="I573"/>
        </row>
        <row r="574">
          <cell r="A574"/>
          <cell r="B574"/>
          <cell r="C574"/>
          <cell r="D574"/>
          <cell r="E574"/>
          <cell r="F574"/>
          <cell r="G574"/>
          <cell r="H574"/>
          <cell r="I574"/>
        </row>
        <row r="575">
          <cell r="A575"/>
          <cell r="B575"/>
          <cell r="C575"/>
          <cell r="D575"/>
          <cell r="E575"/>
          <cell r="F575"/>
          <cell r="G575"/>
          <cell r="H575"/>
          <cell r="I575"/>
        </row>
        <row r="576">
          <cell r="A576"/>
          <cell r="B576"/>
          <cell r="C576"/>
          <cell r="D576"/>
          <cell r="E576"/>
          <cell r="F576"/>
          <cell r="G576"/>
          <cell r="H576"/>
          <cell r="I576"/>
        </row>
        <row r="577">
          <cell r="A577"/>
          <cell r="B577"/>
          <cell r="C577"/>
          <cell r="D577"/>
          <cell r="E577"/>
          <cell r="F577"/>
          <cell r="G577"/>
          <cell r="H577"/>
          <cell r="I577"/>
        </row>
        <row r="578">
          <cell r="A578"/>
          <cell r="B578"/>
          <cell r="C578"/>
          <cell r="D578"/>
          <cell r="E578"/>
          <cell r="F578"/>
          <cell r="G578"/>
          <cell r="H578"/>
          <cell r="I578"/>
        </row>
        <row r="579">
          <cell r="A579"/>
          <cell r="B579"/>
          <cell r="C579"/>
          <cell r="D579"/>
          <cell r="E579"/>
          <cell r="F579"/>
          <cell r="G579"/>
          <cell r="H579"/>
          <cell r="I579"/>
        </row>
        <row r="580">
          <cell r="A580"/>
          <cell r="B580"/>
          <cell r="C580"/>
          <cell r="D580"/>
          <cell r="E580"/>
          <cell r="F580"/>
          <cell r="G580"/>
          <cell r="H580"/>
          <cell r="I580"/>
        </row>
        <row r="581">
          <cell r="A581"/>
          <cell r="B581"/>
          <cell r="C581"/>
          <cell r="D581"/>
          <cell r="E581"/>
          <cell r="F581"/>
          <cell r="G581"/>
          <cell r="H581"/>
          <cell r="I581"/>
        </row>
        <row r="582">
          <cell r="A582"/>
          <cell r="B582"/>
          <cell r="C582"/>
          <cell r="D582"/>
          <cell r="E582"/>
          <cell r="F582"/>
          <cell r="G582"/>
          <cell r="H582"/>
          <cell r="I582"/>
        </row>
        <row r="583">
          <cell r="A583"/>
          <cell r="B583"/>
          <cell r="C583"/>
          <cell r="D583"/>
          <cell r="E583"/>
          <cell r="F583"/>
          <cell r="G583"/>
          <cell r="H583"/>
          <cell r="I583"/>
        </row>
        <row r="584">
          <cell r="A584"/>
          <cell r="B584"/>
          <cell r="C584"/>
          <cell r="D584"/>
          <cell r="E584"/>
          <cell r="F584"/>
          <cell r="G584"/>
          <cell r="H584"/>
          <cell r="I584"/>
        </row>
        <row r="585">
          <cell r="A585"/>
          <cell r="B585"/>
          <cell r="C585"/>
          <cell r="D585"/>
          <cell r="E585"/>
          <cell r="F585"/>
          <cell r="G585"/>
          <cell r="H585"/>
          <cell r="I585"/>
        </row>
        <row r="586">
          <cell r="A586"/>
          <cell r="B586"/>
          <cell r="C586"/>
          <cell r="D586"/>
          <cell r="E586"/>
          <cell r="F586"/>
          <cell r="G586"/>
          <cell r="H586"/>
          <cell r="I586"/>
        </row>
        <row r="587">
          <cell r="A587"/>
          <cell r="B587"/>
          <cell r="C587"/>
          <cell r="D587"/>
          <cell r="E587"/>
          <cell r="F587"/>
          <cell r="G587"/>
          <cell r="H587"/>
          <cell r="I587"/>
        </row>
        <row r="588">
          <cell r="A588"/>
          <cell r="B588"/>
          <cell r="C588"/>
          <cell r="D588"/>
          <cell r="E588"/>
          <cell r="F588"/>
          <cell r="G588"/>
          <cell r="H588"/>
          <cell r="I588"/>
        </row>
        <row r="589">
          <cell r="A589"/>
          <cell r="B589"/>
          <cell r="C589"/>
          <cell r="D589"/>
          <cell r="E589"/>
          <cell r="F589"/>
          <cell r="G589"/>
          <cell r="H589"/>
          <cell r="I589"/>
        </row>
        <row r="590">
          <cell r="A590"/>
          <cell r="B590"/>
          <cell r="C590"/>
          <cell r="D590"/>
          <cell r="E590"/>
          <cell r="F590"/>
          <cell r="G590"/>
          <cell r="H590"/>
          <cell r="I590"/>
        </row>
        <row r="591">
          <cell r="A591"/>
          <cell r="B591"/>
          <cell r="C591"/>
          <cell r="D591"/>
          <cell r="E591"/>
          <cell r="F591"/>
          <cell r="G591"/>
          <cell r="H591"/>
          <cell r="I591"/>
        </row>
        <row r="592">
          <cell r="A592"/>
          <cell r="B592"/>
          <cell r="C592"/>
          <cell r="D592"/>
          <cell r="E592"/>
          <cell r="F592"/>
          <cell r="G592"/>
          <cell r="H592"/>
          <cell r="I592"/>
        </row>
        <row r="593">
          <cell r="A593"/>
          <cell r="B593"/>
          <cell r="C593"/>
          <cell r="D593"/>
          <cell r="E593"/>
          <cell r="F593"/>
          <cell r="G593"/>
          <cell r="H593"/>
          <cell r="I593"/>
        </row>
        <row r="594">
          <cell r="A594"/>
          <cell r="B594"/>
          <cell r="C594"/>
          <cell r="D594"/>
          <cell r="E594"/>
          <cell r="F594"/>
          <cell r="G594"/>
          <cell r="H594"/>
          <cell r="I594"/>
        </row>
        <row r="595">
          <cell r="A595"/>
          <cell r="B595"/>
          <cell r="C595"/>
          <cell r="D595"/>
          <cell r="E595"/>
          <cell r="F595"/>
          <cell r="G595"/>
          <cell r="H595"/>
          <cell r="I595"/>
        </row>
        <row r="596">
          <cell r="A596"/>
          <cell r="B596"/>
          <cell r="C596"/>
          <cell r="D596"/>
          <cell r="E596"/>
          <cell r="F596"/>
          <cell r="G596"/>
          <cell r="H596"/>
          <cell r="I596"/>
        </row>
        <row r="597">
          <cell r="A597"/>
          <cell r="B597"/>
          <cell r="C597"/>
          <cell r="D597"/>
          <cell r="E597"/>
          <cell r="F597"/>
          <cell r="G597"/>
          <cell r="H597"/>
          <cell r="I597"/>
        </row>
        <row r="598">
          <cell r="A598"/>
          <cell r="B598"/>
          <cell r="C598"/>
          <cell r="D598"/>
          <cell r="E598"/>
          <cell r="F598"/>
          <cell r="G598"/>
          <cell r="H598"/>
          <cell r="I598"/>
        </row>
        <row r="599">
          <cell r="A599"/>
          <cell r="B599"/>
          <cell r="C599"/>
          <cell r="D599"/>
          <cell r="E599"/>
          <cell r="F599"/>
          <cell r="G599"/>
          <cell r="H599"/>
          <cell r="I599"/>
        </row>
        <row r="600">
          <cell r="A600"/>
          <cell r="B600"/>
          <cell r="C600"/>
          <cell r="D600"/>
          <cell r="E600"/>
          <cell r="F600"/>
          <cell r="G600"/>
          <cell r="H600"/>
          <cell r="I600"/>
        </row>
        <row r="601">
          <cell r="A601"/>
          <cell r="B601"/>
          <cell r="C601"/>
          <cell r="D601"/>
          <cell r="E601"/>
          <cell r="F601"/>
          <cell r="G601"/>
          <cell r="H601"/>
          <cell r="I601"/>
        </row>
        <row r="602">
          <cell r="A602"/>
          <cell r="B602"/>
          <cell r="C602"/>
          <cell r="D602"/>
          <cell r="E602"/>
          <cell r="F602"/>
          <cell r="G602"/>
          <cell r="H602"/>
          <cell r="I602"/>
        </row>
        <row r="603">
          <cell r="A603"/>
          <cell r="B603"/>
          <cell r="C603"/>
          <cell r="D603"/>
          <cell r="E603"/>
          <cell r="F603"/>
          <cell r="G603"/>
          <cell r="H603"/>
          <cell r="I603"/>
        </row>
        <row r="604">
          <cell r="A604"/>
          <cell r="B604"/>
          <cell r="C604"/>
          <cell r="D604"/>
          <cell r="E604"/>
          <cell r="F604"/>
          <cell r="G604"/>
          <cell r="H604"/>
          <cell r="I604"/>
        </row>
        <row r="605">
          <cell r="A605"/>
          <cell r="B605"/>
          <cell r="C605"/>
          <cell r="D605"/>
          <cell r="E605"/>
          <cell r="F605"/>
          <cell r="G605"/>
          <cell r="H605"/>
          <cell r="I605"/>
        </row>
        <row r="606">
          <cell r="A606"/>
          <cell r="B606"/>
          <cell r="C606"/>
          <cell r="D606"/>
          <cell r="E606"/>
          <cell r="F606"/>
          <cell r="G606"/>
          <cell r="H606"/>
          <cell r="I606"/>
        </row>
        <row r="607">
          <cell r="A607"/>
          <cell r="B607"/>
          <cell r="C607"/>
          <cell r="D607"/>
          <cell r="E607"/>
          <cell r="F607"/>
          <cell r="G607"/>
          <cell r="H607"/>
          <cell r="I607"/>
        </row>
        <row r="608">
          <cell r="A608"/>
          <cell r="B608"/>
          <cell r="C608"/>
          <cell r="D608"/>
          <cell r="E608"/>
          <cell r="F608"/>
          <cell r="G608"/>
          <cell r="H608"/>
          <cell r="I608"/>
        </row>
        <row r="609">
          <cell r="A609"/>
          <cell r="B609"/>
          <cell r="C609"/>
          <cell r="D609"/>
          <cell r="E609"/>
          <cell r="F609"/>
          <cell r="G609"/>
          <cell r="H609"/>
          <cell r="I609"/>
        </row>
        <row r="610">
          <cell r="A610"/>
          <cell r="B610"/>
          <cell r="C610"/>
          <cell r="D610"/>
          <cell r="E610"/>
          <cell r="F610"/>
          <cell r="G610"/>
          <cell r="H610"/>
          <cell r="I610"/>
        </row>
        <row r="611">
          <cell r="A611"/>
          <cell r="B611"/>
          <cell r="C611"/>
          <cell r="D611"/>
          <cell r="E611"/>
          <cell r="F611"/>
          <cell r="G611"/>
          <cell r="H611"/>
          <cell r="I611"/>
        </row>
        <row r="612">
          <cell r="A612"/>
          <cell r="B612"/>
          <cell r="C612"/>
          <cell r="D612"/>
          <cell r="E612"/>
          <cell r="F612"/>
          <cell r="G612"/>
          <cell r="H612"/>
          <cell r="I612"/>
        </row>
        <row r="613">
          <cell r="A613"/>
          <cell r="B613"/>
          <cell r="C613"/>
          <cell r="D613"/>
          <cell r="E613"/>
          <cell r="F613"/>
          <cell r="G613"/>
          <cell r="H613"/>
          <cell r="I613"/>
        </row>
        <row r="614">
          <cell r="A614"/>
          <cell r="B614"/>
          <cell r="C614"/>
          <cell r="D614"/>
          <cell r="E614"/>
          <cell r="F614"/>
          <cell r="G614"/>
          <cell r="H614"/>
          <cell r="I614"/>
        </row>
        <row r="615">
          <cell r="A615"/>
          <cell r="B615"/>
          <cell r="C615"/>
          <cell r="D615"/>
          <cell r="E615"/>
          <cell r="F615"/>
          <cell r="G615"/>
          <cell r="H615"/>
          <cell r="I615"/>
        </row>
        <row r="616">
          <cell r="A616"/>
          <cell r="B616"/>
          <cell r="C616"/>
          <cell r="D616"/>
          <cell r="E616"/>
          <cell r="F616"/>
          <cell r="G616"/>
          <cell r="H616"/>
          <cell r="I616"/>
        </row>
        <row r="617">
          <cell r="A617"/>
          <cell r="B617"/>
          <cell r="C617"/>
          <cell r="D617"/>
          <cell r="E617"/>
          <cell r="F617"/>
          <cell r="G617"/>
          <cell r="H617"/>
          <cell r="I617"/>
        </row>
        <row r="618">
          <cell r="A618"/>
          <cell r="B618"/>
          <cell r="C618"/>
          <cell r="D618"/>
          <cell r="E618"/>
          <cell r="F618"/>
          <cell r="G618"/>
          <cell r="H618"/>
          <cell r="I618"/>
        </row>
        <row r="619">
          <cell r="A619"/>
          <cell r="B619"/>
          <cell r="C619"/>
          <cell r="D619"/>
          <cell r="E619"/>
          <cell r="F619"/>
          <cell r="G619"/>
          <cell r="H619"/>
          <cell r="I619"/>
        </row>
        <row r="620">
          <cell r="A620"/>
          <cell r="B620"/>
          <cell r="C620"/>
          <cell r="D620"/>
          <cell r="E620"/>
          <cell r="F620"/>
          <cell r="G620"/>
          <cell r="H620"/>
          <cell r="I620"/>
        </row>
        <row r="621">
          <cell r="A621"/>
          <cell r="B621"/>
          <cell r="C621"/>
          <cell r="D621"/>
          <cell r="E621"/>
          <cell r="F621"/>
          <cell r="G621"/>
          <cell r="H621"/>
          <cell r="I621"/>
        </row>
        <row r="622">
          <cell r="A622"/>
          <cell r="B622"/>
          <cell r="C622"/>
          <cell r="D622"/>
          <cell r="E622"/>
          <cell r="F622"/>
          <cell r="G622"/>
          <cell r="H622"/>
          <cell r="I622"/>
        </row>
        <row r="623">
          <cell r="A623"/>
          <cell r="B623"/>
          <cell r="C623"/>
          <cell r="D623"/>
          <cell r="E623"/>
          <cell r="F623"/>
          <cell r="G623"/>
          <cell r="H623"/>
          <cell r="I623"/>
        </row>
        <row r="624">
          <cell r="A624"/>
          <cell r="B624"/>
          <cell r="C624"/>
          <cell r="D624"/>
          <cell r="E624"/>
          <cell r="F624"/>
          <cell r="G624"/>
          <cell r="H624"/>
          <cell r="I624"/>
        </row>
        <row r="625">
          <cell r="A625"/>
          <cell r="B625"/>
          <cell r="C625"/>
          <cell r="D625"/>
          <cell r="E625"/>
          <cell r="F625"/>
          <cell r="G625"/>
          <cell r="H625"/>
          <cell r="I625"/>
        </row>
        <row r="626">
          <cell r="A626"/>
          <cell r="B626"/>
          <cell r="C626"/>
          <cell r="D626"/>
          <cell r="E626"/>
          <cell r="F626"/>
          <cell r="G626"/>
          <cell r="H626"/>
          <cell r="I626"/>
        </row>
        <row r="627">
          <cell r="A627"/>
          <cell r="B627"/>
          <cell r="C627"/>
          <cell r="D627"/>
          <cell r="E627"/>
          <cell r="F627"/>
          <cell r="G627"/>
          <cell r="H627"/>
          <cell r="I627"/>
        </row>
        <row r="628">
          <cell r="A628"/>
          <cell r="B628"/>
          <cell r="C628"/>
          <cell r="D628"/>
          <cell r="E628"/>
          <cell r="F628"/>
          <cell r="G628"/>
          <cell r="H628"/>
          <cell r="I628"/>
        </row>
        <row r="629">
          <cell r="A629"/>
          <cell r="B629"/>
          <cell r="C629"/>
          <cell r="D629"/>
          <cell r="E629"/>
          <cell r="F629"/>
          <cell r="G629"/>
          <cell r="H629"/>
          <cell r="I629"/>
        </row>
        <row r="630">
          <cell r="A630"/>
          <cell r="B630"/>
          <cell r="C630"/>
          <cell r="D630"/>
          <cell r="E630"/>
          <cell r="F630"/>
          <cell r="G630"/>
          <cell r="H630"/>
          <cell r="I630"/>
        </row>
        <row r="631">
          <cell r="A631"/>
          <cell r="B631"/>
          <cell r="C631"/>
          <cell r="D631"/>
          <cell r="E631"/>
          <cell r="F631"/>
          <cell r="G631"/>
          <cell r="H631"/>
          <cell r="I631"/>
        </row>
        <row r="632">
          <cell r="A632"/>
          <cell r="B632"/>
          <cell r="C632"/>
          <cell r="D632"/>
          <cell r="E632"/>
          <cell r="F632"/>
          <cell r="G632"/>
          <cell r="H632"/>
          <cell r="I632"/>
        </row>
        <row r="633">
          <cell r="A633"/>
          <cell r="B633"/>
          <cell r="C633"/>
          <cell r="D633"/>
          <cell r="E633"/>
          <cell r="F633"/>
          <cell r="G633"/>
          <cell r="H633"/>
          <cell r="I633"/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</row>
        <row r="635">
          <cell r="A635"/>
          <cell r="B635"/>
          <cell r="C635"/>
          <cell r="D635"/>
          <cell r="E635"/>
          <cell r="F635"/>
          <cell r="G635"/>
          <cell r="H635"/>
          <cell r="I635"/>
        </row>
        <row r="636">
          <cell r="A636"/>
          <cell r="B636"/>
          <cell r="C636"/>
          <cell r="D636"/>
          <cell r="E636"/>
          <cell r="F636"/>
          <cell r="G636"/>
          <cell r="H636"/>
          <cell r="I636"/>
        </row>
        <row r="637">
          <cell r="A637"/>
          <cell r="B637"/>
          <cell r="C637"/>
          <cell r="D637"/>
          <cell r="E637"/>
          <cell r="F637"/>
          <cell r="G637"/>
          <cell r="H637"/>
          <cell r="I637"/>
        </row>
        <row r="638">
          <cell r="A638"/>
          <cell r="B638"/>
          <cell r="C638"/>
          <cell r="D638"/>
          <cell r="E638"/>
          <cell r="F638"/>
          <cell r="G638"/>
          <cell r="H638"/>
          <cell r="I638"/>
        </row>
        <row r="639">
          <cell r="A639"/>
          <cell r="B639"/>
          <cell r="C639"/>
          <cell r="D639"/>
          <cell r="E639"/>
          <cell r="F639"/>
          <cell r="G639"/>
          <cell r="H639"/>
          <cell r="I639"/>
        </row>
        <row r="640">
          <cell r="A640"/>
          <cell r="B640"/>
          <cell r="C640"/>
          <cell r="D640"/>
          <cell r="E640"/>
          <cell r="F640"/>
          <cell r="G640"/>
          <cell r="H640"/>
          <cell r="I640"/>
        </row>
        <row r="641">
          <cell r="A641"/>
          <cell r="B641"/>
          <cell r="C641"/>
          <cell r="D641"/>
          <cell r="E641"/>
          <cell r="F641"/>
          <cell r="G641"/>
          <cell r="H641"/>
          <cell r="I641"/>
        </row>
        <row r="642">
          <cell r="A642"/>
          <cell r="B642"/>
          <cell r="C642"/>
          <cell r="D642"/>
          <cell r="E642"/>
          <cell r="F642"/>
          <cell r="G642"/>
          <cell r="H642"/>
          <cell r="I642"/>
        </row>
        <row r="643">
          <cell r="A643"/>
          <cell r="B643"/>
          <cell r="C643"/>
          <cell r="D643"/>
          <cell r="E643"/>
          <cell r="F643"/>
          <cell r="G643"/>
          <cell r="H643"/>
          <cell r="I643"/>
        </row>
        <row r="644">
          <cell r="A644"/>
          <cell r="B644"/>
          <cell r="C644"/>
          <cell r="D644"/>
          <cell r="E644"/>
          <cell r="F644"/>
          <cell r="G644"/>
          <cell r="H644"/>
          <cell r="I644"/>
        </row>
        <row r="645">
          <cell r="A645"/>
          <cell r="B645"/>
          <cell r="C645"/>
          <cell r="D645"/>
          <cell r="E645"/>
          <cell r="F645"/>
          <cell r="G645"/>
          <cell r="H645"/>
          <cell r="I645"/>
        </row>
        <row r="646">
          <cell r="A646"/>
          <cell r="B646"/>
          <cell r="C646"/>
          <cell r="D646"/>
          <cell r="E646"/>
          <cell r="F646"/>
          <cell r="G646"/>
          <cell r="H646"/>
          <cell r="I646"/>
        </row>
        <row r="647">
          <cell r="A647"/>
          <cell r="B647"/>
          <cell r="C647"/>
          <cell r="D647"/>
          <cell r="E647"/>
          <cell r="F647"/>
          <cell r="G647"/>
          <cell r="H647"/>
          <cell r="I647"/>
        </row>
        <row r="648">
          <cell r="A648"/>
          <cell r="B648"/>
          <cell r="C648"/>
          <cell r="D648"/>
          <cell r="E648"/>
          <cell r="F648"/>
          <cell r="G648"/>
          <cell r="H648"/>
          <cell r="I648"/>
        </row>
        <row r="649">
          <cell r="A649"/>
          <cell r="B649"/>
          <cell r="C649"/>
          <cell r="D649"/>
          <cell r="E649"/>
          <cell r="F649"/>
          <cell r="G649"/>
          <cell r="H649"/>
          <cell r="I649"/>
        </row>
        <row r="650">
          <cell r="A650"/>
          <cell r="B650"/>
          <cell r="C650"/>
          <cell r="D650"/>
          <cell r="E650"/>
          <cell r="F650"/>
          <cell r="G650"/>
          <cell r="H650"/>
          <cell r="I650"/>
        </row>
        <row r="651">
          <cell r="A651"/>
          <cell r="B651"/>
          <cell r="C651"/>
          <cell r="D651"/>
          <cell r="E651"/>
          <cell r="F651"/>
          <cell r="G651"/>
          <cell r="H651"/>
          <cell r="I651"/>
        </row>
        <row r="652">
          <cell r="A652"/>
          <cell r="B652"/>
          <cell r="C652"/>
          <cell r="D652"/>
          <cell r="E652"/>
          <cell r="F652"/>
          <cell r="G652"/>
          <cell r="H652"/>
          <cell r="I652"/>
        </row>
        <row r="653">
          <cell r="A653"/>
          <cell r="B653"/>
          <cell r="C653"/>
          <cell r="D653"/>
          <cell r="E653"/>
          <cell r="F653"/>
          <cell r="G653"/>
          <cell r="H653"/>
          <cell r="I653"/>
        </row>
        <row r="654">
          <cell r="A654"/>
          <cell r="B654"/>
          <cell r="C654"/>
          <cell r="D654"/>
          <cell r="E654"/>
          <cell r="F654"/>
          <cell r="G654"/>
          <cell r="H654"/>
          <cell r="I654"/>
        </row>
        <row r="655">
          <cell r="A655"/>
          <cell r="B655"/>
          <cell r="C655"/>
          <cell r="D655"/>
          <cell r="E655"/>
          <cell r="F655"/>
          <cell r="G655"/>
          <cell r="H655"/>
          <cell r="I655"/>
        </row>
        <row r="656">
          <cell r="A656"/>
          <cell r="B656"/>
          <cell r="C656"/>
          <cell r="D656"/>
          <cell r="E656"/>
          <cell r="F656"/>
          <cell r="G656"/>
          <cell r="H656"/>
          <cell r="I656"/>
        </row>
        <row r="657">
          <cell r="A657"/>
          <cell r="B657"/>
          <cell r="C657"/>
          <cell r="D657"/>
          <cell r="E657"/>
          <cell r="F657"/>
          <cell r="G657"/>
          <cell r="H657"/>
          <cell r="I657"/>
        </row>
        <row r="658">
          <cell r="A658"/>
          <cell r="B658"/>
          <cell r="C658"/>
          <cell r="D658"/>
          <cell r="E658"/>
          <cell r="F658"/>
          <cell r="G658"/>
          <cell r="H658"/>
          <cell r="I658"/>
        </row>
        <row r="659">
          <cell r="A659"/>
          <cell r="B659"/>
          <cell r="C659"/>
          <cell r="D659"/>
          <cell r="E659"/>
          <cell r="F659"/>
          <cell r="G659"/>
          <cell r="H659"/>
          <cell r="I659"/>
        </row>
        <row r="660">
          <cell r="A660"/>
          <cell r="B660"/>
          <cell r="C660"/>
          <cell r="D660"/>
          <cell r="E660"/>
          <cell r="F660"/>
          <cell r="G660"/>
          <cell r="H660"/>
          <cell r="I660"/>
        </row>
        <row r="661">
          <cell r="A661"/>
          <cell r="B661"/>
          <cell r="C661"/>
          <cell r="D661"/>
          <cell r="E661"/>
          <cell r="F661"/>
          <cell r="G661"/>
          <cell r="H661"/>
          <cell r="I661"/>
        </row>
        <row r="662">
          <cell r="A662"/>
          <cell r="B662"/>
          <cell r="C662"/>
          <cell r="D662"/>
          <cell r="E662"/>
          <cell r="F662"/>
          <cell r="G662"/>
          <cell r="H662"/>
          <cell r="I662"/>
        </row>
        <row r="663">
          <cell r="A663"/>
          <cell r="B663"/>
          <cell r="C663"/>
          <cell r="D663"/>
          <cell r="E663"/>
          <cell r="F663"/>
          <cell r="G663"/>
          <cell r="H663"/>
          <cell r="I663"/>
        </row>
        <row r="664">
          <cell r="A664"/>
          <cell r="B664"/>
          <cell r="C664"/>
          <cell r="D664"/>
          <cell r="E664"/>
          <cell r="F664"/>
          <cell r="G664"/>
          <cell r="H664"/>
          <cell r="I664"/>
        </row>
        <row r="665">
          <cell r="A665"/>
          <cell r="B665"/>
          <cell r="C665"/>
          <cell r="D665"/>
          <cell r="E665"/>
          <cell r="F665"/>
          <cell r="G665"/>
          <cell r="H665"/>
          <cell r="I665"/>
        </row>
        <row r="666">
          <cell r="A666"/>
          <cell r="B666"/>
          <cell r="C666"/>
          <cell r="D666"/>
          <cell r="E666"/>
          <cell r="F666"/>
          <cell r="G666"/>
          <cell r="H666"/>
          <cell r="I666"/>
        </row>
        <row r="667">
          <cell r="A667"/>
          <cell r="B667"/>
          <cell r="C667"/>
          <cell r="D667"/>
          <cell r="E667"/>
          <cell r="F667"/>
          <cell r="G667"/>
          <cell r="H667"/>
          <cell r="I667"/>
        </row>
        <row r="668">
          <cell r="A668"/>
          <cell r="B668"/>
          <cell r="C668"/>
          <cell r="D668"/>
          <cell r="E668"/>
          <cell r="F668"/>
          <cell r="G668"/>
          <cell r="H668"/>
          <cell r="I668"/>
        </row>
        <row r="669">
          <cell r="A669"/>
          <cell r="B669"/>
          <cell r="C669"/>
          <cell r="D669"/>
          <cell r="E669"/>
          <cell r="F669"/>
          <cell r="G669"/>
          <cell r="H669"/>
          <cell r="I669"/>
        </row>
        <row r="670">
          <cell r="A670"/>
          <cell r="B670"/>
          <cell r="C670"/>
          <cell r="D670"/>
          <cell r="E670"/>
          <cell r="F670"/>
          <cell r="G670"/>
          <cell r="H670"/>
          <cell r="I670"/>
        </row>
        <row r="671">
          <cell r="A671"/>
          <cell r="B671"/>
          <cell r="C671"/>
          <cell r="D671"/>
          <cell r="E671"/>
          <cell r="F671"/>
          <cell r="G671"/>
          <cell r="H671"/>
          <cell r="I671"/>
        </row>
        <row r="672">
          <cell r="A672"/>
          <cell r="B672"/>
          <cell r="C672"/>
          <cell r="D672"/>
          <cell r="E672"/>
          <cell r="F672"/>
          <cell r="G672"/>
          <cell r="H672"/>
          <cell r="I672"/>
        </row>
        <row r="673">
          <cell r="A673"/>
          <cell r="B673"/>
          <cell r="C673"/>
          <cell r="D673"/>
          <cell r="E673"/>
          <cell r="F673"/>
          <cell r="G673"/>
          <cell r="H673"/>
          <cell r="I673"/>
        </row>
        <row r="674">
          <cell r="A674"/>
          <cell r="B674"/>
          <cell r="C674"/>
          <cell r="D674"/>
          <cell r="E674"/>
          <cell r="F674"/>
          <cell r="G674"/>
          <cell r="H674"/>
          <cell r="I674"/>
        </row>
        <row r="675">
          <cell r="A675"/>
          <cell r="B675"/>
          <cell r="C675"/>
          <cell r="D675"/>
          <cell r="E675"/>
          <cell r="F675"/>
          <cell r="G675"/>
          <cell r="H675"/>
          <cell r="I675"/>
        </row>
        <row r="676">
          <cell r="A676"/>
          <cell r="B676"/>
          <cell r="C676"/>
          <cell r="D676"/>
          <cell r="E676"/>
          <cell r="F676"/>
          <cell r="G676"/>
          <cell r="H676"/>
          <cell r="I676"/>
        </row>
        <row r="677">
          <cell r="A677"/>
          <cell r="B677"/>
          <cell r="C677"/>
          <cell r="D677"/>
          <cell r="E677"/>
          <cell r="F677"/>
          <cell r="G677"/>
          <cell r="H677"/>
          <cell r="I677"/>
        </row>
        <row r="678">
          <cell r="A678"/>
          <cell r="B678"/>
          <cell r="C678"/>
          <cell r="D678"/>
          <cell r="E678"/>
          <cell r="F678"/>
          <cell r="G678"/>
          <cell r="H678"/>
          <cell r="I678"/>
        </row>
        <row r="679">
          <cell r="A679"/>
          <cell r="B679"/>
          <cell r="C679"/>
          <cell r="D679"/>
          <cell r="E679"/>
          <cell r="F679"/>
          <cell r="G679"/>
          <cell r="H679"/>
          <cell r="I679"/>
        </row>
        <row r="680">
          <cell r="A680"/>
          <cell r="B680"/>
          <cell r="C680"/>
          <cell r="D680"/>
          <cell r="E680"/>
          <cell r="F680"/>
          <cell r="G680"/>
          <cell r="H680"/>
          <cell r="I680"/>
        </row>
        <row r="681">
          <cell r="A681"/>
          <cell r="B681"/>
          <cell r="C681"/>
          <cell r="D681"/>
          <cell r="E681"/>
          <cell r="F681"/>
          <cell r="G681"/>
          <cell r="H681"/>
          <cell r="I681"/>
        </row>
        <row r="682">
          <cell r="A682"/>
          <cell r="B682"/>
          <cell r="C682"/>
          <cell r="D682"/>
          <cell r="E682"/>
          <cell r="F682"/>
          <cell r="G682"/>
          <cell r="H682"/>
          <cell r="I682"/>
        </row>
        <row r="683">
          <cell r="A683"/>
          <cell r="B683"/>
          <cell r="C683"/>
          <cell r="D683"/>
          <cell r="E683"/>
          <cell r="F683"/>
          <cell r="G683"/>
          <cell r="H683"/>
          <cell r="I683"/>
        </row>
        <row r="684">
          <cell r="A684"/>
          <cell r="B684"/>
          <cell r="C684"/>
          <cell r="D684"/>
          <cell r="E684"/>
          <cell r="F684"/>
          <cell r="G684"/>
          <cell r="H684"/>
          <cell r="I684"/>
        </row>
        <row r="685">
          <cell r="A685"/>
          <cell r="B685"/>
          <cell r="C685"/>
          <cell r="D685"/>
          <cell r="E685"/>
          <cell r="F685"/>
          <cell r="G685"/>
          <cell r="H685"/>
          <cell r="I685"/>
        </row>
        <row r="686">
          <cell r="A686"/>
          <cell r="B686"/>
          <cell r="C686"/>
          <cell r="D686"/>
          <cell r="E686"/>
          <cell r="F686"/>
          <cell r="G686"/>
          <cell r="H686"/>
          <cell r="I686"/>
        </row>
        <row r="687">
          <cell r="A687"/>
          <cell r="B687"/>
          <cell r="C687"/>
          <cell r="D687"/>
          <cell r="E687"/>
          <cell r="F687"/>
          <cell r="G687"/>
          <cell r="H687"/>
          <cell r="I687"/>
        </row>
        <row r="688">
          <cell r="A688"/>
          <cell r="B688"/>
          <cell r="C688"/>
          <cell r="D688"/>
          <cell r="E688"/>
          <cell r="F688"/>
          <cell r="G688"/>
          <cell r="H688"/>
          <cell r="I688"/>
        </row>
        <row r="689">
          <cell r="A689"/>
          <cell r="B689"/>
          <cell r="C689"/>
          <cell r="D689"/>
          <cell r="E689"/>
          <cell r="F689"/>
          <cell r="G689"/>
          <cell r="H689"/>
          <cell r="I689"/>
        </row>
        <row r="690">
          <cell r="A690"/>
          <cell r="B690"/>
          <cell r="C690"/>
          <cell r="D690"/>
          <cell r="E690"/>
          <cell r="F690"/>
          <cell r="G690"/>
          <cell r="H690"/>
          <cell r="I690"/>
        </row>
        <row r="691">
          <cell r="A691"/>
          <cell r="B691"/>
          <cell r="C691"/>
          <cell r="D691"/>
          <cell r="E691"/>
          <cell r="F691"/>
          <cell r="G691"/>
          <cell r="H691"/>
          <cell r="I691"/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</row>
        <row r="805">
          <cell r="A805"/>
          <cell r="B805"/>
          <cell r="C805"/>
          <cell r="D805"/>
          <cell r="E805"/>
          <cell r="F805"/>
          <cell r="G805"/>
          <cell r="H805"/>
          <cell r="I805"/>
        </row>
        <row r="806">
          <cell r="A806"/>
          <cell r="B806"/>
          <cell r="C806"/>
          <cell r="D806"/>
          <cell r="E806"/>
          <cell r="F806"/>
          <cell r="G806"/>
          <cell r="H806"/>
          <cell r="I806"/>
        </row>
        <row r="807">
          <cell r="A807"/>
          <cell r="B807"/>
          <cell r="C807"/>
          <cell r="D807"/>
          <cell r="E807"/>
          <cell r="F807"/>
          <cell r="G807"/>
          <cell r="H807"/>
          <cell r="I807"/>
        </row>
        <row r="808">
          <cell r="A808"/>
          <cell r="B808"/>
          <cell r="C808"/>
          <cell r="D808"/>
          <cell r="E808"/>
          <cell r="F808"/>
          <cell r="G808"/>
          <cell r="H808"/>
          <cell r="I808"/>
        </row>
        <row r="809">
          <cell r="A809"/>
          <cell r="B809"/>
          <cell r="C809"/>
          <cell r="D809"/>
          <cell r="E809"/>
          <cell r="F809"/>
          <cell r="G809"/>
          <cell r="H809"/>
          <cell r="I809"/>
        </row>
        <row r="810">
          <cell r="A810"/>
          <cell r="B810"/>
          <cell r="C810"/>
          <cell r="D810"/>
          <cell r="E810"/>
          <cell r="F810"/>
          <cell r="G810"/>
          <cell r="H810"/>
          <cell r="I810"/>
        </row>
        <row r="811">
          <cell r="A811"/>
          <cell r="B811"/>
          <cell r="C811"/>
          <cell r="D811"/>
          <cell r="E811"/>
          <cell r="F811"/>
          <cell r="G811"/>
          <cell r="H811"/>
          <cell r="I811"/>
        </row>
        <row r="812">
          <cell r="A812"/>
          <cell r="B812"/>
          <cell r="C812"/>
          <cell r="D812"/>
          <cell r="E812"/>
          <cell r="F812"/>
          <cell r="G812"/>
          <cell r="H812"/>
          <cell r="I812"/>
        </row>
        <row r="813">
          <cell r="A813"/>
          <cell r="B813"/>
          <cell r="C813"/>
          <cell r="D813"/>
          <cell r="E813"/>
          <cell r="F813"/>
          <cell r="G813"/>
          <cell r="H813"/>
          <cell r="I813"/>
        </row>
        <row r="814">
          <cell r="A814"/>
          <cell r="B814"/>
          <cell r="C814"/>
          <cell r="D814"/>
          <cell r="E814"/>
          <cell r="F814"/>
          <cell r="G814"/>
          <cell r="H814"/>
          <cell r="I814"/>
        </row>
        <row r="815">
          <cell r="A815"/>
          <cell r="B815"/>
          <cell r="C815"/>
          <cell r="D815"/>
          <cell r="E815"/>
          <cell r="F815"/>
          <cell r="G815"/>
          <cell r="H815"/>
          <cell r="I815"/>
        </row>
        <row r="816">
          <cell r="A816"/>
          <cell r="B816"/>
          <cell r="C816"/>
          <cell r="D816"/>
          <cell r="E816"/>
          <cell r="F816"/>
          <cell r="G816"/>
          <cell r="H816"/>
          <cell r="I816"/>
        </row>
        <row r="817">
          <cell r="A817"/>
          <cell r="B817"/>
          <cell r="C817"/>
          <cell r="D817"/>
          <cell r="E817"/>
          <cell r="F817"/>
          <cell r="G817"/>
          <cell r="H817"/>
          <cell r="I817"/>
        </row>
        <row r="818">
          <cell r="A818"/>
          <cell r="B818"/>
          <cell r="C818"/>
          <cell r="D818"/>
          <cell r="E818"/>
          <cell r="F818"/>
          <cell r="G818"/>
          <cell r="H818"/>
          <cell r="I818"/>
        </row>
        <row r="819">
          <cell r="A819"/>
          <cell r="B819"/>
          <cell r="C819"/>
          <cell r="D819"/>
          <cell r="E819"/>
          <cell r="F819"/>
          <cell r="G819"/>
          <cell r="H819"/>
          <cell r="I819"/>
        </row>
        <row r="820">
          <cell r="A820"/>
          <cell r="B820"/>
          <cell r="C820"/>
          <cell r="D820"/>
          <cell r="E820"/>
          <cell r="F820"/>
          <cell r="G820"/>
          <cell r="H820"/>
          <cell r="I820"/>
        </row>
        <row r="821">
          <cell r="A821"/>
          <cell r="B821"/>
          <cell r="C821"/>
          <cell r="D821"/>
          <cell r="E821"/>
          <cell r="F821"/>
          <cell r="G821"/>
          <cell r="H821"/>
          <cell r="I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</row>
        <row r="825">
          <cell r="A825"/>
          <cell r="B825"/>
          <cell r="C825"/>
          <cell r="D825"/>
          <cell r="E825"/>
          <cell r="F825"/>
          <cell r="G825"/>
          <cell r="H825"/>
          <cell r="I825"/>
        </row>
        <row r="826">
          <cell r="A826"/>
          <cell r="B826"/>
          <cell r="C826"/>
          <cell r="D826"/>
          <cell r="E826"/>
          <cell r="F826"/>
          <cell r="G826"/>
          <cell r="H826"/>
          <cell r="I826"/>
        </row>
        <row r="827">
          <cell r="A827"/>
          <cell r="B827"/>
          <cell r="C827"/>
          <cell r="D827"/>
          <cell r="E827"/>
          <cell r="F827"/>
          <cell r="G827"/>
          <cell r="H827"/>
          <cell r="I827"/>
        </row>
        <row r="828">
          <cell r="A828"/>
          <cell r="B828"/>
          <cell r="C828"/>
          <cell r="D828"/>
          <cell r="E828"/>
          <cell r="F828"/>
          <cell r="G828"/>
          <cell r="H828"/>
          <cell r="I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</row>
        <row r="832">
          <cell r="A832"/>
          <cell r="B832"/>
          <cell r="C832"/>
          <cell r="D832"/>
          <cell r="E832"/>
          <cell r="F832"/>
          <cell r="G832"/>
          <cell r="H832"/>
          <cell r="I832"/>
        </row>
        <row r="833">
          <cell r="A833"/>
          <cell r="B833"/>
          <cell r="C833"/>
          <cell r="D833"/>
          <cell r="E833"/>
          <cell r="F833"/>
          <cell r="G833"/>
          <cell r="H833"/>
          <cell r="I833"/>
        </row>
        <row r="834">
          <cell r="A834"/>
          <cell r="B834"/>
          <cell r="C834"/>
          <cell r="D834"/>
          <cell r="E834"/>
          <cell r="F834"/>
          <cell r="G834"/>
          <cell r="H834"/>
          <cell r="I834"/>
        </row>
        <row r="835">
          <cell r="A835"/>
          <cell r="B835"/>
          <cell r="C835"/>
          <cell r="D835"/>
          <cell r="E835"/>
          <cell r="F835"/>
          <cell r="G835"/>
          <cell r="H835"/>
          <cell r="I835"/>
        </row>
        <row r="836">
          <cell r="A836"/>
          <cell r="B836"/>
          <cell r="C836"/>
          <cell r="D836"/>
          <cell r="E836"/>
          <cell r="F836"/>
          <cell r="G836"/>
          <cell r="H836"/>
          <cell r="I836"/>
        </row>
        <row r="837">
          <cell r="A837"/>
          <cell r="B837"/>
          <cell r="C837"/>
          <cell r="D837"/>
          <cell r="E837"/>
          <cell r="F837"/>
          <cell r="G837"/>
          <cell r="H837"/>
          <cell r="I837"/>
        </row>
        <row r="838">
          <cell r="A838"/>
          <cell r="B838"/>
          <cell r="C838"/>
          <cell r="D838"/>
          <cell r="E838"/>
          <cell r="F838"/>
          <cell r="G838"/>
          <cell r="H838"/>
          <cell r="I838"/>
        </row>
        <row r="839">
          <cell r="A839"/>
          <cell r="B839"/>
          <cell r="C839"/>
          <cell r="D839"/>
          <cell r="E839"/>
          <cell r="F839"/>
          <cell r="G839"/>
          <cell r="H839"/>
          <cell r="I839"/>
        </row>
        <row r="840">
          <cell r="A840"/>
          <cell r="B840"/>
          <cell r="C840"/>
          <cell r="D840"/>
          <cell r="E840"/>
          <cell r="F840"/>
          <cell r="G840"/>
          <cell r="H840"/>
          <cell r="I840"/>
        </row>
        <row r="841">
          <cell r="A841"/>
          <cell r="B841"/>
          <cell r="C841"/>
          <cell r="D841"/>
          <cell r="E841"/>
          <cell r="F841"/>
          <cell r="G841"/>
          <cell r="H841"/>
          <cell r="I841"/>
        </row>
        <row r="842">
          <cell r="A842"/>
          <cell r="B842"/>
          <cell r="C842"/>
          <cell r="D842"/>
          <cell r="E842"/>
          <cell r="F842"/>
          <cell r="G842"/>
          <cell r="H842"/>
          <cell r="I842"/>
        </row>
        <row r="843">
          <cell r="A843"/>
          <cell r="B843"/>
          <cell r="C843"/>
          <cell r="D843"/>
          <cell r="E843"/>
          <cell r="F843"/>
          <cell r="G843"/>
          <cell r="H843"/>
          <cell r="I843"/>
        </row>
        <row r="844">
          <cell r="A844"/>
          <cell r="B844"/>
          <cell r="C844"/>
          <cell r="D844"/>
          <cell r="E844"/>
          <cell r="F844"/>
          <cell r="G844"/>
          <cell r="H844"/>
          <cell r="I844"/>
        </row>
        <row r="845">
          <cell r="A845"/>
          <cell r="B845"/>
          <cell r="C845"/>
          <cell r="D845"/>
          <cell r="E845"/>
          <cell r="F845"/>
          <cell r="G845"/>
          <cell r="H845"/>
          <cell r="I845"/>
        </row>
        <row r="846">
          <cell r="A846"/>
          <cell r="B846"/>
          <cell r="C846"/>
          <cell r="D846"/>
          <cell r="E846"/>
          <cell r="F846"/>
          <cell r="G846"/>
          <cell r="H846"/>
          <cell r="I846"/>
        </row>
        <row r="847">
          <cell r="A847"/>
          <cell r="B847"/>
          <cell r="C847"/>
          <cell r="D847"/>
          <cell r="E847"/>
          <cell r="F847"/>
          <cell r="G847"/>
          <cell r="H847"/>
          <cell r="I847"/>
        </row>
        <row r="848">
          <cell r="A848"/>
          <cell r="B848"/>
          <cell r="C848"/>
          <cell r="D848"/>
          <cell r="E848"/>
          <cell r="F848"/>
          <cell r="G848"/>
          <cell r="H848"/>
          <cell r="I848"/>
        </row>
        <row r="849">
          <cell r="A849"/>
          <cell r="B849"/>
          <cell r="C849"/>
          <cell r="D849"/>
          <cell r="E849"/>
          <cell r="F849"/>
          <cell r="G849"/>
          <cell r="H849"/>
          <cell r="I849"/>
        </row>
        <row r="850">
          <cell r="A850"/>
          <cell r="B850"/>
          <cell r="C850"/>
          <cell r="D850"/>
          <cell r="E850"/>
          <cell r="F850"/>
          <cell r="G850"/>
          <cell r="H850"/>
          <cell r="I850"/>
        </row>
        <row r="851">
          <cell r="A851"/>
          <cell r="B851"/>
          <cell r="C851"/>
          <cell r="D851"/>
          <cell r="E851"/>
          <cell r="F851"/>
          <cell r="G851"/>
          <cell r="H851"/>
          <cell r="I851"/>
        </row>
        <row r="852">
          <cell r="A852"/>
          <cell r="B852"/>
          <cell r="C852"/>
          <cell r="D852"/>
          <cell r="E852"/>
          <cell r="F852"/>
          <cell r="G852"/>
          <cell r="H852"/>
          <cell r="I852"/>
        </row>
        <row r="853">
          <cell r="A853"/>
          <cell r="B853"/>
          <cell r="C853"/>
          <cell r="D853"/>
          <cell r="E853"/>
          <cell r="F853"/>
          <cell r="G853"/>
          <cell r="H853"/>
          <cell r="I853"/>
        </row>
        <row r="854">
          <cell r="A854"/>
          <cell r="B854"/>
          <cell r="C854"/>
          <cell r="D854"/>
          <cell r="E854"/>
          <cell r="F854"/>
          <cell r="G854"/>
          <cell r="H854"/>
          <cell r="I854"/>
        </row>
        <row r="855">
          <cell r="A855"/>
          <cell r="B855"/>
          <cell r="C855"/>
          <cell r="D855"/>
          <cell r="E855"/>
          <cell r="F855"/>
          <cell r="G855"/>
          <cell r="H855"/>
          <cell r="I855"/>
        </row>
        <row r="856">
          <cell r="A856"/>
          <cell r="B856"/>
          <cell r="C856"/>
          <cell r="D856"/>
          <cell r="E856"/>
          <cell r="F856"/>
          <cell r="G856"/>
          <cell r="H856"/>
          <cell r="I856"/>
        </row>
        <row r="857">
          <cell r="A857"/>
          <cell r="B857"/>
          <cell r="C857"/>
          <cell r="D857"/>
          <cell r="E857"/>
          <cell r="F857"/>
          <cell r="G857"/>
          <cell r="H857"/>
          <cell r="I857"/>
        </row>
        <row r="858">
          <cell r="A858"/>
          <cell r="B858"/>
          <cell r="C858"/>
          <cell r="D858"/>
          <cell r="E858"/>
          <cell r="F858"/>
          <cell r="G858"/>
          <cell r="H858"/>
          <cell r="I858"/>
        </row>
        <row r="859">
          <cell r="A859"/>
          <cell r="B859"/>
          <cell r="C859"/>
          <cell r="D859"/>
          <cell r="E859"/>
          <cell r="F859"/>
          <cell r="G859"/>
          <cell r="H859"/>
          <cell r="I859"/>
        </row>
        <row r="860">
          <cell r="A860"/>
          <cell r="B860"/>
          <cell r="C860"/>
          <cell r="D860"/>
          <cell r="E860"/>
          <cell r="F860"/>
          <cell r="G860"/>
          <cell r="H860"/>
          <cell r="I860"/>
        </row>
        <row r="861">
          <cell r="A861"/>
          <cell r="B861"/>
          <cell r="C861"/>
          <cell r="D861"/>
          <cell r="E861"/>
          <cell r="F861"/>
          <cell r="G861"/>
          <cell r="H861"/>
          <cell r="I861"/>
        </row>
        <row r="862">
          <cell r="A862"/>
          <cell r="B862"/>
          <cell r="C862"/>
          <cell r="D862"/>
          <cell r="E862"/>
          <cell r="F862"/>
          <cell r="G862"/>
          <cell r="H862"/>
          <cell r="I862"/>
        </row>
        <row r="863">
          <cell r="A863"/>
          <cell r="B863"/>
          <cell r="C863"/>
          <cell r="D863"/>
          <cell r="E863"/>
          <cell r="F863"/>
          <cell r="G863"/>
          <cell r="H863"/>
          <cell r="I863"/>
        </row>
        <row r="864">
          <cell r="A864"/>
          <cell r="B864"/>
          <cell r="C864"/>
          <cell r="D864"/>
          <cell r="E864"/>
          <cell r="F864"/>
          <cell r="G864"/>
          <cell r="H864"/>
          <cell r="I864"/>
        </row>
        <row r="865">
          <cell r="A865"/>
          <cell r="B865"/>
          <cell r="C865"/>
          <cell r="D865"/>
          <cell r="E865"/>
          <cell r="F865"/>
          <cell r="G865"/>
          <cell r="H865"/>
          <cell r="I865"/>
        </row>
        <row r="866">
          <cell r="A866"/>
          <cell r="B866"/>
          <cell r="C866"/>
          <cell r="D866"/>
          <cell r="E866"/>
          <cell r="F866"/>
          <cell r="G866"/>
          <cell r="H866"/>
          <cell r="I866"/>
        </row>
        <row r="867">
          <cell r="A867"/>
          <cell r="B867"/>
          <cell r="C867"/>
          <cell r="D867"/>
          <cell r="E867"/>
          <cell r="F867"/>
          <cell r="G867"/>
          <cell r="H867"/>
          <cell r="I867"/>
        </row>
        <row r="868">
          <cell r="A868"/>
          <cell r="B868"/>
          <cell r="C868"/>
          <cell r="D868"/>
          <cell r="E868"/>
          <cell r="F868"/>
          <cell r="G868"/>
          <cell r="H868"/>
          <cell r="I868"/>
        </row>
        <row r="869">
          <cell r="A869"/>
          <cell r="B869"/>
          <cell r="C869"/>
          <cell r="D869"/>
          <cell r="E869"/>
          <cell r="F869"/>
          <cell r="G869"/>
          <cell r="H869"/>
          <cell r="I869"/>
        </row>
        <row r="870">
          <cell r="A870"/>
          <cell r="B870"/>
          <cell r="C870"/>
          <cell r="D870"/>
          <cell r="E870"/>
          <cell r="F870"/>
          <cell r="G870"/>
          <cell r="H870"/>
          <cell r="I870"/>
        </row>
        <row r="871">
          <cell r="A871"/>
          <cell r="B871"/>
          <cell r="C871"/>
          <cell r="D871"/>
          <cell r="E871"/>
          <cell r="F871"/>
          <cell r="G871"/>
          <cell r="H871"/>
          <cell r="I871"/>
        </row>
        <row r="872">
          <cell r="A872"/>
          <cell r="B872"/>
          <cell r="C872"/>
          <cell r="D872"/>
          <cell r="E872"/>
          <cell r="F872"/>
          <cell r="G872"/>
          <cell r="H872"/>
          <cell r="I872"/>
        </row>
        <row r="873">
          <cell r="A873"/>
          <cell r="B873"/>
          <cell r="C873"/>
          <cell r="D873"/>
          <cell r="E873"/>
          <cell r="F873"/>
          <cell r="G873"/>
          <cell r="H873"/>
          <cell r="I873"/>
        </row>
        <row r="874">
          <cell r="A874"/>
          <cell r="B874"/>
          <cell r="C874"/>
          <cell r="D874"/>
          <cell r="E874"/>
          <cell r="F874"/>
          <cell r="G874"/>
          <cell r="H874"/>
          <cell r="I874"/>
        </row>
        <row r="875">
          <cell r="A875"/>
          <cell r="B875"/>
          <cell r="C875"/>
          <cell r="D875"/>
          <cell r="E875"/>
          <cell r="F875"/>
          <cell r="G875"/>
          <cell r="H875"/>
          <cell r="I875"/>
        </row>
        <row r="876">
          <cell r="A876"/>
          <cell r="B876"/>
          <cell r="C876"/>
          <cell r="D876"/>
          <cell r="E876"/>
          <cell r="F876"/>
          <cell r="G876"/>
          <cell r="H876"/>
          <cell r="I876"/>
        </row>
        <row r="877">
          <cell r="A877"/>
          <cell r="B877"/>
          <cell r="C877"/>
          <cell r="D877"/>
          <cell r="E877"/>
          <cell r="F877"/>
          <cell r="G877"/>
          <cell r="H877"/>
          <cell r="I877"/>
        </row>
        <row r="878">
          <cell r="A878"/>
          <cell r="B878"/>
          <cell r="C878"/>
          <cell r="D878"/>
          <cell r="E878"/>
          <cell r="F878"/>
          <cell r="G878"/>
          <cell r="H878"/>
          <cell r="I878"/>
        </row>
        <row r="879">
          <cell r="A879"/>
          <cell r="B879"/>
          <cell r="C879"/>
          <cell r="D879"/>
          <cell r="E879"/>
          <cell r="F879"/>
          <cell r="G879"/>
          <cell r="H879"/>
          <cell r="I879"/>
        </row>
        <row r="880">
          <cell r="A880"/>
          <cell r="B880"/>
          <cell r="C880"/>
          <cell r="D880"/>
          <cell r="E880"/>
          <cell r="F880"/>
          <cell r="G880"/>
          <cell r="H880"/>
          <cell r="I880"/>
        </row>
        <row r="881">
          <cell r="A881"/>
          <cell r="B881"/>
          <cell r="C881"/>
          <cell r="D881"/>
          <cell r="E881"/>
          <cell r="F881"/>
          <cell r="G881"/>
          <cell r="H881"/>
          <cell r="I881"/>
        </row>
        <row r="882">
          <cell r="A882"/>
          <cell r="B882"/>
          <cell r="C882"/>
          <cell r="D882"/>
          <cell r="E882"/>
          <cell r="F882"/>
          <cell r="G882"/>
          <cell r="H882"/>
          <cell r="I882"/>
        </row>
        <row r="883">
          <cell r="A883"/>
          <cell r="B883"/>
          <cell r="C883"/>
          <cell r="D883"/>
          <cell r="E883"/>
          <cell r="F883"/>
          <cell r="G883"/>
          <cell r="H883"/>
          <cell r="I883"/>
        </row>
        <row r="884">
          <cell r="A884"/>
          <cell r="B884"/>
          <cell r="C884"/>
          <cell r="D884"/>
          <cell r="E884"/>
          <cell r="F884"/>
          <cell r="G884"/>
          <cell r="H884"/>
          <cell r="I884"/>
        </row>
        <row r="885">
          <cell r="A885"/>
          <cell r="B885"/>
          <cell r="C885"/>
          <cell r="D885"/>
          <cell r="E885"/>
          <cell r="F885"/>
          <cell r="G885"/>
          <cell r="H885"/>
          <cell r="I885"/>
        </row>
        <row r="886">
          <cell r="A886"/>
          <cell r="B886"/>
          <cell r="C886"/>
          <cell r="D886"/>
          <cell r="E886"/>
          <cell r="F886"/>
          <cell r="G886"/>
          <cell r="H886"/>
          <cell r="I886"/>
        </row>
        <row r="887">
          <cell r="A887"/>
          <cell r="B887"/>
          <cell r="C887"/>
          <cell r="D887"/>
          <cell r="E887"/>
          <cell r="F887"/>
          <cell r="G887"/>
          <cell r="H887"/>
          <cell r="I887"/>
        </row>
        <row r="888">
          <cell r="A888"/>
          <cell r="B888"/>
          <cell r="C888"/>
          <cell r="D888"/>
          <cell r="E888"/>
          <cell r="F888"/>
          <cell r="G888"/>
          <cell r="H888"/>
          <cell r="I888"/>
        </row>
        <row r="889">
          <cell r="A889"/>
          <cell r="B889"/>
          <cell r="C889"/>
          <cell r="D889"/>
          <cell r="E889"/>
          <cell r="F889"/>
          <cell r="G889"/>
          <cell r="H889"/>
          <cell r="I889"/>
        </row>
        <row r="890">
          <cell r="A890"/>
          <cell r="B890"/>
          <cell r="C890"/>
          <cell r="D890"/>
          <cell r="E890"/>
          <cell r="F890"/>
          <cell r="G890"/>
          <cell r="H890"/>
          <cell r="I890"/>
        </row>
        <row r="891">
          <cell r="A891"/>
          <cell r="B891"/>
          <cell r="C891"/>
          <cell r="D891"/>
          <cell r="E891"/>
          <cell r="F891"/>
          <cell r="G891"/>
          <cell r="H891"/>
          <cell r="I891"/>
        </row>
        <row r="892">
          <cell r="A892"/>
          <cell r="B892"/>
          <cell r="C892"/>
          <cell r="D892"/>
          <cell r="E892"/>
          <cell r="F892"/>
          <cell r="G892"/>
          <cell r="H892"/>
          <cell r="I892"/>
        </row>
        <row r="893">
          <cell r="A893"/>
          <cell r="B893"/>
          <cell r="C893"/>
          <cell r="D893"/>
          <cell r="E893"/>
          <cell r="F893"/>
          <cell r="G893"/>
          <cell r="H893"/>
          <cell r="I893"/>
        </row>
        <row r="894">
          <cell r="A894"/>
          <cell r="B894"/>
          <cell r="C894"/>
          <cell r="D894"/>
          <cell r="E894"/>
          <cell r="F894"/>
          <cell r="G894"/>
          <cell r="H894"/>
          <cell r="I894"/>
        </row>
        <row r="895">
          <cell r="A895"/>
          <cell r="B895"/>
          <cell r="C895"/>
          <cell r="D895"/>
          <cell r="E895"/>
          <cell r="F895"/>
          <cell r="G895"/>
          <cell r="H895"/>
          <cell r="I895"/>
        </row>
        <row r="896">
          <cell r="A896"/>
          <cell r="B896"/>
          <cell r="C896"/>
          <cell r="D896"/>
          <cell r="E896"/>
          <cell r="F896"/>
          <cell r="G896"/>
          <cell r="H896"/>
          <cell r="I896"/>
        </row>
        <row r="897">
          <cell r="A897"/>
          <cell r="B897"/>
          <cell r="C897"/>
          <cell r="D897"/>
          <cell r="E897"/>
          <cell r="F897"/>
          <cell r="G897"/>
          <cell r="H897"/>
          <cell r="I897"/>
        </row>
        <row r="898">
          <cell r="A898"/>
          <cell r="B898"/>
          <cell r="C898"/>
          <cell r="D898"/>
          <cell r="E898"/>
          <cell r="F898"/>
          <cell r="G898"/>
          <cell r="H898"/>
          <cell r="I898"/>
        </row>
        <row r="899">
          <cell r="A899"/>
          <cell r="B899"/>
          <cell r="C899"/>
          <cell r="D899"/>
          <cell r="E899"/>
          <cell r="F899"/>
          <cell r="G899"/>
          <cell r="H899"/>
          <cell r="I899"/>
        </row>
        <row r="900">
          <cell r="A900"/>
          <cell r="B900"/>
          <cell r="C900"/>
          <cell r="D900"/>
          <cell r="E900"/>
          <cell r="F900"/>
          <cell r="G900"/>
          <cell r="H900"/>
          <cell r="I900"/>
        </row>
        <row r="901">
          <cell r="A901"/>
          <cell r="B901"/>
          <cell r="C901"/>
          <cell r="D901"/>
          <cell r="E901"/>
          <cell r="F901"/>
          <cell r="G901"/>
          <cell r="H901"/>
          <cell r="I901"/>
        </row>
        <row r="902">
          <cell r="A902"/>
          <cell r="B902"/>
          <cell r="C902"/>
          <cell r="D902"/>
          <cell r="E902"/>
          <cell r="F902"/>
          <cell r="G902"/>
          <cell r="H902"/>
          <cell r="I902"/>
        </row>
        <row r="903">
          <cell r="A903"/>
          <cell r="B903"/>
          <cell r="C903"/>
          <cell r="D903"/>
          <cell r="E903"/>
          <cell r="F903"/>
          <cell r="G903"/>
          <cell r="H903"/>
          <cell r="I903"/>
        </row>
        <row r="904">
          <cell r="A904"/>
          <cell r="B904"/>
          <cell r="C904"/>
          <cell r="D904"/>
          <cell r="E904"/>
          <cell r="F904"/>
          <cell r="G904"/>
          <cell r="H904"/>
          <cell r="I904"/>
        </row>
        <row r="905">
          <cell r="A905"/>
          <cell r="B905"/>
          <cell r="C905"/>
          <cell r="D905"/>
          <cell r="E905"/>
          <cell r="F905"/>
          <cell r="G905"/>
          <cell r="H905"/>
          <cell r="I905"/>
        </row>
        <row r="906">
          <cell r="A906"/>
          <cell r="B906"/>
          <cell r="C906"/>
          <cell r="D906"/>
          <cell r="E906"/>
          <cell r="F906"/>
          <cell r="G906"/>
          <cell r="H906"/>
          <cell r="I906"/>
        </row>
        <row r="907">
          <cell r="A907"/>
          <cell r="B907"/>
          <cell r="C907"/>
          <cell r="D907"/>
          <cell r="E907"/>
          <cell r="F907"/>
          <cell r="G907"/>
          <cell r="H907"/>
          <cell r="I907"/>
        </row>
        <row r="908">
          <cell r="A908"/>
          <cell r="B908"/>
          <cell r="C908"/>
          <cell r="D908"/>
          <cell r="E908"/>
          <cell r="F908"/>
          <cell r="G908"/>
          <cell r="H908"/>
          <cell r="I908"/>
        </row>
        <row r="909">
          <cell r="A909"/>
          <cell r="B909"/>
          <cell r="C909"/>
          <cell r="D909"/>
          <cell r="E909"/>
          <cell r="F909"/>
          <cell r="G909"/>
          <cell r="H909"/>
          <cell r="I909"/>
        </row>
        <row r="910">
          <cell r="A910"/>
          <cell r="B910"/>
          <cell r="C910"/>
          <cell r="D910"/>
          <cell r="E910"/>
          <cell r="F910"/>
          <cell r="G910"/>
          <cell r="H910"/>
          <cell r="I910"/>
        </row>
        <row r="911">
          <cell r="A911"/>
          <cell r="B911"/>
          <cell r="C911"/>
          <cell r="D911"/>
          <cell r="E911"/>
          <cell r="F911"/>
          <cell r="G911"/>
          <cell r="H911"/>
          <cell r="I911"/>
        </row>
        <row r="912">
          <cell r="A912"/>
          <cell r="B912"/>
          <cell r="C912"/>
          <cell r="D912"/>
          <cell r="E912"/>
          <cell r="F912"/>
          <cell r="G912"/>
          <cell r="H912"/>
          <cell r="I912"/>
        </row>
        <row r="913">
          <cell r="A913"/>
          <cell r="B913"/>
          <cell r="C913"/>
          <cell r="D913"/>
          <cell r="E913"/>
          <cell r="F913"/>
          <cell r="G913"/>
          <cell r="H913"/>
          <cell r="I913"/>
        </row>
        <row r="914">
          <cell r="A914"/>
          <cell r="B914"/>
          <cell r="C914"/>
          <cell r="D914"/>
          <cell r="E914"/>
          <cell r="F914"/>
          <cell r="G914"/>
          <cell r="H914"/>
          <cell r="I914"/>
        </row>
        <row r="915">
          <cell r="A915"/>
          <cell r="B915"/>
          <cell r="C915"/>
          <cell r="D915"/>
          <cell r="E915"/>
          <cell r="F915"/>
          <cell r="G915"/>
          <cell r="H915"/>
          <cell r="I915"/>
        </row>
        <row r="916">
          <cell r="A916"/>
          <cell r="B916"/>
          <cell r="C916"/>
          <cell r="D916"/>
          <cell r="E916"/>
          <cell r="F916"/>
          <cell r="G916"/>
          <cell r="H916"/>
          <cell r="I916"/>
        </row>
        <row r="917">
          <cell r="A917"/>
          <cell r="B917"/>
          <cell r="C917"/>
          <cell r="D917"/>
          <cell r="E917"/>
          <cell r="F917"/>
          <cell r="G917"/>
          <cell r="H917"/>
          <cell r="I917"/>
        </row>
        <row r="918">
          <cell r="A918"/>
          <cell r="B918"/>
          <cell r="C918"/>
          <cell r="D918"/>
          <cell r="E918"/>
          <cell r="F918"/>
          <cell r="G918"/>
          <cell r="H918"/>
          <cell r="I918"/>
        </row>
        <row r="919">
          <cell r="A919"/>
          <cell r="B919"/>
          <cell r="C919"/>
          <cell r="D919"/>
          <cell r="E919"/>
          <cell r="F919"/>
          <cell r="G919"/>
          <cell r="H919"/>
          <cell r="I919"/>
        </row>
        <row r="920">
          <cell r="A920"/>
          <cell r="B920"/>
          <cell r="C920"/>
          <cell r="D920"/>
          <cell r="E920"/>
          <cell r="F920"/>
          <cell r="G920"/>
          <cell r="H920"/>
          <cell r="I920"/>
        </row>
        <row r="921">
          <cell r="A921"/>
          <cell r="B921"/>
          <cell r="C921"/>
          <cell r="D921"/>
          <cell r="E921"/>
          <cell r="F921"/>
          <cell r="G921"/>
          <cell r="H921"/>
          <cell r="I921"/>
        </row>
        <row r="922">
          <cell r="A922"/>
          <cell r="B922"/>
          <cell r="C922"/>
          <cell r="D922"/>
          <cell r="E922"/>
          <cell r="F922"/>
          <cell r="G922"/>
          <cell r="H922"/>
          <cell r="I922"/>
        </row>
        <row r="923">
          <cell r="A923"/>
          <cell r="B923"/>
          <cell r="C923"/>
          <cell r="D923"/>
          <cell r="E923"/>
          <cell r="F923"/>
          <cell r="G923"/>
          <cell r="H923"/>
          <cell r="I923"/>
        </row>
        <row r="924">
          <cell r="A924"/>
          <cell r="B924"/>
          <cell r="C924"/>
          <cell r="D924"/>
          <cell r="E924"/>
          <cell r="F924"/>
          <cell r="G924"/>
          <cell r="H924"/>
          <cell r="I924"/>
        </row>
        <row r="925">
          <cell r="A925"/>
          <cell r="B925"/>
          <cell r="C925"/>
          <cell r="D925"/>
          <cell r="E925"/>
          <cell r="F925"/>
          <cell r="G925"/>
          <cell r="H925"/>
          <cell r="I925"/>
        </row>
        <row r="926">
          <cell r="A926"/>
          <cell r="B926"/>
          <cell r="C926"/>
          <cell r="D926"/>
          <cell r="E926"/>
          <cell r="F926"/>
          <cell r="G926"/>
          <cell r="H926"/>
          <cell r="I926"/>
        </row>
        <row r="927">
          <cell r="A927"/>
          <cell r="B927"/>
          <cell r="C927"/>
          <cell r="D927"/>
          <cell r="E927"/>
          <cell r="F927"/>
          <cell r="G927"/>
          <cell r="H927"/>
          <cell r="I927"/>
        </row>
        <row r="928">
          <cell r="A928"/>
          <cell r="B928"/>
          <cell r="C928"/>
          <cell r="D928"/>
          <cell r="E928"/>
          <cell r="F928"/>
          <cell r="G928"/>
          <cell r="H928"/>
          <cell r="I928"/>
        </row>
        <row r="929">
          <cell r="A929"/>
          <cell r="B929"/>
          <cell r="C929"/>
          <cell r="D929"/>
          <cell r="E929"/>
          <cell r="F929"/>
          <cell r="G929"/>
          <cell r="H929"/>
          <cell r="I929"/>
        </row>
        <row r="930">
          <cell r="A930"/>
          <cell r="B930"/>
          <cell r="C930"/>
          <cell r="D930"/>
          <cell r="E930"/>
          <cell r="F930"/>
          <cell r="G930"/>
          <cell r="H930"/>
          <cell r="I930"/>
        </row>
        <row r="931">
          <cell r="A931"/>
          <cell r="B931"/>
          <cell r="C931"/>
          <cell r="D931"/>
          <cell r="E931"/>
          <cell r="F931"/>
          <cell r="G931"/>
          <cell r="H931"/>
          <cell r="I931"/>
        </row>
        <row r="932">
          <cell r="A932"/>
          <cell r="B932"/>
          <cell r="C932"/>
          <cell r="D932"/>
          <cell r="E932"/>
          <cell r="F932"/>
          <cell r="G932"/>
          <cell r="H932"/>
          <cell r="I932"/>
        </row>
        <row r="933">
          <cell r="A933"/>
          <cell r="B933"/>
          <cell r="C933"/>
          <cell r="D933"/>
          <cell r="E933"/>
          <cell r="F933"/>
          <cell r="G933"/>
          <cell r="H933"/>
          <cell r="I933"/>
        </row>
        <row r="934">
          <cell r="A934"/>
          <cell r="B934"/>
          <cell r="C934"/>
          <cell r="D934"/>
          <cell r="E934"/>
          <cell r="F934"/>
          <cell r="G934"/>
          <cell r="H934"/>
          <cell r="I934"/>
        </row>
        <row r="935">
          <cell r="A935"/>
          <cell r="B935"/>
          <cell r="C935"/>
          <cell r="D935"/>
          <cell r="E935"/>
          <cell r="F935"/>
          <cell r="G935"/>
          <cell r="H935"/>
          <cell r="I935"/>
        </row>
        <row r="936">
          <cell r="A936"/>
          <cell r="B936"/>
          <cell r="C936"/>
          <cell r="D936"/>
          <cell r="E936"/>
          <cell r="F936"/>
          <cell r="G936"/>
          <cell r="H936"/>
          <cell r="I936"/>
        </row>
        <row r="937">
          <cell r="A937"/>
          <cell r="B937"/>
          <cell r="C937"/>
          <cell r="D937"/>
          <cell r="E937"/>
          <cell r="F937"/>
          <cell r="G937"/>
          <cell r="H937"/>
          <cell r="I937"/>
        </row>
        <row r="938">
          <cell r="A938"/>
          <cell r="B938"/>
          <cell r="C938"/>
          <cell r="D938"/>
          <cell r="E938"/>
          <cell r="F938"/>
          <cell r="G938"/>
          <cell r="H938"/>
          <cell r="I938"/>
        </row>
        <row r="939">
          <cell r="A939"/>
          <cell r="B939"/>
          <cell r="C939"/>
          <cell r="D939"/>
          <cell r="E939"/>
          <cell r="F939"/>
          <cell r="G939"/>
          <cell r="H939"/>
          <cell r="I939"/>
        </row>
        <row r="940">
          <cell r="A940"/>
          <cell r="B940"/>
          <cell r="C940"/>
          <cell r="D940"/>
          <cell r="E940"/>
          <cell r="F940"/>
          <cell r="G940"/>
          <cell r="H940"/>
          <cell r="I940"/>
        </row>
        <row r="941">
          <cell r="A941"/>
          <cell r="B941"/>
          <cell r="C941"/>
          <cell r="D941"/>
          <cell r="E941"/>
          <cell r="F941"/>
          <cell r="G941"/>
          <cell r="H941"/>
          <cell r="I941"/>
        </row>
        <row r="942">
          <cell r="A942"/>
          <cell r="B942"/>
          <cell r="C942"/>
          <cell r="D942"/>
          <cell r="E942"/>
          <cell r="F942"/>
          <cell r="G942"/>
          <cell r="H942"/>
          <cell r="I942"/>
        </row>
        <row r="943">
          <cell r="A943"/>
          <cell r="B943"/>
          <cell r="C943"/>
          <cell r="D943"/>
          <cell r="E943"/>
          <cell r="F943"/>
          <cell r="G943"/>
          <cell r="H943"/>
          <cell r="I943"/>
        </row>
        <row r="944">
          <cell r="A944"/>
          <cell r="B944"/>
          <cell r="C944"/>
          <cell r="D944"/>
          <cell r="E944"/>
          <cell r="F944"/>
          <cell r="G944"/>
          <cell r="H944"/>
          <cell r="I944"/>
        </row>
        <row r="945">
          <cell r="A945"/>
          <cell r="B945"/>
          <cell r="C945"/>
          <cell r="D945"/>
          <cell r="E945"/>
          <cell r="F945"/>
          <cell r="G945"/>
          <cell r="H945"/>
          <cell r="I945"/>
        </row>
        <row r="946">
          <cell r="A946"/>
          <cell r="B946"/>
          <cell r="C946"/>
          <cell r="D946"/>
          <cell r="E946"/>
          <cell r="F946"/>
          <cell r="G946"/>
          <cell r="H946"/>
          <cell r="I946"/>
        </row>
        <row r="947">
          <cell r="A947"/>
          <cell r="B947"/>
          <cell r="C947"/>
          <cell r="D947"/>
          <cell r="E947"/>
          <cell r="F947"/>
          <cell r="G947"/>
          <cell r="H947"/>
          <cell r="I947"/>
        </row>
        <row r="948">
          <cell r="A948"/>
          <cell r="B948"/>
          <cell r="C948"/>
          <cell r="D948"/>
          <cell r="E948"/>
          <cell r="F948"/>
          <cell r="G948"/>
          <cell r="H948"/>
          <cell r="I948"/>
        </row>
        <row r="949">
          <cell r="A949"/>
          <cell r="B949"/>
          <cell r="C949"/>
          <cell r="D949"/>
          <cell r="E949"/>
          <cell r="F949"/>
          <cell r="G949"/>
          <cell r="H949"/>
          <cell r="I949"/>
        </row>
        <row r="950">
          <cell r="A950"/>
          <cell r="B950"/>
          <cell r="C950"/>
          <cell r="D950"/>
          <cell r="E950"/>
          <cell r="F950"/>
          <cell r="G950"/>
          <cell r="H950"/>
          <cell r="I950"/>
        </row>
        <row r="951">
          <cell r="A951"/>
          <cell r="B951"/>
          <cell r="C951"/>
          <cell r="D951"/>
          <cell r="E951"/>
          <cell r="F951"/>
          <cell r="G951"/>
          <cell r="H951"/>
          <cell r="I951"/>
        </row>
        <row r="952">
          <cell r="A952"/>
          <cell r="B952"/>
          <cell r="C952"/>
          <cell r="D952"/>
          <cell r="E952"/>
          <cell r="F952"/>
          <cell r="G952"/>
          <cell r="H952"/>
          <cell r="I952"/>
        </row>
        <row r="953">
          <cell r="A953"/>
          <cell r="B953"/>
          <cell r="C953"/>
          <cell r="D953"/>
          <cell r="E953"/>
          <cell r="F953"/>
          <cell r="G953"/>
          <cell r="H953"/>
          <cell r="I953"/>
        </row>
        <row r="954">
          <cell r="A954"/>
          <cell r="B954"/>
          <cell r="C954"/>
          <cell r="D954"/>
          <cell r="E954"/>
          <cell r="F954"/>
          <cell r="G954"/>
          <cell r="H954"/>
          <cell r="I954"/>
        </row>
        <row r="955">
          <cell r="A955"/>
          <cell r="B955"/>
          <cell r="C955"/>
          <cell r="D955"/>
          <cell r="E955"/>
          <cell r="F955"/>
          <cell r="G955"/>
          <cell r="H955"/>
          <cell r="I955"/>
        </row>
        <row r="956">
          <cell r="A956"/>
          <cell r="B956"/>
          <cell r="C956"/>
          <cell r="D956"/>
          <cell r="E956"/>
          <cell r="F956"/>
          <cell r="G956"/>
          <cell r="H956"/>
          <cell r="I956"/>
        </row>
        <row r="957">
          <cell r="A957"/>
          <cell r="B957"/>
          <cell r="C957"/>
          <cell r="D957"/>
          <cell r="E957"/>
          <cell r="F957"/>
          <cell r="G957"/>
          <cell r="H957"/>
          <cell r="I957"/>
        </row>
        <row r="958">
          <cell r="A958"/>
          <cell r="B958"/>
          <cell r="C958"/>
          <cell r="D958"/>
          <cell r="E958"/>
          <cell r="F958"/>
          <cell r="G958"/>
          <cell r="H958"/>
          <cell r="I958"/>
        </row>
        <row r="959">
          <cell r="A959"/>
          <cell r="B959"/>
          <cell r="C959"/>
          <cell r="D959"/>
          <cell r="E959"/>
          <cell r="F959"/>
          <cell r="G959"/>
          <cell r="H959"/>
          <cell r="I959"/>
        </row>
        <row r="960">
          <cell r="A960"/>
          <cell r="B960"/>
          <cell r="C960"/>
          <cell r="D960"/>
          <cell r="E960"/>
          <cell r="F960"/>
          <cell r="G960"/>
          <cell r="H960"/>
          <cell r="I960"/>
        </row>
        <row r="961">
          <cell r="A961"/>
          <cell r="B961"/>
          <cell r="C961"/>
          <cell r="D961"/>
          <cell r="E961"/>
          <cell r="F961"/>
          <cell r="G961"/>
          <cell r="H961"/>
          <cell r="I961"/>
        </row>
        <row r="962">
          <cell r="A962"/>
          <cell r="B962"/>
          <cell r="C962"/>
          <cell r="D962"/>
          <cell r="E962"/>
          <cell r="F962"/>
          <cell r="G962"/>
          <cell r="H962"/>
          <cell r="I962"/>
        </row>
        <row r="963">
          <cell r="A963"/>
          <cell r="B963"/>
          <cell r="C963"/>
          <cell r="D963"/>
          <cell r="E963"/>
          <cell r="F963"/>
          <cell r="G963"/>
          <cell r="H963"/>
          <cell r="I963"/>
        </row>
        <row r="964">
          <cell r="A964"/>
          <cell r="B964"/>
          <cell r="C964"/>
          <cell r="D964"/>
          <cell r="E964"/>
          <cell r="F964"/>
          <cell r="G964"/>
          <cell r="H964"/>
          <cell r="I964"/>
        </row>
        <row r="965">
          <cell r="A965"/>
          <cell r="B965"/>
          <cell r="C965"/>
          <cell r="D965"/>
          <cell r="E965"/>
          <cell r="F965"/>
          <cell r="G965"/>
          <cell r="H965"/>
          <cell r="I965"/>
        </row>
        <row r="966">
          <cell r="A966"/>
          <cell r="B966"/>
          <cell r="C966"/>
          <cell r="D966"/>
          <cell r="E966"/>
          <cell r="F966"/>
          <cell r="G966"/>
          <cell r="H966"/>
          <cell r="I966"/>
        </row>
        <row r="967">
          <cell r="A967"/>
          <cell r="B967"/>
          <cell r="C967"/>
          <cell r="D967"/>
          <cell r="E967"/>
          <cell r="F967"/>
          <cell r="G967"/>
          <cell r="H967"/>
          <cell r="I967"/>
        </row>
        <row r="968">
          <cell r="A968"/>
          <cell r="B968"/>
          <cell r="C968"/>
          <cell r="D968"/>
          <cell r="E968"/>
          <cell r="F968"/>
          <cell r="G968"/>
          <cell r="H968"/>
          <cell r="I968"/>
        </row>
        <row r="969">
          <cell r="A969"/>
          <cell r="B969"/>
          <cell r="C969"/>
          <cell r="D969"/>
          <cell r="E969"/>
          <cell r="F969"/>
          <cell r="G969"/>
          <cell r="H969"/>
          <cell r="I969"/>
        </row>
        <row r="970">
          <cell r="A970"/>
          <cell r="B970"/>
          <cell r="C970"/>
          <cell r="D970"/>
          <cell r="E970"/>
          <cell r="F970"/>
          <cell r="G970"/>
          <cell r="H970"/>
          <cell r="I970"/>
        </row>
        <row r="971">
          <cell r="A971"/>
          <cell r="B971"/>
          <cell r="C971"/>
          <cell r="D971"/>
          <cell r="E971"/>
          <cell r="F971"/>
          <cell r="G971"/>
          <cell r="H971"/>
          <cell r="I971"/>
        </row>
        <row r="972">
          <cell r="A972"/>
          <cell r="B972"/>
          <cell r="C972"/>
          <cell r="D972"/>
          <cell r="E972"/>
          <cell r="F972"/>
          <cell r="G972"/>
          <cell r="H972"/>
          <cell r="I972"/>
        </row>
        <row r="973">
          <cell r="A973"/>
          <cell r="B973"/>
          <cell r="C973"/>
          <cell r="D973"/>
          <cell r="E973"/>
          <cell r="F973"/>
          <cell r="G973"/>
          <cell r="H973"/>
          <cell r="I973"/>
        </row>
        <row r="974">
          <cell r="A974"/>
          <cell r="B974"/>
          <cell r="C974"/>
          <cell r="D974"/>
          <cell r="E974"/>
          <cell r="F974"/>
          <cell r="G974"/>
          <cell r="H974"/>
          <cell r="I974"/>
        </row>
        <row r="975">
          <cell r="A975"/>
          <cell r="B975"/>
          <cell r="C975"/>
          <cell r="D975"/>
          <cell r="E975"/>
          <cell r="F975"/>
          <cell r="G975"/>
          <cell r="H975"/>
          <cell r="I975"/>
        </row>
        <row r="976">
          <cell r="A976"/>
          <cell r="B976"/>
          <cell r="C976"/>
          <cell r="D976"/>
          <cell r="E976"/>
          <cell r="F976"/>
          <cell r="G976"/>
          <cell r="H976"/>
          <cell r="I976"/>
        </row>
        <row r="977">
          <cell r="A977"/>
          <cell r="B977"/>
          <cell r="C977"/>
          <cell r="D977"/>
          <cell r="E977"/>
          <cell r="F977"/>
          <cell r="G977"/>
          <cell r="H977"/>
          <cell r="I977"/>
        </row>
        <row r="978">
          <cell r="A978"/>
          <cell r="B978"/>
          <cell r="C978"/>
          <cell r="D978"/>
          <cell r="E978"/>
          <cell r="F978"/>
          <cell r="G978"/>
          <cell r="H978"/>
          <cell r="I978"/>
        </row>
        <row r="979">
          <cell r="A979"/>
          <cell r="B979"/>
          <cell r="C979"/>
          <cell r="D979"/>
          <cell r="E979"/>
          <cell r="F979"/>
          <cell r="G979"/>
          <cell r="H979"/>
          <cell r="I979"/>
        </row>
        <row r="980">
          <cell r="A980"/>
          <cell r="B980"/>
          <cell r="C980"/>
          <cell r="D980"/>
          <cell r="E980"/>
          <cell r="F980"/>
          <cell r="G980"/>
          <cell r="H980"/>
          <cell r="I980"/>
        </row>
        <row r="981">
          <cell r="A981"/>
          <cell r="B981"/>
          <cell r="C981"/>
          <cell r="D981"/>
          <cell r="E981"/>
          <cell r="F981"/>
          <cell r="G981"/>
          <cell r="H981"/>
          <cell r="I981"/>
        </row>
        <row r="982">
          <cell r="A982"/>
          <cell r="B982"/>
          <cell r="C982"/>
          <cell r="D982"/>
          <cell r="E982"/>
          <cell r="F982"/>
          <cell r="G982"/>
          <cell r="H982"/>
          <cell r="I982"/>
        </row>
        <row r="983">
          <cell r="A983"/>
          <cell r="B983"/>
          <cell r="C983"/>
          <cell r="D983"/>
          <cell r="E983"/>
          <cell r="F983"/>
          <cell r="G983"/>
          <cell r="H983"/>
          <cell r="I983"/>
        </row>
        <row r="984">
          <cell r="A984"/>
          <cell r="B984"/>
          <cell r="C984"/>
          <cell r="D984"/>
          <cell r="E984"/>
          <cell r="F984"/>
          <cell r="G984"/>
          <cell r="H984"/>
          <cell r="I984"/>
        </row>
        <row r="985">
          <cell r="A985"/>
          <cell r="B985"/>
          <cell r="C985"/>
          <cell r="D985"/>
          <cell r="E985"/>
          <cell r="F985"/>
          <cell r="G985"/>
          <cell r="H985"/>
          <cell r="I985"/>
        </row>
        <row r="986">
          <cell r="A986"/>
          <cell r="B986"/>
          <cell r="C986"/>
          <cell r="D986"/>
          <cell r="E986"/>
          <cell r="F986"/>
          <cell r="G986"/>
          <cell r="H986"/>
          <cell r="I986"/>
        </row>
        <row r="987">
          <cell r="A987"/>
          <cell r="B987"/>
          <cell r="C987"/>
          <cell r="D987"/>
          <cell r="E987"/>
          <cell r="F987"/>
          <cell r="G987"/>
          <cell r="H987"/>
          <cell r="I987"/>
        </row>
        <row r="988">
          <cell r="A988"/>
          <cell r="B988"/>
          <cell r="C988"/>
          <cell r="D988"/>
          <cell r="E988"/>
          <cell r="F988"/>
          <cell r="G988"/>
          <cell r="H988"/>
          <cell r="I988"/>
        </row>
        <row r="989">
          <cell r="A989"/>
          <cell r="B989"/>
          <cell r="C989"/>
          <cell r="D989"/>
          <cell r="E989"/>
          <cell r="F989"/>
          <cell r="G989"/>
          <cell r="H989"/>
          <cell r="I989"/>
        </row>
        <row r="990">
          <cell r="A990"/>
          <cell r="B990"/>
          <cell r="C990"/>
          <cell r="D990"/>
          <cell r="E990"/>
          <cell r="F990"/>
          <cell r="G990"/>
          <cell r="H990"/>
          <cell r="I990"/>
        </row>
        <row r="991">
          <cell r="A991"/>
          <cell r="B991"/>
          <cell r="C991"/>
          <cell r="D991"/>
          <cell r="E991"/>
          <cell r="F991"/>
          <cell r="G991"/>
          <cell r="H991"/>
          <cell r="I991"/>
        </row>
        <row r="992">
          <cell r="A992"/>
          <cell r="B992"/>
          <cell r="C992"/>
          <cell r="D992"/>
          <cell r="E992"/>
          <cell r="F992"/>
          <cell r="G992"/>
          <cell r="H992"/>
          <cell r="I992"/>
        </row>
        <row r="993">
          <cell r="A993"/>
          <cell r="B993"/>
          <cell r="C993"/>
          <cell r="D993"/>
          <cell r="E993"/>
          <cell r="F993"/>
          <cell r="G993"/>
          <cell r="H993"/>
          <cell r="I993"/>
        </row>
        <row r="994">
          <cell r="A994"/>
          <cell r="B994"/>
          <cell r="C994"/>
          <cell r="D994"/>
          <cell r="E994"/>
          <cell r="F994"/>
          <cell r="G994"/>
          <cell r="H994"/>
          <cell r="I994"/>
        </row>
        <row r="995">
          <cell r="A995"/>
          <cell r="B995"/>
          <cell r="C995"/>
          <cell r="D995"/>
          <cell r="E995"/>
          <cell r="F995"/>
          <cell r="G995"/>
          <cell r="H995"/>
          <cell r="I995"/>
        </row>
        <row r="996">
          <cell r="A996"/>
          <cell r="B996"/>
          <cell r="C996"/>
          <cell r="D996"/>
          <cell r="E996"/>
          <cell r="F996"/>
          <cell r="G996"/>
          <cell r="H996"/>
          <cell r="I996"/>
        </row>
        <row r="997">
          <cell r="A997"/>
          <cell r="B997"/>
          <cell r="C997"/>
          <cell r="D997"/>
          <cell r="E997"/>
          <cell r="F997"/>
          <cell r="G997"/>
          <cell r="H997"/>
          <cell r="I997"/>
        </row>
        <row r="998">
          <cell r="A998"/>
          <cell r="B998"/>
          <cell r="C998"/>
          <cell r="D998"/>
          <cell r="E998"/>
          <cell r="F998"/>
          <cell r="G998"/>
          <cell r="H998"/>
          <cell r="I998"/>
        </row>
        <row r="999">
          <cell r="A999"/>
          <cell r="B999"/>
          <cell r="C999"/>
          <cell r="D999"/>
          <cell r="E999"/>
          <cell r="F999"/>
          <cell r="G999"/>
          <cell r="H999"/>
          <cell r="I999"/>
        </row>
        <row r="1000">
          <cell r="A1000"/>
          <cell r="B1000"/>
          <cell r="C1000"/>
          <cell r="D1000"/>
          <cell r="E1000"/>
          <cell r="F1000"/>
          <cell r="G1000"/>
          <cell r="H1000"/>
          <cell r="I1000"/>
        </row>
        <row r="1001">
          <cell r="A1001"/>
          <cell r="B1001"/>
          <cell r="C1001"/>
          <cell r="D1001"/>
          <cell r="E1001"/>
          <cell r="F1001"/>
          <cell r="G1001"/>
          <cell r="H1001"/>
          <cell r="I1001"/>
        </row>
        <row r="1002">
          <cell r="A1002"/>
          <cell r="B1002"/>
          <cell r="C1002"/>
          <cell r="D1002"/>
          <cell r="E1002"/>
          <cell r="F1002"/>
          <cell r="G1002"/>
          <cell r="H1002"/>
          <cell r="I1002"/>
        </row>
        <row r="1003">
          <cell r="A1003"/>
          <cell r="B1003"/>
          <cell r="C1003"/>
          <cell r="D1003"/>
          <cell r="E1003"/>
          <cell r="F1003"/>
          <cell r="G1003"/>
          <cell r="H1003"/>
          <cell r="I1003"/>
        </row>
        <row r="1004">
          <cell r="A1004"/>
          <cell r="B1004"/>
          <cell r="C1004"/>
          <cell r="D1004"/>
          <cell r="E1004"/>
          <cell r="F1004"/>
          <cell r="G1004"/>
          <cell r="H1004"/>
          <cell r="I1004"/>
        </row>
        <row r="1005">
          <cell r="A1005"/>
          <cell r="B1005"/>
          <cell r="C1005"/>
          <cell r="D1005"/>
          <cell r="E1005"/>
          <cell r="F1005"/>
          <cell r="G1005"/>
          <cell r="H1005"/>
          <cell r="I1005"/>
        </row>
        <row r="1006">
          <cell r="A1006"/>
          <cell r="B1006"/>
          <cell r="C1006"/>
          <cell r="D1006"/>
          <cell r="E1006"/>
          <cell r="F1006"/>
          <cell r="G1006"/>
          <cell r="H1006"/>
          <cell r="I1006"/>
        </row>
        <row r="1007">
          <cell r="A1007"/>
          <cell r="B1007"/>
          <cell r="C1007"/>
          <cell r="D1007"/>
          <cell r="E1007"/>
          <cell r="F1007"/>
          <cell r="G1007"/>
          <cell r="H1007"/>
          <cell r="I1007"/>
        </row>
        <row r="1008">
          <cell r="A1008"/>
          <cell r="B1008"/>
          <cell r="C1008"/>
          <cell r="D1008"/>
          <cell r="E1008"/>
          <cell r="F1008"/>
          <cell r="G1008"/>
          <cell r="H1008"/>
          <cell r="I1008"/>
        </row>
        <row r="1009">
          <cell r="A1009"/>
          <cell r="B1009"/>
          <cell r="C1009"/>
          <cell r="D1009"/>
          <cell r="E1009"/>
          <cell r="F1009"/>
          <cell r="G1009"/>
          <cell r="H1009"/>
          <cell r="I1009"/>
        </row>
        <row r="1010">
          <cell r="A1010"/>
          <cell r="B1010"/>
          <cell r="C1010"/>
          <cell r="D1010"/>
          <cell r="E1010"/>
          <cell r="F1010"/>
          <cell r="G1010"/>
          <cell r="H1010"/>
          <cell r="I1010"/>
        </row>
        <row r="1011">
          <cell r="A1011"/>
          <cell r="B1011"/>
          <cell r="C1011"/>
          <cell r="D1011"/>
          <cell r="E1011"/>
          <cell r="F1011"/>
          <cell r="G1011"/>
          <cell r="H1011"/>
          <cell r="I1011"/>
        </row>
        <row r="1012">
          <cell r="A1012"/>
          <cell r="B1012"/>
          <cell r="C1012"/>
          <cell r="D1012"/>
          <cell r="E1012"/>
          <cell r="F1012"/>
          <cell r="G1012"/>
          <cell r="H1012"/>
          <cell r="I1012"/>
        </row>
        <row r="1013">
          <cell r="A1013"/>
          <cell r="B1013"/>
          <cell r="C1013"/>
          <cell r="D1013"/>
          <cell r="E1013"/>
          <cell r="F1013"/>
          <cell r="G1013"/>
          <cell r="H1013"/>
          <cell r="I1013"/>
        </row>
        <row r="1014">
          <cell r="A1014"/>
          <cell r="B1014"/>
          <cell r="C1014"/>
          <cell r="D1014"/>
          <cell r="E1014"/>
          <cell r="F1014"/>
          <cell r="G1014"/>
          <cell r="H1014"/>
          <cell r="I1014"/>
        </row>
        <row r="1015">
          <cell r="A1015"/>
          <cell r="B1015"/>
          <cell r="C1015"/>
          <cell r="D1015"/>
          <cell r="E1015"/>
          <cell r="F1015"/>
          <cell r="G1015"/>
          <cell r="H1015"/>
          <cell r="I1015"/>
        </row>
        <row r="1016">
          <cell r="A1016"/>
          <cell r="B1016"/>
          <cell r="C1016"/>
          <cell r="D1016"/>
          <cell r="E1016"/>
          <cell r="F1016"/>
          <cell r="G1016"/>
          <cell r="H1016"/>
          <cell r="I1016"/>
        </row>
        <row r="1017">
          <cell r="A1017"/>
          <cell r="B1017"/>
          <cell r="C1017"/>
          <cell r="D1017"/>
          <cell r="E1017"/>
          <cell r="F1017"/>
          <cell r="G1017"/>
          <cell r="H1017"/>
          <cell r="I1017"/>
        </row>
        <row r="1018">
          <cell r="A1018"/>
          <cell r="B1018"/>
          <cell r="C1018"/>
          <cell r="D1018"/>
          <cell r="E1018"/>
          <cell r="F1018"/>
          <cell r="G1018"/>
          <cell r="H1018"/>
          <cell r="I1018"/>
        </row>
        <row r="1019">
          <cell r="A1019"/>
          <cell r="B1019"/>
          <cell r="C1019"/>
          <cell r="D1019"/>
          <cell r="E1019"/>
          <cell r="F1019"/>
          <cell r="G1019"/>
          <cell r="H1019"/>
          <cell r="I1019"/>
        </row>
        <row r="1020">
          <cell r="A1020"/>
          <cell r="B1020"/>
          <cell r="C1020"/>
          <cell r="D1020"/>
          <cell r="E1020"/>
          <cell r="F1020"/>
          <cell r="G1020"/>
          <cell r="H1020"/>
          <cell r="I1020"/>
        </row>
        <row r="1021">
          <cell r="A1021"/>
          <cell r="B1021"/>
          <cell r="C1021"/>
          <cell r="D1021"/>
          <cell r="E1021"/>
          <cell r="F1021"/>
          <cell r="G1021"/>
          <cell r="H1021"/>
          <cell r="I1021"/>
        </row>
        <row r="1022">
          <cell r="A1022"/>
          <cell r="B1022"/>
          <cell r="C1022"/>
          <cell r="D1022"/>
          <cell r="E1022"/>
          <cell r="F1022"/>
          <cell r="G1022"/>
          <cell r="H1022"/>
          <cell r="I1022"/>
        </row>
        <row r="1023">
          <cell r="A1023"/>
          <cell r="B1023"/>
          <cell r="C1023"/>
          <cell r="D1023"/>
          <cell r="E1023"/>
          <cell r="F1023"/>
          <cell r="G1023"/>
          <cell r="H1023"/>
          <cell r="I1023"/>
        </row>
        <row r="1024">
          <cell r="A1024"/>
          <cell r="B1024"/>
          <cell r="C1024"/>
          <cell r="D1024"/>
          <cell r="E1024"/>
          <cell r="F1024"/>
          <cell r="G1024"/>
          <cell r="H1024"/>
          <cell r="I1024"/>
        </row>
        <row r="1025">
          <cell r="A1025"/>
          <cell r="B1025"/>
          <cell r="C1025"/>
          <cell r="D1025"/>
          <cell r="E1025"/>
          <cell r="F1025"/>
          <cell r="G1025"/>
          <cell r="H1025"/>
          <cell r="I1025"/>
        </row>
        <row r="1026">
          <cell r="A1026"/>
          <cell r="B1026"/>
          <cell r="C1026"/>
          <cell r="D1026"/>
          <cell r="E1026"/>
          <cell r="F1026"/>
          <cell r="G1026"/>
          <cell r="H1026"/>
          <cell r="I1026"/>
        </row>
        <row r="1027">
          <cell r="A1027"/>
          <cell r="B1027"/>
          <cell r="C1027"/>
          <cell r="D1027"/>
          <cell r="E1027"/>
          <cell r="F1027"/>
          <cell r="G1027"/>
          <cell r="H1027"/>
          <cell r="I1027"/>
        </row>
      </sheetData>
      <sheetData sheetId="2">
        <row r="1">
          <cell r="A1" t="str">
            <v>Продукт</v>
          </cell>
          <cell r="B1" t="str">
            <v>Код</v>
          </cell>
          <cell r="C1" t="str">
            <v>Цена бр.</v>
          </cell>
          <cell r="D1" t="str">
            <v>М. ед.</v>
          </cell>
          <cell r="E1" t="str">
            <v>Отстъпка</v>
          </cell>
          <cell r="F1" t="str">
            <v>Цена нето</v>
          </cell>
          <cell r="G1" t="str">
            <v>ДДС 20%</v>
          </cell>
          <cell r="H1" t="str">
            <v>Фирма</v>
          </cell>
          <cell r="I1" t="str">
            <v>Обновена на</v>
          </cell>
        </row>
        <row r="2">
          <cell r="A2" t="str">
            <v>Миниатюрен прекъсвач AMPARO 6kA C10/1</v>
          </cell>
          <cell r="B2" t="str">
            <v>AM617110--</v>
          </cell>
          <cell r="C2">
            <v>2.6127015129126767</v>
          </cell>
          <cell r="D2" t="str">
            <v>бр.</v>
          </cell>
          <cell r="E2">
            <v>0.32</v>
          </cell>
          <cell r="F2">
            <v>1.7766370287806199</v>
          </cell>
          <cell r="G2">
            <v>2.1319644345367439</v>
          </cell>
          <cell r="H2" t="str">
            <v>Schrack</v>
          </cell>
          <cell r="I2">
            <v>45636</v>
          </cell>
        </row>
        <row r="3">
          <cell r="A3" t="str">
            <v>Миниатюрен прекъсвач AMPARO 6kA C10/3</v>
          </cell>
          <cell r="B3" t="str">
            <v>AM617310--</v>
          </cell>
          <cell r="C3">
            <v>9.0299999999999994</v>
          </cell>
          <cell r="D3" t="str">
            <v>бр.</v>
          </cell>
          <cell r="E3">
            <v>0.32</v>
          </cell>
          <cell r="F3">
            <v>6.1403999999999987</v>
          </cell>
          <cell r="G3">
            <v>7.3684799999999981</v>
          </cell>
          <cell r="H3" t="str">
            <v>Schrack</v>
          </cell>
          <cell r="I3">
            <v>45636</v>
          </cell>
        </row>
        <row r="4">
          <cell r="A4" t="str">
            <v>MАП AMPARO 6kA C16/3</v>
          </cell>
          <cell r="B4" t="str">
            <v>AM617316--</v>
          </cell>
          <cell r="C4">
            <v>8.773768681327109</v>
          </cell>
          <cell r="D4" t="str">
            <v>бр.</v>
          </cell>
          <cell r="E4">
            <v>0.32</v>
          </cell>
          <cell r="F4">
            <v>5.9661627033024338</v>
          </cell>
          <cell r="G4">
            <v>7.1593952439629209</v>
          </cell>
          <cell r="H4" t="str">
            <v>Schrack</v>
          </cell>
          <cell r="I4">
            <v>45636</v>
          </cell>
        </row>
        <row r="5">
          <cell r="A5" t="str">
            <v>MАП AMPARO 6kA D20/3</v>
          </cell>
          <cell r="B5" t="str">
            <v>AM019320--</v>
          </cell>
          <cell r="C5">
            <v>15.93</v>
          </cell>
          <cell r="D5" t="str">
            <v>бр.</v>
          </cell>
          <cell r="E5">
            <v>0.33</v>
          </cell>
          <cell r="F5">
            <v>10.673099999999998</v>
          </cell>
          <cell r="G5">
            <v>12.807719999999998</v>
          </cell>
          <cell r="H5" t="str">
            <v>Schrack</v>
          </cell>
          <cell r="I5">
            <v>45636</v>
          </cell>
        </row>
        <row r="6">
          <cell r="A6" t="str">
            <v>MАП AMPARO 6kA C25/3</v>
          </cell>
          <cell r="B6" t="str">
            <v>AM617325--</v>
          </cell>
          <cell r="C6">
            <v>9.0498662971730663</v>
          </cell>
          <cell r="D6" t="str">
            <v>бр.</v>
          </cell>
          <cell r="E6">
            <v>0.32</v>
          </cell>
          <cell r="F6">
            <v>6.1539090820776847</v>
          </cell>
          <cell r="G6">
            <v>7.384690898493222</v>
          </cell>
          <cell r="H6" t="str">
            <v>Schrack</v>
          </cell>
          <cell r="I6">
            <v>45636</v>
          </cell>
        </row>
        <row r="7">
          <cell r="A7" t="str">
            <v>MАП AMPARO 6kA C32/3</v>
          </cell>
          <cell r="B7" t="str">
            <v>AM617332--</v>
          </cell>
          <cell r="C7">
            <v>9.2288184555917443</v>
          </cell>
          <cell r="D7" t="str">
            <v>бр.</v>
          </cell>
          <cell r="E7">
            <v>0.32</v>
          </cell>
          <cell r="F7">
            <v>6.2755965498023851</v>
          </cell>
          <cell r="G7">
            <v>7.5307158597628625</v>
          </cell>
          <cell r="H7" t="str">
            <v>Schrack</v>
          </cell>
          <cell r="I7">
            <v>45636</v>
          </cell>
        </row>
        <row r="8">
          <cell r="A8" t="str">
            <v>MАП AMPARO 6kA C50/3</v>
          </cell>
          <cell r="B8" t="str">
            <v>AM617350--</v>
          </cell>
          <cell r="C8">
            <v>10.798484530864135</v>
          </cell>
          <cell r="D8" t="str">
            <v>бр.</v>
          </cell>
          <cell r="E8">
            <v>0.32</v>
          </cell>
          <cell r="F8">
            <v>7.3429694809876116</v>
          </cell>
          <cell r="G8">
            <v>8.8115633771851343</v>
          </cell>
          <cell r="H8" t="str">
            <v>Schrack</v>
          </cell>
          <cell r="I8">
            <v>45503</v>
          </cell>
        </row>
        <row r="9">
          <cell r="A9" t="str">
            <v>MАП AMPARO 6kA C32/1</v>
          </cell>
          <cell r="B9" t="str">
            <v>AM617132--</v>
          </cell>
          <cell r="C9">
            <v>2.85</v>
          </cell>
          <cell r="D9" t="str">
            <v>бр.</v>
          </cell>
          <cell r="E9">
            <v>0.33</v>
          </cell>
          <cell r="F9">
            <v>1.9094999999999998</v>
          </cell>
          <cell r="G9">
            <v>2.2913999999999999</v>
          </cell>
          <cell r="H9" t="str">
            <v>Schrack</v>
          </cell>
          <cell r="I9">
            <v>46055</v>
          </cell>
        </row>
        <row r="10">
          <cell r="A10" t="str">
            <v>MАП AMPARO 6kA C6</v>
          </cell>
          <cell r="B10" t="str">
            <v>AM617106--</v>
          </cell>
          <cell r="C10">
            <v>3.08</v>
          </cell>
          <cell r="D10" t="str">
            <v>бр.</v>
          </cell>
          <cell r="E10">
            <v>0.33</v>
          </cell>
          <cell r="F10">
            <v>2.0635999999999997</v>
          </cell>
          <cell r="G10">
            <v>2.4763199999999994</v>
          </cell>
          <cell r="H10" t="str">
            <v>Schrack</v>
          </cell>
          <cell r="I10">
            <v>46055</v>
          </cell>
        </row>
        <row r="11">
          <cell r="A11" t="str">
            <v>Миниатюрен прекъсвач 63А</v>
          </cell>
          <cell r="B11" t="str">
            <v>AM617363--</v>
          </cell>
          <cell r="C11">
            <v>17.14</v>
          </cell>
          <cell r="D11" t="str">
            <v>бр.</v>
          </cell>
          <cell r="E11">
            <v>0.3</v>
          </cell>
          <cell r="F11">
            <v>11.997999999999999</v>
          </cell>
          <cell r="G11">
            <v>14.397599999999999</v>
          </cell>
          <cell r="H11" t="str">
            <v>Schrack</v>
          </cell>
          <cell r="I11">
            <v>46052</v>
          </cell>
        </row>
        <row r="12">
          <cell r="A12" t="str">
            <v>Миниатюрен автоматичен прексвач MCB 10kA D25/3</v>
          </cell>
          <cell r="B12" t="str">
            <v>AM019325--</v>
          </cell>
          <cell r="C12">
            <v>15.93</v>
          </cell>
          <cell r="D12" t="str">
            <v>бр.</v>
          </cell>
          <cell r="E12">
            <v>0.33</v>
          </cell>
          <cell r="F12">
            <v>10.673099999999998</v>
          </cell>
          <cell r="G12">
            <v>12.807719999999998</v>
          </cell>
          <cell r="H12" t="str">
            <v>Schrack</v>
          </cell>
          <cell r="I12">
            <v>46055</v>
          </cell>
        </row>
        <row r="13">
          <cell r="A13" t="str">
            <v>Миниатюрен автоматичен прексвач MCB 10kA D10/3</v>
          </cell>
          <cell r="B13" t="str">
            <v>AM019310--</v>
          </cell>
          <cell r="C13">
            <v>15.66</v>
          </cell>
          <cell r="D13" t="str">
            <v>бр.</v>
          </cell>
          <cell r="E13">
            <v>0.33</v>
          </cell>
          <cell r="F13">
            <v>10.492199999999999</v>
          </cell>
          <cell r="G13">
            <v>12.590639999999999</v>
          </cell>
          <cell r="H13" t="str">
            <v>Schrack</v>
          </cell>
          <cell r="I13">
            <v>46055</v>
          </cell>
        </row>
        <row r="14">
          <cell r="A14" t="str">
            <v>Миниатюрен автоматичен прексвач MCB 10kA D16/3</v>
          </cell>
          <cell r="B14" t="str">
            <v>AM019316--</v>
          </cell>
          <cell r="C14">
            <v>15.66</v>
          </cell>
          <cell r="D14" t="str">
            <v>бр.</v>
          </cell>
          <cell r="E14">
            <v>0.33</v>
          </cell>
          <cell r="F14">
            <v>10.492199999999999</v>
          </cell>
          <cell r="G14">
            <v>12.590639999999999</v>
          </cell>
          <cell r="H14" t="str">
            <v>Schrack</v>
          </cell>
          <cell r="I14">
            <v>46055</v>
          </cell>
        </row>
        <row r="15">
          <cell r="A15" t="str">
            <v>Кабелнa обувкa M4 1,5-2,5mm</v>
          </cell>
          <cell r="B15" t="str">
            <v>BGH260270-</v>
          </cell>
          <cell r="C15">
            <v>7.3830547644733953</v>
          </cell>
          <cell r="D15" t="str">
            <v>100 бр.</v>
          </cell>
          <cell r="E15">
            <v>0.32</v>
          </cell>
          <cell r="F15">
            <v>5.0204772398419086</v>
          </cell>
          <cell r="G15">
            <v>6.0245726878102905</v>
          </cell>
          <cell r="H15" t="str">
            <v>Schrack</v>
          </cell>
          <cell r="I15" t="str">
            <v>-</v>
          </cell>
        </row>
        <row r="16">
          <cell r="A16" t="str">
            <v>Кабелнa обувкa M6 2,5-6mm</v>
          </cell>
          <cell r="B16" t="str">
            <v>BGH260288-</v>
          </cell>
          <cell r="C16">
            <v>14.126994677451517</v>
          </cell>
          <cell r="D16" t="str">
            <v>100 бр.</v>
          </cell>
          <cell r="E16">
            <v>0.32</v>
          </cell>
          <cell r="F16">
            <v>9.6063563806670302</v>
          </cell>
          <cell r="G16">
            <v>11.527627656800437</v>
          </cell>
          <cell r="H16" t="str">
            <v>Schrack</v>
          </cell>
          <cell r="I16" t="str">
            <v>-</v>
          </cell>
        </row>
        <row r="17">
          <cell r="A17" t="str">
            <v>Кабелнa обувкa M8 2,5-6mm</v>
          </cell>
          <cell r="B17" t="str">
            <v>BGH260290-</v>
          </cell>
          <cell r="C17">
            <v>15.768241616091379</v>
          </cell>
          <cell r="D17" t="str">
            <v>100 бр.</v>
          </cell>
          <cell r="E17">
            <v>0.32</v>
          </cell>
          <cell r="F17">
            <v>10.722404298942136</v>
          </cell>
          <cell r="G17">
            <v>12.866885158730563</v>
          </cell>
          <cell r="H17" t="str">
            <v>Schrack</v>
          </cell>
          <cell r="I17" t="str">
            <v>-</v>
          </cell>
        </row>
        <row r="18">
          <cell r="A18" t="str">
            <v>Термосвиваем шлаус 12,7/6,4mm, 1m</v>
          </cell>
          <cell r="B18" t="str">
            <v>BGH262088-</v>
          </cell>
          <cell r="C18">
            <v>1.549214400024542</v>
          </cell>
          <cell r="D18" t="str">
            <v>бр.</v>
          </cell>
          <cell r="E18">
            <v>0.32</v>
          </cell>
          <cell r="F18">
            <v>1.0534657920166886</v>
          </cell>
          <cell r="G18">
            <v>1.2641589504200264</v>
          </cell>
          <cell r="H18" t="str">
            <v>Schrack</v>
          </cell>
          <cell r="I18">
            <v>45575</v>
          </cell>
        </row>
        <row r="19">
          <cell r="A19" t="str">
            <v>Кабелна превръзка бяла 2,5x96mm</v>
          </cell>
          <cell r="B19" t="str">
            <v>BGH262500-</v>
          </cell>
          <cell r="C19">
            <v>0.77</v>
          </cell>
          <cell r="D19" t="str">
            <v>100 бр.</v>
          </cell>
          <cell r="E19">
            <v>0.33</v>
          </cell>
          <cell r="F19">
            <v>0.51589999999999991</v>
          </cell>
          <cell r="G19">
            <v>0.61907999999999985</v>
          </cell>
          <cell r="H19" t="str">
            <v>Schrack</v>
          </cell>
          <cell r="I19">
            <v>46055</v>
          </cell>
        </row>
        <row r="20">
          <cell r="A20" t="str">
            <v>Кабелен накрайник 8mm сив 2x0,75mm</v>
          </cell>
          <cell r="B20" t="str">
            <v>BGH270780-</v>
          </cell>
          <cell r="C20">
            <v>2.4490881109298868</v>
          </cell>
          <cell r="D20" t="str">
            <v>100 бр.</v>
          </cell>
          <cell r="E20">
            <v>0.32</v>
          </cell>
          <cell r="F20">
            <v>1.6653799154323228</v>
          </cell>
          <cell r="G20">
            <v>1.9984558985187872</v>
          </cell>
          <cell r="H20" t="str">
            <v>Schrack</v>
          </cell>
          <cell r="I20" t="str">
            <v>-</v>
          </cell>
        </row>
        <row r="21">
          <cell r="A21" t="str">
            <v>Кабелен накрайник 8mm червен 2х1mm</v>
          </cell>
          <cell r="B21" t="str">
            <v>BGH270784-</v>
          </cell>
          <cell r="C21">
            <v>2.7200728079638825</v>
          </cell>
          <cell r="D21" t="str">
            <v>100 бр.</v>
          </cell>
          <cell r="E21">
            <v>0.32</v>
          </cell>
          <cell r="F21">
            <v>1.8496495094154399</v>
          </cell>
          <cell r="G21">
            <v>2.2195794112985281</v>
          </cell>
          <cell r="H21" t="str">
            <v>Schrack</v>
          </cell>
          <cell r="I21" t="str">
            <v>-</v>
          </cell>
        </row>
        <row r="22">
          <cell r="A22" t="str">
            <v>Кабелен накрайник 8mm черен 2х1,5mm</v>
          </cell>
          <cell r="B22" t="str">
            <v>BGH270788-</v>
          </cell>
          <cell r="C22">
            <v>2.9041378851945208</v>
          </cell>
          <cell r="D22" t="str">
            <v>100 бр.</v>
          </cell>
          <cell r="E22">
            <v>0.32</v>
          </cell>
          <cell r="F22">
            <v>1.9748137619322739</v>
          </cell>
          <cell r="G22">
            <v>2.3697765143187288</v>
          </cell>
          <cell r="H22" t="str">
            <v>Schrack</v>
          </cell>
          <cell r="I22" t="str">
            <v>-</v>
          </cell>
        </row>
        <row r="23">
          <cell r="A23" t="str">
            <v>Кабелен накрайник 10mm син 2х2,5mm</v>
          </cell>
          <cell r="B23" t="str">
            <v>BGH270792-</v>
          </cell>
          <cell r="C23">
            <v>3.5841560871854914</v>
          </cell>
          <cell r="D23" t="str">
            <v>100 бр.</v>
          </cell>
          <cell r="E23">
            <v>0.32</v>
          </cell>
          <cell r="F23">
            <v>2.4372261392861341</v>
          </cell>
          <cell r="G23">
            <v>2.9246713671433611</v>
          </cell>
          <cell r="H23" t="str">
            <v>Schrack</v>
          </cell>
          <cell r="I23" t="str">
            <v>-</v>
          </cell>
        </row>
        <row r="24">
          <cell r="A24" t="str">
            <v>Кабелен накрайник 8mm бял 0,5mm</v>
          </cell>
          <cell r="B24" t="str">
            <v>BGH270800-</v>
          </cell>
          <cell r="C24">
            <v>1.2219875960589623</v>
          </cell>
          <cell r="D24" t="str">
            <v>100 бр.</v>
          </cell>
          <cell r="E24">
            <v>0.32</v>
          </cell>
          <cell r="F24">
            <v>0.83095156532009429</v>
          </cell>
          <cell r="G24">
            <v>0.99714187838411317</v>
          </cell>
          <cell r="H24" t="str">
            <v>Schrack</v>
          </cell>
          <cell r="I24">
            <v>45636</v>
          </cell>
        </row>
        <row r="25">
          <cell r="A25" t="str">
            <v>Кабелен накрайник 8mm сив 0,75mm</v>
          </cell>
          <cell r="B25" t="str">
            <v>BGH270803-</v>
          </cell>
          <cell r="C25">
            <v>1.4213914297254873</v>
          </cell>
          <cell r="D25" t="str">
            <v>100 бр.</v>
          </cell>
          <cell r="E25">
            <v>0.32</v>
          </cell>
          <cell r="F25">
            <v>0.96654617221333128</v>
          </cell>
          <cell r="G25">
            <v>1.1598554066559976</v>
          </cell>
          <cell r="H25" t="str">
            <v>Schrack</v>
          </cell>
          <cell r="I25">
            <v>45636</v>
          </cell>
        </row>
        <row r="26">
          <cell r="A26" t="str">
            <v>Кабелен накрайник 8mm червен 1,0mm</v>
          </cell>
          <cell r="B26" t="str">
            <v>BGH270804-</v>
          </cell>
          <cell r="C26">
            <v>1.4520689425972604</v>
          </cell>
          <cell r="D26" t="str">
            <v>100 бр.</v>
          </cell>
          <cell r="E26">
            <v>0.32</v>
          </cell>
          <cell r="F26">
            <v>0.98740688096613694</v>
          </cell>
          <cell r="G26">
            <v>1.1848882571593644</v>
          </cell>
          <cell r="H26" t="str">
            <v>Schrack</v>
          </cell>
          <cell r="I26" t="str">
            <v>-</v>
          </cell>
        </row>
        <row r="27">
          <cell r="A27" t="str">
            <v>Кабелен накрайник 8mm черен 1,5mm</v>
          </cell>
          <cell r="B27" t="str">
            <v>BGH270808-</v>
          </cell>
          <cell r="C27">
            <v>1.4213914297254873</v>
          </cell>
          <cell r="D27" t="str">
            <v>100 бр.</v>
          </cell>
          <cell r="E27">
            <v>0.32</v>
          </cell>
          <cell r="F27">
            <v>0.96654617221333128</v>
          </cell>
          <cell r="G27">
            <v>1.1598554066559976</v>
          </cell>
          <cell r="H27" t="str">
            <v>Schrack</v>
          </cell>
          <cell r="I27">
            <v>45560</v>
          </cell>
        </row>
        <row r="28">
          <cell r="A28" t="str">
            <v>Кабелен накрайник 8mm син 2,5mm</v>
          </cell>
          <cell r="B28" t="str">
            <v>BGH270810-</v>
          </cell>
          <cell r="C28">
            <v>1.7281665584432184</v>
          </cell>
          <cell r="D28" t="str">
            <v>100 бр.</v>
          </cell>
          <cell r="E28">
            <v>0.32</v>
          </cell>
          <cell r="F28">
            <v>1.1751532597413885</v>
          </cell>
          <cell r="G28">
            <v>1.4101839116896662</v>
          </cell>
          <cell r="H28" t="str">
            <v>Schrack</v>
          </cell>
          <cell r="I28" t="str">
            <v>-</v>
          </cell>
        </row>
        <row r="29">
          <cell r="A29" t="str">
            <v>Кабелен накрайник 10mm син 4mm</v>
          </cell>
          <cell r="B29" t="str">
            <v>BGH270814</v>
          </cell>
          <cell r="C29">
            <v>2.8530086970748991</v>
          </cell>
          <cell r="D29" t="str">
            <v>100 бр.</v>
          </cell>
          <cell r="E29">
            <v>0.32</v>
          </cell>
          <cell r="F29">
            <v>1.9400459140109312</v>
          </cell>
          <cell r="G29">
            <v>2.3280550968131175</v>
          </cell>
          <cell r="H29" t="str">
            <v>Schrack</v>
          </cell>
          <cell r="I29" t="str">
            <v>-</v>
          </cell>
        </row>
        <row r="30">
          <cell r="A30" t="str">
            <v>Кабелен накрайник 10mm сив 4mm</v>
          </cell>
          <cell r="B30" t="str">
            <v>BGH270814-</v>
          </cell>
          <cell r="C30">
            <v>2.8530086970748991</v>
          </cell>
          <cell r="D30" t="str">
            <v>100 бр.</v>
          </cell>
          <cell r="E30">
            <v>0.32</v>
          </cell>
          <cell r="F30">
            <v>1.9400459140109312</v>
          </cell>
          <cell r="G30">
            <v>2.3280550968131175</v>
          </cell>
          <cell r="H30" t="str">
            <v>Schrack</v>
          </cell>
          <cell r="I30">
            <v>45560</v>
          </cell>
        </row>
        <row r="31">
          <cell r="A31" t="str">
            <v>Кабелен накрайник 12mm жълт 6mm</v>
          </cell>
          <cell r="B31" t="str">
            <v>BGH270818-</v>
          </cell>
          <cell r="C31">
            <v>4.0698833743218996</v>
          </cell>
          <cell r="D31" t="str">
            <v>100 бр.</v>
          </cell>
          <cell r="E31">
            <v>0.32</v>
          </cell>
          <cell r="F31">
            <v>2.7675206945388915</v>
          </cell>
          <cell r="G31">
            <v>3.3210248334466699</v>
          </cell>
          <cell r="H31" t="str">
            <v>Schrack</v>
          </cell>
          <cell r="I31">
            <v>45560</v>
          </cell>
        </row>
        <row r="32">
          <cell r="A32" t="str">
            <v>Кабелен накрайник 12mm червен 10mm</v>
          </cell>
          <cell r="B32" t="str">
            <v>BGH270822-</v>
          </cell>
          <cell r="C32">
            <v>5.271419295133013</v>
          </cell>
          <cell r="D32" t="str">
            <v>100 бр.</v>
          </cell>
          <cell r="E32">
            <v>0.32</v>
          </cell>
          <cell r="F32">
            <v>3.5845651206904483</v>
          </cell>
          <cell r="G32">
            <v>4.301478144828538</v>
          </cell>
          <cell r="H32" t="str">
            <v>Schrack</v>
          </cell>
          <cell r="I32">
            <v>45560</v>
          </cell>
        </row>
        <row r="33">
          <cell r="A33" t="str">
            <v>Кабелен накрайник 18mm син 16mm</v>
          </cell>
          <cell r="B33" t="str">
            <v>BGH270828-</v>
          </cell>
          <cell r="C33">
            <v>8.4414289585495688</v>
          </cell>
          <cell r="D33" t="str">
            <v>100 бр.</v>
          </cell>
          <cell r="E33">
            <v>0.32</v>
          </cell>
          <cell r="F33">
            <v>5.740171691813706</v>
          </cell>
          <cell r="G33">
            <v>6.8882060301764474</v>
          </cell>
          <cell r="H33" t="str">
            <v>Schrack</v>
          </cell>
          <cell r="I33" t="str">
            <v>-</v>
          </cell>
        </row>
        <row r="34">
          <cell r="A34" t="str">
            <v>Кабелен накрайник 10mm червен 1,0mm</v>
          </cell>
          <cell r="B34" t="str">
            <v>BGH272804-</v>
          </cell>
          <cell r="C34">
            <v>1.7792957465628403</v>
          </cell>
          <cell r="D34" t="str">
            <v>100 бр.</v>
          </cell>
          <cell r="E34">
            <v>0.32</v>
          </cell>
          <cell r="F34">
            <v>1.2099211076627312</v>
          </cell>
          <cell r="G34">
            <v>1.4519053291952775</v>
          </cell>
          <cell r="H34" t="str">
            <v>Schrack</v>
          </cell>
          <cell r="I34" t="str">
            <v>-</v>
          </cell>
        </row>
        <row r="35">
          <cell r="A35" t="str">
            <v>Виличен гребен, 3P, 1m, 10mm</v>
          </cell>
          <cell r="B35" t="str">
            <v>BSA90113--</v>
          </cell>
          <cell r="C35">
            <v>23.89</v>
          </cell>
          <cell r="D35" t="str">
            <v>бр.</v>
          </cell>
          <cell r="E35">
            <v>0.33</v>
          </cell>
          <cell r="F35">
            <v>16.0063</v>
          </cell>
          <cell r="G35">
            <v>19.207560000000001</v>
          </cell>
          <cell r="H35" t="str">
            <v>Schrack</v>
          </cell>
          <cell r="I35">
            <v>46055</v>
          </cell>
        </row>
        <row r="36">
          <cell r="A36" t="str">
            <v>Тунелни клеми 6x2,5-35mm, 250A</v>
          </cell>
          <cell r="B36" t="str">
            <v>BGMC144113</v>
          </cell>
          <cell r="C36">
            <v>120.15359208111134</v>
          </cell>
          <cell r="D36" t="str">
            <v>бр.</v>
          </cell>
          <cell r="E36">
            <v>0.32</v>
          </cell>
          <cell r="F36">
            <v>81.704442615155699</v>
          </cell>
          <cell r="G36">
            <v>98.045331138186839</v>
          </cell>
          <cell r="H36" t="str">
            <v>Schrack</v>
          </cell>
          <cell r="I36" t="str">
            <v>-</v>
          </cell>
        </row>
        <row r="37">
          <cell r="A37" t="str">
            <v>Контактор за DIN релса 16А</v>
          </cell>
          <cell r="B37" t="str">
            <v>BZ325004--</v>
          </cell>
          <cell r="C37">
            <v>5.17</v>
          </cell>
          <cell r="D37" t="str">
            <v>бр.</v>
          </cell>
          <cell r="E37">
            <v>0.33</v>
          </cell>
          <cell r="F37">
            <v>3.4638999999999998</v>
          </cell>
          <cell r="G37">
            <v>4.1566799999999997</v>
          </cell>
          <cell r="H37" t="str">
            <v>Schrack</v>
          </cell>
          <cell r="I37">
            <v>46055</v>
          </cell>
        </row>
        <row r="38">
          <cell r="A38" t="str">
            <v>Модулно табло 1P 8M IP65</v>
          </cell>
          <cell r="B38" t="str">
            <v>BK050201--</v>
          </cell>
          <cell r="C38">
            <v>15.466579406185609</v>
          </cell>
          <cell r="D38" t="str">
            <v>бр.</v>
          </cell>
          <cell r="E38">
            <v>0.32</v>
          </cell>
          <cell r="F38">
            <v>10.517273996206214</v>
          </cell>
          <cell r="G38">
            <v>12.620728795447457</v>
          </cell>
          <cell r="H38" t="str">
            <v>Schrack</v>
          </cell>
          <cell r="I38">
            <v>45538</v>
          </cell>
        </row>
        <row r="39">
          <cell r="A39" t="str">
            <v>Табло за вграждане 4М 1 ред</v>
          </cell>
          <cell r="B39" t="str">
            <v>BK080005--</v>
          </cell>
          <cell r="C39">
            <v>11.320002249684277</v>
          </cell>
          <cell r="D39" t="str">
            <v>бр.</v>
          </cell>
          <cell r="E39">
            <v>0.32</v>
          </cell>
          <cell r="F39">
            <v>7.6976015297853078</v>
          </cell>
          <cell r="G39">
            <v>9.2371218357423697</v>
          </cell>
          <cell r="H39" t="str">
            <v>Schrack</v>
          </cell>
          <cell r="I39" t="str">
            <v>-</v>
          </cell>
        </row>
        <row r="40">
          <cell r="A40" t="str">
            <v>DIN-релса за модулна апаратура перфорирана 2m</v>
          </cell>
          <cell r="B40" t="str">
            <v>BK14005--A</v>
          </cell>
          <cell r="C40">
            <v>4.7089982258171732</v>
          </cell>
          <cell r="D40" t="str">
            <v>бр.</v>
          </cell>
          <cell r="E40">
            <v>0.32</v>
          </cell>
          <cell r="F40">
            <v>3.2021187935556776</v>
          </cell>
          <cell r="G40">
            <v>3.8425425522668131</v>
          </cell>
          <cell r="H40" t="str">
            <v>Schrack</v>
          </cell>
          <cell r="I40">
            <v>45636</v>
          </cell>
        </row>
        <row r="41">
          <cell r="A41" t="str">
            <v>Фиксирана тава перфорирана 19" 80kg 1U D=650mm</v>
          </cell>
          <cell r="B41" t="str">
            <v>DFS14865-C</v>
          </cell>
          <cell r="C41">
            <v>42.744001268003863</v>
          </cell>
          <cell r="D41" t="str">
            <v>бр.</v>
          </cell>
          <cell r="E41">
            <v>0.3</v>
          </cell>
          <cell r="F41">
            <v>29.920800887602702</v>
          </cell>
          <cell r="G41">
            <v>35.904961065123246</v>
          </cell>
          <cell r="H41" t="str">
            <v>Schrack</v>
          </cell>
          <cell r="I41">
            <v>45475</v>
          </cell>
        </row>
        <row r="42">
          <cell r="A42" t="str">
            <v>Монтажен комплект 19"</v>
          </cell>
          <cell r="B42" t="str">
            <v>DSSRA050--</v>
          </cell>
          <cell r="C42">
            <v>15.901177505202396</v>
          </cell>
          <cell r="D42" t="str">
            <v>50 бр.</v>
          </cell>
          <cell r="E42">
            <v>0.3</v>
          </cell>
          <cell r="F42">
            <v>11.130824253641677</v>
          </cell>
          <cell r="G42">
            <v>13.356989104370012</v>
          </cell>
          <cell r="H42" t="str">
            <v>Schrack</v>
          </cell>
          <cell r="I42" t="str">
            <v>-</v>
          </cell>
        </row>
        <row r="43">
          <cell r="A43" t="str">
            <v>Комуникационен шкаф стоящ S-RACK, W800 H2010 D1000 19" 42U</v>
          </cell>
          <cell r="B43" t="str">
            <v>DT428010--</v>
          </cell>
          <cell r="C43">
            <v>886.0688301130466</v>
          </cell>
          <cell r="D43" t="str">
            <v>бр.</v>
          </cell>
          <cell r="E43">
            <v>0.3</v>
          </cell>
          <cell r="F43">
            <v>620.24818107913256</v>
          </cell>
          <cell r="G43">
            <v>744.29781729495903</v>
          </cell>
          <cell r="H43" t="str">
            <v>Schrack</v>
          </cell>
          <cell r="I43" t="str">
            <v>-</v>
          </cell>
        </row>
        <row r="44">
          <cell r="A44" t="str">
            <v>Фиксирана тава 19" 50kg 1U D=575mm</v>
          </cell>
          <cell r="B44" t="str">
            <v>DTFF1570--</v>
          </cell>
          <cell r="C44">
            <v>38.750811675861407</v>
          </cell>
          <cell r="D44" t="str">
            <v>бр.</v>
          </cell>
          <cell r="E44">
            <v>0.3</v>
          </cell>
          <cell r="F44">
            <v>27.125568173102984</v>
          </cell>
          <cell r="G44">
            <v>32.550681807723578</v>
          </cell>
          <cell r="H44" t="str">
            <v>Schrack</v>
          </cell>
          <cell r="I44" t="str">
            <v>-</v>
          </cell>
        </row>
        <row r="45">
          <cell r="A45" t="str">
            <v>Колела (комплект)</v>
          </cell>
          <cell r="B45" t="str">
            <v>DTZR0005--</v>
          </cell>
          <cell r="C45">
            <v>33.775941671822196</v>
          </cell>
          <cell r="D45" t="str">
            <v>4 бр.</v>
          </cell>
          <cell r="E45">
            <v>0.3</v>
          </cell>
          <cell r="F45">
            <v>23.643159170275535</v>
          </cell>
          <cell r="G45">
            <v>28.371791004330642</v>
          </cell>
          <cell r="H45" t="str">
            <v>Schrack</v>
          </cell>
          <cell r="I45" t="str">
            <v>-</v>
          </cell>
        </row>
        <row r="46">
          <cell r="A46" t="str">
            <v>Тръба инсталационна гъвкава M25 320N 50m</v>
          </cell>
          <cell r="B46" t="str">
            <v>GTPTXL25--</v>
          </cell>
          <cell r="C46">
            <v>47.141111446291347</v>
          </cell>
          <cell r="D46" t="str">
            <v>бр.</v>
          </cell>
          <cell r="E46">
            <v>0.32</v>
          </cell>
          <cell r="F46">
            <v>32.055955783478112</v>
          </cell>
          <cell r="G46">
            <v>38.467146940173734</v>
          </cell>
          <cell r="H46" t="str">
            <v>Schrack</v>
          </cell>
          <cell r="I46">
            <v>45545</v>
          </cell>
        </row>
        <row r="47">
          <cell r="A47" t="str">
            <v>Кабел S/FTP</v>
          </cell>
          <cell r="B47" t="str">
            <v>HSKP423HB5</v>
          </cell>
          <cell r="C47">
            <v>116.31890297213971</v>
          </cell>
          <cell r="D47" t="str">
            <v>100 м.</v>
          </cell>
          <cell r="E47">
            <v>0.32</v>
          </cell>
          <cell r="F47">
            <v>79.096854021054995</v>
          </cell>
          <cell r="G47">
            <v>94.916224825265999</v>
          </cell>
          <cell r="H47" t="str">
            <v>Schrack</v>
          </cell>
          <cell r="I47">
            <v>45586</v>
          </cell>
        </row>
        <row r="48">
          <cell r="A48" t="str">
            <v>Пач кабел RJ45 екраниран, Cat. 6, сив, 0,5m</v>
          </cell>
          <cell r="B48" t="str">
            <v>H6GLG00K5G</v>
          </cell>
          <cell r="C48">
            <v>1.38</v>
          </cell>
          <cell r="D48" t="str">
            <v>бр.</v>
          </cell>
          <cell r="E48">
            <v>0.33</v>
          </cell>
          <cell r="F48">
            <v>0.92459999999999987</v>
          </cell>
          <cell r="G48">
            <v>1.1095199999999998</v>
          </cell>
          <cell r="H48" t="str">
            <v>Schrack</v>
          </cell>
          <cell r="I48">
            <v>46055</v>
          </cell>
        </row>
        <row r="49">
          <cell r="A49" t="str">
            <v>Пач кабел RJ45 екраниран, Cat. 6, сив, 1m</v>
          </cell>
          <cell r="B49" t="str">
            <v>H6GLG01K0G</v>
          </cell>
          <cell r="C49">
            <v>1.67</v>
          </cell>
          <cell r="D49" t="str">
            <v>бр.</v>
          </cell>
          <cell r="E49">
            <v>0.33</v>
          </cell>
          <cell r="F49">
            <v>1.1188999999999998</v>
          </cell>
          <cell r="G49">
            <v>1.3426799999999997</v>
          </cell>
          <cell r="H49" t="str">
            <v>Schrack</v>
          </cell>
          <cell r="I49">
            <v>46055</v>
          </cell>
        </row>
        <row r="50">
          <cell r="A50" t="str">
            <v>ABS кутия с непрозрачен капак 187x122x90mm</v>
          </cell>
          <cell r="B50" t="str">
            <v>IG707004--</v>
          </cell>
          <cell r="C50">
            <v>15.057545901228634</v>
          </cell>
          <cell r="D50" t="str">
            <v>бр.</v>
          </cell>
          <cell r="E50">
            <v>0.32</v>
          </cell>
          <cell r="F50">
            <v>10.239131212835471</v>
          </cell>
          <cell r="G50">
            <v>12.286957455402565</v>
          </cell>
          <cell r="H50" t="str">
            <v>Schrack</v>
          </cell>
          <cell r="I50">
            <v>45636</v>
          </cell>
        </row>
        <row r="51">
          <cell r="A51" t="str">
            <v>Клема нулева за 7 проводника</v>
          </cell>
          <cell r="B51" t="str">
            <v>IK021036--</v>
          </cell>
          <cell r="C51">
            <v>1.3395847287340925</v>
          </cell>
          <cell r="D51" t="str">
            <v>бр.</v>
          </cell>
          <cell r="E51">
            <v>0.32</v>
          </cell>
          <cell r="F51">
            <v>0.91091761553918282</v>
          </cell>
          <cell r="G51">
            <v>1.0931011386470195</v>
          </cell>
          <cell r="H51" t="str">
            <v>Schrack</v>
          </cell>
          <cell r="I51" t="str">
            <v>-</v>
          </cell>
        </row>
        <row r="52">
          <cell r="A52" t="str">
            <v>Клема нулева за 15 проводника изолирана</v>
          </cell>
          <cell r="B52" t="str">
            <v>IK021038I-</v>
          </cell>
          <cell r="C52">
            <v>2.8427828594509745</v>
          </cell>
          <cell r="D52" t="str">
            <v>бр.</v>
          </cell>
          <cell r="E52">
            <v>0.32</v>
          </cell>
          <cell r="F52">
            <v>1.9330923444266626</v>
          </cell>
          <cell r="G52">
            <v>2.3197108133119952</v>
          </cell>
          <cell r="H52" t="str">
            <v>Schrack</v>
          </cell>
          <cell r="I52" t="str">
            <v>-</v>
          </cell>
        </row>
        <row r="53">
          <cell r="A53" t="str">
            <v>Клема заземителна за 15 провпдника</v>
          </cell>
          <cell r="B53" t="str">
            <v>IK021039I-</v>
          </cell>
          <cell r="C53">
            <v>2.8427828594509745</v>
          </cell>
          <cell r="D53" t="str">
            <v>бр.</v>
          </cell>
          <cell r="E53">
            <v>0.32</v>
          </cell>
          <cell r="F53">
            <v>1.9330923444266626</v>
          </cell>
          <cell r="G53">
            <v>2.3197108133119952</v>
          </cell>
          <cell r="H53" t="str">
            <v>Schrack</v>
          </cell>
          <cell r="I53" t="str">
            <v>-</v>
          </cell>
        </row>
        <row r="54">
          <cell r="A54" t="str">
            <v>Клеми маркировки 100x</v>
          </cell>
          <cell r="B54" t="str">
            <v>IK1900</v>
          </cell>
          <cell r="C54">
            <v>6.7848432634738192</v>
          </cell>
          <cell r="D54" t="str">
            <v>100 бр.</v>
          </cell>
          <cell r="E54">
            <v>0.32</v>
          </cell>
          <cell r="F54">
            <v>4.613693419162197</v>
          </cell>
          <cell r="G54">
            <v>5.5364321029946364</v>
          </cell>
          <cell r="H54" t="str">
            <v>Schrack</v>
          </cell>
          <cell r="I54" t="str">
            <v>-</v>
          </cell>
        </row>
        <row r="55">
          <cell r="A55" t="str">
            <v>Винтова клема 2,5mm сива</v>
          </cell>
          <cell r="B55" t="str">
            <v>IK600002--</v>
          </cell>
          <cell r="C55">
            <v>0.57999999999999996</v>
          </cell>
          <cell r="D55" t="str">
            <v>бр.</v>
          </cell>
          <cell r="E55">
            <v>0.32</v>
          </cell>
          <cell r="F55">
            <v>0.39439999999999992</v>
          </cell>
          <cell r="G55">
            <v>0.47327999999999992</v>
          </cell>
          <cell r="H55" t="str">
            <v>Schrack</v>
          </cell>
          <cell r="I55">
            <v>46055</v>
          </cell>
        </row>
        <row r="56">
          <cell r="A56" t="str">
            <v>Винтова клема 6mm сива</v>
          </cell>
          <cell r="B56" t="str">
            <v>IK600006--</v>
          </cell>
          <cell r="C56">
            <v>0.55730815050387816</v>
          </cell>
          <cell r="D56" t="str">
            <v>бр.</v>
          </cell>
          <cell r="E56">
            <v>0.32</v>
          </cell>
          <cell r="F56">
            <v>0.37896954234263713</v>
          </cell>
          <cell r="G56">
            <v>0.45476345081116454</v>
          </cell>
          <cell r="H56" t="str">
            <v>Schrack</v>
          </cell>
          <cell r="I56">
            <v>46055</v>
          </cell>
        </row>
        <row r="57">
          <cell r="A57" t="str">
            <v>Винтова клема 6mm синя</v>
          </cell>
          <cell r="B57" t="str">
            <v>IK601006--</v>
          </cell>
          <cell r="C57">
            <v>0.6186631762474244</v>
          </cell>
          <cell r="D57" t="str">
            <v>бр.</v>
          </cell>
          <cell r="E57">
            <v>0.32</v>
          </cell>
          <cell r="F57">
            <v>0.42069095984824856</v>
          </cell>
          <cell r="G57">
            <v>0.50482915181789823</v>
          </cell>
          <cell r="H57" t="str">
            <v>Schrack</v>
          </cell>
          <cell r="I57" t="str">
            <v>-</v>
          </cell>
        </row>
        <row r="58">
          <cell r="A58" t="str">
            <v>Винтова клема 2,5mm червена</v>
          </cell>
          <cell r="B58" t="str">
            <v>IK608002--</v>
          </cell>
          <cell r="C58">
            <v>0.42437226139286133</v>
          </cell>
          <cell r="D58" t="str">
            <v>бр.</v>
          </cell>
          <cell r="E58">
            <v>0.32</v>
          </cell>
          <cell r="F58">
            <v>0.28857313774714566</v>
          </cell>
          <cell r="G58">
            <v>0.34628776529657479</v>
          </cell>
          <cell r="H58" t="str">
            <v>Schrack</v>
          </cell>
          <cell r="I58">
            <v>45636</v>
          </cell>
        </row>
        <row r="59">
          <cell r="A59" t="str">
            <v>Винтова клема 6mm PE</v>
          </cell>
          <cell r="B59" t="str">
            <v>IK622010--</v>
          </cell>
          <cell r="C59">
            <v>1.9684737426054413</v>
          </cell>
          <cell r="D59" t="str">
            <v>бр.</v>
          </cell>
          <cell r="E59">
            <v>0.32</v>
          </cell>
          <cell r="F59">
            <v>1.3385621449717</v>
          </cell>
          <cell r="G59">
            <v>1.60627457396604</v>
          </cell>
          <cell r="H59" t="str">
            <v>Schrack</v>
          </cell>
          <cell r="I59" t="str">
            <v>-</v>
          </cell>
        </row>
        <row r="60">
          <cell r="A60" t="str">
            <v>Клеми маркировки DY5</v>
          </cell>
          <cell r="B60" t="str">
            <v>IK6970</v>
          </cell>
          <cell r="C60">
            <v>1.5850048317082774</v>
          </cell>
          <cell r="D60" t="str">
            <v>бр.</v>
          </cell>
          <cell r="E60">
            <v>0.32</v>
          </cell>
          <cell r="F60">
            <v>1.0778032855616286</v>
          </cell>
          <cell r="G60">
            <v>1.2933639426739543</v>
          </cell>
          <cell r="H60" t="str">
            <v>Schrack</v>
          </cell>
          <cell r="I60">
            <v>45636</v>
          </cell>
        </row>
        <row r="61">
          <cell r="A61" t="str">
            <v>Клеми маркировки хор. 1-50</v>
          </cell>
          <cell r="B61" t="str">
            <v>IK697040--</v>
          </cell>
          <cell r="C61">
            <v>1.67</v>
          </cell>
          <cell r="D61" t="str">
            <v>бр.</v>
          </cell>
          <cell r="E61">
            <v>0.33</v>
          </cell>
          <cell r="F61">
            <v>1.1188999999999998</v>
          </cell>
          <cell r="G61">
            <v>1.3426799999999997</v>
          </cell>
          <cell r="H61" t="str">
            <v>Schrack</v>
          </cell>
          <cell r="I61">
            <v>46055</v>
          </cell>
        </row>
        <row r="62">
          <cell r="A62" t="str">
            <v>Клеми маркировки хор. 51-100</v>
          </cell>
          <cell r="B62" t="str">
            <v>IK697041--</v>
          </cell>
          <cell r="C62">
            <v>1.67</v>
          </cell>
          <cell r="D62" t="str">
            <v>бр.</v>
          </cell>
          <cell r="E62">
            <v>0.33</v>
          </cell>
          <cell r="F62">
            <v>1.1188999999999998</v>
          </cell>
          <cell r="G62">
            <v>1.3426799999999997</v>
          </cell>
          <cell r="H62" t="str">
            <v>Schrack</v>
          </cell>
          <cell r="I62">
            <v>46055</v>
          </cell>
        </row>
        <row r="63">
          <cell r="A63" t="str">
            <v>Клеми маркировки хор. 101-150</v>
          </cell>
          <cell r="B63" t="str">
            <v>IK697042--</v>
          </cell>
          <cell r="C63">
            <v>1.67</v>
          </cell>
          <cell r="D63" t="str">
            <v>бр.</v>
          </cell>
          <cell r="E63">
            <v>0.33</v>
          </cell>
          <cell r="F63">
            <v>1.1188999999999998</v>
          </cell>
          <cell r="G63">
            <v>1.3426799999999997</v>
          </cell>
          <cell r="H63" t="str">
            <v>Schrack</v>
          </cell>
          <cell r="I63">
            <v>46055</v>
          </cell>
        </row>
        <row r="64">
          <cell r="A64" t="str">
            <v>Клеми маркировки хор. 151-200</v>
          </cell>
          <cell r="B64" t="str">
            <v>IK697043--</v>
          </cell>
          <cell r="C64">
            <v>1.67</v>
          </cell>
          <cell r="D64" t="str">
            <v>бр.</v>
          </cell>
          <cell r="E64">
            <v>0.33</v>
          </cell>
          <cell r="F64">
            <v>1.1188999999999998</v>
          </cell>
          <cell r="G64">
            <v>1.3426799999999997</v>
          </cell>
          <cell r="H64" t="str">
            <v>Schrack</v>
          </cell>
          <cell r="I64">
            <v>46055</v>
          </cell>
        </row>
        <row r="65">
          <cell r="A65" t="str">
            <v>Клема свързваща 2х0.2-4mm</v>
          </cell>
          <cell r="B65" t="str">
            <v>IKW22102--</v>
          </cell>
          <cell r="C65">
            <v>0.40392058614501264</v>
          </cell>
          <cell r="D65" t="str">
            <v>бр.</v>
          </cell>
          <cell r="E65">
            <v>0.32</v>
          </cell>
          <cell r="F65">
            <v>0.27466599857860857</v>
          </cell>
          <cell r="G65">
            <v>0.32959919829433026</v>
          </cell>
          <cell r="H65" t="str">
            <v>Schrack</v>
          </cell>
          <cell r="I65">
            <v>45560</v>
          </cell>
        </row>
        <row r="66">
          <cell r="A66" t="str">
            <v>Клема свързваща 3х0.2-4mm</v>
          </cell>
          <cell r="B66" t="str">
            <v>IKW22103--</v>
          </cell>
          <cell r="C66">
            <v>0.48572728713640756</v>
          </cell>
          <cell r="D66" t="str">
            <v>бр.</v>
          </cell>
          <cell r="E66">
            <v>0.32</v>
          </cell>
          <cell r="F66">
            <v>0.33029455525275708</v>
          </cell>
          <cell r="G66">
            <v>0.39635346630330848</v>
          </cell>
          <cell r="H66" t="str">
            <v>Schrack</v>
          </cell>
          <cell r="I66">
            <v>45560</v>
          </cell>
        </row>
        <row r="67">
          <cell r="A67" t="str">
            <v>Шина медна 320А, 20x5mm, 2m</v>
          </cell>
          <cell r="B67" t="str">
            <v>IS505068--</v>
          </cell>
          <cell r="C67">
            <v>47.228031066094708</v>
          </cell>
          <cell r="D67" t="str">
            <v>бр.</v>
          </cell>
          <cell r="E67">
            <v>0.34</v>
          </cell>
          <cell r="F67">
            <v>31.170500503622502</v>
          </cell>
          <cell r="G67">
            <v>37.404600604347003</v>
          </cell>
          <cell r="H67" t="str">
            <v>Schrack</v>
          </cell>
          <cell r="I67" t="str">
            <v>-</v>
          </cell>
        </row>
        <row r="68">
          <cell r="A68" t="str">
            <v>Пружинна клема 2,5mm сива</v>
          </cell>
          <cell r="B68" t="str">
            <v>IK660002--</v>
          </cell>
          <cell r="C68">
            <v>1.73</v>
          </cell>
          <cell r="D68" t="str">
            <v>бр.</v>
          </cell>
          <cell r="E68">
            <v>0.33</v>
          </cell>
          <cell r="F68">
            <v>1.1590999999999998</v>
          </cell>
          <cell r="G68">
            <v>1.3909199999999997</v>
          </cell>
          <cell r="H68" t="str">
            <v>Schrack</v>
          </cell>
          <cell r="I68">
            <v>46055</v>
          </cell>
        </row>
        <row r="69">
          <cell r="A69" t="str">
            <v>Крайна секция за дву/три редова клема</v>
          </cell>
          <cell r="B69" t="str">
            <v>IK690202--</v>
          </cell>
          <cell r="C69">
            <v>0.5</v>
          </cell>
          <cell r="D69" t="str">
            <v>бр.</v>
          </cell>
          <cell r="E69">
            <v>0.33</v>
          </cell>
          <cell r="F69">
            <v>0.33499999999999996</v>
          </cell>
          <cell r="G69">
            <v>0.40199999999999997</v>
          </cell>
          <cell r="H69" t="str">
            <v>Schrack</v>
          </cell>
          <cell r="I69">
            <v>46055</v>
          </cell>
        </row>
        <row r="70">
          <cell r="A70" t="str">
            <v>Крайна скоба за DIN релса, винтова</v>
          </cell>
          <cell r="B70" t="str">
            <v>IK623001--</v>
          </cell>
          <cell r="C70">
            <v>0.41</v>
          </cell>
          <cell r="D70" t="str">
            <v>бр.</v>
          </cell>
          <cell r="E70">
            <v>0.33</v>
          </cell>
          <cell r="F70">
            <v>0.27469999999999994</v>
          </cell>
          <cell r="G70">
            <v>0.32963999999999993</v>
          </cell>
          <cell r="H70" t="str">
            <v>Schrack</v>
          </cell>
          <cell r="I70">
            <v>46055</v>
          </cell>
        </row>
        <row r="71">
          <cell r="A71" t="str">
            <v>Пружинна клема триред 2,5mm</v>
          </cell>
          <cell r="B71" t="str">
            <v>IK690001--</v>
          </cell>
          <cell r="C71">
            <v>2.4</v>
          </cell>
          <cell r="D71" t="str">
            <v>бр.</v>
          </cell>
          <cell r="E71">
            <v>0.33</v>
          </cell>
          <cell r="F71">
            <v>1.6079999999999999</v>
          </cell>
          <cell r="G71">
            <v>1.9295999999999998</v>
          </cell>
          <cell r="H71" t="str">
            <v>Schrack</v>
          </cell>
          <cell r="I71">
            <v>46055</v>
          </cell>
        </row>
        <row r="72">
          <cell r="A72" t="str">
            <v>Крайна секция 2,5-10mm сива</v>
          </cell>
          <cell r="B72" t="str">
            <v>IK600210--</v>
          </cell>
          <cell r="C72">
            <v>0.31</v>
          </cell>
          <cell r="D72" t="str">
            <v>бр.</v>
          </cell>
          <cell r="E72">
            <v>0.33</v>
          </cell>
          <cell r="F72">
            <v>0.20769999999999997</v>
          </cell>
          <cell r="G72">
            <v>0.24923999999999996</v>
          </cell>
          <cell r="H72" t="str">
            <v>Schrack</v>
          </cell>
          <cell r="I72">
            <v>46055</v>
          </cell>
        </row>
        <row r="73">
          <cell r="A73" t="str">
            <v>Винтова клема 2,5mm синя</v>
          </cell>
          <cell r="B73" t="str">
            <v>IK601002--</v>
          </cell>
          <cell r="C73">
            <v>0.44</v>
          </cell>
          <cell r="D73" t="str">
            <v>бр.</v>
          </cell>
          <cell r="E73">
            <v>0.33</v>
          </cell>
          <cell r="F73">
            <v>0.29479999999999995</v>
          </cell>
          <cell r="G73">
            <v>0.35375999999999996</v>
          </cell>
          <cell r="H73" t="str">
            <v>Schrack</v>
          </cell>
          <cell r="I73">
            <v>46055</v>
          </cell>
        </row>
        <row r="74">
          <cell r="A74" t="str">
            <v>Винтова PЕ клема 2,5-4mm</v>
          </cell>
          <cell r="B74" t="str">
            <v>IK622002--</v>
          </cell>
          <cell r="C74">
            <v>1.67</v>
          </cell>
          <cell r="D74" t="str">
            <v>бр.</v>
          </cell>
          <cell r="E74">
            <v>0.33</v>
          </cell>
          <cell r="F74">
            <v>1.1188999999999998</v>
          </cell>
          <cell r="G74">
            <v>1.3426799999999997</v>
          </cell>
          <cell r="H74" t="str">
            <v>Schrack</v>
          </cell>
          <cell r="I74">
            <v>46055</v>
          </cell>
        </row>
        <row r="75">
          <cell r="A75" t="str">
            <v>Медна шина 80х10</v>
          </cell>
          <cell r="B75" t="str">
            <v>IS505117--</v>
          </cell>
          <cell r="C75"/>
          <cell r="D75"/>
          <cell r="E75"/>
          <cell r="F75"/>
          <cell r="G75"/>
          <cell r="H75"/>
          <cell r="I75"/>
        </row>
        <row r="76">
          <cell r="A76" t="str">
            <v>Нулева / земна шина, 1m, 10mm</v>
          </cell>
          <cell r="B76" t="str">
            <v>IK0200420--</v>
          </cell>
          <cell r="C76">
            <v>21.9</v>
          </cell>
          <cell r="D76" t="str">
            <v>м.</v>
          </cell>
          <cell r="E76">
            <v>0.33</v>
          </cell>
          <cell r="F76">
            <v>14.672999999999998</v>
          </cell>
          <cell r="G76">
            <v>17.607599999999998</v>
          </cell>
          <cell r="H76" t="str">
            <v>Schrack</v>
          </cell>
          <cell r="I76">
            <v>46055</v>
          </cell>
        </row>
        <row r="77">
          <cell r="A77" t="str">
            <v>Системен шкаф 19" двоен W616XD700, 42U</v>
          </cell>
          <cell r="B77" t="str">
            <v>IU070242-A</v>
          </cell>
          <cell r="C77">
            <v>471.35998527479381</v>
          </cell>
          <cell r="D77" t="str">
            <v>бр.</v>
          </cell>
          <cell r="E77">
            <v>0.3</v>
          </cell>
          <cell r="F77">
            <v>329.95198969235565</v>
          </cell>
          <cell r="G77">
            <v>395.94238763082677</v>
          </cell>
          <cell r="H77" t="str">
            <v>Schrack</v>
          </cell>
          <cell r="I77">
            <v>45475</v>
          </cell>
        </row>
        <row r="78">
          <cell r="A78" t="str">
            <v>Импулсно реле 230V</v>
          </cell>
          <cell r="B78" t="str">
            <v>LQA01230--</v>
          </cell>
          <cell r="C78">
            <v>8.6408327922160915</v>
          </cell>
          <cell r="D78" t="str">
            <v>бр.</v>
          </cell>
          <cell r="E78">
            <v>0.32</v>
          </cell>
          <cell r="F78">
            <v>5.8757662987069414</v>
          </cell>
          <cell r="G78">
            <v>7.0509195584483297</v>
          </cell>
          <cell r="H78" t="str">
            <v>Schrack</v>
          </cell>
          <cell r="I78" t="str">
            <v>-</v>
          </cell>
        </row>
        <row r="79">
          <cell r="A79" t="str">
            <v>Термично реле 24-32A</v>
          </cell>
          <cell r="B79" t="str">
            <v>LTT13200--</v>
          </cell>
          <cell r="C79">
            <v>52.54</v>
          </cell>
          <cell r="D79" t="str">
            <v>бр.</v>
          </cell>
          <cell r="E79">
            <v>0.33</v>
          </cell>
          <cell r="F79">
            <v>35.201799999999999</v>
          </cell>
          <cell r="G79">
            <v>42.242159999999998</v>
          </cell>
          <cell r="H79" t="str">
            <v>Schrack</v>
          </cell>
          <cell r="I79">
            <v>46055</v>
          </cell>
        </row>
        <row r="80">
          <cell r="A80" t="str">
            <v>Контактор 3kW/7A, 1 NO, 230 VAC</v>
          </cell>
          <cell r="B80" t="str">
            <v>LTD00713--</v>
          </cell>
          <cell r="C80">
            <v>14.490011913100831</v>
          </cell>
          <cell r="D80" t="str">
            <v>бр.</v>
          </cell>
          <cell r="E80">
            <v>0.32</v>
          </cell>
          <cell r="F80">
            <v>9.8532081009085637</v>
          </cell>
          <cell r="G80">
            <v>11.823849721090276</v>
          </cell>
          <cell r="H80" t="str">
            <v>Schrack</v>
          </cell>
          <cell r="I80">
            <v>45636</v>
          </cell>
        </row>
        <row r="81">
          <cell r="A81" t="str">
            <v>Контактор 4kW/9A, AC-3, 1 NO, 230V AC</v>
          </cell>
          <cell r="B81" t="str">
            <v>LTD00913--</v>
          </cell>
          <cell r="C81">
            <v>16.928874186406794</v>
          </cell>
          <cell r="D81" t="str">
            <v>бр.</v>
          </cell>
          <cell r="E81">
            <v>0.32</v>
          </cell>
          <cell r="F81">
            <v>11.511634446756618</v>
          </cell>
          <cell r="G81">
            <v>13.813961336107942</v>
          </cell>
          <cell r="H81" t="str">
            <v>Schrack</v>
          </cell>
          <cell r="I81">
            <v>45637</v>
          </cell>
        </row>
        <row r="82">
          <cell r="A82" t="str">
            <v>Контактор 7,5kW/18A, AC-3, 1 NO, 230V AC</v>
          </cell>
          <cell r="B82" t="str">
            <v>LTD11713--</v>
          </cell>
          <cell r="C82">
            <v>30.41675401236304</v>
          </cell>
          <cell r="D82" t="str">
            <v>бр.</v>
          </cell>
          <cell r="E82">
            <v>0.32</v>
          </cell>
          <cell r="F82">
            <v>20.683392728406865</v>
          </cell>
          <cell r="G82">
            <v>24.820071274088239</v>
          </cell>
          <cell r="H82" t="str">
            <v>Schrack</v>
          </cell>
          <cell r="I82">
            <v>46052</v>
          </cell>
        </row>
        <row r="83">
          <cell r="A83" t="str">
            <v>Контактор 22kW/50А, 230 VAC</v>
          </cell>
          <cell r="B83" t="str">
            <v>LTD25033--</v>
          </cell>
          <cell r="C83">
            <v>78.744062623029606</v>
          </cell>
          <cell r="D83" t="str">
            <v>бр.</v>
          </cell>
          <cell r="E83">
            <v>0.32</v>
          </cell>
          <cell r="F83">
            <v>53.545962583660128</v>
          </cell>
          <cell r="G83">
            <v>64.255155100392159</v>
          </cell>
          <cell r="H83" t="str">
            <v>Schrack</v>
          </cell>
          <cell r="I83">
            <v>45560</v>
          </cell>
        </row>
        <row r="84">
          <cell r="A84" t="str">
            <v>Контактор 30kW/65A</v>
          </cell>
          <cell r="B84" t="str">
            <v>LTD26533--</v>
          </cell>
          <cell r="C84">
            <v>107.42242423932551</v>
          </cell>
          <cell r="D84" t="str">
            <v>бр.</v>
          </cell>
          <cell r="E84">
            <v>0.32</v>
          </cell>
          <cell r="F84">
            <v>73.047248482741338</v>
          </cell>
          <cell r="G84">
            <v>87.656698179289606</v>
          </cell>
          <cell r="H84" t="str">
            <v>Schrack</v>
          </cell>
          <cell r="I84" t="str">
            <v>-</v>
          </cell>
        </row>
        <row r="85">
          <cell r="A85" t="str">
            <v>Контактор 7,5kW/15A, 1NO, 230VAC</v>
          </cell>
          <cell r="B85" t="str">
            <v>LTD01513--</v>
          </cell>
          <cell r="C85">
            <v>25.42</v>
          </cell>
          <cell r="D85" t="str">
            <v>бр.</v>
          </cell>
          <cell r="E85">
            <v>0.33</v>
          </cell>
          <cell r="F85">
            <v>17.031399999999998</v>
          </cell>
          <cell r="G85">
            <v>20.437679999999997</v>
          </cell>
          <cell r="H85" t="str">
            <v>Schrack</v>
          </cell>
          <cell r="I85">
            <v>46055</v>
          </cell>
        </row>
        <row r="86">
          <cell r="A86" t="str">
            <v>Термично реле 4-6A</v>
          </cell>
          <cell r="B86" t="str">
            <v>LTD00600--</v>
          </cell>
          <cell r="C86">
            <v>26.5</v>
          </cell>
          <cell r="D86" t="str">
            <v>бр.</v>
          </cell>
          <cell r="E86">
            <v>0.33</v>
          </cell>
          <cell r="F86">
            <v>17.754999999999999</v>
          </cell>
          <cell r="G86">
            <v>21.305999999999997</v>
          </cell>
          <cell r="H86" t="str">
            <v>Schrack</v>
          </cell>
          <cell r="I86">
            <v>46055</v>
          </cell>
        </row>
        <row r="87">
          <cell r="A87" t="str">
            <v>Термично реле 12-16A</v>
          </cell>
          <cell r="B87" t="str">
            <v>LTD01600--</v>
          </cell>
          <cell r="C87">
            <v>30.82</v>
          </cell>
          <cell r="D87" t="str">
            <v>бр.</v>
          </cell>
          <cell r="E87">
            <v>0.33</v>
          </cell>
          <cell r="F87">
            <v>20.649399999999996</v>
          </cell>
          <cell r="G87">
            <v>24.779279999999996</v>
          </cell>
          <cell r="H87" t="str">
            <v>Schrack</v>
          </cell>
          <cell r="I87">
            <v>46055</v>
          </cell>
        </row>
        <row r="88">
          <cell r="A88" t="str">
            <v>Контактор 15kW/32A, 1NO, 230VAC</v>
          </cell>
          <cell r="B88" t="str">
            <v>LTD13213--</v>
          </cell>
          <cell r="C88">
            <v>55.02</v>
          </cell>
          <cell r="D88" t="str">
            <v>бр.</v>
          </cell>
          <cell r="E88">
            <v>0.33</v>
          </cell>
          <cell r="F88">
            <v>36.863399999999999</v>
          </cell>
          <cell r="G88">
            <v>44.236080000000001</v>
          </cell>
          <cell r="H88" t="str">
            <v>Schrack</v>
          </cell>
          <cell r="I88">
            <v>46055</v>
          </cell>
        </row>
        <row r="89">
          <cell r="A89" t="str">
            <v>Щуцер PG13,5</v>
          </cell>
          <cell r="B89" t="str">
            <v>M272800--A</v>
          </cell>
          <cell r="C89">
            <v>0.54708231287995379</v>
          </cell>
          <cell r="D89" t="str">
            <v>бр.</v>
          </cell>
          <cell r="E89">
            <v>0.32</v>
          </cell>
          <cell r="F89">
            <v>0.37201597275836856</v>
          </cell>
          <cell r="G89">
            <v>0.44641916731004228</v>
          </cell>
          <cell r="H89" t="str">
            <v>Schrack</v>
          </cell>
          <cell r="I89">
            <v>45538</v>
          </cell>
        </row>
        <row r="90">
          <cell r="A90" t="str">
            <v>Щуцер PG16</v>
          </cell>
          <cell r="B90" t="str">
            <v>M272801--A</v>
          </cell>
          <cell r="C90">
            <v>0.73</v>
          </cell>
          <cell r="D90" t="str">
            <v>бр.</v>
          </cell>
          <cell r="E90">
            <v>0.32</v>
          </cell>
          <cell r="F90">
            <v>0.49639999999999995</v>
          </cell>
          <cell r="G90">
            <v>0.59567999999999999</v>
          </cell>
          <cell r="H90" t="str">
            <v>Schrack</v>
          </cell>
          <cell r="I90">
            <v>46097</v>
          </cell>
        </row>
        <row r="91">
          <cell r="A91" t="str">
            <v>Контрагайка за щуцер PG13,5</v>
          </cell>
          <cell r="B91" t="str">
            <v>M273105---</v>
          </cell>
          <cell r="C91">
            <v>0.11248421386316806</v>
          </cell>
          <cell r="D91" t="str">
            <v>бр.</v>
          </cell>
          <cell r="E91">
            <v>0.32</v>
          </cell>
          <cell r="F91">
            <v>7.6489265426954278E-2</v>
          </cell>
          <cell r="G91">
            <v>9.1787118512345139E-2</v>
          </cell>
          <cell r="H91" t="str">
            <v>Schrack</v>
          </cell>
          <cell r="I91">
            <v>45538</v>
          </cell>
        </row>
        <row r="92">
          <cell r="A92" t="str">
            <v>Фланец STOP бутон</v>
          </cell>
          <cell r="B92" t="str">
            <v>MM216374--</v>
          </cell>
          <cell r="C92">
            <v>1.0430354376402857</v>
          </cell>
          <cell r="D92" t="str">
            <v>бр.</v>
          </cell>
          <cell r="E92">
            <v>0.3</v>
          </cell>
          <cell r="F92">
            <v>0.73012480634819998</v>
          </cell>
          <cell r="G92">
            <v>0.87614976761784003</v>
          </cell>
          <cell r="H92" t="str">
            <v>Schrack</v>
          </cell>
          <cell r="I92" t="str">
            <v>-</v>
          </cell>
        </row>
        <row r="93">
          <cell r="A93" t="str">
            <v>Контакт STOP бутон</v>
          </cell>
          <cell r="B93" t="str">
            <v>MM216378--</v>
          </cell>
          <cell r="C93">
            <v>2.2599101148872855</v>
          </cell>
          <cell r="D93" t="str">
            <v>бр.</v>
          </cell>
          <cell r="E93">
            <v>0.3</v>
          </cell>
          <cell r="F93">
            <v>1.5819370804210997</v>
          </cell>
          <cell r="G93">
            <v>1.8983244965053196</v>
          </cell>
          <cell r="H93" t="str">
            <v>Schrack</v>
          </cell>
          <cell r="I93" t="str">
            <v>-</v>
          </cell>
        </row>
        <row r="94">
          <cell r="A94" t="str">
            <v>Табелка авариен STOP, D=60mm</v>
          </cell>
          <cell r="B94" t="str">
            <v>MM216483--</v>
          </cell>
          <cell r="C94">
            <v>4.0698833743218996</v>
          </cell>
          <cell r="D94" t="str">
            <v>бр.</v>
          </cell>
          <cell r="E94">
            <v>0.3</v>
          </cell>
          <cell r="F94">
            <v>2.8489183620253296</v>
          </cell>
          <cell r="G94">
            <v>3.4187020344303956</v>
          </cell>
          <cell r="H94" t="str">
            <v>Schrack</v>
          </cell>
          <cell r="I94" t="str">
            <v>-</v>
          </cell>
        </row>
        <row r="95">
          <cell r="A95" t="str">
            <v>Авариен STOP бутон</v>
          </cell>
          <cell r="B95" t="str">
            <v>MM216876--</v>
          </cell>
          <cell r="C95">
            <v>12.797635786341349</v>
          </cell>
          <cell r="D95" t="str">
            <v>бр.</v>
          </cell>
          <cell r="E95">
            <v>0.3</v>
          </cell>
          <cell r="F95">
            <v>8.9583450504389432</v>
          </cell>
          <cell r="G95">
            <v>10.750014060526732</v>
          </cell>
          <cell r="H95" t="str">
            <v>Schrack</v>
          </cell>
          <cell r="I95" t="str">
            <v>-</v>
          </cell>
        </row>
        <row r="96">
          <cell r="A96" t="str">
            <v>Авариен STOP бутон, въртящ</v>
          </cell>
          <cell r="B96" t="str">
            <v>MM263467--</v>
          </cell>
          <cell r="C96">
            <v>14.495124831912795</v>
          </cell>
          <cell r="D96" t="str">
            <v>бр.</v>
          </cell>
          <cell r="E96">
            <v>0.3</v>
          </cell>
          <cell r="F96">
            <v>10.146587382338955</v>
          </cell>
          <cell r="G96">
            <v>12.175904858806746</v>
          </cell>
          <cell r="H96" t="str">
            <v>Schrack</v>
          </cell>
          <cell r="I96">
            <v>45498</v>
          </cell>
        </row>
        <row r="97">
          <cell r="A97" t="str">
            <v>Реле 24V</v>
          </cell>
          <cell r="B97" t="str">
            <v>PT570024--</v>
          </cell>
          <cell r="C97">
            <v>4.2795130456123482</v>
          </cell>
          <cell r="D97" t="str">
            <v>бр.</v>
          </cell>
          <cell r="E97">
            <v>0.3</v>
          </cell>
          <cell r="F97">
            <v>2.9956591319286434</v>
          </cell>
          <cell r="G97">
            <v>3.594790958314372</v>
          </cell>
          <cell r="H97" t="str">
            <v>Schrack</v>
          </cell>
          <cell r="I97" t="str">
            <v>-</v>
          </cell>
        </row>
        <row r="98">
          <cell r="A98" t="str">
            <v>Реле с 14 пина, 6А</v>
          </cell>
          <cell r="B98" t="str">
            <v>PT570730--</v>
          </cell>
          <cell r="C98">
            <v>5.7366949070215716</v>
          </cell>
          <cell r="D98" t="str">
            <v>бр.</v>
          </cell>
          <cell r="E98">
            <v>0.3</v>
          </cell>
          <cell r="F98">
            <v>4.0156864349151</v>
          </cell>
          <cell r="G98">
            <v>4.81882372189812</v>
          </cell>
          <cell r="H98" t="str">
            <v>Schrack</v>
          </cell>
          <cell r="I98">
            <v>45636</v>
          </cell>
        </row>
        <row r="99">
          <cell r="A99" t="str">
            <v>Цокъл за реле 14пина, 6А</v>
          </cell>
          <cell r="B99" t="str">
            <v>PT78742---</v>
          </cell>
          <cell r="C99">
            <v>4.9902087604750927</v>
          </cell>
          <cell r="D99" t="str">
            <v>бр.</v>
          </cell>
          <cell r="E99">
            <v>0.3</v>
          </cell>
          <cell r="F99">
            <v>3.4931461323325648</v>
          </cell>
          <cell r="G99">
            <v>4.1917753587990774</v>
          </cell>
          <cell r="H99" t="str">
            <v>Schrack</v>
          </cell>
          <cell r="I99">
            <v>45575</v>
          </cell>
        </row>
        <row r="100">
          <cell r="A100" t="str">
            <v>Конектори RJ45</v>
          </cell>
          <cell r="B100" t="str">
            <v>Q7151792--</v>
          </cell>
          <cell r="C100">
            <v>35.197333101547684</v>
          </cell>
          <cell r="D100" t="str">
            <v>100 бр.</v>
          </cell>
          <cell r="E100">
            <v>0.3</v>
          </cell>
          <cell r="F100">
            <v>24.638133171083378</v>
          </cell>
          <cell r="G100">
            <v>29.565759805300054</v>
          </cell>
          <cell r="H100" t="str">
            <v>Schrack</v>
          </cell>
          <cell r="I100" t="str">
            <v>-</v>
          </cell>
        </row>
        <row r="101">
          <cell r="A101" t="str">
            <v>Кабелен канал 40x40mm</v>
          </cell>
          <cell r="B101" t="str">
            <v>RH229206--</v>
          </cell>
          <cell r="C101">
            <v>6.82</v>
          </cell>
          <cell r="D101" t="str">
            <v>м.</v>
          </cell>
          <cell r="E101">
            <v>0.32</v>
          </cell>
          <cell r="F101">
            <v>4.6375999999999999</v>
          </cell>
          <cell r="G101">
            <v>5.5651200000000003</v>
          </cell>
          <cell r="H101" t="str">
            <v>Schrack</v>
          </cell>
          <cell r="I101">
            <v>46055</v>
          </cell>
        </row>
        <row r="102">
          <cell r="A102" t="str">
            <v>Кабелен канал 60x40mm</v>
          </cell>
          <cell r="B102" t="str">
            <v>RH229210--</v>
          </cell>
          <cell r="C102"/>
          <cell r="D102" t="str">
            <v>м.</v>
          </cell>
          <cell r="E102" t="str">
            <v>-</v>
          </cell>
          <cell r="F102" t="str">
            <v>-</v>
          </cell>
          <cell r="G102" t="str">
            <v>-</v>
          </cell>
          <cell r="H102" t="str">
            <v>Schrack</v>
          </cell>
          <cell r="I102">
            <v>45643</v>
          </cell>
        </row>
        <row r="103">
          <cell r="A103" t="str">
            <v>Кабелен канал 60x60mm</v>
          </cell>
          <cell r="B103" t="str">
            <v>RH229213--</v>
          </cell>
          <cell r="C103">
            <v>11.91</v>
          </cell>
          <cell r="D103" t="str">
            <v>м.</v>
          </cell>
          <cell r="E103">
            <v>0.32</v>
          </cell>
          <cell r="F103">
            <v>8.0987999999999989</v>
          </cell>
          <cell r="G103">
            <v>9.7185599999999983</v>
          </cell>
          <cell r="H103" t="str">
            <v>Schrack</v>
          </cell>
          <cell r="I103">
            <v>46055</v>
          </cell>
        </row>
        <row r="104">
          <cell r="A104" t="str">
            <v>Кабелен канал 60x25mm</v>
          </cell>
          <cell r="B104" t="str">
            <v>RH229247--</v>
          </cell>
          <cell r="C104"/>
          <cell r="D104" t="str">
            <v>м.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Schrack</v>
          </cell>
          <cell r="I104">
            <v>45642</v>
          </cell>
        </row>
        <row r="105">
          <cell r="A105" t="str">
            <v>Кабелен канал 40x25mm</v>
          </cell>
          <cell r="B105" t="str">
            <v>RH229246--</v>
          </cell>
          <cell r="C105">
            <v>5.4</v>
          </cell>
          <cell r="D105" t="str">
            <v>м.</v>
          </cell>
          <cell r="E105">
            <v>0.33</v>
          </cell>
          <cell r="F105">
            <v>3.6179999999999999</v>
          </cell>
          <cell r="G105">
            <v>4.3415999999999997</v>
          </cell>
          <cell r="H105" t="str">
            <v>Schrack</v>
          </cell>
          <cell r="I105">
            <v>46055</v>
          </cell>
        </row>
        <row r="106">
          <cell r="A106" t="str">
            <v>Клема за шина 5mm, 1,5-16, 65A</v>
          </cell>
          <cell r="B106" t="str">
            <v>SI012840--</v>
          </cell>
          <cell r="C106">
            <v>0.75671198417040342</v>
          </cell>
          <cell r="D106" t="str">
            <v>бр.</v>
          </cell>
          <cell r="E106">
            <v>0.34</v>
          </cell>
          <cell r="F106">
            <v>0.49942990955246619</v>
          </cell>
          <cell r="G106">
            <v>0.59931589146295938</v>
          </cell>
          <cell r="H106" t="str">
            <v>Schrack</v>
          </cell>
          <cell r="I106" t="str">
            <v>-</v>
          </cell>
        </row>
        <row r="107">
          <cell r="A107" t="str">
            <v>Клема 1,5-16mm, 10mm</v>
          </cell>
          <cell r="B107" t="str">
            <v>SI012890--</v>
          </cell>
          <cell r="C107">
            <v>1.3</v>
          </cell>
          <cell r="D107" t="str">
            <v>бр.</v>
          </cell>
          <cell r="E107">
            <v>0.33</v>
          </cell>
          <cell r="F107">
            <v>0.87099999999999989</v>
          </cell>
          <cell r="G107">
            <v>1.0451999999999999</v>
          </cell>
          <cell r="H107" t="str">
            <v>Schrack</v>
          </cell>
          <cell r="I107">
            <v>46055</v>
          </cell>
        </row>
        <row r="108">
          <cell r="A108" t="str">
            <v>Табло с 1 врата 1000х600х260</v>
          </cell>
          <cell r="B108" t="str">
            <v>WSA1006260</v>
          </cell>
          <cell r="C108">
            <v>270.88243865775655</v>
          </cell>
          <cell r="D108" t="str">
            <v>бр.</v>
          </cell>
          <cell r="E108">
            <v>0.32</v>
          </cell>
          <cell r="F108">
            <v>184.20005828727443</v>
          </cell>
          <cell r="G108">
            <v>221.04006994472931</v>
          </cell>
          <cell r="H108" t="str">
            <v>Schrack</v>
          </cell>
          <cell r="I108">
            <v>45544</v>
          </cell>
        </row>
        <row r="109">
          <cell r="A109" t="str">
            <v>Табло с 2 врати 1200х800х300</v>
          </cell>
          <cell r="B109" t="str">
            <v>WSA1208300</v>
          </cell>
          <cell r="C109">
            <v>361.28</v>
          </cell>
          <cell r="D109" t="str">
            <v>бр.</v>
          </cell>
          <cell r="E109">
            <v>0.33</v>
          </cell>
          <cell r="F109">
            <v>242.05759999999995</v>
          </cell>
          <cell r="G109">
            <v>290.46911999999992</v>
          </cell>
          <cell r="H109" t="str">
            <v>Schrack</v>
          </cell>
          <cell r="I109">
            <v>46027</v>
          </cell>
        </row>
        <row r="110">
          <cell r="A110" t="str">
            <v>Табло с 2 врати 1200х1200х300</v>
          </cell>
          <cell r="B110" t="str">
            <v>WSA1212309</v>
          </cell>
          <cell r="C110">
            <v>551.67999999999995</v>
          </cell>
          <cell r="D110" t="str">
            <v>бр.</v>
          </cell>
          <cell r="E110">
            <v>0.33</v>
          </cell>
          <cell r="F110">
            <v>369.62559999999991</v>
          </cell>
          <cell r="G110">
            <v>443.5507199999999</v>
          </cell>
          <cell r="H110" t="str">
            <v>Schrack</v>
          </cell>
          <cell r="I110">
            <v>46055</v>
          </cell>
        </row>
        <row r="111">
          <cell r="A111" t="str">
            <v>Табло с 2 врати 1000х1000х301</v>
          </cell>
          <cell r="B111" t="str">
            <v>WSA1010310</v>
          </cell>
          <cell r="C111">
            <v>402.18</v>
          </cell>
          <cell r="D111" t="str">
            <v>бр.</v>
          </cell>
          <cell r="E111">
            <v>0.33</v>
          </cell>
          <cell r="F111">
            <v>269.4606</v>
          </cell>
          <cell r="G111">
            <v>323.35271999999998</v>
          </cell>
          <cell r="H111" t="str">
            <v>Schrack</v>
          </cell>
          <cell r="I111">
            <v>45971</v>
          </cell>
        </row>
        <row r="112">
          <cell r="A112" t="str">
            <v>Проводник 2,5 mm жълто-зелен</v>
          </cell>
          <cell r="B112" t="str">
            <v>X01050204C</v>
          </cell>
          <cell r="C112">
            <v>64.719326321817334</v>
          </cell>
          <cell r="D112" t="str">
            <v>100 м.</v>
          </cell>
          <cell r="E112">
            <v>0.32</v>
          </cell>
          <cell r="F112">
            <v>44.009141898835786</v>
          </cell>
          <cell r="G112">
            <v>52.810970278602944</v>
          </cell>
          <cell r="H112" t="str">
            <v>Schrack</v>
          </cell>
          <cell r="I112">
            <v>45566</v>
          </cell>
        </row>
        <row r="113">
          <cell r="A113" t="str">
            <v>Проводник X07V-K 10mm черен</v>
          </cell>
          <cell r="B113" t="str">
            <v>X01050501C</v>
          </cell>
          <cell r="C113">
            <v>218.0659873301872</v>
          </cell>
          <cell r="D113" t="str">
            <v>100 м.</v>
          </cell>
          <cell r="E113">
            <v>0.32</v>
          </cell>
          <cell r="F113">
            <v>148.28487138452729</v>
          </cell>
          <cell r="G113">
            <v>177.94184566143275</v>
          </cell>
          <cell r="H113" t="str">
            <v>Schrack</v>
          </cell>
          <cell r="I113">
            <v>45503</v>
          </cell>
        </row>
        <row r="114">
          <cell r="A114" t="str">
            <v>Проводник 500V 0,5mm виолетов</v>
          </cell>
          <cell r="B114" t="str">
            <v>XC01040106</v>
          </cell>
          <cell r="C114">
            <v>16.514727762637857</v>
          </cell>
          <cell r="D114" t="str">
            <v>100 м.</v>
          </cell>
          <cell r="E114">
            <v>0.32</v>
          </cell>
          <cell r="F114">
            <v>11.230014878593742</v>
          </cell>
          <cell r="G114">
            <v>13.476017854312492</v>
          </cell>
          <cell r="H114" t="str">
            <v>Schrack</v>
          </cell>
          <cell r="I114">
            <v>45674</v>
          </cell>
        </row>
        <row r="115">
          <cell r="A115" t="str">
            <v>Проводник 500V 0,5mm бял</v>
          </cell>
          <cell r="B115" t="str">
            <v>XC01040107</v>
          </cell>
          <cell r="C115">
            <v>16.514727762637857</v>
          </cell>
          <cell r="D115" t="str">
            <v>100 м.</v>
          </cell>
          <cell r="E115">
            <v>0.32</v>
          </cell>
          <cell r="F115">
            <v>11.230014878593742</v>
          </cell>
          <cell r="G115">
            <v>13.476017854312492</v>
          </cell>
          <cell r="H115" t="str">
            <v>Schrack</v>
          </cell>
          <cell r="I115">
            <v>45674</v>
          </cell>
        </row>
        <row r="116">
          <cell r="A116" t="str">
            <v>Проводник 500V 0,5mm зелен</v>
          </cell>
          <cell r="B116" t="str">
            <v>XC01040109</v>
          </cell>
          <cell r="C116">
            <v>16.514727762637857</v>
          </cell>
          <cell r="D116" t="str">
            <v>100 м.</v>
          </cell>
          <cell r="E116">
            <v>0.32</v>
          </cell>
          <cell r="F116">
            <v>11.230014878593742</v>
          </cell>
          <cell r="G116">
            <v>13.476017854312492</v>
          </cell>
          <cell r="H116" t="str">
            <v>Schrack</v>
          </cell>
          <cell r="I116">
            <v>45674</v>
          </cell>
        </row>
        <row r="117">
          <cell r="A117" t="str">
            <v>Проводник 500V 0,5mm жълт</v>
          </cell>
          <cell r="B117" t="str">
            <v>XC01040110</v>
          </cell>
          <cell r="C117">
            <v>16.514727762637857</v>
          </cell>
          <cell r="D117" t="str">
            <v>100 м.</v>
          </cell>
          <cell r="E117">
            <v>0.32</v>
          </cell>
          <cell r="F117">
            <v>11.230014878593742</v>
          </cell>
          <cell r="G117">
            <v>13.476017854312492</v>
          </cell>
          <cell r="H117" t="str">
            <v>Schrack</v>
          </cell>
          <cell r="I117">
            <v>45674</v>
          </cell>
        </row>
        <row r="118">
          <cell r="A118" t="str">
            <v>Проводник 500V 0,5mm кафяв</v>
          </cell>
          <cell r="B118" t="str">
            <v>XC01040103</v>
          </cell>
          <cell r="C118">
            <v>16.340888523031143</v>
          </cell>
          <cell r="D118" t="str">
            <v>100 м.</v>
          </cell>
          <cell r="E118">
            <v>0.32</v>
          </cell>
          <cell r="F118">
            <v>11.111804195661177</v>
          </cell>
          <cell r="G118">
            <v>13.334165034793413</v>
          </cell>
          <cell r="H118" t="str">
            <v>Schrack</v>
          </cell>
          <cell r="I118">
            <v>45684</v>
          </cell>
        </row>
        <row r="119">
          <cell r="A119" t="str">
            <v>Проводник 500V 0,5mm червен</v>
          </cell>
          <cell r="B119" t="str">
            <v>XC01040111</v>
          </cell>
          <cell r="C119">
            <v>16.514727762637857</v>
          </cell>
          <cell r="D119" t="str">
            <v>100 м.</v>
          </cell>
          <cell r="E119">
            <v>0.32</v>
          </cell>
          <cell r="F119">
            <v>11.230014878593742</v>
          </cell>
          <cell r="G119">
            <v>13.476017854312492</v>
          </cell>
          <cell r="H119" t="str">
            <v>Schrack</v>
          </cell>
          <cell r="I119">
            <v>45674</v>
          </cell>
        </row>
        <row r="120">
          <cell r="A120" t="str">
            <v>Проводник 500V 0,5mm син</v>
          </cell>
          <cell r="B120" t="str">
            <v>XC01040112</v>
          </cell>
          <cell r="C120">
            <v>16.340888523031143</v>
          </cell>
          <cell r="D120" t="str">
            <v>100 м.</v>
          </cell>
          <cell r="E120">
            <v>0.32</v>
          </cell>
          <cell r="F120">
            <v>11.111804195661177</v>
          </cell>
          <cell r="G120">
            <v>13.334165034793413</v>
          </cell>
          <cell r="H120" t="str">
            <v>Schrack</v>
          </cell>
          <cell r="I120">
            <v>45674</v>
          </cell>
        </row>
        <row r="121">
          <cell r="A121" t="str">
            <v>Проводник 500V 0,75mm черен</v>
          </cell>
          <cell r="B121" t="str">
            <v>XC01040201</v>
          </cell>
          <cell r="C121">
            <v>21.561178630044534</v>
          </cell>
          <cell r="D121" t="str">
            <v>100 м.</v>
          </cell>
          <cell r="E121">
            <v>0.32</v>
          </cell>
          <cell r="F121">
            <v>14.661601468430282</v>
          </cell>
          <cell r="G121">
            <v>17.593921762116338</v>
          </cell>
          <cell r="H121" t="str">
            <v>Schrack</v>
          </cell>
          <cell r="I121">
            <v>45671</v>
          </cell>
        </row>
        <row r="122">
          <cell r="A122" t="str">
            <v>Проводник 500V 0,75mm жълто-зелен</v>
          </cell>
          <cell r="B122" t="str">
            <v>XC01040204</v>
          </cell>
          <cell r="C122">
            <v>21.561178630044534</v>
          </cell>
          <cell r="D122" t="str">
            <v>100 м.</v>
          </cell>
          <cell r="E122">
            <v>0.32</v>
          </cell>
          <cell r="F122">
            <v>14.661601468430282</v>
          </cell>
          <cell r="G122">
            <v>17.593921762116338</v>
          </cell>
          <cell r="H122" t="str">
            <v>Schrack</v>
          </cell>
          <cell r="I122">
            <v>45586</v>
          </cell>
        </row>
        <row r="123">
          <cell r="A123" t="str">
            <v>Проводник 500V 0,75mm жълт</v>
          </cell>
          <cell r="B123" t="str">
            <v>XC01040210</v>
          </cell>
          <cell r="C123">
            <v>21.561178630044534</v>
          </cell>
          <cell r="D123" t="str">
            <v>100 м.</v>
          </cell>
          <cell r="E123">
            <v>0.32</v>
          </cell>
          <cell r="F123">
            <v>14.661601468430282</v>
          </cell>
          <cell r="G123">
            <v>17.593921762116338</v>
          </cell>
          <cell r="H123" t="str">
            <v>Schrack</v>
          </cell>
          <cell r="I123">
            <v>45671</v>
          </cell>
        </row>
        <row r="124">
          <cell r="A124" t="str">
            <v>Проводник 500V 0,75mm зелен</v>
          </cell>
          <cell r="B124" t="str">
            <v>XC01040209</v>
          </cell>
          <cell r="C124">
            <v>21.561178630044534</v>
          </cell>
          <cell r="D124" t="str">
            <v>100 м.</v>
          </cell>
          <cell r="E124">
            <v>0.32</v>
          </cell>
          <cell r="F124">
            <v>14.661601468430282</v>
          </cell>
          <cell r="G124">
            <v>17.593921762116338</v>
          </cell>
          <cell r="H124" t="str">
            <v>Schrack</v>
          </cell>
          <cell r="I124">
            <v>45671</v>
          </cell>
        </row>
        <row r="125">
          <cell r="A125" t="str">
            <v>Проводник 500V 0,75mm кафяв</v>
          </cell>
          <cell r="B125" t="str">
            <v>XC01040203</v>
          </cell>
          <cell r="C125">
            <v>21.561178630044534</v>
          </cell>
          <cell r="D125" t="str">
            <v>100 м.</v>
          </cell>
          <cell r="E125">
            <v>0.32</v>
          </cell>
          <cell r="F125">
            <v>14.661601468430282</v>
          </cell>
          <cell r="G125">
            <v>17.593921762116338</v>
          </cell>
          <cell r="H125" t="str">
            <v>Schrack</v>
          </cell>
          <cell r="I125">
            <v>45671</v>
          </cell>
        </row>
        <row r="126">
          <cell r="A126" t="str">
            <v>Проводник 500V 0,75mm бял</v>
          </cell>
          <cell r="B126" t="str">
            <v>XC01040207</v>
          </cell>
          <cell r="C126">
            <v>21.561178630044534</v>
          </cell>
          <cell r="D126" t="str">
            <v>100 м.</v>
          </cell>
          <cell r="E126">
            <v>0.32</v>
          </cell>
          <cell r="F126">
            <v>14.661601468430282</v>
          </cell>
          <cell r="G126">
            <v>17.593921762116338</v>
          </cell>
          <cell r="H126" t="str">
            <v>Schrack</v>
          </cell>
          <cell r="I126">
            <v>45560</v>
          </cell>
        </row>
        <row r="127">
          <cell r="A127" t="str">
            <v>Проводник 500V 0,75mm червен</v>
          </cell>
          <cell r="B127" t="str">
            <v>XC01040211</v>
          </cell>
          <cell r="C127">
            <v>21.561178630044534</v>
          </cell>
          <cell r="D127" t="str">
            <v>100 м.</v>
          </cell>
          <cell r="E127">
            <v>0.32</v>
          </cell>
          <cell r="F127">
            <v>14.661601468430282</v>
          </cell>
          <cell r="G127">
            <v>17.593921762116338</v>
          </cell>
          <cell r="H127" t="str">
            <v>Schrack</v>
          </cell>
          <cell r="I127">
            <v>45560</v>
          </cell>
        </row>
        <row r="128">
          <cell r="A128" t="str">
            <v xml:space="preserve">Проводник 500V 0,75mm син </v>
          </cell>
          <cell r="B128" t="str">
            <v>XC01040212</v>
          </cell>
          <cell r="C128">
            <v>20.830031239933941</v>
          </cell>
          <cell r="D128" t="str">
            <v>100 м.</v>
          </cell>
          <cell r="E128">
            <v>0.32</v>
          </cell>
          <cell r="F128">
            <v>14.164421243155079</v>
          </cell>
          <cell r="G128">
            <v>16.997305491786094</v>
          </cell>
          <cell r="H128" t="str">
            <v>Schrack</v>
          </cell>
          <cell r="I128">
            <v>45586</v>
          </cell>
        </row>
        <row r="129">
          <cell r="A129" t="str">
            <v>Проводник 500V 1mm жълто-зелен</v>
          </cell>
          <cell r="B129" t="str">
            <v>XC01040304</v>
          </cell>
          <cell r="C129">
            <v>28.438054432133672</v>
          </cell>
          <cell r="D129" t="str">
            <v>100 м.</v>
          </cell>
          <cell r="E129">
            <v>0.32</v>
          </cell>
          <cell r="F129">
            <v>19.337877013850896</v>
          </cell>
          <cell r="G129">
            <v>23.205452416621075</v>
          </cell>
          <cell r="H129" t="str">
            <v>Schrack</v>
          </cell>
          <cell r="I129" t="str">
            <v>-</v>
          </cell>
        </row>
        <row r="130">
          <cell r="A130" t="str">
            <v>Проводник 6mm, PVC Sheathead H05VV-F 5 G</v>
          </cell>
          <cell r="B130" t="str">
            <v>XC3072314C</v>
          </cell>
          <cell r="C130">
            <v>795.37076330764944</v>
          </cell>
          <cell r="D130" t="str">
            <v>100 м.</v>
          </cell>
          <cell r="E130">
            <v>0.32</v>
          </cell>
          <cell r="F130">
            <v>540.85211904920152</v>
          </cell>
          <cell r="G130">
            <v>649.02254285904178</v>
          </cell>
          <cell r="H130" t="str">
            <v>Schrack</v>
          </cell>
          <cell r="I130">
            <v>45586</v>
          </cell>
        </row>
        <row r="131">
          <cell r="A131" t="str">
            <v>Кабелна обувка М12 70mm</v>
          </cell>
          <cell r="B131" t="str">
            <v>XCZ107R12A</v>
          </cell>
          <cell r="C131">
            <v>401.42</v>
          </cell>
          <cell r="D131" t="str">
            <v>100 бр.</v>
          </cell>
          <cell r="E131">
            <v>0.33</v>
          </cell>
          <cell r="F131">
            <v>268.95139999999998</v>
          </cell>
          <cell r="G131">
            <v>322.74167999999997</v>
          </cell>
          <cell r="H131" t="str">
            <v>Schrack</v>
          </cell>
          <cell r="I131">
            <v>46055</v>
          </cell>
        </row>
        <row r="132">
          <cell r="A132" t="str">
            <v>Кабелна обувка 25mm M10</v>
          </cell>
          <cell r="B132" t="str">
            <v>XCZ104R10-</v>
          </cell>
          <cell r="C132">
            <v>1.2577780277426975</v>
          </cell>
          <cell r="D132" t="str">
            <v>бр.</v>
          </cell>
          <cell r="E132">
            <v>0.32</v>
          </cell>
          <cell r="F132">
            <v>0.85528905886503426</v>
          </cell>
          <cell r="G132">
            <v>1.0263468706380412</v>
          </cell>
          <cell r="H132" t="str">
            <v>Schrack</v>
          </cell>
          <cell r="I132">
            <v>45475</v>
          </cell>
        </row>
        <row r="133">
          <cell r="A133" t="str">
            <v>Кабелна обувка 25mm M8</v>
          </cell>
          <cell r="B133" t="str">
            <v>XCZ104R8--</v>
          </cell>
          <cell r="C133">
            <v>1.3600364039819413</v>
          </cell>
          <cell r="D133" t="str">
            <v>бр.</v>
          </cell>
          <cell r="E133">
            <v>0.32</v>
          </cell>
          <cell r="F133">
            <v>0.92482475470771996</v>
          </cell>
          <cell r="G133">
            <v>1.109789705649264</v>
          </cell>
          <cell r="H133" t="str">
            <v>Schrack</v>
          </cell>
          <cell r="I133">
            <v>45475</v>
          </cell>
        </row>
        <row r="134">
          <cell r="A134" t="str">
            <v>Кабелна обувка 25mm² M8</v>
          </cell>
          <cell r="B134" t="str">
            <v>XCZ104R8--</v>
          </cell>
          <cell r="C134">
            <v>1.3600364039819413</v>
          </cell>
          <cell r="D134" t="str">
            <v>бр.</v>
          </cell>
          <cell r="E134">
            <v>0.32</v>
          </cell>
          <cell r="F134">
            <v>0.92482475470771996</v>
          </cell>
          <cell r="G134">
            <v>1.109789705649264</v>
          </cell>
          <cell r="H134" t="str">
            <v>Schrack</v>
          </cell>
          <cell r="I134">
            <v>45589</v>
          </cell>
        </row>
        <row r="135">
          <cell r="A135" t="str">
            <v>Кабелна обувка 50mm M8</v>
          </cell>
          <cell r="B135" t="str">
            <v>XCZ106R8--</v>
          </cell>
          <cell r="C135">
            <v>2.9399283168782562</v>
          </cell>
          <cell r="D135" t="str">
            <v>бр.</v>
          </cell>
          <cell r="E135">
            <v>0.32</v>
          </cell>
          <cell r="F135">
            <v>1.999151255477214</v>
          </cell>
          <cell r="G135">
            <v>2.3989815065726567</v>
          </cell>
          <cell r="H135" t="str">
            <v>Schrack</v>
          </cell>
          <cell r="I135">
            <v>45475</v>
          </cell>
        </row>
        <row r="136">
          <cell r="A136" t="str">
            <v>Цокъл за реле с 14 пина, 10А</v>
          </cell>
          <cell r="B136" t="str">
            <v>YRS50004--</v>
          </cell>
          <cell r="C136">
            <v>2.6433790257844496</v>
          </cell>
          <cell r="D136" t="str">
            <v>бр.</v>
          </cell>
          <cell r="E136">
            <v>0.3</v>
          </cell>
          <cell r="F136">
            <v>1.8503653180491146</v>
          </cell>
          <cell r="G136">
            <v>2.2204383816589375</v>
          </cell>
          <cell r="H136" t="str">
            <v>Schrack</v>
          </cell>
          <cell r="I136">
            <v>45636</v>
          </cell>
        </row>
        <row r="137">
          <cell r="A137" t="str">
            <v>Времереле ВКЛ. 240V 1CO 8A</v>
          </cell>
          <cell r="B137" t="str">
            <v>ZR5E0011--</v>
          </cell>
          <cell r="C137">
            <v>32.625534939130702</v>
          </cell>
          <cell r="D137" t="str">
            <v>бр.</v>
          </cell>
          <cell r="E137">
            <v>0.32</v>
          </cell>
          <cell r="F137">
            <v>22.185363758608876</v>
          </cell>
          <cell r="G137">
            <v>26.622436510330651</v>
          </cell>
          <cell r="H137" t="str">
            <v>Schrack</v>
          </cell>
          <cell r="I137">
            <v>45498</v>
          </cell>
        </row>
        <row r="138">
          <cell r="A138" t="str">
            <v>Кутия за бутони с един отвор, жълта</v>
          </cell>
          <cell r="B138" t="str">
            <v>ММ216536--</v>
          </cell>
          <cell r="C138">
            <v>9.4691256397539671</v>
          </cell>
          <cell r="D138" t="str">
            <v>бр.</v>
          </cell>
          <cell r="E138">
            <v>0.3</v>
          </cell>
          <cell r="F138">
            <v>6.6283879478277763</v>
          </cell>
          <cell r="G138">
            <v>7.9540655373933316</v>
          </cell>
          <cell r="H138" t="str">
            <v>Schrack</v>
          </cell>
          <cell r="I138">
            <v>45498</v>
          </cell>
        </row>
        <row r="139">
          <cell r="A139" t="str">
            <v>Контактор 7,5kW</v>
          </cell>
          <cell r="B139" t="str">
            <v>-</v>
          </cell>
          <cell r="C139">
            <v>35</v>
          </cell>
          <cell r="D139" t="str">
            <v>бр.</v>
          </cell>
          <cell r="E139">
            <v>0.3</v>
          </cell>
          <cell r="F139">
            <v>24.5</v>
          </cell>
          <cell r="G139">
            <v>29.4</v>
          </cell>
          <cell r="H139" t="str">
            <v>Schrack</v>
          </cell>
          <cell r="I139" t="str">
            <v>-</v>
          </cell>
        </row>
        <row r="140">
          <cell r="A140" t="str">
            <v>Шина 0</v>
          </cell>
          <cell r="B140" t="str">
            <v>-</v>
          </cell>
          <cell r="C140">
            <v>9</v>
          </cell>
          <cell r="D140" t="str">
            <v>бр.</v>
          </cell>
          <cell r="E140">
            <v>0.3</v>
          </cell>
          <cell r="F140">
            <v>6.3</v>
          </cell>
          <cell r="G140">
            <v>7.56</v>
          </cell>
          <cell r="H140" t="str">
            <v>Schrack</v>
          </cell>
          <cell r="I140" t="str">
            <v>-</v>
          </cell>
        </row>
        <row r="141">
          <cell r="A141" t="str">
            <v>Шина земя</v>
          </cell>
          <cell r="B141" t="str">
            <v>-</v>
          </cell>
          <cell r="C141">
            <v>9</v>
          </cell>
          <cell r="D141" t="str">
            <v>бр.</v>
          </cell>
          <cell r="E141">
            <v>0.3</v>
          </cell>
          <cell r="F141">
            <v>6.3</v>
          </cell>
          <cell r="G141">
            <v>7.56</v>
          </cell>
          <cell r="H141" t="str">
            <v>Schrack</v>
          </cell>
          <cell r="I141" t="str">
            <v>-</v>
          </cell>
        </row>
        <row r="142">
          <cell r="A142" t="str">
            <v>Шина нулева/земна 1m, 25mm</v>
          </cell>
          <cell r="B142" t="str">
            <v>IK020013--</v>
          </cell>
          <cell r="C142">
            <v>94.15</v>
          </cell>
          <cell r="D142" t="str">
            <v>бр.</v>
          </cell>
          <cell r="E142">
            <v>0.32</v>
          </cell>
          <cell r="F142">
            <v>64.021999999999991</v>
          </cell>
          <cell r="G142">
            <v>76.826399999999992</v>
          </cell>
          <cell r="H142" t="str">
            <v>Schrack</v>
          </cell>
          <cell r="I142">
            <v>45797</v>
          </cell>
        </row>
        <row r="143">
          <cell r="A143" t="str">
            <v>Кабел 5х2,5</v>
          </cell>
          <cell r="B143"/>
          <cell r="C143">
            <v>3.58</v>
          </cell>
          <cell r="D143" t="str">
            <v>м.</v>
          </cell>
          <cell r="E143">
            <v>0</v>
          </cell>
          <cell r="F143">
            <v>3.58</v>
          </cell>
          <cell r="G143">
            <v>4.2960000000000003</v>
          </cell>
          <cell r="H143" t="str">
            <v>Schrack</v>
          </cell>
          <cell r="I143">
            <v>46058</v>
          </cell>
        </row>
        <row r="144">
          <cell r="A144" t="str">
            <v>Контакт за DIN-релса, 16А</v>
          </cell>
          <cell r="B144" t="str">
            <v>BZ325004--</v>
          </cell>
          <cell r="C144">
            <v>5.17</v>
          </cell>
          <cell r="D144" t="str">
            <v>бр.</v>
          </cell>
          <cell r="E144">
            <v>0.33</v>
          </cell>
          <cell r="F144">
            <v>3.4638999999999998</v>
          </cell>
          <cell r="G144">
            <v>4.1566799999999997</v>
          </cell>
          <cell r="H144" t="str">
            <v>Schrack</v>
          </cell>
          <cell r="I144">
            <v>46086</v>
          </cell>
        </row>
        <row r="145">
          <cell r="A145"/>
          <cell r="B145"/>
          <cell r="C145"/>
          <cell r="D145"/>
          <cell r="E145"/>
          <cell r="F145">
            <v>0</v>
          </cell>
          <cell r="G145">
            <v>0</v>
          </cell>
          <cell r="H145"/>
          <cell r="I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</row>
        <row r="501">
          <cell r="A501"/>
          <cell r="B501"/>
          <cell r="C501"/>
          <cell r="D501"/>
          <cell r="E501"/>
          <cell r="F501"/>
          <cell r="G501"/>
          <cell r="H501"/>
          <cell r="I501"/>
        </row>
        <row r="502">
          <cell r="A502"/>
          <cell r="B502"/>
          <cell r="C502"/>
          <cell r="D502"/>
          <cell r="E502"/>
          <cell r="F502"/>
          <cell r="G502"/>
          <cell r="H502"/>
          <cell r="I502"/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</row>
        <row r="515">
          <cell r="A515"/>
          <cell r="B515"/>
          <cell r="C515"/>
          <cell r="D515"/>
          <cell r="E515"/>
          <cell r="F515"/>
          <cell r="G515"/>
          <cell r="H515"/>
          <cell r="I515"/>
        </row>
        <row r="516">
          <cell r="A516"/>
          <cell r="B516"/>
          <cell r="C516"/>
          <cell r="D516"/>
          <cell r="E516"/>
          <cell r="F516"/>
          <cell r="G516"/>
          <cell r="H516"/>
          <cell r="I516"/>
        </row>
        <row r="517">
          <cell r="A517"/>
          <cell r="B517"/>
          <cell r="C517"/>
          <cell r="D517"/>
          <cell r="E517"/>
          <cell r="F517"/>
          <cell r="G517"/>
          <cell r="H517"/>
          <cell r="I517"/>
        </row>
        <row r="518">
          <cell r="A518"/>
          <cell r="B518"/>
          <cell r="C518"/>
          <cell r="D518"/>
          <cell r="E518"/>
          <cell r="F518"/>
          <cell r="G518"/>
          <cell r="H518"/>
          <cell r="I518"/>
        </row>
        <row r="519">
          <cell r="A519"/>
          <cell r="B519"/>
          <cell r="C519"/>
          <cell r="D519"/>
          <cell r="E519"/>
          <cell r="F519"/>
          <cell r="G519"/>
          <cell r="H519"/>
          <cell r="I519"/>
        </row>
        <row r="520">
          <cell r="A520"/>
          <cell r="B520"/>
          <cell r="C520"/>
          <cell r="D520"/>
          <cell r="E520"/>
          <cell r="F520"/>
          <cell r="G520"/>
          <cell r="H520"/>
          <cell r="I520"/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</row>
        <row r="523">
          <cell r="A523"/>
          <cell r="B523"/>
          <cell r="C523"/>
          <cell r="D523"/>
          <cell r="E523"/>
          <cell r="F523"/>
          <cell r="G523"/>
          <cell r="H523"/>
          <cell r="I523"/>
        </row>
        <row r="524">
          <cell r="A524"/>
          <cell r="B524"/>
          <cell r="C524"/>
          <cell r="D524"/>
          <cell r="E524"/>
          <cell r="F524"/>
          <cell r="G524"/>
          <cell r="H524"/>
          <cell r="I524"/>
        </row>
        <row r="525">
          <cell r="A525"/>
          <cell r="B525"/>
          <cell r="C525"/>
          <cell r="D525"/>
          <cell r="E525"/>
          <cell r="F525"/>
          <cell r="G525"/>
          <cell r="H525"/>
          <cell r="I525"/>
        </row>
        <row r="526">
          <cell r="A526"/>
          <cell r="B526"/>
          <cell r="C526"/>
          <cell r="D526"/>
          <cell r="E526"/>
          <cell r="F526"/>
          <cell r="G526"/>
          <cell r="H526"/>
          <cell r="I526"/>
        </row>
        <row r="527">
          <cell r="A527"/>
          <cell r="B527"/>
          <cell r="C527"/>
          <cell r="D527"/>
          <cell r="E527"/>
          <cell r="F527"/>
          <cell r="G527"/>
          <cell r="H527"/>
          <cell r="I527"/>
        </row>
        <row r="528">
          <cell r="A528"/>
          <cell r="B528"/>
          <cell r="C528"/>
          <cell r="D528"/>
          <cell r="E528"/>
          <cell r="F528"/>
          <cell r="G528"/>
          <cell r="H528"/>
          <cell r="I528"/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</row>
        <row r="531">
          <cell r="A531"/>
          <cell r="B531"/>
          <cell r="C531"/>
          <cell r="D531"/>
          <cell r="E531"/>
          <cell r="F531"/>
          <cell r="G531"/>
          <cell r="H531"/>
          <cell r="I531"/>
        </row>
        <row r="532">
          <cell r="A532"/>
          <cell r="B532"/>
          <cell r="C532"/>
          <cell r="D532"/>
          <cell r="E532"/>
          <cell r="F532"/>
          <cell r="G532"/>
          <cell r="H532"/>
          <cell r="I532"/>
        </row>
        <row r="533">
          <cell r="A533"/>
          <cell r="B533"/>
          <cell r="C533"/>
          <cell r="D533"/>
          <cell r="E533"/>
          <cell r="F533"/>
          <cell r="G533"/>
          <cell r="H533"/>
          <cell r="I533"/>
        </row>
        <row r="534">
          <cell r="A534"/>
          <cell r="B534"/>
          <cell r="C534"/>
          <cell r="D534"/>
          <cell r="E534"/>
          <cell r="F534"/>
          <cell r="G534"/>
          <cell r="H534"/>
          <cell r="I534"/>
        </row>
        <row r="535">
          <cell r="A535"/>
          <cell r="B535"/>
          <cell r="C535"/>
          <cell r="D535"/>
          <cell r="E535"/>
          <cell r="F535"/>
          <cell r="G535"/>
          <cell r="H535"/>
          <cell r="I535"/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</row>
        <row r="538">
          <cell r="A538"/>
          <cell r="B538"/>
          <cell r="C538"/>
          <cell r="D538"/>
          <cell r="E538"/>
          <cell r="F538"/>
          <cell r="G538"/>
          <cell r="H538"/>
          <cell r="I538"/>
        </row>
        <row r="539">
          <cell r="A539"/>
          <cell r="B539"/>
          <cell r="C539"/>
          <cell r="D539"/>
          <cell r="E539"/>
          <cell r="F539"/>
          <cell r="G539"/>
          <cell r="H539"/>
          <cell r="I539"/>
        </row>
        <row r="540">
          <cell r="A540"/>
          <cell r="B540"/>
          <cell r="C540"/>
          <cell r="D540"/>
          <cell r="E540"/>
          <cell r="F540"/>
          <cell r="G540"/>
          <cell r="H540"/>
          <cell r="I540"/>
        </row>
        <row r="541">
          <cell r="A541"/>
          <cell r="B541"/>
          <cell r="C541"/>
          <cell r="D541"/>
          <cell r="E541"/>
          <cell r="F541"/>
          <cell r="G541"/>
          <cell r="H541"/>
          <cell r="I541"/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</row>
        <row r="544">
          <cell r="A544"/>
          <cell r="B544"/>
          <cell r="C544"/>
          <cell r="D544"/>
          <cell r="E544"/>
          <cell r="F544"/>
          <cell r="G544"/>
          <cell r="H544"/>
          <cell r="I544"/>
        </row>
        <row r="545">
          <cell r="A545"/>
          <cell r="B545"/>
          <cell r="C545"/>
          <cell r="D545"/>
          <cell r="E545"/>
          <cell r="F545"/>
          <cell r="G545"/>
          <cell r="H545"/>
          <cell r="I545"/>
        </row>
        <row r="546">
          <cell r="A546"/>
          <cell r="B546"/>
          <cell r="C546"/>
          <cell r="D546"/>
          <cell r="E546"/>
          <cell r="F546"/>
          <cell r="G546"/>
          <cell r="H546"/>
          <cell r="I546"/>
        </row>
        <row r="547">
          <cell r="A547"/>
          <cell r="B547"/>
          <cell r="C547"/>
          <cell r="D547"/>
          <cell r="E547"/>
          <cell r="F547"/>
          <cell r="G547"/>
          <cell r="H547"/>
          <cell r="I547"/>
        </row>
        <row r="548">
          <cell r="A548"/>
          <cell r="B548"/>
          <cell r="C548"/>
          <cell r="D548"/>
          <cell r="E548"/>
          <cell r="F548"/>
          <cell r="G548"/>
          <cell r="H548"/>
          <cell r="I548"/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</row>
        <row r="557">
          <cell r="A557"/>
          <cell r="B557"/>
          <cell r="C557"/>
          <cell r="D557"/>
          <cell r="E557"/>
          <cell r="F557"/>
          <cell r="G557"/>
          <cell r="H557"/>
          <cell r="I557"/>
        </row>
        <row r="558">
          <cell r="A558"/>
          <cell r="B558"/>
          <cell r="C558"/>
          <cell r="D558"/>
          <cell r="E558"/>
          <cell r="F558"/>
          <cell r="G558"/>
          <cell r="H558"/>
          <cell r="I558"/>
        </row>
        <row r="559">
          <cell r="A559"/>
          <cell r="B559"/>
          <cell r="C559"/>
          <cell r="D559"/>
          <cell r="E559"/>
          <cell r="F559"/>
          <cell r="G559"/>
          <cell r="H559"/>
          <cell r="I559"/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</row>
        <row r="561">
          <cell r="A561"/>
          <cell r="B561"/>
          <cell r="C561"/>
          <cell r="D561"/>
          <cell r="E561"/>
          <cell r="F561"/>
          <cell r="G561"/>
          <cell r="H561"/>
          <cell r="I561"/>
        </row>
        <row r="562">
          <cell r="A562"/>
          <cell r="B562"/>
          <cell r="C562"/>
          <cell r="D562"/>
          <cell r="E562"/>
          <cell r="F562"/>
          <cell r="G562"/>
          <cell r="H562"/>
          <cell r="I562"/>
        </row>
        <row r="563">
          <cell r="A563"/>
          <cell r="B563"/>
          <cell r="C563"/>
          <cell r="D563"/>
          <cell r="E563"/>
          <cell r="F563"/>
          <cell r="G563"/>
          <cell r="H563"/>
          <cell r="I563"/>
        </row>
        <row r="564">
          <cell r="A564"/>
          <cell r="B564"/>
          <cell r="C564"/>
          <cell r="D564"/>
          <cell r="E564"/>
          <cell r="F564"/>
          <cell r="G564"/>
          <cell r="H564"/>
          <cell r="I564"/>
        </row>
        <row r="565">
          <cell r="A565"/>
          <cell r="B565"/>
          <cell r="C565"/>
          <cell r="D565"/>
          <cell r="E565"/>
          <cell r="F565"/>
          <cell r="G565"/>
          <cell r="H565"/>
          <cell r="I565"/>
        </row>
        <row r="566">
          <cell r="A566"/>
          <cell r="B566"/>
          <cell r="C566"/>
          <cell r="D566"/>
          <cell r="E566"/>
          <cell r="F566"/>
          <cell r="G566"/>
          <cell r="H566"/>
          <cell r="I566"/>
        </row>
        <row r="567">
          <cell r="A567"/>
          <cell r="B567"/>
          <cell r="C567"/>
          <cell r="D567"/>
          <cell r="E567"/>
          <cell r="F567"/>
          <cell r="G567"/>
          <cell r="H567"/>
          <cell r="I567"/>
        </row>
        <row r="568">
          <cell r="A568"/>
          <cell r="B568"/>
          <cell r="C568"/>
          <cell r="D568"/>
          <cell r="E568"/>
          <cell r="F568"/>
          <cell r="G568"/>
          <cell r="H568"/>
          <cell r="I568"/>
        </row>
        <row r="569">
          <cell r="A569"/>
          <cell r="B569"/>
          <cell r="C569"/>
          <cell r="D569"/>
          <cell r="E569"/>
          <cell r="F569"/>
          <cell r="G569"/>
          <cell r="H569"/>
          <cell r="I569"/>
        </row>
        <row r="570">
          <cell r="A570"/>
          <cell r="B570"/>
          <cell r="C570"/>
          <cell r="D570"/>
          <cell r="E570"/>
          <cell r="F570"/>
          <cell r="G570"/>
          <cell r="H570"/>
          <cell r="I570"/>
        </row>
        <row r="571">
          <cell r="A571"/>
          <cell r="B571"/>
          <cell r="C571"/>
          <cell r="D571"/>
          <cell r="E571"/>
          <cell r="F571"/>
          <cell r="G571"/>
          <cell r="H571"/>
          <cell r="I571"/>
        </row>
        <row r="572">
          <cell r="A572"/>
          <cell r="B572"/>
          <cell r="C572"/>
          <cell r="D572"/>
          <cell r="E572"/>
          <cell r="F572"/>
          <cell r="G572"/>
          <cell r="H572"/>
          <cell r="I572"/>
        </row>
        <row r="573">
          <cell r="A573"/>
          <cell r="B573"/>
          <cell r="C573"/>
          <cell r="D573"/>
          <cell r="E573"/>
          <cell r="F573"/>
          <cell r="G573"/>
          <cell r="H573"/>
          <cell r="I573"/>
        </row>
        <row r="574">
          <cell r="A574"/>
          <cell r="B574"/>
          <cell r="C574"/>
          <cell r="D574"/>
          <cell r="E574"/>
          <cell r="F574"/>
          <cell r="G574"/>
          <cell r="H574"/>
          <cell r="I574"/>
        </row>
        <row r="575">
          <cell r="A575"/>
          <cell r="B575"/>
          <cell r="C575"/>
          <cell r="D575"/>
          <cell r="E575"/>
          <cell r="F575"/>
          <cell r="G575"/>
          <cell r="H575"/>
          <cell r="I575"/>
        </row>
        <row r="576">
          <cell r="A576"/>
          <cell r="B576"/>
          <cell r="C576"/>
          <cell r="D576"/>
          <cell r="E576"/>
          <cell r="F576"/>
          <cell r="G576"/>
          <cell r="H576"/>
          <cell r="I576"/>
        </row>
        <row r="577">
          <cell r="A577"/>
          <cell r="B577"/>
          <cell r="C577"/>
          <cell r="D577"/>
          <cell r="E577"/>
          <cell r="F577"/>
          <cell r="G577"/>
          <cell r="H577"/>
          <cell r="I577"/>
        </row>
        <row r="578">
          <cell r="A578"/>
          <cell r="B578"/>
          <cell r="C578"/>
          <cell r="D578"/>
          <cell r="E578"/>
          <cell r="F578"/>
          <cell r="G578"/>
          <cell r="H578"/>
          <cell r="I578"/>
        </row>
        <row r="579">
          <cell r="A579"/>
          <cell r="B579"/>
          <cell r="C579"/>
          <cell r="D579"/>
          <cell r="E579"/>
          <cell r="F579"/>
          <cell r="G579"/>
          <cell r="H579"/>
          <cell r="I579"/>
        </row>
        <row r="580">
          <cell r="A580"/>
          <cell r="B580"/>
          <cell r="C580"/>
          <cell r="D580"/>
          <cell r="E580"/>
          <cell r="F580"/>
          <cell r="G580"/>
          <cell r="H580"/>
          <cell r="I580"/>
        </row>
        <row r="581">
          <cell r="A581"/>
          <cell r="B581"/>
          <cell r="C581"/>
          <cell r="D581"/>
          <cell r="E581"/>
          <cell r="F581"/>
          <cell r="G581"/>
          <cell r="H581"/>
          <cell r="I581"/>
        </row>
        <row r="582">
          <cell r="A582"/>
          <cell r="B582"/>
          <cell r="C582"/>
          <cell r="D582"/>
          <cell r="E582"/>
          <cell r="F582"/>
          <cell r="G582"/>
          <cell r="H582"/>
          <cell r="I582"/>
        </row>
        <row r="583">
          <cell r="A583"/>
          <cell r="B583"/>
          <cell r="C583"/>
          <cell r="D583"/>
          <cell r="E583"/>
          <cell r="F583"/>
          <cell r="G583"/>
          <cell r="H583"/>
          <cell r="I583"/>
        </row>
        <row r="584">
          <cell r="A584"/>
          <cell r="B584"/>
          <cell r="C584"/>
          <cell r="D584"/>
          <cell r="E584"/>
          <cell r="F584"/>
          <cell r="G584"/>
          <cell r="H584"/>
          <cell r="I584"/>
        </row>
        <row r="585">
          <cell r="A585"/>
          <cell r="B585"/>
          <cell r="C585"/>
          <cell r="D585"/>
          <cell r="E585"/>
          <cell r="F585"/>
          <cell r="G585"/>
          <cell r="H585"/>
          <cell r="I585"/>
        </row>
        <row r="586">
          <cell r="A586"/>
          <cell r="B586"/>
          <cell r="C586"/>
          <cell r="D586"/>
          <cell r="E586"/>
          <cell r="F586"/>
          <cell r="G586"/>
          <cell r="H586"/>
          <cell r="I586"/>
        </row>
        <row r="587">
          <cell r="A587"/>
          <cell r="B587"/>
          <cell r="C587"/>
          <cell r="D587"/>
          <cell r="E587"/>
          <cell r="F587"/>
          <cell r="G587"/>
          <cell r="H587"/>
          <cell r="I587"/>
        </row>
        <row r="588">
          <cell r="A588"/>
          <cell r="B588"/>
          <cell r="C588"/>
          <cell r="D588"/>
          <cell r="E588"/>
          <cell r="F588"/>
          <cell r="G588"/>
          <cell r="H588"/>
          <cell r="I588"/>
        </row>
        <row r="589">
          <cell r="A589"/>
          <cell r="B589"/>
          <cell r="C589"/>
          <cell r="D589"/>
          <cell r="E589"/>
          <cell r="F589"/>
          <cell r="G589"/>
          <cell r="H589"/>
          <cell r="I589"/>
        </row>
        <row r="590">
          <cell r="A590"/>
          <cell r="B590"/>
          <cell r="C590"/>
          <cell r="D590"/>
          <cell r="E590"/>
          <cell r="F590"/>
          <cell r="G590"/>
          <cell r="H590"/>
          <cell r="I590"/>
        </row>
        <row r="591">
          <cell r="A591"/>
          <cell r="B591"/>
          <cell r="C591"/>
          <cell r="D591"/>
          <cell r="E591"/>
          <cell r="F591"/>
          <cell r="G591"/>
          <cell r="H591"/>
          <cell r="I591"/>
        </row>
        <row r="592">
          <cell r="A592"/>
          <cell r="B592"/>
          <cell r="C592"/>
          <cell r="D592"/>
          <cell r="E592"/>
          <cell r="F592"/>
          <cell r="G592"/>
          <cell r="H592"/>
          <cell r="I592"/>
        </row>
        <row r="593">
          <cell r="A593"/>
          <cell r="B593"/>
          <cell r="C593"/>
          <cell r="D593"/>
          <cell r="E593"/>
          <cell r="F593"/>
          <cell r="G593"/>
          <cell r="H593"/>
          <cell r="I593"/>
        </row>
        <row r="594">
          <cell r="A594"/>
          <cell r="B594"/>
          <cell r="C594"/>
          <cell r="D594"/>
          <cell r="E594"/>
          <cell r="F594"/>
          <cell r="G594"/>
          <cell r="H594"/>
          <cell r="I594"/>
        </row>
        <row r="595">
          <cell r="A595"/>
          <cell r="B595"/>
          <cell r="C595"/>
          <cell r="D595"/>
          <cell r="E595"/>
          <cell r="F595"/>
          <cell r="G595"/>
          <cell r="H595"/>
          <cell r="I595"/>
        </row>
        <row r="596">
          <cell r="A596"/>
          <cell r="B596"/>
          <cell r="C596"/>
          <cell r="D596"/>
          <cell r="E596"/>
          <cell r="F596"/>
          <cell r="G596"/>
          <cell r="H596"/>
          <cell r="I596"/>
        </row>
        <row r="597">
          <cell r="A597"/>
          <cell r="B597"/>
          <cell r="C597"/>
          <cell r="D597"/>
          <cell r="E597"/>
          <cell r="F597"/>
          <cell r="G597"/>
          <cell r="H597"/>
          <cell r="I597"/>
        </row>
        <row r="598">
          <cell r="A598"/>
          <cell r="B598"/>
          <cell r="C598"/>
          <cell r="D598"/>
          <cell r="E598"/>
          <cell r="F598"/>
          <cell r="G598"/>
          <cell r="H598"/>
          <cell r="I598"/>
        </row>
        <row r="599">
          <cell r="A599"/>
          <cell r="B599"/>
          <cell r="C599"/>
          <cell r="D599"/>
          <cell r="E599"/>
          <cell r="F599"/>
          <cell r="G599"/>
          <cell r="H599"/>
          <cell r="I599"/>
        </row>
        <row r="600">
          <cell r="A600"/>
          <cell r="B600"/>
          <cell r="C600"/>
          <cell r="D600"/>
          <cell r="E600"/>
          <cell r="F600"/>
          <cell r="G600"/>
          <cell r="H600"/>
          <cell r="I600"/>
        </row>
        <row r="601">
          <cell r="A601"/>
          <cell r="B601"/>
          <cell r="C601"/>
          <cell r="D601"/>
          <cell r="E601"/>
          <cell r="F601"/>
          <cell r="G601"/>
          <cell r="H601"/>
          <cell r="I601"/>
        </row>
        <row r="602">
          <cell r="A602"/>
          <cell r="B602"/>
          <cell r="C602"/>
          <cell r="D602"/>
          <cell r="E602"/>
          <cell r="F602"/>
          <cell r="G602"/>
          <cell r="H602"/>
          <cell r="I602"/>
        </row>
        <row r="603">
          <cell r="A603"/>
          <cell r="B603"/>
          <cell r="C603"/>
          <cell r="D603"/>
          <cell r="E603"/>
          <cell r="F603"/>
          <cell r="G603"/>
          <cell r="H603"/>
          <cell r="I603"/>
        </row>
        <row r="604">
          <cell r="A604"/>
          <cell r="B604"/>
          <cell r="C604"/>
          <cell r="D604"/>
          <cell r="E604"/>
          <cell r="F604"/>
          <cell r="G604"/>
          <cell r="H604"/>
          <cell r="I604"/>
        </row>
        <row r="605">
          <cell r="A605"/>
          <cell r="B605"/>
          <cell r="C605"/>
          <cell r="D605"/>
          <cell r="E605"/>
          <cell r="F605"/>
          <cell r="G605"/>
          <cell r="H605"/>
          <cell r="I605"/>
        </row>
        <row r="606">
          <cell r="A606"/>
          <cell r="B606"/>
          <cell r="C606"/>
          <cell r="D606"/>
          <cell r="E606"/>
          <cell r="F606"/>
          <cell r="G606"/>
          <cell r="H606"/>
          <cell r="I606"/>
        </row>
        <row r="607">
          <cell r="A607"/>
          <cell r="B607"/>
          <cell r="C607"/>
          <cell r="D607"/>
          <cell r="E607"/>
          <cell r="F607"/>
          <cell r="G607"/>
          <cell r="H607"/>
          <cell r="I607"/>
        </row>
        <row r="608">
          <cell r="A608"/>
          <cell r="B608"/>
          <cell r="C608"/>
          <cell r="D608"/>
          <cell r="E608"/>
          <cell r="F608"/>
          <cell r="G608"/>
          <cell r="H608"/>
          <cell r="I608"/>
        </row>
        <row r="609">
          <cell r="A609"/>
          <cell r="B609"/>
          <cell r="C609"/>
          <cell r="D609"/>
          <cell r="E609"/>
          <cell r="F609"/>
          <cell r="G609"/>
          <cell r="H609"/>
          <cell r="I609"/>
        </row>
        <row r="610">
          <cell r="A610"/>
          <cell r="B610"/>
          <cell r="C610"/>
          <cell r="D610"/>
          <cell r="E610"/>
          <cell r="F610"/>
          <cell r="G610"/>
          <cell r="H610"/>
          <cell r="I610"/>
        </row>
        <row r="611">
          <cell r="A611"/>
          <cell r="B611"/>
          <cell r="C611"/>
          <cell r="D611"/>
          <cell r="E611"/>
          <cell r="F611"/>
          <cell r="G611"/>
          <cell r="H611"/>
          <cell r="I611"/>
        </row>
        <row r="612">
          <cell r="A612"/>
          <cell r="B612"/>
          <cell r="C612"/>
          <cell r="D612"/>
          <cell r="E612"/>
          <cell r="F612"/>
          <cell r="G612"/>
          <cell r="H612"/>
          <cell r="I612"/>
        </row>
        <row r="613">
          <cell r="A613"/>
          <cell r="B613"/>
          <cell r="C613"/>
          <cell r="D613"/>
          <cell r="E613"/>
          <cell r="F613"/>
          <cell r="G613"/>
          <cell r="H613"/>
          <cell r="I613"/>
        </row>
        <row r="614">
          <cell r="A614"/>
          <cell r="B614"/>
          <cell r="C614"/>
          <cell r="D614"/>
          <cell r="E614"/>
          <cell r="F614"/>
          <cell r="G614"/>
          <cell r="H614"/>
          <cell r="I614"/>
        </row>
        <row r="615">
          <cell r="A615"/>
          <cell r="B615"/>
          <cell r="C615"/>
          <cell r="D615"/>
          <cell r="E615"/>
          <cell r="F615"/>
          <cell r="G615"/>
          <cell r="H615"/>
          <cell r="I615"/>
        </row>
        <row r="616">
          <cell r="A616"/>
          <cell r="B616"/>
          <cell r="C616"/>
          <cell r="D616"/>
          <cell r="E616"/>
          <cell r="F616"/>
          <cell r="G616"/>
          <cell r="H616"/>
          <cell r="I616"/>
        </row>
        <row r="617">
          <cell r="A617"/>
          <cell r="B617"/>
          <cell r="C617"/>
          <cell r="D617"/>
          <cell r="E617"/>
          <cell r="F617"/>
          <cell r="G617"/>
          <cell r="H617"/>
          <cell r="I617"/>
        </row>
        <row r="618">
          <cell r="A618"/>
          <cell r="B618"/>
          <cell r="C618"/>
          <cell r="D618"/>
          <cell r="E618"/>
          <cell r="F618"/>
          <cell r="G618"/>
          <cell r="H618"/>
          <cell r="I618"/>
        </row>
        <row r="619">
          <cell r="A619"/>
          <cell r="B619"/>
          <cell r="C619"/>
          <cell r="D619"/>
          <cell r="E619"/>
          <cell r="F619"/>
          <cell r="G619"/>
          <cell r="H619"/>
          <cell r="I619"/>
        </row>
        <row r="620">
          <cell r="A620"/>
          <cell r="B620"/>
          <cell r="C620"/>
          <cell r="D620"/>
          <cell r="E620"/>
          <cell r="F620"/>
          <cell r="G620"/>
          <cell r="H620"/>
          <cell r="I620"/>
        </row>
        <row r="621">
          <cell r="A621"/>
          <cell r="B621"/>
          <cell r="C621"/>
          <cell r="D621"/>
          <cell r="E621"/>
          <cell r="F621"/>
          <cell r="G621"/>
          <cell r="H621"/>
          <cell r="I621"/>
        </row>
        <row r="622">
          <cell r="A622"/>
          <cell r="B622"/>
          <cell r="C622"/>
          <cell r="D622"/>
          <cell r="E622"/>
          <cell r="F622"/>
          <cell r="G622"/>
          <cell r="H622"/>
          <cell r="I622"/>
        </row>
        <row r="623">
          <cell r="A623"/>
          <cell r="B623"/>
          <cell r="C623"/>
          <cell r="D623"/>
          <cell r="E623"/>
          <cell r="F623"/>
          <cell r="G623"/>
          <cell r="H623"/>
          <cell r="I623"/>
        </row>
        <row r="624">
          <cell r="A624"/>
          <cell r="B624"/>
          <cell r="C624"/>
          <cell r="D624"/>
          <cell r="E624"/>
          <cell r="F624"/>
          <cell r="G624"/>
          <cell r="H624"/>
          <cell r="I624"/>
        </row>
        <row r="625">
          <cell r="A625"/>
          <cell r="B625"/>
          <cell r="C625"/>
          <cell r="D625"/>
          <cell r="E625"/>
          <cell r="F625"/>
          <cell r="G625"/>
          <cell r="H625"/>
          <cell r="I625"/>
        </row>
        <row r="626">
          <cell r="A626"/>
          <cell r="B626"/>
          <cell r="C626"/>
          <cell r="D626"/>
          <cell r="E626"/>
          <cell r="F626"/>
          <cell r="G626"/>
          <cell r="H626"/>
          <cell r="I626"/>
        </row>
        <row r="627">
          <cell r="A627"/>
          <cell r="B627"/>
          <cell r="C627"/>
          <cell r="D627"/>
          <cell r="E627"/>
          <cell r="F627"/>
          <cell r="G627"/>
          <cell r="H627"/>
          <cell r="I627"/>
        </row>
        <row r="628">
          <cell r="A628"/>
          <cell r="B628"/>
          <cell r="C628"/>
          <cell r="D628"/>
          <cell r="E628"/>
          <cell r="F628"/>
          <cell r="G628"/>
          <cell r="H628"/>
          <cell r="I628"/>
        </row>
        <row r="629">
          <cell r="A629"/>
          <cell r="B629"/>
          <cell r="C629"/>
          <cell r="D629"/>
          <cell r="E629"/>
          <cell r="F629"/>
          <cell r="G629"/>
          <cell r="H629"/>
          <cell r="I629"/>
        </row>
        <row r="630">
          <cell r="A630"/>
          <cell r="B630"/>
          <cell r="C630"/>
          <cell r="D630"/>
          <cell r="E630"/>
          <cell r="F630"/>
          <cell r="G630"/>
          <cell r="H630"/>
          <cell r="I630"/>
        </row>
        <row r="631">
          <cell r="A631"/>
          <cell r="B631"/>
          <cell r="C631"/>
          <cell r="D631"/>
          <cell r="E631"/>
          <cell r="F631"/>
          <cell r="G631"/>
          <cell r="H631"/>
          <cell r="I631"/>
        </row>
        <row r="632">
          <cell r="A632"/>
          <cell r="B632"/>
          <cell r="C632"/>
          <cell r="D632"/>
          <cell r="E632"/>
          <cell r="F632"/>
          <cell r="G632"/>
          <cell r="H632"/>
          <cell r="I632"/>
        </row>
        <row r="633">
          <cell r="A633"/>
          <cell r="B633"/>
          <cell r="C633"/>
          <cell r="D633"/>
          <cell r="E633"/>
          <cell r="F633"/>
          <cell r="G633"/>
          <cell r="H633"/>
          <cell r="I633"/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</row>
        <row r="635">
          <cell r="A635"/>
          <cell r="B635"/>
          <cell r="C635"/>
          <cell r="D635"/>
          <cell r="E635"/>
          <cell r="F635"/>
          <cell r="G635"/>
          <cell r="H635"/>
          <cell r="I635"/>
        </row>
        <row r="636">
          <cell r="A636"/>
          <cell r="B636"/>
          <cell r="C636"/>
          <cell r="D636"/>
          <cell r="E636"/>
          <cell r="F636"/>
          <cell r="G636"/>
          <cell r="H636"/>
          <cell r="I636"/>
        </row>
        <row r="637">
          <cell r="A637"/>
          <cell r="B637"/>
          <cell r="C637"/>
          <cell r="D637"/>
          <cell r="E637"/>
          <cell r="F637"/>
          <cell r="G637"/>
          <cell r="H637"/>
          <cell r="I637"/>
        </row>
        <row r="638">
          <cell r="A638"/>
          <cell r="B638"/>
          <cell r="C638"/>
          <cell r="D638"/>
          <cell r="E638"/>
          <cell r="F638"/>
          <cell r="G638"/>
          <cell r="H638"/>
          <cell r="I638"/>
        </row>
        <row r="639">
          <cell r="A639"/>
          <cell r="B639"/>
          <cell r="C639"/>
          <cell r="D639"/>
          <cell r="E639"/>
          <cell r="F639"/>
          <cell r="G639"/>
          <cell r="H639"/>
          <cell r="I639"/>
        </row>
        <row r="640">
          <cell r="A640"/>
          <cell r="B640"/>
          <cell r="C640"/>
          <cell r="D640"/>
          <cell r="E640"/>
          <cell r="F640"/>
          <cell r="G640"/>
          <cell r="H640"/>
          <cell r="I640"/>
        </row>
        <row r="641">
          <cell r="A641"/>
          <cell r="B641"/>
          <cell r="C641"/>
          <cell r="D641"/>
          <cell r="E641"/>
          <cell r="F641"/>
          <cell r="G641"/>
          <cell r="H641"/>
          <cell r="I641"/>
        </row>
        <row r="642">
          <cell r="A642"/>
          <cell r="B642"/>
          <cell r="C642"/>
          <cell r="D642"/>
          <cell r="E642"/>
          <cell r="F642"/>
          <cell r="G642"/>
          <cell r="H642"/>
          <cell r="I642"/>
        </row>
        <row r="643">
          <cell r="A643"/>
          <cell r="B643"/>
          <cell r="C643"/>
          <cell r="D643"/>
          <cell r="E643"/>
          <cell r="F643"/>
          <cell r="G643"/>
          <cell r="H643"/>
          <cell r="I643"/>
        </row>
        <row r="644">
          <cell r="A644"/>
          <cell r="B644"/>
          <cell r="C644"/>
          <cell r="D644"/>
          <cell r="E644"/>
          <cell r="F644"/>
          <cell r="G644"/>
          <cell r="H644"/>
          <cell r="I644"/>
        </row>
        <row r="645">
          <cell r="A645"/>
          <cell r="B645"/>
          <cell r="C645"/>
          <cell r="D645"/>
          <cell r="E645"/>
          <cell r="F645"/>
          <cell r="G645"/>
          <cell r="H645"/>
          <cell r="I645"/>
        </row>
        <row r="646">
          <cell r="A646"/>
          <cell r="B646"/>
          <cell r="C646"/>
          <cell r="D646"/>
          <cell r="E646"/>
          <cell r="F646"/>
          <cell r="G646"/>
          <cell r="H646"/>
          <cell r="I646"/>
        </row>
        <row r="647">
          <cell r="A647"/>
          <cell r="B647"/>
          <cell r="C647"/>
          <cell r="D647"/>
          <cell r="E647"/>
          <cell r="F647"/>
          <cell r="G647"/>
          <cell r="H647"/>
          <cell r="I647"/>
        </row>
        <row r="648">
          <cell r="A648"/>
          <cell r="B648"/>
          <cell r="C648"/>
          <cell r="D648"/>
          <cell r="E648"/>
          <cell r="F648"/>
          <cell r="G648"/>
          <cell r="H648"/>
          <cell r="I648"/>
        </row>
        <row r="649">
          <cell r="A649"/>
          <cell r="B649"/>
          <cell r="C649"/>
          <cell r="D649"/>
          <cell r="E649"/>
          <cell r="F649"/>
          <cell r="G649"/>
          <cell r="H649"/>
          <cell r="I649"/>
        </row>
        <row r="650">
          <cell r="A650"/>
          <cell r="B650"/>
          <cell r="C650"/>
          <cell r="D650"/>
          <cell r="E650"/>
          <cell r="F650"/>
          <cell r="G650"/>
          <cell r="H650"/>
          <cell r="I650"/>
        </row>
        <row r="651">
          <cell r="A651"/>
          <cell r="B651"/>
          <cell r="C651"/>
          <cell r="D651"/>
          <cell r="E651"/>
          <cell r="F651"/>
          <cell r="G651"/>
          <cell r="H651"/>
          <cell r="I651"/>
        </row>
        <row r="652">
          <cell r="A652"/>
          <cell r="B652"/>
          <cell r="C652"/>
          <cell r="D652"/>
          <cell r="E652"/>
          <cell r="F652"/>
          <cell r="G652"/>
          <cell r="H652"/>
          <cell r="I652"/>
        </row>
        <row r="653">
          <cell r="A653"/>
          <cell r="B653"/>
          <cell r="C653"/>
          <cell r="D653"/>
          <cell r="E653"/>
          <cell r="F653"/>
          <cell r="G653"/>
          <cell r="H653"/>
          <cell r="I653"/>
        </row>
        <row r="654">
          <cell r="A654"/>
          <cell r="B654"/>
          <cell r="C654"/>
          <cell r="D654"/>
          <cell r="E654"/>
          <cell r="F654"/>
          <cell r="G654"/>
          <cell r="H654"/>
          <cell r="I654"/>
        </row>
        <row r="655">
          <cell r="A655"/>
          <cell r="B655"/>
          <cell r="C655"/>
          <cell r="D655"/>
          <cell r="E655"/>
          <cell r="F655"/>
          <cell r="G655"/>
          <cell r="H655"/>
          <cell r="I655"/>
        </row>
        <row r="656">
          <cell r="A656"/>
          <cell r="B656"/>
          <cell r="C656"/>
          <cell r="D656"/>
          <cell r="E656"/>
          <cell r="F656"/>
          <cell r="G656"/>
          <cell r="H656"/>
          <cell r="I656"/>
        </row>
        <row r="657">
          <cell r="A657"/>
          <cell r="B657"/>
          <cell r="C657"/>
          <cell r="D657"/>
          <cell r="E657"/>
          <cell r="F657"/>
          <cell r="G657"/>
          <cell r="H657"/>
          <cell r="I657"/>
        </row>
        <row r="658">
          <cell r="A658"/>
          <cell r="B658"/>
          <cell r="C658"/>
          <cell r="D658"/>
          <cell r="E658"/>
          <cell r="F658"/>
          <cell r="G658"/>
          <cell r="H658"/>
          <cell r="I658"/>
        </row>
        <row r="659">
          <cell r="A659"/>
          <cell r="B659"/>
          <cell r="C659"/>
          <cell r="D659"/>
          <cell r="E659"/>
          <cell r="F659"/>
          <cell r="G659"/>
          <cell r="H659"/>
          <cell r="I659"/>
        </row>
        <row r="660">
          <cell r="A660"/>
          <cell r="B660"/>
          <cell r="C660"/>
          <cell r="D660"/>
          <cell r="E660"/>
          <cell r="F660"/>
          <cell r="G660"/>
          <cell r="H660"/>
          <cell r="I660"/>
        </row>
        <row r="661">
          <cell r="A661"/>
          <cell r="B661"/>
          <cell r="C661"/>
          <cell r="D661"/>
          <cell r="E661"/>
          <cell r="F661"/>
          <cell r="G661"/>
          <cell r="H661"/>
          <cell r="I661"/>
        </row>
        <row r="662">
          <cell r="A662"/>
          <cell r="B662"/>
          <cell r="C662"/>
          <cell r="D662"/>
          <cell r="E662"/>
          <cell r="F662"/>
          <cell r="G662"/>
          <cell r="H662"/>
          <cell r="I662"/>
        </row>
        <row r="663">
          <cell r="A663"/>
          <cell r="B663"/>
          <cell r="C663"/>
          <cell r="D663"/>
          <cell r="E663"/>
          <cell r="F663"/>
          <cell r="G663"/>
          <cell r="H663"/>
          <cell r="I663"/>
        </row>
        <row r="664">
          <cell r="A664"/>
          <cell r="B664"/>
          <cell r="C664"/>
          <cell r="D664"/>
          <cell r="E664"/>
          <cell r="F664"/>
          <cell r="G664"/>
          <cell r="H664"/>
          <cell r="I664"/>
        </row>
        <row r="665">
          <cell r="A665"/>
          <cell r="B665"/>
          <cell r="C665"/>
          <cell r="D665"/>
          <cell r="E665"/>
          <cell r="F665"/>
          <cell r="G665"/>
          <cell r="H665"/>
          <cell r="I665"/>
        </row>
        <row r="666">
          <cell r="A666"/>
          <cell r="B666"/>
          <cell r="C666"/>
          <cell r="D666"/>
          <cell r="E666"/>
          <cell r="F666"/>
          <cell r="G666"/>
          <cell r="H666"/>
          <cell r="I666"/>
        </row>
        <row r="667">
          <cell r="A667"/>
          <cell r="B667"/>
          <cell r="C667"/>
          <cell r="D667"/>
          <cell r="E667"/>
          <cell r="F667"/>
          <cell r="G667"/>
          <cell r="H667"/>
          <cell r="I667"/>
        </row>
        <row r="668">
          <cell r="A668"/>
          <cell r="B668"/>
          <cell r="C668"/>
          <cell r="D668"/>
          <cell r="E668"/>
          <cell r="F668"/>
          <cell r="G668"/>
          <cell r="H668"/>
          <cell r="I668"/>
        </row>
        <row r="669">
          <cell r="A669"/>
          <cell r="B669"/>
          <cell r="C669"/>
          <cell r="D669"/>
          <cell r="E669"/>
          <cell r="F669"/>
          <cell r="G669"/>
          <cell r="H669"/>
          <cell r="I669"/>
        </row>
        <row r="670">
          <cell r="A670"/>
          <cell r="B670"/>
          <cell r="C670"/>
          <cell r="D670"/>
          <cell r="E670"/>
          <cell r="F670"/>
          <cell r="G670"/>
          <cell r="H670"/>
          <cell r="I670"/>
        </row>
        <row r="671">
          <cell r="A671"/>
          <cell r="B671"/>
          <cell r="C671"/>
          <cell r="D671"/>
          <cell r="E671"/>
          <cell r="F671"/>
          <cell r="G671"/>
          <cell r="H671"/>
          <cell r="I671"/>
        </row>
        <row r="672">
          <cell r="A672"/>
          <cell r="B672"/>
          <cell r="C672"/>
          <cell r="D672"/>
          <cell r="E672"/>
          <cell r="F672"/>
          <cell r="G672"/>
          <cell r="H672"/>
          <cell r="I672"/>
        </row>
        <row r="673">
          <cell r="A673"/>
          <cell r="B673"/>
          <cell r="C673"/>
          <cell r="D673"/>
          <cell r="E673"/>
          <cell r="F673"/>
          <cell r="G673"/>
          <cell r="H673"/>
          <cell r="I673"/>
        </row>
        <row r="674">
          <cell r="A674"/>
          <cell r="B674"/>
          <cell r="C674"/>
          <cell r="D674"/>
          <cell r="E674"/>
          <cell r="F674"/>
          <cell r="G674"/>
          <cell r="H674"/>
          <cell r="I674"/>
        </row>
        <row r="675">
          <cell r="A675"/>
          <cell r="B675"/>
          <cell r="C675"/>
          <cell r="D675"/>
          <cell r="E675"/>
          <cell r="F675"/>
          <cell r="G675"/>
          <cell r="H675"/>
          <cell r="I675"/>
        </row>
        <row r="676">
          <cell r="A676"/>
          <cell r="B676"/>
          <cell r="C676"/>
          <cell r="D676"/>
          <cell r="E676"/>
          <cell r="F676"/>
          <cell r="G676"/>
          <cell r="H676"/>
          <cell r="I676"/>
        </row>
        <row r="677">
          <cell r="A677"/>
          <cell r="B677"/>
          <cell r="C677"/>
          <cell r="D677"/>
          <cell r="E677"/>
          <cell r="F677"/>
          <cell r="G677"/>
          <cell r="H677"/>
          <cell r="I677"/>
        </row>
        <row r="678">
          <cell r="A678"/>
          <cell r="B678"/>
          <cell r="C678"/>
          <cell r="D678"/>
          <cell r="E678"/>
          <cell r="F678"/>
          <cell r="G678"/>
          <cell r="H678"/>
          <cell r="I678"/>
        </row>
        <row r="679">
          <cell r="A679"/>
          <cell r="B679"/>
          <cell r="C679"/>
          <cell r="D679"/>
          <cell r="E679"/>
          <cell r="F679"/>
          <cell r="G679"/>
          <cell r="H679"/>
          <cell r="I679"/>
        </row>
        <row r="680">
          <cell r="A680"/>
          <cell r="B680"/>
          <cell r="C680"/>
          <cell r="D680"/>
          <cell r="E680"/>
          <cell r="F680"/>
          <cell r="G680"/>
          <cell r="H680"/>
          <cell r="I680"/>
        </row>
        <row r="681">
          <cell r="A681"/>
          <cell r="B681"/>
          <cell r="C681"/>
          <cell r="D681"/>
          <cell r="E681"/>
          <cell r="F681"/>
          <cell r="G681"/>
          <cell r="H681"/>
          <cell r="I681"/>
        </row>
        <row r="682">
          <cell r="A682"/>
          <cell r="B682"/>
          <cell r="C682"/>
          <cell r="D682"/>
          <cell r="E682"/>
          <cell r="F682"/>
          <cell r="G682"/>
          <cell r="H682"/>
          <cell r="I682"/>
        </row>
        <row r="683">
          <cell r="A683"/>
          <cell r="B683"/>
          <cell r="C683"/>
          <cell r="D683"/>
          <cell r="E683"/>
          <cell r="F683"/>
          <cell r="G683"/>
          <cell r="H683"/>
          <cell r="I683"/>
        </row>
        <row r="684">
          <cell r="A684"/>
          <cell r="B684"/>
          <cell r="C684"/>
          <cell r="D684"/>
          <cell r="E684"/>
          <cell r="F684"/>
          <cell r="G684"/>
          <cell r="H684"/>
          <cell r="I684"/>
        </row>
        <row r="685">
          <cell r="A685"/>
          <cell r="B685"/>
          <cell r="C685"/>
          <cell r="D685"/>
          <cell r="E685"/>
          <cell r="F685"/>
          <cell r="G685"/>
          <cell r="H685"/>
          <cell r="I685"/>
        </row>
        <row r="686">
          <cell r="A686"/>
          <cell r="B686"/>
          <cell r="C686"/>
          <cell r="D686"/>
          <cell r="E686"/>
          <cell r="F686"/>
          <cell r="G686"/>
          <cell r="H686"/>
          <cell r="I686"/>
        </row>
        <row r="687">
          <cell r="A687"/>
          <cell r="B687"/>
          <cell r="C687"/>
          <cell r="D687"/>
          <cell r="E687"/>
          <cell r="F687"/>
          <cell r="G687"/>
          <cell r="H687"/>
          <cell r="I687"/>
        </row>
        <row r="688">
          <cell r="A688"/>
          <cell r="B688"/>
          <cell r="C688"/>
          <cell r="D688"/>
          <cell r="E688"/>
          <cell r="F688"/>
          <cell r="G688"/>
          <cell r="H688"/>
          <cell r="I688"/>
        </row>
        <row r="689">
          <cell r="A689"/>
          <cell r="B689"/>
          <cell r="C689"/>
          <cell r="D689"/>
          <cell r="E689"/>
          <cell r="F689"/>
          <cell r="G689"/>
          <cell r="H689"/>
          <cell r="I689"/>
        </row>
        <row r="690">
          <cell r="A690"/>
          <cell r="B690"/>
          <cell r="C690"/>
          <cell r="D690"/>
          <cell r="E690"/>
          <cell r="F690"/>
          <cell r="G690"/>
          <cell r="H690"/>
          <cell r="I690"/>
        </row>
        <row r="691">
          <cell r="A691"/>
          <cell r="B691"/>
          <cell r="C691"/>
          <cell r="D691"/>
          <cell r="E691"/>
          <cell r="F691"/>
          <cell r="G691"/>
          <cell r="H691"/>
          <cell r="I691"/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</row>
        <row r="805">
          <cell r="A805"/>
          <cell r="B805"/>
          <cell r="C805"/>
          <cell r="D805"/>
          <cell r="E805"/>
          <cell r="F805"/>
          <cell r="G805"/>
          <cell r="H805"/>
          <cell r="I805"/>
        </row>
        <row r="806">
          <cell r="A806"/>
          <cell r="B806"/>
          <cell r="C806"/>
          <cell r="D806"/>
          <cell r="E806"/>
          <cell r="F806"/>
          <cell r="G806"/>
          <cell r="H806"/>
          <cell r="I806"/>
        </row>
        <row r="807">
          <cell r="A807"/>
          <cell r="B807"/>
          <cell r="C807"/>
          <cell r="D807"/>
          <cell r="E807"/>
          <cell r="F807"/>
          <cell r="G807"/>
          <cell r="H807"/>
          <cell r="I807"/>
        </row>
        <row r="808">
          <cell r="A808"/>
          <cell r="B808"/>
          <cell r="C808"/>
          <cell r="D808"/>
          <cell r="E808"/>
          <cell r="F808"/>
          <cell r="G808"/>
          <cell r="H808"/>
          <cell r="I808"/>
        </row>
        <row r="809">
          <cell r="A809"/>
          <cell r="B809"/>
          <cell r="C809"/>
          <cell r="D809"/>
          <cell r="E809"/>
          <cell r="F809"/>
          <cell r="G809"/>
          <cell r="H809"/>
          <cell r="I809"/>
        </row>
        <row r="810">
          <cell r="A810"/>
          <cell r="B810"/>
          <cell r="C810"/>
          <cell r="D810"/>
          <cell r="E810"/>
          <cell r="F810"/>
          <cell r="G810"/>
          <cell r="H810"/>
          <cell r="I810"/>
        </row>
        <row r="811">
          <cell r="A811"/>
          <cell r="B811"/>
          <cell r="C811"/>
          <cell r="D811"/>
          <cell r="E811"/>
          <cell r="F811"/>
          <cell r="G811"/>
          <cell r="H811"/>
          <cell r="I811"/>
        </row>
        <row r="812">
          <cell r="A812"/>
          <cell r="B812"/>
          <cell r="C812"/>
          <cell r="D812"/>
          <cell r="E812"/>
          <cell r="F812"/>
          <cell r="G812"/>
          <cell r="H812"/>
          <cell r="I812"/>
        </row>
        <row r="813">
          <cell r="A813"/>
          <cell r="B813"/>
          <cell r="C813"/>
          <cell r="D813"/>
          <cell r="E813"/>
          <cell r="F813"/>
          <cell r="G813"/>
          <cell r="H813"/>
          <cell r="I813"/>
        </row>
        <row r="814">
          <cell r="A814"/>
          <cell r="B814"/>
          <cell r="C814"/>
          <cell r="D814"/>
          <cell r="E814"/>
          <cell r="F814"/>
          <cell r="G814"/>
          <cell r="H814"/>
          <cell r="I814"/>
        </row>
        <row r="815">
          <cell r="A815"/>
          <cell r="B815"/>
          <cell r="C815"/>
          <cell r="D815"/>
          <cell r="E815"/>
          <cell r="F815"/>
          <cell r="G815"/>
          <cell r="H815"/>
          <cell r="I815"/>
        </row>
        <row r="816">
          <cell r="A816"/>
          <cell r="B816"/>
          <cell r="C816"/>
          <cell r="D816"/>
          <cell r="E816"/>
          <cell r="F816"/>
          <cell r="G816"/>
          <cell r="H816"/>
          <cell r="I816"/>
        </row>
        <row r="817">
          <cell r="A817"/>
          <cell r="B817"/>
          <cell r="C817"/>
          <cell r="D817"/>
          <cell r="E817"/>
          <cell r="F817"/>
          <cell r="G817"/>
          <cell r="H817"/>
          <cell r="I817"/>
        </row>
        <row r="818">
          <cell r="A818"/>
          <cell r="B818"/>
          <cell r="C818"/>
          <cell r="D818"/>
          <cell r="E818"/>
          <cell r="F818"/>
          <cell r="G818"/>
          <cell r="H818"/>
          <cell r="I818"/>
        </row>
        <row r="819">
          <cell r="A819"/>
          <cell r="B819"/>
          <cell r="C819"/>
          <cell r="D819"/>
          <cell r="E819"/>
          <cell r="F819"/>
          <cell r="G819"/>
          <cell r="H819"/>
          <cell r="I819"/>
        </row>
        <row r="820">
          <cell r="A820"/>
          <cell r="B820"/>
          <cell r="C820"/>
          <cell r="D820"/>
          <cell r="E820"/>
          <cell r="F820"/>
          <cell r="G820"/>
          <cell r="H820"/>
          <cell r="I820"/>
        </row>
        <row r="821">
          <cell r="A821"/>
          <cell r="B821"/>
          <cell r="C821"/>
          <cell r="D821"/>
          <cell r="E821"/>
          <cell r="F821"/>
          <cell r="G821"/>
          <cell r="H821"/>
          <cell r="I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</row>
        <row r="825">
          <cell r="A825"/>
          <cell r="B825"/>
          <cell r="C825"/>
          <cell r="D825"/>
          <cell r="E825"/>
          <cell r="F825"/>
          <cell r="G825"/>
          <cell r="H825"/>
          <cell r="I825"/>
        </row>
        <row r="826">
          <cell r="A826"/>
          <cell r="B826"/>
          <cell r="C826"/>
          <cell r="D826"/>
          <cell r="E826"/>
          <cell r="F826"/>
          <cell r="G826"/>
          <cell r="H826"/>
          <cell r="I826"/>
        </row>
        <row r="827">
          <cell r="A827"/>
          <cell r="B827"/>
          <cell r="C827"/>
          <cell r="D827"/>
          <cell r="E827"/>
          <cell r="F827"/>
          <cell r="G827"/>
          <cell r="H827"/>
          <cell r="I827"/>
        </row>
        <row r="828">
          <cell r="A828"/>
          <cell r="B828"/>
          <cell r="C828"/>
          <cell r="D828"/>
          <cell r="E828"/>
          <cell r="F828"/>
          <cell r="G828"/>
          <cell r="H828"/>
          <cell r="I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</row>
        <row r="832">
          <cell r="A832"/>
          <cell r="B832"/>
          <cell r="C832"/>
          <cell r="D832"/>
          <cell r="E832"/>
          <cell r="F832"/>
          <cell r="G832"/>
          <cell r="H832"/>
          <cell r="I832"/>
        </row>
        <row r="833">
          <cell r="A833"/>
          <cell r="B833"/>
          <cell r="C833"/>
          <cell r="D833"/>
          <cell r="E833"/>
          <cell r="F833"/>
          <cell r="G833"/>
          <cell r="H833"/>
          <cell r="I833"/>
        </row>
        <row r="834">
          <cell r="A834"/>
          <cell r="B834"/>
          <cell r="C834"/>
          <cell r="D834"/>
          <cell r="E834"/>
          <cell r="F834"/>
          <cell r="G834"/>
          <cell r="H834"/>
          <cell r="I834"/>
        </row>
        <row r="835">
          <cell r="A835"/>
          <cell r="B835"/>
          <cell r="C835"/>
          <cell r="D835"/>
          <cell r="E835"/>
          <cell r="F835"/>
          <cell r="G835"/>
          <cell r="H835"/>
          <cell r="I835"/>
        </row>
        <row r="836">
          <cell r="A836"/>
          <cell r="B836"/>
          <cell r="C836"/>
          <cell r="D836"/>
          <cell r="E836"/>
          <cell r="F836"/>
          <cell r="G836"/>
          <cell r="H836"/>
          <cell r="I836"/>
        </row>
        <row r="837">
          <cell r="A837"/>
          <cell r="B837"/>
          <cell r="C837"/>
          <cell r="D837"/>
          <cell r="E837"/>
          <cell r="F837"/>
          <cell r="G837"/>
          <cell r="H837"/>
          <cell r="I837"/>
        </row>
        <row r="838">
          <cell r="A838"/>
          <cell r="B838"/>
          <cell r="C838"/>
          <cell r="D838"/>
          <cell r="E838"/>
          <cell r="F838"/>
          <cell r="G838"/>
          <cell r="H838"/>
          <cell r="I838"/>
        </row>
        <row r="839">
          <cell r="A839"/>
          <cell r="B839"/>
          <cell r="C839"/>
          <cell r="D839"/>
          <cell r="E839"/>
          <cell r="F839"/>
          <cell r="G839"/>
          <cell r="H839"/>
          <cell r="I839"/>
        </row>
        <row r="840">
          <cell r="A840"/>
          <cell r="B840"/>
          <cell r="C840"/>
          <cell r="D840"/>
          <cell r="E840"/>
          <cell r="F840"/>
          <cell r="G840"/>
          <cell r="H840"/>
          <cell r="I840"/>
        </row>
        <row r="841">
          <cell r="A841"/>
          <cell r="B841"/>
          <cell r="C841"/>
          <cell r="D841"/>
          <cell r="E841"/>
          <cell r="F841"/>
          <cell r="G841"/>
          <cell r="H841"/>
          <cell r="I841"/>
        </row>
        <row r="842">
          <cell r="A842"/>
          <cell r="B842"/>
          <cell r="C842"/>
          <cell r="D842"/>
          <cell r="E842"/>
          <cell r="F842"/>
          <cell r="G842"/>
          <cell r="H842"/>
          <cell r="I842"/>
        </row>
        <row r="843">
          <cell r="A843"/>
          <cell r="B843"/>
          <cell r="C843"/>
          <cell r="D843"/>
          <cell r="E843"/>
          <cell r="F843"/>
          <cell r="G843"/>
          <cell r="H843"/>
          <cell r="I843"/>
        </row>
        <row r="844">
          <cell r="A844"/>
          <cell r="B844"/>
          <cell r="C844"/>
          <cell r="D844"/>
          <cell r="E844"/>
          <cell r="F844"/>
          <cell r="G844"/>
          <cell r="H844"/>
          <cell r="I844"/>
        </row>
        <row r="845">
          <cell r="A845"/>
          <cell r="B845"/>
          <cell r="C845"/>
          <cell r="D845"/>
          <cell r="E845"/>
          <cell r="F845"/>
          <cell r="G845"/>
          <cell r="H845"/>
          <cell r="I845"/>
        </row>
        <row r="846">
          <cell r="A846"/>
          <cell r="B846"/>
          <cell r="C846"/>
          <cell r="D846"/>
          <cell r="E846"/>
          <cell r="F846"/>
          <cell r="G846"/>
          <cell r="H846"/>
          <cell r="I846"/>
        </row>
        <row r="847">
          <cell r="A847"/>
          <cell r="B847"/>
          <cell r="C847"/>
          <cell r="D847"/>
          <cell r="E847"/>
          <cell r="F847"/>
          <cell r="G847"/>
          <cell r="H847"/>
          <cell r="I847"/>
        </row>
        <row r="848">
          <cell r="A848"/>
          <cell r="B848"/>
          <cell r="C848"/>
          <cell r="D848"/>
          <cell r="E848"/>
          <cell r="F848"/>
          <cell r="G848"/>
          <cell r="H848"/>
          <cell r="I848"/>
        </row>
        <row r="849">
          <cell r="A849"/>
          <cell r="B849"/>
          <cell r="C849"/>
          <cell r="D849"/>
          <cell r="E849"/>
          <cell r="F849"/>
          <cell r="G849"/>
          <cell r="H849"/>
          <cell r="I849"/>
        </row>
        <row r="850">
          <cell r="A850"/>
          <cell r="B850"/>
          <cell r="C850"/>
          <cell r="D850"/>
          <cell r="E850"/>
          <cell r="F850"/>
          <cell r="G850"/>
          <cell r="H850"/>
          <cell r="I850"/>
        </row>
        <row r="851">
          <cell r="A851"/>
          <cell r="B851"/>
          <cell r="C851"/>
          <cell r="D851"/>
          <cell r="E851"/>
          <cell r="F851"/>
          <cell r="G851"/>
          <cell r="H851"/>
          <cell r="I851"/>
        </row>
        <row r="852">
          <cell r="A852"/>
          <cell r="B852"/>
          <cell r="C852"/>
          <cell r="D852"/>
          <cell r="E852"/>
          <cell r="F852"/>
          <cell r="G852"/>
          <cell r="H852"/>
          <cell r="I852"/>
        </row>
        <row r="853">
          <cell r="A853"/>
          <cell r="B853"/>
          <cell r="C853"/>
          <cell r="D853"/>
          <cell r="E853"/>
          <cell r="F853"/>
          <cell r="G853"/>
          <cell r="H853"/>
          <cell r="I853"/>
        </row>
        <row r="854">
          <cell r="A854"/>
          <cell r="B854"/>
          <cell r="C854"/>
          <cell r="D854"/>
          <cell r="E854"/>
          <cell r="F854"/>
          <cell r="G854"/>
          <cell r="H854"/>
          <cell r="I854"/>
        </row>
        <row r="855">
          <cell r="A855"/>
          <cell r="B855"/>
          <cell r="C855"/>
          <cell r="D855"/>
          <cell r="E855"/>
          <cell r="F855"/>
          <cell r="G855"/>
          <cell r="H855"/>
          <cell r="I855"/>
        </row>
        <row r="856">
          <cell r="A856"/>
          <cell r="B856"/>
          <cell r="C856"/>
          <cell r="D856"/>
          <cell r="E856"/>
          <cell r="F856"/>
          <cell r="G856"/>
          <cell r="H856"/>
          <cell r="I856"/>
        </row>
        <row r="857">
          <cell r="A857"/>
          <cell r="B857"/>
          <cell r="C857"/>
          <cell r="D857"/>
          <cell r="E857"/>
          <cell r="F857"/>
          <cell r="G857"/>
          <cell r="H857"/>
          <cell r="I857"/>
        </row>
        <row r="858">
          <cell r="A858"/>
          <cell r="B858"/>
          <cell r="C858"/>
          <cell r="D858"/>
          <cell r="E858"/>
          <cell r="F858"/>
          <cell r="G858"/>
          <cell r="H858"/>
          <cell r="I858"/>
        </row>
        <row r="859">
          <cell r="A859"/>
          <cell r="B859"/>
          <cell r="C859"/>
          <cell r="D859"/>
          <cell r="E859"/>
          <cell r="F859"/>
          <cell r="G859"/>
          <cell r="H859"/>
          <cell r="I859"/>
        </row>
        <row r="860">
          <cell r="A860"/>
          <cell r="B860"/>
          <cell r="C860"/>
          <cell r="D860"/>
          <cell r="E860"/>
          <cell r="F860"/>
          <cell r="G860"/>
          <cell r="H860"/>
          <cell r="I860"/>
        </row>
        <row r="861">
          <cell r="A861"/>
          <cell r="B861"/>
          <cell r="C861"/>
          <cell r="D861"/>
          <cell r="E861"/>
          <cell r="F861"/>
          <cell r="G861"/>
          <cell r="H861"/>
          <cell r="I861"/>
        </row>
        <row r="862">
          <cell r="A862"/>
          <cell r="B862"/>
          <cell r="C862"/>
          <cell r="D862"/>
          <cell r="E862"/>
          <cell r="F862"/>
          <cell r="G862"/>
          <cell r="H862"/>
          <cell r="I862"/>
        </row>
        <row r="863">
          <cell r="A863"/>
          <cell r="B863"/>
          <cell r="C863"/>
          <cell r="D863"/>
          <cell r="E863"/>
          <cell r="F863"/>
          <cell r="G863"/>
          <cell r="H863"/>
          <cell r="I863"/>
        </row>
        <row r="864">
          <cell r="A864"/>
          <cell r="B864"/>
          <cell r="C864"/>
          <cell r="D864"/>
          <cell r="E864"/>
          <cell r="F864"/>
          <cell r="G864"/>
          <cell r="H864"/>
          <cell r="I864"/>
        </row>
        <row r="865">
          <cell r="A865"/>
          <cell r="B865"/>
          <cell r="C865"/>
          <cell r="D865"/>
          <cell r="E865"/>
          <cell r="F865"/>
          <cell r="G865"/>
          <cell r="H865"/>
          <cell r="I865"/>
        </row>
        <row r="866">
          <cell r="A866"/>
          <cell r="B866"/>
          <cell r="C866"/>
          <cell r="D866"/>
          <cell r="E866"/>
          <cell r="F866"/>
          <cell r="G866"/>
          <cell r="H866"/>
          <cell r="I866"/>
        </row>
        <row r="867">
          <cell r="A867"/>
          <cell r="B867"/>
          <cell r="C867"/>
          <cell r="D867"/>
          <cell r="E867"/>
          <cell r="F867"/>
          <cell r="G867"/>
          <cell r="H867"/>
          <cell r="I867"/>
        </row>
        <row r="868">
          <cell r="A868"/>
          <cell r="B868"/>
          <cell r="C868"/>
          <cell r="D868"/>
          <cell r="E868"/>
          <cell r="F868"/>
          <cell r="G868"/>
          <cell r="H868"/>
          <cell r="I868"/>
        </row>
        <row r="869">
          <cell r="A869"/>
          <cell r="B869"/>
          <cell r="C869"/>
          <cell r="D869"/>
          <cell r="E869"/>
          <cell r="F869"/>
          <cell r="G869"/>
          <cell r="H869"/>
          <cell r="I869"/>
        </row>
        <row r="870">
          <cell r="A870"/>
          <cell r="B870"/>
          <cell r="C870"/>
          <cell r="D870"/>
          <cell r="E870"/>
          <cell r="F870"/>
          <cell r="G870"/>
          <cell r="H870"/>
          <cell r="I870"/>
        </row>
        <row r="871">
          <cell r="A871"/>
          <cell r="B871"/>
          <cell r="C871"/>
          <cell r="D871"/>
          <cell r="E871"/>
          <cell r="F871"/>
          <cell r="G871"/>
          <cell r="H871"/>
          <cell r="I871"/>
        </row>
        <row r="872">
          <cell r="A872"/>
          <cell r="B872"/>
          <cell r="C872"/>
          <cell r="D872"/>
          <cell r="E872"/>
          <cell r="F872"/>
          <cell r="G872"/>
          <cell r="H872"/>
          <cell r="I872"/>
        </row>
        <row r="873">
          <cell r="A873"/>
          <cell r="B873"/>
          <cell r="C873"/>
          <cell r="D873"/>
          <cell r="E873"/>
          <cell r="F873"/>
          <cell r="G873"/>
          <cell r="H873"/>
          <cell r="I873"/>
        </row>
        <row r="874">
          <cell r="A874"/>
          <cell r="B874"/>
          <cell r="C874"/>
          <cell r="D874"/>
          <cell r="E874"/>
          <cell r="F874"/>
          <cell r="G874"/>
          <cell r="H874"/>
          <cell r="I874"/>
        </row>
        <row r="875">
          <cell r="A875"/>
          <cell r="B875"/>
          <cell r="C875"/>
          <cell r="D875"/>
          <cell r="E875"/>
          <cell r="F875"/>
          <cell r="G875"/>
          <cell r="H875"/>
          <cell r="I875"/>
        </row>
        <row r="876">
          <cell r="A876"/>
          <cell r="B876"/>
          <cell r="C876"/>
          <cell r="D876"/>
          <cell r="E876"/>
          <cell r="F876"/>
          <cell r="G876"/>
          <cell r="H876"/>
          <cell r="I876"/>
        </row>
        <row r="877">
          <cell r="A877"/>
          <cell r="B877"/>
          <cell r="C877"/>
          <cell r="D877"/>
          <cell r="E877"/>
          <cell r="F877"/>
          <cell r="G877"/>
          <cell r="H877"/>
          <cell r="I877"/>
        </row>
        <row r="878">
          <cell r="A878"/>
          <cell r="B878"/>
          <cell r="C878"/>
          <cell r="D878"/>
          <cell r="E878"/>
          <cell r="F878"/>
          <cell r="G878"/>
          <cell r="H878"/>
          <cell r="I878"/>
        </row>
        <row r="879">
          <cell r="A879"/>
          <cell r="B879"/>
          <cell r="C879"/>
          <cell r="D879"/>
          <cell r="E879"/>
          <cell r="F879"/>
          <cell r="G879"/>
          <cell r="H879"/>
          <cell r="I879"/>
        </row>
        <row r="880">
          <cell r="A880"/>
          <cell r="B880"/>
          <cell r="C880"/>
          <cell r="D880"/>
          <cell r="E880"/>
          <cell r="F880"/>
          <cell r="G880"/>
          <cell r="H880"/>
          <cell r="I880"/>
        </row>
        <row r="881">
          <cell r="A881"/>
          <cell r="B881"/>
          <cell r="C881"/>
          <cell r="D881"/>
          <cell r="E881"/>
          <cell r="F881"/>
          <cell r="G881"/>
          <cell r="H881"/>
          <cell r="I881"/>
        </row>
        <row r="882">
          <cell r="A882"/>
          <cell r="B882"/>
          <cell r="C882"/>
          <cell r="D882"/>
          <cell r="E882"/>
          <cell r="F882"/>
          <cell r="G882"/>
          <cell r="H882"/>
          <cell r="I882"/>
        </row>
        <row r="883">
          <cell r="A883"/>
          <cell r="B883"/>
          <cell r="C883"/>
          <cell r="D883"/>
          <cell r="E883"/>
          <cell r="F883"/>
          <cell r="G883"/>
          <cell r="H883"/>
          <cell r="I883"/>
        </row>
        <row r="884">
          <cell r="A884"/>
          <cell r="B884"/>
          <cell r="C884"/>
          <cell r="D884"/>
          <cell r="E884"/>
          <cell r="F884"/>
          <cell r="G884"/>
          <cell r="H884"/>
          <cell r="I884"/>
        </row>
        <row r="885">
          <cell r="A885"/>
          <cell r="B885"/>
          <cell r="C885"/>
          <cell r="D885"/>
          <cell r="E885"/>
          <cell r="F885"/>
          <cell r="G885"/>
          <cell r="H885"/>
          <cell r="I885"/>
        </row>
        <row r="886">
          <cell r="A886"/>
          <cell r="B886"/>
          <cell r="C886"/>
          <cell r="D886"/>
          <cell r="E886"/>
          <cell r="F886"/>
          <cell r="G886"/>
          <cell r="H886"/>
          <cell r="I886"/>
        </row>
        <row r="887">
          <cell r="A887"/>
          <cell r="B887"/>
          <cell r="C887"/>
          <cell r="D887"/>
          <cell r="E887"/>
          <cell r="F887"/>
          <cell r="G887"/>
          <cell r="H887"/>
          <cell r="I887"/>
        </row>
        <row r="888">
          <cell r="A888"/>
          <cell r="B888"/>
          <cell r="C888"/>
          <cell r="D888"/>
          <cell r="E888"/>
          <cell r="F888"/>
          <cell r="G888"/>
          <cell r="H888"/>
          <cell r="I888"/>
        </row>
        <row r="889">
          <cell r="A889"/>
          <cell r="B889"/>
          <cell r="C889"/>
          <cell r="D889"/>
          <cell r="E889"/>
          <cell r="F889"/>
          <cell r="G889"/>
          <cell r="H889"/>
          <cell r="I889"/>
        </row>
        <row r="890">
          <cell r="A890"/>
          <cell r="B890"/>
          <cell r="C890"/>
          <cell r="D890"/>
          <cell r="E890"/>
          <cell r="F890"/>
          <cell r="G890"/>
          <cell r="H890"/>
          <cell r="I890"/>
        </row>
        <row r="891">
          <cell r="A891"/>
          <cell r="B891"/>
          <cell r="C891"/>
          <cell r="D891"/>
          <cell r="E891"/>
          <cell r="F891"/>
          <cell r="G891"/>
          <cell r="H891"/>
          <cell r="I891"/>
        </row>
        <row r="892">
          <cell r="A892"/>
          <cell r="B892"/>
          <cell r="C892"/>
          <cell r="D892"/>
          <cell r="E892"/>
          <cell r="F892"/>
          <cell r="G892"/>
          <cell r="H892"/>
          <cell r="I892"/>
        </row>
        <row r="893">
          <cell r="A893"/>
          <cell r="B893"/>
          <cell r="C893"/>
          <cell r="D893"/>
          <cell r="E893"/>
          <cell r="F893"/>
          <cell r="G893"/>
          <cell r="H893"/>
          <cell r="I893"/>
        </row>
        <row r="894">
          <cell r="A894"/>
          <cell r="B894"/>
          <cell r="C894"/>
          <cell r="D894"/>
          <cell r="E894"/>
          <cell r="F894"/>
          <cell r="G894"/>
          <cell r="H894"/>
          <cell r="I894"/>
        </row>
        <row r="895">
          <cell r="A895"/>
          <cell r="B895"/>
          <cell r="C895"/>
          <cell r="D895"/>
          <cell r="E895"/>
          <cell r="F895"/>
          <cell r="G895"/>
          <cell r="H895"/>
          <cell r="I895"/>
        </row>
        <row r="896">
          <cell r="A896"/>
          <cell r="B896"/>
          <cell r="C896"/>
          <cell r="D896"/>
          <cell r="E896"/>
          <cell r="F896"/>
          <cell r="G896"/>
          <cell r="H896"/>
          <cell r="I896"/>
        </row>
        <row r="897">
          <cell r="A897"/>
          <cell r="B897"/>
          <cell r="C897"/>
          <cell r="D897"/>
          <cell r="E897"/>
          <cell r="F897"/>
          <cell r="G897"/>
          <cell r="H897"/>
          <cell r="I897"/>
        </row>
        <row r="898">
          <cell r="A898"/>
          <cell r="B898"/>
          <cell r="C898"/>
          <cell r="D898"/>
          <cell r="E898"/>
          <cell r="F898"/>
          <cell r="G898"/>
          <cell r="H898"/>
          <cell r="I898"/>
        </row>
        <row r="899">
          <cell r="A899"/>
          <cell r="B899"/>
          <cell r="C899"/>
          <cell r="D899"/>
          <cell r="E899"/>
          <cell r="F899"/>
          <cell r="G899"/>
          <cell r="H899"/>
          <cell r="I899"/>
        </row>
        <row r="900">
          <cell r="A900"/>
          <cell r="B900"/>
          <cell r="C900"/>
          <cell r="D900"/>
          <cell r="E900"/>
          <cell r="F900"/>
          <cell r="G900"/>
          <cell r="H900"/>
          <cell r="I900"/>
        </row>
        <row r="901">
          <cell r="A901"/>
          <cell r="B901"/>
          <cell r="C901"/>
          <cell r="D901"/>
          <cell r="E901"/>
          <cell r="F901"/>
          <cell r="G901"/>
          <cell r="H901"/>
          <cell r="I901"/>
        </row>
        <row r="902">
          <cell r="A902"/>
          <cell r="B902"/>
          <cell r="C902"/>
          <cell r="D902"/>
          <cell r="E902"/>
          <cell r="F902"/>
          <cell r="G902"/>
          <cell r="H902"/>
          <cell r="I902"/>
        </row>
        <row r="903">
          <cell r="A903"/>
          <cell r="B903"/>
          <cell r="C903"/>
          <cell r="D903"/>
          <cell r="E903"/>
          <cell r="F903"/>
          <cell r="G903"/>
          <cell r="H903"/>
          <cell r="I903"/>
        </row>
        <row r="904">
          <cell r="A904"/>
          <cell r="B904"/>
          <cell r="C904"/>
          <cell r="D904"/>
          <cell r="E904"/>
          <cell r="F904"/>
          <cell r="G904"/>
          <cell r="H904"/>
          <cell r="I904"/>
        </row>
        <row r="905">
          <cell r="A905"/>
          <cell r="B905"/>
          <cell r="C905"/>
          <cell r="D905"/>
          <cell r="E905"/>
          <cell r="F905"/>
          <cell r="G905"/>
          <cell r="H905"/>
          <cell r="I905"/>
        </row>
        <row r="906">
          <cell r="A906"/>
          <cell r="B906"/>
          <cell r="C906"/>
          <cell r="D906"/>
          <cell r="E906"/>
          <cell r="F906"/>
          <cell r="G906"/>
          <cell r="H906"/>
          <cell r="I906"/>
        </row>
        <row r="907">
          <cell r="A907"/>
          <cell r="B907"/>
          <cell r="C907"/>
          <cell r="D907"/>
          <cell r="E907"/>
          <cell r="F907"/>
          <cell r="G907"/>
          <cell r="H907"/>
          <cell r="I907"/>
        </row>
        <row r="908">
          <cell r="A908"/>
          <cell r="B908"/>
          <cell r="C908"/>
          <cell r="D908"/>
          <cell r="E908"/>
          <cell r="F908"/>
          <cell r="G908"/>
          <cell r="H908"/>
          <cell r="I908"/>
        </row>
        <row r="909">
          <cell r="A909"/>
          <cell r="B909"/>
          <cell r="C909"/>
          <cell r="D909"/>
          <cell r="E909"/>
          <cell r="F909"/>
          <cell r="G909"/>
          <cell r="H909"/>
          <cell r="I909"/>
        </row>
        <row r="910">
          <cell r="A910"/>
          <cell r="B910"/>
          <cell r="C910"/>
          <cell r="D910"/>
          <cell r="E910"/>
          <cell r="F910"/>
          <cell r="G910"/>
          <cell r="H910"/>
          <cell r="I910"/>
        </row>
        <row r="911">
          <cell r="A911"/>
          <cell r="B911"/>
          <cell r="C911"/>
          <cell r="D911"/>
          <cell r="E911"/>
          <cell r="F911"/>
          <cell r="G911"/>
          <cell r="H911"/>
          <cell r="I911"/>
        </row>
        <row r="912">
          <cell r="A912"/>
          <cell r="B912"/>
          <cell r="C912"/>
          <cell r="D912"/>
          <cell r="E912"/>
          <cell r="F912"/>
          <cell r="G912"/>
          <cell r="H912"/>
          <cell r="I912"/>
        </row>
        <row r="913">
          <cell r="A913"/>
          <cell r="B913"/>
          <cell r="C913"/>
          <cell r="D913"/>
          <cell r="E913"/>
          <cell r="F913"/>
          <cell r="G913"/>
          <cell r="H913"/>
          <cell r="I913"/>
        </row>
        <row r="914">
          <cell r="A914"/>
          <cell r="B914"/>
          <cell r="C914"/>
          <cell r="D914"/>
          <cell r="E914"/>
          <cell r="F914"/>
          <cell r="G914"/>
          <cell r="H914"/>
          <cell r="I914"/>
        </row>
        <row r="915">
          <cell r="A915"/>
          <cell r="B915"/>
          <cell r="C915"/>
          <cell r="D915"/>
          <cell r="E915"/>
          <cell r="F915"/>
          <cell r="G915"/>
          <cell r="H915"/>
          <cell r="I915"/>
        </row>
        <row r="916">
          <cell r="A916"/>
          <cell r="B916"/>
          <cell r="C916"/>
          <cell r="D916"/>
          <cell r="E916"/>
          <cell r="F916"/>
          <cell r="G916"/>
          <cell r="H916"/>
          <cell r="I916"/>
        </row>
        <row r="917">
          <cell r="A917"/>
          <cell r="B917"/>
          <cell r="C917"/>
          <cell r="D917"/>
          <cell r="E917"/>
          <cell r="F917"/>
          <cell r="G917"/>
          <cell r="H917"/>
          <cell r="I917"/>
        </row>
        <row r="918">
          <cell r="A918"/>
          <cell r="B918"/>
          <cell r="C918"/>
          <cell r="D918"/>
          <cell r="E918"/>
          <cell r="F918"/>
          <cell r="G918"/>
          <cell r="H918"/>
          <cell r="I918"/>
        </row>
        <row r="919">
          <cell r="A919"/>
          <cell r="B919"/>
          <cell r="C919"/>
          <cell r="D919"/>
          <cell r="E919"/>
          <cell r="F919"/>
          <cell r="G919"/>
          <cell r="H919"/>
          <cell r="I919"/>
        </row>
        <row r="920">
          <cell r="A920"/>
          <cell r="B920"/>
          <cell r="C920"/>
          <cell r="D920"/>
          <cell r="E920"/>
          <cell r="F920"/>
          <cell r="G920"/>
          <cell r="H920"/>
          <cell r="I920"/>
        </row>
        <row r="921">
          <cell r="A921"/>
          <cell r="B921"/>
          <cell r="C921"/>
          <cell r="D921"/>
          <cell r="E921"/>
          <cell r="F921"/>
          <cell r="G921"/>
          <cell r="H921"/>
          <cell r="I921"/>
        </row>
        <row r="922">
          <cell r="A922"/>
          <cell r="B922"/>
          <cell r="C922"/>
          <cell r="D922"/>
          <cell r="E922"/>
          <cell r="F922"/>
          <cell r="G922"/>
          <cell r="H922"/>
          <cell r="I922"/>
        </row>
        <row r="923">
          <cell r="A923"/>
          <cell r="B923"/>
          <cell r="C923"/>
          <cell r="D923"/>
          <cell r="E923"/>
          <cell r="F923"/>
          <cell r="G923"/>
          <cell r="H923"/>
          <cell r="I923"/>
        </row>
        <row r="924">
          <cell r="A924"/>
          <cell r="B924"/>
          <cell r="C924"/>
          <cell r="D924"/>
          <cell r="E924"/>
          <cell r="F924"/>
          <cell r="G924"/>
          <cell r="H924"/>
          <cell r="I924"/>
        </row>
        <row r="925">
          <cell r="A925"/>
          <cell r="B925"/>
          <cell r="C925"/>
          <cell r="D925"/>
          <cell r="E925"/>
          <cell r="F925"/>
          <cell r="G925"/>
          <cell r="H925"/>
          <cell r="I925"/>
        </row>
        <row r="926">
          <cell r="A926"/>
          <cell r="B926"/>
          <cell r="C926"/>
          <cell r="D926"/>
          <cell r="E926"/>
          <cell r="F926"/>
          <cell r="G926"/>
          <cell r="H926"/>
          <cell r="I926"/>
        </row>
        <row r="927">
          <cell r="A927"/>
          <cell r="B927"/>
          <cell r="C927"/>
          <cell r="D927"/>
          <cell r="E927"/>
          <cell r="F927"/>
          <cell r="G927"/>
          <cell r="H927"/>
          <cell r="I927"/>
        </row>
        <row r="928">
          <cell r="A928"/>
          <cell r="B928"/>
          <cell r="C928"/>
          <cell r="D928"/>
          <cell r="E928"/>
          <cell r="F928"/>
          <cell r="G928"/>
          <cell r="H928"/>
          <cell r="I928"/>
        </row>
        <row r="929">
          <cell r="A929"/>
          <cell r="B929"/>
          <cell r="C929"/>
          <cell r="D929"/>
          <cell r="E929"/>
          <cell r="F929"/>
          <cell r="G929"/>
          <cell r="H929"/>
          <cell r="I929"/>
        </row>
        <row r="930">
          <cell r="A930"/>
          <cell r="B930"/>
          <cell r="C930"/>
          <cell r="D930"/>
          <cell r="E930"/>
          <cell r="F930"/>
          <cell r="G930"/>
          <cell r="H930"/>
          <cell r="I930"/>
        </row>
        <row r="931">
          <cell r="A931"/>
          <cell r="B931"/>
          <cell r="C931"/>
          <cell r="D931"/>
          <cell r="E931"/>
          <cell r="F931"/>
          <cell r="G931"/>
          <cell r="H931"/>
          <cell r="I931"/>
        </row>
        <row r="932">
          <cell r="A932"/>
          <cell r="B932"/>
          <cell r="C932"/>
          <cell r="D932"/>
          <cell r="E932"/>
          <cell r="F932"/>
          <cell r="G932"/>
          <cell r="H932"/>
          <cell r="I932"/>
        </row>
        <row r="933">
          <cell r="A933"/>
          <cell r="B933"/>
          <cell r="C933"/>
          <cell r="D933"/>
          <cell r="E933"/>
          <cell r="F933"/>
          <cell r="G933"/>
          <cell r="H933"/>
          <cell r="I933"/>
        </row>
        <row r="934">
          <cell r="A934"/>
          <cell r="B934"/>
          <cell r="C934"/>
          <cell r="D934"/>
          <cell r="E934"/>
          <cell r="F934"/>
          <cell r="G934"/>
          <cell r="H934"/>
          <cell r="I934"/>
        </row>
        <row r="935">
          <cell r="A935"/>
          <cell r="B935"/>
          <cell r="C935"/>
          <cell r="D935"/>
          <cell r="E935"/>
          <cell r="F935"/>
          <cell r="G935"/>
          <cell r="H935"/>
          <cell r="I935"/>
        </row>
        <row r="936">
          <cell r="A936"/>
          <cell r="B936"/>
          <cell r="C936"/>
          <cell r="D936"/>
          <cell r="E936"/>
          <cell r="F936"/>
          <cell r="G936"/>
          <cell r="H936"/>
          <cell r="I936"/>
        </row>
        <row r="937">
          <cell r="A937"/>
          <cell r="B937"/>
          <cell r="C937"/>
          <cell r="D937"/>
          <cell r="E937"/>
          <cell r="F937"/>
          <cell r="G937"/>
          <cell r="H937"/>
          <cell r="I937"/>
        </row>
        <row r="938">
          <cell r="A938"/>
          <cell r="B938"/>
          <cell r="C938"/>
          <cell r="D938"/>
          <cell r="E938"/>
          <cell r="F938"/>
          <cell r="G938"/>
          <cell r="H938"/>
          <cell r="I938"/>
        </row>
        <row r="939">
          <cell r="A939"/>
          <cell r="B939"/>
          <cell r="C939"/>
          <cell r="D939"/>
          <cell r="E939"/>
          <cell r="F939"/>
          <cell r="G939"/>
          <cell r="H939"/>
          <cell r="I939"/>
        </row>
        <row r="940">
          <cell r="A940"/>
          <cell r="B940"/>
          <cell r="C940"/>
          <cell r="D940"/>
          <cell r="E940"/>
          <cell r="F940"/>
          <cell r="G940"/>
          <cell r="H940"/>
          <cell r="I940"/>
        </row>
        <row r="941">
          <cell r="A941"/>
          <cell r="B941"/>
          <cell r="C941"/>
          <cell r="D941"/>
          <cell r="E941"/>
          <cell r="F941"/>
          <cell r="G941"/>
          <cell r="H941"/>
          <cell r="I941"/>
        </row>
        <row r="942">
          <cell r="A942"/>
          <cell r="B942"/>
          <cell r="C942"/>
          <cell r="D942"/>
          <cell r="E942"/>
          <cell r="F942"/>
          <cell r="G942"/>
          <cell r="H942"/>
          <cell r="I942"/>
        </row>
        <row r="943">
          <cell r="A943"/>
          <cell r="B943"/>
          <cell r="C943"/>
          <cell r="D943"/>
          <cell r="E943"/>
          <cell r="F943"/>
          <cell r="G943"/>
          <cell r="H943"/>
          <cell r="I943"/>
        </row>
        <row r="944">
          <cell r="A944"/>
          <cell r="B944"/>
          <cell r="C944"/>
          <cell r="D944"/>
          <cell r="E944"/>
          <cell r="F944"/>
          <cell r="G944"/>
          <cell r="H944"/>
          <cell r="I944"/>
        </row>
        <row r="945">
          <cell r="A945"/>
          <cell r="B945"/>
          <cell r="C945"/>
          <cell r="D945"/>
          <cell r="E945"/>
          <cell r="F945"/>
          <cell r="G945"/>
          <cell r="H945"/>
          <cell r="I945"/>
        </row>
        <row r="946">
          <cell r="A946"/>
          <cell r="B946"/>
          <cell r="C946"/>
          <cell r="D946"/>
          <cell r="E946"/>
          <cell r="F946"/>
          <cell r="G946"/>
          <cell r="H946"/>
          <cell r="I946"/>
        </row>
        <row r="947">
          <cell r="A947"/>
          <cell r="B947"/>
          <cell r="C947"/>
          <cell r="D947"/>
          <cell r="E947"/>
          <cell r="F947"/>
          <cell r="G947"/>
          <cell r="H947"/>
          <cell r="I947"/>
        </row>
        <row r="948">
          <cell r="A948"/>
          <cell r="B948"/>
          <cell r="C948"/>
          <cell r="D948"/>
          <cell r="E948"/>
          <cell r="F948"/>
          <cell r="G948"/>
          <cell r="H948"/>
          <cell r="I948"/>
        </row>
        <row r="949">
          <cell r="A949"/>
          <cell r="B949"/>
          <cell r="C949"/>
          <cell r="D949"/>
          <cell r="E949"/>
          <cell r="F949"/>
          <cell r="G949"/>
          <cell r="H949"/>
          <cell r="I949"/>
        </row>
        <row r="950">
          <cell r="A950"/>
          <cell r="B950"/>
          <cell r="C950"/>
          <cell r="D950"/>
          <cell r="E950"/>
          <cell r="F950"/>
          <cell r="G950"/>
          <cell r="H950"/>
          <cell r="I950"/>
        </row>
        <row r="951">
          <cell r="A951"/>
          <cell r="B951"/>
          <cell r="C951"/>
          <cell r="D951"/>
          <cell r="E951"/>
          <cell r="F951"/>
          <cell r="G951"/>
          <cell r="H951"/>
          <cell r="I951"/>
        </row>
        <row r="952">
          <cell r="A952"/>
          <cell r="B952"/>
          <cell r="C952"/>
          <cell r="D952"/>
          <cell r="E952"/>
          <cell r="F952"/>
          <cell r="G952"/>
          <cell r="H952"/>
          <cell r="I952"/>
        </row>
        <row r="953">
          <cell r="A953"/>
          <cell r="B953"/>
          <cell r="C953"/>
          <cell r="D953"/>
          <cell r="E953"/>
          <cell r="F953"/>
          <cell r="G953"/>
          <cell r="H953"/>
          <cell r="I953"/>
        </row>
        <row r="954">
          <cell r="A954"/>
          <cell r="B954"/>
          <cell r="C954"/>
          <cell r="D954"/>
          <cell r="E954"/>
          <cell r="F954"/>
          <cell r="G954"/>
          <cell r="H954"/>
          <cell r="I954"/>
        </row>
        <row r="955">
          <cell r="A955"/>
          <cell r="B955"/>
          <cell r="C955"/>
          <cell r="D955"/>
          <cell r="E955"/>
          <cell r="F955"/>
          <cell r="G955"/>
          <cell r="H955"/>
          <cell r="I955"/>
        </row>
        <row r="956">
          <cell r="A956"/>
          <cell r="B956"/>
          <cell r="C956"/>
          <cell r="D956"/>
          <cell r="E956"/>
          <cell r="F956"/>
          <cell r="G956"/>
          <cell r="H956"/>
          <cell r="I956"/>
        </row>
        <row r="957">
          <cell r="A957"/>
          <cell r="B957"/>
          <cell r="C957"/>
          <cell r="D957"/>
          <cell r="E957"/>
          <cell r="F957"/>
          <cell r="G957"/>
          <cell r="H957"/>
          <cell r="I957"/>
        </row>
        <row r="958">
          <cell r="A958"/>
          <cell r="B958"/>
          <cell r="C958"/>
          <cell r="D958"/>
          <cell r="E958"/>
          <cell r="F958"/>
          <cell r="G958"/>
          <cell r="H958"/>
          <cell r="I958"/>
        </row>
        <row r="959">
          <cell r="A959"/>
          <cell r="B959"/>
          <cell r="C959"/>
          <cell r="D959"/>
          <cell r="E959"/>
          <cell r="F959"/>
          <cell r="G959"/>
          <cell r="H959"/>
          <cell r="I959"/>
        </row>
        <row r="960">
          <cell r="A960"/>
          <cell r="B960"/>
          <cell r="C960"/>
          <cell r="D960"/>
          <cell r="E960"/>
          <cell r="F960"/>
          <cell r="G960"/>
          <cell r="H960"/>
          <cell r="I960"/>
        </row>
        <row r="961">
          <cell r="A961"/>
          <cell r="B961"/>
          <cell r="C961"/>
          <cell r="D961"/>
          <cell r="E961"/>
          <cell r="F961"/>
          <cell r="G961"/>
          <cell r="H961"/>
          <cell r="I961"/>
        </row>
        <row r="962">
          <cell r="A962"/>
          <cell r="B962"/>
          <cell r="C962"/>
          <cell r="D962"/>
          <cell r="E962"/>
          <cell r="F962"/>
          <cell r="G962"/>
          <cell r="H962"/>
          <cell r="I962"/>
        </row>
        <row r="963">
          <cell r="A963"/>
          <cell r="B963"/>
          <cell r="C963"/>
          <cell r="D963"/>
          <cell r="E963"/>
          <cell r="F963"/>
          <cell r="G963"/>
          <cell r="H963"/>
          <cell r="I963"/>
        </row>
        <row r="964">
          <cell r="A964"/>
          <cell r="B964"/>
          <cell r="C964"/>
          <cell r="D964"/>
          <cell r="E964"/>
          <cell r="F964"/>
          <cell r="G964"/>
          <cell r="H964"/>
          <cell r="I964"/>
        </row>
        <row r="965">
          <cell r="A965"/>
          <cell r="B965"/>
          <cell r="C965"/>
          <cell r="D965"/>
          <cell r="E965"/>
          <cell r="F965"/>
          <cell r="G965"/>
          <cell r="H965"/>
          <cell r="I965"/>
        </row>
        <row r="966">
          <cell r="A966"/>
          <cell r="B966"/>
          <cell r="C966"/>
          <cell r="D966"/>
          <cell r="E966"/>
          <cell r="F966"/>
          <cell r="G966"/>
          <cell r="H966"/>
          <cell r="I966"/>
        </row>
        <row r="967">
          <cell r="A967"/>
          <cell r="B967"/>
          <cell r="C967"/>
          <cell r="D967"/>
          <cell r="E967"/>
          <cell r="F967"/>
          <cell r="G967"/>
          <cell r="H967"/>
          <cell r="I967"/>
        </row>
        <row r="968">
          <cell r="A968"/>
          <cell r="B968"/>
          <cell r="C968"/>
          <cell r="D968"/>
          <cell r="E968"/>
          <cell r="F968"/>
          <cell r="G968"/>
          <cell r="H968"/>
          <cell r="I968"/>
        </row>
        <row r="969">
          <cell r="A969"/>
          <cell r="B969"/>
          <cell r="C969"/>
          <cell r="D969"/>
          <cell r="E969"/>
          <cell r="F969"/>
          <cell r="G969"/>
          <cell r="H969"/>
          <cell r="I969"/>
        </row>
        <row r="970">
          <cell r="A970"/>
          <cell r="B970"/>
          <cell r="C970"/>
          <cell r="D970"/>
          <cell r="E970"/>
          <cell r="F970"/>
          <cell r="G970"/>
          <cell r="H970"/>
          <cell r="I970"/>
        </row>
        <row r="971">
          <cell r="A971"/>
          <cell r="B971"/>
          <cell r="C971"/>
          <cell r="D971"/>
          <cell r="E971"/>
          <cell r="F971"/>
          <cell r="G971"/>
          <cell r="H971"/>
          <cell r="I971"/>
        </row>
        <row r="972">
          <cell r="A972"/>
          <cell r="B972"/>
          <cell r="C972"/>
          <cell r="D972"/>
          <cell r="E972"/>
          <cell r="F972"/>
          <cell r="G972"/>
          <cell r="H972"/>
          <cell r="I972"/>
        </row>
        <row r="973">
          <cell r="A973"/>
          <cell r="B973"/>
          <cell r="C973"/>
          <cell r="D973"/>
          <cell r="E973"/>
          <cell r="F973"/>
          <cell r="G973"/>
          <cell r="H973"/>
          <cell r="I973"/>
        </row>
        <row r="974">
          <cell r="A974"/>
          <cell r="B974"/>
          <cell r="C974"/>
          <cell r="D974"/>
          <cell r="E974"/>
          <cell r="F974"/>
          <cell r="G974"/>
          <cell r="H974"/>
          <cell r="I974"/>
        </row>
        <row r="975">
          <cell r="A975"/>
          <cell r="B975"/>
          <cell r="C975"/>
          <cell r="D975"/>
          <cell r="E975"/>
          <cell r="F975"/>
          <cell r="G975"/>
          <cell r="H975"/>
          <cell r="I975"/>
        </row>
        <row r="976">
          <cell r="A976"/>
          <cell r="B976"/>
          <cell r="C976"/>
          <cell r="D976"/>
          <cell r="E976"/>
          <cell r="F976"/>
          <cell r="G976"/>
          <cell r="H976"/>
          <cell r="I976"/>
        </row>
        <row r="977">
          <cell r="A977"/>
          <cell r="B977"/>
          <cell r="C977"/>
          <cell r="D977"/>
          <cell r="E977"/>
          <cell r="F977"/>
          <cell r="G977"/>
          <cell r="H977"/>
          <cell r="I977"/>
        </row>
        <row r="978">
          <cell r="A978"/>
          <cell r="B978"/>
          <cell r="C978"/>
          <cell r="D978"/>
          <cell r="E978"/>
          <cell r="F978"/>
          <cell r="G978"/>
          <cell r="H978"/>
          <cell r="I978"/>
        </row>
        <row r="979">
          <cell r="A979"/>
          <cell r="B979"/>
          <cell r="C979"/>
          <cell r="D979"/>
          <cell r="E979"/>
          <cell r="F979"/>
          <cell r="G979"/>
          <cell r="H979"/>
          <cell r="I979"/>
        </row>
        <row r="980">
          <cell r="A980"/>
          <cell r="B980"/>
          <cell r="C980"/>
          <cell r="D980"/>
          <cell r="E980"/>
          <cell r="F980"/>
          <cell r="G980"/>
          <cell r="H980"/>
          <cell r="I980"/>
        </row>
        <row r="981">
          <cell r="A981"/>
          <cell r="B981"/>
          <cell r="C981"/>
          <cell r="D981"/>
          <cell r="E981"/>
          <cell r="F981"/>
          <cell r="G981"/>
          <cell r="H981"/>
          <cell r="I981"/>
        </row>
        <row r="982">
          <cell r="A982"/>
          <cell r="B982"/>
          <cell r="C982"/>
          <cell r="D982"/>
          <cell r="E982"/>
          <cell r="F982"/>
          <cell r="G982"/>
          <cell r="H982"/>
          <cell r="I982"/>
        </row>
        <row r="983">
          <cell r="A983"/>
          <cell r="B983"/>
          <cell r="C983"/>
          <cell r="D983"/>
          <cell r="E983"/>
          <cell r="F983"/>
          <cell r="G983"/>
          <cell r="H983"/>
          <cell r="I983"/>
        </row>
        <row r="984">
          <cell r="A984"/>
          <cell r="B984"/>
          <cell r="C984"/>
          <cell r="D984"/>
          <cell r="E984"/>
          <cell r="F984"/>
          <cell r="G984"/>
          <cell r="H984"/>
          <cell r="I984"/>
        </row>
        <row r="985">
          <cell r="A985"/>
          <cell r="B985"/>
          <cell r="C985"/>
          <cell r="D985"/>
          <cell r="E985"/>
          <cell r="F985"/>
          <cell r="G985"/>
          <cell r="H985"/>
          <cell r="I985"/>
        </row>
        <row r="986">
          <cell r="A986"/>
          <cell r="B986"/>
          <cell r="C986"/>
          <cell r="D986"/>
          <cell r="E986"/>
          <cell r="F986"/>
          <cell r="G986"/>
          <cell r="H986"/>
          <cell r="I986"/>
        </row>
        <row r="987">
          <cell r="A987"/>
          <cell r="B987"/>
          <cell r="C987"/>
          <cell r="D987"/>
          <cell r="E987"/>
          <cell r="F987"/>
          <cell r="G987"/>
          <cell r="H987"/>
          <cell r="I987"/>
        </row>
        <row r="988">
          <cell r="A988"/>
          <cell r="B988"/>
          <cell r="C988"/>
          <cell r="D988"/>
          <cell r="E988"/>
          <cell r="F988"/>
          <cell r="G988"/>
          <cell r="H988"/>
          <cell r="I988"/>
        </row>
        <row r="989">
          <cell r="A989"/>
          <cell r="B989"/>
          <cell r="C989"/>
          <cell r="D989"/>
          <cell r="E989"/>
          <cell r="F989"/>
          <cell r="G989"/>
          <cell r="H989"/>
          <cell r="I989"/>
        </row>
        <row r="990">
          <cell r="A990"/>
          <cell r="B990"/>
          <cell r="C990"/>
          <cell r="D990"/>
          <cell r="E990"/>
          <cell r="F990"/>
          <cell r="G990"/>
          <cell r="H990"/>
          <cell r="I990"/>
        </row>
        <row r="991">
          <cell r="A991"/>
          <cell r="B991"/>
          <cell r="C991"/>
          <cell r="D991"/>
          <cell r="E991"/>
          <cell r="F991"/>
          <cell r="G991"/>
          <cell r="H991"/>
          <cell r="I991"/>
        </row>
        <row r="992">
          <cell r="A992"/>
          <cell r="B992"/>
          <cell r="C992"/>
          <cell r="D992"/>
          <cell r="E992"/>
          <cell r="F992"/>
          <cell r="G992"/>
          <cell r="H992"/>
          <cell r="I992"/>
        </row>
        <row r="993">
          <cell r="A993"/>
          <cell r="B993"/>
          <cell r="C993"/>
          <cell r="D993"/>
          <cell r="E993"/>
          <cell r="F993"/>
          <cell r="G993"/>
          <cell r="H993"/>
          <cell r="I993"/>
        </row>
        <row r="994">
          <cell r="A994"/>
          <cell r="B994"/>
          <cell r="C994"/>
          <cell r="D994"/>
          <cell r="E994"/>
          <cell r="F994"/>
          <cell r="G994"/>
          <cell r="H994"/>
          <cell r="I994"/>
        </row>
        <row r="995">
          <cell r="A995"/>
          <cell r="B995"/>
          <cell r="C995"/>
          <cell r="D995"/>
          <cell r="E995"/>
          <cell r="F995"/>
          <cell r="G995"/>
          <cell r="H995"/>
          <cell r="I995"/>
        </row>
        <row r="996">
          <cell r="A996"/>
          <cell r="B996"/>
          <cell r="C996"/>
          <cell r="D996"/>
          <cell r="E996"/>
          <cell r="F996"/>
          <cell r="G996"/>
          <cell r="H996"/>
          <cell r="I996"/>
        </row>
        <row r="997">
          <cell r="A997"/>
          <cell r="B997"/>
          <cell r="C997"/>
          <cell r="D997"/>
          <cell r="E997"/>
          <cell r="F997"/>
          <cell r="G997"/>
          <cell r="H997"/>
          <cell r="I997"/>
        </row>
        <row r="998">
          <cell r="A998"/>
          <cell r="B998"/>
          <cell r="C998"/>
          <cell r="D998"/>
          <cell r="E998"/>
          <cell r="F998"/>
          <cell r="G998"/>
          <cell r="H998"/>
          <cell r="I998"/>
        </row>
        <row r="999">
          <cell r="A999"/>
          <cell r="B999"/>
          <cell r="C999"/>
          <cell r="D999"/>
          <cell r="E999"/>
          <cell r="F999"/>
          <cell r="G999"/>
          <cell r="H999"/>
          <cell r="I999"/>
        </row>
        <row r="1000">
          <cell r="A1000"/>
          <cell r="B1000"/>
          <cell r="C1000"/>
          <cell r="D1000"/>
          <cell r="E1000"/>
          <cell r="F1000"/>
          <cell r="G1000"/>
          <cell r="H1000"/>
          <cell r="I1000"/>
        </row>
        <row r="1001">
          <cell r="A1001"/>
          <cell r="B1001"/>
          <cell r="C1001"/>
          <cell r="D1001"/>
          <cell r="E1001"/>
          <cell r="F1001"/>
          <cell r="G1001"/>
          <cell r="H1001"/>
          <cell r="I1001"/>
        </row>
        <row r="1002">
          <cell r="A1002"/>
          <cell r="B1002"/>
          <cell r="C1002"/>
          <cell r="D1002"/>
          <cell r="E1002"/>
          <cell r="F1002"/>
          <cell r="G1002"/>
          <cell r="H1002"/>
          <cell r="I1002"/>
        </row>
        <row r="1003">
          <cell r="A1003"/>
          <cell r="B1003"/>
          <cell r="C1003"/>
          <cell r="D1003"/>
          <cell r="E1003"/>
          <cell r="F1003"/>
          <cell r="G1003"/>
          <cell r="H1003"/>
          <cell r="I1003"/>
        </row>
        <row r="1004">
          <cell r="A1004"/>
          <cell r="B1004"/>
          <cell r="C1004"/>
          <cell r="D1004"/>
          <cell r="E1004"/>
          <cell r="F1004"/>
          <cell r="G1004"/>
          <cell r="H1004"/>
          <cell r="I1004"/>
        </row>
        <row r="1005">
          <cell r="A1005"/>
          <cell r="B1005"/>
          <cell r="C1005"/>
          <cell r="D1005"/>
          <cell r="E1005"/>
          <cell r="F1005"/>
          <cell r="G1005"/>
          <cell r="H1005"/>
          <cell r="I1005"/>
        </row>
        <row r="1006">
          <cell r="A1006"/>
          <cell r="B1006"/>
          <cell r="C1006"/>
          <cell r="D1006"/>
          <cell r="E1006"/>
          <cell r="F1006"/>
          <cell r="G1006"/>
          <cell r="H1006"/>
          <cell r="I1006"/>
        </row>
        <row r="1007">
          <cell r="A1007"/>
          <cell r="B1007"/>
          <cell r="C1007"/>
          <cell r="D1007"/>
          <cell r="E1007"/>
          <cell r="F1007"/>
          <cell r="G1007"/>
          <cell r="H1007"/>
          <cell r="I1007"/>
        </row>
        <row r="1008">
          <cell r="A1008"/>
          <cell r="B1008"/>
          <cell r="C1008"/>
          <cell r="D1008"/>
          <cell r="E1008"/>
          <cell r="F1008"/>
          <cell r="G1008"/>
          <cell r="H1008"/>
          <cell r="I1008"/>
        </row>
        <row r="1009">
          <cell r="A1009"/>
          <cell r="B1009"/>
          <cell r="C1009"/>
          <cell r="D1009"/>
          <cell r="E1009"/>
          <cell r="F1009"/>
          <cell r="G1009"/>
          <cell r="H1009"/>
          <cell r="I1009"/>
        </row>
        <row r="1010">
          <cell r="A1010"/>
          <cell r="B1010"/>
          <cell r="C1010"/>
          <cell r="D1010"/>
          <cell r="E1010"/>
          <cell r="F1010"/>
          <cell r="G1010"/>
          <cell r="H1010"/>
          <cell r="I1010"/>
        </row>
        <row r="1011">
          <cell r="A1011"/>
          <cell r="B1011"/>
          <cell r="C1011"/>
          <cell r="D1011"/>
          <cell r="E1011"/>
          <cell r="F1011"/>
          <cell r="G1011"/>
          <cell r="H1011"/>
          <cell r="I1011"/>
        </row>
        <row r="1012">
          <cell r="A1012"/>
          <cell r="B1012"/>
          <cell r="C1012"/>
          <cell r="D1012"/>
          <cell r="E1012"/>
          <cell r="F1012"/>
          <cell r="G1012"/>
          <cell r="H1012"/>
          <cell r="I1012"/>
        </row>
        <row r="1013">
          <cell r="A1013"/>
          <cell r="B1013"/>
          <cell r="C1013"/>
          <cell r="D1013"/>
          <cell r="E1013"/>
          <cell r="F1013"/>
          <cell r="G1013"/>
          <cell r="H1013"/>
          <cell r="I1013"/>
        </row>
        <row r="1014">
          <cell r="A1014"/>
          <cell r="B1014"/>
          <cell r="C1014"/>
          <cell r="D1014"/>
          <cell r="E1014"/>
          <cell r="F1014"/>
          <cell r="G1014"/>
          <cell r="H1014"/>
          <cell r="I1014"/>
        </row>
        <row r="1015">
          <cell r="A1015"/>
          <cell r="B1015"/>
          <cell r="C1015"/>
          <cell r="D1015"/>
          <cell r="E1015"/>
          <cell r="F1015"/>
          <cell r="G1015"/>
          <cell r="H1015"/>
          <cell r="I1015"/>
        </row>
        <row r="1016">
          <cell r="A1016"/>
          <cell r="B1016"/>
          <cell r="C1016"/>
          <cell r="D1016"/>
          <cell r="E1016"/>
          <cell r="F1016"/>
          <cell r="G1016"/>
          <cell r="H1016"/>
          <cell r="I1016"/>
        </row>
        <row r="1017">
          <cell r="A1017"/>
          <cell r="B1017"/>
          <cell r="C1017"/>
          <cell r="D1017"/>
          <cell r="E1017"/>
          <cell r="F1017"/>
          <cell r="G1017"/>
          <cell r="H1017"/>
          <cell r="I1017"/>
        </row>
        <row r="1018">
          <cell r="A1018"/>
          <cell r="B1018"/>
          <cell r="C1018"/>
          <cell r="D1018"/>
          <cell r="E1018"/>
          <cell r="F1018"/>
          <cell r="G1018"/>
          <cell r="H1018"/>
          <cell r="I1018"/>
        </row>
        <row r="1019">
          <cell r="A1019"/>
          <cell r="B1019"/>
          <cell r="C1019"/>
          <cell r="D1019"/>
          <cell r="E1019"/>
          <cell r="F1019"/>
          <cell r="G1019"/>
          <cell r="H1019"/>
          <cell r="I1019"/>
        </row>
        <row r="1020">
          <cell r="A1020"/>
          <cell r="B1020"/>
          <cell r="C1020"/>
          <cell r="D1020"/>
          <cell r="E1020"/>
          <cell r="F1020"/>
          <cell r="G1020"/>
          <cell r="H1020"/>
          <cell r="I1020"/>
        </row>
        <row r="1021">
          <cell r="A1021"/>
          <cell r="B1021"/>
          <cell r="C1021"/>
          <cell r="D1021"/>
          <cell r="E1021"/>
          <cell r="F1021"/>
          <cell r="G1021"/>
          <cell r="H1021"/>
          <cell r="I1021"/>
        </row>
        <row r="1022">
          <cell r="A1022"/>
          <cell r="B1022"/>
          <cell r="C1022"/>
          <cell r="D1022"/>
          <cell r="E1022"/>
          <cell r="F1022"/>
          <cell r="G1022"/>
          <cell r="H1022"/>
          <cell r="I1022"/>
        </row>
        <row r="1023">
          <cell r="A1023"/>
          <cell r="B1023"/>
          <cell r="C1023"/>
          <cell r="D1023"/>
          <cell r="E1023"/>
          <cell r="F1023"/>
          <cell r="G1023"/>
          <cell r="H1023"/>
          <cell r="I1023"/>
        </row>
        <row r="1024">
          <cell r="A1024"/>
          <cell r="B1024"/>
          <cell r="C1024"/>
          <cell r="D1024"/>
          <cell r="E1024"/>
          <cell r="F1024"/>
          <cell r="G1024"/>
          <cell r="H1024"/>
          <cell r="I1024"/>
        </row>
        <row r="1025">
          <cell r="A1025"/>
          <cell r="B1025"/>
          <cell r="C1025"/>
          <cell r="D1025"/>
          <cell r="E1025"/>
          <cell r="F1025"/>
          <cell r="G1025"/>
          <cell r="H1025"/>
          <cell r="I1025"/>
        </row>
        <row r="1026">
          <cell r="A1026"/>
          <cell r="B1026"/>
          <cell r="C1026"/>
          <cell r="D1026"/>
          <cell r="E1026"/>
          <cell r="F1026"/>
          <cell r="G1026"/>
          <cell r="H1026"/>
          <cell r="I1026"/>
        </row>
        <row r="1027">
          <cell r="A1027"/>
          <cell r="B1027"/>
          <cell r="C1027"/>
          <cell r="D1027"/>
          <cell r="E1027"/>
          <cell r="F1027"/>
          <cell r="G1027"/>
          <cell r="H1027"/>
          <cell r="I1027"/>
        </row>
        <row r="1028">
          <cell r="A1028"/>
          <cell r="B1028"/>
          <cell r="C1028"/>
          <cell r="D1028"/>
          <cell r="E1028"/>
          <cell r="F1028"/>
          <cell r="G1028"/>
          <cell r="H1028"/>
          <cell r="I1028"/>
        </row>
        <row r="1029">
          <cell r="A1029"/>
          <cell r="B1029"/>
          <cell r="C1029"/>
          <cell r="D1029"/>
          <cell r="E1029"/>
          <cell r="F1029"/>
          <cell r="G1029"/>
          <cell r="H1029"/>
          <cell r="I1029"/>
        </row>
        <row r="1030">
          <cell r="A1030"/>
          <cell r="B1030"/>
          <cell r="C1030"/>
          <cell r="D1030"/>
          <cell r="E1030"/>
          <cell r="F1030"/>
          <cell r="G1030"/>
          <cell r="H1030"/>
          <cell r="I1030"/>
        </row>
        <row r="1031">
          <cell r="A1031"/>
          <cell r="B1031"/>
          <cell r="C1031"/>
          <cell r="D1031"/>
          <cell r="E1031"/>
          <cell r="F1031"/>
          <cell r="G1031"/>
          <cell r="H1031"/>
          <cell r="I1031"/>
        </row>
        <row r="1032">
          <cell r="A1032"/>
          <cell r="B1032"/>
          <cell r="C1032"/>
          <cell r="D1032"/>
          <cell r="E1032"/>
          <cell r="F1032"/>
          <cell r="G1032"/>
          <cell r="H1032"/>
          <cell r="I1032"/>
        </row>
        <row r="1033">
          <cell r="A1033"/>
          <cell r="B1033"/>
          <cell r="C1033"/>
          <cell r="D1033"/>
          <cell r="E1033"/>
          <cell r="F1033"/>
          <cell r="G1033"/>
          <cell r="H1033"/>
          <cell r="I1033"/>
        </row>
        <row r="1034">
          <cell r="A1034"/>
          <cell r="B1034"/>
          <cell r="C1034"/>
          <cell r="D1034"/>
          <cell r="E1034"/>
          <cell r="F1034"/>
          <cell r="G1034"/>
          <cell r="H1034"/>
          <cell r="I1034"/>
        </row>
        <row r="1035">
          <cell r="A1035"/>
          <cell r="B1035"/>
          <cell r="C1035"/>
          <cell r="D1035"/>
          <cell r="E1035"/>
          <cell r="F1035"/>
          <cell r="G1035"/>
          <cell r="H1035"/>
          <cell r="I1035"/>
        </row>
        <row r="1036">
          <cell r="A1036"/>
          <cell r="B1036"/>
          <cell r="C1036"/>
          <cell r="D1036"/>
          <cell r="E1036"/>
          <cell r="F1036"/>
          <cell r="G1036"/>
          <cell r="H1036"/>
          <cell r="I1036"/>
        </row>
        <row r="1037">
          <cell r="A1037"/>
          <cell r="B1037"/>
          <cell r="C1037"/>
          <cell r="D1037"/>
          <cell r="E1037"/>
          <cell r="F1037"/>
          <cell r="G1037"/>
          <cell r="H1037"/>
          <cell r="I1037"/>
        </row>
        <row r="1038">
          <cell r="A1038"/>
          <cell r="B1038"/>
          <cell r="C1038"/>
          <cell r="D1038"/>
          <cell r="E1038"/>
          <cell r="F1038"/>
          <cell r="G1038"/>
          <cell r="H1038"/>
          <cell r="I1038"/>
        </row>
        <row r="1039">
          <cell r="A1039"/>
          <cell r="B1039"/>
          <cell r="C1039"/>
          <cell r="D1039"/>
          <cell r="E1039"/>
          <cell r="F1039"/>
          <cell r="G1039"/>
          <cell r="H1039"/>
          <cell r="I1039"/>
        </row>
        <row r="1040">
          <cell r="A1040"/>
          <cell r="B1040"/>
          <cell r="C1040"/>
          <cell r="D1040"/>
          <cell r="E1040"/>
          <cell r="F1040"/>
          <cell r="G1040"/>
          <cell r="H1040"/>
          <cell r="I1040"/>
        </row>
        <row r="1041">
          <cell r="A1041"/>
          <cell r="B1041"/>
          <cell r="C1041"/>
          <cell r="D1041"/>
          <cell r="E1041"/>
          <cell r="F1041"/>
          <cell r="G1041"/>
          <cell r="H1041"/>
          <cell r="I1041"/>
        </row>
        <row r="1042">
          <cell r="A1042"/>
          <cell r="B1042"/>
          <cell r="C1042"/>
          <cell r="D1042"/>
          <cell r="E1042"/>
          <cell r="F1042"/>
          <cell r="G1042"/>
          <cell r="H1042"/>
          <cell r="I1042"/>
        </row>
        <row r="1043">
          <cell r="A1043"/>
          <cell r="B1043"/>
          <cell r="C1043"/>
          <cell r="D1043"/>
          <cell r="E1043"/>
          <cell r="F1043"/>
          <cell r="G1043"/>
          <cell r="H1043"/>
          <cell r="I1043"/>
        </row>
        <row r="1044">
          <cell r="A1044"/>
          <cell r="B1044"/>
          <cell r="C1044"/>
          <cell r="D1044"/>
          <cell r="E1044"/>
          <cell r="F1044"/>
          <cell r="G1044"/>
          <cell r="H1044"/>
          <cell r="I1044"/>
        </row>
        <row r="1045">
          <cell r="A1045"/>
          <cell r="B1045"/>
          <cell r="C1045"/>
          <cell r="D1045"/>
          <cell r="E1045"/>
          <cell r="F1045"/>
          <cell r="G1045"/>
          <cell r="H1045"/>
          <cell r="I1045"/>
        </row>
        <row r="1046">
          <cell r="A1046"/>
          <cell r="B1046"/>
          <cell r="C1046"/>
          <cell r="D1046"/>
          <cell r="E1046"/>
          <cell r="F1046"/>
          <cell r="G1046"/>
          <cell r="H1046"/>
          <cell r="I1046"/>
        </row>
        <row r="1047">
          <cell r="A1047"/>
          <cell r="B1047"/>
          <cell r="C1047"/>
          <cell r="D1047"/>
          <cell r="E1047"/>
          <cell r="F1047"/>
          <cell r="G1047"/>
          <cell r="H1047"/>
          <cell r="I1047"/>
        </row>
        <row r="1048">
          <cell r="A1048"/>
          <cell r="B1048"/>
          <cell r="C1048"/>
          <cell r="D1048"/>
          <cell r="E1048"/>
          <cell r="F1048"/>
          <cell r="G1048"/>
          <cell r="H1048"/>
          <cell r="I1048"/>
        </row>
        <row r="1049">
          <cell r="A1049"/>
          <cell r="B1049"/>
          <cell r="C1049"/>
          <cell r="D1049"/>
          <cell r="E1049"/>
          <cell r="F1049"/>
          <cell r="G1049"/>
          <cell r="H1049"/>
          <cell r="I1049"/>
        </row>
      </sheetData>
      <sheetData sheetId="3">
        <row r="1">
          <cell r="A1" t="str">
            <v>Продукт</v>
          </cell>
          <cell r="B1" t="str">
            <v>Код</v>
          </cell>
          <cell r="C1" t="str">
            <v>Цена бр.</v>
          </cell>
          <cell r="D1" t="str">
            <v>М. ед.</v>
          </cell>
          <cell r="E1" t="str">
            <v>Отстъпка</v>
          </cell>
          <cell r="F1" t="str">
            <v>Цена нето</v>
          </cell>
          <cell r="G1" t="str">
            <v>ДДС 20%</v>
          </cell>
          <cell r="H1" t="str">
            <v>Фирма</v>
          </cell>
          <cell r="I1" t="str">
            <v>Обновена на</v>
          </cell>
        </row>
        <row r="2">
          <cell r="A2" t="str">
            <v>Mounting Bracket</v>
          </cell>
          <cell r="B2" t="str">
            <v>ID M13301</v>
          </cell>
          <cell r="C2">
            <v>16.499389006201973</v>
          </cell>
          <cell r="D2" t="str">
            <v>бр.</v>
          </cell>
          <cell r="E2">
            <v>0</v>
          </cell>
          <cell r="F2">
            <v>16.499389006201973</v>
          </cell>
          <cell r="G2">
            <v>19.799266807442368</v>
          </cell>
          <cell r="H2" t="str">
            <v>LD GmbH</v>
          </cell>
          <cell r="I2" t="str">
            <v>-</v>
          </cell>
        </row>
        <row r="3">
          <cell r="A3" t="str">
            <v>Pressure gauge ф40 0/2.5 bar Oxygen</v>
          </cell>
          <cell r="B3" t="str">
            <v>W 83156643</v>
          </cell>
          <cell r="C3">
            <v>52.903370947372728</v>
          </cell>
          <cell r="D3" t="str">
            <v>бр.</v>
          </cell>
          <cell r="E3">
            <v>0</v>
          </cell>
          <cell r="F3">
            <v>52.903370947372728</v>
          </cell>
          <cell r="G3">
            <v>63.484045136847271</v>
          </cell>
          <cell r="H3" t="str">
            <v>LD GmbH</v>
          </cell>
          <cell r="I3" t="str">
            <v>-</v>
          </cell>
        </row>
        <row r="4">
          <cell r="A4" t="str">
            <v>Pressure regulator G1/4" AISI 316 for Hydrogen</v>
          </cell>
          <cell r="B4" t="str">
            <v>ID R314MC H2</v>
          </cell>
          <cell r="C4">
            <v>172.00370175321987</v>
          </cell>
          <cell r="D4" t="str">
            <v>бр.</v>
          </cell>
          <cell r="E4">
            <v>0</v>
          </cell>
          <cell r="F4">
            <v>172.00370175321987</v>
          </cell>
          <cell r="G4">
            <v>206.40444210386386</v>
          </cell>
          <cell r="H4" t="str">
            <v>LD GmbH</v>
          </cell>
          <cell r="I4" t="str">
            <v>-</v>
          </cell>
        </row>
        <row r="5">
          <cell r="A5" t="str">
            <v>Pressure regulator G1/4" AISI 316 for Oxygen</v>
          </cell>
          <cell r="B5" t="str">
            <v>ID R314MC O2</v>
          </cell>
          <cell r="C5">
            <v>183.30836524646824</v>
          </cell>
          <cell r="D5" t="str">
            <v>бр.</v>
          </cell>
          <cell r="E5">
            <v>0</v>
          </cell>
          <cell r="F5">
            <v>183.30836524646824</v>
          </cell>
          <cell r="G5">
            <v>219.9700382957619</v>
          </cell>
          <cell r="H5" t="str">
            <v>LD GmbH</v>
          </cell>
          <cell r="I5" t="str">
            <v>-</v>
          </cell>
        </row>
        <row r="6">
          <cell r="A6" t="str">
            <v>Y-Филтър 1/2</v>
          </cell>
          <cell r="B6" t="str">
            <v>TD 230004</v>
          </cell>
          <cell r="C6">
            <v>21.775921220146948</v>
          </cell>
          <cell r="D6" t="str">
            <v>бр.</v>
          </cell>
          <cell r="E6">
            <v>0.15</v>
          </cell>
          <cell r="F6">
            <v>18.509533037124907</v>
          </cell>
          <cell r="G6">
            <v>22.211439644549888</v>
          </cell>
          <cell r="H6" t="str">
            <v>LD GmbH</v>
          </cell>
          <cell r="I6" t="str">
            <v>-</v>
          </cell>
        </row>
        <row r="7">
          <cell r="A7" t="str">
            <v>Актуатор електрически 24V</v>
          </cell>
          <cell r="B7" t="str">
            <v>85L00001</v>
          </cell>
          <cell r="C7">
            <v>167.7548662204793</v>
          </cell>
          <cell r="D7" t="str">
            <v>бр.</v>
          </cell>
          <cell r="E7">
            <v>0</v>
          </cell>
          <cell r="F7">
            <v>167.7548662204793</v>
          </cell>
          <cell r="G7">
            <v>201.30583946457517</v>
          </cell>
          <cell r="H7" t="str">
            <v>LD GmbH</v>
          </cell>
          <cell r="I7">
            <v>45988</v>
          </cell>
        </row>
        <row r="8">
          <cell r="A8" t="str">
            <v>Бобина 220V АC / 16VA</v>
          </cell>
          <cell r="B8" t="str">
            <v>OD BDv08230AY</v>
          </cell>
          <cell r="C8">
            <v>10.732016586308626</v>
          </cell>
          <cell r="D8" t="str">
            <v>бр.</v>
          </cell>
          <cell r="E8">
            <v>0</v>
          </cell>
          <cell r="F8">
            <v>10.732016586308626</v>
          </cell>
          <cell r="G8">
            <v>12.878419903570352</v>
          </cell>
          <cell r="H8" t="str">
            <v>LD GmbH</v>
          </cell>
          <cell r="I8" t="str">
            <v>-</v>
          </cell>
        </row>
        <row r="9">
          <cell r="A9" t="str">
            <v>Бобина 220V АC / 23VA</v>
          </cell>
          <cell r="B9" t="str">
            <v>OD UDA12230АS</v>
          </cell>
          <cell r="C9">
            <v>11.386470194239786</v>
          </cell>
          <cell r="D9" t="str">
            <v>бр.</v>
          </cell>
          <cell r="E9">
            <v>0</v>
          </cell>
          <cell r="F9">
            <v>11.386470194239786</v>
          </cell>
          <cell r="G9">
            <v>13.663764233087743</v>
          </cell>
          <cell r="H9" t="str">
            <v>LD GmbH</v>
          </cell>
          <cell r="I9" t="str">
            <v>-</v>
          </cell>
        </row>
        <row r="10">
          <cell r="A10" t="str">
            <v>Бобина 22V AC / 14,5VA</v>
          </cell>
          <cell r="B10" t="str">
            <v>OD BDA08223DS</v>
          </cell>
          <cell r="C10">
            <v>8.9936241902414835</v>
          </cell>
          <cell r="D10" t="str">
            <v>бр.</v>
          </cell>
          <cell r="E10">
            <v>0</v>
          </cell>
          <cell r="F10">
            <v>8.9936241902414835</v>
          </cell>
          <cell r="G10">
            <v>10.792349028289781</v>
          </cell>
          <cell r="H10" t="str">
            <v>LD GmbH</v>
          </cell>
          <cell r="I10" t="str">
            <v>-</v>
          </cell>
        </row>
        <row r="11">
          <cell r="A11" t="str">
            <v>Бобина 24V DC / 11 W</v>
          </cell>
          <cell r="B11" t="str">
            <v>OD BDV08024CY</v>
          </cell>
          <cell r="C11">
            <v>10.864952475419644</v>
          </cell>
          <cell r="D11" t="str">
            <v>бр.</v>
          </cell>
          <cell r="E11">
            <v>0</v>
          </cell>
          <cell r="F11">
            <v>10.864952475419644</v>
          </cell>
          <cell r="G11">
            <v>13.037942970503572</v>
          </cell>
          <cell r="H11" t="str">
            <v>LD GmbH</v>
          </cell>
          <cell r="I11" t="str">
            <v>-</v>
          </cell>
        </row>
        <row r="12">
          <cell r="A12" t="str">
            <v>Бобина 24V DC / 12 W</v>
          </cell>
          <cell r="B12" t="str">
            <v>OD UDA12024CS</v>
          </cell>
          <cell r="C12">
            <v>12.690264491290144</v>
          </cell>
          <cell r="D12" t="str">
            <v>бр.</v>
          </cell>
          <cell r="E12">
            <v>0</v>
          </cell>
          <cell r="F12">
            <v>12.690264491290144</v>
          </cell>
          <cell r="G12">
            <v>15.228317389548172</v>
          </cell>
          <cell r="H12" t="str">
            <v>LD GmbH</v>
          </cell>
          <cell r="I12">
            <v>45632</v>
          </cell>
        </row>
        <row r="13">
          <cell r="A13" t="str">
            <v>Бобина 24V DC / 8 W</v>
          </cell>
          <cell r="B13" t="str">
            <v>OD BDA08024CS</v>
          </cell>
          <cell r="C13">
            <v>8.9961806496474637</v>
          </cell>
          <cell r="D13" t="str">
            <v>бр.</v>
          </cell>
          <cell r="E13">
            <v>0</v>
          </cell>
          <cell r="F13">
            <v>8.9961806496474637</v>
          </cell>
          <cell r="G13">
            <v>10.795416779576957</v>
          </cell>
          <cell r="H13" t="str">
            <v>LD GmbH</v>
          </cell>
          <cell r="I13">
            <v>45988</v>
          </cell>
        </row>
        <row r="14">
          <cell r="A14" t="str">
            <v>Болт с шестостенна глава M5x12 неръждаем</v>
          </cell>
          <cell r="B14" t="str">
            <v>ITT 009339200512</v>
          </cell>
          <cell r="C14">
            <v>9.203253861531932E-2</v>
          </cell>
          <cell r="D14" t="str">
            <v>бр.</v>
          </cell>
          <cell r="E14">
            <v>0</v>
          </cell>
          <cell r="F14">
            <v>9.203253861531932E-2</v>
          </cell>
          <cell r="G14">
            <v>0.11043904633838318</v>
          </cell>
          <cell r="H14" t="str">
            <v>LD GmbH</v>
          </cell>
          <cell r="I14">
            <v>45555</v>
          </cell>
        </row>
        <row r="15">
          <cell r="A15" t="str">
            <v>Възвратен клапан 304 1/2"</v>
          </cell>
          <cell r="B15" t="str">
            <v>TD 327004</v>
          </cell>
          <cell r="C15">
            <v>38.653666218434118</v>
          </cell>
          <cell r="D15" t="str">
            <v>бр.</v>
          </cell>
          <cell r="E15">
            <v>0</v>
          </cell>
          <cell r="F15">
            <v>38.653666218434118</v>
          </cell>
          <cell r="G15">
            <v>46.384399462120939</v>
          </cell>
          <cell r="H15" t="str">
            <v>LD GmbH</v>
          </cell>
          <cell r="I15" t="str">
            <v>-</v>
          </cell>
        </row>
        <row r="16">
          <cell r="A16" t="str">
            <v>Гайка за щуцер М20</v>
          </cell>
          <cell r="B16" t="str">
            <v>1703 15/12,5-M20X1</v>
          </cell>
          <cell r="C16">
            <v>0.8334057663498361</v>
          </cell>
          <cell r="D16" t="str">
            <v>бр.</v>
          </cell>
          <cell r="E16">
            <v>0</v>
          </cell>
          <cell r="F16">
            <v>0.8334057663498361</v>
          </cell>
          <cell r="G16">
            <v>1.0000869196198034</v>
          </cell>
          <cell r="H16" t="str">
            <v>LD GmbH</v>
          </cell>
          <cell r="I16">
            <v>45572</v>
          </cell>
        </row>
        <row r="17">
          <cell r="A17" t="str">
            <v>Комплект срещу влага</v>
          </cell>
          <cell r="B17" t="str">
            <v>OD R4527 14-B</v>
          </cell>
          <cell r="C17">
            <v>4.5862881743300798</v>
          </cell>
          <cell r="D17" t="str">
            <v>бр.</v>
          </cell>
          <cell r="E17">
            <v>0</v>
          </cell>
          <cell r="F17">
            <v>4.5862881743300798</v>
          </cell>
          <cell r="G17">
            <v>5.5035458091960958</v>
          </cell>
          <cell r="H17" t="str">
            <v>LD GmbH</v>
          </cell>
          <cell r="I17">
            <v>45643</v>
          </cell>
        </row>
        <row r="18">
          <cell r="A18" t="str">
            <v>Кран сферичен 316 DN25 PN64</v>
          </cell>
          <cell r="B18" t="str">
            <v>VP 703000 1</v>
          </cell>
          <cell r="C18">
            <v>78.010358773513033</v>
          </cell>
          <cell r="D18" t="str">
            <v>бр.</v>
          </cell>
          <cell r="E18">
            <v>0</v>
          </cell>
          <cell r="F18">
            <v>78.010358773513033</v>
          </cell>
          <cell r="G18">
            <v>93.61243052821564</v>
          </cell>
          <cell r="H18" t="str">
            <v>LD GmbH</v>
          </cell>
          <cell r="I18">
            <v>45572</v>
          </cell>
        </row>
        <row r="19">
          <cell r="A19" t="str">
            <v>Кран сферичен 316 DN8 PN140</v>
          </cell>
          <cell r="B19" t="str">
            <v>VP 700000 1/4</v>
          </cell>
          <cell r="C19">
            <v>45.402719050224199</v>
          </cell>
          <cell r="D19" t="str">
            <v>бр.</v>
          </cell>
          <cell r="E19">
            <v>0</v>
          </cell>
          <cell r="F19">
            <v>45.402719050224199</v>
          </cell>
          <cell r="G19">
            <v>54.483262860269036</v>
          </cell>
          <cell r="H19" t="str">
            <v>LD GmbH</v>
          </cell>
          <cell r="I19" t="str">
            <v>-</v>
          </cell>
        </row>
        <row r="20">
          <cell r="A20" t="str">
            <v>Кран сферичен 316L DN15 PN64</v>
          </cell>
          <cell r="B20" t="str">
            <v>VP 703000 1/2</v>
          </cell>
          <cell r="C20">
            <v>55.62855667414857</v>
          </cell>
          <cell r="D20" t="str">
            <v>бр.</v>
          </cell>
          <cell r="E20">
            <v>0</v>
          </cell>
          <cell r="F20">
            <v>55.62855667414857</v>
          </cell>
          <cell r="G20">
            <v>66.754268008978286</v>
          </cell>
          <cell r="H20" t="str">
            <v>LD GmbH</v>
          </cell>
          <cell r="I20">
            <v>45623</v>
          </cell>
        </row>
        <row r="21">
          <cell r="A21" t="str">
            <v>Кран сферичен, G1'', PN40</v>
          </cell>
          <cell r="B21" t="str">
            <v>VP 704000 1</v>
          </cell>
          <cell r="C21">
            <v>49.109585188896787</v>
          </cell>
          <cell r="D21" t="str">
            <v>бр.</v>
          </cell>
          <cell r="E21">
            <v>0</v>
          </cell>
          <cell r="F21">
            <v>49.109585188896787</v>
          </cell>
          <cell r="G21">
            <v>58.931502226676145</v>
          </cell>
          <cell r="H21" t="str">
            <v>LD GmbH</v>
          </cell>
          <cell r="I21">
            <v>45736</v>
          </cell>
        </row>
        <row r="22">
          <cell r="A22" t="str">
            <v>Кран сферичен, G1/2'', PN64</v>
          </cell>
          <cell r="B22" t="str">
            <v>VP 704000 1/2</v>
          </cell>
          <cell r="C22">
            <v>38.858182970912608</v>
          </cell>
          <cell r="D22" t="str">
            <v>бр.</v>
          </cell>
          <cell r="E22">
            <v>0</v>
          </cell>
          <cell r="F22">
            <v>38.858182970912608</v>
          </cell>
          <cell r="G22">
            <v>46.629819565095133</v>
          </cell>
          <cell r="H22" t="str">
            <v>LD GmbH</v>
          </cell>
          <cell r="I22">
            <v>45623</v>
          </cell>
        </row>
        <row r="23">
          <cell r="A23" t="str">
            <v>Куплунг М12 8-пина кабел 2m.</v>
          </cell>
          <cell r="B23" t="str">
            <v>BU 00918991</v>
          </cell>
          <cell r="C23">
            <v>73.027819391255889</v>
          </cell>
          <cell r="D23" t="str">
            <v>бр.</v>
          </cell>
          <cell r="E23">
            <v>0</v>
          </cell>
          <cell r="F23">
            <v>73.027819391255889</v>
          </cell>
          <cell r="G23">
            <v>87.633383269507064</v>
          </cell>
          <cell r="H23" t="str">
            <v>LD GmbH</v>
          </cell>
          <cell r="I23">
            <v>45645</v>
          </cell>
        </row>
        <row r="24">
          <cell r="A24" t="str">
            <v>Магнетвентил 1"</v>
          </cell>
          <cell r="B24" t="str">
            <v>21IH6K1V250</v>
          </cell>
          <cell r="C24">
            <v>402.77000000000004</v>
          </cell>
          <cell r="D24" t="str">
            <v>бр.</v>
          </cell>
          <cell r="E24">
            <v>0</v>
          </cell>
          <cell r="F24">
            <v>402.77000000000004</v>
          </cell>
          <cell r="G24">
            <v>483.32400000000007</v>
          </cell>
          <cell r="H24" t="str">
            <v>LD GmbH</v>
          </cell>
          <cell r="I24">
            <v>45632</v>
          </cell>
        </row>
        <row r="25">
          <cell r="A25" t="str">
            <v>Магнетвентил 1/2'' (без бобина)</v>
          </cell>
          <cell r="B25" t="str">
            <v>21IH4K1V160</v>
          </cell>
          <cell r="C25">
            <v>0</v>
          </cell>
          <cell r="D25" t="str">
            <v>бр.</v>
          </cell>
          <cell r="E25">
            <v>0</v>
          </cell>
          <cell r="F25">
            <v>0</v>
          </cell>
          <cell r="G25">
            <v>0</v>
          </cell>
          <cell r="H25" t="str">
            <v>LD GmbH</v>
          </cell>
          <cell r="I25" t="str">
            <v>-</v>
          </cell>
        </row>
        <row r="26">
          <cell r="A26" t="str">
            <v>Магнетвентил 1/4''</v>
          </cell>
          <cell r="B26" t="str">
            <v>21L2K1V25</v>
          </cell>
          <cell r="C26">
            <v>76.14</v>
          </cell>
          <cell r="D26" t="str">
            <v>бр.</v>
          </cell>
          <cell r="E26">
            <v>0</v>
          </cell>
          <cell r="F26">
            <v>76.14</v>
          </cell>
          <cell r="G26">
            <v>91.367999999999995</v>
          </cell>
          <cell r="H26" t="str">
            <v>LD GmbH</v>
          </cell>
          <cell r="I26">
            <v>45085</v>
          </cell>
        </row>
        <row r="27">
          <cell r="A27" t="str">
            <v>Магнетвентил 1/4'' (без бобина)</v>
          </cell>
          <cell r="B27" t="str">
            <v>21L2K1T30</v>
          </cell>
          <cell r="C27">
            <v>67.150000000000006</v>
          </cell>
          <cell r="D27" t="str">
            <v>бр.</v>
          </cell>
          <cell r="E27">
            <v>0</v>
          </cell>
          <cell r="F27">
            <v>67.150000000000006</v>
          </cell>
          <cell r="G27">
            <v>80.580000000000013</v>
          </cell>
          <cell r="H27" t="str">
            <v>LD GmbH</v>
          </cell>
          <cell r="I27">
            <v>45085</v>
          </cell>
        </row>
        <row r="28">
          <cell r="A28" t="str">
            <v xml:space="preserve">Манометър </v>
          </cell>
          <cell r="B28" t="str">
            <v>W 9083634</v>
          </cell>
          <cell r="C28">
            <v>19.940383366652522</v>
          </cell>
          <cell r="D28" t="str">
            <v>бр.</v>
          </cell>
          <cell r="E28">
            <v>0</v>
          </cell>
          <cell r="F28">
            <v>19.940383366652522</v>
          </cell>
          <cell r="G28">
            <v>23.928460039983026</v>
          </cell>
          <cell r="H28" t="str">
            <v>LD GmbH</v>
          </cell>
          <cell r="I28" t="str">
            <v>-</v>
          </cell>
        </row>
        <row r="29">
          <cell r="A29" t="str">
            <v>Муфа редукция 1/2-1/8</v>
          </cell>
          <cell r="B29" t="str">
            <v>2553 1/8-1/2</v>
          </cell>
          <cell r="C29">
            <v>2.3826201663743785</v>
          </cell>
          <cell r="D29" t="str">
            <v>бр.</v>
          </cell>
          <cell r="E29">
            <v>0.2</v>
          </cell>
          <cell r="F29">
            <v>1.9060961330995028</v>
          </cell>
          <cell r="G29">
            <v>2.2873153597194031</v>
          </cell>
          <cell r="H29" t="str">
            <v>LD GmbH</v>
          </cell>
          <cell r="I29" t="str">
            <v>-</v>
          </cell>
        </row>
        <row r="30">
          <cell r="A30" t="str">
            <v>Муфа редукция 1/4-1/2</v>
          </cell>
          <cell r="B30" t="str">
            <v>2553 1/4-1/2</v>
          </cell>
          <cell r="C30">
            <v>2.4644268673657734</v>
          </cell>
          <cell r="D30" t="str">
            <v>бр.</v>
          </cell>
          <cell r="E30">
            <v>0</v>
          </cell>
          <cell r="F30">
            <v>2.4644268673657734</v>
          </cell>
          <cell r="G30">
            <v>2.9573122408389283</v>
          </cell>
          <cell r="H30" t="str">
            <v>LD GmbH</v>
          </cell>
          <cell r="I30" t="str">
            <v>-</v>
          </cell>
        </row>
        <row r="31">
          <cell r="A31" t="str">
            <v>Поплавъчен нивомер тип 8181</v>
          </cell>
          <cell r="B31" t="str">
            <v>W KSR 118332</v>
          </cell>
          <cell r="C31">
            <v>86.658860943947076</v>
          </cell>
          <cell r="D31" t="str">
            <v>бр.</v>
          </cell>
          <cell r="E31">
            <v>0</v>
          </cell>
          <cell r="F31">
            <v>86.658860943947076</v>
          </cell>
          <cell r="G31">
            <v>103.99063313273649</v>
          </cell>
          <cell r="H31" t="str">
            <v>LD GmbH</v>
          </cell>
          <cell r="I31">
            <v>45555</v>
          </cell>
        </row>
        <row r="32">
          <cell r="A32" t="str">
            <v>Вибрационен датчик за ниво</v>
          </cell>
          <cell r="B32" t="str">
            <v>BU 00563554</v>
          </cell>
          <cell r="C32">
            <v>272.7</v>
          </cell>
          <cell r="D32" t="str">
            <v>бр.</v>
          </cell>
          <cell r="E32">
            <v>0</v>
          </cell>
          <cell r="F32">
            <v>272.7</v>
          </cell>
          <cell r="G32">
            <v>327.24</v>
          </cell>
          <cell r="H32" t="str">
            <v>LD GmbH</v>
          </cell>
          <cell r="I32">
            <v>46112</v>
          </cell>
        </row>
        <row r="33">
          <cell r="A33" t="str">
            <v>Права връзка  1511 8/6-1/4</v>
          </cell>
          <cell r="B33" t="str">
            <v>1511 8/6-1/4</v>
          </cell>
          <cell r="C33">
            <v>1.4929722930929579</v>
          </cell>
          <cell r="D33" t="str">
            <v>бр.</v>
          </cell>
          <cell r="E33">
            <v>0.2</v>
          </cell>
          <cell r="F33">
            <v>1.1943778344743663</v>
          </cell>
          <cell r="G33">
            <v>1.4332534013692395</v>
          </cell>
          <cell r="H33" t="str">
            <v>LD GmbH</v>
          </cell>
          <cell r="I33" t="str">
            <v>-</v>
          </cell>
        </row>
        <row r="34">
          <cell r="A34" t="str">
            <v>Права връзка 1510 15/12,5-1/2</v>
          </cell>
          <cell r="B34" t="str">
            <v>1510 15/12,5-1/2</v>
          </cell>
          <cell r="C34">
            <v>2.6331531881605255</v>
          </cell>
          <cell r="D34" t="str">
            <v>бр.</v>
          </cell>
          <cell r="E34">
            <v>0</v>
          </cell>
          <cell r="F34">
            <v>2.6331531881605255</v>
          </cell>
          <cell r="G34">
            <v>3.1597838257926307</v>
          </cell>
          <cell r="H34" t="str">
            <v>LD GmbH</v>
          </cell>
          <cell r="I34">
            <v>45016</v>
          </cell>
        </row>
        <row r="35">
          <cell r="A35" t="str">
            <v>Права връзка 1510 8/6-1/2</v>
          </cell>
          <cell r="B35" t="str">
            <v>1510 8/6-1/2</v>
          </cell>
          <cell r="C35">
            <v>1.8815541228020842</v>
          </cell>
          <cell r="D35" t="str">
            <v>бр.</v>
          </cell>
          <cell r="E35">
            <v>0</v>
          </cell>
          <cell r="F35">
            <v>1.8815541228020842</v>
          </cell>
          <cell r="G35">
            <v>2.257864947362501</v>
          </cell>
          <cell r="H35" t="str">
            <v>LD GmbH</v>
          </cell>
          <cell r="I35" t="str">
            <v>-</v>
          </cell>
        </row>
        <row r="36">
          <cell r="A36" t="str">
            <v>Права връзка 1511 15/12,5-1/2</v>
          </cell>
          <cell r="B36" t="str">
            <v>1511 15/12,5-1/2</v>
          </cell>
          <cell r="C36">
            <v>3.7426565703563197</v>
          </cell>
          <cell r="D36" t="str">
            <v>бр.</v>
          </cell>
          <cell r="E36">
            <v>0.2</v>
          </cell>
          <cell r="F36">
            <v>2.9941252562850558</v>
          </cell>
          <cell r="G36">
            <v>3.592950307542067</v>
          </cell>
          <cell r="H36" t="str">
            <v>LD GmbH</v>
          </cell>
          <cell r="I36" t="str">
            <v>-</v>
          </cell>
        </row>
        <row r="37">
          <cell r="A37" t="str">
            <v>Права връзка неръждаема X1510 8/6-1/4</v>
          </cell>
          <cell r="B37" t="str">
            <v>X1510 8/6-1/4</v>
          </cell>
          <cell r="C37">
            <v>9.1163342417285751</v>
          </cell>
          <cell r="D37" t="str">
            <v>бр.</v>
          </cell>
          <cell r="E37">
            <v>0</v>
          </cell>
          <cell r="F37">
            <v>9.1163342417285751</v>
          </cell>
          <cell r="G37">
            <v>10.939601090074291</v>
          </cell>
          <cell r="H37" t="str">
            <v>LD GmbH</v>
          </cell>
          <cell r="I37" t="str">
            <v>-</v>
          </cell>
        </row>
        <row r="38">
          <cell r="A38" t="str">
            <v>Права връзка с вътрешна резба 1463 8/6-1/4</v>
          </cell>
          <cell r="B38" t="str">
            <v>1463 8/6-1/4</v>
          </cell>
          <cell r="C38">
            <v>1.0890517069479453</v>
          </cell>
          <cell r="D38" t="str">
            <v>бр.</v>
          </cell>
          <cell r="E38">
            <v>0</v>
          </cell>
          <cell r="F38">
            <v>1.0890517069479453</v>
          </cell>
          <cell r="G38">
            <v>1.3068620483375344</v>
          </cell>
          <cell r="H38" t="str">
            <v>LD GmbH</v>
          </cell>
          <cell r="I38" t="str">
            <v>-</v>
          </cell>
        </row>
        <row r="39">
          <cell r="A39" t="str">
            <v>Преход м-ж 1/4-1/2</v>
          </cell>
          <cell r="B39" t="str">
            <v>2520 1/4-1/2</v>
          </cell>
          <cell r="C39">
            <v>2.2343455208274747</v>
          </cell>
          <cell r="D39" t="str">
            <v>бр.</v>
          </cell>
          <cell r="E39">
            <v>0</v>
          </cell>
          <cell r="F39">
            <v>2.2343455208274747</v>
          </cell>
          <cell r="G39">
            <v>2.6812146249929696</v>
          </cell>
          <cell r="H39" t="str">
            <v>LD GmbH</v>
          </cell>
          <cell r="I39" t="str">
            <v>-</v>
          </cell>
        </row>
        <row r="40">
          <cell r="A40" t="str">
            <v>Преходник за маркуч 1/2</v>
          </cell>
          <cell r="B40" t="str">
            <v>VA 04400110901</v>
          </cell>
          <cell r="C40">
            <v>2.1269742257762689</v>
          </cell>
          <cell r="D40" t="str">
            <v>бр.</v>
          </cell>
          <cell r="E40">
            <v>0</v>
          </cell>
          <cell r="F40">
            <v>2.1269742257762689</v>
          </cell>
          <cell r="G40">
            <v>2.5523690709315225</v>
          </cell>
          <cell r="H40" t="str">
            <v>LD GmbH</v>
          </cell>
          <cell r="I40">
            <v>45555</v>
          </cell>
        </row>
        <row r="41">
          <cell r="A41" t="str">
            <v>Пружина за шлаух</v>
          </cell>
          <cell r="B41" t="str">
            <v>1723 8/6-М12X1</v>
          </cell>
          <cell r="C41">
            <v>1.3600364039819413</v>
          </cell>
          <cell r="D41" t="str">
            <v>бр.</v>
          </cell>
          <cell r="E41">
            <v>0</v>
          </cell>
          <cell r="F41">
            <v>1.3600364039819413</v>
          </cell>
          <cell r="G41">
            <v>1.6320436847783295</v>
          </cell>
          <cell r="H41" t="str">
            <v>LD GmbH</v>
          </cell>
          <cell r="I41" t="str">
            <v>-</v>
          </cell>
        </row>
        <row r="42">
          <cell r="A42" t="str">
            <v>Регулиращ вентил G1/2</v>
          </cell>
          <cell r="B42" t="str">
            <v>BU 20052319</v>
          </cell>
          <cell r="C42">
            <v>612.93670717802672</v>
          </cell>
          <cell r="D42" t="str">
            <v>бр.</v>
          </cell>
          <cell r="E42">
            <v>0</v>
          </cell>
          <cell r="F42">
            <v>612.93670717802672</v>
          </cell>
          <cell r="G42">
            <v>735.52404861363209</v>
          </cell>
          <cell r="H42" t="str">
            <v>LD GmbH</v>
          </cell>
          <cell r="I42">
            <v>45387</v>
          </cell>
        </row>
        <row r="43">
          <cell r="A43" t="str">
            <v>Регулиращ вентил модел 3280 G1/2" 316</v>
          </cell>
          <cell r="B43" t="str">
            <v>BU 20020467</v>
          </cell>
          <cell r="C43">
            <v>531.90205692723805</v>
          </cell>
          <cell r="D43" t="str">
            <v>бр.</v>
          </cell>
          <cell r="E43">
            <v>0</v>
          </cell>
          <cell r="F43">
            <v>531.90205692723805</v>
          </cell>
          <cell r="G43">
            <v>638.28246831268564</v>
          </cell>
          <cell r="H43" t="str">
            <v>LD GmbH</v>
          </cell>
          <cell r="I43">
            <v>45645</v>
          </cell>
        </row>
        <row r="44">
          <cell r="A44" t="str">
            <v>Регулиращ вентил модел 3280 G1/4" 316</v>
          </cell>
          <cell r="B44" t="str">
            <v>BU 00276107</v>
          </cell>
          <cell r="C44">
            <v>480.86490134623153</v>
          </cell>
          <cell r="D44" t="str">
            <v>бр.</v>
          </cell>
          <cell r="E44">
            <v>0</v>
          </cell>
          <cell r="F44">
            <v>480.86490134623153</v>
          </cell>
          <cell r="G44">
            <v>577.03788161547789</v>
          </cell>
          <cell r="H44" t="str">
            <v>LD GmbH</v>
          </cell>
          <cell r="I44" t="str">
            <v>-</v>
          </cell>
        </row>
        <row r="45">
          <cell r="A45" t="str">
            <v>Редукция м-ж 1/2-1/8</v>
          </cell>
          <cell r="B45" t="str">
            <v>2530 1/2-1/8</v>
          </cell>
          <cell r="C45">
            <v>1.54410148121258</v>
          </cell>
          <cell r="D45" t="str">
            <v>бр.</v>
          </cell>
          <cell r="E45">
            <v>0.2</v>
          </cell>
          <cell r="F45">
            <v>1.235281184970064</v>
          </cell>
          <cell r="G45">
            <v>1.4823374219640768</v>
          </cell>
          <cell r="H45" t="str">
            <v>LD GmbH</v>
          </cell>
          <cell r="I45" t="str">
            <v>-</v>
          </cell>
        </row>
        <row r="46">
          <cell r="A46" t="str">
            <v>Редукция м-ж 1/4-1/8</v>
          </cell>
          <cell r="B46" t="str">
            <v>S2530 1/4-1/8</v>
          </cell>
          <cell r="C46">
            <v>0.71580863367470582</v>
          </cell>
          <cell r="D46" t="str">
            <v>бр.</v>
          </cell>
          <cell r="E46">
            <v>0</v>
          </cell>
          <cell r="F46">
            <v>0.71580863367470582</v>
          </cell>
          <cell r="G46">
            <v>0.85897036040964703</v>
          </cell>
          <cell r="H46" t="str">
            <v>LD GmbH</v>
          </cell>
          <cell r="I46" t="str">
            <v>-</v>
          </cell>
        </row>
        <row r="47">
          <cell r="A47" t="str">
            <v>Съединител 8/6</v>
          </cell>
          <cell r="B47" t="str">
            <v>1470 8/6</v>
          </cell>
          <cell r="C47">
            <v>1.1504067326914915</v>
          </cell>
          <cell r="D47" t="str">
            <v>бр.</v>
          </cell>
          <cell r="E47">
            <v>0</v>
          </cell>
          <cell r="F47">
            <v>1.1504067326914915</v>
          </cell>
          <cell r="G47">
            <v>1.3804880792297898</v>
          </cell>
          <cell r="H47" t="str">
            <v>LD GmbH</v>
          </cell>
          <cell r="I47" t="str">
            <v>-</v>
          </cell>
        </row>
        <row r="48">
          <cell r="A48" t="str">
            <v>Съединител през преграда 8/6</v>
          </cell>
          <cell r="B48" t="str">
            <v>1590 8/6</v>
          </cell>
          <cell r="C48">
            <v>2.5666852436050167</v>
          </cell>
          <cell r="D48" t="str">
            <v>бр.</v>
          </cell>
          <cell r="E48">
            <v>0</v>
          </cell>
          <cell r="F48">
            <v>2.5666852436050167</v>
          </cell>
          <cell r="G48">
            <v>3.0800222923260199</v>
          </cell>
          <cell r="H48" t="str">
            <v>LD GmbH</v>
          </cell>
          <cell r="I48" t="str">
            <v>-</v>
          </cell>
        </row>
        <row r="49">
          <cell r="A49" t="str">
            <v>Съединителна връзка 15/12,5</v>
          </cell>
          <cell r="B49" t="str">
            <v>1580 15/12,5</v>
          </cell>
          <cell r="C49">
            <v>4.4840297980908357</v>
          </cell>
          <cell r="D49" t="str">
            <v>бр.</v>
          </cell>
          <cell r="E49">
            <v>0</v>
          </cell>
          <cell r="F49">
            <v>4.4840297980908357</v>
          </cell>
          <cell r="G49">
            <v>5.3808357577090025</v>
          </cell>
          <cell r="H49" t="str">
            <v>LD GmbH</v>
          </cell>
          <cell r="I49" t="str">
            <v>-</v>
          </cell>
        </row>
        <row r="50">
          <cell r="A50" t="str">
            <v>Съединителна връзка 8мм.</v>
          </cell>
          <cell r="B50" t="str">
            <v>6580 8</v>
          </cell>
          <cell r="C50">
            <v>1.8099732594346134</v>
          </cell>
          <cell r="D50" t="str">
            <v>бр.</v>
          </cell>
          <cell r="E50">
            <v>0</v>
          </cell>
          <cell r="F50">
            <v>1.8099732594346134</v>
          </cell>
          <cell r="G50">
            <v>2.171967911321536</v>
          </cell>
          <cell r="H50" t="str">
            <v>LD GmbH</v>
          </cell>
          <cell r="I50" t="str">
            <v>-</v>
          </cell>
        </row>
        <row r="51">
          <cell r="A51" t="str">
            <v>Тапа 1/2</v>
          </cell>
          <cell r="B51" t="str">
            <v>S2610 1/2</v>
          </cell>
          <cell r="C51">
            <v>1.2373263524948488</v>
          </cell>
          <cell r="D51" t="str">
            <v>бр.</v>
          </cell>
          <cell r="E51">
            <v>0</v>
          </cell>
          <cell r="F51">
            <v>1.2373263524948488</v>
          </cell>
          <cell r="G51">
            <v>1.4847916229938185</v>
          </cell>
          <cell r="H51" t="str">
            <v>LD GmbH</v>
          </cell>
          <cell r="I51" t="str">
            <v>-</v>
          </cell>
        </row>
        <row r="52">
          <cell r="A52" t="str">
            <v>Тапа 1/4</v>
          </cell>
          <cell r="B52" t="str">
            <v>S2610 1/4</v>
          </cell>
          <cell r="C52">
            <v>0.64422777030723533</v>
          </cell>
          <cell r="D52" t="str">
            <v>бр.</v>
          </cell>
          <cell r="E52">
            <v>0</v>
          </cell>
          <cell r="F52">
            <v>0.64422777030723533</v>
          </cell>
          <cell r="G52">
            <v>0.77307332436868237</v>
          </cell>
          <cell r="H52" t="str">
            <v>LD GmbH</v>
          </cell>
          <cell r="I52" t="str">
            <v>-</v>
          </cell>
        </row>
        <row r="53">
          <cell r="A53" t="str">
            <v>Тройник Т 1/2</v>
          </cell>
          <cell r="B53" t="str">
            <v>2003</v>
          </cell>
          <cell r="C53">
            <v>2.1372000634001931</v>
          </cell>
          <cell r="D53" t="str">
            <v>бр.</v>
          </cell>
          <cell r="E53">
            <v>0</v>
          </cell>
          <cell r="F53">
            <v>2.1372000634001931</v>
          </cell>
          <cell r="G53">
            <v>2.5646400760802317</v>
          </cell>
          <cell r="H53" t="str">
            <v>LD GmbH</v>
          </cell>
          <cell r="I53" t="str">
            <v>-</v>
          </cell>
        </row>
        <row r="54">
          <cell r="A54" t="str">
            <v>Тройник Т 15/12,5-1/2</v>
          </cell>
          <cell r="B54" t="str">
            <v>1410 15/12,5-1/2</v>
          </cell>
          <cell r="C54">
            <v>6.2888901387134881</v>
          </cell>
          <cell r="D54" t="str">
            <v>бр.</v>
          </cell>
          <cell r="E54">
            <v>0</v>
          </cell>
          <cell r="F54">
            <v>6.2888901387134881</v>
          </cell>
          <cell r="G54">
            <v>7.5466681664561861</v>
          </cell>
          <cell r="H54" t="str">
            <v>LD GmbH</v>
          </cell>
          <cell r="I54" t="str">
            <v>-</v>
          </cell>
        </row>
        <row r="55">
          <cell r="A55" t="str">
            <v>Тройник Т 8/6-1/4</v>
          </cell>
          <cell r="B55" t="str">
            <v>1420 8/6-1/4</v>
          </cell>
          <cell r="C55">
            <v>2.3212651406308318</v>
          </cell>
          <cell r="D55" t="str">
            <v>бр.</v>
          </cell>
          <cell r="E55">
            <v>0</v>
          </cell>
          <cell r="F55">
            <v>2.3212651406308318</v>
          </cell>
          <cell r="G55">
            <v>2.7855181687569983</v>
          </cell>
          <cell r="H55" t="str">
            <v>LD GmbH</v>
          </cell>
          <cell r="I55" t="str">
            <v>-</v>
          </cell>
        </row>
        <row r="56">
          <cell r="A56" t="str">
            <v>Тройник Т с холендър 8/6-1/4</v>
          </cell>
          <cell r="B56" t="str">
            <v>1431 8/6-1/4</v>
          </cell>
          <cell r="C56">
            <v>3.0677512871773112</v>
          </cell>
          <cell r="D56" t="str">
            <v>бр.</v>
          </cell>
          <cell r="E56">
            <v>0</v>
          </cell>
          <cell r="F56">
            <v>3.0677512871773112</v>
          </cell>
          <cell r="G56">
            <v>3.6813015446127735</v>
          </cell>
          <cell r="H56" t="str">
            <v>LD GmbH</v>
          </cell>
          <cell r="I56" t="str">
            <v>-</v>
          </cell>
        </row>
        <row r="57">
          <cell r="A57" t="str">
            <v>Тройник Т технополимер 8/6</v>
          </cell>
          <cell r="B57" t="str">
            <v>7540 8</v>
          </cell>
          <cell r="C57">
            <v>2.5411206495452059</v>
          </cell>
          <cell r="D57" t="str">
            <v>бр.</v>
          </cell>
          <cell r="E57">
            <v>0</v>
          </cell>
          <cell r="F57">
            <v>2.5411206495452059</v>
          </cell>
          <cell r="G57">
            <v>3.049344779454247</v>
          </cell>
          <cell r="H57" t="str">
            <v>LD GmbH</v>
          </cell>
          <cell r="I57" t="str">
            <v>-</v>
          </cell>
        </row>
        <row r="58">
          <cell r="A58" t="str">
            <v>Шлаух полиамид бял 8/6</v>
          </cell>
          <cell r="B58" t="str">
            <v>TRN 8/6</v>
          </cell>
          <cell r="C58">
            <v>103.48547675411463</v>
          </cell>
          <cell r="D58" t="str">
            <v>100m</v>
          </cell>
          <cell r="E58">
            <v>0</v>
          </cell>
          <cell r="F58">
            <v>103.48547675411463</v>
          </cell>
          <cell r="G58">
            <v>124.18257210493755</v>
          </cell>
          <cell r="H58" t="str">
            <v>LD GmbH</v>
          </cell>
          <cell r="I58">
            <v>45988</v>
          </cell>
        </row>
        <row r="59">
          <cell r="A59" t="str">
            <v>Шлаух полиамид, бял 15/12,5</v>
          </cell>
          <cell r="B59" t="str">
            <v>TRN 15/12,5</v>
          </cell>
          <cell r="C59">
            <v>135.59460689323714</v>
          </cell>
          <cell r="D59" t="str">
            <v>50m</v>
          </cell>
          <cell r="E59">
            <v>0</v>
          </cell>
          <cell r="F59">
            <v>135.59460689323714</v>
          </cell>
          <cell r="G59">
            <v>162.71352827188457</v>
          </cell>
          <cell r="H59" t="str">
            <v>LD GmbH</v>
          </cell>
          <cell r="I59">
            <v>45643</v>
          </cell>
        </row>
        <row r="60">
          <cell r="A60" t="str">
            <v>Шлаух полиамид, син 15/12,5-B</v>
          </cell>
          <cell r="B60" t="str">
            <v>TRN 15/12,5-B</v>
          </cell>
          <cell r="C60">
            <v>135.59460689323714</v>
          </cell>
          <cell r="D60" t="str">
            <v>50m</v>
          </cell>
          <cell r="E60">
            <v>0</v>
          </cell>
          <cell r="F60">
            <v>135.59460689323714</v>
          </cell>
          <cell r="G60">
            <v>162.71352827188457</v>
          </cell>
          <cell r="H60" t="str">
            <v>LD GmbH</v>
          </cell>
          <cell r="I60">
            <v>45572</v>
          </cell>
        </row>
        <row r="61">
          <cell r="A61" t="str">
            <v>Щекер</v>
          </cell>
          <cell r="B61" t="str">
            <v>124-800</v>
          </cell>
          <cell r="C61">
            <v>1.586283061411268</v>
          </cell>
          <cell r="D61" t="str">
            <v>бр.</v>
          </cell>
          <cell r="E61">
            <v>0</v>
          </cell>
          <cell r="F61">
            <v>1.586283061411268</v>
          </cell>
          <cell r="G61">
            <v>1.9035396736935215</v>
          </cell>
          <cell r="H61" t="str">
            <v>LD GmbH</v>
          </cell>
          <cell r="I61">
            <v>45632</v>
          </cell>
        </row>
        <row r="62">
          <cell r="A62" t="str">
            <v>Щекер със светоиндикация 200V</v>
          </cell>
          <cell r="B62" t="str">
            <v>124-703</v>
          </cell>
          <cell r="C62">
            <v>7.0916183921915499</v>
          </cell>
          <cell r="D62" t="str">
            <v>бр.</v>
          </cell>
          <cell r="E62">
            <v>0</v>
          </cell>
          <cell r="F62">
            <v>7.0916183921915499</v>
          </cell>
          <cell r="G62">
            <v>8.5099420706298599</v>
          </cell>
          <cell r="H62" t="str">
            <v>LD GmbH</v>
          </cell>
          <cell r="I62" t="str">
            <v>-</v>
          </cell>
        </row>
        <row r="63">
          <cell r="A63" t="str">
            <v>Щуцер 12-1/4</v>
          </cell>
          <cell r="B63" t="str">
            <v>2601 12-1/4</v>
          </cell>
          <cell r="C63">
            <v>0.78738949704217653</v>
          </cell>
          <cell r="D63" t="str">
            <v>бр.</v>
          </cell>
          <cell r="E63">
            <v>0</v>
          </cell>
          <cell r="F63">
            <v>0.78738949704217653</v>
          </cell>
          <cell r="G63">
            <v>0.9448673964506118</v>
          </cell>
          <cell r="H63" t="str">
            <v>LD GmbH</v>
          </cell>
          <cell r="I63" t="str">
            <v>-</v>
          </cell>
        </row>
        <row r="64">
          <cell r="A64" t="str">
            <v>Ъглова връзка 1/2</v>
          </cell>
          <cell r="B64" t="str">
            <v>1500 15/12,5-1/2</v>
          </cell>
          <cell r="C64">
            <v>4.1312384000654454</v>
          </cell>
          <cell r="D64" t="str">
            <v>бр.</v>
          </cell>
          <cell r="E64">
            <v>0.2</v>
          </cell>
          <cell r="F64">
            <v>3.3049907200523565</v>
          </cell>
          <cell r="G64">
            <v>3.9659888640628278</v>
          </cell>
          <cell r="H64" t="str">
            <v>LD GmbH</v>
          </cell>
          <cell r="I64" t="str">
            <v>-</v>
          </cell>
        </row>
        <row r="65">
          <cell r="A65" t="str">
            <v>Ъглова връзка неръждаема 1/4</v>
          </cell>
          <cell r="B65" t="str">
            <v>X1500 8/6-1/4</v>
          </cell>
          <cell r="C65">
            <v>18.442298154747601</v>
          </cell>
          <cell r="D65" t="str">
            <v>бр.</v>
          </cell>
          <cell r="E65">
            <v>0</v>
          </cell>
          <cell r="F65">
            <v>18.442298154747601</v>
          </cell>
          <cell r="G65">
            <v>22.130757785697121</v>
          </cell>
          <cell r="H65" t="str">
            <v>LD GmbH</v>
          </cell>
          <cell r="I65" t="str">
            <v>-</v>
          </cell>
        </row>
        <row r="66">
          <cell r="A66"/>
          <cell r="B66"/>
          <cell r="C66"/>
          <cell r="D66"/>
          <cell r="E66"/>
          <cell r="F66">
            <v>0</v>
          </cell>
          <cell r="G66">
            <v>0</v>
          </cell>
          <cell r="H66"/>
          <cell r="I66"/>
        </row>
        <row r="67">
          <cell r="A67"/>
          <cell r="B67"/>
          <cell r="C67"/>
          <cell r="D67"/>
          <cell r="E67"/>
          <cell r="F67">
            <v>0</v>
          </cell>
          <cell r="G67">
            <v>0</v>
          </cell>
          <cell r="H67"/>
          <cell r="I67"/>
        </row>
        <row r="68">
          <cell r="A68"/>
          <cell r="B68"/>
          <cell r="C68"/>
          <cell r="D68"/>
          <cell r="E68"/>
          <cell r="F68">
            <v>0</v>
          </cell>
          <cell r="G68">
            <v>0</v>
          </cell>
          <cell r="H68"/>
          <cell r="I68"/>
        </row>
        <row r="69">
          <cell r="A69"/>
          <cell r="B69"/>
          <cell r="C69"/>
          <cell r="D69"/>
          <cell r="E69"/>
          <cell r="F69">
            <v>0</v>
          </cell>
          <cell r="G69">
            <v>0</v>
          </cell>
          <cell r="H69"/>
          <cell r="I69"/>
        </row>
        <row r="70">
          <cell r="A70"/>
          <cell r="B70"/>
          <cell r="C70"/>
          <cell r="D70"/>
          <cell r="E70"/>
          <cell r="F70">
            <v>0</v>
          </cell>
          <cell r="G70">
            <v>0</v>
          </cell>
          <cell r="H70"/>
          <cell r="I70"/>
        </row>
        <row r="71">
          <cell r="A71"/>
          <cell r="B71"/>
          <cell r="C71"/>
          <cell r="D71"/>
          <cell r="E71"/>
          <cell r="F71">
            <v>0</v>
          </cell>
          <cell r="G71">
            <v>0</v>
          </cell>
          <cell r="H71"/>
          <cell r="I71"/>
        </row>
        <row r="72">
          <cell r="A72"/>
          <cell r="B72"/>
          <cell r="C72"/>
          <cell r="D72"/>
          <cell r="E72"/>
          <cell r="F72">
            <v>0</v>
          </cell>
          <cell r="G72">
            <v>0</v>
          </cell>
          <cell r="H72"/>
          <cell r="I72"/>
        </row>
        <row r="73">
          <cell r="A73"/>
          <cell r="B73"/>
          <cell r="C73"/>
          <cell r="D73"/>
          <cell r="E73"/>
          <cell r="F73">
            <v>0</v>
          </cell>
          <cell r="G73">
            <v>0</v>
          </cell>
          <cell r="H73"/>
          <cell r="I73"/>
        </row>
        <row r="74">
          <cell r="A74"/>
          <cell r="B74"/>
          <cell r="C74"/>
          <cell r="D74"/>
          <cell r="E74"/>
          <cell r="F74">
            <v>0</v>
          </cell>
          <cell r="G74">
            <v>0</v>
          </cell>
          <cell r="H74"/>
          <cell r="I74"/>
        </row>
        <row r="75">
          <cell r="A75"/>
          <cell r="B75"/>
          <cell r="C75"/>
          <cell r="D75"/>
          <cell r="E75"/>
          <cell r="F75">
            <v>0</v>
          </cell>
          <cell r="G75">
            <v>0</v>
          </cell>
          <cell r="H75"/>
          <cell r="I75"/>
        </row>
        <row r="76">
          <cell r="A76"/>
          <cell r="B76"/>
          <cell r="C76"/>
          <cell r="D76"/>
          <cell r="E76"/>
          <cell r="F76">
            <v>0</v>
          </cell>
          <cell r="G76">
            <v>0</v>
          </cell>
          <cell r="H76"/>
          <cell r="I76"/>
        </row>
        <row r="77">
          <cell r="A77"/>
          <cell r="B77"/>
          <cell r="C77"/>
          <cell r="D77"/>
          <cell r="E77"/>
          <cell r="F77">
            <v>0</v>
          </cell>
          <cell r="G77">
            <v>0</v>
          </cell>
          <cell r="H77"/>
          <cell r="I77"/>
        </row>
        <row r="78">
          <cell r="A78"/>
          <cell r="B78"/>
          <cell r="C78"/>
          <cell r="D78"/>
          <cell r="E78"/>
          <cell r="F78">
            <v>0</v>
          </cell>
          <cell r="G78">
            <v>0</v>
          </cell>
          <cell r="H78"/>
          <cell r="I78"/>
        </row>
        <row r="79">
          <cell r="A79"/>
          <cell r="B79"/>
          <cell r="C79"/>
          <cell r="D79"/>
          <cell r="E79"/>
          <cell r="F79">
            <v>0</v>
          </cell>
          <cell r="G79">
            <v>0</v>
          </cell>
          <cell r="H79"/>
          <cell r="I79"/>
        </row>
        <row r="80">
          <cell r="A80"/>
          <cell r="B80"/>
          <cell r="C80"/>
          <cell r="D80"/>
          <cell r="E80"/>
          <cell r="F80">
            <v>0</v>
          </cell>
          <cell r="G80">
            <v>0</v>
          </cell>
          <cell r="H80"/>
          <cell r="I80"/>
        </row>
        <row r="81">
          <cell r="A81"/>
          <cell r="B81"/>
          <cell r="C81"/>
          <cell r="D81"/>
          <cell r="E81"/>
          <cell r="F81">
            <v>0</v>
          </cell>
          <cell r="G81">
            <v>0</v>
          </cell>
          <cell r="H81"/>
          <cell r="I81"/>
        </row>
        <row r="82">
          <cell r="A82"/>
          <cell r="B82"/>
          <cell r="C82"/>
          <cell r="D82"/>
          <cell r="E82"/>
          <cell r="F82">
            <v>0</v>
          </cell>
          <cell r="G82">
            <v>0</v>
          </cell>
          <cell r="H82"/>
          <cell r="I82"/>
        </row>
        <row r="83">
          <cell r="A83"/>
          <cell r="B83"/>
          <cell r="C83"/>
          <cell r="D83"/>
          <cell r="E83"/>
          <cell r="F83">
            <v>0</v>
          </cell>
          <cell r="G83">
            <v>0</v>
          </cell>
          <cell r="H83"/>
          <cell r="I83"/>
        </row>
        <row r="84">
          <cell r="A84"/>
          <cell r="B84"/>
          <cell r="C84"/>
          <cell r="D84"/>
          <cell r="E84"/>
          <cell r="F84">
            <v>0</v>
          </cell>
          <cell r="G84">
            <v>0</v>
          </cell>
          <cell r="H84"/>
          <cell r="I84"/>
        </row>
        <row r="85">
          <cell r="A85"/>
          <cell r="B85"/>
          <cell r="C85"/>
          <cell r="D85"/>
          <cell r="E85"/>
          <cell r="F85">
            <v>0</v>
          </cell>
          <cell r="G85">
            <v>0</v>
          </cell>
          <cell r="H85"/>
          <cell r="I85"/>
        </row>
        <row r="86">
          <cell r="A86"/>
          <cell r="B86"/>
          <cell r="C86"/>
          <cell r="D86"/>
          <cell r="E86"/>
          <cell r="F86">
            <v>0</v>
          </cell>
          <cell r="G86">
            <v>0</v>
          </cell>
          <cell r="H86"/>
          <cell r="I86"/>
        </row>
        <row r="87">
          <cell r="A87"/>
          <cell r="B87"/>
          <cell r="C87"/>
          <cell r="D87"/>
          <cell r="E87"/>
          <cell r="F87">
            <v>0</v>
          </cell>
          <cell r="G87">
            <v>0</v>
          </cell>
          <cell r="H87"/>
          <cell r="I87"/>
        </row>
        <row r="88">
          <cell r="A88"/>
          <cell r="B88"/>
          <cell r="C88"/>
          <cell r="D88"/>
          <cell r="E88"/>
          <cell r="F88">
            <v>0</v>
          </cell>
          <cell r="G88">
            <v>0</v>
          </cell>
          <cell r="H88"/>
          <cell r="I88"/>
        </row>
        <row r="89">
          <cell r="A89"/>
          <cell r="B89"/>
          <cell r="C89"/>
          <cell r="D89"/>
          <cell r="E89"/>
          <cell r="F89">
            <v>0</v>
          </cell>
          <cell r="G89">
            <v>0</v>
          </cell>
          <cell r="H89"/>
          <cell r="I89"/>
        </row>
        <row r="90">
          <cell r="A90"/>
          <cell r="B90"/>
          <cell r="C90"/>
          <cell r="D90"/>
          <cell r="E90"/>
          <cell r="F90">
            <v>0</v>
          </cell>
          <cell r="G90">
            <v>0</v>
          </cell>
          <cell r="H90"/>
          <cell r="I90"/>
        </row>
        <row r="91">
          <cell r="A91"/>
          <cell r="B91"/>
          <cell r="C91"/>
          <cell r="D91"/>
          <cell r="E91"/>
          <cell r="F91">
            <v>0</v>
          </cell>
          <cell r="G91">
            <v>0</v>
          </cell>
          <cell r="H91"/>
          <cell r="I91"/>
        </row>
        <row r="92">
          <cell r="A92"/>
          <cell r="B92"/>
          <cell r="C92"/>
          <cell r="D92"/>
          <cell r="E92"/>
          <cell r="F92">
            <v>0</v>
          </cell>
          <cell r="G92">
            <v>0</v>
          </cell>
          <cell r="H92"/>
          <cell r="I92"/>
        </row>
        <row r="93">
          <cell r="A93"/>
          <cell r="B93"/>
          <cell r="C93"/>
          <cell r="D93"/>
          <cell r="E93"/>
          <cell r="F93">
            <v>0</v>
          </cell>
          <cell r="G93">
            <v>0</v>
          </cell>
          <cell r="H93"/>
          <cell r="I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</row>
        <row r="102">
          <cell r="A102"/>
          <cell r="B102"/>
          <cell r="C102"/>
          <cell r="D102"/>
          <cell r="E102"/>
          <cell r="F102"/>
          <cell r="G102"/>
          <cell r="H102"/>
          <cell r="I102"/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</row>
        <row r="106">
          <cell r="A106"/>
          <cell r="B106"/>
          <cell r="C106"/>
          <cell r="D106"/>
          <cell r="E106"/>
          <cell r="F106"/>
          <cell r="G106"/>
          <cell r="H106"/>
          <cell r="I106"/>
        </row>
        <row r="107">
          <cell r="A107"/>
          <cell r="B107"/>
          <cell r="C107"/>
          <cell r="D107"/>
          <cell r="E107"/>
          <cell r="F107"/>
          <cell r="G107"/>
          <cell r="H107"/>
          <cell r="I107"/>
        </row>
        <row r="108">
          <cell r="A108"/>
          <cell r="B108"/>
          <cell r="C108"/>
          <cell r="D108"/>
          <cell r="E108"/>
          <cell r="F108"/>
          <cell r="G108"/>
          <cell r="H108"/>
          <cell r="I108"/>
        </row>
        <row r="109">
          <cell r="A109"/>
          <cell r="B109"/>
          <cell r="C109"/>
          <cell r="D109"/>
          <cell r="E109"/>
          <cell r="F109"/>
          <cell r="G109"/>
          <cell r="H109"/>
          <cell r="I109"/>
        </row>
        <row r="110">
          <cell r="A110"/>
          <cell r="B110"/>
          <cell r="C110"/>
          <cell r="D110"/>
          <cell r="E110"/>
          <cell r="F110"/>
          <cell r="G110"/>
          <cell r="H110"/>
          <cell r="I110"/>
        </row>
        <row r="111">
          <cell r="A111"/>
          <cell r="B111"/>
          <cell r="C111"/>
          <cell r="D111"/>
          <cell r="E111"/>
          <cell r="F111"/>
          <cell r="G111"/>
          <cell r="H111"/>
          <cell r="I111"/>
        </row>
        <row r="112">
          <cell r="A112"/>
          <cell r="B112"/>
          <cell r="C112"/>
          <cell r="D112"/>
          <cell r="E112"/>
          <cell r="F112"/>
          <cell r="G112"/>
          <cell r="H112"/>
          <cell r="I112"/>
        </row>
        <row r="113">
          <cell r="A113"/>
          <cell r="B113"/>
          <cell r="C113"/>
          <cell r="D113"/>
          <cell r="E113"/>
          <cell r="F113"/>
          <cell r="G113"/>
          <cell r="H113"/>
          <cell r="I113"/>
        </row>
        <row r="114">
          <cell r="A114"/>
          <cell r="B114"/>
          <cell r="C114"/>
          <cell r="D114"/>
          <cell r="E114"/>
          <cell r="F114"/>
          <cell r="G114"/>
          <cell r="H114"/>
          <cell r="I114"/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</row>
        <row r="501">
          <cell r="A501"/>
          <cell r="B501"/>
          <cell r="C501"/>
          <cell r="D501"/>
          <cell r="E501"/>
          <cell r="F501"/>
          <cell r="G501"/>
          <cell r="H501"/>
          <cell r="I501"/>
        </row>
        <row r="502">
          <cell r="A502"/>
          <cell r="B502"/>
          <cell r="C502"/>
          <cell r="D502"/>
          <cell r="E502"/>
          <cell r="F502"/>
          <cell r="G502"/>
          <cell r="H502"/>
          <cell r="I502"/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</row>
        <row r="515">
          <cell r="A515"/>
          <cell r="B515"/>
          <cell r="C515"/>
          <cell r="D515"/>
          <cell r="E515"/>
          <cell r="F515"/>
          <cell r="G515"/>
          <cell r="H515"/>
          <cell r="I515"/>
        </row>
        <row r="516">
          <cell r="A516"/>
          <cell r="B516"/>
          <cell r="C516"/>
          <cell r="D516"/>
          <cell r="E516"/>
          <cell r="F516"/>
          <cell r="G516"/>
          <cell r="H516"/>
          <cell r="I516"/>
        </row>
        <row r="517">
          <cell r="A517"/>
          <cell r="B517"/>
          <cell r="C517"/>
          <cell r="D517"/>
          <cell r="E517"/>
          <cell r="F517"/>
          <cell r="G517"/>
          <cell r="H517"/>
          <cell r="I517"/>
        </row>
        <row r="518">
          <cell r="A518"/>
          <cell r="B518"/>
          <cell r="C518"/>
          <cell r="D518"/>
          <cell r="E518"/>
          <cell r="F518"/>
          <cell r="G518"/>
          <cell r="H518"/>
          <cell r="I518"/>
        </row>
        <row r="519">
          <cell r="A519"/>
          <cell r="B519"/>
          <cell r="C519"/>
          <cell r="D519"/>
          <cell r="E519"/>
          <cell r="F519"/>
          <cell r="G519"/>
          <cell r="H519"/>
          <cell r="I519"/>
        </row>
        <row r="520">
          <cell r="A520"/>
          <cell r="B520"/>
          <cell r="C520"/>
          <cell r="D520"/>
          <cell r="E520"/>
          <cell r="F520"/>
          <cell r="G520"/>
          <cell r="H520"/>
          <cell r="I520"/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</row>
        <row r="523">
          <cell r="A523"/>
          <cell r="B523"/>
          <cell r="C523"/>
          <cell r="D523"/>
          <cell r="E523"/>
          <cell r="F523"/>
          <cell r="G523"/>
          <cell r="H523"/>
          <cell r="I523"/>
        </row>
        <row r="524">
          <cell r="A524"/>
          <cell r="B524"/>
          <cell r="C524"/>
          <cell r="D524"/>
          <cell r="E524"/>
          <cell r="F524"/>
          <cell r="G524"/>
          <cell r="H524"/>
          <cell r="I524"/>
        </row>
        <row r="525">
          <cell r="A525"/>
          <cell r="B525"/>
          <cell r="C525"/>
          <cell r="D525"/>
          <cell r="E525"/>
          <cell r="F525"/>
          <cell r="G525"/>
          <cell r="H525"/>
          <cell r="I525"/>
        </row>
        <row r="526">
          <cell r="A526"/>
          <cell r="B526"/>
          <cell r="C526"/>
          <cell r="D526"/>
          <cell r="E526"/>
          <cell r="F526"/>
          <cell r="G526"/>
          <cell r="H526"/>
          <cell r="I526"/>
        </row>
        <row r="527">
          <cell r="A527"/>
          <cell r="B527"/>
          <cell r="C527"/>
          <cell r="D527"/>
          <cell r="E527"/>
          <cell r="F527"/>
          <cell r="G527"/>
          <cell r="H527"/>
          <cell r="I527"/>
        </row>
        <row r="528">
          <cell r="A528"/>
          <cell r="B528"/>
          <cell r="C528"/>
          <cell r="D528"/>
          <cell r="E528"/>
          <cell r="F528"/>
          <cell r="G528"/>
          <cell r="H528"/>
          <cell r="I528"/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</row>
        <row r="531">
          <cell r="A531"/>
          <cell r="B531"/>
          <cell r="C531"/>
          <cell r="D531"/>
          <cell r="E531"/>
          <cell r="F531"/>
          <cell r="G531"/>
          <cell r="H531"/>
          <cell r="I531"/>
        </row>
        <row r="532">
          <cell r="A532"/>
          <cell r="B532"/>
          <cell r="C532"/>
          <cell r="D532"/>
          <cell r="E532"/>
          <cell r="F532"/>
          <cell r="G532"/>
          <cell r="H532"/>
          <cell r="I532"/>
        </row>
        <row r="533">
          <cell r="A533"/>
          <cell r="B533"/>
          <cell r="C533"/>
          <cell r="D533"/>
          <cell r="E533"/>
          <cell r="F533"/>
          <cell r="G533"/>
          <cell r="H533"/>
          <cell r="I533"/>
        </row>
        <row r="534">
          <cell r="A534"/>
          <cell r="B534"/>
          <cell r="C534"/>
          <cell r="D534"/>
          <cell r="E534"/>
          <cell r="F534"/>
          <cell r="G534"/>
          <cell r="H534"/>
          <cell r="I534"/>
        </row>
        <row r="535">
          <cell r="A535"/>
          <cell r="B535"/>
          <cell r="C535"/>
          <cell r="D535"/>
          <cell r="E535"/>
          <cell r="F535"/>
          <cell r="G535"/>
          <cell r="H535"/>
          <cell r="I535"/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</row>
        <row r="538">
          <cell r="A538"/>
          <cell r="B538"/>
          <cell r="C538"/>
          <cell r="D538"/>
          <cell r="E538"/>
          <cell r="F538"/>
          <cell r="G538"/>
          <cell r="H538"/>
          <cell r="I538"/>
        </row>
        <row r="539">
          <cell r="A539"/>
          <cell r="B539"/>
          <cell r="C539"/>
          <cell r="D539"/>
          <cell r="E539"/>
          <cell r="F539"/>
          <cell r="G539"/>
          <cell r="H539"/>
          <cell r="I539"/>
        </row>
        <row r="540">
          <cell r="A540"/>
          <cell r="B540"/>
          <cell r="C540"/>
          <cell r="D540"/>
          <cell r="E540"/>
          <cell r="F540"/>
          <cell r="G540"/>
          <cell r="H540"/>
          <cell r="I540"/>
        </row>
        <row r="541">
          <cell r="A541"/>
          <cell r="B541"/>
          <cell r="C541"/>
          <cell r="D541"/>
          <cell r="E541"/>
          <cell r="F541"/>
          <cell r="G541"/>
          <cell r="H541"/>
          <cell r="I541"/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</row>
        <row r="544">
          <cell r="A544"/>
          <cell r="B544"/>
          <cell r="C544"/>
          <cell r="D544"/>
          <cell r="E544"/>
          <cell r="F544"/>
          <cell r="G544"/>
          <cell r="H544"/>
          <cell r="I544"/>
        </row>
        <row r="545">
          <cell r="A545"/>
          <cell r="B545"/>
          <cell r="C545"/>
          <cell r="D545"/>
          <cell r="E545"/>
          <cell r="F545"/>
          <cell r="G545"/>
          <cell r="H545"/>
          <cell r="I545"/>
        </row>
        <row r="546">
          <cell r="A546"/>
          <cell r="B546"/>
          <cell r="C546"/>
          <cell r="D546"/>
          <cell r="E546"/>
          <cell r="F546"/>
          <cell r="G546"/>
          <cell r="H546"/>
          <cell r="I546"/>
        </row>
        <row r="547">
          <cell r="A547"/>
          <cell r="B547"/>
          <cell r="C547"/>
          <cell r="D547"/>
          <cell r="E547"/>
          <cell r="F547"/>
          <cell r="G547"/>
          <cell r="H547"/>
          <cell r="I547"/>
        </row>
        <row r="548">
          <cell r="A548"/>
          <cell r="B548"/>
          <cell r="C548"/>
          <cell r="D548"/>
          <cell r="E548"/>
          <cell r="F548"/>
          <cell r="G548"/>
          <cell r="H548"/>
          <cell r="I548"/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</row>
        <row r="557">
          <cell r="A557"/>
          <cell r="B557"/>
          <cell r="C557"/>
          <cell r="D557"/>
          <cell r="E557"/>
          <cell r="F557"/>
          <cell r="G557"/>
          <cell r="H557"/>
          <cell r="I557"/>
        </row>
        <row r="558">
          <cell r="A558"/>
          <cell r="B558"/>
          <cell r="C558"/>
          <cell r="D558"/>
          <cell r="E558"/>
          <cell r="F558"/>
          <cell r="G558"/>
          <cell r="H558"/>
          <cell r="I558"/>
        </row>
        <row r="559">
          <cell r="A559"/>
          <cell r="B559"/>
          <cell r="C559"/>
          <cell r="D559"/>
          <cell r="E559"/>
          <cell r="F559"/>
          <cell r="G559"/>
          <cell r="H559"/>
          <cell r="I559"/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</row>
        <row r="561">
          <cell r="A561"/>
          <cell r="B561"/>
          <cell r="C561"/>
          <cell r="D561"/>
          <cell r="E561"/>
          <cell r="F561"/>
          <cell r="G561"/>
          <cell r="H561"/>
          <cell r="I561"/>
        </row>
        <row r="562">
          <cell r="A562"/>
          <cell r="B562"/>
          <cell r="C562"/>
          <cell r="D562"/>
          <cell r="E562"/>
          <cell r="F562"/>
          <cell r="G562"/>
          <cell r="H562"/>
          <cell r="I562"/>
        </row>
        <row r="563">
          <cell r="A563"/>
          <cell r="B563"/>
          <cell r="C563"/>
          <cell r="D563"/>
          <cell r="E563"/>
          <cell r="F563"/>
          <cell r="G563"/>
          <cell r="H563"/>
          <cell r="I563"/>
        </row>
        <row r="564">
          <cell r="A564"/>
          <cell r="B564"/>
          <cell r="C564"/>
          <cell r="D564"/>
          <cell r="E564"/>
          <cell r="F564"/>
          <cell r="G564"/>
          <cell r="H564"/>
          <cell r="I564"/>
        </row>
        <row r="565">
          <cell r="A565"/>
          <cell r="B565"/>
          <cell r="C565"/>
          <cell r="D565"/>
          <cell r="E565"/>
          <cell r="F565"/>
          <cell r="G565"/>
          <cell r="H565"/>
          <cell r="I565"/>
        </row>
        <row r="566">
          <cell r="A566"/>
          <cell r="B566"/>
          <cell r="C566"/>
          <cell r="D566"/>
          <cell r="E566"/>
          <cell r="F566"/>
          <cell r="G566"/>
          <cell r="H566"/>
          <cell r="I566"/>
        </row>
        <row r="567">
          <cell r="A567"/>
          <cell r="B567"/>
          <cell r="C567"/>
          <cell r="D567"/>
          <cell r="E567"/>
          <cell r="F567"/>
          <cell r="G567"/>
          <cell r="H567"/>
          <cell r="I567"/>
        </row>
        <row r="568">
          <cell r="A568"/>
          <cell r="B568"/>
          <cell r="C568"/>
          <cell r="D568"/>
          <cell r="E568"/>
          <cell r="F568"/>
          <cell r="G568"/>
          <cell r="H568"/>
          <cell r="I568"/>
        </row>
        <row r="569">
          <cell r="A569"/>
          <cell r="B569"/>
          <cell r="C569"/>
          <cell r="D569"/>
          <cell r="E569"/>
          <cell r="F569"/>
          <cell r="G569"/>
          <cell r="H569"/>
          <cell r="I569"/>
        </row>
        <row r="570">
          <cell r="A570"/>
          <cell r="B570"/>
          <cell r="C570"/>
          <cell r="D570"/>
          <cell r="E570"/>
          <cell r="F570"/>
          <cell r="G570"/>
          <cell r="H570"/>
          <cell r="I570"/>
        </row>
        <row r="571">
          <cell r="A571"/>
          <cell r="B571"/>
          <cell r="C571"/>
          <cell r="D571"/>
          <cell r="E571"/>
          <cell r="F571"/>
          <cell r="G571"/>
          <cell r="H571"/>
          <cell r="I571"/>
        </row>
        <row r="572">
          <cell r="A572"/>
          <cell r="B572"/>
          <cell r="C572"/>
          <cell r="D572"/>
          <cell r="E572"/>
          <cell r="F572"/>
          <cell r="G572"/>
          <cell r="H572"/>
          <cell r="I572"/>
        </row>
        <row r="573">
          <cell r="A573"/>
          <cell r="B573"/>
          <cell r="C573"/>
          <cell r="D573"/>
          <cell r="E573"/>
          <cell r="F573"/>
          <cell r="G573"/>
          <cell r="H573"/>
          <cell r="I573"/>
        </row>
        <row r="574">
          <cell r="A574"/>
          <cell r="B574"/>
          <cell r="C574"/>
          <cell r="D574"/>
          <cell r="E574"/>
          <cell r="F574"/>
          <cell r="G574"/>
          <cell r="H574"/>
          <cell r="I574"/>
        </row>
        <row r="575">
          <cell r="A575"/>
          <cell r="B575"/>
          <cell r="C575"/>
          <cell r="D575"/>
          <cell r="E575"/>
          <cell r="F575"/>
          <cell r="G575"/>
          <cell r="H575"/>
          <cell r="I575"/>
        </row>
        <row r="576">
          <cell r="A576"/>
          <cell r="B576"/>
          <cell r="C576"/>
          <cell r="D576"/>
          <cell r="E576"/>
          <cell r="F576"/>
          <cell r="G576"/>
          <cell r="H576"/>
          <cell r="I576"/>
        </row>
        <row r="577">
          <cell r="A577"/>
          <cell r="B577"/>
          <cell r="C577"/>
          <cell r="D577"/>
          <cell r="E577"/>
          <cell r="F577"/>
          <cell r="G577"/>
          <cell r="H577"/>
          <cell r="I577"/>
        </row>
        <row r="578">
          <cell r="A578"/>
          <cell r="B578"/>
          <cell r="C578"/>
          <cell r="D578"/>
          <cell r="E578"/>
          <cell r="F578"/>
          <cell r="G578"/>
          <cell r="H578"/>
          <cell r="I578"/>
        </row>
        <row r="579">
          <cell r="A579"/>
          <cell r="B579"/>
          <cell r="C579"/>
          <cell r="D579"/>
          <cell r="E579"/>
          <cell r="F579"/>
          <cell r="G579"/>
          <cell r="H579"/>
          <cell r="I579"/>
        </row>
        <row r="580">
          <cell r="A580"/>
          <cell r="B580"/>
          <cell r="C580"/>
          <cell r="D580"/>
          <cell r="E580"/>
          <cell r="F580"/>
          <cell r="G580"/>
          <cell r="H580"/>
          <cell r="I580"/>
        </row>
        <row r="581">
          <cell r="A581"/>
          <cell r="B581"/>
          <cell r="C581"/>
          <cell r="D581"/>
          <cell r="E581"/>
          <cell r="F581"/>
          <cell r="G581"/>
          <cell r="H581"/>
          <cell r="I581"/>
        </row>
        <row r="582">
          <cell r="A582"/>
          <cell r="B582"/>
          <cell r="C582"/>
          <cell r="D582"/>
          <cell r="E582"/>
          <cell r="F582"/>
          <cell r="G582"/>
          <cell r="H582"/>
          <cell r="I582"/>
        </row>
        <row r="583">
          <cell r="A583"/>
          <cell r="B583"/>
          <cell r="C583"/>
          <cell r="D583"/>
          <cell r="E583"/>
          <cell r="F583"/>
          <cell r="G583"/>
          <cell r="H583"/>
          <cell r="I583"/>
        </row>
        <row r="584">
          <cell r="A584"/>
          <cell r="B584"/>
          <cell r="C584"/>
          <cell r="D584"/>
          <cell r="E584"/>
          <cell r="F584"/>
          <cell r="G584"/>
          <cell r="H584"/>
          <cell r="I584"/>
        </row>
        <row r="585">
          <cell r="A585"/>
          <cell r="B585"/>
          <cell r="C585"/>
          <cell r="D585"/>
          <cell r="E585"/>
          <cell r="F585"/>
          <cell r="G585"/>
          <cell r="H585"/>
          <cell r="I585"/>
        </row>
        <row r="586">
          <cell r="A586"/>
          <cell r="B586"/>
          <cell r="C586"/>
          <cell r="D586"/>
          <cell r="E586"/>
          <cell r="F586"/>
          <cell r="G586"/>
          <cell r="H586"/>
          <cell r="I586"/>
        </row>
        <row r="587">
          <cell r="A587"/>
          <cell r="B587"/>
          <cell r="C587"/>
          <cell r="D587"/>
          <cell r="E587"/>
          <cell r="F587"/>
          <cell r="G587"/>
          <cell r="H587"/>
          <cell r="I587"/>
        </row>
        <row r="588">
          <cell r="A588"/>
          <cell r="B588"/>
          <cell r="C588"/>
          <cell r="D588"/>
          <cell r="E588"/>
          <cell r="F588"/>
          <cell r="G588"/>
          <cell r="H588"/>
          <cell r="I588"/>
        </row>
        <row r="589">
          <cell r="A589"/>
          <cell r="B589"/>
          <cell r="C589"/>
          <cell r="D589"/>
          <cell r="E589"/>
          <cell r="F589"/>
          <cell r="G589"/>
          <cell r="H589"/>
          <cell r="I589"/>
        </row>
        <row r="590">
          <cell r="A590"/>
          <cell r="B590"/>
          <cell r="C590"/>
          <cell r="D590"/>
          <cell r="E590"/>
          <cell r="F590"/>
          <cell r="G590"/>
          <cell r="H590"/>
          <cell r="I590"/>
        </row>
        <row r="591">
          <cell r="A591"/>
          <cell r="B591"/>
          <cell r="C591"/>
          <cell r="D591"/>
          <cell r="E591"/>
          <cell r="F591"/>
          <cell r="G591"/>
          <cell r="H591"/>
          <cell r="I591"/>
        </row>
        <row r="592">
          <cell r="A592"/>
          <cell r="B592"/>
          <cell r="C592"/>
          <cell r="D592"/>
          <cell r="E592"/>
          <cell r="F592"/>
          <cell r="G592"/>
          <cell r="H592"/>
          <cell r="I592"/>
        </row>
        <row r="593">
          <cell r="A593"/>
          <cell r="B593"/>
          <cell r="C593"/>
          <cell r="D593"/>
          <cell r="E593"/>
          <cell r="F593"/>
          <cell r="G593"/>
          <cell r="H593"/>
          <cell r="I593"/>
        </row>
        <row r="594">
          <cell r="A594"/>
          <cell r="B594"/>
          <cell r="C594"/>
          <cell r="D594"/>
          <cell r="E594"/>
          <cell r="F594"/>
          <cell r="G594"/>
          <cell r="H594"/>
          <cell r="I594"/>
        </row>
        <row r="595">
          <cell r="A595"/>
          <cell r="B595"/>
          <cell r="C595"/>
          <cell r="D595"/>
          <cell r="E595"/>
          <cell r="F595"/>
          <cell r="G595"/>
          <cell r="H595"/>
          <cell r="I595"/>
        </row>
        <row r="596">
          <cell r="A596"/>
          <cell r="B596"/>
          <cell r="C596"/>
          <cell r="D596"/>
          <cell r="E596"/>
          <cell r="F596"/>
          <cell r="G596"/>
          <cell r="H596"/>
          <cell r="I596"/>
        </row>
        <row r="597">
          <cell r="A597"/>
          <cell r="B597"/>
          <cell r="C597"/>
          <cell r="D597"/>
          <cell r="E597"/>
          <cell r="F597"/>
          <cell r="G597"/>
          <cell r="H597"/>
          <cell r="I597"/>
        </row>
        <row r="598">
          <cell r="A598"/>
          <cell r="B598"/>
          <cell r="C598"/>
          <cell r="D598"/>
          <cell r="E598"/>
          <cell r="F598"/>
          <cell r="G598"/>
          <cell r="H598"/>
          <cell r="I598"/>
        </row>
        <row r="599">
          <cell r="A599"/>
          <cell r="B599"/>
          <cell r="C599"/>
          <cell r="D599"/>
          <cell r="E599"/>
          <cell r="F599"/>
          <cell r="G599"/>
          <cell r="H599"/>
          <cell r="I599"/>
        </row>
        <row r="600">
          <cell r="A600"/>
          <cell r="B600"/>
          <cell r="C600"/>
          <cell r="D600"/>
          <cell r="E600"/>
          <cell r="F600"/>
          <cell r="G600"/>
          <cell r="H600"/>
          <cell r="I600"/>
        </row>
        <row r="601">
          <cell r="A601"/>
          <cell r="B601"/>
          <cell r="C601"/>
          <cell r="D601"/>
          <cell r="E601"/>
          <cell r="F601"/>
          <cell r="G601"/>
          <cell r="H601"/>
          <cell r="I601"/>
        </row>
        <row r="602">
          <cell r="A602"/>
          <cell r="B602"/>
          <cell r="C602"/>
          <cell r="D602"/>
          <cell r="E602"/>
          <cell r="F602"/>
          <cell r="G602"/>
          <cell r="H602"/>
          <cell r="I602"/>
        </row>
        <row r="603">
          <cell r="A603"/>
          <cell r="B603"/>
          <cell r="C603"/>
          <cell r="D603"/>
          <cell r="E603"/>
          <cell r="F603"/>
          <cell r="G603"/>
          <cell r="H603"/>
          <cell r="I603"/>
        </row>
        <row r="604">
          <cell r="A604"/>
          <cell r="B604"/>
          <cell r="C604"/>
          <cell r="D604"/>
          <cell r="E604"/>
          <cell r="F604"/>
          <cell r="G604"/>
          <cell r="H604"/>
          <cell r="I604"/>
        </row>
        <row r="605">
          <cell r="A605"/>
          <cell r="B605"/>
          <cell r="C605"/>
          <cell r="D605"/>
          <cell r="E605"/>
          <cell r="F605"/>
          <cell r="G605"/>
          <cell r="H605"/>
          <cell r="I605"/>
        </row>
        <row r="606">
          <cell r="A606"/>
          <cell r="B606"/>
          <cell r="C606"/>
          <cell r="D606"/>
          <cell r="E606"/>
          <cell r="F606"/>
          <cell r="G606"/>
          <cell r="H606"/>
          <cell r="I606"/>
        </row>
        <row r="607">
          <cell r="A607"/>
          <cell r="B607"/>
          <cell r="C607"/>
          <cell r="D607"/>
          <cell r="E607"/>
          <cell r="F607"/>
          <cell r="G607"/>
          <cell r="H607"/>
          <cell r="I607"/>
        </row>
        <row r="608">
          <cell r="A608"/>
          <cell r="B608"/>
          <cell r="C608"/>
          <cell r="D608"/>
          <cell r="E608"/>
          <cell r="F608"/>
          <cell r="G608"/>
          <cell r="H608"/>
          <cell r="I608"/>
        </row>
        <row r="609">
          <cell r="A609"/>
          <cell r="B609"/>
          <cell r="C609"/>
          <cell r="D609"/>
          <cell r="E609"/>
          <cell r="F609"/>
          <cell r="G609"/>
          <cell r="H609"/>
          <cell r="I609"/>
        </row>
        <row r="610">
          <cell r="A610"/>
          <cell r="B610"/>
          <cell r="C610"/>
          <cell r="D610"/>
          <cell r="E610"/>
          <cell r="F610"/>
          <cell r="G610"/>
          <cell r="H610"/>
          <cell r="I610"/>
        </row>
        <row r="611">
          <cell r="A611"/>
          <cell r="B611"/>
          <cell r="C611"/>
          <cell r="D611"/>
          <cell r="E611"/>
          <cell r="F611"/>
          <cell r="G611"/>
          <cell r="H611"/>
          <cell r="I611"/>
        </row>
        <row r="612">
          <cell r="A612"/>
          <cell r="B612"/>
          <cell r="C612"/>
          <cell r="D612"/>
          <cell r="E612"/>
          <cell r="F612"/>
          <cell r="G612"/>
          <cell r="H612"/>
          <cell r="I612"/>
        </row>
        <row r="613">
          <cell r="A613"/>
          <cell r="B613"/>
          <cell r="C613"/>
          <cell r="D613"/>
          <cell r="E613"/>
          <cell r="F613"/>
          <cell r="G613"/>
          <cell r="H613"/>
          <cell r="I613"/>
        </row>
        <row r="614">
          <cell r="A614"/>
          <cell r="B614"/>
          <cell r="C614"/>
          <cell r="D614"/>
          <cell r="E614"/>
          <cell r="F614"/>
          <cell r="G614"/>
          <cell r="H614"/>
          <cell r="I614"/>
        </row>
        <row r="615">
          <cell r="A615"/>
          <cell r="B615"/>
          <cell r="C615"/>
          <cell r="D615"/>
          <cell r="E615"/>
          <cell r="F615"/>
          <cell r="G615"/>
          <cell r="H615"/>
          <cell r="I615"/>
        </row>
        <row r="616">
          <cell r="A616"/>
          <cell r="B616"/>
          <cell r="C616"/>
          <cell r="D616"/>
          <cell r="E616"/>
          <cell r="F616"/>
          <cell r="G616"/>
          <cell r="H616"/>
          <cell r="I616"/>
        </row>
        <row r="617">
          <cell r="A617"/>
          <cell r="B617"/>
          <cell r="C617"/>
          <cell r="D617"/>
          <cell r="E617"/>
          <cell r="F617"/>
          <cell r="G617"/>
          <cell r="H617"/>
          <cell r="I617"/>
        </row>
        <row r="618">
          <cell r="A618"/>
          <cell r="B618"/>
          <cell r="C618"/>
          <cell r="D618"/>
          <cell r="E618"/>
          <cell r="F618"/>
          <cell r="G618"/>
          <cell r="H618"/>
          <cell r="I618"/>
        </row>
        <row r="619">
          <cell r="A619"/>
          <cell r="B619"/>
          <cell r="C619"/>
          <cell r="D619"/>
          <cell r="E619"/>
          <cell r="F619"/>
          <cell r="G619"/>
          <cell r="H619"/>
          <cell r="I619"/>
        </row>
        <row r="620">
          <cell r="A620"/>
          <cell r="B620"/>
          <cell r="C620"/>
          <cell r="D620"/>
          <cell r="E620"/>
          <cell r="F620"/>
          <cell r="G620"/>
          <cell r="H620"/>
          <cell r="I620"/>
        </row>
        <row r="621">
          <cell r="A621"/>
          <cell r="B621"/>
          <cell r="C621"/>
          <cell r="D621"/>
          <cell r="E621"/>
          <cell r="F621"/>
          <cell r="G621"/>
          <cell r="H621"/>
          <cell r="I621"/>
        </row>
        <row r="622">
          <cell r="A622"/>
          <cell r="B622"/>
          <cell r="C622"/>
          <cell r="D622"/>
          <cell r="E622"/>
          <cell r="F622"/>
          <cell r="G622"/>
          <cell r="H622"/>
          <cell r="I622"/>
        </row>
        <row r="623">
          <cell r="A623"/>
          <cell r="B623"/>
          <cell r="C623"/>
          <cell r="D623"/>
          <cell r="E623"/>
          <cell r="F623"/>
          <cell r="G623"/>
          <cell r="H623"/>
          <cell r="I623"/>
        </row>
        <row r="624">
          <cell r="A624"/>
          <cell r="B624"/>
          <cell r="C624"/>
          <cell r="D624"/>
          <cell r="E624"/>
          <cell r="F624"/>
          <cell r="G624"/>
          <cell r="H624"/>
          <cell r="I624"/>
        </row>
        <row r="625">
          <cell r="A625"/>
          <cell r="B625"/>
          <cell r="C625"/>
          <cell r="D625"/>
          <cell r="E625"/>
          <cell r="F625"/>
          <cell r="G625"/>
          <cell r="H625"/>
          <cell r="I625"/>
        </row>
        <row r="626">
          <cell r="A626"/>
          <cell r="B626"/>
          <cell r="C626"/>
          <cell r="D626"/>
          <cell r="E626"/>
          <cell r="F626"/>
          <cell r="G626"/>
          <cell r="H626"/>
          <cell r="I626"/>
        </row>
        <row r="627">
          <cell r="A627"/>
          <cell r="B627"/>
          <cell r="C627"/>
          <cell r="D627"/>
          <cell r="E627"/>
          <cell r="F627"/>
          <cell r="G627"/>
          <cell r="H627"/>
          <cell r="I627"/>
        </row>
        <row r="628">
          <cell r="A628"/>
          <cell r="B628"/>
          <cell r="C628"/>
          <cell r="D628"/>
          <cell r="E628"/>
          <cell r="F628"/>
          <cell r="G628"/>
          <cell r="H628"/>
          <cell r="I628"/>
        </row>
        <row r="629">
          <cell r="A629"/>
          <cell r="B629"/>
          <cell r="C629"/>
          <cell r="D629"/>
          <cell r="E629"/>
          <cell r="F629"/>
          <cell r="G629"/>
          <cell r="H629"/>
          <cell r="I629"/>
        </row>
        <row r="630">
          <cell r="A630"/>
          <cell r="B630"/>
          <cell r="C630"/>
          <cell r="D630"/>
          <cell r="E630"/>
          <cell r="F630"/>
          <cell r="G630"/>
          <cell r="H630"/>
          <cell r="I630"/>
        </row>
        <row r="631">
          <cell r="A631"/>
          <cell r="B631"/>
          <cell r="C631"/>
          <cell r="D631"/>
          <cell r="E631"/>
          <cell r="F631"/>
          <cell r="G631"/>
          <cell r="H631"/>
          <cell r="I631"/>
        </row>
        <row r="632">
          <cell r="A632"/>
          <cell r="B632"/>
          <cell r="C632"/>
          <cell r="D632"/>
          <cell r="E632"/>
          <cell r="F632"/>
          <cell r="G632"/>
          <cell r="H632"/>
          <cell r="I632"/>
        </row>
        <row r="633">
          <cell r="A633"/>
          <cell r="B633"/>
          <cell r="C633"/>
          <cell r="D633"/>
          <cell r="E633"/>
          <cell r="F633"/>
          <cell r="G633"/>
          <cell r="H633"/>
          <cell r="I633"/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</row>
        <row r="635">
          <cell r="A635"/>
          <cell r="B635"/>
          <cell r="C635"/>
          <cell r="D635"/>
          <cell r="E635"/>
          <cell r="F635"/>
          <cell r="G635"/>
          <cell r="H635"/>
          <cell r="I635"/>
        </row>
        <row r="636">
          <cell r="A636"/>
          <cell r="B636"/>
          <cell r="C636"/>
          <cell r="D636"/>
          <cell r="E636"/>
          <cell r="F636"/>
          <cell r="G636"/>
          <cell r="H636"/>
          <cell r="I636"/>
        </row>
        <row r="637">
          <cell r="A637"/>
          <cell r="B637"/>
          <cell r="C637"/>
          <cell r="D637"/>
          <cell r="E637"/>
          <cell r="F637"/>
          <cell r="G637"/>
          <cell r="H637"/>
          <cell r="I637"/>
        </row>
        <row r="638">
          <cell r="A638"/>
          <cell r="B638"/>
          <cell r="C638"/>
          <cell r="D638"/>
          <cell r="E638"/>
          <cell r="F638"/>
          <cell r="G638"/>
          <cell r="H638"/>
          <cell r="I638"/>
        </row>
        <row r="639">
          <cell r="A639"/>
          <cell r="B639"/>
          <cell r="C639"/>
          <cell r="D639"/>
          <cell r="E639"/>
          <cell r="F639"/>
          <cell r="G639"/>
          <cell r="H639"/>
          <cell r="I639"/>
        </row>
        <row r="640">
          <cell r="A640"/>
          <cell r="B640"/>
          <cell r="C640"/>
          <cell r="D640"/>
          <cell r="E640"/>
          <cell r="F640"/>
          <cell r="G640"/>
          <cell r="H640"/>
          <cell r="I640"/>
        </row>
        <row r="641">
          <cell r="A641"/>
          <cell r="B641"/>
          <cell r="C641"/>
          <cell r="D641"/>
          <cell r="E641"/>
          <cell r="F641"/>
          <cell r="G641"/>
          <cell r="H641"/>
          <cell r="I641"/>
        </row>
        <row r="642">
          <cell r="A642"/>
          <cell r="B642"/>
          <cell r="C642"/>
          <cell r="D642"/>
          <cell r="E642"/>
          <cell r="F642"/>
          <cell r="G642"/>
          <cell r="H642"/>
          <cell r="I642"/>
        </row>
        <row r="643">
          <cell r="A643"/>
          <cell r="B643"/>
          <cell r="C643"/>
          <cell r="D643"/>
          <cell r="E643"/>
          <cell r="F643"/>
          <cell r="G643"/>
          <cell r="H643"/>
          <cell r="I643"/>
        </row>
        <row r="644">
          <cell r="A644"/>
          <cell r="B644"/>
          <cell r="C644"/>
          <cell r="D644"/>
          <cell r="E644"/>
          <cell r="F644"/>
          <cell r="G644"/>
          <cell r="H644"/>
          <cell r="I644"/>
        </row>
        <row r="645">
          <cell r="A645"/>
          <cell r="B645"/>
          <cell r="C645"/>
          <cell r="D645"/>
          <cell r="E645"/>
          <cell r="F645"/>
          <cell r="G645"/>
          <cell r="H645"/>
          <cell r="I645"/>
        </row>
        <row r="646">
          <cell r="A646"/>
          <cell r="B646"/>
          <cell r="C646"/>
          <cell r="D646"/>
          <cell r="E646"/>
          <cell r="F646"/>
          <cell r="G646"/>
          <cell r="H646"/>
          <cell r="I646"/>
        </row>
        <row r="647">
          <cell r="A647"/>
          <cell r="B647"/>
          <cell r="C647"/>
          <cell r="D647"/>
          <cell r="E647"/>
          <cell r="F647"/>
          <cell r="G647"/>
          <cell r="H647"/>
          <cell r="I647"/>
        </row>
        <row r="648">
          <cell r="A648"/>
          <cell r="B648"/>
          <cell r="C648"/>
          <cell r="D648"/>
          <cell r="E648"/>
          <cell r="F648"/>
          <cell r="G648"/>
          <cell r="H648"/>
          <cell r="I648"/>
        </row>
        <row r="649">
          <cell r="A649"/>
          <cell r="B649"/>
          <cell r="C649"/>
          <cell r="D649"/>
          <cell r="E649"/>
          <cell r="F649"/>
          <cell r="G649"/>
          <cell r="H649"/>
          <cell r="I649"/>
        </row>
        <row r="650">
          <cell r="A650"/>
          <cell r="B650"/>
          <cell r="C650"/>
          <cell r="D650"/>
          <cell r="E650"/>
          <cell r="F650"/>
          <cell r="G650"/>
          <cell r="H650"/>
          <cell r="I650"/>
        </row>
        <row r="651">
          <cell r="A651"/>
          <cell r="B651"/>
          <cell r="C651"/>
          <cell r="D651"/>
          <cell r="E651"/>
          <cell r="F651"/>
          <cell r="G651"/>
          <cell r="H651"/>
          <cell r="I651"/>
        </row>
        <row r="652">
          <cell r="A652"/>
          <cell r="B652"/>
          <cell r="C652"/>
          <cell r="D652"/>
          <cell r="E652"/>
          <cell r="F652"/>
          <cell r="G652"/>
          <cell r="H652"/>
          <cell r="I652"/>
        </row>
        <row r="653">
          <cell r="A653"/>
          <cell r="B653"/>
          <cell r="C653"/>
          <cell r="D653"/>
          <cell r="E653"/>
          <cell r="F653"/>
          <cell r="G653"/>
          <cell r="H653"/>
          <cell r="I653"/>
        </row>
        <row r="654">
          <cell r="A654"/>
          <cell r="B654"/>
          <cell r="C654"/>
          <cell r="D654"/>
          <cell r="E654"/>
          <cell r="F654"/>
          <cell r="G654"/>
          <cell r="H654"/>
          <cell r="I654"/>
        </row>
        <row r="655">
          <cell r="A655"/>
          <cell r="B655"/>
          <cell r="C655"/>
          <cell r="D655"/>
          <cell r="E655"/>
          <cell r="F655"/>
          <cell r="G655"/>
          <cell r="H655"/>
          <cell r="I655"/>
        </row>
        <row r="656">
          <cell r="A656"/>
          <cell r="B656"/>
          <cell r="C656"/>
          <cell r="D656"/>
          <cell r="E656"/>
          <cell r="F656"/>
          <cell r="G656"/>
          <cell r="H656"/>
          <cell r="I656"/>
        </row>
        <row r="657">
          <cell r="A657"/>
          <cell r="B657"/>
          <cell r="C657"/>
          <cell r="D657"/>
          <cell r="E657"/>
          <cell r="F657"/>
          <cell r="G657"/>
          <cell r="H657"/>
          <cell r="I657"/>
        </row>
        <row r="658">
          <cell r="A658"/>
          <cell r="B658"/>
          <cell r="C658"/>
          <cell r="D658"/>
          <cell r="E658"/>
          <cell r="F658"/>
          <cell r="G658"/>
          <cell r="H658"/>
          <cell r="I658"/>
        </row>
        <row r="659">
          <cell r="A659"/>
          <cell r="B659"/>
          <cell r="C659"/>
          <cell r="D659"/>
          <cell r="E659"/>
          <cell r="F659"/>
          <cell r="G659"/>
          <cell r="H659"/>
          <cell r="I659"/>
        </row>
        <row r="660">
          <cell r="A660"/>
          <cell r="B660"/>
          <cell r="C660"/>
          <cell r="D660"/>
          <cell r="E660"/>
          <cell r="F660"/>
          <cell r="G660"/>
          <cell r="H660"/>
          <cell r="I660"/>
        </row>
        <row r="661">
          <cell r="A661"/>
          <cell r="B661"/>
          <cell r="C661"/>
          <cell r="D661"/>
          <cell r="E661"/>
          <cell r="F661"/>
          <cell r="G661"/>
          <cell r="H661"/>
          <cell r="I661"/>
        </row>
        <row r="662">
          <cell r="A662"/>
          <cell r="B662"/>
          <cell r="C662"/>
          <cell r="D662"/>
          <cell r="E662"/>
          <cell r="F662"/>
          <cell r="G662"/>
          <cell r="H662"/>
          <cell r="I662"/>
        </row>
        <row r="663">
          <cell r="A663"/>
          <cell r="B663"/>
          <cell r="C663"/>
          <cell r="D663"/>
          <cell r="E663"/>
          <cell r="F663"/>
          <cell r="G663"/>
          <cell r="H663"/>
          <cell r="I663"/>
        </row>
        <row r="664">
          <cell r="A664"/>
          <cell r="B664"/>
          <cell r="C664"/>
          <cell r="D664"/>
          <cell r="E664"/>
          <cell r="F664"/>
          <cell r="G664"/>
          <cell r="H664"/>
          <cell r="I664"/>
        </row>
        <row r="665">
          <cell r="A665"/>
          <cell r="B665"/>
          <cell r="C665"/>
          <cell r="D665"/>
          <cell r="E665"/>
          <cell r="F665"/>
          <cell r="G665"/>
          <cell r="H665"/>
          <cell r="I665"/>
        </row>
        <row r="666">
          <cell r="A666"/>
          <cell r="B666"/>
          <cell r="C666"/>
          <cell r="D666"/>
          <cell r="E666"/>
          <cell r="F666"/>
          <cell r="G666"/>
          <cell r="H666"/>
          <cell r="I666"/>
        </row>
        <row r="667">
          <cell r="A667"/>
          <cell r="B667"/>
          <cell r="C667"/>
          <cell r="D667"/>
          <cell r="E667"/>
          <cell r="F667"/>
          <cell r="G667"/>
          <cell r="H667"/>
          <cell r="I667"/>
        </row>
        <row r="668">
          <cell r="A668"/>
          <cell r="B668"/>
          <cell r="C668"/>
          <cell r="D668"/>
          <cell r="E668"/>
          <cell r="F668"/>
          <cell r="G668"/>
          <cell r="H668"/>
          <cell r="I668"/>
        </row>
        <row r="669">
          <cell r="A669"/>
          <cell r="B669"/>
          <cell r="C669"/>
          <cell r="D669"/>
          <cell r="E669"/>
          <cell r="F669"/>
          <cell r="G669"/>
          <cell r="H669"/>
          <cell r="I669"/>
        </row>
        <row r="670">
          <cell r="A670"/>
          <cell r="B670"/>
          <cell r="C670"/>
          <cell r="D670"/>
          <cell r="E670"/>
          <cell r="F670"/>
          <cell r="G670"/>
          <cell r="H670"/>
          <cell r="I670"/>
        </row>
        <row r="671">
          <cell r="A671"/>
          <cell r="B671"/>
          <cell r="C671"/>
          <cell r="D671"/>
          <cell r="E671"/>
          <cell r="F671"/>
          <cell r="G671"/>
          <cell r="H671"/>
          <cell r="I671"/>
        </row>
        <row r="672">
          <cell r="A672"/>
          <cell r="B672"/>
          <cell r="C672"/>
          <cell r="D672"/>
          <cell r="E672"/>
          <cell r="F672"/>
          <cell r="G672"/>
          <cell r="H672"/>
          <cell r="I672"/>
        </row>
        <row r="673">
          <cell r="A673"/>
          <cell r="B673"/>
          <cell r="C673"/>
          <cell r="D673"/>
          <cell r="E673"/>
          <cell r="F673"/>
          <cell r="G673"/>
          <cell r="H673"/>
          <cell r="I673"/>
        </row>
        <row r="674">
          <cell r="A674"/>
          <cell r="B674"/>
          <cell r="C674"/>
          <cell r="D674"/>
          <cell r="E674"/>
          <cell r="F674"/>
          <cell r="G674"/>
          <cell r="H674"/>
          <cell r="I674"/>
        </row>
        <row r="675">
          <cell r="A675"/>
          <cell r="B675"/>
          <cell r="C675"/>
          <cell r="D675"/>
          <cell r="E675"/>
          <cell r="F675"/>
          <cell r="G675"/>
          <cell r="H675"/>
          <cell r="I675"/>
        </row>
        <row r="676">
          <cell r="A676"/>
          <cell r="B676"/>
          <cell r="C676"/>
          <cell r="D676"/>
          <cell r="E676"/>
          <cell r="F676"/>
          <cell r="G676"/>
          <cell r="H676"/>
          <cell r="I676"/>
        </row>
        <row r="677">
          <cell r="A677"/>
          <cell r="B677"/>
          <cell r="C677"/>
          <cell r="D677"/>
          <cell r="E677"/>
          <cell r="F677"/>
          <cell r="G677"/>
          <cell r="H677"/>
          <cell r="I677"/>
        </row>
        <row r="678">
          <cell r="A678"/>
          <cell r="B678"/>
          <cell r="C678"/>
          <cell r="D678"/>
          <cell r="E678"/>
          <cell r="F678"/>
          <cell r="G678"/>
          <cell r="H678"/>
          <cell r="I678"/>
        </row>
        <row r="679">
          <cell r="A679"/>
          <cell r="B679"/>
          <cell r="C679"/>
          <cell r="D679"/>
          <cell r="E679"/>
          <cell r="F679"/>
          <cell r="G679"/>
          <cell r="H679"/>
          <cell r="I679"/>
        </row>
        <row r="680">
          <cell r="A680"/>
          <cell r="B680"/>
          <cell r="C680"/>
          <cell r="D680"/>
          <cell r="E680"/>
          <cell r="F680"/>
          <cell r="G680"/>
          <cell r="H680"/>
          <cell r="I680"/>
        </row>
        <row r="681">
          <cell r="A681"/>
          <cell r="B681"/>
          <cell r="C681"/>
          <cell r="D681"/>
          <cell r="E681"/>
          <cell r="F681"/>
          <cell r="G681"/>
          <cell r="H681"/>
          <cell r="I681"/>
        </row>
        <row r="682">
          <cell r="A682"/>
          <cell r="B682"/>
          <cell r="C682"/>
          <cell r="D682"/>
          <cell r="E682"/>
          <cell r="F682"/>
          <cell r="G682"/>
          <cell r="H682"/>
          <cell r="I682"/>
        </row>
        <row r="683">
          <cell r="A683"/>
          <cell r="B683"/>
          <cell r="C683"/>
          <cell r="D683"/>
          <cell r="E683"/>
          <cell r="F683"/>
          <cell r="G683"/>
          <cell r="H683"/>
          <cell r="I683"/>
        </row>
        <row r="684">
          <cell r="A684"/>
          <cell r="B684"/>
          <cell r="C684"/>
          <cell r="D684"/>
          <cell r="E684"/>
          <cell r="F684"/>
          <cell r="G684"/>
          <cell r="H684"/>
          <cell r="I684"/>
        </row>
        <row r="685">
          <cell r="A685"/>
          <cell r="B685"/>
          <cell r="C685"/>
          <cell r="D685"/>
          <cell r="E685"/>
          <cell r="F685"/>
          <cell r="G685"/>
          <cell r="H685"/>
          <cell r="I685"/>
        </row>
        <row r="686">
          <cell r="A686"/>
          <cell r="B686"/>
          <cell r="C686"/>
          <cell r="D686"/>
          <cell r="E686"/>
          <cell r="F686"/>
          <cell r="G686"/>
          <cell r="H686"/>
          <cell r="I686"/>
        </row>
        <row r="687">
          <cell r="A687"/>
          <cell r="B687"/>
          <cell r="C687"/>
          <cell r="D687"/>
          <cell r="E687"/>
          <cell r="F687"/>
          <cell r="G687"/>
          <cell r="H687"/>
          <cell r="I687"/>
        </row>
        <row r="688">
          <cell r="A688"/>
          <cell r="B688"/>
          <cell r="C688"/>
          <cell r="D688"/>
          <cell r="E688"/>
          <cell r="F688"/>
          <cell r="G688"/>
          <cell r="H688"/>
          <cell r="I688"/>
        </row>
        <row r="689">
          <cell r="A689"/>
          <cell r="B689"/>
          <cell r="C689"/>
          <cell r="D689"/>
          <cell r="E689"/>
          <cell r="F689"/>
          <cell r="G689"/>
          <cell r="H689"/>
          <cell r="I689"/>
        </row>
        <row r="690">
          <cell r="A690"/>
          <cell r="B690"/>
          <cell r="C690"/>
          <cell r="D690"/>
          <cell r="E690"/>
          <cell r="F690"/>
          <cell r="G690"/>
          <cell r="H690"/>
          <cell r="I690"/>
        </row>
        <row r="691">
          <cell r="A691"/>
          <cell r="B691"/>
          <cell r="C691"/>
          <cell r="D691"/>
          <cell r="E691"/>
          <cell r="F691"/>
          <cell r="G691"/>
          <cell r="H691"/>
          <cell r="I691"/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</row>
        <row r="805">
          <cell r="A805"/>
          <cell r="B805"/>
          <cell r="C805"/>
          <cell r="D805"/>
          <cell r="E805"/>
          <cell r="F805"/>
          <cell r="G805"/>
          <cell r="H805"/>
          <cell r="I805"/>
        </row>
        <row r="806">
          <cell r="A806"/>
          <cell r="B806"/>
          <cell r="C806"/>
          <cell r="D806"/>
          <cell r="E806"/>
          <cell r="F806"/>
          <cell r="G806"/>
          <cell r="H806"/>
          <cell r="I806"/>
        </row>
        <row r="807">
          <cell r="A807"/>
          <cell r="B807"/>
          <cell r="C807"/>
          <cell r="D807"/>
          <cell r="E807"/>
          <cell r="F807"/>
          <cell r="G807"/>
          <cell r="H807"/>
          <cell r="I807"/>
        </row>
        <row r="808">
          <cell r="A808"/>
          <cell r="B808"/>
          <cell r="C808"/>
          <cell r="D808"/>
          <cell r="E808"/>
          <cell r="F808"/>
          <cell r="G808"/>
          <cell r="H808"/>
          <cell r="I808"/>
        </row>
        <row r="809">
          <cell r="A809"/>
          <cell r="B809"/>
          <cell r="C809"/>
          <cell r="D809"/>
          <cell r="E809"/>
          <cell r="F809"/>
          <cell r="G809"/>
          <cell r="H809"/>
          <cell r="I809"/>
        </row>
        <row r="810">
          <cell r="A810"/>
          <cell r="B810"/>
          <cell r="C810"/>
          <cell r="D810"/>
          <cell r="E810"/>
          <cell r="F810"/>
          <cell r="G810"/>
          <cell r="H810"/>
          <cell r="I810"/>
        </row>
        <row r="811">
          <cell r="A811"/>
          <cell r="B811"/>
          <cell r="C811"/>
          <cell r="D811"/>
          <cell r="E811"/>
          <cell r="F811"/>
          <cell r="G811"/>
          <cell r="H811"/>
          <cell r="I811"/>
        </row>
        <row r="812">
          <cell r="A812"/>
          <cell r="B812"/>
          <cell r="C812"/>
          <cell r="D812"/>
          <cell r="E812"/>
          <cell r="F812"/>
          <cell r="G812"/>
          <cell r="H812"/>
          <cell r="I812"/>
        </row>
        <row r="813">
          <cell r="A813"/>
          <cell r="B813"/>
          <cell r="C813"/>
          <cell r="D813"/>
          <cell r="E813"/>
          <cell r="F813"/>
          <cell r="G813"/>
          <cell r="H813"/>
          <cell r="I813"/>
        </row>
        <row r="814">
          <cell r="A814"/>
          <cell r="B814"/>
          <cell r="C814"/>
          <cell r="D814"/>
          <cell r="E814"/>
          <cell r="F814"/>
          <cell r="G814"/>
          <cell r="H814"/>
          <cell r="I814"/>
        </row>
        <row r="815">
          <cell r="A815"/>
          <cell r="B815"/>
          <cell r="C815"/>
          <cell r="D815"/>
          <cell r="E815"/>
          <cell r="F815"/>
          <cell r="G815"/>
          <cell r="H815"/>
          <cell r="I815"/>
        </row>
        <row r="816">
          <cell r="A816"/>
          <cell r="B816"/>
          <cell r="C816"/>
          <cell r="D816"/>
          <cell r="E816"/>
          <cell r="F816"/>
          <cell r="G816"/>
          <cell r="H816"/>
          <cell r="I816"/>
        </row>
        <row r="817">
          <cell r="A817"/>
          <cell r="B817"/>
          <cell r="C817"/>
          <cell r="D817"/>
          <cell r="E817"/>
          <cell r="F817"/>
          <cell r="G817"/>
          <cell r="H817"/>
          <cell r="I817"/>
        </row>
        <row r="818">
          <cell r="A818"/>
          <cell r="B818"/>
          <cell r="C818"/>
          <cell r="D818"/>
          <cell r="E818"/>
          <cell r="F818"/>
          <cell r="G818"/>
          <cell r="H818"/>
          <cell r="I818"/>
        </row>
        <row r="819">
          <cell r="A819"/>
          <cell r="B819"/>
          <cell r="C819"/>
          <cell r="D819"/>
          <cell r="E819"/>
          <cell r="F819"/>
          <cell r="G819"/>
          <cell r="H819"/>
          <cell r="I819"/>
        </row>
        <row r="820">
          <cell r="A820"/>
          <cell r="B820"/>
          <cell r="C820"/>
          <cell r="D820"/>
          <cell r="E820"/>
          <cell r="F820"/>
          <cell r="G820"/>
          <cell r="H820"/>
          <cell r="I820"/>
        </row>
        <row r="821">
          <cell r="A821"/>
          <cell r="B821"/>
          <cell r="C821"/>
          <cell r="D821"/>
          <cell r="E821"/>
          <cell r="F821"/>
          <cell r="G821"/>
          <cell r="H821"/>
          <cell r="I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</row>
        <row r="825">
          <cell r="A825"/>
          <cell r="B825"/>
          <cell r="C825"/>
          <cell r="D825"/>
          <cell r="E825"/>
          <cell r="F825"/>
          <cell r="G825"/>
          <cell r="H825"/>
          <cell r="I825"/>
        </row>
        <row r="826">
          <cell r="A826"/>
          <cell r="B826"/>
          <cell r="C826"/>
          <cell r="D826"/>
          <cell r="E826"/>
          <cell r="F826"/>
          <cell r="G826"/>
          <cell r="H826"/>
          <cell r="I826"/>
        </row>
        <row r="827">
          <cell r="A827"/>
          <cell r="B827"/>
          <cell r="C827"/>
          <cell r="D827"/>
          <cell r="E827"/>
          <cell r="F827"/>
          <cell r="G827"/>
          <cell r="H827"/>
          <cell r="I827"/>
        </row>
        <row r="828">
          <cell r="A828"/>
          <cell r="B828"/>
          <cell r="C828"/>
          <cell r="D828"/>
          <cell r="E828"/>
          <cell r="F828"/>
          <cell r="G828"/>
          <cell r="H828"/>
          <cell r="I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</row>
        <row r="832">
          <cell r="A832"/>
          <cell r="B832"/>
          <cell r="C832"/>
          <cell r="D832"/>
          <cell r="E832"/>
          <cell r="F832"/>
          <cell r="G832"/>
          <cell r="H832"/>
          <cell r="I832"/>
        </row>
        <row r="833">
          <cell r="A833"/>
          <cell r="B833"/>
          <cell r="C833"/>
          <cell r="D833"/>
          <cell r="E833"/>
          <cell r="F833"/>
          <cell r="G833"/>
          <cell r="H833"/>
          <cell r="I833"/>
        </row>
        <row r="834">
          <cell r="A834"/>
          <cell r="B834"/>
          <cell r="C834"/>
          <cell r="D834"/>
          <cell r="E834"/>
          <cell r="F834"/>
          <cell r="G834"/>
          <cell r="H834"/>
          <cell r="I834"/>
        </row>
        <row r="835">
          <cell r="A835"/>
          <cell r="B835"/>
          <cell r="C835"/>
          <cell r="D835"/>
          <cell r="E835"/>
          <cell r="F835"/>
          <cell r="G835"/>
          <cell r="H835"/>
          <cell r="I835"/>
        </row>
        <row r="836">
          <cell r="A836"/>
          <cell r="B836"/>
          <cell r="C836"/>
          <cell r="D836"/>
          <cell r="E836"/>
          <cell r="F836"/>
          <cell r="G836"/>
          <cell r="H836"/>
          <cell r="I836"/>
        </row>
        <row r="837">
          <cell r="A837"/>
          <cell r="B837"/>
          <cell r="C837"/>
          <cell r="D837"/>
          <cell r="E837"/>
          <cell r="F837"/>
          <cell r="G837"/>
          <cell r="H837"/>
          <cell r="I837"/>
        </row>
        <row r="838">
          <cell r="A838"/>
          <cell r="B838"/>
          <cell r="C838"/>
          <cell r="D838"/>
          <cell r="E838"/>
          <cell r="F838"/>
          <cell r="G838"/>
          <cell r="H838"/>
          <cell r="I838"/>
        </row>
        <row r="839">
          <cell r="A839"/>
          <cell r="B839"/>
          <cell r="C839"/>
          <cell r="D839"/>
          <cell r="E839"/>
          <cell r="F839"/>
          <cell r="G839"/>
          <cell r="H839"/>
          <cell r="I839"/>
        </row>
        <row r="840">
          <cell r="A840"/>
          <cell r="B840"/>
          <cell r="C840"/>
          <cell r="D840"/>
          <cell r="E840"/>
          <cell r="F840"/>
          <cell r="G840"/>
          <cell r="H840"/>
          <cell r="I840"/>
        </row>
        <row r="841">
          <cell r="A841"/>
          <cell r="B841"/>
          <cell r="C841"/>
          <cell r="D841"/>
          <cell r="E841"/>
          <cell r="F841"/>
          <cell r="G841"/>
          <cell r="H841"/>
          <cell r="I841"/>
        </row>
        <row r="842">
          <cell r="A842"/>
          <cell r="B842"/>
          <cell r="C842"/>
          <cell r="D842"/>
          <cell r="E842"/>
          <cell r="F842"/>
          <cell r="G842"/>
          <cell r="H842"/>
          <cell r="I842"/>
        </row>
        <row r="843">
          <cell r="A843"/>
          <cell r="B843"/>
          <cell r="C843"/>
          <cell r="D843"/>
          <cell r="E843"/>
          <cell r="F843"/>
          <cell r="G843"/>
          <cell r="H843"/>
          <cell r="I843"/>
        </row>
        <row r="844">
          <cell r="A844"/>
          <cell r="B844"/>
          <cell r="C844"/>
          <cell r="D844"/>
          <cell r="E844"/>
          <cell r="F844"/>
          <cell r="G844"/>
          <cell r="H844"/>
          <cell r="I844"/>
        </row>
        <row r="845">
          <cell r="A845"/>
          <cell r="B845"/>
          <cell r="C845"/>
          <cell r="D845"/>
          <cell r="E845"/>
          <cell r="F845"/>
          <cell r="G845"/>
          <cell r="H845"/>
          <cell r="I845"/>
        </row>
        <row r="846">
          <cell r="A846"/>
          <cell r="B846"/>
          <cell r="C846"/>
          <cell r="D846"/>
          <cell r="E846"/>
          <cell r="F846"/>
          <cell r="G846"/>
          <cell r="H846"/>
          <cell r="I846"/>
        </row>
        <row r="847">
          <cell r="A847"/>
          <cell r="B847"/>
          <cell r="C847"/>
          <cell r="D847"/>
          <cell r="E847"/>
          <cell r="F847"/>
          <cell r="G847"/>
          <cell r="H847"/>
          <cell r="I847"/>
        </row>
        <row r="848">
          <cell r="A848"/>
          <cell r="B848"/>
          <cell r="C848"/>
          <cell r="D848"/>
          <cell r="E848"/>
          <cell r="F848"/>
          <cell r="G848"/>
          <cell r="H848"/>
          <cell r="I848"/>
        </row>
        <row r="849">
          <cell r="A849"/>
          <cell r="B849"/>
          <cell r="C849"/>
          <cell r="D849"/>
          <cell r="E849"/>
          <cell r="F849"/>
          <cell r="G849"/>
          <cell r="H849"/>
          <cell r="I849"/>
        </row>
        <row r="850">
          <cell r="A850"/>
          <cell r="B850"/>
          <cell r="C850"/>
          <cell r="D850"/>
          <cell r="E850"/>
          <cell r="F850"/>
          <cell r="G850"/>
          <cell r="H850"/>
          <cell r="I850"/>
        </row>
        <row r="851">
          <cell r="A851"/>
          <cell r="B851"/>
          <cell r="C851"/>
          <cell r="D851"/>
          <cell r="E851"/>
          <cell r="F851"/>
          <cell r="G851"/>
          <cell r="H851"/>
          <cell r="I851"/>
        </row>
        <row r="852">
          <cell r="A852"/>
          <cell r="B852"/>
          <cell r="C852"/>
          <cell r="D852"/>
          <cell r="E852"/>
          <cell r="F852"/>
          <cell r="G852"/>
          <cell r="H852"/>
          <cell r="I852"/>
        </row>
        <row r="853">
          <cell r="A853"/>
          <cell r="B853"/>
          <cell r="C853"/>
          <cell r="D853"/>
          <cell r="E853"/>
          <cell r="F853"/>
          <cell r="G853"/>
          <cell r="H853"/>
          <cell r="I853"/>
        </row>
        <row r="854">
          <cell r="A854"/>
          <cell r="B854"/>
          <cell r="C854"/>
          <cell r="D854"/>
          <cell r="E854"/>
          <cell r="F854"/>
          <cell r="G854"/>
          <cell r="H854"/>
          <cell r="I854"/>
        </row>
        <row r="855">
          <cell r="A855"/>
          <cell r="B855"/>
          <cell r="C855"/>
          <cell r="D855"/>
          <cell r="E855"/>
          <cell r="F855"/>
          <cell r="G855"/>
          <cell r="H855"/>
          <cell r="I855"/>
        </row>
        <row r="856">
          <cell r="A856"/>
          <cell r="B856"/>
          <cell r="C856"/>
          <cell r="D856"/>
          <cell r="E856"/>
          <cell r="F856"/>
          <cell r="G856"/>
          <cell r="H856"/>
          <cell r="I856"/>
        </row>
        <row r="857">
          <cell r="A857"/>
          <cell r="B857"/>
          <cell r="C857"/>
          <cell r="D857"/>
          <cell r="E857"/>
          <cell r="F857"/>
          <cell r="G857"/>
          <cell r="H857"/>
          <cell r="I857"/>
        </row>
        <row r="858">
          <cell r="A858"/>
          <cell r="B858"/>
          <cell r="C858"/>
          <cell r="D858"/>
          <cell r="E858"/>
          <cell r="F858"/>
          <cell r="G858"/>
          <cell r="H858"/>
          <cell r="I858"/>
        </row>
        <row r="859">
          <cell r="A859"/>
          <cell r="B859"/>
          <cell r="C859"/>
          <cell r="D859"/>
          <cell r="E859"/>
          <cell r="F859"/>
          <cell r="G859"/>
          <cell r="H859"/>
          <cell r="I859"/>
        </row>
        <row r="860">
          <cell r="A860"/>
          <cell r="B860"/>
          <cell r="C860"/>
          <cell r="D860"/>
          <cell r="E860"/>
          <cell r="F860"/>
          <cell r="G860"/>
          <cell r="H860"/>
          <cell r="I860"/>
        </row>
        <row r="861">
          <cell r="A861"/>
          <cell r="B861"/>
          <cell r="C861"/>
          <cell r="D861"/>
          <cell r="E861"/>
          <cell r="F861"/>
          <cell r="G861"/>
          <cell r="H861"/>
          <cell r="I861"/>
        </row>
        <row r="862">
          <cell r="A862"/>
          <cell r="B862"/>
          <cell r="C862"/>
          <cell r="D862"/>
          <cell r="E862"/>
          <cell r="F862"/>
          <cell r="G862"/>
          <cell r="H862"/>
          <cell r="I862"/>
        </row>
        <row r="863">
          <cell r="A863"/>
          <cell r="B863"/>
          <cell r="C863"/>
          <cell r="D863"/>
          <cell r="E863"/>
          <cell r="F863"/>
          <cell r="G863"/>
          <cell r="H863"/>
          <cell r="I863"/>
        </row>
        <row r="864">
          <cell r="A864"/>
          <cell r="B864"/>
          <cell r="C864"/>
          <cell r="D864"/>
          <cell r="E864"/>
          <cell r="F864"/>
          <cell r="G864"/>
          <cell r="H864"/>
          <cell r="I864"/>
        </row>
        <row r="865">
          <cell r="A865"/>
          <cell r="B865"/>
          <cell r="C865"/>
          <cell r="D865"/>
          <cell r="E865"/>
          <cell r="F865"/>
          <cell r="G865"/>
          <cell r="H865"/>
          <cell r="I865"/>
        </row>
        <row r="866">
          <cell r="A866"/>
          <cell r="B866"/>
          <cell r="C866"/>
          <cell r="D866"/>
          <cell r="E866"/>
          <cell r="F866"/>
          <cell r="G866"/>
          <cell r="H866"/>
          <cell r="I866"/>
        </row>
        <row r="867">
          <cell r="A867"/>
          <cell r="B867"/>
          <cell r="C867"/>
          <cell r="D867"/>
          <cell r="E867"/>
          <cell r="F867"/>
          <cell r="G867"/>
          <cell r="H867"/>
          <cell r="I867"/>
        </row>
        <row r="868">
          <cell r="A868"/>
          <cell r="B868"/>
          <cell r="C868"/>
          <cell r="D868"/>
          <cell r="E868"/>
          <cell r="F868"/>
          <cell r="G868"/>
          <cell r="H868"/>
          <cell r="I868"/>
        </row>
        <row r="869">
          <cell r="A869"/>
          <cell r="B869"/>
          <cell r="C869"/>
          <cell r="D869"/>
          <cell r="E869"/>
          <cell r="F869"/>
          <cell r="G869"/>
          <cell r="H869"/>
          <cell r="I869"/>
        </row>
        <row r="870">
          <cell r="A870"/>
          <cell r="B870"/>
          <cell r="C870"/>
          <cell r="D870"/>
          <cell r="E870"/>
          <cell r="F870"/>
          <cell r="G870"/>
          <cell r="H870"/>
          <cell r="I870"/>
        </row>
        <row r="871">
          <cell r="A871"/>
          <cell r="B871"/>
          <cell r="C871"/>
          <cell r="D871"/>
          <cell r="E871"/>
          <cell r="F871"/>
          <cell r="G871"/>
          <cell r="H871"/>
          <cell r="I871"/>
        </row>
        <row r="872">
          <cell r="A872"/>
          <cell r="B872"/>
          <cell r="C872"/>
          <cell r="D872"/>
          <cell r="E872"/>
          <cell r="F872"/>
          <cell r="G872"/>
          <cell r="H872"/>
          <cell r="I872"/>
        </row>
        <row r="873">
          <cell r="A873"/>
          <cell r="B873"/>
          <cell r="C873"/>
          <cell r="D873"/>
          <cell r="E873"/>
          <cell r="F873"/>
          <cell r="G873"/>
          <cell r="H873"/>
          <cell r="I873"/>
        </row>
        <row r="874">
          <cell r="A874"/>
          <cell r="B874"/>
          <cell r="C874"/>
          <cell r="D874"/>
          <cell r="E874"/>
          <cell r="F874"/>
          <cell r="G874"/>
          <cell r="H874"/>
          <cell r="I874"/>
        </row>
        <row r="875">
          <cell r="A875"/>
          <cell r="B875"/>
          <cell r="C875"/>
          <cell r="D875"/>
          <cell r="E875"/>
          <cell r="F875"/>
          <cell r="G875"/>
          <cell r="H875"/>
          <cell r="I875"/>
        </row>
        <row r="876">
          <cell r="A876"/>
          <cell r="B876"/>
          <cell r="C876"/>
          <cell r="D876"/>
          <cell r="E876"/>
          <cell r="F876"/>
          <cell r="G876"/>
          <cell r="H876"/>
          <cell r="I876"/>
        </row>
        <row r="877">
          <cell r="A877"/>
          <cell r="B877"/>
          <cell r="C877"/>
          <cell r="D877"/>
          <cell r="E877"/>
          <cell r="F877"/>
          <cell r="G877"/>
          <cell r="H877"/>
          <cell r="I877"/>
        </row>
        <row r="878">
          <cell r="A878"/>
          <cell r="B878"/>
          <cell r="C878"/>
          <cell r="D878"/>
          <cell r="E878"/>
          <cell r="F878"/>
          <cell r="G878"/>
          <cell r="H878"/>
          <cell r="I878"/>
        </row>
        <row r="879">
          <cell r="A879"/>
          <cell r="B879"/>
          <cell r="C879"/>
          <cell r="D879"/>
          <cell r="E879"/>
          <cell r="F879"/>
          <cell r="G879"/>
          <cell r="H879"/>
          <cell r="I879"/>
        </row>
        <row r="880">
          <cell r="A880"/>
          <cell r="B880"/>
          <cell r="C880"/>
          <cell r="D880"/>
          <cell r="E880"/>
          <cell r="F880"/>
          <cell r="G880"/>
          <cell r="H880"/>
          <cell r="I880"/>
        </row>
        <row r="881">
          <cell r="A881"/>
          <cell r="B881"/>
          <cell r="C881"/>
          <cell r="D881"/>
          <cell r="E881"/>
          <cell r="F881"/>
          <cell r="G881"/>
          <cell r="H881"/>
          <cell r="I881"/>
        </row>
        <row r="882">
          <cell r="A882"/>
          <cell r="B882"/>
          <cell r="C882"/>
          <cell r="D882"/>
          <cell r="E882"/>
          <cell r="F882"/>
          <cell r="G882"/>
          <cell r="H882"/>
          <cell r="I882"/>
        </row>
        <row r="883">
          <cell r="A883"/>
          <cell r="B883"/>
          <cell r="C883"/>
          <cell r="D883"/>
          <cell r="E883"/>
          <cell r="F883"/>
          <cell r="G883"/>
          <cell r="H883"/>
          <cell r="I883"/>
        </row>
        <row r="884">
          <cell r="A884"/>
          <cell r="B884"/>
          <cell r="C884"/>
          <cell r="D884"/>
          <cell r="E884"/>
          <cell r="F884"/>
          <cell r="G884"/>
          <cell r="H884"/>
          <cell r="I884"/>
        </row>
        <row r="885">
          <cell r="A885"/>
          <cell r="B885"/>
          <cell r="C885"/>
          <cell r="D885"/>
          <cell r="E885"/>
          <cell r="F885"/>
          <cell r="G885"/>
          <cell r="H885"/>
          <cell r="I885"/>
        </row>
        <row r="886">
          <cell r="A886"/>
          <cell r="B886"/>
          <cell r="C886"/>
          <cell r="D886"/>
          <cell r="E886"/>
          <cell r="F886"/>
          <cell r="G886"/>
          <cell r="H886"/>
          <cell r="I886"/>
        </row>
        <row r="887">
          <cell r="A887"/>
          <cell r="B887"/>
          <cell r="C887"/>
          <cell r="D887"/>
          <cell r="E887"/>
          <cell r="F887"/>
          <cell r="G887"/>
          <cell r="H887"/>
          <cell r="I887"/>
        </row>
        <row r="888">
          <cell r="A888"/>
          <cell r="B888"/>
          <cell r="C888"/>
          <cell r="D888"/>
          <cell r="E888"/>
          <cell r="F888"/>
          <cell r="G888"/>
          <cell r="H888"/>
          <cell r="I888"/>
        </row>
        <row r="889">
          <cell r="A889"/>
          <cell r="B889"/>
          <cell r="C889"/>
          <cell r="D889"/>
          <cell r="E889"/>
          <cell r="F889"/>
          <cell r="G889"/>
          <cell r="H889"/>
          <cell r="I889"/>
        </row>
        <row r="890">
          <cell r="A890"/>
          <cell r="B890"/>
          <cell r="C890"/>
          <cell r="D890"/>
          <cell r="E890"/>
          <cell r="F890"/>
          <cell r="G890"/>
          <cell r="H890"/>
          <cell r="I890"/>
        </row>
        <row r="891">
          <cell r="A891"/>
          <cell r="B891"/>
          <cell r="C891"/>
          <cell r="D891"/>
          <cell r="E891"/>
          <cell r="F891"/>
          <cell r="G891"/>
          <cell r="H891"/>
          <cell r="I891"/>
        </row>
        <row r="892">
          <cell r="A892"/>
          <cell r="B892"/>
          <cell r="C892"/>
          <cell r="D892"/>
          <cell r="E892"/>
          <cell r="F892"/>
          <cell r="G892"/>
          <cell r="H892"/>
          <cell r="I892"/>
        </row>
        <row r="893">
          <cell r="A893"/>
          <cell r="B893"/>
          <cell r="C893"/>
          <cell r="D893"/>
          <cell r="E893"/>
          <cell r="F893"/>
          <cell r="G893"/>
          <cell r="H893"/>
          <cell r="I893"/>
        </row>
        <row r="894">
          <cell r="A894"/>
          <cell r="B894"/>
          <cell r="C894"/>
          <cell r="D894"/>
          <cell r="E894"/>
          <cell r="F894"/>
          <cell r="G894"/>
          <cell r="H894"/>
          <cell r="I894"/>
        </row>
        <row r="895">
          <cell r="A895"/>
          <cell r="B895"/>
          <cell r="C895"/>
          <cell r="D895"/>
          <cell r="E895"/>
          <cell r="F895"/>
          <cell r="G895"/>
          <cell r="H895"/>
          <cell r="I895"/>
        </row>
        <row r="896">
          <cell r="A896"/>
          <cell r="B896"/>
          <cell r="C896"/>
          <cell r="D896"/>
          <cell r="E896"/>
          <cell r="F896"/>
          <cell r="G896"/>
          <cell r="H896"/>
          <cell r="I896"/>
        </row>
        <row r="897">
          <cell r="A897"/>
          <cell r="B897"/>
          <cell r="C897"/>
          <cell r="D897"/>
          <cell r="E897"/>
          <cell r="F897"/>
          <cell r="G897"/>
          <cell r="H897"/>
          <cell r="I897"/>
        </row>
        <row r="898">
          <cell r="A898"/>
          <cell r="B898"/>
          <cell r="C898"/>
          <cell r="D898"/>
          <cell r="E898"/>
          <cell r="F898"/>
          <cell r="G898"/>
          <cell r="H898"/>
          <cell r="I898"/>
        </row>
        <row r="899">
          <cell r="A899"/>
          <cell r="B899"/>
          <cell r="C899"/>
          <cell r="D899"/>
          <cell r="E899"/>
          <cell r="F899"/>
          <cell r="G899"/>
          <cell r="H899"/>
          <cell r="I899"/>
        </row>
        <row r="900">
          <cell r="A900"/>
          <cell r="B900"/>
          <cell r="C900"/>
          <cell r="D900"/>
          <cell r="E900"/>
          <cell r="F900"/>
          <cell r="G900"/>
          <cell r="H900"/>
          <cell r="I900"/>
        </row>
        <row r="901">
          <cell r="A901"/>
          <cell r="B901"/>
          <cell r="C901"/>
          <cell r="D901"/>
          <cell r="E901"/>
          <cell r="F901"/>
          <cell r="G901"/>
          <cell r="H901"/>
          <cell r="I901"/>
        </row>
        <row r="902">
          <cell r="A902"/>
          <cell r="B902"/>
          <cell r="C902"/>
          <cell r="D902"/>
          <cell r="E902"/>
          <cell r="F902"/>
          <cell r="G902"/>
          <cell r="H902"/>
          <cell r="I902"/>
        </row>
        <row r="903">
          <cell r="A903"/>
          <cell r="B903"/>
          <cell r="C903"/>
          <cell r="D903"/>
          <cell r="E903"/>
          <cell r="F903"/>
          <cell r="G903"/>
          <cell r="H903"/>
          <cell r="I903"/>
        </row>
        <row r="904">
          <cell r="A904"/>
          <cell r="B904"/>
          <cell r="C904"/>
          <cell r="D904"/>
          <cell r="E904"/>
          <cell r="F904"/>
          <cell r="G904"/>
          <cell r="H904"/>
          <cell r="I904"/>
        </row>
        <row r="905">
          <cell r="A905"/>
          <cell r="B905"/>
          <cell r="C905"/>
          <cell r="D905"/>
          <cell r="E905"/>
          <cell r="F905"/>
          <cell r="G905"/>
          <cell r="H905"/>
          <cell r="I905"/>
        </row>
        <row r="906">
          <cell r="A906"/>
          <cell r="B906"/>
          <cell r="C906"/>
          <cell r="D906"/>
          <cell r="E906"/>
          <cell r="F906"/>
          <cell r="G906"/>
          <cell r="H906"/>
          <cell r="I906"/>
        </row>
        <row r="907">
          <cell r="A907"/>
          <cell r="B907"/>
          <cell r="C907"/>
          <cell r="D907"/>
          <cell r="E907"/>
          <cell r="F907"/>
          <cell r="G907"/>
          <cell r="H907"/>
          <cell r="I907"/>
        </row>
        <row r="908">
          <cell r="A908"/>
          <cell r="B908"/>
          <cell r="C908"/>
          <cell r="D908"/>
          <cell r="E908"/>
          <cell r="F908"/>
          <cell r="G908"/>
          <cell r="H908"/>
          <cell r="I908"/>
        </row>
        <row r="909">
          <cell r="A909"/>
          <cell r="B909"/>
          <cell r="C909"/>
          <cell r="D909"/>
          <cell r="E909"/>
          <cell r="F909"/>
          <cell r="G909"/>
          <cell r="H909"/>
          <cell r="I909"/>
        </row>
        <row r="910">
          <cell r="A910"/>
          <cell r="B910"/>
          <cell r="C910"/>
          <cell r="D910"/>
          <cell r="E910"/>
          <cell r="F910"/>
          <cell r="G910"/>
          <cell r="H910"/>
          <cell r="I910"/>
        </row>
        <row r="911">
          <cell r="A911"/>
          <cell r="B911"/>
          <cell r="C911"/>
          <cell r="D911"/>
          <cell r="E911"/>
          <cell r="F911"/>
          <cell r="G911"/>
          <cell r="H911"/>
          <cell r="I911"/>
        </row>
        <row r="912">
          <cell r="A912"/>
          <cell r="B912"/>
          <cell r="C912"/>
          <cell r="D912"/>
          <cell r="E912"/>
          <cell r="F912"/>
          <cell r="G912"/>
          <cell r="H912"/>
          <cell r="I912"/>
        </row>
        <row r="913">
          <cell r="A913"/>
          <cell r="B913"/>
          <cell r="C913"/>
          <cell r="D913"/>
          <cell r="E913"/>
          <cell r="F913"/>
          <cell r="G913"/>
          <cell r="H913"/>
          <cell r="I913"/>
        </row>
        <row r="914">
          <cell r="A914"/>
          <cell r="B914"/>
          <cell r="C914"/>
          <cell r="D914"/>
          <cell r="E914"/>
          <cell r="F914"/>
          <cell r="G914"/>
          <cell r="H914"/>
          <cell r="I914"/>
        </row>
        <row r="915">
          <cell r="A915"/>
          <cell r="B915"/>
          <cell r="C915"/>
          <cell r="D915"/>
          <cell r="E915"/>
          <cell r="F915"/>
          <cell r="G915"/>
          <cell r="H915"/>
          <cell r="I915"/>
        </row>
        <row r="916">
          <cell r="A916"/>
          <cell r="B916"/>
          <cell r="C916"/>
          <cell r="D916"/>
          <cell r="E916"/>
          <cell r="F916"/>
          <cell r="G916"/>
          <cell r="H916"/>
          <cell r="I916"/>
        </row>
        <row r="917">
          <cell r="A917"/>
          <cell r="B917"/>
          <cell r="C917"/>
          <cell r="D917"/>
          <cell r="E917"/>
          <cell r="F917"/>
          <cell r="G917"/>
          <cell r="H917"/>
          <cell r="I917"/>
        </row>
        <row r="918">
          <cell r="A918"/>
          <cell r="B918"/>
          <cell r="C918"/>
          <cell r="D918"/>
          <cell r="E918"/>
          <cell r="F918"/>
          <cell r="G918"/>
          <cell r="H918"/>
          <cell r="I918"/>
        </row>
        <row r="919">
          <cell r="A919"/>
          <cell r="B919"/>
          <cell r="C919"/>
          <cell r="D919"/>
          <cell r="E919"/>
          <cell r="F919"/>
          <cell r="G919"/>
          <cell r="H919"/>
          <cell r="I919"/>
        </row>
        <row r="920">
          <cell r="A920"/>
          <cell r="B920"/>
          <cell r="C920"/>
          <cell r="D920"/>
          <cell r="E920"/>
          <cell r="F920"/>
          <cell r="G920"/>
          <cell r="H920"/>
          <cell r="I920"/>
        </row>
        <row r="921">
          <cell r="A921"/>
          <cell r="B921"/>
          <cell r="C921"/>
          <cell r="D921"/>
          <cell r="E921"/>
          <cell r="F921"/>
          <cell r="G921"/>
          <cell r="H921"/>
          <cell r="I921"/>
        </row>
        <row r="922">
          <cell r="A922"/>
          <cell r="B922"/>
          <cell r="C922"/>
          <cell r="D922"/>
          <cell r="E922"/>
          <cell r="F922"/>
          <cell r="G922"/>
          <cell r="H922"/>
          <cell r="I922"/>
        </row>
        <row r="923">
          <cell r="A923"/>
          <cell r="B923"/>
          <cell r="C923"/>
          <cell r="D923"/>
          <cell r="E923"/>
          <cell r="F923"/>
          <cell r="G923"/>
          <cell r="H923"/>
          <cell r="I923"/>
        </row>
        <row r="924">
          <cell r="A924"/>
          <cell r="B924"/>
          <cell r="C924"/>
          <cell r="D924"/>
          <cell r="E924"/>
          <cell r="F924"/>
          <cell r="G924"/>
          <cell r="H924"/>
          <cell r="I924"/>
        </row>
        <row r="925">
          <cell r="A925"/>
          <cell r="B925"/>
          <cell r="C925"/>
          <cell r="D925"/>
          <cell r="E925"/>
          <cell r="F925"/>
          <cell r="G925"/>
          <cell r="H925"/>
          <cell r="I925"/>
        </row>
        <row r="926">
          <cell r="A926"/>
          <cell r="B926"/>
          <cell r="C926"/>
          <cell r="D926"/>
          <cell r="E926"/>
          <cell r="F926"/>
          <cell r="G926"/>
          <cell r="H926"/>
          <cell r="I926"/>
        </row>
        <row r="927">
          <cell r="A927"/>
          <cell r="B927"/>
          <cell r="C927"/>
          <cell r="D927"/>
          <cell r="E927"/>
          <cell r="F927"/>
          <cell r="G927"/>
          <cell r="H927"/>
          <cell r="I927"/>
        </row>
        <row r="928">
          <cell r="A928"/>
          <cell r="B928"/>
          <cell r="C928"/>
          <cell r="D928"/>
          <cell r="E928"/>
          <cell r="F928"/>
          <cell r="G928"/>
          <cell r="H928"/>
          <cell r="I928"/>
        </row>
        <row r="929">
          <cell r="A929"/>
          <cell r="B929"/>
          <cell r="C929"/>
          <cell r="D929"/>
          <cell r="E929"/>
          <cell r="F929"/>
          <cell r="G929"/>
          <cell r="H929"/>
          <cell r="I929"/>
        </row>
        <row r="930">
          <cell r="A930"/>
          <cell r="B930"/>
          <cell r="C930"/>
          <cell r="D930"/>
          <cell r="E930"/>
          <cell r="F930"/>
          <cell r="G930"/>
          <cell r="H930"/>
          <cell r="I930"/>
        </row>
        <row r="931">
          <cell r="A931"/>
          <cell r="B931"/>
          <cell r="C931"/>
          <cell r="D931"/>
          <cell r="E931"/>
          <cell r="F931"/>
          <cell r="G931"/>
          <cell r="H931"/>
          <cell r="I931"/>
        </row>
        <row r="932">
          <cell r="A932"/>
          <cell r="B932"/>
          <cell r="C932"/>
          <cell r="D932"/>
          <cell r="E932"/>
          <cell r="F932"/>
          <cell r="G932"/>
          <cell r="H932"/>
          <cell r="I932"/>
        </row>
        <row r="933">
          <cell r="A933"/>
          <cell r="B933"/>
          <cell r="C933"/>
          <cell r="D933"/>
          <cell r="E933"/>
          <cell r="F933"/>
          <cell r="G933"/>
          <cell r="H933"/>
          <cell r="I933"/>
        </row>
        <row r="934">
          <cell r="A934"/>
          <cell r="B934"/>
          <cell r="C934"/>
          <cell r="D934"/>
          <cell r="E934"/>
          <cell r="F934"/>
          <cell r="G934"/>
          <cell r="H934"/>
          <cell r="I934"/>
        </row>
        <row r="935">
          <cell r="A935"/>
          <cell r="B935"/>
          <cell r="C935"/>
          <cell r="D935"/>
          <cell r="E935"/>
          <cell r="F935"/>
          <cell r="G935"/>
          <cell r="H935"/>
          <cell r="I935"/>
        </row>
        <row r="936">
          <cell r="A936"/>
          <cell r="B936"/>
          <cell r="C936"/>
          <cell r="D936"/>
          <cell r="E936"/>
          <cell r="F936"/>
          <cell r="G936"/>
          <cell r="H936"/>
          <cell r="I936"/>
        </row>
        <row r="937">
          <cell r="A937"/>
          <cell r="B937"/>
          <cell r="C937"/>
          <cell r="D937"/>
          <cell r="E937"/>
          <cell r="F937"/>
          <cell r="G937"/>
          <cell r="H937"/>
          <cell r="I937"/>
        </row>
        <row r="938">
          <cell r="A938"/>
          <cell r="B938"/>
          <cell r="C938"/>
          <cell r="D938"/>
          <cell r="E938"/>
          <cell r="F938"/>
          <cell r="G938"/>
          <cell r="H938"/>
          <cell r="I938"/>
        </row>
        <row r="939">
          <cell r="A939"/>
          <cell r="B939"/>
          <cell r="C939"/>
          <cell r="D939"/>
          <cell r="E939"/>
          <cell r="F939"/>
          <cell r="G939"/>
          <cell r="H939"/>
          <cell r="I939"/>
        </row>
        <row r="940">
          <cell r="A940"/>
          <cell r="B940"/>
          <cell r="C940"/>
          <cell r="D940"/>
          <cell r="E940"/>
          <cell r="F940"/>
          <cell r="G940"/>
          <cell r="H940"/>
          <cell r="I940"/>
        </row>
        <row r="941">
          <cell r="A941"/>
          <cell r="B941"/>
          <cell r="C941"/>
          <cell r="D941"/>
          <cell r="E941"/>
          <cell r="F941"/>
          <cell r="G941"/>
          <cell r="H941"/>
          <cell r="I941"/>
        </row>
        <row r="942">
          <cell r="A942"/>
          <cell r="B942"/>
          <cell r="C942"/>
          <cell r="D942"/>
          <cell r="E942"/>
          <cell r="F942"/>
          <cell r="G942"/>
          <cell r="H942"/>
          <cell r="I942"/>
        </row>
        <row r="943">
          <cell r="A943"/>
          <cell r="B943"/>
          <cell r="C943"/>
          <cell r="D943"/>
          <cell r="E943"/>
          <cell r="F943"/>
          <cell r="G943"/>
          <cell r="H943"/>
          <cell r="I943"/>
        </row>
        <row r="944">
          <cell r="A944"/>
          <cell r="B944"/>
          <cell r="C944"/>
          <cell r="D944"/>
          <cell r="E944"/>
          <cell r="F944"/>
          <cell r="G944"/>
          <cell r="H944"/>
          <cell r="I944"/>
        </row>
        <row r="945">
          <cell r="A945"/>
          <cell r="B945"/>
          <cell r="C945"/>
          <cell r="D945"/>
          <cell r="E945"/>
          <cell r="F945"/>
          <cell r="G945"/>
          <cell r="H945"/>
          <cell r="I945"/>
        </row>
        <row r="946">
          <cell r="A946"/>
          <cell r="B946"/>
          <cell r="C946"/>
          <cell r="D946"/>
          <cell r="E946"/>
          <cell r="F946"/>
          <cell r="G946"/>
          <cell r="H946"/>
          <cell r="I946"/>
        </row>
        <row r="947">
          <cell r="A947"/>
          <cell r="B947"/>
          <cell r="C947"/>
          <cell r="D947"/>
          <cell r="E947"/>
          <cell r="F947"/>
          <cell r="G947"/>
          <cell r="H947"/>
          <cell r="I947"/>
        </row>
        <row r="948">
          <cell r="A948"/>
          <cell r="B948"/>
          <cell r="C948"/>
          <cell r="D948"/>
          <cell r="E948"/>
          <cell r="F948"/>
          <cell r="G948"/>
          <cell r="H948"/>
          <cell r="I948"/>
        </row>
        <row r="949">
          <cell r="A949"/>
          <cell r="B949"/>
          <cell r="C949"/>
          <cell r="D949"/>
          <cell r="E949"/>
          <cell r="F949"/>
          <cell r="G949"/>
          <cell r="H949"/>
          <cell r="I949"/>
        </row>
        <row r="950">
          <cell r="A950"/>
          <cell r="B950"/>
          <cell r="C950"/>
          <cell r="D950"/>
          <cell r="E950"/>
          <cell r="F950"/>
          <cell r="G950"/>
          <cell r="H950"/>
          <cell r="I950"/>
        </row>
        <row r="951">
          <cell r="A951"/>
          <cell r="B951"/>
          <cell r="C951"/>
          <cell r="D951"/>
          <cell r="E951"/>
          <cell r="F951"/>
          <cell r="G951"/>
          <cell r="H951"/>
          <cell r="I951"/>
        </row>
        <row r="952">
          <cell r="A952"/>
          <cell r="B952"/>
          <cell r="C952"/>
          <cell r="D952"/>
          <cell r="E952"/>
          <cell r="F952"/>
          <cell r="G952"/>
          <cell r="H952"/>
          <cell r="I952"/>
        </row>
        <row r="953">
          <cell r="A953"/>
          <cell r="B953"/>
          <cell r="C953"/>
          <cell r="D953"/>
          <cell r="E953"/>
          <cell r="F953"/>
          <cell r="G953"/>
          <cell r="H953"/>
          <cell r="I953"/>
        </row>
        <row r="954">
          <cell r="A954"/>
          <cell r="B954"/>
          <cell r="C954"/>
          <cell r="D954"/>
          <cell r="E954"/>
          <cell r="F954"/>
          <cell r="G954"/>
          <cell r="H954"/>
          <cell r="I954"/>
        </row>
        <row r="955">
          <cell r="A955"/>
          <cell r="B955"/>
          <cell r="C955"/>
          <cell r="D955"/>
          <cell r="E955"/>
          <cell r="F955"/>
          <cell r="G955"/>
          <cell r="H955"/>
          <cell r="I955"/>
        </row>
        <row r="956">
          <cell r="A956"/>
          <cell r="B956"/>
          <cell r="C956"/>
          <cell r="D956"/>
          <cell r="E956"/>
          <cell r="F956"/>
          <cell r="G956"/>
          <cell r="H956"/>
          <cell r="I956"/>
        </row>
        <row r="957">
          <cell r="A957"/>
          <cell r="B957"/>
          <cell r="C957"/>
          <cell r="D957"/>
          <cell r="E957"/>
          <cell r="F957"/>
          <cell r="G957"/>
          <cell r="H957"/>
          <cell r="I957"/>
        </row>
        <row r="958">
          <cell r="A958"/>
          <cell r="B958"/>
          <cell r="C958"/>
          <cell r="D958"/>
          <cell r="E958"/>
          <cell r="F958"/>
          <cell r="G958"/>
          <cell r="H958"/>
          <cell r="I958"/>
        </row>
        <row r="959">
          <cell r="A959"/>
          <cell r="B959"/>
          <cell r="C959"/>
          <cell r="D959"/>
          <cell r="E959"/>
          <cell r="F959"/>
          <cell r="G959"/>
          <cell r="H959"/>
          <cell r="I959"/>
        </row>
        <row r="960">
          <cell r="A960"/>
          <cell r="B960"/>
          <cell r="C960"/>
          <cell r="D960"/>
          <cell r="E960"/>
          <cell r="F960"/>
          <cell r="G960"/>
          <cell r="H960"/>
          <cell r="I960"/>
        </row>
        <row r="961">
          <cell r="A961"/>
          <cell r="B961"/>
          <cell r="C961"/>
          <cell r="D961"/>
          <cell r="E961"/>
          <cell r="F961"/>
          <cell r="G961"/>
          <cell r="H961"/>
          <cell r="I961"/>
        </row>
        <row r="962">
          <cell r="A962"/>
          <cell r="B962"/>
          <cell r="C962"/>
          <cell r="D962"/>
          <cell r="E962"/>
          <cell r="F962"/>
          <cell r="G962"/>
          <cell r="H962"/>
          <cell r="I962"/>
        </row>
        <row r="963">
          <cell r="A963"/>
          <cell r="B963"/>
          <cell r="C963"/>
          <cell r="D963"/>
          <cell r="E963"/>
          <cell r="F963"/>
          <cell r="G963"/>
          <cell r="H963"/>
          <cell r="I963"/>
        </row>
        <row r="964">
          <cell r="A964"/>
          <cell r="B964"/>
          <cell r="C964"/>
          <cell r="D964"/>
          <cell r="E964"/>
          <cell r="F964"/>
          <cell r="G964"/>
          <cell r="H964"/>
          <cell r="I964"/>
        </row>
        <row r="965">
          <cell r="A965"/>
          <cell r="B965"/>
          <cell r="C965"/>
          <cell r="D965"/>
          <cell r="E965"/>
          <cell r="F965"/>
          <cell r="G965"/>
          <cell r="H965"/>
          <cell r="I965"/>
        </row>
        <row r="966">
          <cell r="A966"/>
          <cell r="B966"/>
          <cell r="C966"/>
          <cell r="D966"/>
          <cell r="E966"/>
          <cell r="F966"/>
          <cell r="G966"/>
          <cell r="H966"/>
          <cell r="I966"/>
        </row>
        <row r="967">
          <cell r="A967"/>
          <cell r="B967"/>
          <cell r="C967"/>
          <cell r="D967"/>
          <cell r="E967"/>
          <cell r="F967"/>
          <cell r="G967"/>
          <cell r="H967"/>
          <cell r="I967"/>
        </row>
        <row r="968">
          <cell r="A968"/>
          <cell r="B968"/>
          <cell r="C968"/>
          <cell r="D968"/>
          <cell r="E968"/>
          <cell r="F968"/>
          <cell r="G968"/>
          <cell r="H968"/>
          <cell r="I968"/>
        </row>
        <row r="969">
          <cell r="A969"/>
          <cell r="B969"/>
          <cell r="C969"/>
          <cell r="D969"/>
          <cell r="E969"/>
          <cell r="F969"/>
          <cell r="G969"/>
          <cell r="H969"/>
          <cell r="I969"/>
        </row>
        <row r="970">
          <cell r="A970"/>
          <cell r="B970"/>
          <cell r="C970"/>
          <cell r="D970"/>
          <cell r="E970"/>
          <cell r="F970"/>
          <cell r="G970"/>
          <cell r="H970"/>
          <cell r="I970"/>
        </row>
        <row r="971">
          <cell r="A971"/>
          <cell r="B971"/>
          <cell r="C971"/>
          <cell r="D971"/>
          <cell r="E971"/>
          <cell r="F971"/>
          <cell r="G971"/>
          <cell r="H971"/>
          <cell r="I971"/>
        </row>
        <row r="972">
          <cell r="A972"/>
          <cell r="B972"/>
          <cell r="C972"/>
          <cell r="D972"/>
          <cell r="E972"/>
          <cell r="F972"/>
          <cell r="G972"/>
          <cell r="H972"/>
          <cell r="I972"/>
        </row>
        <row r="973">
          <cell r="A973"/>
          <cell r="B973"/>
          <cell r="C973"/>
          <cell r="D973"/>
          <cell r="E973"/>
          <cell r="F973"/>
          <cell r="G973"/>
          <cell r="H973"/>
          <cell r="I973"/>
        </row>
        <row r="974">
          <cell r="A974"/>
          <cell r="B974"/>
          <cell r="C974"/>
          <cell r="D974"/>
          <cell r="E974"/>
          <cell r="F974"/>
          <cell r="G974"/>
          <cell r="H974"/>
          <cell r="I974"/>
        </row>
        <row r="975">
          <cell r="A975"/>
          <cell r="B975"/>
          <cell r="C975"/>
          <cell r="D975"/>
          <cell r="E975"/>
          <cell r="F975"/>
          <cell r="G975"/>
          <cell r="H975"/>
          <cell r="I975"/>
        </row>
        <row r="976">
          <cell r="A976"/>
          <cell r="B976"/>
          <cell r="C976"/>
          <cell r="D976"/>
          <cell r="E976"/>
          <cell r="F976"/>
          <cell r="G976"/>
          <cell r="H976"/>
          <cell r="I976"/>
        </row>
        <row r="977">
          <cell r="A977"/>
          <cell r="B977"/>
          <cell r="C977"/>
          <cell r="D977"/>
          <cell r="E977"/>
          <cell r="F977"/>
          <cell r="G977"/>
          <cell r="H977"/>
          <cell r="I977"/>
        </row>
        <row r="978">
          <cell r="A978"/>
          <cell r="B978"/>
          <cell r="C978"/>
          <cell r="D978"/>
          <cell r="E978"/>
          <cell r="F978"/>
          <cell r="G978"/>
          <cell r="H978"/>
          <cell r="I978"/>
        </row>
        <row r="979">
          <cell r="A979"/>
          <cell r="B979"/>
          <cell r="C979"/>
          <cell r="D979"/>
          <cell r="E979"/>
          <cell r="F979"/>
          <cell r="G979"/>
          <cell r="H979"/>
          <cell r="I979"/>
        </row>
        <row r="980">
          <cell r="A980"/>
          <cell r="B980"/>
          <cell r="C980"/>
          <cell r="D980"/>
          <cell r="E980"/>
          <cell r="F980"/>
          <cell r="G980"/>
          <cell r="H980"/>
          <cell r="I980"/>
        </row>
        <row r="981">
          <cell r="A981"/>
          <cell r="B981"/>
          <cell r="C981"/>
          <cell r="D981"/>
          <cell r="E981"/>
          <cell r="F981"/>
          <cell r="G981"/>
          <cell r="H981"/>
          <cell r="I981"/>
        </row>
        <row r="982">
          <cell r="A982"/>
          <cell r="B982"/>
          <cell r="C982"/>
          <cell r="D982"/>
          <cell r="E982"/>
          <cell r="F982"/>
          <cell r="G982"/>
          <cell r="H982"/>
          <cell r="I982"/>
        </row>
        <row r="983">
          <cell r="A983"/>
          <cell r="B983"/>
          <cell r="C983"/>
          <cell r="D983"/>
          <cell r="E983"/>
          <cell r="F983"/>
          <cell r="G983"/>
          <cell r="H983"/>
          <cell r="I983"/>
        </row>
        <row r="984">
          <cell r="A984"/>
          <cell r="B984"/>
          <cell r="C984"/>
          <cell r="D984"/>
          <cell r="E984"/>
          <cell r="F984"/>
          <cell r="G984"/>
          <cell r="H984"/>
          <cell r="I984"/>
        </row>
        <row r="985">
          <cell r="A985"/>
          <cell r="B985"/>
          <cell r="C985"/>
          <cell r="D985"/>
          <cell r="E985"/>
          <cell r="F985"/>
          <cell r="G985"/>
          <cell r="H985"/>
          <cell r="I985"/>
        </row>
        <row r="986">
          <cell r="A986"/>
          <cell r="B986"/>
          <cell r="C986"/>
          <cell r="D986"/>
          <cell r="E986"/>
          <cell r="F986"/>
          <cell r="G986"/>
          <cell r="H986"/>
          <cell r="I986"/>
        </row>
        <row r="987">
          <cell r="A987"/>
          <cell r="B987"/>
          <cell r="C987"/>
          <cell r="D987"/>
          <cell r="E987"/>
          <cell r="F987"/>
          <cell r="G987"/>
          <cell r="H987"/>
          <cell r="I987"/>
        </row>
        <row r="988">
          <cell r="A988"/>
          <cell r="B988"/>
          <cell r="C988"/>
          <cell r="D988"/>
          <cell r="E988"/>
          <cell r="F988"/>
          <cell r="G988"/>
          <cell r="H988"/>
          <cell r="I988"/>
        </row>
        <row r="989">
          <cell r="A989"/>
          <cell r="B989"/>
          <cell r="C989"/>
          <cell r="D989"/>
          <cell r="E989"/>
          <cell r="F989"/>
          <cell r="G989"/>
          <cell r="H989"/>
          <cell r="I989"/>
        </row>
        <row r="990">
          <cell r="A990"/>
          <cell r="B990"/>
          <cell r="C990"/>
          <cell r="D990"/>
          <cell r="E990"/>
          <cell r="F990"/>
          <cell r="G990"/>
          <cell r="H990"/>
          <cell r="I990"/>
        </row>
        <row r="991">
          <cell r="A991"/>
          <cell r="B991"/>
          <cell r="C991"/>
          <cell r="D991"/>
          <cell r="E991"/>
          <cell r="F991"/>
          <cell r="G991"/>
          <cell r="H991"/>
          <cell r="I991"/>
        </row>
        <row r="992">
          <cell r="A992"/>
          <cell r="B992"/>
          <cell r="C992"/>
          <cell r="D992"/>
          <cell r="E992"/>
          <cell r="F992"/>
          <cell r="G992"/>
          <cell r="H992"/>
          <cell r="I992"/>
        </row>
        <row r="993">
          <cell r="A993"/>
          <cell r="B993"/>
          <cell r="C993"/>
          <cell r="D993"/>
          <cell r="E993"/>
          <cell r="F993"/>
          <cell r="G993"/>
          <cell r="H993"/>
          <cell r="I993"/>
        </row>
        <row r="994">
          <cell r="A994"/>
          <cell r="B994"/>
          <cell r="C994"/>
          <cell r="D994"/>
          <cell r="E994"/>
          <cell r="F994"/>
          <cell r="G994"/>
          <cell r="H994"/>
          <cell r="I994"/>
        </row>
        <row r="995">
          <cell r="A995"/>
          <cell r="B995"/>
          <cell r="C995"/>
          <cell r="D995"/>
          <cell r="E995"/>
          <cell r="F995"/>
          <cell r="G995"/>
          <cell r="H995"/>
          <cell r="I995"/>
        </row>
        <row r="996">
          <cell r="A996"/>
          <cell r="B996"/>
          <cell r="C996"/>
          <cell r="D996"/>
          <cell r="E996"/>
          <cell r="F996"/>
          <cell r="G996"/>
          <cell r="H996"/>
          <cell r="I996"/>
        </row>
      </sheetData>
      <sheetData sheetId="4">
        <row r="1">
          <cell r="A1" t="str">
            <v>Продукт</v>
          </cell>
          <cell r="B1" t="str">
            <v>Код</v>
          </cell>
          <cell r="C1" t="str">
            <v>Цена бр.</v>
          </cell>
          <cell r="D1" t="str">
            <v>М. ед.</v>
          </cell>
          <cell r="E1" t="str">
            <v>Отстъпка</v>
          </cell>
          <cell r="F1" t="str">
            <v>Нето ед. Цена</v>
          </cell>
          <cell r="G1" t="str">
            <v>ДДС 20%</v>
          </cell>
          <cell r="H1" t="str">
            <v>Фирма</v>
          </cell>
          <cell r="I1" t="str">
            <v>Обновена на</v>
          </cell>
        </row>
        <row r="2">
          <cell r="A2" t="str">
            <v>JJ Електрическа задвижка ON/OFF J4C-S35 24-240VDC/AC</v>
          </cell>
          <cell r="B2" t="str">
            <v>4401561</v>
          </cell>
          <cell r="C2">
            <v>248.9991461425584</v>
          </cell>
          <cell r="D2" t="str">
            <v>бр.</v>
          </cell>
          <cell r="E2">
            <v>0</v>
          </cell>
          <cell r="F2">
            <v>248.9991461425584</v>
          </cell>
          <cell r="G2">
            <v>298.79897537107007</v>
          </cell>
          <cell r="H2" t="str">
            <v>Крисметал</v>
          </cell>
          <cell r="I2">
            <v>45623</v>
          </cell>
        </row>
        <row r="3">
          <cell r="A3" t="str">
            <v>JJ Електрическа задвижка ON/OFF J4C-S55 24-240VDC/AC</v>
          </cell>
          <cell r="B3" t="str">
            <v>4401521</v>
          </cell>
          <cell r="C3">
            <v>317.00096634165544</v>
          </cell>
          <cell r="D3" t="str">
            <v>бр.</v>
          </cell>
          <cell r="E3">
            <v>0</v>
          </cell>
          <cell r="F3">
            <v>317.00096634165544</v>
          </cell>
          <cell r="G3">
            <v>380.40115960998651</v>
          </cell>
          <cell r="H3" t="str">
            <v>Крисметал</v>
          </cell>
          <cell r="I3">
            <v>45580</v>
          </cell>
        </row>
        <row r="4">
          <cell r="A4" t="str">
            <v>Винкел 304L 40x40x4</v>
          </cell>
          <cell r="B4">
            <v>932008</v>
          </cell>
          <cell r="C4">
            <v>7.5211035723963748</v>
          </cell>
          <cell r="D4" t="str">
            <v>м.</v>
          </cell>
          <cell r="E4">
            <v>0</v>
          </cell>
          <cell r="F4">
            <v>7.5211035723963748</v>
          </cell>
          <cell r="G4">
            <v>9.0253242868756498</v>
          </cell>
          <cell r="H4" t="str">
            <v>Крисметал</v>
          </cell>
          <cell r="I4">
            <v>45560</v>
          </cell>
        </row>
        <row r="5">
          <cell r="A5" t="str">
            <v>Вътрешно редуциращ нипел 3/4-1/4</v>
          </cell>
          <cell r="B5" t="str">
            <v>102108</v>
          </cell>
          <cell r="C5">
            <v>3.53</v>
          </cell>
          <cell r="D5" t="str">
            <v>бр.</v>
          </cell>
          <cell r="E5">
            <v>0</v>
          </cell>
          <cell r="F5">
            <v>3.53</v>
          </cell>
          <cell r="G5">
            <v>4.2359999999999998</v>
          </cell>
          <cell r="H5" t="str">
            <v>Крисметал</v>
          </cell>
          <cell r="I5">
            <v>45911</v>
          </cell>
        </row>
        <row r="6">
          <cell r="A6" t="str">
            <v>Гумено уплътнеине SBR PN10 DN50</v>
          </cell>
          <cell r="B6" t="str">
            <v>451109</v>
          </cell>
          <cell r="C6">
            <v>0.8691961980335714</v>
          </cell>
          <cell r="D6" t="str">
            <v>бр.</v>
          </cell>
          <cell r="E6">
            <v>0</v>
          </cell>
          <cell r="F6">
            <v>0.8691961980335714</v>
          </cell>
          <cell r="G6">
            <v>1.0430354376402857</v>
          </cell>
          <cell r="H6" t="str">
            <v>Крисметал</v>
          </cell>
          <cell r="I6">
            <v>45617</v>
          </cell>
        </row>
        <row r="7">
          <cell r="A7" t="str">
            <v>Гумено уплътнение SBR PN10 DN40</v>
          </cell>
          <cell r="B7" t="str">
            <v>451108</v>
          </cell>
          <cell r="C7">
            <v>0.76693782179432779</v>
          </cell>
          <cell r="D7" t="str">
            <v>бр.</v>
          </cell>
          <cell r="E7">
            <v>0</v>
          </cell>
          <cell r="F7">
            <v>0.76693782179432779</v>
          </cell>
          <cell r="G7">
            <v>0.92032538615319337</v>
          </cell>
          <cell r="H7" t="str">
            <v>Крисметал</v>
          </cell>
          <cell r="I7">
            <v>45617</v>
          </cell>
        </row>
        <row r="8">
          <cell r="A8" t="str">
            <v>Капа 304L заварка (168.3х3.38) 6"</v>
          </cell>
          <cell r="B8">
            <v>103214</v>
          </cell>
          <cell r="C8">
            <v>0.51129188119621849</v>
          </cell>
          <cell r="D8" t="str">
            <v>бр.</v>
          </cell>
          <cell r="E8">
            <v>0</v>
          </cell>
          <cell r="F8">
            <v>0.51129188119621849</v>
          </cell>
          <cell r="G8">
            <v>0.61355025743546221</v>
          </cell>
          <cell r="H8" t="str">
            <v>Крисметал</v>
          </cell>
          <cell r="I8">
            <v>45595</v>
          </cell>
        </row>
        <row r="9">
          <cell r="A9" t="str">
            <v>Капа 304L заварка (323.9x3) 12"</v>
          </cell>
          <cell r="B9" t="str">
            <v>103253</v>
          </cell>
          <cell r="C9">
            <v>66.46794455550841</v>
          </cell>
          <cell r="D9" t="str">
            <v>бр.</v>
          </cell>
          <cell r="E9">
            <v>0</v>
          </cell>
          <cell r="F9">
            <v>66.46794455550841</v>
          </cell>
          <cell r="G9">
            <v>79.761533466610089</v>
          </cell>
          <cell r="H9" t="str">
            <v>Крисметал</v>
          </cell>
          <cell r="I9">
            <v>45701</v>
          </cell>
        </row>
        <row r="10">
          <cell r="A10" t="str">
            <v>Капа 304L заварка (88,9х2) 3"</v>
          </cell>
          <cell r="B10" t="str">
            <v>103242</v>
          </cell>
          <cell r="C10">
            <v>4.177254669373105</v>
          </cell>
          <cell r="D10" t="str">
            <v>бр.</v>
          </cell>
          <cell r="E10">
            <v>0</v>
          </cell>
          <cell r="F10">
            <v>4.177254669373105</v>
          </cell>
          <cell r="G10">
            <v>5.012705603247726</v>
          </cell>
          <cell r="H10" t="str">
            <v>Крисметал</v>
          </cell>
          <cell r="I10">
            <v>45975</v>
          </cell>
        </row>
        <row r="11">
          <cell r="A11" t="str">
            <v>Капа 304L заварка SCH10 12"</v>
          </cell>
          <cell r="B11" t="str">
            <v>103217</v>
          </cell>
          <cell r="C11">
            <v>102.2583762392437</v>
          </cell>
          <cell r="D11" t="str">
            <v>бр.</v>
          </cell>
          <cell r="E11">
            <v>0</v>
          </cell>
          <cell r="F11">
            <v>102.2583762392437</v>
          </cell>
          <cell r="G11">
            <v>122.71005148709244</v>
          </cell>
          <cell r="H11" t="str">
            <v>Крисметал</v>
          </cell>
          <cell r="I11">
            <v>45701</v>
          </cell>
        </row>
        <row r="12">
          <cell r="A12" t="str">
            <v>Капа 316L вътрешна резба, шестостен 1/2"</v>
          </cell>
          <cell r="B12">
            <v>100534</v>
          </cell>
          <cell r="C12">
            <v>1.38048807922979</v>
          </cell>
          <cell r="D12" t="str">
            <v>бр.</v>
          </cell>
          <cell r="E12">
            <v>0</v>
          </cell>
          <cell r="F12">
            <v>1.38048807922979</v>
          </cell>
          <cell r="G12">
            <v>1.656585695075748</v>
          </cell>
          <cell r="H12" t="str">
            <v>Крисметал</v>
          </cell>
          <cell r="I12" t="str">
            <v>-</v>
          </cell>
        </row>
        <row r="13">
          <cell r="A13" t="str">
            <v>Капа 316L вътрешна резба, шестостен 1/4"</v>
          </cell>
          <cell r="B13" t="str">
            <v>1005320</v>
          </cell>
          <cell r="C13">
            <v>0.84363160397376047</v>
          </cell>
          <cell r="D13" t="str">
            <v>бр.</v>
          </cell>
          <cell r="E13">
            <v>0</v>
          </cell>
          <cell r="F13">
            <v>0.84363160397376047</v>
          </cell>
          <cell r="G13">
            <v>1.0123579247685126</v>
          </cell>
          <cell r="H13" t="str">
            <v>Крисметал</v>
          </cell>
          <cell r="I13" t="str">
            <v>-</v>
          </cell>
        </row>
        <row r="14">
          <cell r="A14" t="str">
            <v>Капа 316L заварка (114,3х2) 4"</v>
          </cell>
          <cell r="B14" t="str">
            <v>102662</v>
          </cell>
          <cell r="C14">
            <v>7.9863791842849325</v>
          </cell>
          <cell r="D14" t="str">
            <v>бр.</v>
          </cell>
          <cell r="E14">
            <v>0</v>
          </cell>
          <cell r="F14">
            <v>7.9863791842849325</v>
          </cell>
          <cell r="G14">
            <v>9.5836550211419187</v>
          </cell>
          <cell r="H14" t="str">
            <v>Крисметал</v>
          </cell>
          <cell r="I14">
            <v>45573</v>
          </cell>
        </row>
        <row r="15">
          <cell r="A15" t="str">
            <v>Капа 316L заварка (139,7х2) 5"</v>
          </cell>
          <cell r="B15">
            <v>102663</v>
          </cell>
          <cell r="C15">
            <v>9.7899999999999991</v>
          </cell>
          <cell r="D15" t="str">
            <v>бр.</v>
          </cell>
          <cell r="E15">
            <v>0</v>
          </cell>
          <cell r="F15">
            <v>9.7899999999999991</v>
          </cell>
          <cell r="G15">
            <v>11.747999999999999</v>
          </cell>
          <cell r="H15" t="str">
            <v>Крисметал</v>
          </cell>
          <cell r="I15">
            <v>45345</v>
          </cell>
        </row>
        <row r="16">
          <cell r="A16" t="str">
            <v>Капа 316L заварка (168,3х3) 6"</v>
          </cell>
          <cell r="B16" t="str">
            <v>103242</v>
          </cell>
          <cell r="C16">
            <v>19.940383366652522</v>
          </cell>
          <cell r="D16" t="str">
            <v>бр.</v>
          </cell>
          <cell r="E16">
            <v>0</v>
          </cell>
          <cell r="F16">
            <v>19.940383366652522</v>
          </cell>
          <cell r="G16">
            <v>23.928460039983026</v>
          </cell>
          <cell r="H16" t="str">
            <v>Крисметал</v>
          </cell>
          <cell r="I16">
            <v>45595</v>
          </cell>
        </row>
        <row r="17">
          <cell r="A17" t="str">
            <v>Капа 316L заварка (168.3x2.0) 6"</v>
          </cell>
          <cell r="B17">
            <v>102664</v>
          </cell>
          <cell r="C17">
            <v>16.829999999999998</v>
          </cell>
          <cell r="D17" t="str">
            <v>бр.</v>
          </cell>
          <cell r="E17">
            <v>0</v>
          </cell>
          <cell r="F17">
            <v>16.829999999999998</v>
          </cell>
          <cell r="G17">
            <v>20.195999999999998</v>
          </cell>
          <cell r="H17" t="str">
            <v>Крисметал</v>
          </cell>
          <cell r="I17">
            <v>45873</v>
          </cell>
        </row>
        <row r="18">
          <cell r="A18" t="str">
            <v>Капа 316L заварка (219,1х2) 8"</v>
          </cell>
          <cell r="B18" t="str">
            <v>102665</v>
          </cell>
          <cell r="C18">
            <v>26.43890317665646</v>
          </cell>
          <cell r="D18" t="str">
            <v>бр.</v>
          </cell>
          <cell r="E18">
            <v>0</v>
          </cell>
          <cell r="F18">
            <v>26.43890317665646</v>
          </cell>
          <cell r="G18">
            <v>31.726683811987751</v>
          </cell>
          <cell r="H18" t="str">
            <v>Крисметал</v>
          </cell>
          <cell r="I18">
            <v>45701</v>
          </cell>
        </row>
        <row r="19">
          <cell r="A19" t="str">
            <v>Капа 316L заварка (26,9х2) 3/4"</v>
          </cell>
          <cell r="B19">
            <v>102655</v>
          </cell>
          <cell r="C19">
            <v>2</v>
          </cell>
          <cell r="D19" t="str">
            <v>бр.</v>
          </cell>
          <cell r="E19">
            <v>0</v>
          </cell>
          <cell r="F19">
            <v>2</v>
          </cell>
          <cell r="G19">
            <v>2.4</v>
          </cell>
          <cell r="H19" t="str">
            <v>Крисметал</v>
          </cell>
          <cell r="I19">
            <v>45345</v>
          </cell>
        </row>
        <row r="20">
          <cell r="A20" t="str">
            <v>Капа 316L заварка (407,4х3) 16"</v>
          </cell>
          <cell r="B20" t="str">
            <v>-</v>
          </cell>
          <cell r="C20">
            <v>0</v>
          </cell>
          <cell r="D20" t="str">
            <v>бр.</v>
          </cell>
          <cell r="E20">
            <v>0</v>
          </cell>
          <cell r="F20">
            <v>0</v>
          </cell>
          <cell r="G20">
            <v>0</v>
          </cell>
          <cell r="H20" t="str">
            <v>Крисметал</v>
          </cell>
          <cell r="I20" t="str">
            <v>-</v>
          </cell>
        </row>
        <row r="21">
          <cell r="A21" t="str">
            <v>Капа 316L заварка (609,6х3) 24"</v>
          </cell>
          <cell r="B21" t="str">
            <v>-</v>
          </cell>
          <cell r="C21">
            <v>0</v>
          </cell>
          <cell r="D21" t="str">
            <v>бр.</v>
          </cell>
          <cell r="E21">
            <v>0</v>
          </cell>
          <cell r="F21">
            <v>0</v>
          </cell>
          <cell r="G21">
            <v>0</v>
          </cell>
          <cell r="H21" t="str">
            <v>Крисметал</v>
          </cell>
          <cell r="I21" t="str">
            <v>-</v>
          </cell>
        </row>
        <row r="22">
          <cell r="A22" t="str">
            <v>Коляно 45o 316L вътрешна резба 150LBS 1 1/2"</v>
          </cell>
          <cell r="B22" t="str">
            <v>100008</v>
          </cell>
          <cell r="C22">
            <v>9.2543830496515547</v>
          </cell>
          <cell r="D22" t="str">
            <v>бр.</v>
          </cell>
          <cell r="E22">
            <v>0</v>
          </cell>
          <cell r="F22">
            <v>9.2543830496515547</v>
          </cell>
          <cell r="G22">
            <v>11.105259659581865</v>
          </cell>
          <cell r="H22" t="str">
            <v>Крисметал</v>
          </cell>
          <cell r="I22">
            <v>45727</v>
          </cell>
        </row>
        <row r="23">
          <cell r="A23" t="str">
            <v>Коляно 45o 316L вътрешна резба 150LBS 1/2"</v>
          </cell>
          <cell r="B23" t="str">
            <v>100004</v>
          </cell>
          <cell r="C23">
            <v>1.2066488396230757</v>
          </cell>
          <cell r="D23" t="str">
            <v>бр.</v>
          </cell>
          <cell r="E23">
            <v>0</v>
          </cell>
          <cell r="F23">
            <v>1.2066488396230757</v>
          </cell>
          <cell r="G23">
            <v>1.4479786075476908</v>
          </cell>
          <cell r="H23" t="str">
            <v>Крисметал</v>
          </cell>
          <cell r="I23">
            <v>45548</v>
          </cell>
        </row>
        <row r="24">
          <cell r="A24" t="str">
            <v>Коляно 45о 316L 150LBS (48,3х2) 1 1/2"</v>
          </cell>
          <cell r="B24" t="str">
            <v>108608</v>
          </cell>
          <cell r="C24">
            <v>3.7988986772879034</v>
          </cell>
          <cell r="D24" t="str">
            <v>бр.</v>
          </cell>
          <cell r="E24">
            <v>0</v>
          </cell>
          <cell r="F24">
            <v>3.7988986772879034</v>
          </cell>
          <cell r="G24">
            <v>4.5586784127454845</v>
          </cell>
          <cell r="H24" t="str">
            <v>Крисметал</v>
          </cell>
          <cell r="I24">
            <v>45701</v>
          </cell>
        </row>
        <row r="25">
          <cell r="A25" t="str">
            <v>Коляно 45о 316L заварка (48,3х2) 1 1/2"</v>
          </cell>
          <cell r="B25" t="str">
            <v>106448</v>
          </cell>
          <cell r="C25">
            <v>5.7520336634574578</v>
          </cell>
          <cell r="D25" t="str">
            <v>бр.</v>
          </cell>
          <cell r="E25">
            <v>0</v>
          </cell>
          <cell r="F25">
            <v>5.7520336634574578</v>
          </cell>
          <cell r="G25">
            <v>6.9024403961489496</v>
          </cell>
          <cell r="H25" t="str">
            <v>Крисметал</v>
          </cell>
          <cell r="I25">
            <v>45496</v>
          </cell>
        </row>
        <row r="26">
          <cell r="A26" t="str">
            <v>Коляно 90o 304L заварка (33,7х2) 1"</v>
          </cell>
          <cell r="B26" t="str">
            <v>106306</v>
          </cell>
          <cell r="C26">
            <v>2.4951043802375463</v>
          </cell>
          <cell r="D26" t="str">
            <v>бр.</v>
          </cell>
          <cell r="E26">
            <v>0</v>
          </cell>
          <cell r="F26">
            <v>2.4951043802375463</v>
          </cell>
          <cell r="G26">
            <v>2.9941252562850558</v>
          </cell>
          <cell r="H26" t="str">
            <v>Крисметал</v>
          </cell>
          <cell r="I26">
            <v>45727</v>
          </cell>
        </row>
        <row r="27">
          <cell r="A27" t="str">
            <v>Коляно 90o 304L заварка (60,3х2) 2"</v>
          </cell>
          <cell r="B27" t="str">
            <v>-</v>
          </cell>
          <cell r="C27">
            <v>4.88</v>
          </cell>
          <cell r="D27" t="str">
            <v>бр.</v>
          </cell>
          <cell r="E27">
            <v>0</v>
          </cell>
          <cell r="F27">
            <v>4.88</v>
          </cell>
          <cell r="G27">
            <v>5.8559999999999999</v>
          </cell>
          <cell r="H27" t="str">
            <v>Крисметал</v>
          </cell>
          <cell r="I27">
            <v>46054</v>
          </cell>
        </row>
        <row r="28">
          <cell r="A28" t="str">
            <v>Коляно 90o 304L заварка (48,3х2) 1 1/2"</v>
          </cell>
          <cell r="B28" t="str">
            <v>106308</v>
          </cell>
          <cell r="C28">
            <v>3.7988986772879034</v>
          </cell>
          <cell r="D28" t="str">
            <v>бр.</v>
          </cell>
          <cell r="E28">
            <v>0</v>
          </cell>
          <cell r="F28">
            <v>3.7988986772879034</v>
          </cell>
          <cell r="G28">
            <v>4.5586784127454845</v>
          </cell>
          <cell r="H28" t="str">
            <v>Крисметал</v>
          </cell>
          <cell r="I28">
            <v>45727</v>
          </cell>
        </row>
        <row r="29">
          <cell r="A29" t="str">
            <v>Коляно 90o 304L М/Ж резба 150LBS 1/2"</v>
          </cell>
          <cell r="B29">
            <v>101404</v>
          </cell>
          <cell r="C29">
            <v>1.6105694257680883</v>
          </cell>
          <cell r="D29" t="str">
            <v>бр.</v>
          </cell>
          <cell r="E29">
            <v>0</v>
          </cell>
          <cell r="F29">
            <v>1.6105694257680883</v>
          </cell>
          <cell r="G29">
            <v>1.9326833109217059</v>
          </cell>
          <cell r="H29" t="str">
            <v>Крисметал</v>
          </cell>
          <cell r="I29" t="str">
            <v>-</v>
          </cell>
        </row>
        <row r="30">
          <cell r="A30" t="str">
            <v>Коляно 90o 316L вътрешна резба 150LBS 1 1/2"</v>
          </cell>
          <cell r="B30" t="str">
            <v>100208</v>
          </cell>
          <cell r="C30">
            <v>4.7652403327487569</v>
          </cell>
          <cell r="D30" t="str">
            <v>бр.</v>
          </cell>
          <cell r="E30">
            <v>0</v>
          </cell>
          <cell r="F30">
            <v>4.7652403327487569</v>
          </cell>
          <cell r="G30">
            <v>5.7182883992985083</v>
          </cell>
          <cell r="H30" t="str">
            <v>Крисметал</v>
          </cell>
          <cell r="I30">
            <v>45727</v>
          </cell>
        </row>
        <row r="31">
          <cell r="A31" t="str">
            <v>Коляно 90o 316L вътрешна резба 150LBS 1"</v>
          </cell>
          <cell r="B31" t="str">
            <v>100206</v>
          </cell>
          <cell r="C31">
            <v>2.9910575049978778</v>
          </cell>
          <cell r="D31" t="str">
            <v>бр.</v>
          </cell>
          <cell r="E31">
            <v>0</v>
          </cell>
          <cell r="F31">
            <v>2.9910575049978778</v>
          </cell>
          <cell r="G31">
            <v>3.5892690059974535</v>
          </cell>
          <cell r="H31" t="str">
            <v>Крисметал</v>
          </cell>
          <cell r="I31">
            <v>45727</v>
          </cell>
        </row>
        <row r="32">
          <cell r="A32" t="str">
            <v>Коляно 90o 316L вътрешна резба 150LBS 1/2"</v>
          </cell>
          <cell r="B32" t="str">
            <v>100204</v>
          </cell>
          <cell r="C32">
            <v>1.2424392713068111</v>
          </cell>
          <cell r="D32" t="str">
            <v>бр.</v>
          </cell>
          <cell r="E32">
            <v>0</v>
          </cell>
          <cell r="F32">
            <v>1.2424392713068111</v>
          </cell>
          <cell r="G32">
            <v>1.4909271255681733</v>
          </cell>
          <cell r="H32" t="str">
            <v>Крисметал</v>
          </cell>
          <cell r="I32">
            <v>45548</v>
          </cell>
        </row>
        <row r="33">
          <cell r="A33" t="str">
            <v>Коляно 90o 316L вътрешна резба 150LBS 1/4"</v>
          </cell>
          <cell r="B33" t="str">
            <v>100202</v>
          </cell>
          <cell r="C33">
            <v>0.68513112080293281</v>
          </cell>
          <cell r="D33" t="str">
            <v>бр.</v>
          </cell>
          <cell r="E33">
            <v>0</v>
          </cell>
          <cell r="F33">
            <v>0.68513112080293281</v>
          </cell>
          <cell r="G33">
            <v>0.82215734496351933</v>
          </cell>
          <cell r="H33" t="str">
            <v>Крисметал</v>
          </cell>
          <cell r="I33">
            <v>45623</v>
          </cell>
        </row>
        <row r="34">
          <cell r="A34" t="str">
            <v>Коляно 90o 316L заварка (33,7х2) 1"</v>
          </cell>
          <cell r="B34" t="str">
            <v>106406</v>
          </cell>
          <cell r="C34">
            <v>3.5330268990658698</v>
          </cell>
          <cell r="D34" t="str">
            <v>бр.</v>
          </cell>
          <cell r="E34">
            <v>0</v>
          </cell>
          <cell r="F34">
            <v>3.5330268990658698</v>
          </cell>
          <cell r="G34">
            <v>4.2396322788790437</v>
          </cell>
          <cell r="H34" t="str">
            <v>Крисметал</v>
          </cell>
          <cell r="I34">
            <v>45530</v>
          </cell>
        </row>
        <row r="35">
          <cell r="A35" t="str">
            <v>Коляно 90o 316L заварка (33,7х3) 1"</v>
          </cell>
          <cell r="B35" t="str">
            <v>959788</v>
          </cell>
          <cell r="C35">
            <v>7.1171829862513611</v>
          </cell>
          <cell r="D35" t="str">
            <v>бр.</v>
          </cell>
          <cell r="E35">
            <v>0</v>
          </cell>
          <cell r="F35">
            <v>7.1171829862513611</v>
          </cell>
          <cell r="G35">
            <v>8.5406195835016341</v>
          </cell>
          <cell r="H35" t="str">
            <v>Крисметал</v>
          </cell>
          <cell r="I35">
            <v>45483</v>
          </cell>
        </row>
        <row r="36">
          <cell r="A36" t="str">
            <v>Коляно 90o 316L заварка SCH10 (33.4x2.77) 1"</v>
          </cell>
          <cell r="B36" t="str">
            <v>103506</v>
          </cell>
          <cell r="C36">
            <v>4.4226747723472899</v>
          </cell>
          <cell r="D36" t="str">
            <v>бр.</v>
          </cell>
          <cell r="E36">
            <v>0</v>
          </cell>
          <cell r="F36">
            <v>4.4226747723472899</v>
          </cell>
          <cell r="G36">
            <v>5.3072097268167475</v>
          </cell>
          <cell r="H36" t="str">
            <v>Крисметал</v>
          </cell>
          <cell r="I36">
            <v>45615</v>
          </cell>
        </row>
        <row r="37">
          <cell r="A37" t="str">
            <v>Коляно 90o 316L заварка SCH40 (33.4x3.38) 1"</v>
          </cell>
          <cell r="B37" t="str">
            <v>103406</v>
          </cell>
          <cell r="C37">
            <v>4.8112566020564165</v>
          </cell>
          <cell r="D37" t="str">
            <v>бр.</v>
          </cell>
          <cell r="E37">
            <v>0</v>
          </cell>
          <cell r="F37">
            <v>4.8112566020564165</v>
          </cell>
          <cell r="G37">
            <v>5.7735079224676999</v>
          </cell>
          <cell r="H37" t="str">
            <v>Крисметал</v>
          </cell>
          <cell r="I37">
            <v>45615</v>
          </cell>
        </row>
        <row r="38">
          <cell r="A38" t="str">
            <v>Коляно 90o 316L заварка SCH40 (48.3x3.68) 1 1/2"</v>
          </cell>
          <cell r="B38" t="str">
            <v>103408</v>
          </cell>
          <cell r="C38">
            <v>8.0988633981481009</v>
          </cell>
          <cell r="D38" t="str">
            <v>бр.</v>
          </cell>
          <cell r="E38">
            <v>0</v>
          </cell>
          <cell r="F38">
            <v>8.0988633981481009</v>
          </cell>
          <cell r="G38">
            <v>9.7186360777777203</v>
          </cell>
          <cell r="H38" t="str">
            <v>Крисметал</v>
          </cell>
          <cell r="I38">
            <v>45615</v>
          </cell>
        </row>
        <row r="39">
          <cell r="A39" t="str">
            <v>Коляно 90o 316L М/Ж резба 150LBS 1/2"</v>
          </cell>
          <cell r="B39" t="str">
            <v>101504</v>
          </cell>
          <cell r="C39">
            <v>1.6156823445800506</v>
          </cell>
          <cell r="D39" t="str">
            <v>бр.</v>
          </cell>
          <cell r="E39">
            <v>0</v>
          </cell>
          <cell r="F39">
            <v>1.6156823445800506</v>
          </cell>
          <cell r="G39">
            <v>1.9388188134960607</v>
          </cell>
          <cell r="H39" t="str">
            <v>Крисметал</v>
          </cell>
          <cell r="I39">
            <v>45575</v>
          </cell>
        </row>
        <row r="40">
          <cell r="A40" t="str">
            <v>Коляно 90o 316L М/Ж резба 150LBS 1/4"</v>
          </cell>
          <cell r="B40" t="str">
            <v>101502</v>
          </cell>
          <cell r="C40">
            <v>1.4520689425972604</v>
          </cell>
          <cell r="D40" t="str">
            <v>бр.</v>
          </cell>
          <cell r="E40">
            <v>0</v>
          </cell>
          <cell r="F40">
            <v>1.4520689425972604</v>
          </cell>
          <cell r="G40">
            <v>1.7424827311167124</v>
          </cell>
          <cell r="H40" t="str">
            <v>Крисметал</v>
          </cell>
          <cell r="I40">
            <v>45632</v>
          </cell>
        </row>
        <row r="41">
          <cell r="A41" t="str">
            <v>Коляон 45o 316L заварка (33.7х2) 1"</v>
          </cell>
          <cell r="B41" t="str">
            <v>106446</v>
          </cell>
          <cell r="C41">
            <v>3.6148336000572647</v>
          </cell>
          <cell r="D41" t="str">
            <v>бр.</v>
          </cell>
          <cell r="E41">
            <v>0</v>
          </cell>
          <cell r="F41">
            <v>3.6148336000572647</v>
          </cell>
          <cell r="G41">
            <v>4.3378003200687179</v>
          </cell>
          <cell r="H41" t="str">
            <v>Крисметал</v>
          </cell>
          <cell r="I41">
            <v>45523</v>
          </cell>
        </row>
        <row r="42">
          <cell r="A42" t="str">
            <v>Концентричен намалител (60,3х33,7х2) 2"-1"</v>
          </cell>
          <cell r="B42" t="str">
            <v>-</v>
          </cell>
          <cell r="C42">
            <v>4.28</v>
          </cell>
          <cell r="D42" t="str">
            <v>бр.</v>
          </cell>
          <cell r="E42">
            <v>0</v>
          </cell>
          <cell r="F42">
            <v>4.28</v>
          </cell>
          <cell r="G42">
            <v>5.1360000000000001</v>
          </cell>
          <cell r="H42" t="str">
            <v>Крисметал</v>
          </cell>
          <cell r="I42" t="str">
            <v>-</v>
          </cell>
        </row>
        <row r="43">
          <cell r="A43" t="str">
            <v>Концентричен намалител 316L SCH10 (33,7х21,3х2) 1"-1/2"</v>
          </cell>
          <cell r="B43" t="str">
            <v>102702</v>
          </cell>
          <cell r="C43">
            <v>4.17</v>
          </cell>
          <cell r="D43" t="str">
            <v>бр.</v>
          </cell>
          <cell r="E43">
            <v>0</v>
          </cell>
          <cell r="F43">
            <v>4.17</v>
          </cell>
          <cell r="G43">
            <v>5.0039999999999996</v>
          </cell>
          <cell r="H43" t="str">
            <v>Крисметал</v>
          </cell>
          <cell r="I43">
            <v>46056</v>
          </cell>
        </row>
        <row r="44">
          <cell r="A44" t="str">
            <v>Концентричен намалител 316L SCH10 (48,3х33,7х2) 1 1/2"-1"</v>
          </cell>
          <cell r="B44" t="str">
            <v>102709</v>
          </cell>
          <cell r="C44">
            <v>6.17</v>
          </cell>
          <cell r="D44" t="str">
            <v>бр.</v>
          </cell>
          <cell r="E44">
            <v>0</v>
          </cell>
          <cell r="F44">
            <v>6.17</v>
          </cell>
          <cell r="G44">
            <v>7.4039999999999999</v>
          </cell>
          <cell r="H44" t="str">
            <v>Крисметал</v>
          </cell>
          <cell r="I44">
            <v>46056</v>
          </cell>
        </row>
        <row r="45">
          <cell r="A45" t="str">
            <v>Кръст DIN11850 SERIE2 W/W 316L DN32</v>
          </cell>
          <cell r="B45" t="str">
            <v>AB1345</v>
          </cell>
          <cell r="C45">
            <v>12.63</v>
          </cell>
          <cell r="D45" t="str">
            <v>бр.</v>
          </cell>
          <cell r="E45">
            <v>0</v>
          </cell>
          <cell r="F45">
            <v>12.63</v>
          </cell>
          <cell r="G45">
            <v>15.156000000000001</v>
          </cell>
          <cell r="H45" t="str">
            <v>Крисметал</v>
          </cell>
          <cell r="I45">
            <v>45769</v>
          </cell>
        </row>
        <row r="46">
          <cell r="A46" t="str">
            <v>Муфа 304L резбa 150LBS L25/30  1/2"</v>
          </cell>
          <cell r="B46" t="str">
            <v>101734</v>
          </cell>
          <cell r="C46">
            <v>0.78227657823021435</v>
          </cell>
          <cell r="D46" t="str">
            <v>бр.</v>
          </cell>
          <cell r="E46">
            <v>0</v>
          </cell>
          <cell r="F46">
            <v>0.78227657823021435</v>
          </cell>
          <cell r="G46">
            <v>0.93873189387625722</v>
          </cell>
          <cell r="H46" t="str">
            <v>Крисметал</v>
          </cell>
          <cell r="I46">
            <v>45644</v>
          </cell>
        </row>
        <row r="47">
          <cell r="A47" t="str">
            <v>Муфа 304L резбa 150LBS L42 1"</v>
          </cell>
          <cell r="B47" t="str">
            <v>101806</v>
          </cell>
          <cell r="C47">
            <v>2.9706058297500291</v>
          </cell>
          <cell r="D47" t="str">
            <v>бр.</v>
          </cell>
          <cell r="E47">
            <v>0</v>
          </cell>
          <cell r="F47">
            <v>2.9706058297500291</v>
          </cell>
          <cell r="G47">
            <v>3.5647269957000347</v>
          </cell>
          <cell r="H47" t="str">
            <v>Крисметал</v>
          </cell>
          <cell r="I47">
            <v>45405</v>
          </cell>
        </row>
        <row r="48">
          <cell r="A48" t="str">
            <v>Муфа 304L резбa 150LBS L45 1 1/2"</v>
          </cell>
          <cell r="B48" t="str">
            <v>101738</v>
          </cell>
          <cell r="C48">
            <v>2.7814278337074287</v>
          </cell>
          <cell r="D48" t="str">
            <v>бр.</v>
          </cell>
          <cell r="E48">
            <v>0</v>
          </cell>
          <cell r="F48">
            <v>2.7814278337074287</v>
          </cell>
          <cell r="G48">
            <v>3.3377134004489144</v>
          </cell>
          <cell r="H48" t="str">
            <v>Крисметал</v>
          </cell>
          <cell r="I48">
            <v>45673</v>
          </cell>
        </row>
        <row r="49">
          <cell r="A49" t="str">
            <v>Муфа 304L резбa 150LBS L54 2"</v>
          </cell>
          <cell r="B49" t="str">
            <v>101739</v>
          </cell>
          <cell r="C49">
            <v>4.1721417505611429</v>
          </cell>
          <cell r="D49" t="str">
            <v>бр.</v>
          </cell>
          <cell r="E49">
            <v>0</v>
          </cell>
          <cell r="F49">
            <v>4.1721417505611429</v>
          </cell>
          <cell r="G49">
            <v>5.0065701006733718</v>
          </cell>
          <cell r="H49" t="str">
            <v>Крисметал</v>
          </cell>
          <cell r="I49">
            <v>45523</v>
          </cell>
        </row>
        <row r="50">
          <cell r="A50" t="str">
            <v>Муфа 316L резбa 150LBS EU L35 1"</v>
          </cell>
          <cell r="B50" t="str">
            <v>101836</v>
          </cell>
          <cell r="C50">
            <v>3.2671551208438361</v>
          </cell>
          <cell r="D50" t="str">
            <v>бр.</v>
          </cell>
          <cell r="E50">
            <v>0</v>
          </cell>
          <cell r="F50">
            <v>3.2671551208438361</v>
          </cell>
          <cell r="G50">
            <v>3.9205861450126034</v>
          </cell>
          <cell r="H50" t="str">
            <v>Крисметал</v>
          </cell>
          <cell r="I50">
            <v>45727</v>
          </cell>
        </row>
        <row r="51">
          <cell r="A51" t="str">
            <v>Муфа 316L резбa 150LBS L25 1/4"</v>
          </cell>
          <cell r="B51">
            <v>101802</v>
          </cell>
          <cell r="C51">
            <v>0.92032538615319337</v>
          </cell>
          <cell r="D51" t="str">
            <v>бр.</v>
          </cell>
          <cell r="E51">
            <v>0</v>
          </cell>
          <cell r="F51">
            <v>0.92032538615319337</v>
          </cell>
          <cell r="G51">
            <v>1.104390463383832</v>
          </cell>
          <cell r="H51" t="str">
            <v>Крисметал</v>
          </cell>
          <cell r="I51" t="str">
            <v>-</v>
          </cell>
        </row>
        <row r="52">
          <cell r="A52" t="str">
            <v>Муфа 316L резбa 150LBS L33 1/2"</v>
          </cell>
          <cell r="B52" t="str">
            <v>101804</v>
          </cell>
          <cell r="C52">
            <v>1.799747421810689</v>
          </cell>
          <cell r="D52" t="str">
            <v>бр.</v>
          </cell>
          <cell r="E52">
            <v>0</v>
          </cell>
          <cell r="F52">
            <v>1.799747421810689</v>
          </cell>
          <cell r="G52">
            <v>2.1596969061728268</v>
          </cell>
          <cell r="H52" t="str">
            <v>Крисметал</v>
          </cell>
          <cell r="I52">
            <v>45589</v>
          </cell>
        </row>
        <row r="53">
          <cell r="A53" t="str">
            <v>Муфа 316L резбa 150LBS OD53 1 1/2"</v>
          </cell>
          <cell r="B53" t="str">
            <v>101858</v>
          </cell>
          <cell r="C53">
            <v>4.0392058614501263</v>
          </cell>
          <cell r="D53" t="str">
            <v>бр.</v>
          </cell>
          <cell r="E53">
            <v>0</v>
          </cell>
          <cell r="F53">
            <v>4.0392058614501263</v>
          </cell>
          <cell r="G53">
            <v>4.8470470337401519</v>
          </cell>
          <cell r="H53" t="str">
            <v>Крисметал</v>
          </cell>
          <cell r="I53">
            <v>45727</v>
          </cell>
        </row>
        <row r="54">
          <cell r="A54" t="str">
            <v>Нипел 316L шестостен 1/2"</v>
          </cell>
          <cell r="B54">
            <v>100804</v>
          </cell>
          <cell r="C54">
            <v>1.3191330534862438</v>
          </cell>
          <cell r="D54" t="str">
            <v>бр.</v>
          </cell>
          <cell r="E54">
            <v>0</v>
          </cell>
          <cell r="F54">
            <v>1.3191330534862438</v>
          </cell>
          <cell r="G54">
            <v>1.5829596641834924</v>
          </cell>
          <cell r="H54" t="str">
            <v>Крисметал</v>
          </cell>
          <cell r="I54" t="str">
            <v>-</v>
          </cell>
        </row>
        <row r="55">
          <cell r="A55" t="str">
            <v>Нипел 316L шестостен 1/4"</v>
          </cell>
          <cell r="B55" t="str">
            <v>100802</v>
          </cell>
          <cell r="C55">
            <v>0.78227657823021435</v>
          </cell>
          <cell r="D55" t="str">
            <v>бр.</v>
          </cell>
          <cell r="E55">
            <v>0</v>
          </cell>
          <cell r="F55">
            <v>0.78227657823021435</v>
          </cell>
          <cell r="G55">
            <v>0.93873189387625722</v>
          </cell>
          <cell r="H55" t="str">
            <v>Крисметал</v>
          </cell>
          <cell r="I55">
            <v>45623</v>
          </cell>
        </row>
        <row r="56">
          <cell r="A56" t="str">
            <v>Нипел 316L шестостен 1/4"</v>
          </cell>
          <cell r="B56">
            <v>100822</v>
          </cell>
          <cell r="C56">
            <v>0.78227657823021435</v>
          </cell>
          <cell r="D56" t="str">
            <v>бр.</v>
          </cell>
          <cell r="E56">
            <v>0</v>
          </cell>
          <cell r="F56">
            <v>0.78227657823021435</v>
          </cell>
          <cell r="G56">
            <v>0.93873189387625722</v>
          </cell>
          <cell r="H56" t="str">
            <v>Крисметал</v>
          </cell>
          <cell r="I56">
            <v>45623</v>
          </cell>
        </row>
        <row r="57">
          <cell r="A57" t="str">
            <v>Нипел 316L шестостен 150LBS 1 1/2"</v>
          </cell>
          <cell r="B57" t="str">
            <v>100808</v>
          </cell>
          <cell r="C57">
            <v>4.2948518020482354</v>
          </cell>
          <cell r="D57" t="str">
            <v>бр.</v>
          </cell>
          <cell r="E57">
            <v>0</v>
          </cell>
          <cell r="F57">
            <v>4.2948518020482354</v>
          </cell>
          <cell r="G57">
            <v>5.1538221624578826</v>
          </cell>
          <cell r="H57" t="str">
            <v>Крисметал</v>
          </cell>
          <cell r="I57">
            <v>45727</v>
          </cell>
        </row>
        <row r="58">
          <cell r="A58" t="str">
            <v>Нипел 316L шестостен 150LBS 2"</v>
          </cell>
          <cell r="B58" t="str">
            <v>100809</v>
          </cell>
          <cell r="C58">
            <v>6.2633255446536769</v>
          </cell>
          <cell r="D58" t="str">
            <v>бр.</v>
          </cell>
          <cell r="E58">
            <v>0</v>
          </cell>
          <cell r="F58">
            <v>6.2633255446536769</v>
          </cell>
          <cell r="G58">
            <v>7.5159906535844119</v>
          </cell>
          <cell r="H58" t="str">
            <v>Крисметал</v>
          </cell>
          <cell r="I58">
            <v>45511</v>
          </cell>
        </row>
        <row r="59">
          <cell r="A59" t="str">
            <v>Нипел 316L шестостен 150LBS EU 1"</v>
          </cell>
          <cell r="B59" t="str">
            <v>100826</v>
          </cell>
          <cell r="C59">
            <v>3.262042202031874</v>
          </cell>
          <cell r="D59" t="str">
            <v>бр.</v>
          </cell>
          <cell r="E59">
            <v>0</v>
          </cell>
          <cell r="F59">
            <v>3.262042202031874</v>
          </cell>
          <cell r="G59">
            <v>3.9144506424382488</v>
          </cell>
          <cell r="H59" t="str">
            <v>Крисметал</v>
          </cell>
          <cell r="I59">
            <v>45727</v>
          </cell>
        </row>
        <row r="60">
          <cell r="A60" t="str">
            <v>Нипел 316L шестостен 150LBS EU 1/2"</v>
          </cell>
          <cell r="B60" t="str">
            <v>100824</v>
          </cell>
          <cell r="C60">
            <v>1.8662153663661976</v>
          </cell>
          <cell r="D60" t="str">
            <v>бр.</v>
          </cell>
          <cell r="E60">
            <v>0</v>
          </cell>
          <cell r="F60">
            <v>1.8662153663661976</v>
          </cell>
          <cell r="G60">
            <v>2.2394584396394372</v>
          </cell>
          <cell r="H60" t="str">
            <v>Крисметал</v>
          </cell>
          <cell r="I60">
            <v>45609</v>
          </cell>
        </row>
        <row r="61">
          <cell r="A61" t="str">
            <v>Нипел намалител 316L 150LBS 1/2"x1/4"</v>
          </cell>
          <cell r="B61" t="str">
            <v>106105</v>
          </cell>
          <cell r="C61">
            <v>1.3702622416058656</v>
          </cell>
          <cell r="D61" t="str">
            <v>бр.</v>
          </cell>
          <cell r="E61">
            <v>0</v>
          </cell>
          <cell r="F61">
            <v>1.3702622416058656</v>
          </cell>
          <cell r="G61">
            <v>1.6443146899270387</v>
          </cell>
          <cell r="H61" t="str">
            <v>Крисметал</v>
          </cell>
          <cell r="I61">
            <v>45548</v>
          </cell>
        </row>
        <row r="62">
          <cell r="A62" t="str">
            <v>Нипел намалител 316L 150LBS 1/2"x3/8"</v>
          </cell>
          <cell r="B62" t="str">
            <v>106106</v>
          </cell>
          <cell r="C62">
            <v>1.1861971643752269</v>
          </cell>
          <cell r="D62" t="str">
            <v>бр.</v>
          </cell>
          <cell r="E62">
            <v>0</v>
          </cell>
          <cell r="F62">
            <v>1.1861971643752269</v>
          </cell>
          <cell r="G62">
            <v>1.4234365972502723</v>
          </cell>
          <cell r="H62" t="str">
            <v>Крисметал</v>
          </cell>
          <cell r="I62">
            <v>45548</v>
          </cell>
        </row>
        <row r="63">
          <cell r="A63" t="str">
            <v>Нипел намалител 316L 150LBS 1/4"x1/8"</v>
          </cell>
          <cell r="B63" t="str">
            <v>106101</v>
          </cell>
          <cell r="C63">
            <v>0.58287274456368898</v>
          </cell>
          <cell r="D63" t="str">
            <v>бр.</v>
          </cell>
          <cell r="E63">
            <v>0</v>
          </cell>
          <cell r="F63">
            <v>0.58287274456368898</v>
          </cell>
          <cell r="G63">
            <v>0.69944729347642676</v>
          </cell>
          <cell r="H63" t="str">
            <v>Крисметал</v>
          </cell>
          <cell r="I63">
            <v>45548</v>
          </cell>
        </row>
        <row r="64">
          <cell r="A64" t="str">
            <v>Нипел намалител 316L 150LBS 2"x1 1/4"</v>
          </cell>
          <cell r="B64" t="str">
            <v>106127</v>
          </cell>
          <cell r="C64">
            <v>5.5270652357311221</v>
          </cell>
          <cell r="D64" t="str">
            <v>бр.</v>
          </cell>
          <cell r="E64">
            <v>0</v>
          </cell>
          <cell r="F64">
            <v>5.5270652357311221</v>
          </cell>
          <cell r="G64">
            <v>6.6324782828773463</v>
          </cell>
          <cell r="H64" t="str">
            <v>Крисметал</v>
          </cell>
          <cell r="I64">
            <v>45523</v>
          </cell>
        </row>
        <row r="65">
          <cell r="A65" t="str">
            <v>Нипел намалител 316L 150LBS 2"x1"</v>
          </cell>
          <cell r="B65" t="str">
            <v>106126</v>
          </cell>
          <cell r="C65">
            <v>7.106957148627437</v>
          </cell>
          <cell r="D65" t="str">
            <v>бр.</v>
          </cell>
          <cell r="E65">
            <v>0</v>
          </cell>
          <cell r="F65">
            <v>7.106957148627437</v>
          </cell>
          <cell r="G65">
            <v>8.528348578352924</v>
          </cell>
          <cell r="H65" t="str">
            <v>Крисметал</v>
          </cell>
          <cell r="I65">
            <v>45638</v>
          </cell>
        </row>
        <row r="66">
          <cell r="A66" t="str">
            <v xml:space="preserve">Полунипел 316L 150LBS 1 1/2" </v>
          </cell>
          <cell r="B66" t="str">
            <v>108608</v>
          </cell>
          <cell r="C66">
            <v>2.7660890772715421</v>
          </cell>
          <cell r="D66" t="str">
            <v>бр.</v>
          </cell>
          <cell r="E66">
            <v>0</v>
          </cell>
          <cell r="F66">
            <v>2.7660890772715421</v>
          </cell>
          <cell r="G66">
            <v>3.3193068927258507</v>
          </cell>
          <cell r="H66" t="str">
            <v>Крисметал</v>
          </cell>
          <cell r="I66">
            <v>45701</v>
          </cell>
        </row>
        <row r="67">
          <cell r="A67" t="str">
            <v xml:space="preserve">Полунипел 316L 150LBS 1" </v>
          </cell>
          <cell r="B67" t="str">
            <v>108606</v>
          </cell>
          <cell r="C67">
            <v>1.2884555406144707</v>
          </cell>
          <cell r="D67" t="str">
            <v>бр.</v>
          </cell>
          <cell r="E67">
            <v>0</v>
          </cell>
          <cell r="F67">
            <v>1.2884555406144707</v>
          </cell>
          <cell r="G67">
            <v>1.5461466487373647</v>
          </cell>
          <cell r="H67" t="str">
            <v>Крисметал</v>
          </cell>
          <cell r="I67">
            <v>45511</v>
          </cell>
        </row>
        <row r="68">
          <cell r="A68" t="str">
            <v>Полунипел 316L 150LBS 1/2"</v>
          </cell>
          <cell r="B68" t="str">
            <v>108604</v>
          </cell>
          <cell r="C68">
            <v>1.0276966812043991</v>
          </cell>
          <cell r="D68" t="str">
            <v>бр.</v>
          </cell>
          <cell r="E68">
            <v>0</v>
          </cell>
          <cell r="F68">
            <v>1.0276966812043991</v>
          </cell>
          <cell r="G68">
            <v>1.2332360174452788</v>
          </cell>
          <cell r="H68" t="str">
            <v>Крисметал</v>
          </cell>
          <cell r="I68">
            <v>45510</v>
          </cell>
        </row>
        <row r="69">
          <cell r="A69" t="str">
            <v>Полунипел 316L 150LBS 1/4"</v>
          </cell>
          <cell r="B69">
            <v>108602</v>
          </cell>
          <cell r="C69">
            <v>0.720921552486668</v>
          </cell>
          <cell r="D69" t="str">
            <v>бр.</v>
          </cell>
          <cell r="E69">
            <v>0</v>
          </cell>
          <cell r="F69">
            <v>0.720921552486668</v>
          </cell>
          <cell r="G69">
            <v>0.86510586298400161</v>
          </cell>
          <cell r="H69" t="str">
            <v>Крисметал</v>
          </cell>
          <cell r="I69">
            <v>45496</v>
          </cell>
        </row>
        <row r="70">
          <cell r="A70" t="str">
            <v xml:space="preserve">Полунипел 316L 150LBS 2" </v>
          </cell>
          <cell r="B70" t="str">
            <v>108609</v>
          </cell>
          <cell r="C70">
            <v>4.857272871364076</v>
          </cell>
          <cell r="D70" t="str">
            <v>бр.</v>
          </cell>
          <cell r="E70">
            <v>0</v>
          </cell>
          <cell r="F70">
            <v>4.857272871364076</v>
          </cell>
          <cell r="G70">
            <v>5.8287274456368916</v>
          </cell>
          <cell r="H70" t="str">
            <v>Крисметал</v>
          </cell>
          <cell r="I70">
            <v>45511</v>
          </cell>
        </row>
        <row r="71">
          <cell r="A71" t="str">
            <v>Полунипел 316L 150LBS EU 1/2"</v>
          </cell>
          <cell r="B71" t="str">
            <v>108624</v>
          </cell>
          <cell r="C71">
            <v>1.1810842455632649</v>
          </cell>
          <cell r="D71" t="str">
            <v>бр.</v>
          </cell>
          <cell r="E71">
            <v>0</v>
          </cell>
          <cell r="F71">
            <v>1.1810842455632649</v>
          </cell>
          <cell r="G71">
            <v>1.4173010946759179</v>
          </cell>
          <cell r="H71" t="str">
            <v>Крисметал</v>
          </cell>
          <cell r="I71">
            <v>45540</v>
          </cell>
        </row>
        <row r="72">
          <cell r="A72" t="str">
            <v>Предпазен вентил 1216 TOSACA, 316L, М-Ж, PN40, 1"x1"</v>
          </cell>
          <cell r="B72" t="str">
            <v>442806</v>
          </cell>
          <cell r="C72">
            <v>210.88233639938031</v>
          </cell>
          <cell r="D72" t="str">
            <v>бр.</v>
          </cell>
          <cell r="E72">
            <v>0.04</v>
          </cell>
          <cell r="F72">
            <v>202.44704294340508</v>
          </cell>
          <cell r="G72">
            <v>242.9364515320861</v>
          </cell>
          <cell r="H72" t="str">
            <v>Крисметал</v>
          </cell>
          <cell r="I72">
            <v>45453</v>
          </cell>
        </row>
        <row r="73">
          <cell r="A73" t="str">
            <v>Предпазен вентил 1216 TOSACA, НРЖ, PN40, 2"x2"</v>
          </cell>
          <cell r="B73" t="str">
            <v>42809</v>
          </cell>
          <cell r="C73">
            <v>406.47704555099369</v>
          </cell>
          <cell r="D73" t="str">
            <v>бр.</v>
          </cell>
          <cell r="E73">
            <v>0</v>
          </cell>
          <cell r="F73">
            <v>406.47704555099369</v>
          </cell>
          <cell r="G73">
            <v>487.77245466119246</v>
          </cell>
          <cell r="H73" t="str">
            <v>Крисметал</v>
          </cell>
          <cell r="I73">
            <v>45659</v>
          </cell>
        </row>
        <row r="74">
          <cell r="A74" t="str">
            <v>Преход 304L 1 1/2" x 1/2"</v>
          </cell>
          <cell r="B74" t="str">
            <v>-</v>
          </cell>
          <cell r="C74">
            <v>2.5</v>
          </cell>
          <cell r="D74" t="str">
            <v>бр.</v>
          </cell>
          <cell r="E74">
            <v>0</v>
          </cell>
          <cell r="F74">
            <v>2.5</v>
          </cell>
          <cell r="G74">
            <v>3</v>
          </cell>
          <cell r="H74" t="str">
            <v>Крисметал</v>
          </cell>
          <cell r="I74" t="str">
            <v>-</v>
          </cell>
        </row>
        <row r="75">
          <cell r="A75" t="str">
            <v>Преход 304L 1" x 1/2"</v>
          </cell>
          <cell r="B75">
            <v>102014</v>
          </cell>
          <cell r="C75">
            <v>1.8611024475542355</v>
          </cell>
          <cell r="D75" t="str">
            <v>бр.</v>
          </cell>
          <cell r="E75">
            <v>0</v>
          </cell>
          <cell r="F75">
            <v>1.8611024475542355</v>
          </cell>
          <cell r="G75">
            <v>2.2333229370650827</v>
          </cell>
          <cell r="H75" t="str">
            <v>Крисметал</v>
          </cell>
          <cell r="I75" t="str">
            <v>-</v>
          </cell>
        </row>
        <row r="76">
          <cell r="A76" t="str">
            <v>Преход 304L 1/2" x 1/4"</v>
          </cell>
          <cell r="B76">
            <v>102005</v>
          </cell>
          <cell r="C76">
            <v>0.89476079209338233</v>
          </cell>
          <cell r="D76" t="str">
            <v>бр.</v>
          </cell>
          <cell r="E76">
            <v>0</v>
          </cell>
          <cell r="F76">
            <v>0.89476079209338233</v>
          </cell>
          <cell r="G76">
            <v>1.0737129505120588</v>
          </cell>
          <cell r="H76" t="str">
            <v>Крисметал</v>
          </cell>
          <cell r="I76" t="str">
            <v>-</v>
          </cell>
        </row>
        <row r="77">
          <cell r="A77" t="str">
            <v>Преход 304L М/Ж резб. 150LBS 2"x1"</v>
          </cell>
          <cell r="B77" t="str">
            <v>102026</v>
          </cell>
          <cell r="C77">
            <v>5.4605972911756133</v>
          </cell>
          <cell r="D77" t="str">
            <v>бр.</v>
          </cell>
          <cell r="E77">
            <v>0</v>
          </cell>
          <cell r="F77">
            <v>5.4605972911756133</v>
          </cell>
          <cell r="G77">
            <v>6.5527167494107363</v>
          </cell>
          <cell r="H77" t="str">
            <v>Крисметал</v>
          </cell>
          <cell r="I77">
            <v>46357</v>
          </cell>
        </row>
        <row r="78">
          <cell r="A78" t="str">
            <v>Преход 316 1" x 1/2"</v>
          </cell>
          <cell r="B78" t="str">
            <v>102114</v>
          </cell>
          <cell r="C78">
            <v>1.79</v>
          </cell>
          <cell r="D78" t="str">
            <v>бр.</v>
          </cell>
          <cell r="E78">
            <v>0</v>
          </cell>
          <cell r="F78">
            <v>1.79</v>
          </cell>
          <cell r="G78">
            <v>2.1480000000000001</v>
          </cell>
          <cell r="H78" t="str">
            <v>Крисметал</v>
          </cell>
          <cell r="I78">
            <v>46037</v>
          </cell>
        </row>
        <row r="79">
          <cell r="A79" t="str">
            <v>Преход 316L 150LBS вътрешна резба 1"х 1/2"</v>
          </cell>
          <cell r="B79" t="str">
            <v>105414</v>
          </cell>
          <cell r="C79">
            <v>0.84363160397376047</v>
          </cell>
          <cell r="D79" t="str">
            <v>бр.</v>
          </cell>
          <cell r="E79">
            <v>0</v>
          </cell>
          <cell r="F79">
            <v>0.84363160397376047</v>
          </cell>
          <cell r="G79">
            <v>1.0123579247685126</v>
          </cell>
          <cell r="H79" t="str">
            <v>Крисметал</v>
          </cell>
          <cell r="I79">
            <v>45623</v>
          </cell>
        </row>
        <row r="80">
          <cell r="A80" t="str">
            <v>Преход 316L 150LBS вътрешна резба 1/2"х1/4"</v>
          </cell>
          <cell r="B80" t="str">
            <v>105405</v>
          </cell>
          <cell r="C80">
            <v>1.2884555406144707</v>
          </cell>
          <cell r="D80" t="str">
            <v>бр.</v>
          </cell>
          <cell r="E80">
            <v>0</v>
          </cell>
          <cell r="F80">
            <v>1.2884555406144707</v>
          </cell>
          <cell r="G80">
            <v>1.5461466487373647</v>
          </cell>
          <cell r="H80" t="str">
            <v>Крисметал</v>
          </cell>
          <cell r="I80">
            <v>45496</v>
          </cell>
        </row>
        <row r="81">
          <cell r="A81" t="str">
            <v>Преход 316L 150LBS вътрешна резба 2"х1 1/2"</v>
          </cell>
          <cell r="B81" t="str">
            <v>105428</v>
          </cell>
          <cell r="C81">
            <v>12.56755443980305</v>
          </cell>
          <cell r="D81" t="str">
            <v>бр.</v>
          </cell>
          <cell r="E81">
            <v>0</v>
          </cell>
          <cell r="F81">
            <v>12.56755443980305</v>
          </cell>
          <cell r="G81">
            <v>15.08106532776366</v>
          </cell>
          <cell r="H81" t="str">
            <v>Крисметал</v>
          </cell>
          <cell r="I81">
            <v>45530</v>
          </cell>
        </row>
        <row r="82">
          <cell r="A82" t="str">
            <v>Преход 316L М/Ж резба 150LBS 1"-1/2"</v>
          </cell>
          <cell r="B82" t="str">
            <v>102114</v>
          </cell>
          <cell r="C82">
            <v>1.7895215841867647</v>
          </cell>
          <cell r="D82" t="str">
            <v>бр.</v>
          </cell>
          <cell r="E82">
            <v>0</v>
          </cell>
          <cell r="F82">
            <v>1.7895215841867647</v>
          </cell>
          <cell r="G82">
            <v>2.1474259010241177</v>
          </cell>
          <cell r="H82" t="str">
            <v>Крисметал</v>
          </cell>
          <cell r="I82">
            <v>45623</v>
          </cell>
        </row>
        <row r="83">
          <cell r="A83" t="str">
            <v>Преход 316L М/Ж резба 150LBS 1/2"-1/4"</v>
          </cell>
          <cell r="B83" t="str">
            <v>102105</v>
          </cell>
          <cell r="C83">
            <v>0.82829284753787402</v>
          </cell>
          <cell r="D83" t="str">
            <v>бр.</v>
          </cell>
          <cell r="E83">
            <v>0</v>
          </cell>
          <cell r="F83">
            <v>0.82829284753787402</v>
          </cell>
          <cell r="G83">
            <v>0.99395141704544887</v>
          </cell>
          <cell r="H83" t="str">
            <v>Крисметал</v>
          </cell>
          <cell r="I83">
            <v>45623</v>
          </cell>
        </row>
        <row r="84">
          <cell r="A84" t="str">
            <v>Преход 316L М/Ж резба 150LBS 1/2"-1/8"</v>
          </cell>
          <cell r="B84" t="str">
            <v>105404</v>
          </cell>
          <cell r="C84">
            <v>1.8304249346824621</v>
          </cell>
          <cell r="D84" t="str">
            <v>бр.</v>
          </cell>
          <cell r="E84">
            <v>0</v>
          </cell>
          <cell r="F84">
            <v>1.8304249346824621</v>
          </cell>
          <cell r="G84">
            <v>2.1965099216189548</v>
          </cell>
          <cell r="H84" t="str">
            <v>Крисметал</v>
          </cell>
          <cell r="I84">
            <v>45623</v>
          </cell>
        </row>
        <row r="85">
          <cell r="A85" t="str">
            <v>Преход 316L М/Ж резба 150LBS 3/8"-1/4"</v>
          </cell>
          <cell r="B85" t="str">
            <v>105403</v>
          </cell>
          <cell r="C85">
            <v>0.84363160397376047</v>
          </cell>
          <cell r="D85" t="str">
            <v>бр.</v>
          </cell>
          <cell r="E85">
            <v>0</v>
          </cell>
          <cell r="F85">
            <v>0.84363160397376047</v>
          </cell>
          <cell r="G85">
            <v>1.0123579247685126</v>
          </cell>
          <cell r="H85" t="str">
            <v>Крисметал</v>
          </cell>
          <cell r="I85">
            <v>45623</v>
          </cell>
        </row>
        <row r="86">
          <cell r="A86" t="str">
            <v>Пружина за предпазен вентил M2170, 2.1-4.0 bar g</v>
          </cell>
          <cell r="B86" t="str">
            <v>442892</v>
          </cell>
          <cell r="C86">
            <v>34.732057489659127</v>
          </cell>
          <cell r="D86" t="str">
            <v>бр.</v>
          </cell>
          <cell r="E86">
            <v>0</v>
          </cell>
          <cell r="F86">
            <v>34.732057489659127</v>
          </cell>
          <cell r="G86">
            <v>41.678468987590954</v>
          </cell>
          <cell r="H86" t="str">
            <v>Крисметал</v>
          </cell>
          <cell r="I86">
            <v>45453</v>
          </cell>
        </row>
        <row r="87">
          <cell r="A87" t="str">
            <v>Резервни части, 2, сф.кр.нрж.ст316 1"</v>
          </cell>
          <cell r="B87" t="str">
            <v>TH0626</v>
          </cell>
          <cell r="C87">
            <v>17.910554598303534</v>
          </cell>
          <cell r="D87" t="str">
            <v>бр.</v>
          </cell>
          <cell r="E87">
            <v>0</v>
          </cell>
          <cell r="F87">
            <v>17.910554598303534</v>
          </cell>
          <cell r="G87">
            <v>21.492665517964241</v>
          </cell>
          <cell r="H87" t="str">
            <v>Крисметал</v>
          </cell>
          <cell r="I87">
            <v>45638</v>
          </cell>
        </row>
        <row r="88">
          <cell r="A88" t="str">
            <v>Седлови кран (НЕРЖ. ВЕНТИЛ 316 PN40 DN25  )</v>
          </cell>
          <cell r="B88" t="str">
            <v>957206</v>
          </cell>
          <cell r="C88">
            <v>407.39737093714689</v>
          </cell>
          <cell r="D88" t="str">
            <v>бр.</v>
          </cell>
          <cell r="E88">
            <v>0</v>
          </cell>
          <cell r="F88">
            <v>407.39737093714689</v>
          </cell>
          <cell r="G88">
            <v>488.87684512457628</v>
          </cell>
          <cell r="H88" t="str">
            <v>Крисметал</v>
          </cell>
          <cell r="I88">
            <v>45987</v>
          </cell>
        </row>
        <row r="89">
          <cell r="A89" t="str">
            <v>Седлови кран (НЕРЖ. ВЕНТИЛ 316 PN40 DN40  )</v>
          </cell>
          <cell r="B89" t="str">
            <v>957208</v>
          </cell>
          <cell r="C89">
            <v>836.97</v>
          </cell>
          <cell r="D89" t="str">
            <v>бр.</v>
          </cell>
          <cell r="E89">
            <v>0</v>
          </cell>
          <cell r="F89">
            <v>836.97</v>
          </cell>
          <cell r="G89">
            <v>1004.364</v>
          </cell>
          <cell r="H89" t="str">
            <v>Крисметал</v>
          </cell>
          <cell r="I89">
            <v>45932</v>
          </cell>
        </row>
        <row r="90">
          <cell r="A90" t="str">
            <v>Сферичен вентил 316 2Ч GENEBRE на фланци PN16/40 DN40</v>
          </cell>
          <cell r="B90" t="str">
            <v>630828</v>
          </cell>
          <cell r="C90">
            <v>143.82640618049626</v>
          </cell>
          <cell r="D90" t="str">
            <v>бр.</v>
          </cell>
          <cell r="E90">
            <v>0</v>
          </cell>
          <cell r="F90">
            <v>143.82640618049626</v>
          </cell>
          <cell r="G90">
            <v>172.59168741659551</v>
          </cell>
          <cell r="H90" t="str">
            <v>Крисметал</v>
          </cell>
          <cell r="I90">
            <v>45615</v>
          </cell>
        </row>
        <row r="91">
          <cell r="A91" t="str">
            <v>Тапа 304L 150LBS 1/2"</v>
          </cell>
          <cell r="B91" t="str">
            <v>101004</v>
          </cell>
          <cell r="C91">
            <v>0.690244039614895</v>
          </cell>
          <cell r="D91" t="str">
            <v>бр.</v>
          </cell>
          <cell r="E91">
            <v>0</v>
          </cell>
          <cell r="F91">
            <v>0.690244039614895</v>
          </cell>
          <cell r="G91">
            <v>0.82829284753787402</v>
          </cell>
          <cell r="H91" t="str">
            <v>Крисметал</v>
          </cell>
          <cell r="I91">
            <v>45552</v>
          </cell>
        </row>
        <row r="92">
          <cell r="A92" t="str">
            <v>Тапа 316L 150LBS 1 1/2"</v>
          </cell>
          <cell r="B92" t="str">
            <v>101208</v>
          </cell>
          <cell r="C92">
            <v>3.8653666218434117</v>
          </cell>
          <cell r="D92" t="str">
            <v>бр.</v>
          </cell>
          <cell r="E92">
            <v>0</v>
          </cell>
          <cell r="F92">
            <v>3.8653666218434117</v>
          </cell>
          <cell r="G92">
            <v>4.6384399462120944</v>
          </cell>
          <cell r="H92" t="str">
            <v>Крисметал</v>
          </cell>
          <cell r="I92">
            <v>45589</v>
          </cell>
        </row>
        <row r="93">
          <cell r="A93" t="str">
            <v>Тапа 316L 150LBS 1 1/4"</v>
          </cell>
          <cell r="B93" t="str">
            <v>101207</v>
          </cell>
          <cell r="C93">
            <v>2.5360077307332438</v>
          </cell>
          <cell r="D93" t="str">
            <v>бр.</v>
          </cell>
          <cell r="E93">
            <v>0</v>
          </cell>
          <cell r="F93">
            <v>2.5360077307332438</v>
          </cell>
          <cell r="G93">
            <v>3.0432092768798924</v>
          </cell>
          <cell r="H93" t="str">
            <v>Крисметал</v>
          </cell>
          <cell r="I93">
            <v>45589</v>
          </cell>
        </row>
        <row r="94">
          <cell r="A94" t="str">
            <v>Тапа 316L 150LBS 1"</v>
          </cell>
          <cell r="B94" t="str">
            <v>101206</v>
          </cell>
          <cell r="C94">
            <v>1.9735866614174034</v>
          </cell>
          <cell r="D94" t="str">
            <v>бр.</v>
          </cell>
          <cell r="E94">
            <v>0</v>
          </cell>
          <cell r="F94">
            <v>1.9735866614174034</v>
          </cell>
          <cell r="G94">
            <v>2.3683039937008838</v>
          </cell>
          <cell r="H94" t="str">
            <v>Крисметал</v>
          </cell>
          <cell r="I94">
            <v>45623</v>
          </cell>
        </row>
        <row r="95">
          <cell r="A95" t="str">
            <v>Тапа 316L 150LBS 1/2"</v>
          </cell>
          <cell r="B95" t="str">
            <v>101204</v>
          </cell>
          <cell r="C95">
            <v>0.96634165546085293</v>
          </cell>
          <cell r="D95" t="str">
            <v>бр.</v>
          </cell>
          <cell r="E95">
            <v>0</v>
          </cell>
          <cell r="F95">
            <v>0.96634165546085293</v>
          </cell>
          <cell r="G95">
            <v>1.1596099865530236</v>
          </cell>
          <cell r="H95" t="str">
            <v>Крисметал</v>
          </cell>
          <cell r="I95">
            <v>45623</v>
          </cell>
        </row>
        <row r="96">
          <cell r="A96" t="str">
            <v>Тапа 316L 150LBS 1/4"</v>
          </cell>
          <cell r="B96">
            <v>101202</v>
          </cell>
          <cell r="C96">
            <v>0.74137322773451675</v>
          </cell>
          <cell r="D96" t="str">
            <v>бр.</v>
          </cell>
          <cell r="E96">
            <v>0</v>
          </cell>
          <cell r="F96">
            <v>0.74137322773451675</v>
          </cell>
          <cell r="G96">
            <v>0.88964787328142014</v>
          </cell>
          <cell r="H96" t="str">
            <v>Крисметал</v>
          </cell>
          <cell r="I96">
            <v>45623</v>
          </cell>
        </row>
        <row r="97">
          <cell r="A97" t="str">
            <v>Тапа 316L 150LBS 2"</v>
          </cell>
          <cell r="B97" t="str">
            <v>101209</v>
          </cell>
          <cell r="C97">
            <v>4.939079572355471</v>
          </cell>
          <cell r="D97" t="str">
            <v>бр.</v>
          </cell>
          <cell r="E97">
            <v>0</v>
          </cell>
          <cell r="F97">
            <v>4.939079572355471</v>
          </cell>
          <cell r="G97">
            <v>5.9268954868265649</v>
          </cell>
          <cell r="H97" t="str">
            <v>Крисметал</v>
          </cell>
          <cell r="I97">
            <v>45589</v>
          </cell>
        </row>
        <row r="98">
          <cell r="A98" t="str">
            <v>Тапа 316L 150LBS 3/4"</v>
          </cell>
          <cell r="B98" t="str">
            <v>101205</v>
          </cell>
          <cell r="C98">
            <v>1.2271005148709244</v>
          </cell>
          <cell r="D98" t="str">
            <v>бр.</v>
          </cell>
          <cell r="E98">
            <v>0</v>
          </cell>
          <cell r="F98">
            <v>1.2271005148709244</v>
          </cell>
          <cell r="G98">
            <v>1.4725206178451093</v>
          </cell>
          <cell r="H98" t="str">
            <v>Крисметал</v>
          </cell>
          <cell r="I98">
            <v>45623</v>
          </cell>
        </row>
        <row r="99">
          <cell r="A99" t="str">
            <v>Тройник 304L заварка (48,3х2) 1 1/2"</v>
          </cell>
          <cell r="B99" t="str">
            <v>106508</v>
          </cell>
          <cell r="C99">
            <v>6.4831810535680505</v>
          </cell>
          <cell r="D99" t="str">
            <v>бр.</v>
          </cell>
          <cell r="E99">
            <v>0</v>
          </cell>
          <cell r="F99">
            <v>6.4831810535680505</v>
          </cell>
          <cell r="G99">
            <v>7.779817264281661</v>
          </cell>
          <cell r="H99" t="str">
            <v>Крисметал</v>
          </cell>
          <cell r="I99">
            <v>45734</v>
          </cell>
        </row>
        <row r="100">
          <cell r="A100" t="str">
            <v>Тройник 304L заварка (60,3х2) 2"</v>
          </cell>
          <cell r="B100" t="str">
            <v>-</v>
          </cell>
          <cell r="C100">
            <v>9.3800000000000008</v>
          </cell>
          <cell r="D100" t="str">
            <v>бр.</v>
          </cell>
          <cell r="E100">
            <v>0</v>
          </cell>
          <cell r="F100">
            <v>9.3800000000000008</v>
          </cell>
          <cell r="G100">
            <v>11.256</v>
          </cell>
          <cell r="H100" t="str">
            <v>Крисметал</v>
          </cell>
          <cell r="I100">
            <v>46054</v>
          </cell>
        </row>
        <row r="101">
          <cell r="A101" t="str">
            <v>Тройник 316L вътрешна резба 150LBS 1/2"</v>
          </cell>
          <cell r="B101" t="str">
            <v>102304</v>
          </cell>
          <cell r="C101">
            <v>2.3928460039983026</v>
          </cell>
          <cell r="D101" t="str">
            <v>бр.</v>
          </cell>
          <cell r="E101">
            <v>0</v>
          </cell>
          <cell r="F101">
            <v>2.3928460039983026</v>
          </cell>
          <cell r="G101">
            <v>2.8714152047979633</v>
          </cell>
          <cell r="H101" t="str">
            <v>Крисметал</v>
          </cell>
          <cell r="I101">
            <v>45609</v>
          </cell>
        </row>
        <row r="102">
          <cell r="A102" t="str">
            <v>Тройник 316L вътрешна резба 150LBS 1/4"</v>
          </cell>
          <cell r="B102" t="str">
            <v>102302</v>
          </cell>
          <cell r="C102">
            <v>1.6770373703235966</v>
          </cell>
          <cell r="D102" t="str">
            <v>бр.</v>
          </cell>
          <cell r="E102">
            <v>0</v>
          </cell>
          <cell r="F102">
            <v>1.6770373703235966</v>
          </cell>
          <cell r="G102">
            <v>2.0124448443883161</v>
          </cell>
          <cell r="H102" t="str">
            <v>Крисметал</v>
          </cell>
          <cell r="I102">
            <v>45623</v>
          </cell>
        </row>
        <row r="103">
          <cell r="A103" t="str">
            <v>Тройник 316L заварка (48,3х2) 1 1/2"</v>
          </cell>
          <cell r="B103" t="str">
            <v>-</v>
          </cell>
          <cell r="C103">
            <v>6.4831810535680505</v>
          </cell>
          <cell r="D103" t="str">
            <v>бр.</v>
          </cell>
          <cell r="E103">
            <v>0</v>
          </cell>
          <cell r="F103">
            <v>6.4831810535680505</v>
          </cell>
          <cell r="G103">
            <v>7.779817264281661</v>
          </cell>
          <cell r="H103" t="str">
            <v>Крисметал</v>
          </cell>
          <cell r="I103" t="str">
            <v>-</v>
          </cell>
        </row>
        <row r="104">
          <cell r="A104" t="str">
            <v>Тройник 316L заварка SCH40 (33,4x3,38) 1"</v>
          </cell>
          <cell r="B104" t="str">
            <v>103606</v>
          </cell>
          <cell r="C104">
            <v>11.67790656652163</v>
          </cell>
          <cell r="D104" t="str">
            <v>бр.</v>
          </cell>
          <cell r="E104">
            <v>0</v>
          </cell>
          <cell r="F104">
            <v>11.67790656652163</v>
          </cell>
          <cell r="G104">
            <v>14.013487879825956</v>
          </cell>
          <cell r="H104" t="str">
            <v>Крисметал</v>
          </cell>
          <cell r="I104">
            <v>45384</v>
          </cell>
        </row>
        <row r="105">
          <cell r="A105" t="str">
            <v>Тройник 316L заварка SCH40 (48,3х3,68) 1 1/2"</v>
          </cell>
          <cell r="B105" t="str">
            <v>103608</v>
          </cell>
          <cell r="C105">
            <v>18.549669449798806</v>
          </cell>
          <cell r="D105" t="str">
            <v>бр.</v>
          </cell>
          <cell r="E105">
            <v>0</v>
          </cell>
          <cell r="F105">
            <v>18.549669449798806</v>
          </cell>
          <cell r="G105">
            <v>22.259603339758566</v>
          </cell>
          <cell r="H105" t="str">
            <v>Крисметал</v>
          </cell>
          <cell r="I105">
            <v>45615</v>
          </cell>
        </row>
        <row r="106">
          <cell r="A106" t="str">
            <v>Тръба безшевна 316L 10x1.0</v>
          </cell>
          <cell r="B106" t="str">
            <v>098058</v>
          </cell>
          <cell r="C106">
            <v>8.1806700991394958</v>
          </cell>
          <cell r="D106" t="str">
            <v>м.</v>
          </cell>
          <cell r="E106">
            <v>0</v>
          </cell>
          <cell r="F106">
            <v>8.1806700991394958</v>
          </cell>
          <cell r="G106">
            <v>9.8168041189673954</v>
          </cell>
          <cell r="H106" t="str">
            <v>Крисметал</v>
          </cell>
          <cell r="I106">
            <v>45716</v>
          </cell>
        </row>
        <row r="107">
          <cell r="A107" t="str">
            <v>Тръба безшевна 316L 12x1.5</v>
          </cell>
          <cell r="B107" t="str">
            <v>098064</v>
          </cell>
          <cell r="C107">
            <v>13.671944903186882</v>
          </cell>
          <cell r="D107" t="str">
            <v>м.</v>
          </cell>
          <cell r="E107">
            <v>0</v>
          </cell>
          <cell r="F107">
            <v>13.671944903186882</v>
          </cell>
          <cell r="G107">
            <v>16.406333883824257</v>
          </cell>
          <cell r="H107" t="str">
            <v>Крисметал</v>
          </cell>
          <cell r="I107">
            <v>45959</v>
          </cell>
        </row>
        <row r="108">
          <cell r="A108" t="str">
            <v>Тръба безшевна 316L 6x1.0</v>
          </cell>
          <cell r="B108" t="str">
            <v>098050</v>
          </cell>
          <cell r="C108">
            <v>5.0515637862186393</v>
          </cell>
          <cell r="D108" t="str">
            <v>м.</v>
          </cell>
          <cell r="E108">
            <v>0</v>
          </cell>
          <cell r="F108">
            <v>5.0515637862186393</v>
          </cell>
          <cell r="G108">
            <v>6.0618765434623674</v>
          </cell>
          <cell r="H108" t="str">
            <v>Крисметал</v>
          </cell>
          <cell r="I108">
            <v>45639</v>
          </cell>
        </row>
        <row r="109">
          <cell r="A109" t="str">
            <v>Тръба безшевна хидравлична 16.0х2</v>
          </cell>
          <cell r="B109" t="str">
            <v>098075</v>
          </cell>
          <cell r="C109">
            <v>21.540726954796686</v>
          </cell>
          <cell r="D109" t="str">
            <v>м.</v>
          </cell>
          <cell r="E109">
            <v>0</v>
          </cell>
          <cell r="F109">
            <v>21.540726954796686</v>
          </cell>
          <cell r="G109">
            <v>25.848872345756021</v>
          </cell>
          <cell r="H109" t="str">
            <v>Крисметал</v>
          </cell>
          <cell r="I109" t="str">
            <v>-</v>
          </cell>
        </row>
        <row r="110">
          <cell r="A110" t="str">
            <v>Тръба нж.ст. 304 88,9 х2</v>
          </cell>
          <cell r="B110" t="str">
            <v>072702</v>
          </cell>
          <cell r="C110">
            <v>16.71413159630438</v>
          </cell>
          <cell r="D110" t="str">
            <v>м.</v>
          </cell>
          <cell r="E110">
            <v>0</v>
          </cell>
          <cell r="F110">
            <v>16.71413159630438</v>
          </cell>
          <cell r="G110">
            <v>20.056957915565256</v>
          </cell>
          <cell r="H110" t="str">
            <v>Крисметал</v>
          </cell>
          <cell r="I110">
            <v>45975</v>
          </cell>
        </row>
        <row r="111">
          <cell r="A111" t="str">
            <v>Тръба шевна 304L (104x2)</v>
          </cell>
          <cell r="B111" t="str">
            <v>072802</v>
          </cell>
          <cell r="C111">
            <v>25.651513679614283</v>
          </cell>
          <cell r="D111" t="str">
            <v>м.</v>
          </cell>
          <cell r="E111">
            <v>0</v>
          </cell>
          <cell r="F111">
            <v>25.651513679614283</v>
          </cell>
          <cell r="G111">
            <v>30.78181641553714</v>
          </cell>
          <cell r="H111" t="str">
            <v>Крисметал</v>
          </cell>
          <cell r="I111" t="str">
            <v>-</v>
          </cell>
        </row>
        <row r="112">
          <cell r="A112" t="str">
            <v>Тръба шевна 304L (114,3х2) 4"</v>
          </cell>
          <cell r="B112" t="str">
            <v>073001</v>
          </cell>
          <cell r="C112">
            <v>31.23993394108895</v>
          </cell>
          <cell r="D112" t="str">
            <v>м.</v>
          </cell>
          <cell r="E112">
            <v>0</v>
          </cell>
          <cell r="F112">
            <v>31.23993394108895</v>
          </cell>
          <cell r="G112">
            <v>37.487920729306737</v>
          </cell>
          <cell r="H112" t="str">
            <v>Крисметал</v>
          </cell>
          <cell r="I112">
            <v>45673</v>
          </cell>
        </row>
        <row r="113">
          <cell r="A113" t="str">
            <v>Тръба шевна 304L (168,3х2) 6"</v>
          </cell>
          <cell r="B113" t="str">
            <v>073800</v>
          </cell>
          <cell r="C113">
            <v>33.643005782711178</v>
          </cell>
          <cell r="D113" t="str">
            <v>м.</v>
          </cell>
          <cell r="E113">
            <v>0</v>
          </cell>
          <cell r="F113">
            <v>33.643005782711178</v>
          </cell>
          <cell r="G113">
            <v>40.371606939253411</v>
          </cell>
          <cell r="H113" t="str">
            <v>Крисметал</v>
          </cell>
          <cell r="I113">
            <v>45575</v>
          </cell>
        </row>
        <row r="114">
          <cell r="A114" t="str">
            <v>Тръба шевна 304L (168,3х2) 6"</v>
          </cell>
          <cell r="B114" t="str">
            <v>073800</v>
          </cell>
          <cell r="C114">
            <v>33.643005782711178</v>
          </cell>
          <cell r="D114" t="str">
            <v>м.</v>
          </cell>
          <cell r="E114">
            <v>0</v>
          </cell>
          <cell r="F114">
            <v>33.643005782711178</v>
          </cell>
          <cell r="G114">
            <v>40.371606939253411</v>
          </cell>
          <cell r="H114" t="str">
            <v>Крисметал</v>
          </cell>
          <cell r="I114">
            <v>45673</v>
          </cell>
        </row>
        <row r="115">
          <cell r="A115" t="str">
            <v>Тръба шевна 304L (21.3x2) 1/2"</v>
          </cell>
          <cell r="B115" t="str">
            <v>070709</v>
          </cell>
          <cell r="C115">
            <v>5.7213561505856845</v>
          </cell>
          <cell r="D115" t="str">
            <v>м.</v>
          </cell>
          <cell r="E115">
            <v>0</v>
          </cell>
          <cell r="F115">
            <v>5.7213561505856845</v>
          </cell>
          <cell r="G115">
            <v>6.8656273807028212</v>
          </cell>
          <cell r="H115" t="str">
            <v>Крисметал</v>
          </cell>
          <cell r="I115">
            <v>45673</v>
          </cell>
        </row>
        <row r="116">
          <cell r="A116" t="str">
            <v>Тръба шевна 304L (219,1х2) 8"</v>
          </cell>
          <cell r="B116" t="str">
            <v>074100</v>
          </cell>
          <cell r="C116">
            <v>45.274896079925149</v>
          </cell>
          <cell r="D116" t="str">
            <v>м.</v>
          </cell>
          <cell r="E116">
            <v>0</v>
          </cell>
          <cell r="F116">
            <v>45.274896079925149</v>
          </cell>
          <cell r="G116">
            <v>54.329875295910178</v>
          </cell>
          <cell r="H116" t="str">
            <v>Крисметал</v>
          </cell>
          <cell r="I116">
            <v>45673</v>
          </cell>
        </row>
        <row r="117">
          <cell r="A117" t="str">
            <v>Тръба шевна 316L (26.9x2.0) 3/4"</v>
          </cell>
          <cell r="B117" t="str">
            <v>091023</v>
          </cell>
          <cell r="C117">
            <v>10.029999999999999</v>
          </cell>
          <cell r="D117" t="str">
            <v>бр.</v>
          </cell>
          <cell r="E117">
            <v>0</v>
          </cell>
          <cell r="F117">
            <v>10.029999999999999</v>
          </cell>
          <cell r="G117">
            <v>12.036</v>
          </cell>
          <cell r="H117" t="str">
            <v>Крисметал</v>
          </cell>
          <cell r="I117">
            <v>45345</v>
          </cell>
        </row>
        <row r="118">
          <cell r="A118" t="str">
            <v>Тръба шевна 304L (33,7х3) 1"</v>
          </cell>
          <cell r="B118" t="str">
            <v>071329</v>
          </cell>
          <cell r="C118">
            <v>9.0856567288568026</v>
          </cell>
          <cell r="D118" t="str">
            <v>м.</v>
          </cell>
          <cell r="E118">
            <v>0.02</v>
          </cell>
          <cell r="F118">
            <v>8.9039435942796672</v>
          </cell>
          <cell r="G118">
            <v>10.684732313135601</v>
          </cell>
          <cell r="H118" t="str">
            <v>Крисметал</v>
          </cell>
          <cell r="I118">
            <v>45659</v>
          </cell>
        </row>
        <row r="119">
          <cell r="A119" t="str">
            <v>Тръба шевна 304L (33.7x2.0) 1"</v>
          </cell>
          <cell r="B119" t="str">
            <v>071323</v>
          </cell>
          <cell r="C119">
            <v>6.71</v>
          </cell>
          <cell r="D119" t="str">
            <v>м.</v>
          </cell>
          <cell r="E119">
            <v>0</v>
          </cell>
          <cell r="F119">
            <v>6.71</v>
          </cell>
          <cell r="G119">
            <v>8.0519999999999996</v>
          </cell>
          <cell r="H119" t="str">
            <v>Крисметал</v>
          </cell>
          <cell r="I119">
            <v>45867</v>
          </cell>
        </row>
        <row r="120">
          <cell r="A120" t="str">
            <v>Тръба шевна 304L (33.7x2.6) 1"</v>
          </cell>
          <cell r="B120" t="str">
            <v>071326</v>
          </cell>
          <cell r="C120">
            <v>11.544970677410612</v>
          </cell>
          <cell r="D120" t="str">
            <v>м.</v>
          </cell>
          <cell r="E120">
            <v>0</v>
          </cell>
          <cell r="F120">
            <v>11.544970677410612</v>
          </cell>
          <cell r="G120">
            <v>13.853964812892734</v>
          </cell>
          <cell r="H120" t="str">
            <v>Крисметал</v>
          </cell>
          <cell r="I120" t="str">
            <v>-</v>
          </cell>
        </row>
        <row r="121">
          <cell r="A121" t="str">
            <v>Тръба шевна 304L (48,3х2) 1 1/2"</v>
          </cell>
          <cell r="B121" t="str">
            <v>071711</v>
          </cell>
          <cell r="C121">
            <v>14.909271255681732</v>
          </cell>
          <cell r="D121" t="str">
            <v>м.</v>
          </cell>
          <cell r="E121">
            <v>0</v>
          </cell>
          <cell r="F121">
            <v>14.909271255681732</v>
          </cell>
          <cell r="G121">
            <v>17.891125506818078</v>
          </cell>
          <cell r="H121" t="str">
            <v>Крисметал</v>
          </cell>
          <cell r="I121">
            <v>45609</v>
          </cell>
        </row>
        <row r="122">
          <cell r="A122" t="str">
            <v>Тръба шевна 304L (48,3х3) 1 1/2"</v>
          </cell>
          <cell r="B122" t="str">
            <v>071709</v>
          </cell>
          <cell r="C122">
            <v>13.360056855657188</v>
          </cell>
          <cell r="D122" t="str">
            <v>м.</v>
          </cell>
          <cell r="E122">
            <v>0</v>
          </cell>
          <cell r="F122">
            <v>13.360056855657188</v>
          </cell>
          <cell r="G122">
            <v>16.032068226788624</v>
          </cell>
          <cell r="H122" t="str">
            <v>Крисметал</v>
          </cell>
          <cell r="I122">
            <v>45659</v>
          </cell>
        </row>
        <row r="123">
          <cell r="A123" t="str">
            <v>Тръба шевна 304L (60,3х2) 2"</v>
          </cell>
          <cell r="B123" t="str">
            <v>072110</v>
          </cell>
          <cell r="C123">
            <v>12.061375477418794</v>
          </cell>
          <cell r="D123" t="str">
            <v>м.</v>
          </cell>
          <cell r="E123">
            <v>0</v>
          </cell>
          <cell r="F123">
            <v>12.061375477418794</v>
          </cell>
          <cell r="G123">
            <v>14.473650572902553</v>
          </cell>
          <cell r="H123" t="str">
            <v>Крисметал</v>
          </cell>
          <cell r="I123">
            <v>45673</v>
          </cell>
        </row>
        <row r="124">
          <cell r="A124" t="str">
            <v>Тръба шевна 304L (60,3х3) 2"</v>
          </cell>
          <cell r="B124" t="str">
            <v>072111</v>
          </cell>
          <cell r="C124">
            <v>16.841954566603437</v>
          </cell>
          <cell r="D124" t="str">
            <v>м.</v>
          </cell>
          <cell r="E124">
            <v>0</v>
          </cell>
          <cell r="F124">
            <v>16.841954566603437</v>
          </cell>
          <cell r="G124">
            <v>20.210345479924126</v>
          </cell>
          <cell r="H124" t="str">
            <v>Крисметал</v>
          </cell>
          <cell r="I124">
            <v>45673</v>
          </cell>
        </row>
        <row r="125">
          <cell r="A125" t="str">
            <v>Тръба шевна 304L (88,9х2) 3"</v>
          </cell>
          <cell r="B125" t="str">
            <v>072702</v>
          </cell>
          <cell r="C125">
            <v>16.71</v>
          </cell>
          <cell r="D125" t="str">
            <v>м.</v>
          </cell>
          <cell r="E125">
            <v>0</v>
          </cell>
          <cell r="F125">
            <v>16.71</v>
          </cell>
          <cell r="G125">
            <v>20.052</v>
          </cell>
          <cell r="H125" t="str">
            <v>Крисметал</v>
          </cell>
          <cell r="I125">
            <v>45975</v>
          </cell>
        </row>
        <row r="126">
          <cell r="A126" t="str">
            <v>Тръба шевна 316L (139,7х2) 5"</v>
          </cell>
          <cell r="B126" t="str">
            <v>093409</v>
          </cell>
          <cell r="C126">
            <v>40.880000000000003</v>
          </cell>
          <cell r="D126" t="str">
            <v>м.</v>
          </cell>
          <cell r="E126">
            <v>0</v>
          </cell>
          <cell r="F126">
            <v>40.880000000000003</v>
          </cell>
          <cell r="G126">
            <v>49.056000000000004</v>
          </cell>
          <cell r="H126" t="str">
            <v>Крисметал</v>
          </cell>
          <cell r="I126">
            <v>45345</v>
          </cell>
        </row>
        <row r="127">
          <cell r="A127" t="str">
            <v>Тръба шевна 316L (168,3х2,0) 6"</v>
          </cell>
          <cell r="B127" t="str">
            <v>093810</v>
          </cell>
          <cell r="C127">
            <v>54.595747074132213</v>
          </cell>
          <cell r="D127" t="str">
            <v>м.</v>
          </cell>
          <cell r="E127">
            <v>0</v>
          </cell>
          <cell r="F127">
            <v>54.595747074132213</v>
          </cell>
          <cell r="G127">
            <v>65.514896488958655</v>
          </cell>
          <cell r="H127" t="str">
            <v>Крисметал</v>
          </cell>
          <cell r="I127" t="str">
            <v>-</v>
          </cell>
        </row>
        <row r="128">
          <cell r="A128" t="str">
            <v>Тръба шевна 316L (21.3X2.77) 1/2"</v>
          </cell>
          <cell r="B128" t="str">
            <v>090705</v>
          </cell>
          <cell r="C128">
            <v>9.0856567288568026</v>
          </cell>
          <cell r="D128" t="str">
            <v>м.</v>
          </cell>
          <cell r="E128">
            <v>0</v>
          </cell>
          <cell r="F128">
            <v>9.0856567288568026</v>
          </cell>
          <cell r="G128">
            <v>10.902788074628162</v>
          </cell>
          <cell r="H128" t="str">
            <v>Крисметал</v>
          </cell>
          <cell r="I128">
            <v>45548</v>
          </cell>
        </row>
        <row r="129">
          <cell r="A129" t="str">
            <v>Тръба шевна 316L (323,8х2) 12"</v>
          </cell>
          <cell r="B129" t="str">
            <v>-</v>
          </cell>
          <cell r="C129">
            <v>128.53</v>
          </cell>
          <cell r="D129" t="str">
            <v>м.</v>
          </cell>
          <cell r="E129">
            <v>0</v>
          </cell>
          <cell r="F129">
            <v>128.53</v>
          </cell>
          <cell r="G129">
            <v>154.23599999999999</v>
          </cell>
          <cell r="H129" t="str">
            <v>Крисметал</v>
          </cell>
          <cell r="I129" t="str">
            <v>-</v>
          </cell>
        </row>
        <row r="130">
          <cell r="A130" t="str">
            <v>Тръба шевна 316L (33,7x2) 1"</v>
          </cell>
          <cell r="B130" t="str">
            <v>091323</v>
          </cell>
          <cell r="C130">
            <v>10.910968744727302</v>
          </cell>
          <cell r="D130" t="str">
            <v>м.</v>
          </cell>
          <cell r="E130">
            <v>0</v>
          </cell>
          <cell r="F130">
            <v>10.910968744727302</v>
          </cell>
          <cell r="G130">
            <v>13.093162493672763</v>
          </cell>
          <cell r="H130" t="str">
            <v>Крисметал</v>
          </cell>
          <cell r="I130">
            <v>45609</v>
          </cell>
        </row>
        <row r="131">
          <cell r="A131" t="str">
            <v>Тръба шевна 316L (33,7x2,6) 1"</v>
          </cell>
          <cell r="B131" t="str">
            <v>091326</v>
          </cell>
          <cell r="C131">
            <v>21.152145125087557</v>
          </cell>
          <cell r="D131" t="str">
            <v>м.</v>
          </cell>
          <cell r="E131">
            <v>0</v>
          </cell>
          <cell r="F131">
            <v>21.152145125087557</v>
          </cell>
          <cell r="G131">
            <v>25.382574150105068</v>
          </cell>
          <cell r="H131" t="str">
            <v>Крисметал</v>
          </cell>
          <cell r="I131">
            <v>45483</v>
          </cell>
        </row>
        <row r="132">
          <cell r="A132" t="str">
            <v>Тръба шевна 316L (33,7x3) 1"</v>
          </cell>
          <cell r="B132" t="str">
            <v>091330</v>
          </cell>
          <cell r="C132">
            <v>22.230970994411578</v>
          </cell>
          <cell r="D132" t="str">
            <v>м.</v>
          </cell>
          <cell r="E132">
            <v>0</v>
          </cell>
          <cell r="F132">
            <v>22.230970994411578</v>
          </cell>
          <cell r="G132">
            <v>26.677165193293895</v>
          </cell>
          <cell r="H132" t="str">
            <v>Крисметал</v>
          </cell>
          <cell r="I132">
            <v>45483</v>
          </cell>
        </row>
        <row r="133">
          <cell r="A133" t="str">
            <v>Тръба шевна 316L (33.4x3.38) 1"</v>
          </cell>
          <cell r="B133" t="str">
            <v>091307</v>
          </cell>
          <cell r="C133">
            <v>23.151296380564773</v>
          </cell>
          <cell r="D133" t="str">
            <v>м.</v>
          </cell>
          <cell r="E133">
            <v>0</v>
          </cell>
          <cell r="F133">
            <v>23.151296380564773</v>
          </cell>
          <cell r="G133">
            <v>27.781555656677728</v>
          </cell>
          <cell r="H133" t="str">
            <v>Крисметал</v>
          </cell>
          <cell r="I133">
            <v>45504</v>
          </cell>
        </row>
        <row r="134">
          <cell r="A134" t="str">
            <v>Тръба шевна 316L (407,4х3) 16"</v>
          </cell>
          <cell r="B134" t="str">
            <v>-</v>
          </cell>
          <cell r="C134">
            <v>0</v>
          </cell>
          <cell r="D134" t="str">
            <v>м.</v>
          </cell>
          <cell r="E134">
            <v>0</v>
          </cell>
          <cell r="F134">
            <v>0</v>
          </cell>
          <cell r="G134">
            <v>0</v>
          </cell>
          <cell r="H134" t="str">
            <v>Крисметал</v>
          </cell>
          <cell r="I134" t="str">
            <v>-</v>
          </cell>
        </row>
        <row r="135">
          <cell r="A135" t="str">
            <v>Тръба шевна 316L (609,6х3) 24"</v>
          </cell>
          <cell r="B135" t="str">
            <v>-</v>
          </cell>
          <cell r="C135">
            <v>0</v>
          </cell>
          <cell r="D135" t="str">
            <v>м.</v>
          </cell>
          <cell r="E135">
            <v>0</v>
          </cell>
          <cell r="F135">
            <v>0</v>
          </cell>
          <cell r="G135">
            <v>0</v>
          </cell>
          <cell r="H135" t="str">
            <v>Крисметал</v>
          </cell>
          <cell r="I135" t="str">
            <v>-</v>
          </cell>
        </row>
        <row r="136">
          <cell r="A136" t="str">
            <v>Уплътнение CF3000 PTFE PN10/16/25/40 DN25</v>
          </cell>
          <cell r="B136" t="str">
            <v>453986</v>
          </cell>
          <cell r="C136">
            <v>0.92032538615319337</v>
          </cell>
          <cell r="D136" t="str">
            <v>бр.</v>
          </cell>
          <cell r="E136">
            <v>0</v>
          </cell>
          <cell r="F136">
            <v>0.92032538615319337</v>
          </cell>
          <cell r="G136">
            <v>1.104390463383832</v>
          </cell>
          <cell r="H136" t="str">
            <v>Крисметал</v>
          </cell>
          <cell r="I136">
            <v>45617</v>
          </cell>
        </row>
        <row r="137">
          <cell r="A137" t="str">
            <v>Уплътнение CF3000 PTFE PN10/16/25/40 DN40</v>
          </cell>
          <cell r="B137" t="str">
            <v>453988</v>
          </cell>
          <cell r="C137">
            <v>1.0890517069479453</v>
          </cell>
          <cell r="D137" t="str">
            <v>бр.</v>
          </cell>
          <cell r="E137">
            <v>0</v>
          </cell>
          <cell r="F137">
            <v>1.0890517069479453</v>
          </cell>
          <cell r="G137">
            <v>1.3068620483375344</v>
          </cell>
          <cell r="H137" t="str">
            <v>Крисметал</v>
          </cell>
          <cell r="I137">
            <v>45740</v>
          </cell>
        </row>
        <row r="138">
          <cell r="A138" t="str">
            <v>Уплътнение CF3000 PTFE PN10/16/25/40 DN50</v>
          </cell>
          <cell r="B138" t="str">
            <v>453989</v>
          </cell>
          <cell r="C138">
            <v>2.7200728079638825</v>
          </cell>
          <cell r="D138" t="str">
            <v>бр.</v>
          </cell>
          <cell r="E138">
            <v>0</v>
          </cell>
          <cell r="F138">
            <v>2.7200728079638825</v>
          </cell>
          <cell r="G138">
            <v>3.264087369556659</v>
          </cell>
          <cell r="H138" t="str">
            <v>Крисметал</v>
          </cell>
          <cell r="I138">
            <v>45623</v>
          </cell>
        </row>
        <row r="139">
          <cell r="A139" t="str">
            <v>Филтър INOX 316 Фл. PN16 DN40</v>
          </cell>
          <cell r="B139" t="str">
            <v>TH7308</v>
          </cell>
          <cell r="C139">
            <v>256.26460377435666</v>
          </cell>
          <cell r="D139" t="str">
            <v>бр.</v>
          </cell>
          <cell r="E139">
            <v>0</v>
          </cell>
          <cell r="F139">
            <v>256.26460377435666</v>
          </cell>
          <cell r="G139">
            <v>307.51752452922801</v>
          </cell>
          <cell r="H139" t="str">
            <v>Крисметал</v>
          </cell>
          <cell r="I139">
            <v>45975</v>
          </cell>
        </row>
        <row r="140">
          <cell r="A140" t="str">
            <v>Филтър INOX 316 Фл. PN16 DN50</v>
          </cell>
          <cell r="B140" t="str">
            <v>TH7309</v>
          </cell>
          <cell r="C140">
            <v>354.21790237392821</v>
          </cell>
          <cell r="D140" t="str">
            <v>бр.</v>
          </cell>
          <cell r="E140">
            <v>0</v>
          </cell>
          <cell r="F140">
            <v>354.21790237392821</v>
          </cell>
          <cell r="G140">
            <v>425.06148284871387</v>
          </cell>
          <cell r="H140" t="str">
            <v>Крисметал</v>
          </cell>
          <cell r="I140">
            <v>45623</v>
          </cell>
        </row>
        <row r="141">
          <cell r="A141" t="str">
            <v>Фланец глух 316L T15 PN10 DN125</v>
          </cell>
          <cell r="B141" t="str">
            <v>101913</v>
          </cell>
          <cell r="C141">
            <v>79.25</v>
          </cell>
          <cell r="D141" t="str">
            <v>бр.</v>
          </cell>
          <cell r="E141">
            <v>0</v>
          </cell>
          <cell r="F141">
            <v>79.25</v>
          </cell>
          <cell r="G141">
            <v>95.1</v>
          </cell>
          <cell r="H141" t="str">
            <v>Крисметал</v>
          </cell>
          <cell r="I141">
            <v>45345</v>
          </cell>
        </row>
        <row r="142">
          <cell r="A142" t="str">
            <v>Фланец плосък 304 T10 PN16 DN40</v>
          </cell>
          <cell r="B142" t="str">
            <v>102938</v>
          </cell>
          <cell r="C142">
            <v>11.355792681368014</v>
          </cell>
          <cell r="D142" t="str">
            <v>бр.</v>
          </cell>
          <cell r="E142">
            <v>0.03</v>
          </cell>
          <cell r="F142">
            <v>11.015118900926973</v>
          </cell>
          <cell r="G142">
            <v>13.218142681112369</v>
          </cell>
          <cell r="H142" t="str">
            <v>Крисметал</v>
          </cell>
          <cell r="I142">
            <v>45623</v>
          </cell>
        </row>
        <row r="143">
          <cell r="A143" t="str">
            <v>Фланец плосък 304 T10 PN16 DN50</v>
          </cell>
          <cell r="B143" t="str">
            <v>102939</v>
          </cell>
          <cell r="C143">
            <v>10.824049124923947</v>
          </cell>
          <cell r="D143" t="str">
            <v>бр.</v>
          </cell>
          <cell r="E143">
            <v>0.02</v>
          </cell>
          <cell r="F143">
            <v>10.607568142425468</v>
          </cell>
          <cell r="G143">
            <v>12.729081770910561</v>
          </cell>
          <cell r="H143" t="str">
            <v>Крисметал</v>
          </cell>
          <cell r="I143">
            <v>45659</v>
          </cell>
        </row>
        <row r="144">
          <cell r="A144" t="str">
            <v>Фланец плосък 304 T8 PN16 DN25</v>
          </cell>
          <cell r="B144" t="str">
            <v>102936</v>
          </cell>
          <cell r="C144">
            <v>5.7980499327651174</v>
          </cell>
          <cell r="D144" t="str">
            <v>бр.</v>
          </cell>
          <cell r="E144">
            <v>0.02</v>
          </cell>
          <cell r="F144">
            <v>5.6820889341098146</v>
          </cell>
          <cell r="G144">
            <v>6.8185067209317776</v>
          </cell>
          <cell r="H144" t="str">
            <v>Крисметал</v>
          </cell>
          <cell r="I144">
            <v>45659</v>
          </cell>
        </row>
        <row r="145">
          <cell r="A145" t="str">
            <v>Фланец плосък с резба 304L PN10/16 DN50x2''</v>
          </cell>
          <cell r="B145" t="str">
            <v>951039</v>
          </cell>
          <cell r="C145">
            <v>30.115091802457268</v>
          </cell>
          <cell r="D145" t="str">
            <v>бр.</v>
          </cell>
          <cell r="E145">
            <v>0.02</v>
          </cell>
          <cell r="F145">
            <v>29.512789966408121</v>
          </cell>
          <cell r="G145">
            <v>35.415347959689747</v>
          </cell>
          <cell r="H145" t="str">
            <v>Крисметал</v>
          </cell>
          <cell r="I145">
            <v>45659</v>
          </cell>
        </row>
        <row r="146">
          <cell r="A146" t="str">
            <v>Фланец плосък с резба 304L PN10/16/40 DN25x1''</v>
          </cell>
          <cell r="B146" t="str">
            <v>951036</v>
          </cell>
          <cell r="C146">
            <v>17.516859849782445</v>
          </cell>
          <cell r="D146" t="str">
            <v>бр.</v>
          </cell>
          <cell r="E146">
            <v>0.02</v>
          </cell>
          <cell r="F146">
            <v>17.166522652786796</v>
          </cell>
          <cell r="G146">
            <v>20.599827183344154</v>
          </cell>
          <cell r="H146" t="str">
            <v>Крисметал</v>
          </cell>
          <cell r="I146">
            <v>45659</v>
          </cell>
        </row>
        <row r="147">
          <cell r="A147" t="str">
            <v>Фланец плосък с резба 304L PN10/16/40 DN40x1 1/2''</v>
          </cell>
          <cell r="B147" t="str">
            <v>951038</v>
          </cell>
          <cell r="C147">
            <v>32.456808618335948</v>
          </cell>
          <cell r="D147" t="str">
            <v>бр.</v>
          </cell>
          <cell r="E147">
            <v>0</v>
          </cell>
          <cell r="F147">
            <v>32.456808618335948</v>
          </cell>
          <cell r="G147">
            <v>38.948170342003138</v>
          </cell>
          <cell r="H147" t="str">
            <v>Крисметал</v>
          </cell>
          <cell r="I147">
            <v>45639</v>
          </cell>
        </row>
        <row r="148">
          <cell r="A148" t="str">
            <v>Фланец плосък с резба 316 DN50x2"</v>
          </cell>
          <cell r="B148" t="str">
            <v>951139</v>
          </cell>
          <cell r="C148">
            <v>42.038418471953086</v>
          </cell>
          <cell r="D148" t="str">
            <v>бр.</v>
          </cell>
          <cell r="E148">
            <v>0</v>
          </cell>
          <cell r="F148">
            <v>42.038418471953086</v>
          </cell>
          <cell r="G148">
            <v>50.446102166343707</v>
          </cell>
          <cell r="H148" t="str">
            <v>Крисметал</v>
          </cell>
          <cell r="I148">
            <v>45615</v>
          </cell>
        </row>
        <row r="149">
          <cell r="A149" t="str">
            <v>Фланец шй. 304L DIN2633 PN16/40 DN25</v>
          </cell>
          <cell r="B149" t="str">
            <v>104106</v>
          </cell>
          <cell r="C149">
            <v>14.244591810126646</v>
          </cell>
          <cell r="D149" t="str">
            <v>бр.</v>
          </cell>
          <cell r="E149">
            <v>0</v>
          </cell>
          <cell r="F149">
            <v>14.244591810126646</v>
          </cell>
          <cell r="G149">
            <v>17.093510172151976</v>
          </cell>
          <cell r="H149" t="str">
            <v>Крисметал</v>
          </cell>
          <cell r="I149">
            <v>45617</v>
          </cell>
        </row>
        <row r="150">
          <cell r="A150" t="str">
            <v>Холендър 316 PTFE BW/BW BSP 2"</v>
          </cell>
          <cell r="B150" t="str">
            <v>950719</v>
          </cell>
          <cell r="C150">
            <v>42.437226139286132</v>
          </cell>
          <cell r="D150" t="str">
            <v>бр.</v>
          </cell>
          <cell r="E150">
            <v>0</v>
          </cell>
          <cell r="F150">
            <v>42.437226139286132</v>
          </cell>
          <cell r="G150">
            <v>50.924671367143361</v>
          </cell>
          <cell r="H150" t="str">
            <v>Крисметал</v>
          </cell>
          <cell r="I150">
            <v>45519</v>
          </cell>
        </row>
        <row r="151">
          <cell r="A151" t="str">
            <v>Холендър 316 PTFE Ж/Ж BSP 2"</v>
          </cell>
          <cell r="B151" t="str">
            <v>959499</v>
          </cell>
          <cell r="C151">
            <v>28.918668800458118</v>
          </cell>
          <cell r="D151" t="str">
            <v>бр.</v>
          </cell>
          <cell r="E151">
            <v>0</v>
          </cell>
          <cell r="F151">
            <v>28.918668800458118</v>
          </cell>
          <cell r="G151">
            <v>34.702402560549743</v>
          </cell>
          <cell r="H151" t="str">
            <v>Крисметал</v>
          </cell>
          <cell r="I151">
            <v>45511</v>
          </cell>
        </row>
        <row r="152">
          <cell r="A152" t="str">
            <v>Холендър 316 PTFE М/Ж BSP 1"</v>
          </cell>
          <cell r="B152" t="str">
            <v>9594941</v>
          </cell>
          <cell r="C152">
            <v>14.980852119049203</v>
          </cell>
          <cell r="D152" t="str">
            <v>бр.</v>
          </cell>
          <cell r="E152">
            <v>0</v>
          </cell>
          <cell r="F152">
            <v>14.980852119049203</v>
          </cell>
          <cell r="G152">
            <v>17.977022542859043</v>
          </cell>
          <cell r="H152" t="str">
            <v>Крисметал</v>
          </cell>
          <cell r="I152">
            <v>45659</v>
          </cell>
        </row>
        <row r="153">
          <cell r="A153" t="str">
            <v>Холендър 316 PTFE М/Ж BSP 2"</v>
          </cell>
          <cell r="B153" t="str">
            <v>959495</v>
          </cell>
          <cell r="C153">
            <v>46.527561188855884</v>
          </cell>
          <cell r="D153" t="str">
            <v>бр.</v>
          </cell>
          <cell r="E153">
            <v>0</v>
          </cell>
          <cell r="F153">
            <v>46.527561188855884</v>
          </cell>
          <cell r="G153">
            <v>55.83307342662706</v>
          </cell>
          <cell r="H153" t="str">
            <v>Крисметал</v>
          </cell>
          <cell r="I153">
            <v>45723</v>
          </cell>
        </row>
        <row r="154">
          <cell r="A154" t="str">
            <v>Холендър 316 PTFE М/М BSP 1"</v>
          </cell>
          <cell r="B154" t="str">
            <v>9594942</v>
          </cell>
          <cell r="C154">
            <v>17.435053148791052</v>
          </cell>
          <cell r="D154" t="str">
            <v>бр.</v>
          </cell>
          <cell r="E154">
            <v>0</v>
          </cell>
          <cell r="F154">
            <v>17.435053148791052</v>
          </cell>
          <cell r="G154">
            <v>20.922063778549262</v>
          </cell>
          <cell r="H154" t="str">
            <v>Крисметал</v>
          </cell>
          <cell r="I154">
            <v>45659</v>
          </cell>
        </row>
        <row r="155">
          <cell r="A155" t="str">
            <v>Холендър 316L вътрешнa резбa 105LBS 1/2"</v>
          </cell>
          <cell r="B155" t="str">
            <v>101304</v>
          </cell>
          <cell r="C155">
            <v>3.5483656555017564</v>
          </cell>
          <cell r="D155" t="str">
            <v>бр.</v>
          </cell>
          <cell r="E155">
            <v>0</v>
          </cell>
          <cell r="F155">
            <v>3.5483656555017564</v>
          </cell>
          <cell r="G155">
            <v>4.2580387866021079</v>
          </cell>
          <cell r="H155" t="str">
            <v>Крисметал</v>
          </cell>
          <cell r="I155">
            <v>45548</v>
          </cell>
        </row>
        <row r="156">
          <cell r="A156" t="str">
            <v>Холендър 316L вътрешнa резбa 150LBS 1 1/2"</v>
          </cell>
          <cell r="B156" t="str">
            <v>-</v>
          </cell>
          <cell r="C156">
            <v>18</v>
          </cell>
          <cell r="D156" t="str">
            <v>бр.</v>
          </cell>
          <cell r="E156">
            <v>0</v>
          </cell>
          <cell r="F156">
            <v>18</v>
          </cell>
          <cell r="G156">
            <v>21.6</v>
          </cell>
          <cell r="H156" t="str">
            <v>Крисметал</v>
          </cell>
          <cell r="I156" t="str">
            <v>-</v>
          </cell>
        </row>
        <row r="157">
          <cell r="A157" t="str">
            <v>Холендър 316L вътрешнa резбa 150LBS 1"</v>
          </cell>
          <cell r="B157" t="str">
            <v>101366</v>
          </cell>
          <cell r="C157">
            <v>11.790390780384797</v>
          </cell>
          <cell r="D157" t="str">
            <v>бр.</v>
          </cell>
          <cell r="E157">
            <v>0</v>
          </cell>
          <cell r="F157">
            <v>11.790390780384797</v>
          </cell>
          <cell r="G157">
            <v>14.148468936461757</v>
          </cell>
          <cell r="H157" t="str">
            <v>Крисметал</v>
          </cell>
          <cell r="I157">
            <v>46008</v>
          </cell>
        </row>
        <row r="158">
          <cell r="A158" t="str">
            <v>Холендър 316L вътрешнa резбa 150LBS 1/2"</v>
          </cell>
          <cell r="B158" t="str">
            <v>101324</v>
          </cell>
          <cell r="C158">
            <v>3.5483656555017564</v>
          </cell>
          <cell r="D158" t="str">
            <v>бр.</v>
          </cell>
          <cell r="E158">
            <v>0</v>
          </cell>
          <cell r="F158">
            <v>3.5483656555017564</v>
          </cell>
          <cell r="G158">
            <v>4.2580387866021079</v>
          </cell>
          <cell r="H158" t="str">
            <v>Крисметал</v>
          </cell>
          <cell r="I158">
            <v>45548</v>
          </cell>
        </row>
        <row r="159">
          <cell r="A159" t="str">
            <v>Холендър 316L зав. 150LBS 2"</v>
          </cell>
          <cell r="B159" t="str">
            <v>101349</v>
          </cell>
          <cell r="C159">
            <v>26.331531881605251</v>
          </cell>
          <cell r="D159" t="str">
            <v>бр.</v>
          </cell>
          <cell r="E159">
            <v>0</v>
          </cell>
          <cell r="F159">
            <v>26.331531881605251</v>
          </cell>
          <cell r="G159">
            <v>31.597838257926302</v>
          </cell>
          <cell r="H159" t="str">
            <v>Крисметал</v>
          </cell>
          <cell r="I159">
            <v>45511</v>
          </cell>
        </row>
        <row r="160">
          <cell r="A160" t="str">
            <v>Холендър 316L зав/ PTFE 1"</v>
          </cell>
          <cell r="B160" t="str">
            <v>952976</v>
          </cell>
          <cell r="C160">
            <v>17.532198606218333</v>
          </cell>
          <cell r="D160" t="str">
            <v>бр.</v>
          </cell>
          <cell r="E160">
            <v>0</v>
          </cell>
          <cell r="F160">
            <v>17.532198606218333</v>
          </cell>
          <cell r="G160">
            <v>21.038638327461999</v>
          </cell>
          <cell r="H160" t="str">
            <v>Крисметал</v>
          </cell>
          <cell r="I160">
            <v>45530</v>
          </cell>
        </row>
        <row r="161">
          <cell r="A161" t="str">
            <v>Холендър 316L М/Ж резба 150LBS 1/2"</v>
          </cell>
          <cell r="B161" t="str">
            <v>100304</v>
          </cell>
          <cell r="C161">
            <v>3.9727379168946175</v>
          </cell>
          <cell r="D161" t="str">
            <v>бр.</v>
          </cell>
          <cell r="E161">
            <v>0</v>
          </cell>
          <cell r="F161">
            <v>3.9727379168946175</v>
          </cell>
          <cell r="G161">
            <v>4.767285500273541</v>
          </cell>
          <cell r="H161" t="str">
            <v>Крисметал</v>
          </cell>
          <cell r="I161">
            <v>45548</v>
          </cell>
        </row>
        <row r="162">
          <cell r="A162" t="str">
            <v>Холендър 316L М/Ж резба 150LBS EU 1/2"</v>
          </cell>
          <cell r="B162" t="str">
            <v>100324</v>
          </cell>
          <cell r="C162">
            <v>3.9727379168946175</v>
          </cell>
          <cell r="D162" t="str">
            <v>бр.</v>
          </cell>
          <cell r="E162">
            <v>0</v>
          </cell>
          <cell r="F162">
            <v>3.9727379168946175</v>
          </cell>
          <cell r="G162">
            <v>4.767285500273541</v>
          </cell>
          <cell r="H162" t="str">
            <v>Крисметал</v>
          </cell>
          <cell r="I162">
            <v>45548</v>
          </cell>
        </row>
        <row r="163">
          <cell r="A163"/>
          <cell r="B163"/>
          <cell r="C163"/>
          <cell r="D163"/>
          <cell r="E163"/>
          <cell r="F163">
            <v>0</v>
          </cell>
          <cell r="G163">
            <v>0</v>
          </cell>
          <cell r="H163"/>
          <cell r="I163"/>
        </row>
        <row r="164">
          <cell r="A164"/>
          <cell r="B164"/>
          <cell r="C164"/>
          <cell r="D164"/>
          <cell r="E164"/>
          <cell r="F164">
            <v>0</v>
          </cell>
          <cell r="G164">
            <v>0</v>
          </cell>
          <cell r="H164"/>
          <cell r="I164"/>
        </row>
        <row r="165">
          <cell r="A165"/>
          <cell r="B165"/>
          <cell r="C165"/>
          <cell r="D165"/>
          <cell r="E165"/>
          <cell r="F165">
            <v>0</v>
          </cell>
          <cell r="G165">
            <v>0</v>
          </cell>
          <cell r="H165"/>
          <cell r="I165"/>
        </row>
        <row r="166">
          <cell r="A166"/>
          <cell r="B166"/>
          <cell r="C166"/>
          <cell r="D166"/>
          <cell r="E166"/>
          <cell r="F166">
            <v>0</v>
          </cell>
          <cell r="G166">
            <v>0</v>
          </cell>
          <cell r="H166"/>
          <cell r="I166"/>
        </row>
        <row r="167">
          <cell r="A167"/>
          <cell r="B167"/>
          <cell r="C167"/>
          <cell r="D167"/>
          <cell r="E167"/>
          <cell r="F167">
            <v>0</v>
          </cell>
          <cell r="G167">
            <v>0</v>
          </cell>
          <cell r="H167"/>
          <cell r="I167"/>
        </row>
        <row r="168">
          <cell r="A168"/>
          <cell r="B168"/>
          <cell r="C168"/>
          <cell r="D168"/>
          <cell r="E168"/>
          <cell r="F168">
            <v>0</v>
          </cell>
          <cell r="G168">
            <v>0</v>
          </cell>
          <cell r="H168"/>
          <cell r="I168"/>
        </row>
        <row r="169">
          <cell r="A169"/>
          <cell r="B169"/>
          <cell r="C169"/>
          <cell r="D169"/>
          <cell r="E169"/>
          <cell r="F169">
            <v>0</v>
          </cell>
          <cell r="G169">
            <v>0</v>
          </cell>
          <cell r="H169"/>
          <cell r="I169"/>
        </row>
        <row r="170">
          <cell r="A170"/>
          <cell r="B170"/>
          <cell r="C170"/>
          <cell r="D170"/>
          <cell r="E170"/>
          <cell r="F170">
            <v>0</v>
          </cell>
          <cell r="G170">
            <v>0</v>
          </cell>
          <cell r="H170"/>
          <cell r="I170"/>
        </row>
        <row r="171">
          <cell r="A171"/>
          <cell r="B171"/>
          <cell r="C171"/>
          <cell r="D171"/>
          <cell r="E171"/>
          <cell r="F171">
            <v>0</v>
          </cell>
          <cell r="G171">
            <v>0</v>
          </cell>
          <cell r="H171"/>
          <cell r="I171"/>
        </row>
        <row r="172">
          <cell r="A172"/>
          <cell r="B172"/>
          <cell r="C172"/>
          <cell r="D172"/>
          <cell r="E172"/>
          <cell r="F172">
            <v>0</v>
          </cell>
          <cell r="G172">
            <v>0</v>
          </cell>
          <cell r="H172"/>
          <cell r="I172"/>
        </row>
        <row r="173">
          <cell r="A173"/>
          <cell r="B173"/>
          <cell r="C173"/>
          <cell r="D173"/>
          <cell r="E173"/>
          <cell r="F173">
            <v>0</v>
          </cell>
          <cell r="G173">
            <v>0</v>
          </cell>
          <cell r="H173"/>
          <cell r="I173"/>
        </row>
        <row r="174">
          <cell r="A174"/>
          <cell r="B174"/>
          <cell r="C174"/>
          <cell r="D174"/>
          <cell r="E174"/>
          <cell r="F174">
            <v>0</v>
          </cell>
          <cell r="G174">
            <v>0</v>
          </cell>
          <cell r="H174"/>
          <cell r="I174"/>
        </row>
        <row r="175">
          <cell r="A175"/>
          <cell r="B175"/>
          <cell r="C175"/>
          <cell r="D175"/>
          <cell r="E175"/>
          <cell r="F175">
            <v>0</v>
          </cell>
          <cell r="G175">
            <v>0</v>
          </cell>
          <cell r="H175"/>
          <cell r="I175"/>
        </row>
        <row r="176">
          <cell r="A176"/>
          <cell r="B176"/>
          <cell r="C176"/>
          <cell r="D176"/>
          <cell r="E176"/>
          <cell r="F176">
            <v>0</v>
          </cell>
          <cell r="G176">
            <v>0</v>
          </cell>
          <cell r="H176"/>
          <cell r="I176"/>
        </row>
        <row r="177">
          <cell r="A177"/>
          <cell r="B177"/>
          <cell r="C177"/>
          <cell r="D177"/>
          <cell r="E177"/>
          <cell r="F177">
            <v>0</v>
          </cell>
          <cell r="G177">
            <v>0</v>
          </cell>
          <cell r="H177"/>
          <cell r="I177"/>
        </row>
      </sheetData>
      <sheetData sheetId="5">
        <row r="1">
          <cell r="A1" t="str">
            <v>Продукт</v>
          </cell>
          <cell r="B1" t="str">
            <v>Код</v>
          </cell>
          <cell r="C1" t="str">
            <v>Цена бр.</v>
          </cell>
          <cell r="D1" t="str">
            <v>М. ед.</v>
          </cell>
          <cell r="E1" t="str">
            <v>Отстъпка</v>
          </cell>
          <cell r="F1" t="str">
            <v>Нето ед. Цена</v>
          </cell>
          <cell r="G1" t="str">
            <v>ДДС 20%</v>
          </cell>
          <cell r="H1" t="str">
            <v>Фирма</v>
          </cell>
          <cell r="I1" t="str">
            <v>Обновена на</v>
          </cell>
        </row>
        <row r="2">
          <cell r="A2" t="str">
            <v xml:space="preserve">HDR- 15- 5 захр. устройство </v>
          </cell>
          <cell r="B2">
            <v>1272</v>
          </cell>
          <cell r="C2">
            <v>11.504067326914916</v>
          </cell>
          <cell r="D2" t="str">
            <v>бр.</v>
          </cell>
          <cell r="E2">
            <v>0</v>
          </cell>
          <cell r="F2">
            <v>11.504067326914916</v>
          </cell>
          <cell r="G2">
            <v>13.804880792297899</v>
          </cell>
          <cell r="H2" t="str">
            <v>Унител</v>
          </cell>
          <cell r="I2" t="str">
            <v>-</v>
          </cell>
        </row>
        <row r="3">
          <cell r="A3" t="str">
            <v xml:space="preserve">IRM- 20- 24 захр. устройство </v>
          </cell>
          <cell r="B3">
            <v>2249</v>
          </cell>
          <cell r="C3">
            <v>7.6693782179432777</v>
          </cell>
          <cell r="D3" t="str">
            <v>бр.</v>
          </cell>
          <cell r="E3">
            <v>0</v>
          </cell>
          <cell r="F3">
            <v>7.6693782179432777</v>
          </cell>
          <cell r="G3">
            <v>9.2032538615319339</v>
          </cell>
          <cell r="H3" t="str">
            <v>Унител</v>
          </cell>
          <cell r="I3" t="str">
            <v>-</v>
          </cell>
        </row>
        <row r="4">
          <cell r="A4" t="str">
            <v xml:space="preserve">IRM- 20- 5 захр. устройство </v>
          </cell>
          <cell r="B4">
            <v>1600</v>
          </cell>
          <cell r="C4">
            <v>7.6693782179432777</v>
          </cell>
          <cell r="D4" t="str">
            <v>бр.</v>
          </cell>
          <cell r="E4">
            <v>0</v>
          </cell>
          <cell r="F4">
            <v>7.6693782179432777</v>
          </cell>
          <cell r="G4">
            <v>9.2032538615319339</v>
          </cell>
          <cell r="H4" t="str">
            <v>Унител</v>
          </cell>
          <cell r="I4" t="str">
            <v>-</v>
          </cell>
        </row>
        <row r="5">
          <cell r="A5" t="str">
            <v>IRM- I 5-12 зaxp. устройство</v>
          </cell>
          <cell r="B5">
            <v>420</v>
          </cell>
          <cell r="C5">
            <v>7.4137322773451686</v>
          </cell>
          <cell r="D5" t="str">
            <v>бр.</v>
          </cell>
          <cell r="E5">
            <v>0</v>
          </cell>
          <cell r="F5">
            <v>7.4137322773451686</v>
          </cell>
          <cell r="G5">
            <v>8.8964787328142023</v>
          </cell>
          <cell r="H5" t="str">
            <v>Унител</v>
          </cell>
          <cell r="I5" t="str">
            <v>-</v>
          </cell>
        </row>
        <row r="6">
          <cell r="A6" t="str">
            <v>IRM-03-12 зaxp. устройство</v>
          </cell>
          <cell r="B6">
            <v>2173</v>
          </cell>
          <cell r="C6">
            <v>7.4137322773451686</v>
          </cell>
          <cell r="D6" t="str">
            <v>бр.</v>
          </cell>
          <cell r="E6">
            <v>0</v>
          </cell>
          <cell r="F6">
            <v>7.4137322773451686</v>
          </cell>
          <cell r="G6">
            <v>8.8964787328142023</v>
          </cell>
          <cell r="H6" t="str">
            <v>Унител</v>
          </cell>
          <cell r="I6">
            <v>45639</v>
          </cell>
        </row>
        <row r="7">
          <cell r="A7" t="str">
            <v>IRM-03-5 захр. стройство</v>
          </cell>
          <cell r="B7">
            <v>2172</v>
          </cell>
          <cell r="C7">
            <v>4.6016269307659661</v>
          </cell>
          <cell r="D7" t="str">
            <v>бр.</v>
          </cell>
          <cell r="E7">
            <v>0</v>
          </cell>
          <cell r="F7">
            <v>4.6016269307659661</v>
          </cell>
          <cell r="G7">
            <v>5.5219523169191591</v>
          </cell>
          <cell r="H7" t="str">
            <v>Унител</v>
          </cell>
          <cell r="I7" t="str">
            <v>-</v>
          </cell>
        </row>
        <row r="8">
          <cell r="A8" t="str">
            <v>IRM-05-05 зaxp. устройство</v>
          </cell>
          <cell r="B8">
            <v>1137</v>
          </cell>
          <cell r="C8">
            <v>5.7520336634574578</v>
          </cell>
          <cell r="D8" t="str">
            <v>бр.</v>
          </cell>
          <cell r="E8">
            <v>0</v>
          </cell>
          <cell r="F8">
            <v>5.7520336634574578</v>
          </cell>
          <cell r="G8">
            <v>6.9024403961489496</v>
          </cell>
          <cell r="H8" t="str">
            <v>Унител</v>
          </cell>
          <cell r="I8">
            <v>45639</v>
          </cell>
        </row>
        <row r="9">
          <cell r="A9" t="str">
            <v xml:space="preserve">IRM-10-5 захр. устройство </v>
          </cell>
          <cell r="B9">
            <v>1436</v>
          </cell>
          <cell r="C9">
            <v>6.5189714852517859</v>
          </cell>
          <cell r="D9" t="str">
            <v>бр.</v>
          </cell>
          <cell r="E9">
            <v>0</v>
          </cell>
          <cell r="F9">
            <v>6.5189714852517859</v>
          </cell>
          <cell r="G9">
            <v>7.8227657823021435</v>
          </cell>
          <cell r="H9" t="str">
            <v>Унител</v>
          </cell>
          <cell r="I9" t="str">
            <v>-</v>
          </cell>
        </row>
        <row r="10">
          <cell r="A10" t="str">
            <v>IRM-20-12 заxp. устройство</v>
          </cell>
          <cell r="B10">
            <v>2081</v>
          </cell>
          <cell r="C10">
            <v>8.1806700991394958</v>
          </cell>
          <cell r="D10" t="str">
            <v>бр.</v>
          </cell>
          <cell r="E10">
            <v>0</v>
          </cell>
          <cell r="F10">
            <v>8.1806700991394958</v>
          </cell>
          <cell r="G10">
            <v>9.8168041189673954</v>
          </cell>
          <cell r="H10" t="str">
            <v>Унител</v>
          </cell>
          <cell r="I10" t="str">
            <v>-</v>
          </cell>
        </row>
        <row r="11">
          <cell r="A11" t="str">
            <v>RSP-1500-27 захр. устройство</v>
          </cell>
          <cell r="B11">
            <v>1236</v>
          </cell>
          <cell r="C11">
            <v>345.12201980744749</v>
          </cell>
          <cell r="D11" t="str">
            <v>бр.</v>
          </cell>
          <cell r="E11">
            <v>0</v>
          </cell>
          <cell r="F11">
            <v>345.12201980744749</v>
          </cell>
          <cell r="G11">
            <v>414.14642376893698</v>
          </cell>
          <cell r="H11" t="str">
            <v>Унител</v>
          </cell>
          <cell r="I11" t="str">
            <v>-</v>
          </cell>
        </row>
        <row r="12">
          <cell r="A12" t="str">
            <v>RST-5000-48 захр. устройство</v>
          </cell>
          <cell r="B12">
            <v>2372</v>
          </cell>
          <cell r="C12">
            <v>1239.8828119008299</v>
          </cell>
          <cell r="D12" t="str">
            <v>бр.</v>
          </cell>
          <cell r="E12">
            <v>0</v>
          </cell>
          <cell r="F12">
            <v>1239.8828119008299</v>
          </cell>
          <cell r="G12">
            <v>1487.8593742809958</v>
          </cell>
          <cell r="H12" t="str">
            <v>Унител</v>
          </cell>
          <cell r="I12" t="str">
            <v>-</v>
          </cell>
        </row>
        <row r="13">
          <cell r="A13" t="str">
            <v xml:space="preserve">SDR-I 20-24 захр. устройство </v>
          </cell>
          <cell r="B13">
            <v>2080</v>
          </cell>
          <cell r="C13">
            <v>48.572728713640757</v>
          </cell>
          <cell r="D13" t="str">
            <v>бр.</v>
          </cell>
          <cell r="E13">
            <v>0</v>
          </cell>
          <cell r="F13">
            <v>48.572728713640757</v>
          </cell>
          <cell r="G13">
            <v>58.287274456368905</v>
          </cell>
          <cell r="H13" t="str">
            <v>Унител</v>
          </cell>
          <cell r="I13" t="str">
            <v>-</v>
          </cell>
        </row>
        <row r="14">
          <cell r="A14" t="str">
            <v xml:space="preserve">Цокъл  18p. страничен </v>
          </cell>
          <cell r="B14">
            <v>72</v>
          </cell>
          <cell r="C14">
            <v>0.23008134653829834</v>
          </cell>
          <cell r="D14" t="str">
            <v>бр.</v>
          </cell>
          <cell r="E14">
            <v>0</v>
          </cell>
          <cell r="F14">
            <v>0.23008134653829834</v>
          </cell>
          <cell r="G14">
            <v>0.27609761584595799</v>
          </cell>
          <cell r="H14" t="str">
            <v>Унител</v>
          </cell>
          <cell r="I14" t="str">
            <v>-</v>
          </cell>
        </row>
        <row r="15">
          <cell r="A15" t="str">
            <v>Захранващо устройство SDR-240-24</v>
          </cell>
          <cell r="B15">
            <v>2079</v>
          </cell>
          <cell r="C15">
            <v>76.7</v>
          </cell>
          <cell r="D15" t="str">
            <v>бр.</v>
          </cell>
          <cell r="E15">
            <v>0</v>
          </cell>
          <cell r="F15">
            <v>76.7</v>
          </cell>
          <cell r="G15">
            <v>92.04</v>
          </cell>
          <cell r="H15" t="str">
            <v>Унител</v>
          </cell>
          <cell r="I15">
            <v>45875</v>
          </cell>
        </row>
        <row r="16">
          <cell r="A16" t="str">
            <v>Кабел сигнален (за датчик за налягане)</v>
          </cell>
          <cell r="B16" t="str">
            <v>-</v>
          </cell>
          <cell r="C16">
            <v>0</v>
          </cell>
          <cell r="D16" t="str">
            <v>бр.</v>
          </cell>
          <cell r="E16">
            <v>0</v>
          </cell>
          <cell r="F16">
            <v>0</v>
          </cell>
          <cell r="G16">
            <v>0</v>
          </cell>
          <cell r="H16" t="str">
            <v>Green Innovation</v>
          </cell>
          <cell r="I16" t="str">
            <v>-</v>
          </cell>
        </row>
        <row r="17">
          <cell r="A17" t="str">
            <v>Платки (Ангел Касабов)</v>
          </cell>
          <cell r="B17" t="str">
            <v>-</v>
          </cell>
          <cell r="C17">
            <v>2630</v>
          </cell>
          <cell r="D17" t="str">
            <v>бр.</v>
          </cell>
          <cell r="E17">
            <v>0</v>
          </cell>
          <cell r="F17">
            <v>2630</v>
          </cell>
          <cell r="G17">
            <v>3156</v>
          </cell>
          <cell r="H17" t="str">
            <v>Green Innovation</v>
          </cell>
          <cell r="I17">
            <v>46055</v>
          </cell>
        </row>
        <row r="18">
          <cell r="A18" t="str">
            <v>Права връзка неръждаема 1/4</v>
          </cell>
          <cell r="B18" t="str">
            <v>-</v>
          </cell>
          <cell r="C18">
            <v>0.6</v>
          </cell>
          <cell r="D18" t="str">
            <v>бр.</v>
          </cell>
          <cell r="E18">
            <v>0</v>
          </cell>
          <cell r="F18">
            <v>0.6</v>
          </cell>
          <cell r="G18">
            <v>0.72</v>
          </cell>
          <cell r="H18" t="str">
            <v>Green Innovation</v>
          </cell>
          <cell r="I18">
            <v>46056</v>
          </cell>
        </row>
        <row r="19">
          <cell r="A19" t="str">
            <v>Митнически услуги (Suzhou)</v>
          </cell>
          <cell r="B19" t="str">
            <v>-</v>
          </cell>
          <cell r="C19">
            <v>88</v>
          </cell>
          <cell r="D19" t="str">
            <v>бр.</v>
          </cell>
          <cell r="E19">
            <v>0</v>
          </cell>
          <cell r="F19">
            <v>88</v>
          </cell>
          <cell r="G19">
            <v>88</v>
          </cell>
          <cell r="H19" t="str">
            <v>Планет Експрес</v>
          </cell>
          <cell r="I19">
            <v>45715</v>
          </cell>
        </row>
        <row r="20">
          <cell r="A20" t="str">
            <v>Авиейшън Сървисиз България (Suzhou)</v>
          </cell>
          <cell r="B20" t="str">
            <v>-</v>
          </cell>
          <cell r="C20">
            <v>175.3</v>
          </cell>
          <cell r="D20" t="str">
            <v>бр.</v>
          </cell>
          <cell r="E20">
            <v>0</v>
          </cell>
          <cell r="F20">
            <v>175.3</v>
          </cell>
          <cell r="G20">
            <v>175.3</v>
          </cell>
          <cell r="H20" t="str">
            <v>Авиейшън Сервисиз Б-я</v>
          </cell>
          <cell r="I20">
            <v>45710</v>
          </cell>
        </row>
        <row r="21">
          <cell r="A21" t="str">
            <v>Авиейшън Сървисиз България (Green Power)</v>
          </cell>
          <cell r="B21" t="str">
            <v>-</v>
          </cell>
          <cell r="C21">
            <v>324.41000000000003</v>
          </cell>
          <cell r="D21" t="str">
            <v>бр.</v>
          </cell>
          <cell r="E21">
            <v>0</v>
          </cell>
          <cell r="F21">
            <v>324.41000000000003</v>
          </cell>
          <cell r="G21">
            <v>324.41000000000003</v>
          </cell>
          <cell r="H21" t="str">
            <v>Авиейшън Сервисиз Б-я</v>
          </cell>
          <cell r="I21">
            <v>45896</v>
          </cell>
        </row>
        <row r="22">
          <cell r="A22" t="str">
            <v>Захранване 24V</v>
          </cell>
          <cell r="B22" t="str">
            <v>-</v>
          </cell>
          <cell r="C22">
            <v>63</v>
          </cell>
          <cell r="D22" t="str">
            <v>бр.</v>
          </cell>
          <cell r="E22">
            <v>0</v>
          </cell>
          <cell r="F22">
            <v>63</v>
          </cell>
          <cell r="G22">
            <v>75.599999999999994</v>
          </cell>
          <cell r="H22" t="str">
            <v>-</v>
          </cell>
          <cell r="I22" t="str">
            <v>-</v>
          </cell>
        </row>
        <row r="23">
          <cell r="A23" t="str">
            <v>Потенциометър</v>
          </cell>
          <cell r="B23" t="str">
            <v>-</v>
          </cell>
          <cell r="C23">
            <v>0</v>
          </cell>
          <cell r="D23" t="str">
            <v>бр.</v>
          </cell>
          <cell r="E23">
            <v>0</v>
          </cell>
          <cell r="F23">
            <v>0</v>
          </cell>
          <cell r="G23">
            <v>0</v>
          </cell>
          <cell r="H23" t="str">
            <v>-</v>
          </cell>
          <cell r="I23" t="str">
            <v>-</v>
          </cell>
        </row>
        <row r="24">
          <cell r="A24" t="str">
            <v>Бутон - stop reset</v>
          </cell>
          <cell r="B24" t="str">
            <v>-</v>
          </cell>
          <cell r="C24">
            <v>0</v>
          </cell>
          <cell r="D24" t="str">
            <v>бр.</v>
          </cell>
          <cell r="E24">
            <v>0</v>
          </cell>
          <cell r="F24">
            <v>0</v>
          </cell>
          <cell r="G24">
            <v>0</v>
          </cell>
          <cell r="H24" t="str">
            <v>-</v>
          </cell>
          <cell r="I24" t="str">
            <v>-</v>
          </cell>
        </row>
        <row r="25">
          <cell r="A25" t="str">
            <v>Разделител, тип DP-PTRV 4</v>
          </cell>
          <cell r="B25" t="str">
            <v>-</v>
          </cell>
          <cell r="C25">
            <v>0.5</v>
          </cell>
          <cell r="D25" t="str">
            <v>бр.</v>
          </cell>
          <cell r="E25">
            <v>0</v>
          </cell>
          <cell r="F25">
            <v>0.5</v>
          </cell>
          <cell r="G25">
            <v>0.6</v>
          </cell>
          <cell r="H25" t="str">
            <v>-</v>
          </cell>
          <cell r="I25" t="str">
            <v>-</v>
          </cell>
        </row>
        <row r="26">
          <cell r="A26" t="str">
            <v>Крепежи - сини</v>
          </cell>
          <cell r="B26" t="str">
            <v>-</v>
          </cell>
          <cell r="C26">
            <v>1</v>
          </cell>
          <cell r="D26" t="str">
            <v>бр.</v>
          </cell>
          <cell r="E26">
            <v>0</v>
          </cell>
          <cell r="F26">
            <v>1</v>
          </cell>
          <cell r="G26">
            <v>1.2</v>
          </cell>
          <cell r="H26" t="str">
            <v>-</v>
          </cell>
          <cell r="I26" t="str">
            <v>-</v>
          </cell>
        </row>
        <row r="27">
          <cell r="A27" t="str">
            <v>Кабел сигнален 2х1</v>
          </cell>
          <cell r="B27" t="str">
            <v>-</v>
          </cell>
          <cell r="C27">
            <v>0.6</v>
          </cell>
          <cell r="D27" t="str">
            <v>бр.</v>
          </cell>
          <cell r="E27">
            <v>0</v>
          </cell>
          <cell r="F27">
            <v>0.6</v>
          </cell>
          <cell r="G27">
            <v>0.72</v>
          </cell>
          <cell r="H27" t="str">
            <v>-</v>
          </cell>
          <cell r="I27" t="str">
            <v>-</v>
          </cell>
        </row>
        <row r="28">
          <cell r="A28" t="str">
            <v>Кабел 3х1</v>
          </cell>
          <cell r="B28" t="str">
            <v>-</v>
          </cell>
          <cell r="C28">
            <v>1.1000000000000001</v>
          </cell>
          <cell r="D28" t="str">
            <v>бр.</v>
          </cell>
          <cell r="E28">
            <v>0</v>
          </cell>
          <cell r="F28">
            <v>1.1000000000000001</v>
          </cell>
          <cell r="G28">
            <v>1.32</v>
          </cell>
          <cell r="H28" t="str">
            <v>-</v>
          </cell>
          <cell r="I28" t="str">
            <v>-</v>
          </cell>
        </row>
        <row r="29">
          <cell r="A29" t="str">
            <v>Кабел 5х2,5</v>
          </cell>
          <cell r="B29" t="str">
            <v>-</v>
          </cell>
          <cell r="C29">
            <v>3.6</v>
          </cell>
          <cell r="D29" t="str">
            <v>бр.</v>
          </cell>
          <cell r="E29">
            <v>0</v>
          </cell>
          <cell r="F29">
            <v>3.6</v>
          </cell>
          <cell r="G29">
            <v>4.32</v>
          </cell>
          <cell r="H29" t="str">
            <v>-</v>
          </cell>
          <cell r="I29" t="str">
            <v>-</v>
          </cell>
        </row>
        <row r="30">
          <cell r="A30" t="str">
            <v>Кабел 8х0,22</v>
          </cell>
          <cell r="B30" t="str">
            <v>-</v>
          </cell>
          <cell r="C30">
            <v>0.6</v>
          </cell>
          <cell r="D30" t="str">
            <v>бр.</v>
          </cell>
          <cell r="E30">
            <v>0</v>
          </cell>
          <cell r="F30">
            <v>0.6</v>
          </cell>
          <cell r="G30">
            <v>0.72</v>
          </cell>
          <cell r="H30" t="str">
            <v>-</v>
          </cell>
          <cell r="I30" t="str">
            <v>-</v>
          </cell>
        </row>
        <row r="31">
          <cell r="A31" t="str">
            <v>Кабел за температурен сензор</v>
          </cell>
          <cell r="B31" t="str">
            <v>-</v>
          </cell>
          <cell r="C31">
            <v>2.1</v>
          </cell>
          <cell r="D31" t="str">
            <v>бр.</v>
          </cell>
          <cell r="E31">
            <v>0</v>
          </cell>
          <cell r="F31">
            <v>2.1</v>
          </cell>
          <cell r="G31">
            <v>2.52</v>
          </cell>
          <cell r="H31" t="str">
            <v>-</v>
          </cell>
          <cell r="I31" t="str">
            <v>-</v>
          </cell>
        </row>
        <row r="32">
          <cell r="A32" t="str">
            <v>Кабелна обувка за силови кабели</v>
          </cell>
          <cell r="B32" t="str">
            <v>-</v>
          </cell>
          <cell r="C32">
            <v>10.199999999999999</v>
          </cell>
          <cell r="D32" t="str">
            <v>бр.</v>
          </cell>
          <cell r="E32">
            <v>0</v>
          </cell>
          <cell r="F32">
            <v>10.199999999999999</v>
          </cell>
          <cell r="G32">
            <v>12.239999999999998</v>
          </cell>
          <cell r="H32" t="str">
            <v>-</v>
          </cell>
          <cell r="I32" t="str">
            <v>-</v>
          </cell>
        </row>
        <row r="33">
          <cell r="A33" t="str">
            <v>Кабелна стълба на 100мм с капак</v>
          </cell>
          <cell r="B33" t="str">
            <v>-</v>
          </cell>
          <cell r="C33">
            <v>4.5</v>
          </cell>
          <cell r="D33" t="str">
            <v>бр.</v>
          </cell>
          <cell r="E33">
            <v>0</v>
          </cell>
          <cell r="F33">
            <v>4.5</v>
          </cell>
          <cell r="G33">
            <v>5.4</v>
          </cell>
          <cell r="H33" t="str">
            <v>-</v>
          </cell>
          <cell r="I33" t="str">
            <v>-</v>
          </cell>
        </row>
        <row r="34">
          <cell r="A34" t="str">
            <v>Материали (Рамка 60х60х3)</v>
          </cell>
          <cell r="B34" t="str">
            <v>-</v>
          </cell>
          <cell r="C34">
            <v>256</v>
          </cell>
          <cell r="D34" t="str">
            <v>бр.</v>
          </cell>
          <cell r="E34">
            <v>0</v>
          </cell>
          <cell r="F34">
            <v>256</v>
          </cell>
          <cell r="G34">
            <v>307.2</v>
          </cell>
          <cell r="H34" t="str">
            <v>-</v>
          </cell>
          <cell r="I34" t="str">
            <v>-</v>
          </cell>
        </row>
        <row r="35">
          <cell r="A35" t="str">
            <v>Труд (Рамка 60х60х3)</v>
          </cell>
          <cell r="B35" t="str">
            <v>-</v>
          </cell>
          <cell r="C35">
            <v>820</v>
          </cell>
          <cell r="D35" t="str">
            <v>бр.</v>
          </cell>
          <cell r="E35">
            <v>0</v>
          </cell>
          <cell r="F35">
            <v>820</v>
          </cell>
          <cell r="G35">
            <v>984</v>
          </cell>
          <cell r="H35" t="str">
            <v>-</v>
          </cell>
          <cell r="I35" t="str">
            <v>-</v>
          </cell>
        </row>
        <row r="36">
          <cell r="A36" t="str">
            <v>Тапа 50х50</v>
          </cell>
          <cell r="B36" t="str">
            <v>-</v>
          </cell>
          <cell r="C36">
            <v>3</v>
          </cell>
          <cell r="D36" t="str">
            <v>бр.</v>
          </cell>
          <cell r="E36">
            <v>0</v>
          </cell>
          <cell r="F36">
            <v>3</v>
          </cell>
          <cell r="G36">
            <v>3.6</v>
          </cell>
          <cell r="H36" t="str">
            <v>-</v>
          </cell>
          <cell r="I36" t="str">
            <v>-</v>
          </cell>
        </row>
        <row r="37">
          <cell r="A37" t="str">
            <v>Тапа с отвор 50х50</v>
          </cell>
          <cell r="B37" t="str">
            <v>-</v>
          </cell>
          <cell r="C37">
            <v>4</v>
          </cell>
          <cell r="D37" t="str">
            <v>бр.</v>
          </cell>
          <cell r="E37">
            <v>0</v>
          </cell>
          <cell r="F37">
            <v>4</v>
          </cell>
          <cell r="G37">
            <v>4.8</v>
          </cell>
          <cell r="H37" t="str">
            <v>-</v>
          </cell>
          <cell r="I37" t="str">
            <v>-</v>
          </cell>
        </row>
        <row r="38">
          <cell r="A38" t="str">
            <v>Ламарина S235 ГВ 1000х1000х1</v>
          </cell>
          <cell r="B38" t="str">
            <v>-</v>
          </cell>
          <cell r="C38"/>
          <cell r="D38" t="str">
            <v>бр.</v>
          </cell>
          <cell r="E38">
            <v>0</v>
          </cell>
          <cell r="F38">
            <v>0</v>
          </cell>
          <cell r="G38">
            <v>0</v>
          </cell>
          <cell r="H38" t="str">
            <v>-</v>
          </cell>
          <cell r="I38" t="str">
            <v>-</v>
          </cell>
        </row>
        <row r="39">
          <cell r="A39" t="str">
            <v>Шина 40х3</v>
          </cell>
          <cell r="B39" t="str">
            <v>-</v>
          </cell>
          <cell r="C39"/>
          <cell r="D39" t="str">
            <v>бр.</v>
          </cell>
          <cell r="E39">
            <v>0</v>
          </cell>
          <cell r="F39">
            <v>0</v>
          </cell>
          <cell r="G39">
            <v>0</v>
          </cell>
          <cell r="H39" t="str">
            <v>-</v>
          </cell>
          <cell r="I39" t="str">
            <v>-</v>
          </cell>
        </row>
        <row r="40">
          <cell r="A40" t="str">
            <v>Болт с шестостенна глава, DIN 933, 8.8, vZn, M12x70</v>
          </cell>
          <cell r="B40" t="str">
            <v>-</v>
          </cell>
          <cell r="C40"/>
          <cell r="D40" t="str">
            <v>бр.</v>
          </cell>
          <cell r="E40">
            <v>0</v>
          </cell>
          <cell r="F40">
            <v>0</v>
          </cell>
          <cell r="G40">
            <v>0</v>
          </cell>
          <cell r="H40" t="str">
            <v>-</v>
          </cell>
          <cell r="I40" t="str">
            <v>-</v>
          </cell>
        </row>
        <row r="41">
          <cell r="A41" t="str">
            <v>Патронни нагреватели ф22х1520</v>
          </cell>
          <cell r="B41" t="str">
            <v>-</v>
          </cell>
          <cell r="C41">
            <v>293</v>
          </cell>
          <cell r="D41" t="str">
            <v>бр.</v>
          </cell>
          <cell r="E41">
            <v>0</v>
          </cell>
          <cell r="F41">
            <v>293</v>
          </cell>
          <cell r="G41">
            <v>351.6</v>
          </cell>
          <cell r="H41" t="str">
            <v>-</v>
          </cell>
          <cell r="I41" t="str">
            <v>-</v>
          </cell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2962"/>
  <sheetViews>
    <sheetView tabSelected="1" topLeftCell="A176" zoomScale="80" zoomScaleNormal="90" workbookViewId="0">
      <selection activeCell="I2" sqref="I2"/>
    </sheetView>
  </sheetViews>
  <sheetFormatPr defaultRowHeight="14.4" x14ac:dyDescent="0.3"/>
  <cols>
    <col min="1" max="1" width="80.6640625" style="37" customWidth="1"/>
    <col min="2" max="2" width="25.6640625" style="37" customWidth="1"/>
    <col min="3" max="3" width="12.6640625" style="22" customWidth="1"/>
    <col min="4" max="4" width="7.6640625" style="38" customWidth="1"/>
    <col min="5" max="5" width="10.6640625" style="39" customWidth="1"/>
    <col min="6" max="6" width="12.6640625" style="22" customWidth="1"/>
    <col min="7" max="7" width="10.6640625" style="40" customWidth="1"/>
    <col min="8" max="8" width="15.6640625" style="41" customWidth="1"/>
    <col min="9" max="9" width="20.6640625" style="42" customWidth="1"/>
    <col min="10" max="11" width="12.6640625" style="35" customWidth="1"/>
    <col min="12" max="12" width="20.6640625" style="43" customWidth="1"/>
    <col min="13" max="13" width="50.6640625" style="36" customWidth="1"/>
    <col min="15" max="15" width="9.6640625" style="38" customWidth="1"/>
    <col min="17" max="17" width="14.6640625" customWidth="1"/>
    <col min="18" max="18" width="17.44140625" customWidth="1"/>
    <col min="19" max="19" width="8.6640625" customWidth="1"/>
  </cols>
  <sheetData>
    <row r="1" spans="1:19" ht="15.6" x14ac:dyDescent="0.3">
      <c r="A1" s="146" t="s">
        <v>0</v>
      </c>
      <c r="B1" s="146" t="s">
        <v>1</v>
      </c>
      <c r="C1" s="147" t="s">
        <v>2</v>
      </c>
      <c r="D1" s="148" t="s">
        <v>3</v>
      </c>
      <c r="E1" s="149" t="s">
        <v>4</v>
      </c>
      <c r="F1" s="147" t="s">
        <v>5</v>
      </c>
      <c r="G1" s="150" t="s">
        <v>6</v>
      </c>
      <c r="H1" s="151" t="s">
        <v>7</v>
      </c>
      <c r="I1" s="152" t="s">
        <v>8</v>
      </c>
      <c r="J1" s="153" t="s">
        <v>9</v>
      </c>
      <c r="K1" s="154" t="s">
        <v>10</v>
      </c>
      <c r="L1" s="155" t="s">
        <v>228</v>
      </c>
      <c r="M1" s="156" t="s">
        <v>11</v>
      </c>
      <c r="O1" s="226" t="s">
        <v>284</v>
      </c>
      <c r="Q1" s="227" t="s">
        <v>285</v>
      </c>
      <c r="R1" s="227"/>
      <c r="S1" s="227"/>
    </row>
    <row r="2" spans="1:19" ht="21" x14ac:dyDescent="0.35">
      <c r="A2" s="50" t="s">
        <v>244</v>
      </c>
      <c r="B2" s="115"/>
      <c r="C2" s="116"/>
      <c r="D2" s="117"/>
      <c r="E2" s="118"/>
      <c r="F2" s="119"/>
      <c r="G2" s="120"/>
      <c r="H2" s="121"/>
      <c r="I2" s="122">
        <f>SUM(H3:H31)</f>
        <v>75474.749354759391</v>
      </c>
      <c r="J2" s="163"/>
      <c r="K2" s="164"/>
      <c r="L2" s="165"/>
      <c r="M2" s="166">
        <f>SUM(L3:L31)</f>
        <v>90335.963065711258</v>
      </c>
      <c r="O2" s="226"/>
      <c r="Q2" s="177" t="s">
        <v>288</v>
      </c>
      <c r="R2" s="177" t="s">
        <v>289</v>
      </c>
      <c r="S2" s="177" t="s">
        <v>6</v>
      </c>
    </row>
    <row r="3" spans="1:19" ht="14.55" customHeight="1" x14ac:dyDescent="0.3">
      <c r="A3" s="53" t="s">
        <v>331</v>
      </c>
      <c r="B3" s="32" t="str">
        <f>IFERROR(VLOOKUP($A3,[1]Други!$A:$H,2,FALSE),IFERROR(VLOOKUP($A3,[1]ИТТ!$A:$H,2,FALSE),IFERROR(VLOOKUP($A3,[1]Schrack!$A:$H,2,FALSE),IFERROR(VLOOKUP($A3,'[1]LD GmbH'!$A:$H,2,FALSE),IFERROR(VLOOKUP($A3,[1]Крисметал!$A:$H,2,FALSE),IFERROR(VLOOKUP($A3,[1]Унител!$A:$H,2,FALSE),""))))))</f>
        <v>-</v>
      </c>
      <c r="C3" s="86">
        <f>IFERROR(VLOOKUP($A3,[1]Други!$A:$H,3,FALSE),IFERROR(VLOOKUP($A3,[1]ИТТ!$A:$H,3,FALSE),IFERROR(VLOOKUP($A3,[1]Schrack!$A:$H,3,FALSE),IFERROR(VLOOKUP($A3,'[1]LD GmbH'!$A:$H,3,FALSE),IFERROR(VLOOKUP($A3,[1]Крисметал!$A:$H,3,FALSE),IFERROR(VLOOKUP($A3,[1]Унител!$A:$H,3,FALSE),""))))))</f>
        <v>1542.07</v>
      </c>
      <c r="D3" s="84" t="str">
        <f>IFERROR(VLOOKUP($A3,[1]Други!$A:$H,4,FALSE),IFERROR(VLOOKUP($A3,[1]ИТТ!$A:$H,4,FALSE),IFERROR(VLOOKUP($A3,[1]Schrack!$A:$H,4,FALSE),IFERROR(VLOOKUP($A3,'[1]LD GmbH'!$A:$H,4,FALSE),IFERROR(VLOOKUP($A3,[1]Крисметал!$A:$H,4,FALSE),IFERROR(VLOOKUP($A3,[1]Унител!$A:$H,4,FALSE),""))))))</f>
        <v>бр.</v>
      </c>
      <c r="E3" s="34">
        <f>IFERROR(VLOOKUP($A3,[1]Други!$A:$H,5,FALSE),IFERROR(VLOOKUP($A3,[1]ИТТ!$A:$H,5,FALSE),IFERROR(VLOOKUP($A3,[1]Schrack!$A:$H,5,FALSE),IFERROR(VLOOKUP($A3,'[1]LD GmbH'!$A:$H,5,FALSE),IFERROR(VLOOKUP($A3,[1]Крисметал!$A:$H,5,FALSE),IFERROR(VLOOKUP($A3,[1]Унител!$A:$H,5,FALSE),""))))))</f>
        <v>0</v>
      </c>
      <c r="F3" s="87">
        <f>IFERROR(VLOOKUP($A3,[1]Други!$A:$H,6,FALSE),IFERROR(VLOOKUP($A3,[1]ИТТ!$A:$H,6,FALSE),IFERROR(VLOOKUP($A3,[1]Schrack!$A:$H,6,FALSE),IFERROR(VLOOKUP($A3,'[1]LD GmbH'!$A:$H,6,FALSE),IFERROR(VLOOKUP($A3,[1]Крисметал!$A:$H,6,FALSE),IFERROR(VLOOKUP($A3,[1]Унител!$A:$H,6,FALSE),""))))))</f>
        <v>1542.07</v>
      </c>
      <c r="G3" s="93">
        <f>IFERROR(SUMIF(Модули!$A:$A,Себестойност!A3,Модули!$B:$B),"")</f>
        <v>2</v>
      </c>
      <c r="H3" s="33">
        <f>IFERROR(F3*G3,"")</f>
        <v>3084.14</v>
      </c>
      <c r="I3" s="100" t="str">
        <f>IFERROR(VLOOKUP($A3,[1]Други!$A:$H,8,FALSE),IFERROR(VLOOKUP($A3,[1]ИТТ!$A:$H,8,FALSE),IFERROR(VLOOKUP($A3,[1]Schrack!$A:$H,8,FALSE),IFERROR(VLOOKUP($A3,'[1]LD GmbH'!$A:$H,8,FALSE),IFERROR(VLOOKUP($A3,[1]Крисметал!$A:$H,8,FALSE),IFERROR(VLOOKUP($A3,[1]Унител!$A:$H,8,FALSE),""))))))</f>
        <v>Ангел Стоилов - 96 АД</v>
      </c>
      <c r="J3" s="101">
        <f>IFERROR(VLOOKUP($A3,[1]Други!$A:$I,9,FALSE),IFERROR(VLOOKUP($A3,[1]ИТТ!$A:$I,9,FALSE),IFERROR(VLOOKUP($A3,[1]Schrack!$A:$I,9,FALSE),IFERROR(VLOOKUP($A3,'[1]LD GmbH'!$A:$I,9,FALSE),IFERROR(VLOOKUP($A3,[1]Крисметал!$A:$I,9,FALSE),IFERROR(VLOOKUP($A3,[1]Унител!$A:$I,9,FALSE),""))))))</f>
        <v>45870</v>
      </c>
      <c r="K3" s="87">
        <f>IFERROR(VLOOKUP($A3,[1]Други!$A:$H,7,FALSE),IFERROR(VLOOKUP($A3,[1]ИТТ!$A:$H,7,FALSE),IFERROR(VLOOKUP($A3,[1]Schrack!$A:$H,7,FALSE),IFERROR(VLOOKUP($A3,'[1]LD GmbH'!$A:$H,7,FALSE),IFERROR(VLOOKUP($A3,[1]Крисметал!$A:$H,7,FALSE),IFERROR(VLOOKUP($A3,[1]Унител!$A:$H,7,FALSE),""))))))</f>
        <v>1850.4839999999999</v>
      </c>
      <c r="L3" s="88">
        <f t="shared" ref="L3" si="0">G3*K3</f>
        <v>3700.9679999999998</v>
      </c>
      <c r="M3" s="102"/>
      <c r="O3" s="81">
        <f>SUMIF(Модули!$A:$A,Себестойност!A3,Модули!$B:$B)-G3</f>
        <v>0</v>
      </c>
      <c r="Q3" s="55" t="s">
        <v>286</v>
      </c>
      <c r="R3" s="11">
        <f>SUM(Модули!F:F)</f>
        <v>223986.93842599812</v>
      </c>
      <c r="S3" s="54">
        <f>SUM(Модули!B:B)</f>
        <v>4297.7399999999971</v>
      </c>
    </row>
    <row r="4" spans="1:19" x14ac:dyDescent="0.3">
      <c r="A4" s="9" t="s">
        <v>14</v>
      </c>
      <c r="B4" s="32" t="str">
        <f>IFERROR(VLOOKUP($A4,[1]Други!$A:$H,2,FALSE),IFERROR(VLOOKUP($A4,[1]ИТТ!$A:$H,2,FALSE),IFERROR(VLOOKUP($A4,[1]Schrack!$A:$H,2,FALSE),IFERROR(VLOOKUP($A4,'[1]LD GmbH'!$A:$H,2,FALSE),IFERROR(VLOOKUP($A4,[1]Крисметал!$A:$H,2,FALSE),IFERROR(VLOOKUP($A4,[1]Унител!$A:$H,2,FALSE),""))))))</f>
        <v>193101</v>
      </c>
      <c r="C4" s="86">
        <f>IFERROR(VLOOKUP($A4,[1]Други!$A:$H,3,FALSE),IFERROR(VLOOKUP($A4,[1]ИТТ!$A:$H,3,FALSE),IFERROR(VLOOKUP($A4,[1]Schrack!$A:$H,3,FALSE),IFERROR(VLOOKUP($A4,'[1]LD GmbH'!$A:$H,3,FALSE),IFERROR(VLOOKUP($A4,[1]Крисметал!$A:$H,3,FALSE),IFERROR(VLOOKUP($A4,[1]Унител!$A:$H,3,FALSE),""))))))</f>
        <v>478.7</v>
      </c>
      <c r="D4" s="84" t="str">
        <f>IFERROR(VLOOKUP($A4,[1]Други!$A:$H,4,FALSE),IFERROR(VLOOKUP($A4,[1]ИТТ!$A:$H,4,FALSE),IFERROR(VLOOKUP($A4,[1]Schrack!$A:$H,4,FALSE),IFERROR(VLOOKUP($A4,'[1]LD GmbH'!$A:$H,4,FALSE),IFERROR(VLOOKUP($A4,[1]Крисметал!$A:$H,4,FALSE),IFERROR(VLOOKUP($A4,[1]Унител!$A:$H,4,FALSE),""))))))</f>
        <v>бр.</v>
      </c>
      <c r="E4" s="34">
        <f>IFERROR(VLOOKUP($A4,[1]Други!$A:$H,5,FALSE),IFERROR(VLOOKUP($A4,[1]ИТТ!$A:$H,5,FALSE),IFERROR(VLOOKUP($A4,[1]Schrack!$A:$H,5,FALSE),IFERROR(VLOOKUP($A4,'[1]LD GmbH'!$A:$H,5,FALSE),IFERROR(VLOOKUP($A4,[1]Крисметал!$A:$H,5,FALSE),IFERROR(VLOOKUP($A4,[1]Унител!$A:$H,5,FALSE),""))))))</f>
        <v>0</v>
      </c>
      <c r="F4" s="87">
        <f>IFERROR(VLOOKUP($A4,[1]Други!$A:$H,6,FALSE),IFERROR(VLOOKUP($A4,[1]ИТТ!$A:$H,6,FALSE),IFERROR(VLOOKUP($A4,[1]Schrack!$A:$H,6,FALSE),IFERROR(VLOOKUP($A4,'[1]LD GmbH'!$A:$H,6,FALSE),IFERROR(VLOOKUP($A4,[1]Крисметал!$A:$H,6,FALSE),IFERROR(VLOOKUP($A4,[1]Унител!$A:$H,6,FALSE),""))))))</f>
        <v>478.7</v>
      </c>
      <c r="G4" s="93">
        <f>IFERROR(SUMIF(Модули!$A:$A,Себестойност!A4,Модули!$B:$B),"")</f>
        <v>2</v>
      </c>
      <c r="H4" s="33">
        <f t="shared" ref="H4:H12" si="1">IFERROR(F4*G4,"")</f>
        <v>957.4</v>
      </c>
      <c r="I4" s="100" t="str">
        <f>IFERROR(VLOOKUP($A4,[1]Други!$A:$H,8,FALSE),IFERROR(VLOOKUP($A4,[1]ИТТ!$A:$H,8,FALSE),IFERROR(VLOOKUP($A4,[1]Schrack!$A:$H,8,FALSE),IFERROR(VLOOKUP($A4,'[1]LD GmbH'!$A:$H,8,FALSE),IFERROR(VLOOKUP($A4,[1]Крисметал!$A:$H,8,FALSE),IFERROR(VLOOKUP($A4,[1]Унител!$A:$H,8,FALSE),""))))))</f>
        <v>Филипекс</v>
      </c>
      <c r="J4" s="101">
        <f>IFERROR(VLOOKUP($A4,[1]Други!$A:$I,9,FALSE),IFERROR(VLOOKUP($A4,[1]ИТТ!$A:$I,9,FALSE),IFERROR(VLOOKUP($A4,[1]Schrack!$A:$I,9,FALSE),IFERROR(VLOOKUP($A4,'[1]LD GmbH'!$A:$I,9,FALSE),IFERROR(VLOOKUP($A4,[1]Крисметал!$A:$I,9,FALSE),IFERROR(VLOOKUP($A4,[1]Унител!$A:$I,9,FALSE),""))))))</f>
        <v>45875</v>
      </c>
      <c r="K4" s="87">
        <f>IFERROR(VLOOKUP($A4,[1]Други!$A:$H,7,FALSE),IFERROR(VLOOKUP($A4,[1]ИТТ!$A:$H,7,FALSE),IFERROR(VLOOKUP($A4,[1]Schrack!$A:$H,7,FALSE),IFERROR(VLOOKUP($A4,'[1]LD GmbH'!$A:$H,7,FALSE),IFERROR(VLOOKUP($A4,[1]Крисметал!$A:$H,7,FALSE),IFERROR(VLOOKUP($A4,[1]Унител!$A:$H,7,FALSE),""))))))</f>
        <v>574.43999999999994</v>
      </c>
      <c r="L4" s="88">
        <f t="shared" ref="L4:L12" si="2">G4*K4</f>
        <v>1148.8799999999999</v>
      </c>
      <c r="M4" s="102"/>
      <c r="O4" s="81">
        <f>SUMIF(Модули!$A:$A,Себестойност!A4,Модули!$B:$B)-G4</f>
        <v>0</v>
      </c>
      <c r="Q4" s="55" t="s">
        <v>287</v>
      </c>
      <c r="R4" s="11">
        <f>H346</f>
        <v>223986.93842599844</v>
      </c>
      <c r="S4" s="176">
        <f>SUM(G:G)</f>
        <v>4297.7399999999971</v>
      </c>
    </row>
    <row r="5" spans="1:19" ht="14.55" customHeight="1" x14ac:dyDescent="0.3">
      <c r="A5" s="9" t="s">
        <v>13</v>
      </c>
      <c r="B5" s="32" t="str">
        <f>IFERROR(VLOOKUP($A5,[1]Други!$A:$H,2,FALSE),IFERROR(VLOOKUP($A5,[1]ИТТ!$A:$H,2,FALSE),IFERROR(VLOOKUP($A5,[1]Schrack!$A:$H,2,FALSE),IFERROR(VLOOKUP($A5,'[1]LD GmbH'!$A:$H,2,FALSE),IFERROR(VLOOKUP($A5,[1]Крисметал!$A:$H,2,FALSE),IFERROR(VLOOKUP($A5,[1]Унител!$A:$H,2,FALSE),""))))))</f>
        <v>193311</v>
      </c>
      <c r="C5" s="86">
        <f>IFERROR(VLOOKUP($A5,[1]Други!$A:$H,3,FALSE),IFERROR(VLOOKUP($A5,[1]ИТТ!$A:$H,3,FALSE),IFERROR(VLOOKUP($A5,[1]Schrack!$A:$H,3,FALSE),IFERROR(VLOOKUP($A5,'[1]LD GmbH'!$A:$H,3,FALSE),IFERROR(VLOOKUP($A5,[1]Крисметал!$A:$H,3,FALSE),IFERROR(VLOOKUP($A5,[1]Унител!$A:$H,3,FALSE),""))))))</f>
        <v>191.48</v>
      </c>
      <c r="D5" s="84" t="str">
        <f>IFERROR(VLOOKUP($A5,[1]Други!$A:$H,4,FALSE),IFERROR(VLOOKUP($A5,[1]ИТТ!$A:$H,4,FALSE),IFERROR(VLOOKUP($A5,[1]Schrack!$A:$H,4,FALSE),IFERROR(VLOOKUP($A5,'[1]LD GmbH'!$A:$H,4,FALSE),IFERROR(VLOOKUP($A5,[1]Крисметал!$A:$H,4,FALSE),IFERROR(VLOOKUP($A5,[1]Унител!$A:$H,4,FALSE),""))))))</f>
        <v>бр.</v>
      </c>
      <c r="E5" s="34">
        <f>IFERROR(VLOOKUP($A5,[1]Други!$A:$H,5,FALSE),IFERROR(VLOOKUP($A5,[1]ИТТ!$A:$H,5,FALSE),IFERROR(VLOOKUP($A5,[1]Schrack!$A:$H,5,FALSE),IFERROR(VLOOKUP($A5,'[1]LD GmbH'!$A:$H,5,FALSE),IFERROR(VLOOKUP($A5,[1]Крисметал!$A:$H,5,FALSE),IFERROR(VLOOKUP($A5,[1]Унител!$A:$H,5,FALSE),""))))))</f>
        <v>0</v>
      </c>
      <c r="F5" s="87">
        <f>IFERROR(VLOOKUP($A5,[1]Други!$A:$H,6,FALSE),IFERROR(VLOOKUP($A5,[1]ИТТ!$A:$H,6,FALSE),IFERROR(VLOOKUP($A5,[1]Schrack!$A:$H,6,FALSE),IFERROR(VLOOKUP($A5,'[1]LD GmbH'!$A:$H,6,FALSE),IFERROR(VLOOKUP($A5,[1]Крисметал!$A:$H,6,FALSE),IFERROR(VLOOKUP($A5,[1]Унител!$A:$H,6,FALSE),""))))))</f>
        <v>191.48</v>
      </c>
      <c r="G5" s="93">
        <f>IFERROR(SUMIF(Модули!$A:$A,Себестойност!A5,Модули!$B:$B),"")</f>
        <v>46</v>
      </c>
      <c r="H5" s="33">
        <f t="shared" si="1"/>
        <v>8808.08</v>
      </c>
      <c r="I5" s="100" t="str">
        <f>IFERROR(VLOOKUP($A5,[1]Други!$A:$H,8,FALSE),IFERROR(VLOOKUP($A5,[1]ИТТ!$A:$H,8,FALSE),IFERROR(VLOOKUP($A5,[1]Schrack!$A:$H,8,FALSE),IFERROR(VLOOKUP($A5,'[1]LD GmbH'!$A:$H,8,FALSE),IFERROR(VLOOKUP($A5,[1]Крисметал!$A:$H,8,FALSE),IFERROR(VLOOKUP($A5,[1]Унител!$A:$H,8,FALSE),""))))))</f>
        <v>Филипекс</v>
      </c>
      <c r="J5" s="101">
        <f>IFERROR(VLOOKUP($A5,[1]Други!$A:$I,9,FALSE),IFERROR(VLOOKUP($A5,[1]ИТТ!$A:$I,9,FALSE),IFERROR(VLOOKUP($A5,[1]Schrack!$A:$I,9,FALSE),IFERROR(VLOOKUP($A5,'[1]LD GmbH'!$A:$I,9,FALSE),IFERROR(VLOOKUP($A5,[1]Крисметал!$A:$I,9,FALSE),IFERROR(VLOOKUP($A5,[1]Унител!$A:$I,9,FALSE),""))))))</f>
        <v>45875</v>
      </c>
      <c r="K5" s="87">
        <f>IFERROR(VLOOKUP($A5,[1]Други!$A:$H,7,FALSE),IFERROR(VLOOKUP($A5,[1]ИТТ!$A:$H,7,FALSE),IFERROR(VLOOKUP($A5,[1]Schrack!$A:$H,7,FALSE),IFERROR(VLOOKUP($A5,'[1]LD GmbH'!$A:$H,7,FALSE),IFERROR(VLOOKUP($A5,[1]Крисметал!$A:$H,7,FALSE),IFERROR(VLOOKUP($A5,[1]Унител!$A:$H,7,FALSE),""))))))</f>
        <v>229.77599999999998</v>
      </c>
      <c r="L5" s="88">
        <f t="shared" si="2"/>
        <v>10569.696</v>
      </c>
      <c r="M5" s="102"/>
      <c r="O5" s="81">
        <f>SUMIF(Модули!$A:$A,Себестойност!A5,Модули!$B:$B)-G5</f>
        <v>0</v>
      </c>
    </row>
    <row r="6" spans="1:19" x14ac:dyDescent="0.3">
      <c r="A6" s="188" t="s">
        <v>332</v>
      </c>
      <c r="B6" s="32" t="str">
        <f>IFERROR(VLOOKUP($A6,[1]Други!$A:$H,2,FALSE),IFERROR(VLOOKUP($A6,[1]ИТТ!$A:$H,2,FALSE),IFERROR(VLOOKUP($A6,[1]Schrack!$A:$H,2,FALSE),IFERROR(VLOOKUP($A6,'[1]LD GmbH'!$A:$H,2,FALSE),IFERROR(VLOOKUP($A6,[1]Крисметал!$A:$H,2,FALSE),IFERROR(VLOOKUP($A6,[1]Унител!$A:$H,2,FALSE),""))))))</f>
        <v>-</v>
      </c>
      <c r="C6" s="86">
        <f>IFERROR(VLOOKUP($A6,[1]Други!$A:$H,3,FALSE),IFERROR(VLOOKUP($A6,[1]ИТТ!$A:$H,3,FALSE),IFERROR(VLOOKUP($A6,[1]Schrack!$A:$H,3,FALSE),IFERROR(VLOOKUP($A6,'[1]LD GmbH'!$A:$H,3,FALSE),IFERROR(VLOOKUP($A6,[1]Крисметал!$A:$H,3,FALSE),IFERROR(VLOOKUP($A6,[1]Унител!$A:$H,3,FALSE),""))))))</f>
        <v>86.062650000000005</v>
      </c>
      <c r="D6" s="84" t="str">
        <f>IFERROR(VLOOKUP($A6,[1]Други!$A:$H,4,FALSE),IFERROR(VLOOKUP($A6,[1]ИТТ!$A:$H,4,FALSE),IFERROR(VLOOKUP($A6,[1]Schrack!$A:$H,4,FALSE),IFERROR(VLOOKUP($A6,'[1]LD GmbH'!$A:$H,4,FALSE),IFERROR(VLOOKUP($A6,[1]Крисметал!$A:$H,4,FALSE),IFERROR(VLOOKUP($A6,[1]Унител!$A:$H,4,FALSE),""))))))</f>
        <v>бр.</v>
      </c>
      <c r="E6" s="34">
        <f>IFERROR(VLOOKUP($A6,[1]Други!$A:$H,5,FALSE),IFERROR(VLOOKUP($A6,[1]ИТТ!$A:$H,5,FALSE),IFERROR(VLOOKUP($A6,[1]Schrack!$A:$H,5,FALSE),IFERROR(VLOOKUP($A6,'[1]LD GmbH'!$A:$H,5,FALSE),IFERROR(VLOOKUP($A6,[1]Крисметал!$A:$H,5,FALSE),IFERROR(VLOOKUP($A6,[1]Унител!$A:$H,5,FALSE),""))))))</f>
        <v>0</v>
      </c>
      <c r="F6" s="87">
        <f>IFERROR(VLOOKUP($A6,[1]Други!$A:$H,6,FALSE),IFERROR(VLOOKUP($A6,[1]ИТТ!$A:$H,6,FALSE),IFERROR(VLOOKUP($A6,[1]Schrack!$A:$H,6,FALSE),IFERROR(VLOOKUP($A6,'[1]LD GmbH'!$A:$H,6,FALSE),IFERROR(VLOOKUP($A6,[1]Крисметал!$A:$H,6,FALSE),IFERROR(VLOOKUP($A6,[1]Унител!$A:$H,6,FALSE),""))))))</f>
        <v>86.062650000000005</v>
      </c>
      <c r="G6" s="93">
        <f>IFERROR(SUMIF(Модули!$A:$A,Себестойност!A6,Модули!$B:$B),"")</f>
        <v>188</v>
      </c>
      <c r="H6" s="33">
        <f t="shared" si="1"/>
        <v>16179.778200000001</v>
      </c>
      <c r="I6" s="100" t="str">
        <f>IFERROR(VLOOKUP($A6,[1]Други!$A:$H,8,FALSE),IFERROR(VLOOKUP($A6,[1]ИТТ!$A:$H,8,FALSE),IFERROR(VLOOKUP($A6,[1]Schrack!$A:$H,8,FALSE),IFERROR(VLOOKUP($A6,'[1]LD GmbH'!$A:$H,8,FALSE),IFERROR(VLOOKUP($A6,[1]Крисметал!$A:$H,8,FALSE),IFERROR(VLOOKUP($A6,[1]Унител!$A:$H,8,FALSE),""))))))</f>
        <v>Suzhou VMA</v>
      </c>
      <c r="J6" s="101">
        <f>IFERROR(VLOOKUP($A6,[1]Други!$A:$I,9,FALSE),IFERROR(VLOOKUP($A6,[1]ИТТ!$A:$I,9,FALSE),IFERROR(VLOOKUP($A6,[1]Schrack!$A:$I,9,FALSE),IFERROR(VLOOKUP($A6,'[1]LD GmbH'!$A:$I,9,FALSE),IFERROR(VLOOKUP($A6,[1]Крисметал!$A:$I,9,FALSE),IFERROR(VLOOKUP($A6,[1]Унител!$A:$I,9,FALSE),""))))))</f>
        <v>45473</v>
      </c>
      <c r="K6" s="87">
        <f>IFERROR(VLOOKUP($A6,[1]Други!$A:$H,7,FALSE),IFERROR(VLOOKUP($A6,[1]ИТТ!$A:$H,7,FALSE),IFERROR(VLOOKUP($A6,[1]Schrack!$A:$H,7,FALSE),IFERROR(VLOOKUP($A6,'[1]LD GmbH'!$A:$H,7,FALSE),IFERROR(VLOOKUP($A6,[1]Крисметал!$A:$H,7,FALSE),IFERROR(VLOOKUP($A6,[1]Унител!$A:$H,7,FALSE),""))))))</f>
        <v>103.27518000000001</v>
      </c>
      <c r="L6" s="88">
        <f t="shared" si="2"/>
        <v>19415.733840000001</v>
      </c>
      <c r="M6" s="102"/>
      <c r="O6" s="81">
        <f>SUMIF(Модули!$A:$A,Себестойност!A6,Модули!$B:$B)-G6</f>
        <v>0</v>
      </c>
    </row>
    <row r="7" spans="1:19" x14ac:dyDescent="0.3">
      <c r="A7" s="9" t="s">
        <v>135</v>
      </c>
      <c r="B7" s="32" t="str">
        <f>IFERROR(VLOOKUP($A7,[1]Други!$A:$H,2,FALSE),IFERROR(VLOOKUP($A7,[1]ИТТ!$A:$H,2,FALSE),IFERROR(VLOOKUP($A7,[1]Schrack!$A:$H,2,FALSE),IFERROR(VLOOKUP($A7,'[1]LD GmbH'!$A:$H,2,FALSE),IFERROR(VLOOKUP($A7,[1]Крисметал!$A:$H,2,FALSE),IFERROR(VLOOKUP($A7,[1]Унител!$A:$H,2,FALSE),""))))))</f>
        <v>-</v>
      </c>
      <c r="C7" s="86">
        <f>IFERROR(VLOOKUP($A7,[1]Други!$A:$H,3,FALSE),IFERROR(VLOOKUP($A7,[1]ИТТ!$A:$H,3,FALSE),IFERROR(VLOOKUP($A7,[1]Schrack!$A:$H,3,FALSE),IFERROR(VLOOKUP($A7,'[1]LD GmbH'!$A:$H,3,FALSE),IFERROR(VLOOKUP($A7,[1]Крисметал!$A:$H,3,FALSE),IFERROR(VLOOKUP($A7,[1]Унител!$A:$H,3,FALSE),""))))))</f>
        <v>94.588998021300426</v>
      </c>
      <c r="D7" s="84" t="str">
        <f>IFERROR(VLOOKUP($A7,[1]Други!$A:$H,4,FALSE),IFERROR(VLOOKUP($A7,[1]ИТТ!$A:$H,4,FALSE),IFERROR(VLOOKUP($A7,[1]Schrack!$A:$H,4,FALSE),IFERROR(VLOOKUP($A7,'[1]LD GmbH'!$A:$H,4,FALSE),IFERROR(VLOOKUP($A7,[1]Крисметал!$A:$H,4,FALSE),IFERROR(VLOOKUP($A7,[1]Унител!$A:$H,4,FALSE),""))))))</f>
        <v>бр.</v>
      </c>
      <c r="E7" s="34">
        <f>IFERROR(VLOOKUP($A7,[1]Други!$A:$H,5,FALSE),IFERROR(VLOOKUP($A7,[1]ИТТ!$A:$H,5,FALSE),IFERROR(VLOOKUP($A7,[1]Schrack!$A:$H,5,FALSE),IFERROR(VLOOKUP($A7,'[1]LD GmbH'!$A:$H,5,FALSE),IFERROR(VLOOKUP($A7,[1]Крисметал!$A:$H,5,FALSE),IFERROR(VLOOKUP($A7,[1]Унител!$A:$H,5,FALSE),""))))))</f>
        <v>0.39</v>
      </c>
      <c r="F7" s="87">
        <f>IFERROR(VLOOKUP($A7,[1]Други!$A:$H,6,FALSE),IFERROR(VLOOKUP($A7,[1]ИТТ!$A:$H,6,FALSE),IFERROR(VLOOKUP($A7,[1]Schrack!$A:$H,6,FALSE),IFERROR(VLOOKUP($A7,'[1]LD GmbH'!$A:$H,6,FALSE),IFERROR(VLOOKUP($A7,[1]Крисметал!$A:$H,6,FALSE),IFERROR(VLOOKUP($A7,[1]Унител!$A:$H,6,FALSE),""))))))</f>
        <v>57.699288792993258</v>
      </c>
      <c r="G7" s="93">
        <f>IFERROR(SUMIF(Модули!$A:$A,Себестойност!A7,Модули!$B:$B),"")</f>
        <v>282</v>
      </c>
      <c r="H7" s="33">
        <f t="shared" si="1"/>
        <v>16271.199439624099</v>
      </c>
      <c r="I7" s="100" t="str">
        <f>IFERROR(VLOOKUP($A7,[1]Други!$A:$H,8,FALSE),IFERROR(VLOOKUP($A7,[1]ИТТ!$A:$H,8,FALSE),IFERROR(VLOOKUP($A7,[1]Schrack!$A:$H,8,FALSE),IFERROR(VLOOKUP($A7,'[1]LD GmbH'!$A:$H,8,FALSE),IFERROR(VLOOKUP($A7,[1]Крисметал!$A:$H,8,FALSE),IFERROR(VLOOKUP($A7,[1]Унител!$A:$H,8,FALSE),""))))))</f>
        <v>ДЕАТРЕЙД</v>
      </c>
      <c r="J7" s="101">
        <f>IFERROR(VLOOKUP($A7,[1]Други!$A:$I,9,FALSE),IFERROR(VLOOKUP($A7,[1]ИТТ!$A:$I,9,FALSE),IFERROR(VLOOKUP($A7,[1]Schrack!$A:$I,9,FALSE),IFERROR(VLOOKUP($A7,'[1]LD GmbH'!$A:$I,9,FALSE),IFERROR(VLOOKUP($A7,[1]Крисметал!$A:$I,9,FALSE),IFERROR(VLOOKUP($A7,[1]Унител!$A:$I,9,FALSE),""))))))</f>
        <v>45884</v>
      </c>
      <c r="K7" s="87">
        <f>IFERROR(VLOOKUP($A7,[1]Други!$A:$H,7,FALSE),IFERROR(VLOOKUP($A7,[1]ИТТ!$A:$H,7,FALSE),IFERROR(VLOOKUP($A7,[1]Schrack!$A:$H,7,FALSE),IFERROR(VLOOKUP($A7,'[1]LD GmbH'!$A:$H,7,FALSE),IFERROR(VLOOKUP($A7,[1]Крисметал!$A:$H,7,FALSE),IFERROR(VLOOKUP($A7,[1]Унител!$A:$H,7,FALSE),""))))))</f>
        <v>69.239146551591915</v>
      </c>
      <c r="L7" s="88">
        <f t="shared" si="2"/>
        <v>19525.43932754892</v>
      </c>
      <c r="M7" s="102"/>
      <c r="O7" s="81">
        <f>SUMIF(Модули!$A:$A,Себестойност!A7,Модули!$B:$B)-G7</f>
        <v>0</v>
      </c>
    </row>
    <row r="8" spans="1:19" x14ac:dyDescent="0.3">
      <c r="A8" s="9" t="s">
        <v>136</v>
      </c>
      <c r="B8" s="32" t="str">
        <f>IFERROR(VLOOKUP($A8,[1]Други!$A:$H,2,FALSE),IFERROR(VLOOKUP($A8,[1]ИТТ!$A:$H,2,FALSE),IFERROR(VLOOKUP($A8,[1]Schrack!$A:$H,2,FALSE),IFERROR(VLOOKUP($A8,'[1]LD GmbH'!$A:$H,2,FALSE),IFERROR(VLOOKUP($A8,[1]Крисметал!$A:$H,2,FALSE),IFERROR(VLOOKUP($A8,[1]Унител!$A:$H,2,FALSE),""))))))</f>
        <v>-</v>
      </c>
      <c r="C8" s="86">
        <f>IFERROR(VLOOKUP($A8,[1]Други!$A:$H,3,FALSE),IFERROR(VLOOKUP($A8,[1]ИТТ!$A:$H,3,FALSE),IFERROR(VLOOKUP($A8,[1]Schrack!$A:$H,3,FALSE),IFERROR(VLOOKUP($A8,'[1]LD GmbH'!$A:$H,3,FALSE),IFERROR(VLOOKUP($A8,[1]Крисметал!$A:$H,3,FALSE),IFERROR(VLOOKUP($A8,[1]Унител!$A:$H,3,FALSE),""))))))</f>
        <v>43.459809901678575</v>
      </c>
      <c r="D8" s="84" t="str">
        <f>IFERROR(VLOOKUP($A8,[1]Други!$A:$H,4,FALSE),IFERROR(VLOOKUP($A8,[1]ИТТ!$A:$H,4,FALSE),IFERROR(VLOOKUP($A8,[1]Schrack!$A:$H,4,FALSE),IFERROR(VLOOKUP($A8,'[1]LD GmbH'!$A:$H,4,FALSE),IFERROR(VLOOKUP($A8,[1]Крисметал!$A:$H,4,FALSE),IFERROR(VLOOKUP($A8,[1]Унител!$A:$H,4,FALSE),""))))))</f>
        <v>кв.м.</v>
      </c>
      <c r="E8" s="34">
        <f>IFERROR(VLOOKUP($A8,[1]Други!$A:$H,5,FALSE),IFERROR(VLOOKUP($A8,[1]ИТТ!$A:$H,5,FALSE),IFERROR(VLOOKUP($A8,[1]Schrack!$A:$H,5,FALSE),IFERROR(VLOOKUP($A8,'[1]LD GmbH'!$A:$H,5,FALSE),IFERROR(VLOOKUP($A8,[1]Крисметал!$A:$H,5,FALSE),IFERROR(VLOOKUP($A8,[1]Унител!$A:$H,5,FALSE),""))))))</f>
        <v>0</v>
      </c>
      <c r="F8" s="87">
        <f>IFERROR(VLOOKUP($A8,[1]Други!$A:$H,6,FALSE),IFERROR(VLOOKUP($A8,[1]ИТТ!$A:$H,6,FALSE),IFERROR(VLOOKUP($A8,[1]Schrack!$A:$H,6,FALSE),IFERROR(VLOOKUP($A8,'[1]LD GmbH'!$A:$H,6,FALSE),IFERROR(VLOOKUP($A8,[1]Крисметал!$A:$H,6,FALSE),IFERROR(VLOOKUP($A8,[1]Унител!$A:$H,6,FALSE),""))))))</f>
        <v>43.459809901678575</v>
      </c>
      <c r="G8" s="93">
        <f>IFERROR(SUMIF(Модули!$A:$A,Себестойност!A8,Модули!$B:$B),"")</f>
        <v>4.8</v>
      </c>
      <c r="H8" s="33">
        <f t="shared" si="1"/>
        <v>208.60708752805715</v>
      </c>
      <c r="I8" s="100" t="str">
        <f>IFERROR(VLOOKUP($A8,[1]Други!$A:$H,8,FALSE),IFERROR(VLOOKUP($A8,[1]ИТТ!$A:$H,8,FALSE),IFERROR(VLOOKUP($A8,[1]Schrack!$A:$H,8,FALSE),IFERROR(VLOOKUP($A8,'[1]LD GmbH'!$A:$H,8,FALSE),IFERROR(VLOOKUP($A8,[1]Крисметал!$A:$H,8,FALSE),IFERROR(VLOOKUP($A8,[1]Унител!$A:$H,8,FALSE),""))))))</f>
        <v>Микромакс трейд</v>
      </c>
      <c r="J8" s="101">
        <f>IFERROR(VLOOKUP($A8,[1]Други!$A:$I,9,FALSE),IFERROR(VLOOKUP($A8,[1]ИТТ!$A:$I,9,FALSE),IFERROR(VLOOKUP($A8,[1]Schrack!$A:$I,9,FALSE),IFERROR(VLOOKUP($A8,'[1]LD GmbH'!$A:$I,9,FALSE),IFERROR(VLOOKUP($A8,[1]Крисметал!$A:$I,9,FALSE),IFERROR(VLOOKUP($A8,[1]Унител!$A:$I,9,FALSE),""))))))</f>
        <v>45628</v>
      </c>
      <c r="K8" s="87">
        <f>IFERROR(VLOOKUP($A8,[1]Други!$A:$H,7,FALSE),IFERROR(VLOOKUP($A8,[1]ИТТ!$A:$H,7,FALSE),IFERROR(VLOOKUP($A8,[1]Schrack!$A:$H,7,FALSE),IFERROR(VLOOKUP($A8,'[1]LD GmbH'!$A:$H,7,FALSE),IFERROR(VLOOKUP($A8,[1]Крисметал!$A:$H,7,FALSE),IFERROR(VLOOKUP($A8,[1]Унител!$A:$H,7,FALSE),""))))))</f>
        <v>52.151771882014287</v>
      </c>
      <c r="L8" s="88">
        <f t="shared" si="2"/>
        <v>250.32850503366856</v>
      </c>
      <c r="M8" s="102"/>
      <c r="O8" s="81">
        <f>SUMIF(Модули!$A:$A,Себестойност!A8,Модули!$B:$B)-G8</f>
        <v>0</v>
      </c>
    </row>
    <row r="9" spans="1:19" x14ac:dyDescent="0.3">
      <c r="A9" s="53" t="s">
        <v>245</v>
      </c>
      <c r="B9" s="32" t="str">
        <f>IFERROR(VLOOKUP($A9,[1]Други!$A:$H,2,FALSE),IFERROR(VLOOKUP($A9,[1]ИТТ!$A:$H,2,FALSE),IFERROR(VLOOKUP($A9,[1]Schrack!$A:$H,2,FALSE),IFERROR(VLOOKUP($A9,'[1]LD GmbH'!$A:$H,2,FALSE),IFERROR(VLOOKUP($A9,[1]Крисметал!$A:$H,2,FALSE),IFERROR(VLOOKUP($A9,[1]Унител!$A:$H,2,FALSE),""))))))</f>
        <v>SKU0000000427</v>
      </c>
      <c r="C9" s="86">
        <f>IFERROR(VLOOKUP($A9,[1]Други!$A:$H,3,FALSE),IFERROR(VLOOKUP($A9,[1]ИТТ!$A:$H,3,FALSE),IFERROR(VLOOKUP($A9,[1]Schrack!$A:$H,3,FALSE),IFERROR(VLOOKUP($A9,'[1]LD GmbH'!$A:$H,3,FALSE),IFERROR(VLOOKUP($A9,[1]Крисметал!$A:$H,3,FALSE),IFERROR(VLOOKUP($A9,[1]Унител!$A:$H,3,FALSE),""))))))</f>
        <v>57.56123998507028</v>
      </c>
      <c r="D9" s="84" t="str">
        <f>IFERROR(VLOOKUP($A9,[1]Други!$A:$H,4,FALSE),IFERROR(VLOOKUP($A9,[1]ИТТ!$A:$H,4,FALSE),IFERROR(VLOOKUP($A9,[1]Schrack!$A:$H,4,FALSE),IFERROR(VLOOKUP($A9,'[1]LD GmbH'!$A:$H,4,FALSE),IFERROR(VLOOKUP($A9,[1]Крисметал!$A:$H,4,FALSE),IFERROR(VLOOKUP($A9,[1]Унител!$A:$H,4,FALSE),""))))))</f>
        <v>бр.</v>
      </c>
      <c r="E9" s="34">
        <f>IFERROR(VLOOKUP($A9,[1]Други!$A:$H,5,FALSE),IFERROR(VLOOKUP($A9,[1]ИТТ!$A:$H,5,FALSE),IFERROR(VLOOKUP($A9,[1]Schrack!$A:$H,5,FALSE),IFERROR(VLOOKUP($A9,'[1]LD GmbH'!$A:$H,5,FALSE),IFERROR(VLOOKUP($A9,[1]Крисметал!$A:$H,5,FALSE),IFERROR(VLOOKUP($A9,[1]Унител!$A:$H,5,FALSE),""))))))</f>
        <v>0</v>
      </c>
      <c r="F9" s="87">
        <f>IFERROR(VLOOKUP($A9,[1]Други!$A:$H,6,FALSE),IFERROR(VLOOKUP($A9,[1]ИТТ!$A:$H,6,FALSE),IFERROR(VLOOKUP($A9,[1]Schrack!$A:$H,6,FALSE),IFERROR(VLOOKUP($A9,'[1]LD GmbH'!$A:$H,6,FALSE),IFERROR(VLOOKUP($A9,[1]Крисметал!$A:$H,6,FALSE),IFERROR(VLOOKUP($A9,[1]Унител!$A:$H,6,FALSE),""))))))</f>
        <v>57.56123998507028</v>
      </c>
      <c r="G9" s="93">
        <f>IFERROR(SUMIF(Модули!$A:$A,Себестойност!A9,Модули!$B:$B),"")</f>
        <v>1</v>
      </c>
      <c r="H9" s="33">
        <f t="shared" si="1"/>
        <v>57.56123998507028</v>
      </c>
      <c r="I9" s="100" t="str">
        <f>IFERROR(VLOOKUP($A9,[1]Други!$A:$H,8,FALSE),IFERROR(VLOOKUP($A9,[1]ИТТ!$A:$H,8,FALSE),IFERROR(VLOOKUP($A9,[1]Schrack!$A:$H,8,FALSE),IFERROR(VLOOKUP($A9,'[1]LD GmbH'!$A:$H,8,FALSE),IFERROR(VLOOKUP($A9,[1]Крисметал!$A:$H,8,FALSE),IFERROR(VLOOKUP($A9,[1]Унител!$A:$H,8,FALSE),""))))))</f>
        <v>ДЕАТРЕЙД</v>
      </c>
      <c r="J9" s="101">
        <f>IFERROR(VLOOKUP($A9,[1]Други!$A:$I,9,FALSE),IFERROR(VLOOKUP($A9,[1]ИТТ!$A:$I,9,FALSE),IFERROR(VLOOKUP($A9,[1]Schrack!$A:$I,9,FALSE),IFERROR(VLOOKUP($A9,'[1]LD GmbH'!$A:$I,9,FALSE),IFERROR(VLOOKUP($A9,[1]Крисметал!$A:$I,9,FALSE),IFERROR(VLOOKUP($A9,[1]Унител!$A:$I,9,FALSE),""))))))</f>
        <v>45707</v>
      </c>
      <c r="K9" s="87">
        <f>IFERROR(VLOOKUP($A9,[1]Други!$A:$H,7,FALSE),IFERROR(VLOOKUP($A9,[1]ИТТ!$A:$H,7,FALSE),IFERROR(VLOOKUP($A9,[1]Schrack!$A:$H,7,FALSE),IFERROR(VLOOKUP($A9,'[1]LD GmbH'!$A:$H,7,FALSE),IFERROR(VLOOKUP($A9,[1]Крисметал!$A:$H,7,FALSE),IFERROR(VLOOKUP($A9,[1]Унител!$A:$H,7,FALSE),""))))))</f>
        <v>69.07348798208433</v>
      </c>
      <c r="L9" s="88">
        <f t="shared" si="2"/>
        <v>69.07348798208433</v>
      </c>
      <c r="M9" s="102"/>
      <c r="O9" s="81">
        <f>SUMIF(Модули!$A:$A,Себестойност!A9,Модули!$B:$B)-G9</f>
        <v>0</v>
      </c>
    </row>
    <row r="10" spans="1:19" x14ac:dyDescent="0.3">
      <c r="A10" s="95" t="s">
        <v>336</v>
      </c>
      <c r="B10" s="32" t="str">
        <f>IFERROR(VLOOKUP($A10,[1]Други!$A:$H,2,FALSE),IFERROR(VLOOKUP($A10,[1]ИТТ!$A:$H,2,FALSE),IFERROR(VLOOKUP($A10,[1]Schrack!$A:$H,2,FALSE),IFERROR(VLOOKUP($A10,'[1]LD GmbH'!$A:$H,2,FALSE),IFERROR(VLOOKUP($A10,[1]Крисметал!$A:$H,2,FALSE),IFERROR(VLOOKUP($A10,[1]Унител!$A:$H,2,FALSE),""))))))</f>
        <v>-</v>
      </c>
      <c r="C10" s="86">
        <f>IFERROR(VLOOKUP($A10,[1]Други!$A:$H,3,FALSE),IFERROR(VLOOKUP($A10,[1]ИТТ!$A:$H,3,FALSE),IFERROR(VLOOKUP($A10,[1]Schrack!$A:$H,3,FALSE),IFERROR(VLOOKUP($A10,'[1]LD GmbH'!$A:$H,3,FALSE),IFERROR(VLOOKUP($A10,[1]Крисметал!$A:$H,3,FALSE),IFERROR(VLOOKUP($A10,[1]Унител!$A:$H,3,FALSE),""))))))</f>
        <v>116.79854999999999</v>
      </c>
      <c r="D10" s="84" t="str">
        <f>IFERROR(VLOOKUP($A10,[1]Други!$A:$H,4,FALSE),IFERROR(VLOOKUP($A10,[1]ИТТ!$A:$H,4,FALSE),IFERROR(VLOOKUP($A10,[1]Schrack!$A:$H,4,FALSE),IFERROR(VLOOKUP($A10,'[1]LD GmbH'!$A:$H,4,FALSE),IFERROR(VLOOKUP($A10,[1]Крисметал!$A:$H,4,FALSE),IFERROR(VLOOKUP($A10,[1]Унител!$A:$H,4,FALSE),""))))))</f>
        <v>бр.</v>
      </c>
      <c r="E10" s="34">
        <f>IFERROR(VLOOKUP($A10,[1]Други!$A:$H,5,FALSE),IFERROR(VLOOKUP($A10,[1]ИТТ!$A:$H,5,FALSE),IFERROR(VLOOKUP($A10,[1]Schrack!$A:$H,5,FALSE),IFERROR(VLOOKUP($A10,'[1]LD GmbH'!$A:$H,5,FALSE),IFERROR(VLOOKUP($A10,[1]Крисметал!$A:$H,5,FALSE),IFERROR(VLOOKUP($A10,[1]Унител!$A:$H,5,FALSE),""))))))</f>
        <v>0</v>
      </c>
      <c r="F10" s="87">
        <f>IFERROR(VLOOKUP($A10,[1]Други!$A:$H,6,FALSE),IFERROR(VLOOKUP($A10,[1]ИТТ!$A:$H,6,FALSE),IFERROR(VLOOKUP($A10,[1]Schrack!$A:$H,6,FALSE),IFERROR(VLOOKUP($A10,'[1]LD GmbH'!$A:$H,6,FALSE),IFERROR(VLOOKUP($A10,[1]Крисметал!$A:$H,6,FALSE),IFERROR(VLOOKUP($A10,[1]Унител!$A:$H,6,FALSE),""))))))</f>
        <v>116.79854999999999</v>
      </c>
      <c r="G10" s="93">
        <f>IFERROR(SUMIF(Модули!$A:$A,Себестойност!A10,Модули!$B:$B),"")</f>
        <v>90</v>
      </c>
      <c r="H10" s="33">
        <f t="shared" si="1"/>
        <v>10511.869499999999</v>
      </c>
      <c r="I10" s="100" t="str">
        <f>IFERROR(VLOOKUP($A10,[1]Други!$A:$H,8,FALSE),IFERROR(VLOOKUP($A10,[1]ИТТ!$A:$H,8,FALSE),IFERROR(VLOOKUP($A10,[1]Schrack!$A:$H,8,FALSE),IFERROR(VLOOKUP($A10,'[1]LD GmbH'!$A:$H,8,FALSE),IFERROR(VLOOKUP($A10,[1]Крисметал!$A:$H,8,FALSE),IFERROR(VLOOKUP($A10,[1]Унител!$A:$H,8,FALSE),""))))))</f>
        <v>Suzhou VMA</v>
      </c>
      <c r="J10" s="101">
        <f>IFERROR(VLOOKUP($A10,[1]Други!$A:$I,9,FALSE),IFERROR(VLOOKUP($A10,[1]ИТТ!$A:$I,9,FALSE),IFERROR(VLOOKUP($A10,[1]Schrack!$A:$I,9,FALSE),IFERROR(VLOOKUP($A10,'[1]LD GmbH'!$A:$I,9,FALSE),IFERROR(VLOOKUP($A10,[1]Крисметал!$A:$I,9,FALSE),IFERROR(VLOOKUP($A10,[1]Унител!$A:$I,9,FALSE),""))))))</f>
        <v>45838</v>
      </c>
      <c r="K10" s="87">
        <f>IFERROR(VLOOKUP($A10,[1]Други!$A:$H,7,FALSE),IFERROR(VLOOKUP($A10,[1]ИТТ!$A:$H,7,FALSE),IFERROR(VLOOKUP($A10,[1]Schrack!$A:$H,7,FALSE),IFERROR(VLOOKUP($A10,'[1]LD GmbH'!$A:$H,7,FALSE),IFERROR(VLOOKUP($A10,[1]Крисметал!$A:$H,7,FALSE),IFERROR(VLOOKUP($A10,[1]Унител!$A:$H,7,FALSE),""))))))</f>
        <v>140.15825999999998</v>
      </c>
      <c r="L10" s="88">
        <f t="shared" si="2"/>
        <v>12614.243399999999</v>
      </c>
      <c r="M10" s="102"/>
      <c r="O10" s="81">
        <f>SUMIF(Модули!$A:$A,Себестойност!A10,Модули!$B:$B)-G10</f>
        <v>0</v>
      </c>
    </row>
    <row r="11" spans="1:19" x14ac:dyDescent="0.3">
      <c r="A11" s="53" t="s">
        <v>137</v>
      </c>
      <c r="B11" s="32" t="str">
        <f>IFERROR(VLOOKUP($A11,[1]Други!$A:$H,2,FALSE),IFERROR(VLOOKUP($A11,[1]ИТТ!$A:$H,2,FALSE),IFERROR(VLOOKUP($A11,[1]Schrack!$A:$H,2,FALSE),IFERROR(VLOOKUP($A11,'[1]LD GmbH'!$A:$H,2,FALSE),IFERROR(VLOOKUP($A11,[1]Крисметал!$A:$H,2,FALSE),IFERROR(VLOOKUP($A11,[1]Унител!$A:$H,2,FALSE),""))))))</f>
        <v>00721431</v>
      </c>
      <c r="C11" s="86">
        <f>IFERROR(VLOOKUP($A11,[1]Други!$A:$H,3,FALSE),IFERROR(VLOOKUP($A11,[1]ИТТ!$A:$H,3,FALSE),IFERROR(VLOOKUP($A11,[1]Schrack!$A:$H,3,FALSE),IFERROR(VLOOKUP($A11,'[1]LD GmbH'!$A:$H,3,FALSE),IFERROR(VLOOKUP($A11,[1]Крисметал!$A:$H,3,FALSE),IFERROR(VLOOKUP($A11,[1]Унител!$A:$H,3,FALSE),""))))))</f>
        <v>60.122812309863335</v>
      </c>
      <c r="D11" s="84" t="str">
        <f>IFERROR(VLOOKUP($A11,[1]Други!$A:$H,4,FALSE),IFERROR(VLOOKUP($A11,[1]ИТТ!$A:$H,4,FALSE),IFERROR(VLOOKUP($A11,[1]Schrack!$A:$H,4,FALSE),IFERROR(VLOOKUP($A11,'[1]LD GmbH'!$A:$H,4,FALSE),IFERROR(VLOOKUP($A11,[1]Крисметал!$A:$H,4,FALSE),IFERROR(VLOOKUP($A11,[1]Унител!$A:$H,4,FALSE),""))))))</f>
        <v xml:space="preserve"> лист</v>
      </c>
      <c r="E11" s="34">
        <f>IFERROR(VLOOKUP($A11,[1]Други!$A:$H,5,FALSE),IFERROR(VLOOKUP($A11,[1]ИТТ!$A:$H,5,FALSE),IFERROR(VLOOKUP($A11,[1]Schrack!$A:$H,5,FALSE),IFERROR(VLOOKUP($A11,'[1]LD GmbH'!$A:$H,5,FALSE),IFERROR(VLOOKUP($A11,[1]Крисметал!$A:$H,5,FALSE),IFERROR(VLOOKUP($A11,[1]Унител!$A:$H,5,FALSE),""))))))</f>
        <v>0</v>
      </c>
      <c r="F11" s="87">
        <f>IFERROR(VLOOKUP($A11,[1]Други!$A:$H,6,FALSE),IFERROR(VLOOKUP($A11,[1]ИТТ!$A:$H,6,FALSE),IFERROR(VLOOKUP($A11,[1]Schrack!$A:$H,6,FALSE),IFERROR(VLOOKUP($A11,'[1]LD GmbH'!$A:$H,6,FALSE),IFERROR(VLOOKUP($A11,[1]Крисметал!$A:$H,6,FALSE),IFERROR(VLOOKUP($A11,[1]Унител!$A:$H,6,FALSE),""))))))</f>
        <v>60.122812309863335</v>
      </c>
      <c r="G11" s="93">
        <f>IFERROR(SUMIF(Модули!$A:$A,Себестойност!A11,Модули!$B:$B),"")</f>
        <v>90</v>
      </c>
      <c r="H11" s="33">
        <f t="shared" si="1"/>
        <v>5411.0531078877002</v>
      </c>
      <c r="I11" s="100" t="str">
        <f>IFERROR(VLOOKUP($A11,[1]Други!$A:$H,8,FALSE),IFERROR(VLOOKUP($A11,[1]ИТТ!$A:$H,8,FALSE),IFERROR(VLOOKUP($A11,[1]Schrack!$A:$H,8,FALSE),IFERROR(VLOOKUP($A11,'[1]LD GmbH'!$A:$H,8,FALSE),IFERROR(VLOOKUP($A11,[1]Крисметал!$A:$H,8,FALSE),IFERROR(VLOOKUP($A11,[1]Унител!$A:$H,8,FALSE),""))))))</f>
        <v>ДФ България</v>
      </c>
      <c r="J11" s="101">
        <f>IFERROR(VLOOKUP($A11,[1]Други!$A:$I,9,FALSE),IFERROR(VLOOKUP($A11,[1]ИТТ!$A:$I,9,FALSE),IFERROR(VLOOKUP($A11,[1]Schrack!$A:$I,9,FALSE),IFERROR(VLOOKUP($A11,'[1]LD GmbH'!$A:$I,9,FALSE),IFERROR(VLOOKUP($A11,[1]Крисметал!$A:$I,9,FALSE),IFERROR(VLOOKUP($A11,[1]Унител!$A:$I,9,FALSE),""))))))</f>
        <v>45887</v>
      </c>
      <c r="K11" s="87">
        <f>IFERROR(VLOOKUP($A11,[1]Други!$A:$H,7,FALSE),IFERROR(VLOOKUP($A11,[1]ИТТ!$A:$H,7,FALSE),IFERROR(VLOOKUP($A11,[1]Schrack!$A:$H,7,FALSE),IFERROR(VLOOKUP($A11,'[1]LD GmbH'!$A:$H,7,FALSE),IFERROR(VLOOKUP($A11,[1]Крисметал!$A:$H,7,FALSE),IFERROR(VLOOKUP($A11,[1]Унител!$A:$H,7,FALSE),""))))))</f>
        <v>72.147374771835999</v>
      </c>
      <c r="L11" s="88">
        <f t="shared" si="2"/>
        <v>6493.2637294652395</v>
      </c>
      <c r="M11" s="102"/>
      <c r="O11" s="81">
        <f>SUMIF(Модули!$A:$A,Себестойност!A11,Модули!$B:$B)-G11</f>
        <v>0</v>
      </c>
    </row>
    <row r="12" spans="1:19" x14ac:dyDescent="0.3">
      <c r="A12" s="189" t="s">
        <v>333</v>
      </c>
      <c r="B12" s="32" t="str">
        <f>IFERROR(VLOOKUP($A12,[1]Други!$A:$H,2,FALSE),IFERROR(VLOOKUP($A12,[1]ИТТ!$A:$H,2,FALSE),IFERROR(VLOOKUP($A12,[1]Schrack!$A:$H,2,FALSE),IFERROR(VLOOKUP($A12,'[1]LD GmbH'!$A:$H,2,FALSE),IFERROR(VLOOKUP($A12,[1]Крисметал!$A:$H,2,FALSE),IFERROR(VLOOKUP($A12,[1]Унител!$A:$H,2,FALSE),""))))))</f>
        <v>02112004</v>
      </c>
      <c r="C12" s="86">
        <f>IFERROR(VLOOKUP($A12,[1]Други!$A:$H,3,FALSE),IFERROR(VLOOKUP($A12,[1]ИТТ!$A:$H,3,FALSE),IFERROR(VLOOKUP($A12,[1]Schrack!$A:$H,3,FALSE),IFERROR(VLOOKUP($A12,'[1]LD GmbH'!$A:$H,3,FALSE),IFERROR(VLOOKUP($A12,[1]Крисметал!$A:$H,3,FALSE),IFERROR(VLOOKUP($A12,[1]Унител!$A:$H,3,FALSE),""))))))</f>
        <v>12.67</v>
      </c>
      <c r="D12" s="84" t="str">
        <f>IFERROR(VLOOKUP($A12,[1]Други!$A:$H,4,FALSE),IFERROR(VLOOKUP($A12,[1]ИТТ!$A:$H,4,FALSE),IFERROR(VLOOKUP($A12,[1]Schrack!$A:$H,4,FALSE),IFERROR(VLOOKUP($A12,'[1]LD GmbH'!$A:$H,4,FALSE),IFERROR(VLOOKUP($A12,[1]Крисметал!$A:$H,4,FALSE),IFERROR(VLOOKUP($A12,[1]Унител!$A:$H,4,FALSE),""))))))</f>
        <v>кг.</v>
      </c>
      <c r="E12" s="34">
        <f>IFERROR(VLOOKUP($A12,[1]Други!$A:$H,5,FALSE),IFERROR(VLOOKUP($A12,[1]ИТТ!$A:$H,5,FALSE),IFERROR(VLOOKUP($A12,[1]Schrack!$A:$H,5,FALSE),IFERROR(VLOOKUP($A12,'[1]LD GmbH'!$A:$H,5,FALSE),IFERROR(VLOOKUP($A12,[1]Крисметал!$A:$H,5,FALSE),IFERROR(VLOOKUP($A12,[1]Унител!$A:$H,5,FALSE),""))))))</f>
        <v>0</v>
      </c>
      <c r="F12" s="87">
        <f>IFERROR(VLOOKUP($A12,[1]Други!$A:$H,6,FALSE),IFERROR(VLOOKUP($A12,[1]ИТТ!$A:$H,6,FALSE),IFERROR(VLOOKUP($A12,[1]Schrack!$A:$H,6,FALSE),IFERROR(VLOOKUP($A12,'[1]LD GmbH'!$A:$H,6,FALSE),IFERROR(VLOOKUP($A12,[1]Крисметал!$A:$H,6,FALSE),IFERROR(VLOOKUP($A12,[1]Унител!$A:$H,6,FALSE),""))))))</f>
        <v>12.67</v>
      </c>
      <c r="G12" s="93">
        <f>IFERROR(SUMIF(Модули!$A:$A,Себестойност!A12,Модули!$B:$B),"")</f>
        <v>92.24</v>
      </c>
      <c r="H12" s="33">
        <f t="shared" si="1"/>
        <v>1168.6807999999999</v>
      </c>
      <c r="I12" s="100" t="str">
        <f>IFERROR(VLOOKUP($A12,[1]Други!$A:$H,8,FALSE),IFERROR(VLOOKUP($A12,[1]ИТТ!$A:$H,8,FALSE),IFERROR(VLOOKUP($A12,[1]Schrack!$A:$H,8,FALSE),IFERROR(VLOOKUP($A12,'[1]LD GmbH'!$A:$H,8,FALSE),IFERROR(VLOOKUP($A12,[1]Крисметал!$A:$H,8,FALSE),IFERROR(VLOOKUP($A12,[1]Унител!$A:$H,8,FALSE),""))))))</f>
        <v>SOTAR S.R.L</v>
      </c>
      <c r="J12" s="101">
        <f>IFERROR(VLOOKUP($A12,[1]Други!$A:$I,9,FALSE),IFERROR(VLOOKUP($A12,[1]ИТТ!$A:$I,9,FALSE),IFERROR(VLOOKUP($A12,[1]Schrack!$A:$I,9,FALSE),IFERROR(VLOOKUP($A12,'[1]LD GmbH'!$A:$I,9,FALSE),IFERROR(VLOOKUP($A12,[1]Крисметал!$A:$I,9,FALSE),IFERROR(VLOOKUP($A12,[1]Унител!$A:$I,9,FALSE),""))))))</f>
        <v>45678</v>
      </c>
      <c r="K12" s="87">
        <f>IFERROR(VLOOKUP($A12,[1]Други!$A:$H,7,FALSE),IFERROR(VLOOKUP($A12,[1]ИТТ!$A:$H,7,FALSE),IFERROR(VLOOKUP($A12,[1]Schrack!$A:$H,7,FALSE),IFERROR(VLOOKUP($A12,'[1]LD GmbH'!$A:$H,7,FALSE),IFERROR(VLOOKUP($A12,[1]Крисметал!$A:$H,7,FALSE),IFERROR(VLOOKUP($A12,[1]Унител!$A:$H,7,FALSE),""))))))</f>
        <v>12.67</v>
      </c>
      <c r="L12" s="88">
        <f t="shared" si="2"/>
        <v>1168.6807999999999</v>
      </c>
      <c r="M12" s="102"/>
      <c r="O12" s="81">
        <f>SUMIF(Модули!$A:$A,Себестойност!A12,Модули!$B:$B)-G12</f>
        <v>0</v>
      </c>
    </row>
    <row r="13" spans="1:19" x14ac:dyDescent="0.3">
      <c r="A13" s="114" t="s">
        <v>227</v>
      </c>
      <c r="B13" s="103"/>
      <c r="C13" s="104"/>
      <c r="D13" s="105"/>
      <c r="E13" s="106"/>
      <c r="F13" s="104"/>
      <c r="G13" s="107"/>
      <c r="H13" s="108"/>
      <c r="I13" s="109"/>
      <c r="J13" s="110"/>
      <c r="K13" s="111"/>
      <c r="L13" s="112"/>
      <c r="M13" s="113"/>
      <c r="O13" s="174"/>
    </row>
    <row r="14" spans="1:19" x14ac:dyDescent="0.3">
      <c r="A14" s="85" t="s">
        <v>138</v>
      </c>
      <c r="B14" s="32" t="str">
        <f>IFERROR(VLOOKUP($A14,[1]Други!$A:$H,2,FALSE),IFERROR(VLOOKUP($A14,[1]ИТТ!$A:$H,2,FALSE),IFERROR(VLOOKUP($A14,[1]Schrack!$A:$H,2,FALSE),IFERROR(VLOOKUP($A14,'[1]LD GmbH'!$A:$H,2,FALSE),IFERROR(VLOOKUP($A14,[1]Крисметал!$A:$H,2,FALSE),IFERROR(VLOOKUP($A14,[1]Унител!$A:$H,2,FALSE),""))))))</f>
        <v>00582 0001 24</v>
      </c>
      <c r="C14" s="86">
        <f>IFERROR(VLOOKUP($A14,[1]Други!$A:$H,3,FALSE),IFERROR(VLOOKUP($A14,[1]ИТТ!$A:$H,3,FALSE),IFERROR(VLOOKUP($A14,[1]Schrack!$A:$H,3,FALSE),IFERROR(VLOOKUP($A14,'[1]LD GmbH'!$A:$H,3,FALSE),IFERROR(VLOOKUP($A14,[1]Крисметал!$A:$H,3,FALSE),IFERROR(VLOOKUP($A14,[1]Унител!$A:$H,3,FALSE),""))))))</f>
        <v>437.1545584227668</v>
      </c>
      <c r="D14" s="84" t="str">
        <f>IFERROR(VLOOKUP($A14,[1]Други!$A:$H,4,FALSE),IFERROR(VLOOKUP($A14,[1]ИТТ!$A:$H,4,FALSE),IFERROR(VLOOKUP($A14,[1]Schrack!$A:$H,4,FALSE),IFERROR(VLOOKUP($A14,'[1]LD GmbH'!$A:$H,4,FALSE),IFERROR(VLOOKUP($A14,[1]Крисметал!$A:$H,4,FALSE),IFERROR(VLOOKUP($A14,[1]Унител!$A:$H,4,FALSE),""))))))</f>
        <v>100 бр.</v>
      </c>
      <c r="E14" s="34">
        <f>IFERROR(VLOOKUP($A14,[1]Други!$A:$H,5,FALSE),IFERROR(VLOOKUP($A14,[1]ИТТ!$A:$H,5,FALSE),IFERROR(VLOOKUP($A14,[1]Schrack!$A:$H,5,FALSE),IFERROR(VLOOKUP($A14,'[1]LD GmbH'!$A:$H,5,FALSE),IFERROR(VLOOKUP($A14,[1]Крисметал!$A:$H,5,FALSE),IFERROR(VLOOKUP($A14,[1]Унител!$A:$H,5,FALSE),""))))))</f>
        <v>0</v>
      </c>
      <c r="F14" s="87">
        <f>IFERROR(VLOOKUP($A14,[1]Други!$A:$H,6,FALSE),IFERROR(VLOOKUP($A14,[1]ИТТ!$A:$H,6,FALSE),IFERROR(VLOOKUP($A14,[1]Schrack!$A:$H,6,FALSE),IFERROR(VLOOKUP($A14,'[1]LD GmbH'!$A:$H,6,FALSE),IFERROR(VLOOKUP($A14,[1]Крисметал!$A:$H,6,FALSE),IFERROR(VLOOKUP($A14,[1]Унител!$A:$H,6,FALSE),""))))))</f>
        <v>437.1545584227668</v>
      </c>
      <c r="G14" s="93">
        <f>IFERROR(SUMIF(Модули!$A:$A,Себестойност!A14,Модули!$B:$B),"")</f>
        <v>0.06</v>
      </c>
      <c r="H14" s="33">
        <f>IFERROR(F14*G14,"")</f>
        <v>26.229273505366006</v>
      </c>
      <c r="I14" s="100" t="str">
        <f>IFERROR(VLOOKUP($A14,[1]Други!$A:$H,8,FALSE),IFERROR(VLOOKUP($A14,[1]ИТТ!$A:$H,8,FALSE),IFERROR(VLOOKUP($A14,[1]Schrack!$A:$H,8,FALSE),IFERROR(VLOOKUP($A14,'[1]LD GmbH'!$A:$H,8,FALSE),IFERROR(VLOOKUP($A14,[1]Крисметал!$A:$H,8,FALSE),IFERROR(VLOOKUP($A14,[1]Унител!$A:$H,8,FALSE),""))))))</f>
        <v>ИТТ</v>
      </c>
      <c r="J14" s="101">
        <f>IFERROR(VLOOKUP($A14,[1]Други!$A:$I,9,FALSE),IFERROR(VLOOKUP($A14,[1]ИТТ!$A:$I,9,FALSE),IFERROR(VLOOKUP($A14,[1]Schrack!$A:$I,9,FALSE),IFERROR(VLOOKUP($A14,'[1]LD GmbH'!$A:$I,9,FALSE),IFERROR(VLOOKUP($A14,[1]Крисметал!$A:$I,9,FALSE),IFERROR(VLOOKUP($A14,[1]Унител!$A:$I,9,FALSE),""))))))</f>
        <v>45693</v>
      </c>
      <c r="K14" s="87">
        <f>IFERROR(VLOOKUP($A14,[1]Други!$A:$H,7,FALSE),IFERROR(VLOOKUP($A14,[1]ИТТ!$A:$H,7,FALSE),IFERROR(VLOOKUP($A14,[1]Schrack!$A:$H,7,FALSE),IFERROR(VLOOKUP($A14,'[1]LD GmbH'!$A:$H,7,FALSE),IFERROR(VLOOKUP($A14,[1]Крисметал!$A:$H,7,FALSE),IFERROR(VLOOKUP($A14,[1]Унител!$A:$H,7,FALSE),""))))))</f>
        <v>524.58547010732013</v>
      </c>
      <c r="L14" s="88">
        <f t="shared" ref="L14" si="3">G14*K14</f>
        <v>31.475128206439209</v>
      </c>
      <c r="M14" s="102"/>
      <c r="O14" s="81">
        <f>SUMIF(Модули!$A:$A,Себестойност!A14,Модули!$B:$B)-G14</f>
        <v>0</v>
      </c>
    </row>
    <row r="15" spans="1:19" x14ac:dyDescent="0.3">
      <c r="A15" s="85" t="s">
        <v>139</v>
      </c>
      <c r="B15" s="32" t="str">
        <f>IFERROR(VLOOKUP($A15,[1]Други!$A:$H,2,FALSE),IFERROR(VLOOKUP($A15,[1]ИТТ!$A:$H,2,FALSE),IFERROR(VLOOKUP($A15,[1]Schrack!$A:$H,2,FALSE),IFERROR(VLOOKUP($A15,'[1]LD GmbH'!$A:$H,2,FALSE),IFERROR(VLOOKUP($A15,[1]Крисметал!$A:$H,2,FALSE),IFERROR(VLOOKUP($A15,[1]Унител!$A:$H,2,FALSE),""))))))</f>
        <v>-</v>
      </c>
      <c r="C15" s="86">
        <f>IFERROR(VLOOKUP($A15,[1]Други!$A:$H,3,FALSE),IFERROR(VLOOKUP($A15,[1]ИТТ!$A:$H,3,FALSE),IFERROR(VLOOKUP($A15,[1]Schrack!$A:$H,3,FALSE),IFERROR(VLOOKUP($A15,'[1]LD GmbH'!$A:$H,3,FALSE),IFERROR(VLOOKUP($A15,[1]Крисметал!$A:$H,3,FALSE),IFERROR(VLOOKUP($A15,[1]Унител!$A:$H,3,FALSE),""))))))</f>
        <v>176.90699089389159</v>
      </c>
      <c r="D15" s="84" t="str">
        <f>IFERROR(VLOOKUP($A15,[1]Други!$A:$H,4,FALSE),IFERROR(VLOOKUP($A15,[1]ИТТ!$A:$H,4,FALSE),IFERROR(VLOOKUP($A15,[1]Schrack!$A:$H,4,FALSE),IFERROR(VLOOKUP($A15,'[1]LD GmbH'!$A:$H,4,FALSE),IFERROR(VLOOKUP($A15,[1]Крисметал!$A:$H,4,FALSE),IFERROR(VLOOKUP($A15,[1]Унител!$A:$H,4,FALSE),""))))))</f>
        <v>бр.</v>
      </c>
      <c r="E15" s="34">
        <f>IFERROR(VLOOKUP($A15,[1]Други!$A:$H,5,FALSE),IFERROR(VLOOKUP($A15,[1]ИТТ!$A:$H,5,FALSE),IFERROR(VLOOKUP($A15,[1]Schrack!$A:$H,5,FALSE),IFERROR(VLOOKUP($A15,'[1]LD GmbH'!$A:$H,5,FALSE),IFERROR(VLOOKUP($A15,[1]Крисметал!$A:$H,5,FALSE),IFERROR(VLOOKUP($A15,[1]Унител!$A:$H,5,FALSE),""))))))</f>
        <v>0</v>
      </c>
      <c r="F15" s="87">
        <f>IFERROR(VLOOKUP($A15,[1]Други!$A:$H,6,FALSE),IFERROR(VLOOKUP($A15,[1]ИТТ!$A:$H,6,FALSE),IFERROR(VLOOKUP($A15,[1]Schrack!$A:$H,6,FALSE),IFERROR(VLOOKUP($A15,'[1]LD GmbH'!$A:$H,6,FALSE),IFERROR(VLOOKUP($A15,[1]Крисметал!$A:$H,6,FALSE),IFERROR(VLOOKUP($A15,[1]Унител!$A:$H,6,FALSE),""))))))</f>
        <v>176.90699089389159</v>
      </c>
      <c r="G15" s="93">
        <f>IFERROR(SUMIF(Модули!$A:$A,Себестойност!A15,Модули!$B:$B),"")</f>
        <v>10</v>
      </c>
      <c r="H15" s="33">
        <f t="shared" ref="H15:H19" si="4">IFERROR(F15*G15,"")</f>
        <v>1769.0699089389159</v>
      </c>
      <c r="I15" s="100" t="str">
        <f>IFERROR(VLOOKUP($A15,[1]Други!$A:$H,8,FALSE),IFERROR(VLOOKUP($A15,[1]ИТТ!$A:$H,8,FALSE),IFERROR(VLOOKUP($A15,[1]Schrack!$A:$H,8,FALSE),IFERROR(VLOOKUP($A15,'[1]LD GmbH'!$A:$H,8,FALSE),IFERROR(VLOOKUP($A15,[1]Крисметал!$A:$H,8,FALSE),IFERROR(VLOOKUP($A15,[1]Унител!$A:$H,8,FALSE),""))))))</f>
        <v>Аронов 87</v>
      </c>
      <c r="J15" s="101">
        <f>IFERROR(VLOOKUP($A15,[1]Други!$A:$I,9,FALSE),IFERROR(VLOOKUP($A15,[1]ИТТ!$A:$I,9,FALSE),IFERROR(VLOOKUP($A15,[1]Schrack!$A:$I,9,FALSE),IFERROR(VLOOKUP($A15,'[1]LD GmbH'!$A:$I,9,FALSE),IFERROR(VLOOKUP($A15,[1]Крисметал!$A:$I,9,FALSE),IFERROR(VLOOKUP($A15,[1]Унител!$A:$I,9,FALSE),""))))))</f>
        <v>45565</v>
      </c>
      <c r="K15" s="87">
        <f>IFERROR(VLOOKUP($A15,[1]Други!$A:$H,7,FALSE),IFERROR(VLOOKUP($A15,[1]ИТТ!$A:$H,7,FALSE),IFERROR(VLOOKUP($A15,[1]Schrack!$A:$H,7,FALSE),IFERROR(VLOOKUP($A15,'[1]LD GmbH'!$A:$H,7,FALSE),IFERROR(VLOOKUP($A15,[1]Крисметал!$A:$H,7,FALSE),IFERROR(VLOOKUP($A15,[1]Унител!$A:$H,7,FALSE),""))))))</f>
        <v>212.2883890726699</v>
      </c>
      <c r="L15" s="88">
        <f t="shared" ref="L15:L19" si="5">G15*K15</f>
        <v>2122.8838907266991</v>
      </c>
      <c r="M15" s="102"/>
      <c r="O15" s="81">
        <f>SUMIF(Модули!$A:$A,Себестойност!A15,Модули!$B:$B)-G15</f>
        <v>0</v>
      </c>
    </row>
    <row r="16" spans="1:19" x14ac:dyDescent="0.3">
      <c r="A16" s="85" t="s">
        <v>140</v>
      </c>
      <c r="B16" s="32" t="str">
        <f>IFERROR(VLOOKUP($A16,[1]Други!$A:$H,2,FALSE),IFERROR(VLOOKUP($A16,[1]ИТТ!$A:$H,2,FALSE),IFERROR(VLOOKUP($A16,[1]Schrack!$A:$H,2,FALSE),IFERROR(VLOOKUP($A16,'[1]LD GmbH'!$A:$H,2,FALSE),IFERROR(VLOOKUP($A16,[1]Крисметал!$A:$H,2,FALSE),IFERROR(VLOOKUP($A16,[1]Унител!$A:$H,2,FALSE),""))))))</f>
        <v>-</v>
      </c>
      <c r="C16" s="86">
        <f>IFERROR(VLOOKUP($A16,[1]Други!$A:$H,3,FALSE),IFERROR(VLOOKUP($A16,[1]ИТТ!$A:$H,3,FALSE),IFERROR(VLOOKUP($A16,[1]Schrack!$A:$H,3,FALSE),IFERROR(VLOOKUP($A16,'[1]LD GmbH'!$A:$H,3,FALSE),IFERROR(VLOOKUP($A16,[1]Крисметал!$A:$H,3,FALSE),IFERROR(VLOOKUP($A16,[1]Унител!$A:$H,3,FALSE),""))))))</f>
        <v>16.616986138877103</v>
      </c>
      <c r="D16" s="84" t="str">
        <f>IFERROR(VLOOKUP($A16,[1]Други!$A:$H,4,FALSE),IFERROR(VLOOKUP($A16,[1]ИТТ!$A:$H,4,FALSE),IFERROR(VLOOKUP($A16,[1]Schrack!$A:$H,4,FALSE),IFERROR(VLOOKUP($A16,'[1]LD GmbH'!$A:$H,4,FALSE),IFERROR(VLOOKUP($A16,[1]Крисметал!$A:$H,4,FALSE),IFERROR(VLOOKUP($A16,[1]Унител!$A:$H,4,FALSE),""))))))</f>
        <v>бр.</v>
      </c>
      <c r="E16" s="34">
        <f>IFERROR(VLOOKUP($A16,[1]Други!$A:$H,5,FALSE),IFERROR(VLOOKUP($A16,[1]ИТТ!$A:$H,5,FALSE),IFERROR(VLOOKUP($A16,[1]Schrack!$A:$H,5,FALSE),IFERROR(VLOOKUP($A16,'[1]LD GmbH'!$A:$H,5,FALSE),IFERROR(VLOOKUP($A16,[1]Крисметал!$A:$H,5,FALSE),IFERROR(VLOOKUP($A16,[1]Унител!$A:$H,5,FALSE),""))))))</f>
        <v>0</v>
      </c>
      <c r="F16" s="87">
        <f>IFERROR(VLOOKUP($A16,[1]Други!$A:$H,6,FALSE),IFERROR(VLOOKUP($A16,[1]ИТТ!$A:$H,6,FALSE),IFERROR(VLOOKUP($A16,[1]Schrack!$A:$H,6,FALSE),IFERROR(VLOOKUP($A16,'[1]LD GmbH'!$A:$H,6,FALSE),IFERROR(VLOOKUP($A16,[1]Крисметал!$A:$H,6,FALSE),IFERROR(VLOOKUP($A16,[1]Унител!$A:$H,6,FALSE),""))))))</f>
        <v>16.616986138877103</v>
      </c>
      <c r="G16" s="93">
        <f>IFERROR(SUMIF(Модули!$A:$A,Себестойност!A16,Модули!$B:$B),"")</f>
        <v>20</v>
      </c>
      <c r="H16" s="33">
        <f t="shared" si="4"/>
        <v>332.33972277754208</v>
      </c>
      <c r="I16" s="100" t="str">
        <f>IFERROR(VLOOKUP($A16,[1]Други!$A:$H,8,FALSE),IFERROR(VLOOKUP($A16,[1]ИТТ!$A:$H,8,FALSE),IFERROR(VLOOKUP($A16,[1]Schrack!$A:$H,8,FALSE),IFERROR(VLOOKUP($A16,'[1]LD GmbH'!$A:$H,8,FALSE),IFERROR(VLOOKUP($A16,[1]Крисметал!$A:$H,8,FALSE),IFERROR(VLOOKUP($A16,[1]Унител!$A:$H,8,FALSE),""))))))</f>
        <v>Аронов 87</v>
      </c>
      <c r="J16" s="101">
        <f>IFERROR(VLOOKUP($A16,[1]Други!$A:$I,9,FALSE),IFERROR(VLOOKUP($A16,[1]ИТТ!$A:$I,9,FALSE),IFERROR(VLOOKUP($A16,[1]Schrack!$A:$I,9,FALSE),IFERROR(VLOOKUP($A16,'[1]LD GmbH'!$A:$I,9,FALSE),IFERROR(VLOOKUP($A16,[1]Крисметал!$A:$I,9,FALSE),IFERROR(VLOOKUP($A16,[1]Унител!$A:$I,9,FALSE),""))))))</f>
        <v>45575</v>
      </c>
      <c r="K16" s="87">
        <f>IFERROR(VLOOKUP($A16,[1]Други!$A:$H,7,FALSE),IFERROR(VLOOKUP($A16,[1]ИТТ!$A:$H,7,FALSE),IFERROR(VLOOKUP($A16,[1]Schrack!$A:$H,7,FALSE),IFERROR(VLOOKUP($A16,'[1]LD GmbH'!$A:$H,7,FALSE),IFERROR(VLOOKUP($A16,[1]Крисметал!$A:$H,7,FALSE),IFERROR(VLOOKUP($A16,[1]Унител!$A:$H,7,FALSE),""))))))</f>
        <v>19.940383366652522</v>
      </c>
      <c r="L16" s="88">
        <f t="shared" si="5"/>
        <v>398.80766733305046</v>
      </c>
      <c r="M16" s="102"/>
      <c r="O16" s="81">
        <f>SUMIF(Модули!$A:$A,Себестойност!A16,Модули!$B:$B)-G16</f>
        <v>0</v>
      </c>
    </row>
    <row r="17" spans="1:15" x14ac:dyDescent="0.3">
      <c r="A17" s="85" t="s">
        <v>141</v>
      </c>
      <c r="B17" s="32" t="str">
        <f>IFERROR(VLOOKUP($A17,[1]Други!$A:$H,2,FALSE),IFERROR(VLOOKUP($A17,[1]ИТТ!$A:$H,2,FALSE),IFERROR(VLOOKUP($A17,[1]Schrack!$A:$H,2,FALSE),IFERROR(VLOOKUP($A17,'[1]LD GmbH'!$A:$H,2,FALSE),IFERROR(VLOOKUP($A17,[1]Крисметал!$A:$H,2,FALSE),IFERROR(VLOOKUP($A17,[1]Унител!$A:$H,2,FALSE),""))))))</f>
        <v>00125 0001 56</v>
      </c>
      <c r="C17" s="86">
        <f>IFERROR(VLOOKUP($A17,[1]Други!$A:$H,3,FALSE),IFERROR(VLOOKUP($A17,[1]ИТТ!$A:$H,3,FALSE),IFERROR(VLOOKUP($A17,[1]Schrack!$A:$H,3,FALSE),IFERROR(VLOOKUP($A17,'[1]LD GmbH'!$A:$H,3,FALSE),IFERROR(VLOOKUP($A17,[1]Крисметал!$A:$H,3,FALSE),IFERROR(VLOOKUP($A17,[1]Унител!$A:$H,3,FALSE),""))))))</f>
        <v>170.43914859675945</v>
      </c>
      <c r="D17" s="84" t="str">
        <f>IFERROR(VLOOKUP($A17,[1]Други!$A:$H,4,FALSE),IFERROR(VLOOKUP($A17,[1]ИТТ!$A:$H,4,FALSE),IFERROR(VLOOKUP($A17,[1]Schrack!$A:$H,4,FALSE),IFERROR(VLOOKUP($A17,'[1]LD GmbH'!$A:$H,4,FALSE),IFERROR(VLOOKUP($A17,[1]Крисметал!$A:$H,4,FALSE),IFERROR(VLOOKUP($A17,[1]Унител!$A:$H,4,FALSE),""))))))</f>
        <v>100 бр.</v>
      </c>
      <c r="E17" s="34">
        <f>IFERROR(VLOOKUP($A17,[1]Други!$A:$H,5,FALSE),IFERROR(VLOOKUP($A17,[1]ИТТ!$A:$H,5,FALSE),IFERROR(VLOOKUP($A17,[1]Schrack!$A:$H,5,FALSE),IFERROR(VLOOKUP($A17,'[1]LD GmbH'!$A:$H,5,FALSE),IFERROR(VLOOKUP($A17,[1]Крисметал!$A:$H,5,FALSE),IFERROR(VLOOKUP($A17,[1]Унител!$A:$H,5,FALSE),""))))))</f>
        <v>0</v>
      </c>
      <c r="F17" s="87">
        <f>IFERROR(VLOOKUP($A17,[1]Други!$A:$H,6,FALSE),IFERROR(VLOOKUP($A17,[1]ИТТ!$A:$H,6,FALSE),IFERROR(VLOOKUP($A17,[1]Schrack!$A:$H,6,FALSE),IFERROR(VLOOKUP($A17,'[1]LD GmbH'!$A:$H,6,FALSE),IFERROR(VLOOKUP($A17,[1]Крисметал!$A:$H,6,FALSE),IFERROR(VLOOKUP($A17,[1]Унител!$A:$H,6,FALSE),""))))))</f>
        <v>170.43914859675945</v>
      </c>
      <c r="G17" s="93">
        <f>IFERROR(SUMIF(Модули!$A:$A,Себестойност!A17,Модули!$B:$B),"")</f>
        <v>0.1</v>
      </c>
      <c r="H17" s="33">
        <f t="shared" si="4"/>
        <v>17.043914859675947</v>
      </c>
      <c r="I17" s="100" t="str">
        <f>IFERROR(VLOOKUP($A17,[1]Други!$A:$H,8,FALSE),IFERROR(VLOOKUP($A17,[1]ИТТ!$A:$H,8,FALSE),IFERROR(VLOOKUP($A17,[1]Schrack!$A:$H,8,FALSE),IFERROR(VLOOKUP($A17,'[1]LD GmbH'!$A:$H,8,FALSE),IFERROR(VLOOKUP($A17,[1]Крисметал!$A:$H,8,FALSE),IFERROR(VLOOKUP($A17,[1]Унител!$A:$H,8,FALSE),""))))))</f>
        <v>ИТТ</v>
      </c>
      <c r="J17" s="101">
        <f>IFERROR(VLOOKUP($A17,[1]Други!$A:$I,9,FALSE),IFERROR(VLOOKUP($A17,[1]ИТТ!$A:$I,9,FALSE),IFERROR(VLOOKUP($A17,[1]Schrack!$A:$I,9,FALSE),IFERROR(VLOOKUP($A17,'[1]LD GmbH'!$A:$I,9,FALSE),IFERROR(VLOOKUP($A17,[1]Крисметал!$A:$I,9,FALSE),IFERROR(VLOOKUP($A17,[1]Унител!$A:$I,9,FALSE),""))))))</f>
        <v>45408</v>
      </c>
      <c r="K17" s="87">
        <f>IFERROR(VLOOKUP($A17,[1]Други!$A:$H,7,FALSE),IFERROR(VLOOKUP($A17,[1]ИТТ!$A:$H,7,FALSE),IFERROR(VLOOKUP($A17,[1]Schrack!$A:$H,7,FALSE),IFERROR(VLOOKUP($A17,'[1]LD GmbH'!$A:$H,7,FALSE),IFERROR(VLOOKUP($A17,[1]Крисметал!$A:$H,7,FALSE),IFERROR(VLOOKUP($A17,[1]Унител!$A:$H,7,FALSE),""))))))</f>
        <v>204.52697831611135</v>
      </c>
      <c r="L17" s="88">
        <f t="shared" si="5"/>
        <v>20.452697831611136</v>
      </c>
      <c r="M17" s="102"/>
      <c r="O17" s="81">
        <f>SUMIF(Модули!$A:$A,Себестойност!A17,Модули!$B:$B)-G17</f>
        <v>0</v>
      </c>
    </row>
    <row r="18" spans="1:15" x14ac:dyDescent="0.3">
      <c r="A18" s="85" t="s">
        <v>334</v>
      </c>
      <c r="B18" s="32" t="str">
        <f>IFERROR(VLOOKUP($A18,[1]Други!$A:$H,2,FALSE),IFERROR(VLOOKUP($A18,[1]ИТТ!$A:$H,2,FALSE),IFERROR(VLOOKUP($A18,[1]Schrack!$A:$H,2,FALSE),IFERROR(VLOOKUP($A18,'[1]LD GmbH'!$A:$H,2,FALSE),IFERROR(VLOOKUP($A18,[1]Крисметал!$A:$H,2,FALSE),IFERROR(VLOOKUP($A18,[1]Унител!$A:$H,2,FALSE),""))))))</f>
        <v>-</v>
      </c>
      <c r="C18" s="86">
        <f>IFERROR(VLOOKUP($A18,[1]Други!$A:$H,3,FALSE),IFERROR(VLOOKUP($A18,[1]ИТТ!$A:$H,3,FALSE),IFERROR(VLOOKUP($A18,[1]Schrack!$A:$H,3,FALSE),IFERROR(VLOOKUP($A18,'[1]LD GmbH'!$A:$H,3,FALSE),IFERROR(VLOOKUP($A18,[1]Крисметал!$A:$H,3,FALSE),IFERROR(VLOOKUP($A18,[1]Унител!$A:$H,3,FALSE),""))))))</f>
        <v>4.0789499999999999</v>
      </c>
      <c r="D18" s="84" t="str">
        <f>IFERROR(VLOOKUP($A18,[1]Други!$A:$H,4,FALSE),IFERROR(VLOOKUP($A18,[1]ИТТ!$A:$H,4,FALSE),IFERROR(VLOOKUP($A18,[1]Schrack!$A:$H,4,FALSE),IFERROR(VLOOKUP($A18,'[1]LD GmbH'!$A:$H,4,FALSE),IFERROR(VLOOKUP($A18,[1]Крисметал!$A:$H,4,FALSE),IFERROR(VLOOKUP($A18,[1]Унител!$A:$H,4,FALSE),""))))))</f>
        <v>бр.</v>
      </c>
      <c r="E18" s="34">
        <f>IFERROR(VLOOKUP($A18,[1]Други!$A:$H,5,FALSE),IFERROR(VLOOKUP($A18,[1]ИТТ!$A:$H,5,FALSE),IFERROR(VLOOKUP($A18,[1]Schrack!$A:$H,5,FALSE),IFERROR(VLOOKUP($A18,'[1]LD GmbH'!$A:$H,5,FALSE),IFERROR(VLOOKUP($A18,[1]Крисметал!$A:$H,5,FALSE),IFERROR(VLOOKUP($A18,[1]Унител!$A:$H,5,FALSE),""))))))</f>
        <v>0</v>
      </c>
      <c r="F18" s="87">
        <f>IFERROR(VLOOKUP($A18,[1]Други!$A:$H,6,FALSE),IFERROR(VLOOKUP($A18,[1]ИТТ!$A:$H,6,FALSE),IFERROR(VLOOKUP($A18,[1]Schrack!$A:$H,6,FALSE),IFERROR(VLOOKUP($A18,'[1]LD GmbH'!$A:$H,6,FALSE),IFERROR(VLOOKUP($A18,[1]Крисметал!$A:$H,6,FALSE),IFERROR(VLOOKUP($A18,[1]Унител!$A:$H,6,FALSE),""))))))</f>
        <v>4.0789499999999999</v>
      </c>
      <c r="G18" s="93">
        <f>IFERROR(SUMIF(Модули!$A:$A,Себестойност!A18,Модули!$B:$B),"")</f>
        <v>200</v>
      </c>
      <c r="H18" s="33">
        <f t="shared" si="4"/>
        <v>815.79</v>
      </c>
      <c r="I18" s="100" t="str">
        <f>IFERROR(VLOOKUP($A18,[1]Други!$A:$H,8,FALSE),IFERROR(VLOOKUP($A18,[1]ИТТ!$A:$H,8,FALSE),IFERROR(VLOOKUP($A18,[1]Schrack!$A:$H,8,FALSE),IFERROR(VLOOKUP($A18,'[1]LD GmbH'!$A:$H,8,FALSE),IFERROR(VLOOKUP($A18,[1]Крисметал!$A:$H,8,FALSE),IFERROR(VLOOKUP($A18,[1]Унител!$A:$H,8,FALSE),""))))))</f>
        <v>Suzhou VMA</v>
      </c>
      <c r="J18" s="101">
        <f>IFERROR(VLOOKUP($A18,[1]Други!$A:$I,9,FALSE),IFERROR(VLOOKUP($A18,[1]ИТТ!$A:$I,9,FALSE),IFERROR(VLOOKUP($A18,[1]Schrack!$A:$I,9,FALSE),IFERROR(VLOOKUP($A18,'[1]LD GmbH'!$A:$I,9,FALSE),IFERROR(VLOOKUP($A18,[1]Крисметал!$A:$I,9,FALSE),IFERROR(VLOOKUP($A18,[1]Унител!$A:$I,9,FALSE),""))))))</f>
        <v>45645</v>
      </c>
      <c r="K18" s="87">
        <f>IFERROR(VLOOKUP($A18,[1]Други!$A:$H,7,FALSE),IFERROR(VLOOKUP($A18,[1]ИТТ!$A:$H,7,FALSE),IFERROR(VLOOKUP($A18,[1]Schrack!$A:$H,7,FALSE),IFERROR(VLOOKUP($A18,'[1]LD GmbH'!$A:$H,7,FALSE),IFERROR(VLOOKUP($A18,[1]Крисметал!$A:$H,7,FALSE),IFERROR(VLOOKUP($A18,[1]Унител!$A:$H,7,FALSE),""))))))</f>
        <v>4.8947399999999996</v>
      </c>
      <c r="L18" s="88">
        <f t="shared" si="5"/>
        <v>978.94799999999998</v>
      </c>
      <c r="M18" s="102"/>
      <c r="O18" s="81">
        <f>SUMIF(Модули!$A:$A,Себестойност!A18,Модули!$B:$B)-G18</f>
        <v>0</v>
      </c>
    </row>
    <row r="19" spans="1:15" x14ac:dyDescent="0.3">
      <c r="A19" s="99" t="s">
        <v>142</v>
      </c>
      <c r="B19" s="32" t="str">
        <f>IFERROR(VLOOKUP($A19,[1]Други!$A:$H,2,FALSE),IFERROR(VLOOKUP($A19,[1]ИТТ!$A:$H,2,FALSE),IFERROR(VLOOKUP($A19,[1]Schrack!$A:$H,2,FALSE),IFERROR(VLOOKUP($A19,'[1]LD GmbH'!$A:$H,2,FALSE),IFERROR(VLOOKUP($A19,[1]Крисметал!$A:$H,2,FALSE),IFERROR(VLOOKUP($A19,[1]Унител!$A:$H,2,FALSE),""))))))</f>
        <v>702</v>
      </c>
      <c r="C19" s="86">
        <f>IFERROR(VLOOKUP($A19,[1]Други!$A:$H,3,FALSE),IFERROR(VLOOKUP($A19,[1]ИТТ!$A:$H,3,FALSE),IFERROR(VLOOKUP($A19,[1]Schrack!$A:$H,3,FALSE),IFERROR(VLOOKUP($A19,'[1]LD GmbH'!$A:$H,3,FALSE),IFERROR(VLOOKUP($A19,[1]Крисметал!$A:$H,3,FALSE),IFERROR(VLOOKUP($A19,[1]Унител!$A:$H,3,FALSE),""))))))</f>
        <v>10.317870162539689</v>
      </c>
      <c r="D19" s="84" t="str">
        <f>IFERROR(VLOOKUP($A19,[1]Други!$A:$H,4,FALSE),IFERROR(VLOOKUP($A19,[1]ИТТ!$A:$H,4,FALSE),IFERROR(VLOOKUP($A19,[1]Schrack!$A:$H,4,FALSE),IFERROR(VLOOKUP($A19,'[1]LD GmbH'!$A:$H,4,FALSE),IFERROR(VLOOKUP($A19,[1]Крисметал!$A:$H,4,FALSE),IFERROR(VLOOKUP($A19,[1]Унител!$A:$H,4,FALSE),""))))))</f>
        <v>м.</v>
      </c>
      <c r="E19" s="34">
        <f>IFERROR(VLOOKUP($A19,[1]Други!$A:$H,5,FALSE),IFERROR(VLOOKUP($A19,[1]ИТТ!$A:$H,5,FALSE),IFERROR(VLOOKUP($A19,[1]Schrack!$A:$H,5,FALSE),IFERROR(VLOOKUP($A19,'[1]LD GmbH'!$A:$H,5,FALSE),IFERROR(VLOOKUP($A19,[1]Крисметал!$A:$H,5,FALSE),IFERROR(VLOOKUP($A19,[1]Унител!$A:$H,5,FALSE),""))))))</f>
        <v>0</v>
      </c>
      <c r="F19" s="87">
        <f>IFERROR(VLOOKUP($A19,[1]Други!$A:$H,6,FALSE),IFERROR(VLOOKUP($A19,[1]ИТТ!$A:$H,6,FALSE),IFERROR(VLOOKUP($A19,[1]Schrack!$A:$H,6,FALSE),IFERROR(VLOOKUP($A19,'[1]LD GmbH'!$A:$H,6,FALSE),IFERROR(VLOOKUP($A19,[1]Крисметал!$A:$H,6,FALSE),IFERROR(VLOOKUP($A19,[1]Унител!$A:$H,6,FALSE),""))))))</f>
        <v>10.317870162539689</v>
      </c>
      <c r="G19" s="93">
        <f>IFERROR(SUMIF(Модули!$A:$A,Себестойност!A19,Модули!$B:$B),"")</f>
        <v>12</v>
      </c>
      <c r="H19" s="33">
        <f t="shared" si="4"/>
        <v>123.81444195047627</v>
      </c>
      <c r="I19" s="100" t="str">
        <f>IFERROR(VLOOKUP($A19,[1]Други!$A:$H,8,FALSE),IFERROR(VLOOKUP($A19,[1]ИТТ!$A:$H,8,FALSE),IFERROR(VLOOKUP($A19,[1]Schrack!$A:$H,8,FALSE),IFERROR(VLOOKUP($A19,'[1]LD GmbH'!$A:$H,8,FALSE),IFERROR(VLOOKUP($A19,[1]Крисметал!$A:$H,8,FALSE),IFERROR(VLOOKUP($A19,[1]Унител!$A:$H,8,FALSE),""))))))</f>
        <v>ИВДА-ГЕО</v>
      </c>
      <c r="J19" s="101">
        <f>IFERROR(VLOOKUP($A19,[1]Други!$A:$I,9,FALSE),IFERROR(VLOOKUP($A19,[1]ИТТ!$A:$I,9,FALSE),IFERROR(VLOOKUP($A19,[1]Schrack!$A:$I,9,FALSE),IFERROR(VLOOKUP($A19,'[1]LD GmbH'!$A:$I,9,FALSE),IFERROR(VLOOKUP($A19,[1]Крисметал!$A:$I,9,FALSE),IFERROR(VLOOKUP($A19,[1]Унител!$A:$I,9,FALSE),""))))))</f>
        <v>44959</v>
      </c>
      <c r="K19" s="87">
        <f>IFERROR(VLOOKUP($A19,[1]Други!$A:$H,7,FALSE),IFERROR(VLOOKUP($A19,[1]ИТТ!$A:$H,7,FALSE),IFERROR(VLOOKUP($A19,[1]Schrack!$A:$H,7,FALSE),IFERROR(VLOOKUP($A19,'[1]LD GmbH'!$A:$H,7,FALSE),IFERROR(VLOOKUP($A19,[1]Крисметал!$A:$H,7,FALSE),IFERROR(VLOOKUP($A19,[1]Унител!$A:$H,7,FALSE),""))))))</f>
        <v>12.381444195047628</v>
      </c>
      <c r="L19" s="88">
        <f t="shared" si="5"/>
        <v>148.57733034057154</v>
      </c>
      <c r="M19" s="102"/>
      <c r="O19" s="81">
        <f>SUMIF(Модули!$A:$A,Себестойност!A19,Модули!$B:$B)-G19</f>
        <v>0</v>
      </c>
    </row>
    <row r="20" spans="1:15" x14ac:dyDescent="0.3">
      <c r="A20" s="114" t="s">
        <v>258</v>
      </c>
      <c r="B20" s="103"/>
      <c r="C20" s="104"/>
      <c r="D20" s="105"/>
      <c r="E20" s="106"/>
      <c r="F20" s="104"/>
      <c r="G20" s="107"/>
      <c r="H20" s="108"/>
      <c r="I20" s="109"/>
      <c r="J20" s="110"/>
      <c r="K20" s="111"/>
      <c r="L20" s="112"/>
      <c r="M20" s="113"/>
      <c r="O20" s="174"/>
    </row>
    <row r="21" spans="1:15" x14ac:dyDescent="0.3">
      <c r="A21" s="169" t="s">
        <v>250</v>
      </c>
      <c r="B21" s="32" t="str">
        <f>IFERROR(VLOOKUP($A21,[1]Други!$A:$H,2,FALSE),IFERROR(VLOOKUP($A21,[1]ИТТ!$A:$H,2,FALSE),IFERROR(VLOOKUP($A21,[1]Schrack!$A:$H,2,FALSE),IFERROR(VLOOKUP($A21,'[1]LD GmbH'!$A:$H,2,FALSE),IFERROR(VLOOKUP($A21,[1]Крисметал!$A:$H,2,FALSE),IFERROR(VLOOKUP($A21,[1]Унител!$A:$H,2,FALSE),""))))))</f>
        <v>-</v>
      </c>
      <c r="C21" s="86">
        <f>IFERROR(VLOOKUP($A21,[1]Други!$A:$H,3,FALSE),IFERROR(VLOOKUP($A21,[1]ИТТ!$A:$H,3,FALSE),IFERROR(VLOOKUP($A21,[1]Schrack!$A:$H,3,FALSE),IFERROR(VLOOKUP($A21,'[1]LD GmbH'!$A:$H,3,FALSE),IFERROR(VLOOKUP($A21,[1]Крисметал!$A:$H,3,FALSE),IFERROR(VLOOKUP($A21,[1]Унител!$A:$H,3,FALSE),""))))))</f>
        <v>1057.6583854424975</v>
      </c>
      <c r="D21" s="84" t="str">
        <f>IFERROR(VLOOKUP($A21,[1]Други!$A:$H,4,FALSE),IFERROR(VLOOKUP($A21,[1]ИТТ!$A:$H,4,FALSE),IFERROR(VLOOKUP($A21,[1]Schrack!$A:$H,4,FALSE),IFERROR(VLOOKUP($A21,'[1]LD GmbH'!$A:$H,4,FALSE),IFERROR(VLOOKUP($A21,[1]Крисметал!$A:$H,4,FALSE),IFERROR(VLOOKUP($A21,[1]Унител!$A:$H,4,FALSE),""))))))</f>
        <v>бр.</v>
      </c>
      <c r="E21" s="34">
        <f>IFERROR(VLOOKUP($A21,[1]Други!$A:$H,5,FALSE),IFERROR(VLOOKUP($A21,[1]ИТТ!$A:$H,5,FALSE),IFERROR(VLOOKUP($A21,[1]Schrack!$A:$H,5,FALSE),IFERROR(VLOOKUP($A21,'[1]LD GmbH'!$A:$H,5,FALSE),IFERROR(VLOOKUP($A21,[1]Крисметал!$A:$H,5,FALSE),IFERROR(VLOOKUP($A21,[1]Унител!$A:$H,5,FALSE),""))))))</f>
        <v>0</v>
      </c>
      <c r="F21" s="87">
        <f>IFERROR(VLOOKUP($A21,[1]Други!$A:$H,6,FALSE),IFERROR(VLOOKUP($A21,[1]ИТТ!$A:$H,6,FALSE),IFERROR(VLOOKUP($A21,[1]Schrack!$A:$H,6,FALSE),IFERROR(VLOOKUP($A21,'[1]LD GmbH'!$A:$H,6,FALSE),IFERROR(VLOOKUP($A21,[1]Крисметал!$A:$H,6,FALSE),IFERROR(VLOOKUP($A21,[1]Унител!$A:$H,6,FALSE),""))))))</f>
        <v>1057.6583854424975</v>
      </c>
      <c r="G21" s="93">
        <f>IFERROR(SUMIF(Модули!$A:$A,Себестойност!A21,Модули!$B:$B),"")</f>
        <v>1</v>
      </c>
      <c r="H21" s="33">
        <f>IFERROR(F21*G21,"")</f>
        <v>1057.6583854424975</v>
      </c>
      <c r="I21" s="100" t="str">
        <f>IFERROR(VLOOKUP($A21,[1]Други!$A:$H,8,FALSE),IFERROR(VLOOKUP($A21,[1]ИТТ!$A:$H,8,FALSE),IFERROR(VLOOKUP($A21,[1]Schrack!$A:$H,8,FALSE),IFERROR(VLOOKUP($A21,'[1]LD GmbH'!$A:$H,8,FALSE),IFERROR(VLOOKUP($A21,[1]Крисметал!$A:$H,8,FALSE),IFERROR(VLOOKUP($A21,[1]Унител!$A:$H,8,FALSE),""))))))</f>
        <v>Гумпласт</v>
      </c>
      <c r="J21" s="101">
        <f>IFERROR(VLOOKUP($A21,[1]Други!$A:$I,9,FALSE),IFERROR(VLOOKUP($A21,[1]ИТТ!$A:$I,9,FALSE),IFERROR(VLOOKUP($A21,[1]Schrack!$A:$I,9,FALSE),IFERROR(VLOOKUP($A21,'[1]LD GmbH'!$A:$I,9,FALSE),IFERROR(VLOOKUP($A21,[1]Крисметал!$A:$I,9,FALSE),IFERROR(VLOOKUP($A21,[1]Унител!$A:$I,9,FALSE),""))))))</f>
        <v>45635</v>
      </c>
      <c r="K21" s="87">
        <f>IFERROR(VLOOKUP($A21,[1]Други!$A:$H,7,FALSE),IFERROR(VLOOKUP($A21,[1]ИТТ!$A:$H,7,FALSE),IFERROR(VLOOKUP($A21,[1]Schrack!$A:$H,7,FALSE),IFERROR(VLOOKUP($A21,'[1]LD GmbH'!$A:$H,7,FALSE),IFERROR(VLOOKUP($A21,[1]Крисметал!$A:$H,7,FALSE),IFERROR(VLOOKUP($A21,[1]Унител!$A:$H,7,FALSE),""))))))</f>
        <v>1269.190062530997</v>
      </c>
      <c r="L21" s="88">
        <f t="shared" ref="L21" si="6">G21*K21</f>
        <v>1269.190062530997</v>
      </c>
      <c r="M21" s="102"/>
      <c r="O21" s="81">
        <f>SUMIF(Модули!$A:$A,Себестойност!A21,Модули!$B:$B)-G21</f>
        <v>0</v>
      </c>
    </row>
    <row r="22" spans="1:15" x14ac:dyDescent="0.3">
      <c r="A22" s="169" t="s">
        <v>251</v>
      </c>
      <c r="B22" s="32" t="str">
        <f>IFERROR(VLOOKUP($A22,[1]Други!$A:$H,2,FALSE),IFERROR(VLOOKUP($A22,[1]ИТТ!$A:$H,2,FALSE),IFERROR(VLOOKUP($A22,[1]Schrack!$A:$H,2,FALSE),IFERROR(VLOOKUP($A22,'[1]LD GmbH'!$A:$H,2,FALSE),IFERROR(VLOOKUP($A22,[1]Крисметал!$A:$H,2,FALSE),IFERROR(VLOOKUP($A22,[1]Унител!$A:$H,2,FALSE),""))))))</f>
        <v>00975 1000 16 2000</v>
      </c>
      <c r="C22" s="86">
        <f>IFERROR(VLOOKUP($A22,[1]Други!$A:$H,3,FALSE),IFERROR(VLOOKUP($A22,[1]ИТТ!$A:$H,3,FALSE),IFERROR(VLOOKUP($A22,[1]Schrack!$A:$H,3,FALSE),IFERROR(VLOOKUP($A22,'[1]LD GmbH'!$A:$H,3,FALSE),IFERROR(VLOOKUP($A22,[1]Крисметал!$A:$H,3,FALSE),IFERROR(VLOOKUP($A22,[1]Унител!$A:$H,3,FALSE),""))))))</f>
        <v>824.65244934375698</v>
      </c>
      <c r="D22" s="84" t="str">
        <f>IFERROR(VLOOKUP($A22,[1]Други!$A:$H,4,FALSE),IFERROR(VLOOKUP($A22,[1]ИТТ!$A:$H,4,FALSE),IFERROR(VLOOKUP($A22,[1]Schrack!$A:$H,4,FALSE),IFERROR(VLOOKUP($A22,'[1]LD GmbH'!$A:$H,4,FALSE),IFERROR(VLOOKUP($A22,[1]Крисметал!$A:$H,4,FALSE),IFERROR(VLOOKUP($A22,[1]Унител!$A:$H,4,FALSE),""))))))</f>
        <v>100 бр.</v>
      </c>
      <c r="E22" s="34">
        <f>IFERROR(VLOOKUP($A22,[1]Други!$A:$H,5,FALSE),IFERROR(VLOOKUP($A22,[1]ИТТ!$A:$H,5,FALSE),IFERROR(VLOOKUP($A22,[1]Schrack!$A:$H,5,FALSE),IFERROR(VLOOKUP($A22,'[1]LD GmbH'!$A:$H,5,FALSE),IFERROR(VLOOKUP($A22,[1]Крисметал!$A:$H,5,FALSE),IFERROR(VLOOKUP($A22,[1]Унител!$A:$H,5,FALSE),""))))))</f>
        <v>0</v>
      </c>
      <c r="F22" s="87">
        <f>IFERROR(VLOOKUP($A22,[1]Други!$A:$H,6,FALSE),IFERROR(VLOOKUP($A22,[1]ИТТ!$A:$H,6,FALSE),IFERROR(VLOOKUP($A22,[1]Schrack!$A:$H,6,FALSE),IFERROR(VLOOKUP($A22,'[1]LD GmbH'!$A:$H,6,FALSE),IFERROR(VLOOKUP($A22,[1]Крисметал!$A:$H,6,FALSE),IFERROR(VLOOKUP($A22,[1]Унител!$A:$H,6,FALSE),""))))))</f>
        <v>824.65244934375698</v>
      </c>
      <c r="G22" s="93">
        <f>IFERROR(SUMIF(Модули!$A:$A,Себестойност!A22,Модули!$B:$B),"")</f>
        <v>0.04</v>
      </c>
      <c r="H22" s="33">
        <f t="shared" ref="H22:H24" si="7">IFERROR(F22*G22,"")</f>
        <v>32.986097973750283</v>
      </c>
      <c r="I22" s="100" t="str">
        <f>IFERROR(VLOOKUP($A22,[1]Други!$A:$H,8,FALSE),IFERROR(VLOOKUP($A22,[1]ИТТ!$A:$H,8,FALSE),IFERROR(VLOOKUP($A22,[1]Schrack!$A:$H,8,FALSE),IFERROR(VLOOKUP($A22,'[1]LD GmbH'!$A:$H,8,FALSE),IFERROR(VLOOKUP($A22,[1]Крисметал!$A:$H,8,FALSE),IFERROR(VLOOKUP($A22,[1]Унител!$A:$H,8,FALSE),""))))))</f>
        <v>ИТТ</v>
      </c>
      <c r="J22" s="101">
        <f>IFERROR(VLOOKUP($A22,[1]Други!$A:$I,9,FALSE),IFERROR(VLOOKUP($A22,[1]ИТТ!$A:$I,9,FALSE),IFERROR(VLOOKUP($A22,[1]Schrack!$A:$I,9,FALSE),IFERROR(VLOOKUP($A22,'[1]LD GmbH'!$A:$I,9,FALSE),IFERROR(VLOOKUP($A22,[1]Крисметал!$A:$I,9,FALSE),IFERROR(VLOOKUP($A22,[1]Унител!$A:$I,9,FALSE),""))))))</f>
        <v>45642</v>
      </c>
      <c r="K22" s="87">
        <f>IFERROR(VLOOKUP($A22,[1]Други!$A:$H,7,FALSE),IFERROR(VLOOKUP($A22,[1]ИТТ!$A:$H,7,FALSE),IFERROR(VLOOKUP($A22,[1]Schrack!$A:$H,7,FALSE),IFERROR(VLOOKUP($A22,'[1]LD GmbH'!$A:$H,7,FALSE),IFERROR(VLOOKUP($A22,[1]Крисметал!$A:$H,7,FALSE),IFERROR(VLOOKUP($A22,[1]Унител!$A:$H,7,FALSE),""))))))</f>
        <v>989.58293921250834</v>
      </c>
      <c r="L22" s="88">
        <f t="shared" ref="L22:L24" si="8">G22*K22</f>
        <v>39.583317568500334</v>
      </c>
      <c r="M22" s="102"/>
      <c r="O22" s="81">
        <f>SUMIF(Модули!$A:$A,Себестойност!A22,Модули!$B:$B)-G22</f>
        <v>0</v>
      </c>
    </row>
    <row r="23" spans="1:15" x14ac:dyDescent="0.3">
      <c r="A23" s="169" t="s">
        <v>252</v>
      </c>
      <c r="B23" s="32" t="str">
        <f>IFERROR(VLOOKUP($A23,[1]Други!$A:$H,2,FALSE),IFERROR(VLOOKUP($A23,[1]ИТТ!$A:$H,2,FALSE),IFERROR(VLOOKUP($A23,[1]Schrack!$A:$H,2,FALSE),IFERROR(VLOOKUP($A23,'[1]LD GmbH'!$A:$H,2,FALSE),IFERROR(VLOOKUP($A23,[1]Крисметал!$A:$H,2,FALSE),IFERROR(VLOOKUP($A23,[1]Унител!$A:$H,2,FALSE),""))))))</f>
        <v>00985 1001 16</v>
      </c>
      <c r="C23" s="86">
        <f>IFERROR(VLOOKUP($A23,[1]Други!$A:$H,3,FALSE),IFERROR(VLOOKUP($A23,[1]ИТТ!$A:$H,3,FALSE),IFERROR(VLOOKUP($A23,[1]Schrack!$A:$H,3,FALSE),IFERROR(VLOOKUP($A23,'[1]LD GmbH'!$A:$H,3,FALSE),IFERROR(VLOOKUP($A23,[1]Крисметал!$A:$H,3,FALSE),IFERROR(VLOOKUP($A23,[1]Унител!$A:$H,3,FALSE),""))))))</f>
        <v>37.804921695648396</v>
      </c>
      <c r="D23" s="84" t="str">
        <f>IFERROR(VLOOKUP($A23,[1]Други!$A:$H,4,FALSE),IFERROR(VLOOKUP($A23,[1]ИТТ!$A:$H,4,FALSE),IFERROR(VLOOKUP($A23,[1]Schrack!$A:$H,4,FALSE),IFERROR(VLOOKUP($A23,'[1]LD GmbH'!$A:$H,4,FALSE),IFERROR(VLOOKUP($A23,[1]Крисметал!$A:$H,4,FALSE),IFERROR(VLOOKUP($A23,[1]Унител!$A:$H,4,FALSE),""))))))</f>
        <v>100 бр.</v>
      </c>
      <c r="E23" s="34">
        <f>IFERROR(VLOOKUP($A23,[1]Други!$A:$H,5,FALSE),IFERROR(VLOOKUP($A23,[1]ИТТ!$A:$H,5,FALSE),IFERROR(VLOOKUP($A23,[1]Schrack!$A:$H,5,FALSE),IFERROR(VLOOKUP($A23,'[1]LD GmbH'!$A:$H,5,FALSE),IFERROR(VLOOKUP($A23,[1]Крисметал!$A:$H,5,FALSE),IFERROR(VLOOKUP($A23,[1]Унител!$A:$H,5,FALSE),""))))))</f>
        <v>0</v>
      </c>
      <c r="F23" s="87">
        <f>IFERROR(VLOOKUP($A23,[1]Други!$A:$H,6,FALSE),IFERROR(VLOOKUP($A23,[1]ИТТ!$A:$H,6,FALSE),IFERROR(VLOOKUP($A23,[1]Schrack!$A:$H,6,FALSE),IFERROR(VLOOKUP($A23,'[1]LD GmbH'!$A:$H,6,FALSE),IFERROR(VLOOKUP($A23,[1]Крисметал!$A:$H,6,FALSE),IFERROR(VLOOKUP($A23,[1]Унител!$A:$H,6,FALSE),""))))))</f>
        <v>37.804921695648396</v>
      </c>
      <c r="G23" s="93">
        <f>IFERROR(SUMIF(Модули!$A:$A,Себестойност!A23,Модули!$B:$B),"")</f>
        <v>0.05</v>
      </c>
      <c r="H23" s="33">
        <f t="shared" si="7"/>
        <v>1.8902460847824198</v>
      </c>
      <c r="I23" s="100" t="str">
        <f>IFERROR(VLOOKUP($A23,[1]Други!$A:$H,8,FALSE),IFERROR(VLOOKUP($A23,[1]ИТТ!$A:$H,8,FALSE),IFERROR(VLOOKUP($A23,[1]Schrack!$A:$H,8,FALSE),IFERROR(VLOOKUP($A23,'[1]LD GmbH'!$A:$H,8,FALSE),IFERROR(VLOOKUP($A23,[1]Крисметал!$A:$H,8,FALSE),IFERROR(VLOOKUP($A23,[1]Унител!$A:$H,8,FALSE),""))))))</f>
        <v>ИТТ</v>
      </c>
      <c r="J23" s="101">
        <f>IFERROR(VLOOKUP($A23,[1]Други!$A:$I,9,FALSE),IFERROR(VLOOKUP($A23,[1]ИТТ!$A:$I,9,FALSE),IFERROR(VLOOKUP($A23,[1]Schrack!$A:$I,9,FALSE),IFERROR(VLOOKUP($A23,'[1]LD GmbH'!$A:$I,9,FALSE),IFERROR(VLOOKUP($A23,[1]Крисметал!$A:$I,9,FALSE),IFERROR(VLOOKUP($A23,[1]Унител!$A:$I,9,FALSE),""))))))</f>
        <v>45642</v>
      </c>
      <c r="K23" s="87">
        <f>IFERROR(VLOOKUP($A23,[1]Други!$A:$H,7,FALSE),IFERROR(VLOOKUP($A23,[1]ИТТ!$A:$H,7,FALSE),IFERROR(VLOOKUP($A23,[1]Schrack!$A:$H,7,FALSE),IFERROR(VLOOKUP($A23,'[1]LD GmbH'!$A:$H,7,FALSE),IFERROR(VLOOKUP($A23,[1]Крисметал!$A:$H,7,FALSE),IFERROR(VLOOKUP($A23,[1]Унител!$A:$H,7,FALSE),""))))))</f>
        <v>45.365906034778078</v>
      </c>
      <c r="L23" s="88">
        <f t="shared" si="8"/>
        <v>2.2682953017389038</v>
      </c>
      <c r="M23" s="102"/>
      <c r="O23" s="81">
        <f>SUMIF(Модули!$A:$A,Себестойност!A23,Модули!$B:$B)-G23</f>
        <v>0</v>
      </c>
    </row>
    <row r="24" spans="1:15" x14ac:dyDescent="0.3">
      <c r="A24" s="169" t="s">
        <v>254</v>
      </c>
      <c r="B24" s="32" t="str">
        <f>IFERROR(VLOOKUP($A24,[1]Други!$A:$H,2,FALSE),IFERROR(VLOOKUP($A24,[1]ИТТ!$A:$H,2,FALSE),IFERROR(VLOOKUP($A24,[1]Schrack!$A:$H,2,FALSE),IFERROR(VLOOKUP($A24,'[1]LD GmbH'!$A:$H,2,FALSE),IFERROR(VLOOKUP($A24,[1]Крисметал!$A:$H,2,FALSE),IFERROR(VLOOKUP($A24,[1]Унител!$A:$H,2,FALSE),""))))))</f>
        <v>00571 0001 8 100</v>
      </c>
      <c r="C24" s="86">
        <f>IFERROR(VLOOKUP($A24,[1]Други!$A:$H,3,FALSE),IFERROR(VLOOKUP($A24,[1]ИТТ!$A:$H,3,FALSE),IFERROR(VLOOKUP($A24,[1]Schrack!$A:$H,3,FALSE),IFERROR(VLOOKUP($A24,'[1]LD GmbH'!$A:$H,3,FALSE),IFERROR(VLOOKUP($A24,[1]Крисметал!$A:$H,3,FALSE),IFERROR(VLOOKUP($A24,[1]Унител!$A:$H,3,FALSE),""))))))</f>
        <v>0.09</v>
      </c>
      <c r="D24" s="84" t="str">
        <f>IFERROR(VLOOKUP($A24,[1]Други!$A:$H,4,FALSE),IFERROR(VLOOKUP($A24,[1]ИТТ!$A:$H,4,FALSE),IFERROR(VLOOKUP($A24,[1]Schrack!$A:$H,4,FALSE),IFERROR(VLOOKUP($A24,'[1]LD GmbH'!$A:$H,4,FALSE),IFERROR(VLOOKUP($A24,[1]Крисметал!$A:$H,4,FALSE),IFERROR(VLOOKUP($A24,[1]Унител!$A:$H,4,FALSE),""))))))</f>
        <v>бр.</v>
      </c>
      <c r="E24" s="34">
        <f>IFERROR(VLOOKUP($A24,[1]Други!$A:$H,5,FALSE),IFERROR(VLOOKUP($A24,[1]ИТТ!$A:$H,5,FALSE),IFERROR(VLOOKUP($A24,[1]Schrack!$A:$H,5,FALSE),IFERROR(VLOOKUP($A24,'[1]LD GmbH'!$A:$H,5,FALSE),IFERROR(VLOOKUP($A24,[1]Крисметал!$A:$H,5,FALSE),IFERROR(VLOOKUP($A24,[1]Унител!$A:$H,5,FALSE),""))))))</f>
        <v>0</v>
      </c>
      <c r="F24" s="87">
        <f>IFERROR(VLOOKUP($A24,[1]Други!$A:$H,6,FALSE),IFERROR(VLOOKUP($A24,[1]ИТТ!$A:$H,6,FALSE),IFERROR(VLOOKUP($A24,[1]Schrack!$A:$H,6,FALSE),IFERROR(VLOOKUP($A24,'[1]LD GmbH'!$A:$H,6,FALSE),IFERROR(VLOOKUP($A24,[1]Крисметал!$A:$H,6,FALSE),IFERROR(VLOOKUP($A24,[1]Унител!$A:$H,6,FALSE),""))))))</f>
        <v>0.09</v>
      </c>
      <c r="G24" s="93">
        <f>IFERROR(SUMIF(Модули!$A:$A,Себестойност!A24,Модули!$B:$B),"")</f>
        <v>0.12</v>
      </c>
      <c r="H24" s="33">
        <f t="shared" si="7"/>
        <v>1.0799999999999999E-2</v>
      </c>
      <c r="I24" s="100" t="str">
        <f>IFERROR(VLOOKUP($A24,[1]Други!$A:$H,8,FALSE),IFERROR(VLOOKUP($A24,[1]ИТТ!$A:$H,8,FALSE),IFERROR(VLOOKUP($A24,[1]Schrack!$A:$H,8,FALSE),IFERROR(VLOOKUP($A24,'[1]LD GmbH'!$A:$H,8,FALSE),IFERROR(VLOOKUP($A24,[1]Крисметал!$A:$H,8,FALSE),IFERROR(VLOOKUP($A24,[1]Унител!$A:$H,8,FALSE),""))))))</f>
        <v>ИТТ</v>
      </c>
      <c r="J24" s="101">
        <f>IFERROR(VLOOKUP($A24,[1]Други!$A:$I,9,FALSE),IFERROR(VLOOKUP($A24,[1]ИТТ!$A:$I,9,FALSE),IFERROR(VLOOKUP($A24,[1]Schrack!$A:$I,9,FALSE),IFERROR(VLOOKUP($A24,'[1]LD GmbH'!$A:$I,9,FALSE),IFERROR(VLOOKUP($A24,[1]Крисметал!$A:$I,9,FALSE),IFERROR(VLOOKUP($A24,[1]Унител!$A:$I,9,FALSE),""))))))</f>
        <v>0</v>
      </c>
      <c r="K24" s="87">
        <f>IFERROR(VLOOKUP($A24,[1]Други!$A:$H,7,FALSE),IFERROR(VLOOKUP($A24,[1]ИТТ!$A:$H,7,FALSE),IFERROR(VLOOKUP($A24,[1]Schrack!$A:$H,7,FALSE),IFERROR(VLOOKUP($A24,'[1]LD GmbH'!$A:$H,7,FALSE),IFERROR(VLOOKUP($A24,[1]Крисметал!$A:$H,7,FALSE),IFERROR(VLOOKUP($A24,[1]Унител!$A:$H,7,FALSE),""))))))</f>
        <v>0.108</v>
      </c>
      <c r="L24" s="88">
        <f t="shared" si="8"/>
        <v>1.2959999999999999E-2</v>
      </c>
      <c r="M24" s="102"/>
      <c r="O24" s="81">
        <f>SUMIF(Модули!$A:$A,Себестойност!A24,Модули!$B:$B)-G24</f>
        <v>0</v>
      </c>
    </row>
    <row r="25" spans="1:15" x14ac:dyDescent="0.3">
      <c r="A25" s="114" t="s">
        <v>226</v>
      </c>
      <c r="B25" s="103"/>
      <c r="C25" s="104"/>
      <c r="D25" s="105"/>
      <c r="E25" s="106"/>
      <c r="F25" s="104"/>
      <c r="G25" s="107"/>
      <c r="H25" s="108"/>
      <c r="I25" s="109"/>
      <c r="J25" s="110"/>
      <c r="K25" s="111"/>
      <c r="L25" s="112"/>
      <c r="M25" s="113"/>
      <c r="O25" s="174"/>
    </row>
    <row r="26" spans="1:15" x14ac:dyDescent="0.3">
      <c r="A26" t="s">
        <v>162</v>
      </c>
      <c r="B26" s="32" t="str">
        <f>IFERROR(VLOOKUP($A26,[1]Други!$A:$H,2,FALSE),IFERROR(VLOOKUP($A26,[1]ИТТ!$A:$H,2,FALSE),IFERROR(VLOOKUP($A26,[1]Schrack!$A:$H,2,FALSE),IFERROR(VLOOKUP($A26,'[1]LD GmbH'!$A:$H,2,FALSE),IFERROR(VLOOKUP($A26,[1]Крисметал!$A:$H,2,FALSE),IFERROR(VLOOKUP($A26,[1]Унител!$A:$H,2,FALSE),""))))))</f>
        <v>080155</v>
      </c>
      <c r="C26" s="86">
        <f>IFERROR(VLOOKUP($A26,[1]Други!$A:$H,3,FALSE),IFERROR(VLOOKUP($A26,[1]ИТТ!$A:$H,3,FALSE),IFERROR(VLOOKUP($A26,[1]Schrack!$A:$H,3,FALSE),IFERROR(VLOOKUP($A26,'[1]LD GmbH'!$A:$H,3,FALSE),IFERROR(VLOOKUP($A26,[1]Крисметал!$A:$H,3,FALSE),IFERROR(VLOOKUP($A26,[1]Унител!$A:$H,3,FALSE),""))))))</f>
        <v>102.2583762392437</v>
      </c>
      <c r="D26" s="84" t="str">
        <f>IFERROR(VLOOKUP($A26,[1]Други!$A:$H,4,FALSE),IFERROR(VLOOKUP($A26,[1]ИТТ!$A:$H,4,FALSE),IFERROR(VLOOKUP($A26,[1]Schrack!$A:$H,4,FALSE),IFERROR(VLOOKUP($A26,'[1]LD GmbH'!$A:$H,4,FALSE),IFERROR(VLOOKUP($A26,[1]Крисметал!$A:$H,4,FALSE),IFERROR(VLOOKUP($A26,[1]Унител!$A:$H,4,FALSE),""))))))</f>
        <v>бр.</v>
      </c>
      <c r="E26" s="34">
        <f>IFERROR(VLOOKUP($A26,[1]Други!$A:$H,5,FALSE),IFERROR(VLOOKUP($A26,[1]ИТТ!$A:$H,5,FALSE),IFERROR(VLOOKUP($A26,[1]Schrack!$A:$H,5,FALSE),IFERROR(VLOOKUP($A26,'[1]LD GmbH'!$A:$H,5,FALSE),IFERROR(VLOOKUP($A26,[1]Крисметал!$A:$H,5,FALSE),IFERROR(VLOOKUP($A26,[1]Унител!$A:$H,5,FALSE),""))))))</f>
        <v>0</v>
      </c>
      <c r="F26" s="87">
        <f>IFERROR(VLOOKUP($A26,[1]Други!$A:$H,6,FALSE),IFERROR(VLOOKUP($A26,[1]ИТТ!$A:$H,6,FALSE),IFERROR(VLOOKUP($A26,[1]Schrack!$A:$H,6,FALSE),IFERROR(VLOOKUP($A26,'[1]LD GmbH'!$A:$H,6,FALSE),IFERROR(VLOOKUP($A26,[1]Крисметал!$A:$H,6,FALSE),IFERROR(VLOOKUP($A26,[1]Унител!$A:$H,6,FALSE),""))))))</f>
        <v>102.2583762392437</v>
      </c>
      <c r="G26" s="93">
        <f>IFERROR(SUMIF(Модули!$A:$A,Себестойност!A26,Модули!$B:$B),"")</f>
        <v>1</v>
      </c>
      <c r="H26" s="33">
        <f>IFERROR(F26*G26,"")</f>
        <v>102.2583762392437</v>
      </c>
      <c r="I26" s="100" t="str">
        <f>IFERROR(VLOOKUP($A26,[1]Други!$A:$H,8,FALSE),IFERROR(VLOOKUP($A26,[1]ИТТ!$A:$H,8,FALSE),IFERROR(VLOOKUP($A26,[1]Schrack!$A:$H,8,FALSE),IFERROR(VLOOKUP($A26,'[1]LD GmbH'!$A:$H,8,FALSE),IFERROR(VLOOKUP($A26,[1]Крисметал!$A:$H,8,FALSE),IFERROR(VLOOKUP($A26,[1]Унител!$A:$H,8,FALSE),""))))))</f>
        <v>ДУНОВ-СВ</v>
      </c>
      <c r="J26" s="101">
        <f>IFERROR(VLOOKUP($A26,[1]Други!$A:$I,9,FALSE),IFERROR(VLOOKUP($A26,[1]ИТТ!$A:$I,9,FALSE),IFERROR(VLOOKUP($A26,[1]Schrack!$A:$I,9,FALSE),IFERROR(VLOOKUP($A26,'[1]LD GmbH'!$A:$I,9,FALSE),IFERROR(VLOOKUP($A26,[1]Крисметал!$A:$I,9,FALSE),IFERROR(VLOOKUP($A26,[1]Унител!$A:$I,9,FALSE),""))))))</f>
        <v>45315</v>
      </c>
      <c r="K26" s="87">
        <f>IFERROR(VLOOKUP($A26,[1]Други!$A:$H,7,FALSE),IFERROR(VLOOKUP($A26,[1]ИТТ!$A:$H,7,FALSE),IFERROR(VLOOKUP($A26,[1]Schrack!$A:$H,7,FALSE),IFERROR(VLOOKUP($A26,'[1]LD GmbH'!$A:$H,7,FALSE),IFERROR(VLOOKUP($A26,[1]Крисметал!$A:$H,7,FALSE),IFERROR(VLOOKUP($A26,[1]Унител!$A:$H,7,FALSE),""))))))</f>
        <v>122.71005148709244</v>
      </c>
      <c r="L26" s="88">
        <f t="shared" ref="L26" si="9">G26*K26</f>
        <v>122.71005148709244</v>
      </c>
      <c r="M26" s="102"/>
      <c r="O26" s="81">
        <f>SUMIF(Модули!$A:$A,Себестойност!A26,Модули!$B:$B)-G26</f>
        <v>0</v>
      </c>
    </row>
    <row r="27" spans="1:15" x14ac:dyDescent="0.3">
      <c r="A27" s="14" t="s">
        <v>257</v>
      </c>
      <c r="B27" s="32" t="str">
        <f>IFERROR(VLOOKUP($A27,[1]Други!$A:$H,2,FALSE),IFERROR(VLOOKUP($A27,[1]ИТТ!$A:$H,2,FALSE),IFERROR(VLOOKUP($A27,[1]Schrack!$A:$H,2,FALSE),IFERROR(VLOOKUP($A27,'[1]LD GmbH'!$A:$H,2,FALSE),IFERROR(VLOOKUP($A27,[1]Крисметал!$A:$H,2,FALSE),IFERROR(VLOOKUP($A27,[1]Унител!$A:$H,2,FALSE),""))))))</f>
        <v>-</v>
      </c>
      <c r="C27" s="86">
        <f>IFERROR(VLOOKUP($A27,[1]Други!$A:$H,3,FALSE),IFERROR(VLOOKUP($A27,[1]ИТТ!$A:$H,3,FALSE),IFERROR(VLOOKUP($A27,[1]Schrack!$A:$H,3,FALSE),IFERROR(VLOOKUP($A27,'[1]LD GmbH'!$A:$H,3,FALSE),IFERROR(VLOOKUP($A27,[1]Крисметал!$A:$H,3,FALSE),IFERROR(VLOOKUP($A27,[1]Унител!$A:$H,3,FALSE),""))))))</f>
        <v>2556.4594059810925</v>
      </c>
      <c r="D27" s="84" t="str">
        <f>IFERROR(VLOOKUP($A27,[1]Други!$A:$H,4,FALSE),IFERROR(VLOOKUP($A27,[1]ИТТ!$A:$H,4,FALSE),IFERROR(VLOOKUP($A27,[1]Schrack!$A:$H,4,FALSE),IFERROR(VLOOKUP($A27,'[1]LD GmbH'!$A:$H,4,FALSE),IFERROR(VLOOKUP($A27,[1]Крисметал!$A:$H,4,FALSE),IFERROR(VLOOKUP($A27,[1]Унител!$A:$H,4,FALSE),""))))))</f>
        <v>бр.</v>
      </c>
      <c r="E27" s="34">
        <f>IFERROR(VLOOKUP($A27,[1]Други!$A:$H,5,FALSE),IFERROR(VLOOKUP($A27,[1]ИТТ!$A:$H,5,FALSE),IFERROR(VLOOKUP($A27,[1]Schrack!$A:$H,5,FALSE),IFERROR(VLOOKUP($A27,'[1]LD GmbH'!$A:$H,5,FALSE),IFERROR(VLOOKUP($A27,[1]Крисметал!$A:$H,5,FALSE),IFERROR(VLOOKUP($A27,[1]Унител!$A:$H,5,FALSE),""))))))</f>
        <v>0</v>
      </c>
      <c r="F27" s="87">
        <f>IFERROR(VLOOKUP($A27,[1]Други!$A:$H,6,FALSE),IFERROR(VLOOKUP($A27,[1]ИТТ!$A:$H,6,FALSE),IFERROR(VLOOKUP($A27,[1]Schrack!$A:$H,6,FALSE),IFERROR(VLOOKUP($A27,'[1]LD GmbH'!$A:$H,6,FALSE),IFERROR(VLOOKUP($A27,[1]Крисметал!$A:$H,6,FALSE),IFERROR(VLOOKUP($A27,[1]Унител!$A:$H,6,FALSE),""))))))</f>
        <v>2556.4594059810925</v>
      </c>
      <c r="G27" s="93">
        <f>IFERROR(SUMIF(Модули!$A:$A,Себестойност!A27,Модули!$B:$B),"")</f>
        <v>2</v>
      </c>
      <c r="H27" s="33">
        <f t="shared" ref="H27:H31" si="10">IFERROR(F27*G27,"")</f>
        <v>5112.9188119621849</v>
      </c>
      <c r="I27" s="100" t="str">
        <f>IFERROR(VLOOKUP($A27,[1]Други!$A:$H,8,FALSE),IFERROR(VLOOKUP($A27,[1]ИТТ!$A:$H,8,FALSE),IFERROR(VLOOKUP($A27,[1]Schrack!$A:$H,8,FALSE),IFERROR(VLOOKUP($A27,'[1]LD GmbH'!$A:$H,8,FALSE),IFERROR(VLOOKUP($A27,[1]Крисметал!$A:$H,8,FALSE),IFERROR(VLOOKUP($A27,[1]Унител!$A:$H,8,FALSE),""))))))</f>
        <v>Джусита-ДЕС</v>
      </c>
      <c r="J27" s="101">
        <f>IFERROR(VLOOKUP($A27,[1]Други!$A:$I,9,FALSE),IFERROR(VLOOKUP($A27,[1]ИТТ!$A:$I,9,FALSE),IFERROR(VLOOKUP($A27,[1]Schrack!$A:$I,9,FALSE),IFERROR(VLOOKUP($A27,'[1]LD GmbH'!$A:$I,9,FALSE),IFERROR(VLOOKUP($A27,[1]Крисметал!$A:$I,9,FALSE),IFERROR(VLOOKUP($A27,[1]Унител!$A:$I,9,FALSE),""))))))</f>
        <v>45642</v>
      </c>
      <c r="K27" s="87">
        <f>IFERROR(VLOOKUP($A27,[1]Други!$A:$H,7,FALSE),IFERROR(VLOOKUP($A27,[1]ИТТ!$A:$H,7,FALSE),IFERROR(VLOOKUP($A27,[1]Schrack!$A:$H,7,FALSE),IFERROR(VLOOKUP($A27,'[1]LD GmbH'!$A:$H,7,FALSE),IFERROR(VLOOKUP($A27,[1]Крисметал!$A:$H,7,FALSE),IFERROR(VLOOKUP($A27,[1]Унител!$A:$H,7,FALSE),""))))))</f>
        <v>3067.751287177311</v>
      </c>
      <c r="L27" s="88">
        <f t="shared" ref="L27:L31" si="11">G27*K27</f>
        <v>6135.5025743546221</v>
      </c>
      <c r="M27" s="102"/>
      <c r="O27" s="81">
        <f>SUMIF(Модули!$A:$A,Себестойност!A27,Модули!$B:$B)-G27</f>
        <v>0</v>
      </c>
    </row>
    <row r="28" spans="1:15" x14ac:dyDescent="0.3">
      <c r="A28" s="14" t="s">
        <v>255</v>
      </c>
      <c r="B28" s="32" t="str">
        <f>IFERROR(VLOOKUP($A28,[1]Други!$A:$H,2,FALSE),IFERROR(VLOOKUP($A28,[1]ИТТ!$A:$H,2,FALSE),IFERROR(VLOOKUP($A28,[1]Schrack!$A:$H,2,FALSE),IFERROR(VLOOKUP($A28,'[1]LD GmbH'!$A:$H,2,FALSE),IFERROR(VLOOKUP($A28,[1]Крисметал!$A:$H,2,FALSE),IFERROR(VLOOKUP($A28,[1]Унител!$A:$H,2,FALSE),""))))))</f>
        <v>-</v>
      </c>
      <c r="C28" s="86">
        <f>IFERROR(VLOOKUP($A28,[1]Други!$A:$H,3,FALSE),IFERROR(VLOOKUP($A28,[1]ИТТ!$A:$H,3,FALSE),IFERROR(VLOOKUP($A28,[1]Schrack!$A:$H,3,FALSE),IFERROR(VLOOKUP($A28,'[1]LD GmbH'!$A:$H,3,FALSE),IFERROR(VLOOKUP($A28,[1]Крисметал!$A:$H,3,FALSE),IFERROR(VLOOKUP($A28,[1]Унител!$A:$H,3,FALSE),""))))))</f>
        <v>255.65</v>
      </c>
      <c r="D28" s="84" t="str">
        <f>IFERROR(VLOOKUP($A28,[1]Други!$A:$H,4,FALSE),IFERROR(VLOOKUP($A28,[1]ИТТ!$A:$H,4,FALSE),IFERROR(VLOOKUP($A28,[1]Schrack!$A:$H,4,FALSE),IFERROR(VLOOKUP($A28,'[1]LD GmbH'!$A:$H,4,FALSE),IFERROR(VLOOKUP($A28,[1]Крисметал!$A:$H,4,FALSE),IFERROR(VLOOKUP($A28,[1]Унител!$A:$H,4,FALSE),""))))))</f>
        <v>бр.</v>
      </c>
      <c r="E28" s="34">
        <f>IFERROR(VLOOKUP($A28,[1]Други!$A:$H,5,FALSE),IFERROR(VLOOKUP($A28,[1]ИТТ!$A:$H,5,FALSE),IFERROR(VLOOKUP($A28,[1]Schrack!$A:$H,5,FALSE),IFERROR(VLOOKUP($A28,'[1]LD GmbH'!$A:$H,5,FALSE),IFERROR(VLOOKUP($A28,[1]Крисметал!$A:$H,5,FALSE),IFERROR(VLOOKUP($A28,[1]Унител!$A:$H,5,FALSE),""))))))</f>
        <v>0</v>
      </c>
      <c r="F28" s="87">
        <f>IFERROR(VLOOKUP($A28,[1]Други!$A:$H,6,FALSE),IFERROR(VLOOKUP($A28,[1]ИТТ!$A:$H,6,FALSE),IFERROR(VLOOKUP($A28,[1]Schrack!$A:$H,6,FALSE),IFERROR(VLOOKUP($A28,'[1]LD GmbH'!$A:$H,6,FALSE),IFERROR(VLOOKUP($A28,[1]Крисметал!$A:$H,6,FALSE),IFERROR(VLOOKUP($A28,[1]Унител!$A:$H,6,FALSE),""))))))</f>
        <v>255.65</v>
      </c>
      <c r="G28" s="93">
        <f>IFERROR(SUMIF(Модули!$A:$A,Себестойност!A28,Модули!$B:$B),"")</f>
        <v>1</v>
      </c>
      <c r="H28" s="33">
        <f t="shared" si="10"/>
        <v>255.65</v>
      </c>
      <c r="I28" s="100" t="str">
        <f>IFERROR(VLOOKUP($A28,[1]Други!$A:$H,8,FALSE),IFERROR(VLOOKUP($A28,[1]ИТТ!$A:$H,8,FALSE),IFERROR(VLOOKUP($A28,[1]Schrack!$A:$H,8,FALSE),IFERROR(VLOOKUP($A28,'[1]LD GmbH'!$A:$H,8,FALSE),IFERROR(VLOOKUP($A28,[1]Крисметал!$A:$H,8,FALSE),IFERROR(VLOOKUP($A28,[1]Унител!$A:$H,8,FALSE),""))))))</f>
        <v>-</v>
      </c>
      <c r="J28" s="101" t="str">
        <f>IFERROR(VLOOKUP($A28,[1]Други!$A:$I,9,FALSE),IFERROR(VLOOKUP($A28,[1]ИТТ!$A:$I,9,FALSE),IFERROR(VLOOKUP($A28,[1]Schrack!$A:$I,9,FALSE),IFERROR(VLOOKUP($A28,'[1]LD GmbH'!$A:$I,9,FALSE),IFERROR(VLOOKUP($A28,[1]Крисметал!$A:$I,9,FALSE),IFERROR(VLOOKUP($A28,[1]Унител!$A:$I,9,FALSE),""))))))</f>
        <v>-</v>
      </c>
      <c r="K28" s="87">
        <f>IFERROR(VLOOKUP($A28,[1]Други!$A:$H,7,FALSE),IFERROR(VLOOKUP($A28,[1]ИТТ!$A:$H,7,FALSE),IFERROR(VLOOKUP($A28,[1]Schrack!$A:$H,7,FALSE),IFERROR(VLOOKUP($A28,'[1]LD GmbH'!$A:$H,7,FALSE),IFERROR(VLOOKUP($A28,[1]Крисметал!$A:$H,7,FALSE),IFERROR(VLOOKUP($A28,[1]Унител!$A:$H,7,FALSE),""))))))</f>
        <v>306.78000000000003</v>
      </c>
      <c r="L28" s="88">
        <f t="shared" si="11"/>
        <v>306.78000000000003</v>
      </c>
      <c r="M28" s="102"/>
      <c r="O28" s="81">
        <f>SUMIF(Модули!$A:$A,Себестойност!A28,Модули!$B:$B)-G28</f>
        <v>0</v>
      </c>
    </row>
    <row r="29" spans="1:15" x14ac:dyDescent="0.3">
      <c r="A29" s="14" t="s">
        <v>335</v>
      </c>
      <c r="B29" s="32" t="str">
        <f>IFERROR(VLOOKUP($A29,[1]Други!$A:$H,2,FALSE),IFERROR(VLOOKUP($A29,[1]ИТТ!$A:$H,2,FALSE),IFERROR(VLOOKUP($A29,[1]Schrack!$A:$H,2,FALSE),IFERROR(VLOOKUP($A29,'[1]LD GmbH'!$A:$H,2,FALSE),IFERROR(VLOOKUP($A29,[1]Крисметал!$A:$H,2,FALSE),IFERROR(VLOOKUP($A29,[1]Унител!$A:$H,2,FALSE),""))))))</f>
        <v>15000</v>
      </c>
      <c r="C29" s="86">
        <f>IFERROR(VLOOKUP($A29,[1]Други!$A:$H,3,FALSE),IFERROR(VLOOKUP($A29,[1]ИТТ!$A:$H,3,FALSE),IFERROR(VLOOKUP($A29,[1]Schrack!$A:$H,3,FALSE),IFERROR(VLOOKUP($A29,'[1]LD GmbH'!$A:$H,3,FALSE),IFERROR(VLOOKUP($A29,[1]Крисметал!$A:$H,3,FALSE),IFERROR(VLOOKUP($A29,[1]Унител!$A:$H,3,FALSE),""))))))</f>
        <v>40.9</v>
      </c>
      <c r="D29" s="84" t="str">
        <f>IFERROR(VLOOKUP($A29,[1]Други!$A:$H,4,FALSE),IFERROR(VLOOKUP($A29,[1]ИТТ!$A:$H,4,FALSE),IFERROR(VLOOKUP($A29,[1]Schrack!$A:$H,4,FALSE),IFERROR(VLOOKUP($A29,'[1]LD GmbH'!$A:$H,4,FALSE),IFERROR(VLOOKUP($A29,[1]Крисметал!$A:$H,4,FALSE),IFERROR(VLOOKUP($A29,[1]Унител!$A:$H,4,FALSE),""))))))</f>
        <v>бр.</v>
      </c>
      <c r="E29" s="34">
        <f>IFERROR(VLOOKUP($A29,[1]Други!$A:$H,5,FALSE),IFERROR(VLOOKUP($A29,[1]ИТТ!$A:$H,5,FALSE),IFERROR(VLOOKUP($A29,[1]Schrack!$A:$H,5,FALSE),IFERROR(VLOOKUP($A29,'[1]LD GmbH'!$A:$H,5,FALSE),IFERROR(VLOOKUP($A29,[1]Крисметал!$A:$H,5,FALSE),IFERROR(VLOOKUP($A29,[1]Унител!$A:$H,5,FALSE),""))))))</f>
        <v>0</v>
      </c>
      <c r="F29" s="87">
        <f>IFERROR(VLOOKUP($A29,[1]Други!$A:$H,6,FALSE),IFERROR(VLOOKUP($A29,[1]ИТТ!$A:$H,6,FALSE),IFERROR(VLOOKUP($A29,[1]Schrack!$A:$H,6,FALSE),IFERROR(VLOOKUP($A29,'[1]LD GmbH'!$A:$H,6,FALSE),IFERROR(VLOOKUP($A29,[1]Крисметал!$A:$H,6,FALSE),IFERROR(VLOOKUP($A29,[1]Унител!$A:$H,6,FALSE),""))))))</f>
        <v>40.9</v>
      </c>
      <c r="G29" s="93">
        <f>IFERROR(SUMIF(Модули!$A:$A,Себестойност!A29,Модули!$B:$B),"")</f>
        <v>1</v>
      </c>
      <c r="H29" s="33">
        <f t="shared" si="10"/>
        <v>40.9</v>
      </c>
      <c r="I29" s="100" t="str">
        <f>IFERROR(VLOOKUP($A29,[1]Други!$A:$H,8,FALSE),IFERROR(VLOOKUP($A29,[1]ИТТ!$A:$H,8,FALSE),IFERROR(VLOOKUP($A29,[1]Schrack!$A:$H,8,FALSE),IFERROR(VLOOKUP($A29,'[1]LD GmbH'!$A:$H,8,FALSE),IFERROR(VLOOKUP($A29,[1]Крисметал!$A:$H,8,FALSE),IFERROR(VLOOKUP($A29,[1]Унител!$A:$H,8,FALSE),""))))))</f>
        <v>Филипекс</v>
      </c>
      <c r="J29" s="101">
        <f>IFERROR(VLOOKUP($A29,[1]Други!$A:$I,9,FALSE),IFERROR(VLOOKUP($A29,[1]ИТТ!$A:$I,9,FALSE),IFERROR(VLOOKUP($A29,[1]Schrack!$A:$I,9,FALSE),IFERROR(VLOOKUP($A29,'[1]LD GmbH'!$A:$I,9,FALSE),IFERROR(VLOOKUP($A29,[1]Крисметал!$A:$I,9,FALSE),IFERROR(VLOOKUP($A29,[1]Унител!$A:$I,9,FALSE),""))))))</f>
        <v>45882</v>
      </c>
      <c r="K29" s="87">
        <f>IFERROR(VLOOKUP($A29,[1]Други!$A:$H,7,FALSE),IFERROR(VLOOKUP($A29,[1]ИТТ!$A:$H,7,FALSE),IFERROR(VLOOKUP($A29,[1]Schrack!$A:$H,7,FALSE),IFERROR(VLOOKUP($A29,'[1]LD GmbH'!$A:$H,7,FALSE),IFERROR(VLOOKUP($A29,[1]Крисметал!$A:$H,7,FALSE),IFERROR(VLOOKUP($A29,[1]Унител!$A:$H,7,FALSE),""))))))</f>
        <v>49.08</v>
      </c>
      <c r="L29" s="88">
        <f t="shared" si="11"/>
        <v>49.08</v>
      </c>
      <c r="M29" s="102"/>
      <c r="O29" s="81">
        <f>SUMIF(Модули!$A:$A,Себестойност!A29,Модули!$B:$B)-G29</f>
        <v>0</v>
      </c>
    </row>
    <row r="30" spans="1:15" x14ac:dyDescent="0.3">
      <c r="A30" s="9" t="s">
        <v>163</v>
      </c>
      <c r="B30" s="32" t="str">
        <f>IFERROR(VLOOKUP($A30,[1]Други!$A:$H,2,FALSE),IFERROR(VLOOKUP($A30,[1]ИТТ!$A:$H,2,FALSE),IFERROR(VLOOKUP($A30,[1]Schrack!$A:$H,2,FALSE),IFERROR(VLOOKUP($A30,'[1]LD GmbH'!$A:$H,2,FALSE),IFERROR(VLOOKUP($A30,[1]Крисметал!$A:$H,2,FALSE),IFERROR(VLOOKUP($A30,[1]Унител!$A:$H,2,FALSE),""))))))</f>
        <v>-</v>
      </c>
      <c r="C30" s="86">
        <f>IFERROR(VLOOKUP($A30,[1]Други!$A:$H,3,FALSE),IFERROR(VLOOKUP($A30,[1]ИТТ!$A:$H,3,FALSE),IFERROR(VLOOKUP($A30,[1]Schrack!$A:$H,3,FALSE),IFERROR(VLOOKUP($A30,'[1]LD GmbH'!$A:$H,3,FALSE),IFERROR(VLOOKUP($A30,[1]Крисметал!$A:$H,3,FALSE),IFERROR(VLOOKUP($A30,[1]Унител!$A:$H,3,FALSE),""))))))</f>
        <v>127.82</v>
      </c>
      <c r="D30" s="84" t="str">
        <f>IFERROR(VLOOKUP($A30,[1]Други!$A:$H,4,FALSE),IFERROR(VLOOKUP($A30,[1]ИТТ!$A:$H,4,FALSE),IFERROR(VLOOKUP($A30,[1]Schrack!$A:$H,4,FALSE),IFERROR(VLOOKUP($A30,'[1]LD GmbH'!$A:$H,4,FALSE),IFERROR(VLOOKUP($A30,[1]Крисметал!$A:$H,4,FALSE),IFERROR(VLOOKUP($A30,[1]Унител!$A:$H,4,FALSE),""))))))</f>
        <v>бр.</v>
      </c>
      <c r="E30" s="34">
        <f>IFERROR(VLOOKUP($A30,[1]Други!$A:$H,5,FALSE),IFERROR(VLOOKUP($A30,[1]ИТТ!$A:$H,5,FALSE),IFERROR(VLOOKUP($A30,[1]Schrack!$A:$H,5,FALSE),IFERROR(VLOOKUP($A30,'[1]LD GmbH'!$A:$H,5,FALSE),IFERROR(VLOOKUP($A30,[1]Крисметал!$A:$H,5,FALSE),IFERROR(VLOOKUP($A30,[1]Унител!$A:$H,5,FALSE),""))))))</f>
        <v>0</v>
      </c>
      <c r="F30" s="87">
        <f>IFERROR(VLOOKUP($A30,[1]Други!$A:$H,6,FALSE),IFERROR(VLOOKUP($A30,[1]ИТТ!$A:$H,6,FALSE),IFERROR(VLOOKUP($A30,[1]Schrack!$A:$H,6,FALSE),IFERROR(VLOOKUP($A30,'[1]LD GmbH'!$A:$H,6,FALSE),IFERROR(VLOOKUP($A30,[1]Крисметал!$A:$H,6,FALSE),IFERROR(VLOOKUP($A30,[1]Унител!$A:$H,6,FALSE),""))))))</f>
        <v>127.82</v>
      </c>
      <c r="G30" s="93">
        <f>IFERROR(SUMIF(Модули!$A:$A,Себестойност!A30,Модули!$B:$B),"")</f>
        <v>1</v>
      </c>
      <c r="H30" s="33">
        <f t="shared" si="10"/>
        <v>127.82</v>
      </c>
      <c r="I30" s="100" t="str">
        <f>IFERROR(VLOOKUP($A30,[1]Други!$A:$H,8,FALSE),IFERROR(VLOOKUP($A30,[1]ИТТ!$A:$H,8,FALSE),IFERROR(VLOOKUP($A30,[1]Schrack!$A:$H,8,FALSE),IFERROR(VLOOKUP($A30,'[1]LD GmbH'!$A:$H,8,FALSE),IFERROR(VLOOKUP($A30,[1]Крисметал!$A:$H,8,FALSE),IFERROR(VLOOKUP($A30,[1]Унител!$A:$H,8,FALSE),""))))))</f>
        <v>Филипекс</v>
      </c>
      <c r="J30" s="101">
        <f>IFERROR(VLOOKUP($A30,[1]Други!$A:$I,9,FALSE),IFERROR(VLOOKUP($A30,[1]ИТТ!$A:$I,9,FALSE),IFERROR(VLOOKUP($A30,[1]Schrack!$A:$I,9,FALSE),IFERROR(VLOOKUP($A30,'[1]LD GmbH'!$A:$I,9,FALSE),IFERROR(VLOOKUP($A30,[1]Крисметал!$A:$I,9,FALSE),IFERROR(VLOOKUP($A30,[1]Унител!$A:$I,9,FALSE),""))))))</f>
        <v>45846</v>
      </c>
      <c r="K30" s="87">
        <f>IFERROR(VLOOKUP($A30,[1]Други!$A:$H,7,FALSE),IFERROR(VLOOKUP($A30,[1]ИТТ!$A:$H,7,FALSE),IFERROR(VLOOKUP($A30,[1]Schrack!$A:$H,7,FALSE),IFERROR(VLOOKUP($A30,'[1]LD GmbH'!$A:$H,7,FALSE),IFERROR(VLOOKUP($A30,[1]Крисметал!$A:$H,7,FALSE),IFERROR(VLOOKUP($A30,[1]Унител!$A:$H,7,FALSE),""))))))</f>
        <v>153.38399999999999</v>
      </c>
      <c r="L30" s="88">
        <f t="shared" si="11"/>
        <v>153.38399999999999</v>
      </c>
      <c r="M30" s="102"/>
      <c r="O30" s="81">
        <f>SUMIF(Модули!$A:$A,Себестойност!A30,Модули!$B:$B)-G30</f>
        <v>0</v>
      </c>
    </row>
    <row r="31" spans="1:15" x14ac:dyDescent="0.3">
      <c r="A31" s="96" t="s">
        <v>256</v>
      </c>
      <c r="B31" s="32" t="str">
        <f>IFERROR(VLOOKUP($A31,[1]Други!$A:$H,2,FALSE),IFERROR(VLOOKUP($A31,[1]ИТТ!$A:$H,2,FALSE),IFERROR(VLOOKUP($A31,[1]Schrack!$A:$H,2,FALSE),IFERROR(VLOOKUP($A31,'[1]LD GmbH'!$A:$H,2,FALSE),IFERROR(VLOOKUP($A31,[1]Крисметал!$A:$H,2,FALSE),IFERROR(VLOOKUP($A31,[1]Унител!$A:$H,2,FALSE),""))))))</f>
        <v>-</v>
      </c>
      <c r="C31" s="86">
        <f>IFERROR(VLOOKUP($A31,[1]Други!$A:$H,3,FALSE),IFERROR(VLOOKUP($A31,[1]ИТТ!$A:$H,3,FALSE),IFERROR(VLOOKUP($A31,[1]Schrack!$A:$H,3,FALSE),IFERROR(VLOOKUP($A31,'[1]LD GmbH'!$A:$H,3,FALSE),IFERROR(VLOOKUP($A31,[1]Крисметал!$A:$H,3,FALSE),IFERROR(VLOOKUP($A31,[1]Унител!$A:$H,3,FALSE),""))))))</f>
        <v>3000</v>
      </c>
      <c r="D31" s="84" t="str">
        <f>IFERROR(VLOOKUP($A31,[1]Други!$A:$H,4,FALSE),IFERROR(VLOOKUP($A31,[1]ИТТ!$A:$H,4,FALSE),IFERROR(VLOOKUP($A31,[1]Schrack!$A:$H,4,FALSE),IFERROR(VLOOKUP($A31,'[1]LD GmbH'!$A:$H,4,FALSE),IFERROR(VLOOKUP($A31,[1]Крисметал!$A:$H,4,FALSE),IFERROR(VLOOKUP($A31,[1]Унител!$A:$H,4,FALSE),""))))))</f>
        <v>бр.</v>
      </c>
      <c r="E31" s="34">
        <f>IFERROR(VLOOKUP($A31,[1]Други!$A:$H,5,FALSE),IFERROR(VLOOKUP($A31,[1]ИТТ!$A:$H,5,FALSE),IFERROR(VLOOKUP($A31,[1]Schrack!$A:$H,5,FALSE),IFERROR(VLOOKUP($A31,'[1]LD GmbH'!$A:$H,5,FALSE),IFERROR(VLOOKUP($A31,[1]Крисметал!$A:$H,5,FALSE),IFERROR(VLOOKUP($A31,[1]Унител!$A:$H,5,FALSE),""))))))</f>
        <v>0</v>
      </c>
      <c r="F31" s="87">
        <f>IFERROR(VLOOKUP($A31,[1]Други!$A:$H,6,FALSE),IFERROR(VLOOKUP($A31,[1]ИТТ!$A:$H,6,FALSE),IFERROR(VLOOKUP($A31,[1]Schrack!$A:$H,6,FALSE),IFERROR(VLOOKUP($A31,'[1]LD GmbH'!$A:$H,6,FALSE),IFERROR(VLOOKUP($A31,[1]Крисметал!$A:$H,6,FALSE),IFERROR(VLOOKUP($A31,[1]Унител!$A:$H,6,FALSE),""))))))</f>
        <v>3000</v>
      </c>
      <c r="G31" s="93">
        <f>IFERROR(SUMIF(Модули!$A:$A,Себестойност!A31,Модули!$B:$B),"")</f>
        <v>1</v>
      </c>
      <c r="H31" s="33">
        <f t="shared" si="10"/>
        <v>3000</v>
      </c>
      <c r="I31" s="100" t="str">
        <f>IFERROR(VLOOKUP($A31,[1]Други!$A:$H,8,FALSE),IFERROR(VLOOKUP($A31,[1]ИТТ!$A:$H,8,FALSE),IFERROR(VLOOKUP($A31,[1]Schrack!$A:$H,8,FALSE),IFERROR(VLOOKUP($A31,'[1]LD GmbH'!$A:$H,8,FALSE),IFERROR(VLOOKUP($A31,[1]Крисметал!$A:$H,8,FALSE),IFERROR(VLOOKUP($A31,[1]Унител!$A:$H,8,FALSE),""))))))</f>
        <v>Патлиджански</v>
      </c>
      <c r="J31" s="101">
        <f>IFERROR(VLOOKUP($A31,[1]Други!$A:$I,9,FALSE),IFERROR(VLOOKUP($A31,[1]ИТТ!$A:$I,9,FALSE),IFERROR(VLOOKUP($A31,[1]Schrack!$A:$I,9,FALSE),IFERROR(VLOOKUP($A31,'[1]LD GmbH'!$A:$I,9,FALSE),IFERROR(VLOOKUP($A31,[1]Крисметал!$A:$I,9,FALSE),IFERROR(VLOOKUP($A31,[1]Унител!$A:$I,9,FALSE),""))))))</f>
        <v>0</v>
      </c>
      <c r="K31" s="87">
        <f>IFERROR(VLOOKUP($A31,[1]Други!$A:$H,7,FALSE),IFERROR(VLOOKUP($A31,[1]ИТТ!$A:$H,7,FALSE),IFERROR(VLOOKUP($A31,[1]Schrack!$A:$H,7,FALSE),IFERROR(VLOOKUP($A31,'[1]LD GmbH'!$A:$H,7,FALSE),IFERROR(VLOOKUP($A31,[1]Крисметал!$A:$H,7,FALSE),IFERROR(VLOOKUP($A31,[1]Унител!$A:$H,7,FALSE),""))))))</f>
        <v>3600</v>
      </c>
      <c r="L31" s="88">
        <f t="shared" si="11"/>
        <v>3600</v>
      </c>
      <c r="M31" s="102"/>
      <c r="O31" s="81">
        <f>SUMIF(Модули!$A:$A,Себестойност!A31,Модули!$B:$B)-G31</f>
        <v>0</v>
      </c>
    </row>
    <row r="32" spans="1:15" ht="21" x14ac:dyDescent="0.3">
      <c r="A32" s="1" t="s">
        <v>220</v>
      </c>
      <c r="B32" s="2"/>
      <c r="C32" s="3"/>
      <c r="D32" s="4"/>
      <c r="E32" s="5"/>
      <c r="F32" s="6"/>
      <c r="G32" s="8"/>
      <c r="H32" s="7"/>
      <c r="I32" s="122">
        <f>SUM(H33:H78)</f>
        <v>12760.019788979616</v>
      </c>
      <c r="J32" s="30"/>
      <c r="K32" s="6"/>
      <c r="L32" s="125"/>
      <c r="M32" s="122">
        <f>SUM(L33:L78)</f>
        <v>15180.062556488037</v>
      </c>
      <c r="O32" s="175"/>
    </row>
    <row r="33" spans="1:15" x14ac:dyDescent="0.3">
      <c r="A33" s="129" t="s">
        <v>229</v>
      </c>
      <c r="B33" s="130"/>
      <c r="C33" s="131"/>
      <c r="D33" s="132"/>
      <c r="E33" s="133"/>
      <c r="F33" s="131"/>
      <c r="G33" s="134"/>
      <c r="H33" s="135"/>
      <c r="I33" s="136"/>
      <c r="J33" s="137"/>
      <c r="K33" s="138"/>
      <c r="L33" s="139"/>
      <c r="M33" s="140"/>
      <c r="O33" s="174"/>
    </row>
    <row r="34" spans="1:15" x14ac:dyDescent="0.3">
      <c r="A34" s="15" t="s">
        <v>266</v>
      </c>
      <c r="B34" s="32" t="str">
        <f>IFERROR(VLOOKUP($A34,[1]Други!$A:$H,2,FALSE),IFERROR(VLOOKUP($A34,[1]ИТТ!$A:$H,2,FALSE),IFERROR(VLOOKUP($A34,[1]Schrack!$A:$H,2,FALSE),IFERROR(VLOOKUP($A34,'[1]LD GmbH'!$A:$H,2,FALSE),IFERROR(VLOOKUP($A34,[1]Крисметал!$A:$H,2,FALSE),IFERROR(VLOOKUP($A34,[1]Унител!$A:$H,2,FALSE),""))))))</f>
        <v>450</v>
      </c>
      <c r="C34" s="86">
        <f>IFERROR(VLOOKUP($A34,[1]Други!$A:$H,3,FALSE),IFERROR(VLOOKUP($A34,[1]ИТТ!$A:$H,3,FALSE),IFERROR(VLOOKUP($A34,[1]Schrack!$A:$H,3,FALSE),IFERROR(VLOOKUP($A34,'[1]LD GmbH'!$A:$H,3,FALSE),IFERROR(VLOOKUP($A34,[1]Крисметал!$A:$H,3,FALSE),IFERROR(VLOOKUP($A34,[1]Унител!$A:$H,3,FALSE),""))))))</f>
        <v>2215.5964475440096</v>
      </c>
      <c r="D34" s="84" t="str">
        <f>IFERROR(VLOOKUP($A34,[1]Други!$A:$H,4,FALSE),IFERROR(VLOOKUP($A34,[1]ИТТ!$A:$H,4,FALSE),IFERROR(VLOOKUP($A34,[1]Schrack!$A:$H,4,FALSE),IFERROR(VLOOKUP($A34,'[1]LD GmbH'!$A:$H,4,FALSE),IFERROR(VLOOKUP($A34,[1]Крисметал!$A:$H,4,FALSE),IFERROR(VLOOKUP($A34,[1]Унител!$A:$H,4,FALSE),""))))))</f>
        <v>бр.</v>
      </c>
      <c r="E34" s="34">
        <f>IFERROR(VLOOKUP($A34,[1]Други!$A:$H,5,FALSE),IFERROR(VLOOKUP($A34,[1]ИТТ!$A:$H,5,FALSE),IFERROR(VLOOKUP($A34,[1]Schrack!$A:$H,5,FALSE),IFERROR(VLOOKUP($A34,'[1]LD GmbH'!$A:$H,5,FALSE),IFERROR(VLOOKUP($A34,[1]Крисметал!$A:$H,5,FALSE),IFERROR(VLOOKUP($A34,[1]Унител!$A:$H,5,FALSE),""))))))</f>
        <v>0</v>
      </c>
      <c r="F34" s="87">
        <f>IFERROR(VLOOKUP($A34,[1]Други!$A:$H,6,FALSE),IFERROR(VLOOKUP($A34,[1]ИТТ!$A:$H,6,FALSE),IFERROR(VLOOKUP($A34,[1]Schrack!$A:$H,6,FALSE),IFERROR(VLOOKUP($A34,'[1]LD GmbH'!$A:$H,6,FALSE),IFERROR(VLOOKUP($A34,[1]Крисметал!$A:$H,6,FALSE),IFERROR(VLOOKUP($A34,[1]Унител!$A:$H,6,FALSE),""))))))</f>
        <v>2215.5964475440096</v>
      </c>
      <c r="G34" s="93">
        <f>IFERROR(SUMIF(Модули!$A:$A,Себестойност!A34,Модули!$B:$B),"")</f>
        <v>2</v>
      </c>
      <c r="H34" s="33">
        <f>IFERROR(F34*G34,"")</f>
        <v>4431.1928950880192</v>
      </c>
      <c r="I34" s="100" t="str">
        <f>IFERROR(VLOOKUP($A34,[1]Други!$A:$H,8,FALSE),IFERROR(VLOOKUP($A34,[1]ИТТ!$A:$H,8,FALSE),IFERROR(VLOOKUP($A34,[1]Schrack!$A:$H,8,FALSE),IFERROR(VLOOKUP($A34,'[1]LD GmbH'!$A:$H,8,FALSE),IFERROR(VLOOKUP($A34,[1]Крисметал!$A:$H,8,FALSE),IFERROR(VLOOKUP($A34,[1]Унител!$A:$H,8,FALSE),""))))))</f>
        <v>Светлю Шишков С</v>
      </c>
      <c r="J34" s="101">
        <f>IFERROR(VLOOKUP($A34,[1]Други!$A:$I,9,FALSE),IFERROR(VLOOKUP($A34,[1]ИТТ!$A:$I,9,FALSE),IFERROR(VLOOKUP($A34,[1]Schrack!$A:$I,9,FALSE),IFERROR(VLOOKUP($A34,'[1]LD GmbH'!$A:$I,9,FALSE),IFERROR(VLOOKUP($A34,[1]Крисметал!$A:$I,9,FALSE),IFERROR(VLOOKUP($A34,[1]Унител!$A:$I,9,FALSE),""))))))</f>
        <v>45643</v>
      </c>
      <c r="K34" s="87">
        <f>IFERROR(VLOOKUP($A34,[1]Други!$A:$H,7,FALSE),IFERROR(VLOOKUP($A34,[1]ИТТ!$A:$H,7,FALSE),IFERROR(VLOOKUP($A34,[1]Schrack!$A:$H,7,FALSE),IFERROR(VLOOKUP($A34,'[1]LD GmbH'!$A:$H,7,FALSE),IFERROR(VLOOKUP($A34,[1]Крисметал!$A:$H,7,FALSE),IFERROR(VLOOKUP($A34,[1]Унител!$A:$H,7,FALSE),""))))))</f>
        <v>2658.7157370528116</v>
      </c>
      <c r="L34" s="88">
        <f t="shared" ref="L34" si="12">G34*K34</f>
        <v>5317.4314741056232</v>
      </c>
      <c r="M34" s="102"/>
      <c r="O34" s="81">
        <f>SUMIF(Модули!$A:$A,Себестойност!A34,Модули!$B:$B)-G34</f>
        <v>0</v>
      </c>
    </row>
    <row r="35" spans="1:15" x14ac:dyDescent="0.3">
      <c r="A35" s="21" t="s">
        <v>260</v>
      </c>
      <c r="B35" s="32" t="str">
        <f>IFERROR(VLOOKUP($A35,[1]Други!$A:$H,2,FALSE),IFERROR(VLOOKUP($A35,[1]ИТТ!$A:$H,2,FALSE),IFERROR(VLOOKUP($A35,[1]Schrack!$A:$H,2,FALSE),IFERROR(VLOOKUP($A35,'[1]LD GmbH'!$A:$H,2,FALSE),IFERROR(VLOOKUP($A35,[1]Крисметал!$A:$H,2,FALSE),IFERROR(VLOOKUP($A35,[1]Унител!$A:$H,2,FALSE),""))))))</f>
        <v>-</v>
      </c>
      <c r="C35" s="86">
        <f>IFERROR(VLOOKUP($A35,[1]Други!$A:$H,3,FALSE),IFERROR(VLOOKUP($A35,[1]ИТТ!$A:$H,3,FALSE),IFERROR(VLOOKUP($A35,[1]Schrack!$A:$H,3,FALSE),IFERROR(VLOOKUP($A35,'[1]LD GmbH'!$A:$H,3,FALSE),IFERROR(VLOOKUP($A35,[1]Крисметал!$A:$H,3,FALSE),IFERROR(VLOOKUP($A35,[1]Унител!$A:$H,3,FALSE),""))))))</f>
        <v>0</v>
      </c>
      <c r="D35" s="84" t="str">
        <f>IFERROR(VLOOKUP($A35,[1]Други!$A:$H,4,FALSE),IFERROR(VLOOKUP($A35,[1]ИТТ!$A:$H,4,FALSE),IFERROR(VLOOKUP($A35,[1]Schrack!$A:$H,4,FALSE),IFERROR(VLOOKUP($A35,'[1]LD GmbH'!$A:$H,4,FALSE),IFERROR(VLOOKUP($A35,[1]Крисметал!$A:$H,4,FALSE),IFERROR(VLOOKUP($A35,[1]Унител!$A:$H,4,FALSE),""))))))</f>
        <v>м.</v>
      </c>
      <c r="E35" s="34">
        <f>IFERROR(VLOOKUP($A35,[1]Други!$A:$H,5,FALSE),IFERROR(VLOOKUP($A35,[1]ИТТ!$A:$H,5,FALSE),IFERROR(VLOOKUP($A35,[1]Schrack!$A:$H,5,FALSE),IFERROR(VLOOKUP($A35,'[1]LD GmbH'!$A:$H,5,FALSE),IFERROR(VLOOKUP($A35,[1]Крисметал!$A:$H,5,FALSE),IFERROR(VLOOKUP($A35,[1]Унител!$A:$H,5,FALSE),""))))))</f>
        <v>0</v>
      </c>
      <c r="F35" s="87">
        <f>IFERROR(VLOOKUP($A35,[1]Други!$A:$H,6,FALSE),IFERROR(VLOOKUP($A35,[1]ИТТ!$A:$H,6,FALSE),IFERROR(VLOOKUP($A35,[1]Schrack!$A:$H,6,FALSE),IFERROR(VLOOKUP($A35,'[1]LD GmbH'!$A:$H,6,FALSE),IFERROR(VLOOKUP($A35,[1]Крисметал!$A:$H,6,FALSE),IFERROR(VLOOKUP($A35,[1]Унител!$A:$H,6,FALSE),""))))))</f>
        <v>0</v>
      </c>
      <c r="G35" s="93">
        <f>IFERROR(SUMIF(Модули!$A:$A,Себестойност!A35,Модули!$B:$B),"")</f>
        <v>0</v>
      </c>
      <c r="H35" s="33">
        <f t="shared" ref="H35:H78" si="13">IFERROR(F35*G35,"")</f>
        <v>0</v>
      </c>
      <c r="I35" s="100" t="str">
        <f>IFERROR(VLOOKUP($A35,[1]Други!$A:$H,8,FALSE),IFERROR(VLOOKUP($A35,[1]ИТТ!$A:$H,8,FALSE),IFERROR(VLOOKUP($A35,[1]Schrack!$A:$H,8,FALSE),IFERROR(VLOOKUP($A35,'[1]LD GmbH'!$A:$H,8,FALSE),IFERROR(VLOOKUP($A35,[1]Крисметал!$A:$H,8,FALSE),IFERROR(VLOOKUP($A35,[1]Унител!$A:$H,8,FALSE),""))))))</f>
        <v>Крисметал</v>
      </c>
      <c r="J35" s="101" t="str">
        <f>IFERROR(VLOOKUP($A35,[1]Други!$A:$I,9,FALSE),IFERROR(VLOOKUP($A35,[1]ИТТ!$A:$I,9,FALSE),IFERROR(VLOOKUP($A35,[1]Schrack!$A:$I,9,FALSE),IFERROR(VLOOKUP($A35,'[1]LD GmbH'!$A:$I,9,FALSE),IFERROR(VLOOKUP($A35,[1]Крисметал!$A:$I,9,FALSE),IFERROR(VLOOKUP($A35,[1]Унител!$A:$I,9,FALSE),""))))))</f>
        <v>-</v>
      </c>
      <c r="K35" s="87">
        <f>IFERROR(VLOOKUP($A35,[1]Други!$A:$H,7,FALSE),IFERROR(VLOOKUP($A35,[1]ИТТ!$A:$H,7,FALSE),IFERROR(VLOOKUP($A35,[1]Schrack!$A:$H,7,FALSE),IFERROR(VLOOKUP($A35,'[1]LD GmbH'!$A:$H,7,FALSE),IFERROR(VLOOKUP($A35,[1]Крисметал!$A:$H,7,FALSE),IFERROR(VLOOKUP($A35,[1]Унител!$A:$H,7,FALSE),""))))))</f>
        <v>0</v>
      </c>
      <c r="L35" s="88">
        <f t="shared" ref="L35:L78" si="14">G35*K35</f>
        <v>0</v>
      </c>
      <c r="M35" s="102"/>
      <c r="O35" s="81">
        <f>SUMIF(Модули!$A:$A,Себестойност!A35,Модули!$B:$B)-G35</f>
        <v>0</v>
      </c>
    </row>
    <row r="36" spans="1:15" x14ac:dyDescent="0.3">
      <c r="A36" s="21" t="s">
        <v>173</v>
      </c>
      <c r="B36" s="32" t="str">
        <f>IFERROR(VLOOKUP($A36,[1]Други!$A:$H,2,FALSE),IFERROR(VLOOKUP($A36,[1]ИТТ!$A:$H,2,FALSE),IFERROR(VLOOKUP($A36,[1]Schrack!$A:$H,2,FALSE),IFERROR(VLOOKUP($A36,'[1]LD GmbH'!$A:$H,2,FALSE),IFERROR(VLOOKUP($A36,[1]Крисметал!$A:$H,2,FALSE),IFERROR(VLOOKUP($A36,[1]Унител!$A:$H,2,FALSE),""))))))</f>
        <v>072702</v>
      </c>
      <c r="C36" s="86">
        <f>IFERROR(VLOOKUP($A36,[1]Други!$A:$H,3,FALSE),IFERROR(VLOOKUP($A36,[1]ИТТ!$A:$H,3,FALSE),IFERROR(VLOOKUP($A36,[1]Schrack!$A:$H,3,FALSE),IFERROR(VLOOKUP($A36,'[1]LD GmbH'!$A:$H,3,FALSE),IFERROR(VLOOKUP($A36,[1]Крисметал!$A:$H,3,FALSE),IFERROR(VLOOKUP($A36,[1]Унител!$A:$H,3,FALSE),""))))))</f>
        <v>16.71</v>
      </c>
      <c r="D36" s="84" t="str">
        <f>IFERROR(VLOOKUP($A36,[1]Други!$A:$H,4,FALSE),IFERROR(VLOOKUP($A36,[1]ИТТ!$A:$H,4,FALSE),IFERROR(VLOOKUP($A36,[1]Schrack!$A:$H,4,FALSE),IFERROR(VLOOKUP($A36,'[1]LD GmbH'!$A:$H,4,FALSE),IFERROR(VLOOKUP($A36,[1]Крисметал!$A:$H,4,FALSE),IFERROR(VLOOKUP($A36,[1]Унител!$A:$H,4,FALSE),""))))))</f>
        <v>м.</v>
      </c>
      <c r="E36" s="34">
        <f>IFERROR(VLOOKUP($A36,[1]Други!$A:$H,5,FALSE),IFERROR(VLOOKUP($A36,[1]ИТТ!$A:$H,5,FALSE),IFERROR(VLOOKUP($A36,[1]Schrack!$A:$H,5,FALSE),IFERROR(VLOOKUP($A36,'[1]LD GmbH'!$A:$H,5,FALSE),IFERROR(VLOOKUP($A36,[1]Крисметал!$A:$H,5,FALSE),IFERROR(VLOOKUP($A36,[1]Унител!$A:$H,5,FALSE),""))))))</f>
        <v>0</v>
      </c>
      <c r="F36" s="87">
        <f>IFERROR(VLOOKUP($A36,[1]Други!$A:$H,6,FALSE),IFERROR(VLOOKUP($A36,[1]ИТТ!$A:$H,6,FALSE),IFERROR(VLOOKUP($A36,[1]Schrack!$A:$H,6,FALSE),IFERROR(VLOOKUP($A36,'[1]LD GmbH'!$A:$H,6,FALSE),IFERROR(VLOOKUP($A36,[1]Крисметал!$A:$H,6,FALSE),IFERROR(VLOOKUP($A36,[1]Унител!$A:$H,6,FALSE),""))))))</f>
        <v>16.71</v>
      </c>
      <c r="G36" s="93">
        <f>IFERROR(SUMIF(Модули!$A:$A,Себестойност!A36,Модули!$B:$B),"")</f>
        <v>0</v>
      </c>
      <c r="H36" s="33">
        <f t="shared" si="13"/>
        <v>0</v>
      </c>
      <c r="I36" s="100" t="str">
        <f>IFERROR(VLOOKUP($A36,[1]Други!$A:$H,8,FALSE),IFERROR(VLOOKUP($A36,[1]ИТТ!$A:$H,8,FALSE),IFERROR(VLOOKUP($A36,[1]Schrack!$A:$H,8,FALSE),IFERROR(VLOOKUP($A36,'[1]LD GmbH'!$A:$H,8,FALSE),IFERROR(VLOOKUP($A36,[1]Крисметал!$A:$H,8,FALSE),IFERROR(VLOOKUP($A36,[1]Унител!$A:$H,8,FALSE),""))))))</f>
        <v>Крисметал</v>
      </c>
      <c r="J36" s="101">
        <f>IFERROR(VLOOKUP($A36,[1]Други!$A:$I,9,FALSE),IFERROR(VLOOKUP($A36,[1]ИТТ!$A:$I,9,FALSE),IFERROR(VLOOKUP($A36,[1]Schrack!$A:$I,9,FALSE),IFERROR(VLOOKUP($A36,'[1]LD GmbH'!$A:$I,9,FALSE),IFERROR(VLOOKUP($A36,[1]Крисметал!$A:$I,9,FALSE),IFERROR(VLOOKUP($A36,[1]Унител!$A:$I,9,FALSE),""))))))</f>
        <v>45975</v>
      </c>
      <c r="K36" s="87">
        <f>IFERROR(VLOOKUP($A36,[1]Други!$A:$H,7,FALSE),IFERROR(VLOOKUP($A36,[1]ИТТ!$A:$H,7,FALSE),IFERROR(VLOOKUP($A36,[1]Schrack!$A:$H,7,FALSE),IFERROR(VLOOKUP($A36,'[1]LD GmbH'!$A:$H,7,FALSE),IFERROR(VLOOKUP($A36,[1]Крисметал!$A:$H,7,FALSE),IFERROR(VLOOKUP($A36,[1]Унител!$A:$H,7,FALSE),""))))))</f>
        <v>20.052</v>
      </c>
      <c r="L36" s="88">
        <f t="shared" si="14"/>
        <v>0</v>
      </c>
      <c r="M36" s="102"/>
      <c r="O36" s="81">
        <f>SUMIF(Модули!$A:$A,Себестойност!A36,Модули!$B:$B)-G36</f>
        <v>0</v>
      </c>
    </row>
    <row r="37" spans="1:15" x14ac:dyDescent="0.3">
      <c r="A37" s="9" t="s">
        <v>262</v>
      </c>
      <c r="B37" s="32" t="str">
        <f>IFERROR(VLOOKUP($A37,[1]Други!$A:$H,2,FALSE),IFERROR(VLOOKUP($A37,[1]ИТТ!$A:$H,2,FALSE),IFERROR(VLOOKUP($A37,[1]Schrack!$A:$H,2,FALSE),IFERROR(VLOOKUP($A37,'[1]LD GmbH'!$A:$H,2,FALSE),IFERROR(VLOOKUP($A37,[1]Крисметал!$A:$H,2,FALSE),IFERROR(VLOOKUP($A37,[1]Унител!$A:$H,2,FALSE),""))))))</f>
        <v>-</v>
      </c>
      <c r="C37" s="86">
        <f>IFERROR(VLOOKUP($A37,[1]Други!$A:$H,3,FALSE),IFERROR(VLOOKUP($A37,[1]ИТТ!$A:$H,3,FALSE),IFERROR(VLOOKUP($A37,[1]Schrack!$A:$H,3,FALSE),IFERROR(VLOOKUP($A37,'[1]LD GmbH'!$A:$H,3,FALSE),IFERROR(VLOOKUP($A37,[1]Крисметал!$A:$H,3,FALSE),IFERROR(VLOOKUP($A37,[1]Унител!$A:$H,3,FALSE),""))))))</f>
        <v>0</v>
      </c>
      <c r="D37" s="84" t="str">
        <f>IFERROR(VLOOKUP($A37,[1]Други!$A:$H,4,FALSE),IFERROR(VLOOKUP($A37,[1]ИТТ!$A:$H,4,FALSE),IFERROR(VLOOKUP($A37,[1]Schrack!$A:$H,4,FALSE),IFERROR(VLOOKUP($A37,'[1]LD GmbH'!$A:$H,4,FALSE),IFERROR(VLOOKUP($A37,[1]Крисметал!$A:$H,4,FALSE),IFERROR(VLOOKUP($A37,[1]Унител!$A:$H,4,FALSE),""))))))</f>
        <v>бр.</v>
      </c>
      <c r="E37" s="34">
        <f>IFERROR(VLOOKUP($A37,[1]Други!$A:$H,5,FALSE),IFERROR(VLOOKUP($A37,[1]ИТТ!$A:$H,5,FALSE),IFERROR(VLOOKUP($A37,[1]Schrack!$A:$H,5,FALSE),IFERROR(VLOOKUP($A37,'[1]LD GmbH'!$A:$H,5,FALSE),IFERROR(VLOOKUP($A37,[1]Крисметал!$A:$H,5,FALSE),IFERROR(VLOOKUP($A37,[1]Унител!$A:$H,5,FALSE),""))))))</f>
        <v>0</v>
      </c>
      <c r="F37" s="87">
        <f>IFERROR(VLOOKUP($A37,[1]Други!$A:$H,6,FALSE),IFERROR(VLOOKUP($A37,[1]ИТТ!$A:$H,6,FALSE),IFERROR(VLOOKUP($A37,[1]Schrack!$A:$H,6,FALSE),IFERROR(VLOOKUP($A37,'[1]LD GmbH'!$A:$H,6,FALSE),IFERROR(VLOOKUP($A37,[1]Крисметал!$A:$H,6,FALSE),IFERROR(VLOOKUP($A37,[1]Унител!$A:$H,6,FALSE),""))))))</f>
        <v>0</v>
      </c>
      <c r="G37" s="93">
        <f>IFERROR(SUMIF(Модули!$A:$A,Себестойност!A37,Модули!$B:$B),"")</f>
        <v>0</v>
      </c>
      <c r="H37" s="33">
        <f t="shared" si="13"/>
        <v>0</v>
      </c>
      <c r="I37" s="100" t="str">
        <f>IFERROR(VLOOKUP($A37,[1]Други!$A:$H,8,FALSE),IFERROR(VLOOKUP($A37,[1]ИТТ!$A:$H,8,FALSE),IFERROR(VLOOKUP($A37,[1]Schrack!$A:$H,8,FALSE),IFERROR(VLOOKUP($A37,'[1]LD GmbH'!$A:$H,8,FALSE),IFERROR(VLOOKUP($A37,[1]Крисметал!$A:$H,8,FALSE),IFERROR(VLOOKUP($A37,[1]Унител!$A:$H,8,FALSE),""))))))</f>
        <v>Крисметал</v>
      </c>
      <c r="J37" s="101" t="str">
        <f>IFERROR(VLOOKUP($A37,[1]Други!$A:$I,9,FALSE),IFERROR(VLOOKUP($A37,[1]ИТТ!$A:$I,9,FALSE),IFERROR(VLOOKUP($A37,[1]Schrack!$A:$I,9,FALSE),IFERROR(VLOOKUP($A37,'[1]LD GmbH'!$A:$I,9,FALSE),IFERROR(VLOOKUP($A37,[1]Крисметал!$A:$I,9,FALSE),IFERROR(VLOOKUP($A37,[1]Унител!$A:$I,9,FALSE),""))))))</f>
        <v>-</v>
      </c>
      <c r="K37" s="87">
        <f>IFERROR(VLOOKUP($A37,[1]Други!$A:$H,7,FALSE),IFERROR(VLOOKUP($A37,[1]ИТТ!$A:$H,7,FALSE),IFERROR(VLOOKUP($A37,[1]Schrack!$A:$H,7,FALSE),IFERROR(VLOOKUP($A37,'[1]LD GmbH'!$A:$H,7,FALSE),IFERROR(VLOOKUP($A37,[1]Крисметал!$A:$H,7,FALSE),IFERROR(VLOOKUP($A37,[1]Унител!$A:$H,7,FALSE),""))))))</f>
        <v>0</v>
      </c>
      <c r="L37" s="88">
        <f t="shared" si="14"/>
        <v>0</v>
      </c>
      <c r="M37" s="102"/>
      <c r="O37" s="81">
        <f>SUMIF(Модули!$A:$A,Себестойност!A37,Модули!$B:$B)-G37</f>
        <v>0</v>
      </c>
    </row>
    <row r="38" spans="1:15" x14ac:dyDescent="0.3">
      <c r="A38" s="9" t="s">
        <v>175</v>
      </c>
      <c r="B38" s="32" t="str">
        <f>IFERROR(VLOOKUP($A38,[1]Други!$A:$H,2,FALSE),IFERROR(VLOOKUP($A38,[1]ИТТ!$A:$H,2,FALSE),IFERROR(VLOOKUP($A38,[1]Schrack!$A:$H,2,FALSE),IFERROR(VLOOKUP($A38,'[1]LD GmbH'!$A:$H,2,FALSE),IFERROR(VLOOKUP($A38,[1]Крисметал!$A:$H,2,FALSE),IFERROR(VLOOKUP($A38,[1]Унител!$A:$H,2,FALSE),""))))))</f>
        <v>103242</v>
      </c>
      <c r="C38" s="86">
        <f>IFERROR(VLOOKUP($A38,[1]Други!$A:$H,3,FALSE),IFERROR(VLOOKUP($A38,[1]ИТТ!$A:$H,3,FALSE),IFERROR(VLOOKUP($A38,[1]Schrack!$A:$H,3,FALSE),IFERROR(VLOOKUP($A38,'[1]LD GmbH'!$A:$H,3,FALSE),IFERROR(VLOOKUP($A38,[1]Крисметал!$A:$H,3,FALSE),IFERROR(VLOOKUP($A38,[1]Унител!$A:$H,3,FALSE),""))))))</f>
        <v>4.177254669373105</v>
      </c>
      <c r="D38" s="84" t="str">
        <f>IFERROR(VLOOKUP($A38,[1]Други!$A:$H,4,FALSE),IFERROR(VLOOKUP($A38,[1]ИТТ!$A:$H,4,FALSE),IFERROR(VLOOKUP($A38,[1]Schrack!$A:$H,4,FALSE),IFERROR(VLOOKUP($A38,'[1]LD GmbH'!$A:$H,4,FALSE),IFERROR(VLOOKUP($A38,[1]Крисметал!$A:$H,4,FALSE),IFERROR(VLOOKUP($A38,[1]Унител!$A:$H,4,FALSE),""))))))</f>
        <v>бр.</v>
      </c>
      <c r="E38" s="34">
        <f>IFERROR(VLOOKUP($A38,[1]Други!$A:$H,5,FALSE),IFERROR(VLOOKUP($A38,[1]ИТТ!$A:$H,5,FALSE),IFERROR(VLOOKUP($A38,[1]Schrack!$A:$H,5,FALSE),IFERROR(VLOOKUP($A38,'[1]LD GmbH'!$A:$H,5,FALSE),IFERROR(VLOOKUP($A38,[1]Крисметал!$A:$H,5,FALSE),IFERROR(VLOOKUP($A38,[1]Унител!$A:$H,5,FALSE),""))))))</f>
        <v>0</v>
      </c>
      <c r="F38" s="87">
        <f>IFERROR(VLOOKUP($A38,[1]Други!$A:$H,6,FALSE),IFERROR(VLOOKUP($A38,[1]ИТТ!$A:$H,6,FALSE),IFERROR(VLOOKUP($A38,[1]Schrack!$A:$H,6,FALSE),IFERROR(VLOOKUP($A38,'[1]LD GmbH'!$A:$H,6,FALSE),IFERROR(VLOOKUP($A38,[1]Крисметал!$A:$H,6,FALSE),IFERROR(VLOOKUP($A38,[1]Унител!$A:$H,6,FALSE),""))))))</f>
        <v>4.177254669373105</v>
      </c>
      <c r="G38" s="93">
        <f>IFERROR(SUMIF(Модули!$A:$A,Себестойност!A38,Модули!$B:$B),"")</f>
        <v>0</v>
      </c>
      <c r="H38" s="33">
        <f t="shared" si="13"/>
        <v>0</v>
      </c>
      <c r="I38" s="100" t="str">
        <f>IFERROR(VLOOKUP($A38,[1]Други!$A:$H,8,FALSE),IFERROR(VLOOKUP($A38,[1]ИТТ!$A:$H,8,FALSE),IFERROR(VLOOKUP($A38,[1]Schrack!$A:$H,8,FALSE),IFERROR(VLOOKUP($A38,'[1]LD GmbH'!$A:$H,8,FALSE),IFERROR(VLOOKUP($A38,[1]Крисметал!$A:$H,8,FALSE),IFERROR(VLOOKUP($A38,[1]Унител!$A:$H,8,FALSE),""))))))</f>
        <v>Крисметал</v>
      </c>
      <c r="J38" s="101">
        <f>IFERROR(VLOOKUP($A38,[1]Други!$A:$I,9,FALSE),IFERROR(VLOOKUP($A38,[1]ИТТ!$A:$I,9,FALSE),IFERROR(VLOOKUP($A38,[1]Schrack!$A:$I,9,FALSE),IFERROR(VLOOKUP($A38,'[1]LD GmbH'!$A:$I,9,FALSE),IFERROR(VLOOKUP($A38,[1]Крисметал!$A:$I,9,FALSE),IFERROR(VLOOKUP($A38,[1]Унител!$A:$I,9,FALSE),""))))))</f>
        <v>45975</v>
      </c>
      <c r="K38" s="87">
        <f>IFERROR(VLOOKUP($A38,[1]Други!$A:$H,7,FALSE),IFERROR(VLOOKUP($A38,[1]ИТТ!$A:$H,7,FALSE),IFERROR(VLOOKUP($A38,[1]Schrack!$A:$H,7,FALSE),IFERROR(VLOOKUP($A38,'[1]LD GmbH'!$A:$H,7,FALSE),IFERROR(VLOOKUP($A38,[1]Крисметал!$A:$H,7,FALSE),IFERROR(VLOOKUP($A38,[1]Унител!$A:$H,7,FALSE),""))))))</f>
        <v>5.012705603247726</v>
      </c>
      <c r="L38" s="88">
        <f t="shared" si="14"/>
        <v>0</v>
      </c>
      <c r="M38" s="102"/>
      <c r="O38" s="81">
        <f>SUMIF(Модули!$A:$A,Себестойност!A38,Модули!$B:$B)-G38</f>
        <v>0</v>
      </c>
    </row>
    <row r="39" spans="1:15" x14ac:dyDescent="0.3">
      <c r="A39" s="114" t="s">
        <v>230</v>
      </c>
      <c r="B39" s="130"/>
      <c r="C39" s="131"/>
      <c r="D39" s="132"/>
      <c r="E39" s="133"/>
      <c r="F39" s="131"/>
      <c r="G39" s="134"/>
      <c r="H39" s="135"/>
      <c r="I39" s="136"/>
      <c r="J39" s="137"/>
      <c r="K39" s="138"/>
      <c r="L39" s="139"/>
      <c r="M39" s="140"/>
      <c r="O39" s="174"/>
    </row>
    <row r="40" spans="1:15" x14ac:dyDescent="0.3">
      <c r="A40" s="12" t="s">
        <v>267</v>
      </c>
      <c r="B40" s="32" t="str">
        <f>IFERROR(VLOOKUP($A40,[1]Други!$A:$H,2,FALSE),IFERROR(VLOOKUP($A40,[1]ИТТ!$A:$H,2,FALSE),IFERROR(VLOOKUP($A40,[1]Schrack!$A:$H,2,FALSE),IFERROR(VLOOKUP($A40,'[1]LD GmbH'!$A:$H,2,FALSE),IFERROR(VLOOKUP($A40,[1]Крисметал!$A:$H,2,FALSE),IFERROR(VLOOKUP($A40,[1]Унител!$A:$H,2,FALSE),""))))))</f>
        <v>-</v>
      </c>
      <c r="C40" s="86">
        <f>IFERROR(VLOOKUP($A40,[1]Други!$A:$H,3,FALSE),IFERROR(VLOOKUP($A40,[1]ИТТ!$A:$H,3,FALSE),IFERROR(VLOOKUP($A40,[1]Schrack!$A:$H,3,FALSE),IFERROR(VLOOKUP($A40,'[1]LD GmbH'!$A:$H,3,FALSE),IFERROR(VLOOKUP($A40,[1]Крисметал!$A:$H,3,FALSE),IFERROR(VLOOKUP($A40,[1]Унител!$A:$H,3,FALSE),""))))))</f>
        <v>128.53</v>
      </c>
      <c r="D40" s="84" t="str">
        <f>IFERROR(VLOOKUP($A40,[1]Други!$A:$H,4,FALSE),IFERROR(VLOOKUP($A40,[1]ИТТ!$A:$H,4,FALSE),IFERROR(VLOOKUP($A40,[1]Schrack!$A:$H,4,FALSE),IFERROR(VLOOKUP($A40,'[1]LD GmbH'!$A:$H,4,FALSE),IFERROR(VLOOKUP($A40,[1]Крисметал!$A:$H,4,FALSE),IFERROR(VLOOKUP($A40,[1]Унител!$A:$H,4,FALSE),""))))))</f>
        <v>м.</v>
      </c>
      <c r="E40" s="34">
        <f>IFERROR(VLOOKUP($A40,[1]Други!$A:$H,5,FALSE),IFERROR(VLOOKUP($A40,[1]ИТТ!$A:$H,5,FALSE),IFERROR(VLOOKUP($A40,[1]Schrack!$A:$H,5,FALSE),IFERROR(VLOOKUP($A40,'[1]LD GmbH'!$A:$H,5,FALSE),IFERROR(VLOOKUP($A40,[1]Крисметал!$A:$H,5,FALSE),IFERROR(VLOOKUP($A40,[1]Унител!$A:$H,5,FALSE),""))))))</f>
        <v>0</v>
      </c>
      <c r="F40" s="87">
        <f>IFERROR(VLOOKUP($A40,[1]Други!$A:$H,6,FALSE),IFERROR(VLOOKUP($A40,[1]ИТТ!$A:$H,6,FALSE),IFERROR(VLOOKUP($A40,[1]Schrack!$A:$H,6,FALSE),IFERROR(VLOOKUP($A40,'[1]LD GmbH'!$A:$H,6,FALSE),IFERROR(VLOOKUP($A40,[1]Крисметал!$A:$H,6,FALSE),IFERROR(VLOOKUP($A40,[1]Унител!$A:$H,6,FALSE),""))))))</f>
        <v>128.53</v>
      </c>
      <c r="G40" s="93">
        <f>IFERROR(SUMIF(Модули!$A:$A,Себестойност!A40,Модули!$B:$B),"")</f>
        <v>3</v>
      </c>
      <c r="H40" s="33">
        <f t="shared" si="13"/>
        <v>385.59000000000003</v>
      </c>
      <c r="I40" s="100" t="str">
        <f>IFERROR(VLOOKUP($A40,[1]Други!$A:$H,8,FALSE),IFERROR(VLOOKUP($A40,[1]ИТТ!$A:$H,8,FALSE),IFERROR(VLOOKUP($A40,[1]Schrack!$A:$H,8,FALSE),IFERROR(VLOOKUP($A40,'[1]LD GmbH'!$A:$H,8,FALSE),IFERROR(VLOOKUP($A40,[1]Крисметал!$A:$H,8,FALSE),IFERROR(VLOOKUP($A40,[1]Унител!$A:$H,8,FALSE),""))))))</f>
        <v>Крисметал</v>
      </c>
      <c r="J40" s="101" t="str">
        <f>IFERROR(VLOOKUP($A40,[1]Други!$A:$I,9,FALSE),IFERROR(VLOOKUP($A40,[1]ИТТ!$A:$I,9,FALSE),IFERROR(VLOOKUP($A40,[1]Schrack!$A:$I,9,FALSE),IFERROR(VLOOKUP($A40,'[1]LD GmbH'!$A:$I,9,FALSE),IFERROR(VLOOKUP($A40,[1]Крисметал!$A:$I,9,FALSE),IFERROR(VLOOKUP($A40,[1]Унител!$A:$I,9,FALSE),""))))))</f>
        <v>-</v>
      </c>
      <c r="K40" s="87">
        <f>IFERROR(VLOOKUP($A40,[1]Други!$A:$H,7,FALSE),IFERROR(VLOOKUP($A40,[1]ИТТ!$A:$H,7,FALSE),IFERROR(VLOOKUP($A40,[1]Schrack!$A:$H,7,FALSE),IFERROR(VLOOKUP($A40,'[1]LD GmbH'!$A:$H,7,FALSE),IFERROR(VLOOKUP($A40,[1]Крисметал!$A:$H,7,FALSE),IFERROR(VLOOKUP($A40,[1]Унител!$A:$H,7,FALSE),""))))))</f>
        <v>154.23599999999999</v>
      </c>
      <c r="L40" s="88">
        <f t="shared" si="14"/>
        <v>462.70799999999997</v>
      </c>
      <c r="M40" s="102"/>
      <c r="O40" s="81">
        <f>SUMIF(Модули!$A:$A,Себестойност!A40,Модули!$B:$B)-G40</f>
        <v>0</v>
      </c>
    </row>
    <row r="41" spans="1:15" x14ac:dyDescent="0.3">
      <c r="A41" s="12" t="s">
        <v>268</v>
      </c>
      <c r="B41" s="32" t="str">
        <f>IFERROR(VLOOKUP($A41,[1]Други!$A:$H,2,FALSE),IFERROR(VLOOKUP($A41,[1]ИТТ!$A:$H,2,FALSE),IFERROR(VLOOKUP($A41,[1]Schrack!$A:$H,2,FALSE),IFERROR(VLOOKUP($A41,'[1]LD GmbH'!$A:$H,2,FALSE),IFERROR(VLOOKUP($A41,[1]Крисметал!$A:$H,2,FALSE),IFERROR(VLOOKUP($A41,[1]Унител!$A:$H,2,FALSE),""))))))</f>
        <v>103253</v>
      </c>
      <c r="C41" s="86">
        <f>IFERROR(VLOOKUP($A41,[1]Други!$A:$H,3,FALSE),IFERROR(VLOOKUP($A41,[1]ИТТ!$A:$H,3,FALSE),IFERROR(VLOOKUP($A41,[1]Schrack!$A:$H,3,FALSE),IFERROR(VLOOKUP($A41,'[1]LD GmbH'!$A:$H,3,FALSE),IFERROR(VLOOKUP($A41,[1]Крисметал!$A:$H,3,FALSE),IFERROR(VLOOKUP($A41,[1]Унител!$A:$H,3,FALSE),""))))))</f>
        <v>66.46794455550841</v>
      </c>
      <c r="D41" s="84" t="str">
        <f>IFERROR(VLOOKUP($A41,[1]Други!$A:$H,4,FALSE),IFERROR(VLOOKUP($A41,[1]ИТТ!$A:$H,4,FALSE),IFERROR(VLOOKUP($A41,[1]Schrack!$A:$H,4,FALSE),IFERROR(VLOOKUP($A41,'[1]LD GmbH'!$A:$H,4,FALSE),IFERROR(VLOOKUP($A41,[1]Крисметал!$A:$H,4,FALSE),IFERROR(VLOOKUP($A41,[1]Унител!$A:$H,4,FALSE),""))))))</f>
        <v>бр.</v>
      </c>
      <c r="E41" s="34">
        <f>IFERROR(VLOOKUP($A41,[1]Други!$A:$H,5,FALSE),IFERROR(VLOOKUP($A41,[1]ИТТ!$A:$H,5,FALSE),IFERROR(VLOOKUP($A41,[1]Schrack!$A:$H,5,FALSE),IFERROR(VLOOKUP($A41,'[1]LD GmbH'!$A:$H,5,FALSE),IFERROR(VLOOKUP($A41,[1]Крисметал!$A:$H,5,FALSE),IFERROR(VLOOKUP($A41,[1]Унител!$A:$H,5,FALSE),""))))))</f>
        <v>0</v>
      </c>
      <c r="F41" s="87">
        <f>IFERROR(VLOOKUP($A41,[1]Други!$A:$H,6,FALSE),IFERROR(VLOOKUP($A41,[1]ИТТ!$A:$H,6,FALSE),IFERROR(VLOOKUP($A41,[1]Schrack!$A:$H,6,FALSE),IFERROR(VLOOKUP($A41,'[1]LD GmbH'!$A:$H,6,FALSE),IFERROR(VLOOKUP($A41,[1]Крисметал!$A:$H,6,FALSE),IFERROR(VLOOKUP($A41,[1]Унител!$A:$H,6,FALSE),""))))))</f>
        <v>66.46794455550841</v>
      </c>
      <c r="G41" s="93">
        <f>IFERROR(SUMIF(Модули!$A:$A,Себестойност!A41,Модули!$B:$B),"")</f>
        <v>4</v>
      </c>
      <c r="H41" s="33">
        <f t="shared" si="13"/>
        <v>265.87177822203364</v>
      </c>
      <c r="I41" s="100" t="str">
        <f>IFERROR(VLOOKUP($A41,[1]Други!$A:$H,8,FALSE),IFERROR(VLOOKUP($A41,[1]ИТТ!$A:$H,8,FALSE),IFERROR(VLOOKUP($A41,[1]Schrack!$A:$H,8,FALSE),IFERROR(VLOOKUP($A41,'[1]LD GmbH'!$A:$H,8,FALSE),IFERROR(VLOOKUP($A41,[1]Крисметал!$A:$H,8,FALSE),IFERROR(VLOOKUP($A41,[1]Унител!$A:$H,8,FALSE),""))))))</f>
        <v>Крисметал</v>
      </c>
      <c r="J41" s="101">
        <f>IFERROR(VLOOKUP($A41,[1]Други!$A:$I,9,FALSE),IFERROR(VLOOKUP($A41,[1]ИТТ!$A:$I,9,FALSE),IFERROR(VLOOKUP($A41,[1]Schrack!$A:$I,9,FALSE),IFERROR(VLOOKUP($A41,'[1]LD GmbH'!$A:$I,9,FALSE),IFERROR(VLOOKUP($A41,[1]Крисметал!$A:$I,9,FALSE),IFERROR(VLOOKUP($A41,[1]Унител!$A:$I,9,FALSE),""))))))</f>
        <v>45701</v>
      </c>
      <c r="K41" s="87">
        <f>IFERROR(VLOOKUP($A41,[1]Други!$A:$H,7,FALSE),IFERROR(VLOOKUP($A41,[1]ИТТ!$A:$H,7,FALSE),IFERROR(VLOOKUP($A41,[1]Schrack!$A:$H,7,FALSE),IFERROR(VLOOKUP($A41,'[1]LD GmbH'!$A:$H,7,FALSE),IFERROR(VLOOKUP($A41,[1]Крисметал!$A:$H,7,FALSE),IFERROR(VLOOKUP($A41,[1]Унител!$A:$H,7,FALSE),""))))))</f>
        <v>79.761533466610089</v>
      </c>
      <c r="L41" s="88">
        <f t="shared" si="14"/>
        <v>319.04613386644036</v>
      </c>
      <c r="M41" s="102"/>
      <c r="O41" s="81">
        <f>SUMIF(Модули!$A:$A,Себестойност!A41,Модули!$B:$B)-G41</f>
        <v>0</v>
      </c>
    </row>
    <row r="42" spans="1:15" x14ac:dyDescent="0.3">
      <c r="A42" s="12" t="s">
        <v>180</v>
      </c>
      <c r="B42" s="32" t="str">
        <f>IFERROR(VLOOKUP($A42,[1]Други!$A:$H,2,FALSE),IFERROR(VLOOKUP($A42,[1]ИТТ!$A:$H,2,FALSE),IFERROR(VLOOKUP($A42,[1]Schrack!$A:$H,2,FALSE),IFERROR(VLOOKUP($A42,'[1]LD GmbH'!$A:$H,2,FALSE),IFERROR(VLOOKUP($A42,[1]Крисметал!$A:$H,2,FALSE),IFERROR(VLOOKUP($A42,[1]Унител!$A:$H,2,FALSE),""))))))</f>
        <v>-</v>
      </c>
      <c r="C42" s="86">
        <f>IFERROR(VLOOKUP($A42,[1]Други!$A:$H,3,FALSE),IFERROR(VLOOKUP($A42,[1]ИТТ!$A:$H,3,FALSE),IFERROR(VLOOKUP($A42,[1]Schrack!$A:$H,3,FALSE),IFERROR(VLOOKUP($A42,'[1]LD GmbH'!$A:$H,3,FALSE),IFERROR(VLOOKUP($A42,[1]Крисметал!$A:$H,3,FALSE),IFERROR(VLOOKUP($A42,[1]Унител!$A:$H,3,FALSE),""))))))</f>
        <v>1.49</v>
      </c>
      <c r="D42" s="84" t="str">
        <f>IFERROR(VLOOKUP($A42,[1]Други!$A:$H,4,FALSE),IFERROR(VLOOKUP($A42,[1]ИТТ!$A:$H,4,FALSE),IFERROR(VLOOKUP($A42,[1]Schrack!$A:$H,4,FALSE),IFERROR(VLOOKUP($A42,'[1]LD GmbH'!$A:$H,4,FALSE),IFERROR(VLOOKUP($A42,[1]Крисметал!$A:$H,4,FALSE),IFERROR(VLOOKUP($A42,[1]Унител!$A:$H,4,FALSE),""))))))</f>
        <v>бр.</v>
      </c>
      <c r="E42" s="34">
        <f>IFERROR(VLOOKUP($A42,[1]Други!$A:$H,5,FALSE),IFERROR(VLOOKUP($A42,[1]ИТТ!$A:$H,5,FALSE),IFERROR(VLOOKUP($A42,[1]Schrack!$A:$H,5,FALSE),IFERROR(VLOOKUP($A42,'[1]LD GmbH'!$A:$H,5,FALSE),IFERROR(VLOOKUP($A42,[1]Крисметал!$A:$H,5,FALSE),IFERROR(VLOOKUP($A42,[1]Унител!$A:$H,5,FALSE),""))))))</f>
        <v>0</v>
      </c>
      <c r="F42" s="87">
        <f>IFERROR(VLOOKUP($A42,[1]Други!$A:$H,6,FALSE),IFERROR(VLOOKUP($A42,[1]ИТТ!$A:$H,6,FALSE),IFERROR(VLOOKUP($A42,[1]Schrack!$A:$H,6,FALSE),IFERROR(VLOOKUP($A42,'[1]LD GmbH'!$A:$H,6,FALSE),IFERROR(VLOOKUP($A42,[1]Крисметал!$A:$H,6,FALSE),IFERROR(VLOOKUP($A42,[1]Унител!$A:$H,6,FALSE),""))))))</f>
        <v>1.49</v>
      </c>
      <c r="G42" s="93">
        <f>IFERROR(SUMIF(Модули!$A:$A,Себестойност!A42,Модули!$B:$B),"")</f>
        <v>10</v>
      </c>
      <c r="H42" s="33">
        <f t="shared" si="13"/>
        <v>14.9</v>
      </c>
      <c r="I42" s="100" t="str">
        <f>IFERROR(VLOOKUP($A42,[1]Други!$A:$H,8,FALSE),IFERROR(VLOOKUP($A42,[1]ИТТ!$A:$H,8,FALSE),IFERROR(VLOOKUP($A42,[1]Schrack!$A:$H,8,FALSE),IFERROR(VLOOKUP($A42,'[1]LD GmbH'!$A:$H,8,FALSE),IFERROR(VLOOKUP($A42,[1]Крисметал!$A:$H,8,FALSE),IFERROR(VLOOKUP($A42,[1]Унител!$A:$H,8,FALSE),""))))))</f>
        <v>Masterhouse</v>
      </c>
      <c r="J42" s="101">
        <f>IFERROR(VLOOKUP($A42,[1]Други!$A:$I,9,FALSE),IFERROR(VLOOKUP($A42,[1]ИТТ!$A:$I,9,FALSE),IFERROR(VLOOKUP($A42,[1]Schrack!$A:$I,9,FALSE),IFERROR(VLOOKUP($A42,'[1]LD GmbH'!$A:$I,9,FALSE),IFERROR(VLOOKUP($A42,[1]Крисметал!$A:$I,9,FALSE),IFERROR(VLOOKUP($A42,[1]Унител!$A:$I,9,FALSE),""))))))</f>
        <v>46052</v>
      </c>
      <c r="K42" s="87">
        <f>IFERROR(VLOOKUP($A42,[1]Други!$A:$H,7,FALSE),IFERROR(VLOOKUP($A42,[1]ИТТ!$A:$H,7,FALSE),IFERROR(VLOOKUP($A42,[1]Schrack!$A:$H,7,FALSE),IFERROR(VLOOKUP($A42,'[1]LD GmbH'!$A:$H,7,FALSE),IFERROR(VLOOKUP($A42,[1]Крисметал!$A:$H,7,FALSE),IFERROR(VLOOKUP($A42,[1]Унител!$A:$H,7,FALSE),""))))))</f>
        <v>1.788</v>
      </c>
      <c r="L42" s="88">
        <f t="shared" si="14"/>
        <v>17.88</v>
      </c>
      <c r="M42" s="102"/>
      <c r="O42" s="81">
        <f>SUMIF(Модули!$A:$A,Себестойност!A42,Модули!$B:$B)-G42</f>
        <v>0</v>
      </c>
    </row>
    <row r="43" spans="1:15" x14ac:dyDescent="0.3">
      <c r="A43" s="12" t="s">
        <v>182</v>
      </c>
      <c r="B43" s="32" t="str">
        <f>IFERROR(VLOOKUP($A43,[1]Други!$A:$H,2,FALSE),IFERROR(VLOOKUP($A43,[1]ИТТ!$A:$H,2,FALSE),IFERROR(VLOOKUP($A43,[1]Schrack!$A:$H,2,FALSE),IFERROR(VLOOKUP($A43,'[1]LD GmbH'!$A:$H,2,FALSE),IFERROR(VLOOKUP($A43,[1]Крисметал!$A:$H,2,FALSE),IFERROR(VLOOKUP($A43,[1]Унител!$A:$H,2,FALSE),""))))))</f>
        <v>00933 8801 6 35</v>
      </c>
      <c r="C43" s="86">
        <f>IFERROR(VLOOKUP($A43,[1]Други!$A:$H,3,FALSE),IFERROR(VLOOKUP($A43,[1]ИТТ!$A:$H,3,FALSE),IFERROR(VLOOKUP($A43,[1]Schrack!$A:$H,3,FALSE),IFERROR(VLOOKUP($A43,'[1]LD GmbH'!$A:$H,3,FALSE),IFERROR(VLOOKUP($A43,[1]Крисметал!$A:$H,3,FALSE),IFERROR(VLOOKUP($A43,[1]Унител!$A:$H,3,FALSE),""))))))</f>
        <v>2.6331531881605255</v>
      </c>
      <c r="D43" s="84" t="str">
        <f>IFERROR(VLOOKUP($A43,[1]Други!$A:$H,4,FALSE),IFERROR(VLOOKUP($A43,[1]ИТТ!$A:$H,4,FALSE),IFERROR(VLOOKUP($A43,[1]Schrack!$A:$H,4,FALSE),IFERROR(VLOOKUP($A43,'[1]LD GmbH'!$A:$H,4,FALSE),IFERROR(VLOOKUP($A43,[1]Крисметал!$A:$H,4,FALSE),IFERROR(VLOOKUP($A43,[1]Унител!$A:$H,4,FALSE),""))))))</f>
        <v>100 бр.</v>
      </c>
      <c r="E43" s="34">
        <f>IFERROR(VLOOKUP($A43,[1]Други!$A:$H,5,FALSE),IFERROR(VLOOKUP($A43,[1]ИТТ!$A:$H,5,FALSE),IFERROR(VLOOKUP($A43,[1]Schrack!$A:$H,5,FALSE),IFERROR(VLOOKUP($A43,'[1]LD GmbH'!$A:$H,5,FALSE),IFERROR(VLOOKUP($A43,[1]Крисметал!$A:$H,5,FALSE),IFERROR(VLOOKUP($A43,[1]Унител!$A:$H,5,FALSE),""))))))</f>
        <v>0</v>
      </c>
      <c r="F43" s="87">
        <f>IFERROR(VLOOKUP($A43,[1]Други!$A:$H,6,FALSE),IFERROR(VLOOKUP($A43,[1]ИТТ!$A:$H,6,FALSE),IFERROR(VLOOKUP($A43,[1]Schrack!$A:$H,6,FALSE),IFERROR(VLOOKUP($A43,'[1]LD GmbH'!$A:$H,6,FALSE),IFERROR(VLOOKUP($A43,[1]Крисметал!$A:$H,6,FALSE),IFERROR(VLOOKUP($A43,[1]Унител!$A:$H,6,FALSE),""))))))</f>
        <v>2.6331531881605255</v>
      </c>
      <c r="G43" s="93">
        <f>IFERROR(SUMIF(Модули!$A:$A,Себестойност!A43,Модули!$B:$B),"")</f>
        <v>0.16</v>
      </c>
      <c r="H43" s="33">
        <f t="shared" si="13"/>
        <v>0.42130451010568409</v>
      </c>
      <c r="I43" s="100" t="str">
        <f>IFERROR(VLOOKUP($A43,[1]Други!$A:$H,8,FALSE),IFERROR(VLOOKUP($A43,[1]ИТТ!$A:$H,8,FALSE),IFERROR(VLOOKUP($A43,[1]Schrack!$A:$H,8,FALSE),IFERROR(VLOOKUP($A43,'[1]LD GmbH'!$A:$H,8,FALSE),IFERROR(VLOOKUP($A43,[1]Крисметал!$A:$H,8,FALSE),IFERROR(VLOOKUP($A43,[1]Унител!$A:$H,8,FALSE),""))))))</f>
        <v>ИТТ</v>
      </c>
      <c r="J43" s="101">
        <f>IFERROR(VLOOKUP($A43,[1]Други!$A:$I,9,FALSE),IFERROR(VLOOKUP($A43,[1]ИТТ!$A:$I,9,FALSE),IFERROR(VLOOKUP($A43,[1]Schrack!$A:$I,9,FALSE),IFERROR(VLOOKUP($A43,'[1]LD GmbH'!$A:$I,9,FALSE),IFERROR(VLOOKUP($A43,[1]Крисметал!$A:$I,9,FALSE),IFERROR(VLOOKUP($A43,[1]Унител!$A:$I,9,FALSE),""))))))</f>
        <v>45566</v>
      </c>
      <c r="K43" s="87">
        <f>IFERROR(VLOOKUP($A43,[1]Други!$A:$H,7,FALSE),IFERROR(VLOOKUP($A43,[1]ИТТ!$A:$H,7,FALSE),IFERROR(VLOOKUP($A43,[1]Schrack!$A:$H,7,FALSE),IFERROR(VLOOKUP($A43,'[1]LD GmbH'!$A:$H,7,FALSE),IFERROR(VLOOKUP($A43,[1]Крисметал!$A:$H,7,FALSE),IFERROR(VLOOKUP($A43,[1]Унител!$A:$H,7,FALSE),""))))))</f>
        <v>3.1597838257926307</v>
      </c>
      <c r="L43" s="88">
        <f t="shared" si="14"/>
        <v>0.50556541212682093</v>
      </c>
      <c r="M43" s="102"/>
      <c r="O43" s="81">
        <f>SUMIF(Модули!$A:$A,Себестойност!A43,Модули!$B:$B)-G43</f>
        <v>0</v>
      </c>
    </row>
    <row r="44" spans="1:15" x14ac:dyDescent="0.3">
      <c r="A44" s="12" t="s">
        <v>57</v>
      </c>
      <c r="B44" s="32" t="str">
        <f>IFERROR(VLOOKUP($A44,[1]Други!$A:$H,2,FALSE),IFERROR(VLOOKUP($A44,[1]ИТТ!$A:$H,2,FALSE),IFERROR(VLOOKUP($A44,[1]Schrack!$A:$H,2,FALSE),IFERROR(VLOOKUP($A44,'[1]LD GmbH'!$A:$H,2,FALSE),IFERROR(VLOOKUP($A44,[1]Крисметал!$A:$H,2,FALSE),IFERROR(VLOOKUP($A44,[1]Унител!$A:$H,2,FALSE),""))))))</f>
        <v>00934 9200 6</v>
      </c>
      <c r="C44" s="86">
        <f>IFERROR(VLOOKUP($A44,[1]Други!$A:$H,3,FALSE),IFERROR(VLOOKUP($A44,[1]ИТТ!$A:$H,3,FALSE),IFERROR(VLOOKUP($A44,[1]Schrack!$A:$H,3,FALSE),IFERROR(VLOOKUP($A44,'[1]LD GmbH'!$A:$H,3,FALSE),IFERROR(VLOOKUP($A44,[1]Крисметал!$A:$H,3,FALSE),IFERROR(VLOOKUP($A44,[1]Унител!$A:$H,3,FALSE),""))))))</f>
        <v>2.6484919445964117</v>
      </c>
      <c r="D44" s="84" t="str">
        <f>IFERROR(VLOOKUP($A44,[1]Други!$A:$H,4,FALSE),IFERROR(VLOOKUP($A44,[1]ИТТ!$A:$H,4,FALSE),IFERROR(VLOOKUP($A44,[1]Schrack!$A:$H,4,FALSE),IFERROR(VLOOKUP($A44,'[1]LD GmbH'!$A:$H,4,FALSE),IFERROR(VLOOKUP($A44,[1]Крисметал!$A:$H,4,FALSE),IFERROR(VLOOKUP($A44,[1]Унител!$A:$H,4,FALSE),""))))))</f>
        <v>100 бр.</v>
      </c>
      <c r="E44" s="34">
        <f>IFERROR(VLOOKUP($A44,[1]Други!$A:$H,5,FALSE),IFERROR(VLOOKUP($A44,[1]ИТТ!$A:$H,5,FALSE),IFERROR(VLOOKUP($A44,[1]Schrack!$A:$H,5,FALSE),IFERROR(VLOOKUP($A44,'[1]LD GmbH'!$A:$H,5,FALSE),IFERROR(VLOOKUP($A44,[1]Крисметал!$A:$H,5,FALSE),IFERROR(VLOOKUP($A44,[1]Унител!$A:$H,5,FALSE),""))))))</f>
        <v>0</v>
      </c>
      <c r="F44" s="87">
        <f>IFERROR(VLOOKUP($A44,[1]Други!$A:$H,6,FALSE),IFERROR(VLOOKUP($A44,[1]ИТТ!$A:$H,6,FALSE),IFERROR(VLOOKUP($A44,[1]Schrack!$A:$H,6,FALSE),IFERROR(VLOOKUP($A44,'[1]LD GmbH'!$A:$H,6,FALSE),IFERROR(VLOOKUP($A44,[1]Крисметал!$A:$H,6,FALSE),IFERROR(VLOOKUP($A44,[1]Унител!$A:$H,6,FALSE),""))))))</f>
        <v>2.6484919445964117</v>
      </c>
      <c r="G44" s="93">
        <f>IFERROR(SUMIF(Модули!$A:$A,Себестойност!A44,Модули!$B:$B),"")</f>
        <v>0.16</v>
      </c>
      <c r="H44" s="33">
        <f t="shared" si="13"/>
        <v>0.4237587111354259</v>
      </c>
      <c r="I44" s="100" t="str">
        <f>IFERROR(VLOOKUP($A44,[1]Други!$A:$H,8,FALSE),IFERROR(VLOOKUP($A44,[1]ИТТ!$A:$H,8,FALSE),IFERROR(VLOOKUP($A44,[1]Schrack!$A:$H,8,FALSE),IFERROR(VLOOKUP($A44,'[1]LD GmbH'!$A:$H,8,FALSE),IFERROR(VLOOKUP($A44,[1]Крисметал!$A:$H,8,FALSE),IFERROR(VLOOKUP($A44,[1]Унител!$A:$H,8,FALSE),""))))))</f>
        <v>ИТТ</v>
      </c>
      <c r="J44" s="101">
        <f>IFERROR(VLOOKUP($A44,[1]Други!$A:$I,9,FALSE),IFERROR(VLOOKUP($A44,[1]ИТТ!$A:$I,9,FALSE),IFERROR(VLOOKUP($A44,[1]Schrack!$A:$I,9,FALSE),IFERROR(VLOOKUP($A44,'[1]LD GmbH'!$A:$I,9,FALSE),IFERROR(VLOOKUP($A44,[1]Крисметал!$A:$I,9,FALSE),IFERROR(VLOOKUP($A44,[1]Унител!$A:$I,9,FALSE),""))))))</f>
        <v>45681</v>
      </c>
      <c r="K44" s="87">
        <f>IFERROR(VLOOKUP($A44,[1]Други!$A:$H,7,FALSE),IFERROR(VLOOKUP($A44,[1]ИТТ!$A:$H,7,FALSE),IFERROR(VLOOKUP($A44,[1]Schrack!$A:$H,7,FALSE),IFERROR(VLOOKUP($A44,'[1]LD GmbH'!$A:$H,7,FALSE),IFERROR(VLOOKUP($A44,[1]Крисметал!$A:$H,7,FALSE),IFERROR(VLOOKUP($A44,[1]Унител!$A:$H,7,FALSE),""))))))</f>
        <v>3.178190333515694</v>
      </c>
      <c r="L44" s="88">
        <f t="shared" si="14"/>
        <v>0.50851045336251111</v>
      </c>
      <c r="M44" s="102"/>
      <c r="O44" s="81">
        <f>SUMIF(Модули!$A:$A,Себестойност!A44,Модули!$B:$B)-G44</f>
        <v>0</v>
      </c>
    </row>
    <row r="45" spans="1:15" x14ac:dyDescent="0.3">
      <c r="A45" s="114" t="s">
        <v>231</v>
      </c>
      <c r="B45" s="130"/>
      <c r="C45" s="131"/>
      <c r="D45" s="132"/>
      <c r="E45" s="133"/>
      <c r="F45" s="131"/>
      <c r="G45" s="134"/>
      <c r="H45" s="135"/>
      <c r="I45" s="136"/>
      <c r="J45" s="137"/>
      <c r="K45" s="138"/>
      <c r="L45" s="139"/>
      <c r="M45" s="140"/>
      <c r="O45" s="174"/>
    </row>
    <row r="46" spans="1:15" x14ac:dyDescent="0.3">
      <c r="A46" s="9" t="s">
        <v>19</v>
      </c>
      <c r="B46" s="32" t="str">
        <f>IFERROR(VLOOKUP($A46,[1]Други!$A:$H,2,FALSE),IFERROR(VLOOKUP($A46,[1]ИТТ!$A:$H,2,FALSE),IFERROR(VLOOKUP($A46,[1]Schrack!$A:$H,2,FALSE),IFERROR(VLOOKUP($A46,'[1]LD GmbH'!$A:$H,2,FALSE),IFERROR(VLOOKUP($A46,[1]Крисметал!$A:$H,2,FALSE),IFERROR(VLOOKUP($A46,[1]Унител!$A:$H,2,FALSE),""))))))</f>
        <v>073800</v>
      </c>
      <c r="C46" s="86">
        <f>IFERROR(VLOOKUP($A46,[1]Други!$A:$H,3,FALSE),IFERROR(VLOOKUP($A46,[1]ИТТ!$A:$H,3,FALSE),IFERROR(VLOOKUP($A46,[1]Schrack!$A:$H,3,FALSE),IFERROR(VLOOKUP($A46,'[1]LD GmbH'!$A:$H,3,FALSE),IFERROR(VLOOKUP($A46,[1]Крисметал!$A:$H,3,FALSE),IFERROR(VLOOKUP($A46,[1]Унител!$A:$H,3,FALSE),""))))))</f>
        <v>33.643005782711178</v>
      </c>
      <c r="D46" s="84" t="str">
        <f>IFERROR(VLOOKUP($A46,[1]Други!$A:$H,4,FALSE),IFERROR(VLOOKUP($A46,[1]ИТТ!$A:$H,4,FALSE),IFERROR(VLOOKUP($A46,[1]Schrack!$A:$H,4,FALSE),IFERROR(VLOOKUP($A46,'[1]LD GmbH'!$A:$H,4,FALSE),IFERROR(VLOOKUP($A46,[1]Крисметал!$A:$H,4,FALSE),IFERROR(VLOOKUP($A46,[1]Унител!$A:$H,4,FALSE),""))))))</f>
        <v>м.</v>
      </c>
      <c r="E46" s="34">
        <f>IFERROR(VLOOKUP($A46,[1]Други!$A:$H,5,FALSE),IFERROR(VLOOKUP($A46,[1]ИТТ!$A:$H,5,FALSE),IFERROR(VLOOKUP($A46,[1]Schrack!$A:$H,5,FALSE),IFERROR(VLOOKUP($A46,'[1]LD GmbH'!$A:$H,5,FALSE),IFERROR(VLOOKUP($A46,[1]Крисметал!$A:$H,5,FALSE),IFERROR(VLOOKUP($A46,[1]Унител!$A:$H,5,FALSE),""))))))</f>
        <v>0</v>
      </c>
      <c r="F46" s="87">
        <f>IFERROR(VLOOKUP($A46,[1]Други!$A:$H,6,FALSE),IFERROR(VLOOKUP($A46,[1]ИТТ!$A:$H,6,FALSE),IFERROR(VLOOKUP($A46,[1]Schrack!$A:$H,6,FALSE),IFERROR(VLOOKUP($A46,'[1]LD GmbH'!$A:$H,6,FALSE),IFERROR(VLOOKUP($A46,[1]Крисметал!$A:$H,6,FALSE),IFERROR(VLOOKUP($A46,[1]Унител!$A:$H,6,FALSE),""))))))</f>
        <v>33.643005782711178</v>
      </c>
      <c r="G46" s="93">
        <f>IFERROR(SUMIF(Модули!$A:$A,Себестойност!A46,Модули!$B:$B),"")</f>
        <v>2.6</v>
      </c>
      <c r="H46" s="33">
        <f t="shared" si="13"/>
        <v>87.471815035049062</v>
      </c>
      <c r="I46" s="100" t="str">
        <f>IFERROR(VLOOKUP($A46,[1]Други!$A:$H,8,FALSE),IFERROR(VLOOKUP($A46,[1]ИТТ!$A:$H,8,FALSE),IFERROR(VLOOKUP($A46,[1]Schrack!$A:$H,8,FALSE),IFERROR(VLOOKUP($A46,'[1]LD GmbH'!$A:$H,8,FALSE),IFERROR(VLOOKUP($A46,[1]Крисметал!$A:$H,8,FALSE),IFERROR(VLOOKUP($A46,[1]Унител!$A:$H,8,FALSE),""))))))</f>
        <v>Крисметал</v>
      </c>
      <c r="J46" s="101">
        <f>IFERROR(VLOOKUP($A46,[1]Други!$A:$I,9,FALSE),IFERROR(VLOOKUP($A46,[1]ИТТ!$A:$I,9,FALSE),IFERROR(VLOOKUP($A46,[1]Schrack!$A:$I,9,FALSE),IFERROR(VLOOKUP($A46,'[1]LD GmbH'!$A:$I,9,FALSE),IFERROR(VLOOKUP($A46,[1]Крисметал!$A:$I,9,FALSE),IFERROR(VLOOKUP($A46,[1]Унител!$A:$I,9,FALSE),""))))))</f>
        <v>45575</v>
      </c>
      <c r="K46" s="87">
        <f>IFERROR(VLOOKUP($A46,[1]Други!$A:$H,7,FALSE),IFERROR(VLOOKUP($A46,[1]ИТТ!$A:$H,7,FALSE),IFERROR(VLOOKUP($A46,[1]Schrack!$A:$H,7,FALSE),IFERROR(VLOOKUP($A46,'[1]LD GmbH'!$A:$H,7,FALSE),IFERROR(VLOOKUP($A46,[1]Крисметал!$A:$H,7,FALSE),IFERROR(VLOOKUP($A46,[1]Унител!$A:$H,7,FALSE),""))))))</f>
        <v>40.371606939253411</v>
      </c>
      <c r="L46" s="88">
        <f t="shared" si="14"/>
        <v>104.96617804205887</v>
      </c>
      <c r="M46" s="102"/>
      <c r="O46" s="81">
        <f>SUMIF(Модули!$A:$A,Себестойност!A46,Модули!$B:$B)-G46</f>
        <v>0</v>
      </c>
    </row>
    <row r="47" spans="1:15" x14ac:dyDescent="0.3">
      <c r="A47" s="23" t="s">
        <v>24</v>
      </c>
      <c r="B47" s="32">
        <f>IFERROR(VLOOKUP($A47,[1]Други!$A:$H,2,FALSE),IFERROR(VLOOKUP($A47,[1]ИТТ!$A:$H,2,FALSE),IFERROR(VLOOKUP($A47,[1]Schrack!$A:$H,2,FALSE),IFERROR(VLOOKUP($A47,'[1]LD GmbH'!$A:$H,2,FALSE),IFERROR(VLOOKUP($A47,[1]Крисметал!$A:$H,2,FALSE),IFERROR(VLOOKUP($A47,[1]Унител!$A:$H,2,FALSE),""))))))</f>
        <v>102664</v>
      </c>
      <c r="C47" s="86">
        <f>IFERROR(VLOOKUP($A47,[1]Други!$A:$H,3,FALSE),IFERROR(VLOOKUP($A47,[1]ИТТ!$A:$H,3,FALSE),IFERROR(VLOOKUP($A47,[1]Schrack!$A:$H,3,FALSE),IFERROR(VLOOKUP($A47,'[1]LD GmbH'!$A:$H,3,FALSE),IFERROR(VLOOKUP($A47,[1]Крисметал!$A:$H,3,FALSE),IFERROR(VLOOKUP($A47,[1]Унител!$A:$H,3,FALSE),""))))))</f>
        <v>16.829999999999998</v>
      </c>
      <c r="D47" s="84" t="str">
        <f>IFERROR(VLOOKUP($A47,[1]Други!$A:$H,4,FALSE),IFERROR(VLOOKUP($A47,[1]ИТТ!$A:$H,4,FALSE),IFERROR(VLOOKUP($A47,[1]Schrack!$A:$H,4,FALSE),IFERROR(VLOOKUP($A47,'[1]LD GmbH'!$A:$H,4,FALSE),IFERROR(VLOOKUP($A47,[1]Крисметал!$A:$H,4,FALSE),IFERROR(VLOOKUP($A47,[1]Унител!$A:$H,4,FALSE),""))))))</f>
        <v>бр.</v>
      </c>
      <c r="E47" s="34">
        <f>IFERROR(VLOOKUP($A47,[1]Други!$A:$H,5,FALSE),IFERROR(VLOOKUP($A47,[1]ИТТ!$A:$H,5,FALSE),IFERROR(VLOOKUP($A47,[1]Schrack!$A:$H,5,FALSE),IFERROR(VLOOKUP($A47,'[1]LD GmbH'!$A:$H,5,FALSE),IFERROR(VLOOKUP($A47,[1]Крисметал!$A:$H,5,FALSE),IFERROR(VLOOKUP($A47,[1]Унител!$A:$H,5,FALSE),""))))))</f>
        <v>0</v>
      </c>
      <c r="F47" s="87">
        <f>IFERROR(VLOOKUP($A47,[1]Други!$A:$H,6,FALSE),IFERROR(VLOOKUP($A47,[1]ИТТ!$A:$H,6,FALSE),IFERROR(VLOOKUP($A47,[1]Schrack!$A:$H,6,FALSE),IFERROR(VLOOKUP($A47,'[1]LD GmbH'!$A:$H,6,FALSE),IFERROR(VLOOKUP($A47,[1]Крисметал!$A:$H,6,FALSE),IFERROR(VLOOKUP($A47,[1]Унител!$A:$H,6,FALSE),""))))))</f>
        <v>16.829999999999998</v>
      </c>
      <c r="G47" s="93">
        <f>IFERROR(SUMIF(Модули!$A:$A,Себестойност!A47,Модули!$B:$B),"")</f>
        <v>10</v>
      </c>
      <c r="H47" s="33">
        <f t="shared" si="13"/>
        <v>168.29999999999998</v>
      </c>
      <c r="I47" s="100" t="str">
        <f>IFERROR(VLOOKUP($A47,[1]Други!$A:$H,8,FALSE),IFERROR(VLOOKUP($A47,[1]ИТТ!$A:$H,8,FALSE),IFERROR(VLOOKUP($A47,[1]Schrack!$A:$H,8,FALSE),IFERROR(VLOOKUP($A47,'[1]LD GmbH'!$A:$H,8,FALSE),IFERROR(VLOOKUP($A47,[1]Крисметал!$A:$H,8,FALSE),IFERROR(VLOOKUP($A47,[1]Унител!$A:$H,8,FALSE),""))))))</f>
        <v>Крисметал</v>
      </c>
      <c r="J47" s="101">
        <f>IFERROR(VLOOKUP($A47,[1]Други!$A:$I,9,FALSE),IFERROR(VLOOKUP($A47,[1]ИТТ!$A:$I,9,FALSE),IFERROR(VLOOKUP($A47,[1]Schrack!$A:$I,9,FALSE),IFERROR(VLOOKUP($A47,'[1]LD GmbH'!$A:$I,9,FALSE),IFERROR(VLOOKUP($A47,[1]Крисметал!$A:$I,9,FALSE),IFERROR(VLOOKUP($A47,[1]Унител!$A:$I,9,FALSE),""))))))</f>
        <v>45873</v>
      </c>
      <c r="K47" s="87">
        <f>IFERROR(VLOOKUP($A47,[1]Други!$A:$H,7,FALSE),IFERROR(VLOOKUP($A47,[1]ИТТ!$A:$H,7,FALSE),IFERROR(VLOOKUP($A47,[1]Schrack!$A:$H,7,FALSE),IFERROR(VLOOKUP($A47,'[1]LD GmbH'!$A:$H,7,FALSE),IFERROR(VLOOKUP($A47,[1]Крисметал!$A:$H,7,FALSE),IFERROR(VLOOKUP($A47,[1]Унител!$A:$H,7,FALSE),""))))))</f>
        <v>20.195999999999998</v>
      </c>
      <c r="L47" s="88">
        <f t="shared" si="14"/>
        <v>201.95999999999998</v>
      </c>
      <c r="M47" s="102"/>
      <c r="O47" s="81">
        <f>SUMIF(Модули!$A:$A,Себестойност!A47,Модули!$B:$B)-G47</f>
        <v>0</v>
      </c>
    </row>
    <row r="48" spans="1:15" x14ac:dyDescent="0.3">
      <c r="A48" s="14" t="s">
        <v>145</v>
      </c>
      <c r="B48" s="32" t="str">
        <f>IFERROR(VLOOKUP($A48,[1]Други!$A:$H,2,FALSE),IFERROR(VLOOKUP($A48,[1]ИТТ!$A:$H,2,FALSE),IFERROR(VLOOKUP($A48,[1]Schrack!$A:$H,2,FALSE),IFERROR(VLOOKUP($A48,'[1]LD GmbH'!$A:$H,2,FALSE),IFERROR(VLOOKUP($A48,[1]Крисметал!$A:$H,2,FALSE),IFERROR(VLOOKUP($A48,[1]Унител!$A:$H,2,FALSE),""))))))</f>
        <v>0000002194</v>
      </c>
      <c r="C48" s="86">
        <f>IFERROR(VLOOKUP($A48,[1]Други!$A:$H,3,FALSE),IFERROR(VLOOKUP($A48,[1]ИТТ!$A:$H,3,FALSE),IFERROR(VLOOKUP($A48,[1]Schrack!$A:$H,3,FALSE),IFERROR(VLOOKUP($A48,'[1]LD GmbH'!$A:$H,3,FALSE),IFERROR(VLOOKUP($A48,[1]Крисметал!$A:$H,3,FALSE),IFERROR(VLOOKUP($A48,[1]Унител!$A:$H,3,FALSE),""))))))</f>
        <v>82.000991906249524</v>
      </c>
      <c r="D48" s="84" t="str">
        <f>IFERROR(VLOOKUP($A48,[1]Други!$A:$H,4,FALSE),IFERROR(VLOOKUP($A48,[1]ИТТ!$A:$H,4,FALSE),IFERROR(VLOOKUP($A48,[1]Schrack!$A:$H,4,FALSE),IFERROR(VLOOKUP($A48,'[1]LD GmbH'!$A:$H,4,FALSE),IFERROR(VLOOKUP($A48,[1]Крисметал!$A:$H,4,FALSE),IFERROR(VLOOKUP($A48,[1]Унител!$A:$H,4,FALSE),""))))))</f>
        <v>бр.</v>
      </c>
      <c r="E48" s="34">
        <f>IFERROR(VLOOKUP($A48,[1]Други!$A:$H,5,FALSE),IFERROR(VLOOKUP($A48,[1]ИТТ!$A:$H,5,FALSE),IFERROR(VLOOKUP($A48,[1]Schrack!$A:$H,5,FALSE),IFERROR(VLOOKUP($A48,'[1]LD GmbH'!$A:$H,5,FALSE),IFERROR(VLOOKUP($A48,[1]Крисметал!$A:$H,5,FALSE),IFERROR(VLOOKUP($A48,[1]Унител!$A:$H,5,FALSE),""))))))</f>
        <v>0</v>
      </c>
      <c r="F48" s="87">
        <f>IFERROR(VLOOKUP($A48,[1]Други!$A:$H,6,FALSE),IFERROR(VLOOKUP($A48,[1]ИТТ!$A:$H,6,FALSE),IFERROR(VLOOKUP($A48,[1]Schrack!$A:$H,6,FALSE),IFERROR(VLOOKUP($A48,'[1]LD GmbH'!$A:$H,6,FALSE),IFERROR(VLOOKUP($A48,[1]Крисметал!$A:$H,6,FALSE),IFERROR(VLOOKUP($A48,[1]Унител!$A:$H,6,FALSE),""))))))</f>
        <v>82.000991906249524</v>
      </c>
      <c r="G48" s="93">
        <f>IFERROR(SUMIF(Модули!$A:$A,Себестойност!A48,Модули!$B:$B),"")</f>
        <v>6</v>
      </c>
      <c r="H48" s="33">
        <f t="shared" si="13"/>
        <v>492.00595143749717</v>
      </c>
      <c r="I48" s="100" t="str">
        <f>IFERROR(VLOOKUP($A48,[1]Други!$A:$H,8,FALSE),IFERROR(VLOOKUP($A48,[1]ИТТ!$A:$H,8,FALSE),IFERROR(VLOOKUP($A48,[1]Schrack!$A:$H,8,FALSE),IFERROR(VLOOKUP($A48,'[1]LD GmbH'!$A:$H,8,FALSE),IFERROR(VLOOKUP($A48,[1]Крисметал!$A:$H,8,FALSE),IFERROR(VLOOKUP($A48,[1]Унител!$A:$H,8,FALSE),""))))))</f>
        <v>AFP Tech</v>
      </c>
      <c r="J48" s="101">
        <f>IFERROR(VLOOKUP($A48,[1]Други!$A:$I,9,FALSE),IFERROR(VLOOKUP($A48,[1]ИТТ!$A:$I,9,FALSE),IFERROR(VLOOKUP($A48,[1]Schrack!$A:$I,9,FALSE),IFERROR(VLOOKUP($A48,'[1]LD GmbH'!$A:$I,9,FALSE),IFERROR(VLOOKUP($A48,[1]Крисметал!$A:$I,9,FALSE),IFERROR(VLOOKUP($A48,[1]Унител!$A:$I,9,FALSE),""))))))</f>
        <v>45684</v>
      </c>
      <c r="K48" s="87">
        <f>IFERROR(VLOOKUP($A48,[1]Други!$A:$H,7,FALSE),IFERROR(VLOOKUP($A48,[1]ИТТ!$A:$H,7,FALSE),IFERROR(VLOOKUP($A48,[1]Schrack!$A:$H,7,FALSE),IFERROR(VLOOKUP($A48,'[1]LD GmbH'!$A:$H,7,FALSE),IFERROR(VLOOKUP($A48,[1]Крисметал!$A:$H,7,FALSE),IFERROR(VLOOKUP($A48,[1]Унител!$A:$H,7,FALSE),""))))))</f>
        <v>82.000991906249524</v>
      </c>
      <c r="L48" s="88">
        <f t="shared" si="14"/>
        <v>492.00595143749717</v>
      </c>
      <c r="M48" s="102"/>
      <c r="O48" s="81">
        <f>SUMIF(Модули!$A:$A,Себестойност!A48,Модули!$B:$B)-G48</f>
        <v>0</v>
      </c>
    </row>
    <row r="49" spans="1:15" x14ac:dyDescent="0.3">
      <c r="A49" s="114" t="s">
        <v>232</v>
      </c>
      <c r="B49" s="130"/>
      <c r="C49" s="131"/>
      <c r="D49" s="132"/>
      <c r="E49" s="133"/>
      <c r="F49" s="131"/>
      <c r="G49" s="134"/>
      <c r="H49" s="135"/>
      <c r="I49" s="136"/>
      <c r="J49" s="137"/>
      <c r="K49" s="138"/>
      <c r="L49" s="139"/>
      <c r="M49" s="140"/>
      <c r="O49" s="174"/>
    </row>
    <row r="50" spans="1:15" x14ac:dyDescent="0.3">
      <c r="A50" s="95" t="s">
        <v>20</v>
      </c>
      <c r="B50" s="32" t="str">
        <f>IFERROR(VLOOKUP($A50,[1]Други!$A:$H,2,FALSE),IFERROR(VLOOKUP($A50,[1]ИТТ!$A:$H,2,FALSE),IFERROR(VLOOKUP($A50,[1]Schrack!$A:$H,2,FALSE),IFERROR(VLOOKUP($A50,'[1]LD GmbH'!$A:$H,2,FALSE),IFERROR(VLOOKUP($A50,[1]Крисметал!$A:$H,2,FALSE),IFERROR(VLOOKUP($A50,[1]Унител!$A:$H,2,FALSE),""))))))</f>
        <v>073001</v>
      </c>
      <c r="C50" s="86">
        <f>IFERROR(VLOOKUP($A50,[1]Други!$A:$H,3,FALSE),IFERROR(VLOOKUP($A50,[1]ИТТ!$A:$H,3,FALSE),IFERROR(VLOOKUP($A50,[1]Schrack!$A:$H,3,FALSE),IFERROR(VLOOKUP($A50,'[1]LD GmbH'!$A:$H,3,FALSE),IFERROR(VLOOKUP($A50,[1]Крисметал!$A:$H,3,FALSE),IFERROR(VLOOKUP($A50,[1]Унител!$A:$H,3,FALSE),""))))))</f>
        <v>31.23993394108895</v>
      </c>
      <c r="D50" s="84" t="str">
        <f>IFERROR(VLOOKUP($A50,[1]Други!$A:$H,4,FALSE),IFERROR(VLOOKUP($A50,[1]ИТТ!$A:$H,4,FALSE),IFERROR(VLOOKUP($A50,[1]Schrack!$A:$H,4,FALSE),IFERROR(VLOOKUP($A50,'[1]LD GmbH'!$A:$H,4,FALSE),IFERROR(VLOOKUP($A50,[1]Крисметал!$A:$H,4,FALSE),IFERROR(VLOOKUP($A50,[1]Унител!$A:$H,4,FALSE),""))))))</f>
        <v>м.</v>
      </c>
      <c r="E50" s="34">
        <f>IFERROR(VLOOKUP($A50,[1]Други!$A:$H,5,FALSE),IFERROR(VLOOKUP($A50,[1]ИТТ!$A:$H,5,FALSE),IFERROR(VLOOKUP($A50,[1]Schrack!$A:$H,5,FALSE),IFERROR(VLOOKUP($A50,'[1]LD GmbH'!$A:$H,5,FALSE),IFERROR(VLOOKUP($A50,[1]Крисметал!$A:$H,5,FALSE),IFERROR(VLOOKUP($A50,[1]Унител!$A:$H,5,FALSE),""))))))</f>
        <v>0</v>
      </c>
      <c r="F50" s="87">
        <f>IFERROR(VLOOKUP($A50,[1]Други!$A:$H,6,FALSE),IFERROR(VLOOKUP($A50,[1]ИТТ!$A:$H,6,FALSE),IFERROR(VLOOKUP($A50,[1]Schrack!$A:$H,6,FALSE),IFERROR(VLOOKUP($A50,'[1]LD GmbH'!$A:$H,6,FALSE),IFERROR(VLOOKUP($A50,[1]Крисметал!$A:$H,6,FALSE),IFERROR(VLOOKUP($A50,[1]Унител!$A:$H,6,FALSE),""))))))</f>
        <v>31.23993394108895</v>
      </c>
      <c r="G50" s="93">
        <f>IFERROR(SUMIF(Модули!$A:$A,Себестойност!A50,Модули!$B:$B),"")</f>
        <v>4</v>
      </c>
      <c r="H50" s="33">
        <f t="shared" si="13"/>
        <v>124.9597357643558</v>
      </c>
      <c r="I50" s="100" t="str">
        <f>IFERROR(VLOOKUP($A50,[1]Други!$A:$H,8,FALSE),IFERROR(VLOOKUP($A50,[1]ИТТ!$A:$H,8,FALSE),IFERROR(VLOOKUP($A50,[1]Schrack!$A:$H,8,FALSE),IFERROR(VLOOKUP($A50,'[1]LD GmbH'!$A:$H,8,FALSE),IFERROR(VLOOKUP($A50,[1]Крисметал!$A:$H,8,FALSE),IFERROR(VLOOKUP($A50,[1]Унител!$A:$H,8,FALSE),""))))))</f>
        <v>Крисметал</v>
      </c>
      <c r="J50" s="101">
        <f>IFERROR(VLOOKUP($A50,[1]Други!$A:$I,9,FALSE),IFERROR(VLOOKUP($A50,[1]ИТТ!$A:$I,9,FALSE),IFERROR(VLOOKUP($A50,[1]Schrack!$A:$I,9,FALSE),IFERROR(VLOOKUP($A50,'[1]LD GmbH'!$A:$I,9,FALSE),IFERROR(VLOOKUP($A50,[1]Крисметал!$A:$I,9,FALSE),IFERROR(VLOOKUP($A50,[1]Унител!$A:$I,9,FALSE),""))))))</f>
        <v>45673</v>
      </c>
      <c r="K50" s="87">
        <f>IFERROR(VLOOKUP($A50,[1]Други!$A:$H,7,FALSE),IFERROR(VLOOKUP($A50,[1]ИТТ!$A:$H,7,FALSE),IFERROR(VLOOKUP($A50,[1]Schrack!$A:$H,7,FALSE),IFERROR(VLOOKUP($A50,'[1]LD GmbH'!$A:$H,7,FALSE),IFERROR(VLOOKUP($A50,[1]Крисметал!$A:$H,7,FALSE),IFERROR(VLOOKUP($A50,[1]Унител!$A:$H,7,FALSE),""))))))</f>
        <v>37.487920729306737</v>
      </c>
      <c r="L50" s="88">
        <f t="shared" si="14"/>
        <v>149.95168291722695</v>
      </c>
      <c r="M50" s="102"/>
      <c r="O50" s="81">
        <f>SUMIF(Модули!$A:$A,Себестойност!A50,Модули!$B:$B)-G50</f>
        <v>0</v>
      </c>
    </row>
    <row r="51" spans="1:15" x14ac:dyDescent="0.3">
      <c r="A51" s="145" t="s">
        <v>25</v>
      </c>
      <c r="B51" s="32" t="str">
        <f>IFERROR(VLOOKUP($A51,[1]Други!$A:$H,2,FALSE),IFERROR(VLOOKUP($A51,[1]ИТТ!$A:$H,2,FALSE),IFERROR(VLOOKUP($A51,[1]Schrack!$A:$H,2,FALSE),IFERROR(VLOOKUP($A51,'[1]LD GmbH'!$A:$H,2,FALSE),IFERROR(VLOOKUP($A51,[1]Крисметал!$A:$H,2,FALSE),IFERROR(VLOOKUP($A51,[1]Унител!$A:$H,2,FALSE),""))))))</f>
        <v>102662</v>
      </c>
      <c r="C51" s="86">
        <f>IFERROR(VLOOKUP($A51,[1]Други!$A:$H,3,FALSE),IFERROR(VLOOKUP($A51,[1]ИТТ!$A:$H,3,FALSE),IFERROR(VLOOKUP($A51,[1]Schrack!$A:$H,3,FALSE),IFERROR(VLOOKUP($A51,'[1]LD GmbH'!$A:$H,3,FALSE),IFERROR(VLOOKUP($A51,[1]Крисметал!$A:$H,3,FALSE),IFERROR(VLOOKUP($A51,[1]Унител!$A:$H,3,FALSE),""))))))</f>
        <v>7.9863791842849325</v>
      </c>
      <c r="D51" s="84" t="str">
        <f>IFERROR(VLOOKUP($A51,[1]Други!$A:$H,4,FALSE),IFERROR(VLOOKUP($A51,[1]ИТТ!$A:$H,4,FALSE),IFERROR(VLOOKUP($A51,[1]Schrack!$A:$H,4,FALSE),IFERROR(VLOOKUP($A51,'[1]LD GmbH'!$A:$H,4,FALSE),IFERROR(VLOOKUP($A51,[1]Крисметал!$A:$H,4,FALSE),IFERROR(VLOOKUP($A51,[1]Унител!$A:$H,4,FALSE),""))))))</f>
        <v>бр.</v>
      </c>
      <c r="E51" s="34">
        <f>IFERROR(VLOOKUP($A51,[1]Други!$A:$H,5,FALSE),IFERROR(VLOOKUP($A51,[1]ИТТ!$A:$H,5,FALSE),IFERROR(VLOOKUP($A51,[1]Schrack!$A:$H,5,FALSE),IFERROR(VLOOKUP($A51,'[1]LD GmbH'!$A:$H,5,FALSE),IFERROR(VLOOKUP($A51,[1]Крисметал!$A:$H,5,FALSE),IFERROR(VLOOKUP($A51,[1]Унител!$A:$H,5,FALSE),""))))))</f>
        <v>0</v>
      </c>
      <c r="F51" s="87">
        <f>IFERROR(VLOOKUP($A51,[1]Други!$A:$H,6,FALSE),IFERROR(VLOOKUP($A51,[1]ИТТ!$A:$H,6,FALSE),IFERROR(VLOOKUP($A51,[1]Schrack!$A:$H,6,FALSE),IFERROR(VLOOKUP($A51,'[1]LD GmbH'!$A:$H,6,FALSE),IFERROR(VLOOKUP($A51,[1]Крисметал!$A:$H,6,FALSE),IFERROR(VLOOKUP($A51,[1]Унител!$A:$H,6,FALSE),""))))))</f>
        <v>7.9863791842849325</v>
      </c>
      <c r="G51" s="93">
        <f>IFERROR(SUMIF(Модули!$A:$A,Себестойност!A51,Модули!$B:$B),"")</f>
        <v>12</v>
      </c>
      <c r="H51" s="33">
        <f t="shared" si="13"/>
        <v>95.836550211419194</v>
      </c>
      <c r="I51" s="100" t="str">
        <f>IFERROR(VLOOKUP($A51,[1]Други!$A:$H,8,FALSE),IFERROR(VLOOKUP($A51,[1]ИТТ!$A:$H,8,FALSE),IFERROR(VLOOKUP($A51,[1]Schrack!$A:$H,8,FALSE),IFERROR(VLOOKUP($A51,'[1]LD GmbH'!$A:$H,8,FALSE),IFERROR(VLOOKUP($A51,[1]Крисметал!$A:$H,8,FALSE),IFERROR(VLOOKUP($A51,[1]Унител!$A:$H,8,FALSE),""))))))</f>
        <v>Крисметал</v>
      </c>
      <c r="J51" s="101">
        <f>IFERROR(VLOOKUP($A51,[1]Други!$A:$I,9,FALSE),IFERROR(VLOOKUP($A51,[1]ИТТ!$A:$I,9,FALSE),IFERROR(VLOOKUP($A51,[1]Schrack!$A:$I,9,FALSE),IFERROR(VLOOKUP($A51,'[1]LD GmbH'!$A:$I,9,FALSE),IFERROR(VLOOKUP($A51,[1]Крисметал!$A:$I,9,FALSE),IFERROR(VLOOKUP($A51,[1]Унител!$A:$I,9,FALSE),""))))))</f>
        <v>45573</v>
      </c>
      <c r="K51" s="87">
        <f>IFERROR(VLOOKUP($A51,[1]Други!$A:$H,7,FALSE),IFERROR(VLOOKUP($A51,[1]ИТТ!$A:$H,7,FALSE),IFERROR(VLOOKUP($A51,[1]Schrack!$A:$H,7,FALSE),IFERROR(VLOOKUP($A51,'[1]LD GmbH'!$A:$H,7,FALSE),IFERROR(VLOOKUP($A51,[1]Крисметал!$A:$H,7,FALSE),IFERROR(VLOOKUP($A51,[1]Унител!$A:$H,7,FALSE),""))))))</f>
        <v>9.5836550211419187</v>
      </c>
      <c r="L51" s="88">
        <f t="shared" si="14"/>
        <v>115.00386025370302</v>
      </c>
      <c r="M51" s="102"/>
      <c r="O51" s="81">
        <f>SUMIF(Модули!$A:$A,Себестойност!A51,Модули!$B:$B)-G51</f>
        <v>0</v>
      </c>
    </row>
    <row r="52" spans="1:15" x14ac:dyDescent="0.3">
      <c r="A52" s="114" t="s">
        <v>323</v>
      </c>
      <c r="B52" s="130"/>
      <c r="C52" s="131"/>
      <c r="D52" s="132"/>
      <c r="E52" s="133"/>
      <c r="F52" s="131"/>
      <c r="G52" s="134"/>
      <c r="H52" s="135"/>
      <c r="I52" s="136"/>
      <c r="J52" s="137"/>
      <c r="K52" s="138"/>
      <c r="L52" s="139"/>
      <c r="M52" s="140"/>
      <c r="O52" s="174"/>
    </row>
    <row r="53" spans="1:15" x14ac:dyDescent="0.3">
      <c r="A53" s="95" t="s">
        <v>322</v>
      </c>
      <c r="B53" s="32" t="str">
        <f>IFERROR(VLOOKUP($A53,[1]Други!$A:$H,2,FALSE),IFERROR(VLOOKUP($A53,[1]ИТТ!$A:$H,2,FALSE),IFERROR(VLOOKUP($A53,[1]Schrack!$A:$H,2,FALSE),IFERROR(VLOOKUP($A53,'[1]LD GmbH'!$A:$H,2,FALSE),IFERROR(VLOOKUP($A53,[1]Крисметал!$A:$H,2,FALSE),IFERROR(VLOOKUP($A53,[1]Унител!$A:$H,2,FALSE),""))))))</f>
        <v>-</v>
      </c>
      <c r="C53" s="86">
        <f>IFERROR(VLOOKUP($A53,[1]Други!$A:$H,3,FALSE),IFERROR(VLOOKUP($A53,[1]ИТТ!$A:$H,3,FALSE),IFERROR(VLOOKUP($A53,[1]Schrack!$A:$H,3,FALSE),IFERROR(VLOOKUP($A53,'[1]LD GmbH'!$A:$H,3,FALSE),IFERROR(VLOOKUP($A53,[1]Крисметал!$A:$H,3,FALSE),IFERROR(VLOOKUP($A53,[1]Унител!$A:$H,3,FALSE),""))))))</f>
        <v>265.20999999999998</v>
      </c>
      <c r="D53" s="84" t="str">
        <f>IFERROR(VLOOKUP($A53,[1]Други!$A:$H,4,FALSE),IFERROR(VLOOKUP($A53,[1]ИТТ!$A:$H,4,FALSE),IFERROR(VLOOKUP($A53,[1]Schrack!$A:$H,4,FALSE),IFERROR(VLOOKUP($A53,'[1]LD GmbH'!$A:$H,4,FALSE),IFERROR(VLOOKUP($A53,[1]Крисметал!$A:$H,4,FALSE),IFERROR(VLOOKUP($A53,[1]Унител!$A:$H,4,FALSE),""))))))</f>
        <v>кг.</v>
      </c>
      <c r="E53" s="34">
        <f>IFERROR(VLOOKUP($A53,[1]Други!$A:$H,5,FALSE),IFERROR(VLOOKUP($A53,[1]ИТТ!$A:$H,5,FALSE),IFERROR(VLOOKUP($A53,[1]Schrack!$A:$H,5,FALSE),IFERROR(VLOOKUP($A53,'[1]LD GmbH'!$A:$H,5,FALSE),IFERROR(VLOOKUP($A53,[1]Крисметал!$A:$H,5,FALSE),IFERROR(VLOOKUP($A53,[1]Унител!$A:$H,5,FALSE),""))))))</f>
        <v>0</v>
      </c>
      <c r="F53" s="87">
        <f>IFERROR(VLOOKUP($A53,[1]Други!$A:$H,6,FALSE),IFERROR(VLOOKUP($A53,[1]ИТТ!$A:$H,6,FALSE),IFERROR(VLOOKUP($A53,[1]Schrack!$A:$H,6,FALSE),IFERROR(VLOOKUP($A53,'[1]LD GmbH'!$A:$H,6,FALSE),IFERROR(VLOOKUP($A53,[1]Крисметал!$A:$H,6,FALSE),IFERROR(VLOOKUP($A53,[1]Унител!$A:$H,6,FALSE),""))))))</f>
        <v>265.20999999999998</v>
      </c>
      <c r="G53" s="93">
        <f>IFERROR(SUMIF(Модули!$A:$A,Себестойност!A53,Модули!$B:$B),"")</f>
        <v>20</v>
      </c>
      <c r="H53" s="33">
        <f t="shared" si="13"/>
        <v>5304.2</v>
      </c>
      <c r="I53" s="100" t="str">
        <f>IFERROR(VLOOKUP($A53,[1]Други!$A:$H,8,FALSE),IFERROR(VLOOKUP($A53,[1]ИТТ!$A:$H,8,FALSE),IFERROR(VLOOKUP($A53,[1]Schrack!$A:$H,8,FALSE),IFERROR(VLOOKUP($A53,'[1]LD GmbH'!$A:$H,8,FALSE),IFERROR(VLOOKUP($A53,[1]Крисметал!$A:$H,8,FALSE),IFERROR(VLOOKUP($A53,[1]Унител!$A:$H,8,FALSE),""))))))</f>
        <v>Research Catalysts, Inc.</v>
      </c>
      <c r="J53" s="101">
        <f>IFERROR(VLOOKUP($A53,[1]Други!$A:$I,9,FALSE),IFERROR(VLOOKUP($A53,[1]ИТТ!$A:$I,9,FALSE),IFERROR(VLOOKUP($A53,[1]Schrack!$A:$I,9,FALSE),IFERROR(VLOOKUP($A53,'[1]LD GmbH'!$A:$I,9,FALSE),IFERROR(VLOOKUP($A53,[1]Крисметал!$A:$I,9,FALSE),IFERROR(VLOOKUP($A53,[1]Унител!$A:$I,9,FALSE),""))))))</f>
        <v>45087</v>
      </c>
      <c r="K53" s="87">
        <f>IFERROR(VLOOKUP($A53,[1]Други!$A:$H,7,FALSE),IFERROR(VLOOKUP($A53,[1]ИТТ!$A:$H,7,FALSE),IFERROR(VLOOKUP($A53,[1]Schrack!$A:$H,7,FALSE),IFERROR(VLOOKUP($A53,'[1]LD GmbH'!$A:$H,7,FALSE),IFERROR(VLOOKUP($A53,[1]Крисметал!$A:$H,7,FALSE),IFERROR(VLOOKUP($A53,[1]Унител!$A:$H,7,FALSE),""))))))</f>
        <v>318.25199999999995</v>
      </c>
      <c r="L53" s="88">
        <f t="shared" si="14"/>
        <v>6365.0399999999991</v>
      </c>
      <c r="M53" s="102"/>
      <c r="O53" s="81">
        <f>SUMIF(Модули!$A:$A,Себестойност!A53,Модули!$B:$B)-G53</f>
        <v>0</v>
      </c>
    </row>
    <row r="54" spans="1:15" x14ac:dyDescent="0.3">
      <c r="A54" s="114" t="s">
        <v>324</v>
      </c>
      <c r="B54" s="130"/>
      <c r="C54" s="131"/>
      <c r="D54" s="132"/>
      <c r="E54" s="133"/>
      <c r="F54" s="131"/>
      <c r="G54" s="134"/>
      <c r="H54" s="135"/>
      <c r="I54" s="136"/>
      <c r="J54" s="137"/>
      <c r="K54" s="138"/>
      <c r="L54" s="139"/>
      <c r="M54" s="140"/>
      <c r="O54" s="174"/>
    </row>
    <row r="55" spans="1:15" x14ac:dyDescent="0.3">
      <c r="A55" s="186" t="s">
        <v>325</v>
      </c>
      <c r="B55" s="32" t="str">
        <f>IFERROR(VLOOKUP($A55,[1]Други!$A:$H,2,FALSE),IFERROR(VLOOKUP($A55,[1]ИТТ!$A:$H,2,FALSE),IFERROR(VLOOKUP($A55,[1]Schrack!$A:$H,2,FALSE),IFERROR(VLOOKUP($A55,'[1]LD GmbH'!$A:$H,2,FALSE),IFERROR(VLOOKUP($A55,[1]Крисметал!$A:$H,2,FALSE),IFERROR(VLOOKUP($A55,[1]Унител!$A:$H,2,FALSE),""))))))</f>
        <v>-</v>
      </c>
      <c r="C55" s="86">
        <f>IFERROR(VLOOKUP($A55,[1]Други!$A:$H,3,FALSE),IFERROR(VLOOKUP($A55,[1]ИТТ!$A:$H,3,FALSE),IFERROR(VLOOKUP($A55,[1]Schrack!$A:$H,3,FALSE),IFERROR(VLOOKUP($A55,'[1]LD GmbH'!$A:$H,3,FALSE),IFERROR(VLOOKUP($A55,[1]Крисметал!$A:$H,3,FALSE),IFERROR(VLOOKUP($A55,[1]Унител!$A:$H,3,FALSE),""))))))</f>
        <v>8.39</v>
      </c>
      <c r="D55" s="84" t="str">
        <f>IFERROR(VLOOKUP($A55,[1]Други!$A:$H,4,FALSE),IFERROR(VLOOKUP($A55,[1]ИТТ!$A:$H,4,FALSE),IFERROR(VLOOKUP($A55,[1]Schrack!$A:$H,4,FALSE),IFERROR(VLOOKUP($A55,'[1]LD GmbH'!$A:$H,4,FALSE),IFERROR(VLOOKUP($A55,[1]Крисметал!$A:$H,4,FALSE),IFERROR(VLOOKUP($A55,[1]Унител!$A:$H,4,FALSE),""))))))</f>
        <v>кг.</v>
      </c>
      <c r="E55" s="34">
        <f>IFERROR(VLOOKUP($A55,[1]Други!$A:$H,5,FALSE),IFERROR(VLOOKUP($A55,[1]ИТТ!$A:$H,5,FALSE),IFERROR(VLOOKUP($A55,[1]Schrack!$A:$H,5,FALSE),IFERROR(VLOOKUP($A55,'[1]LD GmbH'!$A:$H,5,FALSE),IFERROR(VLOOKUP($A55,[1]Крисметал!$A:$H,5,FALSE),IFERROR(VLOOKUP($A55,[1]Унител!$A:$H,5,FALSE),""))))))</f>
        <v>0</v>
      </c>
      <c r="F55" s="87">
        <f>IFERROR(VLOOKUP($A55,[1]Други!$A:$H,6,FALSE),IFERROR(VLOOKUP($A55,[1]ИТТ!$A:$H,6,FALSE),IFERROR(VLOOKUP($A55,[1]Schrack!$A:$H,6,FALSE),IFERROR(VLOOKUP($A55,'[1]LD GmbH'!$A:$H,6,FALSE),IFERROR(VLOOKUP($A55,[1]Крисметал!$A:$H,6,FALSE),IFERROR(VLOOKUP($A55,[1]Унител!$A:$H,6,FALSE),""))))))</f>
        <v>8.39</v>
      </c>
      <c r="G55" s="93">
        <f>IFERROR(SUMIF(Модули!$A:$A,Себестойност!A55,Модули!$B:$B),"")</f>
        <v>20</v>
      </c>
      <c r="H55" s="33">
        <f t="shared" si="13"/>
        <v>167.8</v>
      </c>
      <c r="I55" s="100" t="str">
        <f>IFERROR(VLOOKUP($A55,[1]Други!$A:$H,8,FALSE),IFERROR(VLOOKUP($A55,[1]ИТТ!$A:$H,8,FALSE),IFERROR(VLOOKUP($A55,[1]Schrack!$A:$H,8,FALSE),IFERROR(VLOOKUP($A55,'[1]LD GmbH'!$A:$H,8,FALSE),IFERROR(VLOOKUP($A55,[1]Крисметал!$A:$H,8,FALSE),IFERROR(VLOOKUP($A55,[1]Унител!$A:$H,8,FALSE),""))))))</f>
        <v>ZEST s.r.l.</v>
      </c>
      <c r="J55" s="101">
        <f>IFERROR(VLOOKUP($A55,[1]Други!$A:$I,9,FALSE),IFERROR(VLOOKUP($A55,[1]ИТТ!$A:$I,9,FALSE),IFERROR(VLOOKUP($A55,[1]Schrack!$A:$I,9,FALSE),IFERROR(VLOOKUP($A55,'[1]LD GmbH'!$A:$I,9,FALSE),IFERROR(VLOOKUP($A55,[1]Крисметал!$A:$I,9,FALSE),IFERROR(VLOOKUP($A55,[1]Унител!$A:$I,9,FALSE),""))))))</f>
        <v>45842</v>
      </c>
      <c r="K55" s="87">
        <f>IFERROR(VLOOKUP($A55,[1]Други!$A:$H,7,FALSE),IFERROR(VLOOKUP($A55,[1]ИТТ!$A:$H,7,FALSE),IFERROR(VLOOKUP($A55,[1]Schrack!$A:$H,7,FALSE),IFERROR(VLOOKUP($A55,'[1]LD GmbH'!$A:$H,7,FALSE),IFERROR(VLOOKUP($A55,[1]Крисметал!$A:$H,7,FALSE),IFERROR(VLOOKUP($A55,[1]Унител!$A:$H,7,FALSE),""))))))</f>
        <v>8.39</v>
      </c>
      <c r="L55" s="88">
        <f t="shared" si="14"/>
        <v>167.8</v>
      </c>
      <c r="M55" s="102"/>
      <c r="O55" s="81">
        <f>SUMIF(Модули!$A:$A,Себестойност!A55,Модули!$B:$B)-G55</f>
        <v>0</v>
      </c>
    </row>
    <row r="56" spans="1:15" x14ac:dyDescent="0.3">
      <c r="A56" s="186" t="s">
        <v>326</v>
      </c>
      <c r="B56" s="32" t="str">
        <f>IFERROR(VLOOKUP($A56,[1]Други!$A:$H,2,FALSE),IFERROR(VLOOKUP($A56,[1]ИТТ!$A:$H,2,FALSE),IFERROR(VLOOKUP($A56,[1]Schrack!$A:$H,2,FALSE),IFERROR(VLOOKUP($A56,'[1]LD GmbH'!$A:$H,2,FALSE),IFERROR(VLOOKUP($A56,[1]Крисметал!$A:$H,2,FALSE),IFERROR(VLOOKUP($A56,[1]Унител!$A:$H,2,FALSE),""))))))</f>
        <v>093409</v>
      </c>
      <c r="C56" s="86">
        <f>IFERROR(VLOOKUP($A56,[1]Други!$A:$H,3,FALSE),IFERROR(VLOOKUP($A56,[1]ИТТ!$A:$H,3,FALSE),IFERROR(VLOOKUP($A56,[1]Schrack!$A:$H,3,FALSE),IFERROR(VLOOKUP($A56,'[1]LD GmbH'!$A:$H,3,FALSE),IFERROR(VLOOKUP($A56,[1]Крисметал!$A:$H,3,FALSE),IFERROR(VLOOKUP($A56,[1]Унител!$A:$H,3,FALSE),""))))))</f>
        <v>40.880000000000003</v>
      </c>
      <c r="D56" s="84" t="str">
        <f>IFERROR(VLOOKUP($A56,[1]Други!$A:$H,4,FALSE),IFERROR(VLOOKUP($A56,[1]ИТТ!$A:$H,4,FALSE),IFERROR(VLOOKUP($A56,[1]Schrack!$A:$H,4,FALSE),IFERROR(VLOOKUP($A56,'[1]LD GmbH'!$A:$H,4,FALSE),IFERROR(VLOOKUP($A56,[1]Крисметал!$A:$H,4,FALSE),IFERROR(VLOOKUP($A56,[1]Унител!$A:$H,4,FALSE),""))))))</f>
        <v>м.</v>
      </c>
      <c r="E56" s="34">
        <f>IFERROR(VLOOKUP($A56,[1]Други!$A:$H,5,FALSE),IFERROR(VLOOKUP($A56,[1]ИТТ!$A:$H,5,FALSE),IFERROR(VLOOKUP($A56,[1]Schrack!$A:$H,5,FALSE),IFERROR(VLOOKUP($A56,'[1]LD GmbH'!$A:$H,5,FALSE),IFERROR(VLOOKUP($A56,[1]Крисметал!$A:$H,5,FALSE),IFERROR(VLOOKUP($A56,[1]Унител!$A:$H,5,FALSE),""))))))</f>
        <v>0</v>
      </c>
      <c r="F56" s="87">
        <f>IFERROR(VLOOKUP($A56,[1]Други!$A:$H,6,FALSE),IFERROR(VLOOKUP($A56,[1]ИТТ!$A:$H,6,FALSE),IFERROR(VLOOKUP($A56,[1]Schrack!$A:$H,6,FALSE),IFERROR(VLOOKUP($A56,'[1]LD GmbH'!$A:$H,6,FALSE),IFERROR(VLOOKUP($A56,[1]Крисметал!$A:$H,6,FALSE),IFERROR(VLOOKUP($A56,[1]Унител!$A:$H,6,FALSE),""))))))</f>
        <v>40.880000000000003</v>
      </c>
      <c r="G56" s="93">
        <f>IFERROR(SUMIF(Модули!$A:$A,Себестойност!A56,Модули!$B:$B),"")</f>
        <v>3.2</v>
      </c>
      <c r="H56" s="33">
        <f t="shared" si="13"/>
        <v>130.816</v>
      </c>
      <c r="I56" s="100" t="str">
        <f>IFERROR(VLOOKUP($A56,[1]Други!$A:$H,8,FALSE),IFERROR(VLOOKUP($A56,[1]ИТТ!$A:$H,8,FALSE),IFERROR(VLOOKUP($A56,[1]Schrack!$A:$H,8,FALSE),IFERROR(VLOOKUP($A56,'[1]LD GmbH'!$A:$H,8,FALSE),IFERROR(VLOOKUP($A56,[1]Крисметал!$A:$H,8,FALSE),IFERROR(VLOOKUP($A56,[1]Унител!$A:$H,8,FALSE),""))))))</f>
        <v>Крисметал</v>
      </c>
      <c r="J56" s="101">
        <f>IFERROR(VLOOKUP($A56,[1]Други!$A:$I,9,FALSE),IFERROR(VLOOKUP($A56,[1]ИТТ!$A:$I,9,FALSE),IFERROR(VLOOKUP($A56,[1]Schrack!$A:$I,9,FALSE),IFERROR(VLOOKUP($A56,'[1]LD GmbH'!$A:$I,9,FALSE),IFERROR(VLOOKUP($A56,[1]Крисметал!$A:$I,9,FALSE),IFERROR(VLOOKUP($A56,[1]Унител!$A:$I,9,FALSE),""))))))</f>
        <v>45345</v>
      </c>
      <c r="K56" s="87">
        <f>IFERROR(VLOOKUP($A56,[1]Други!$A:$H,7,FALSE),IFERROR(VLOOKUP($A56,[1]ИТТ!$A:$H,7,FALSE),IFERROR(VLOOKUP($A56,[1]Schrack!$A:$H,7,FALSE),IFERROR(VLOOKUP($A56,'[1]LD GmbH'!$A:$H,7,FALSE),IFERROR(VLOOKUP($A56,[1]Крисметал!$A:$H,7,FALSE),IFERROR(VLOOKUP($A56,[1]Унител!$A:$H,7,FALSE),""))))))</f>
        <v>49.056000000000004</v>
      </c>
      <c r="L56" s="88">
        <f t="shared" si="14"/>
        <v>156.97920000000002</v>
      </c>
      <c r="M56" s="102"/>
      <c r="O56" s="81">
        <f>SUMIF(Модули!$A:$A,Себестойност!A56,Модули!$B:$B)-G56</f>
        <v>0</v>
      </c>
    </row>
    <row r="57" spans="1:15" x14ac:dyDescent="0.3">
      <c r="A57" s="186" t="s">
        <v>415</v>
      </c>
      <c r="B57" s="32" t="str">
        <f>IFERROR(VLOOKUP($A57,[1]Други!$A:$H,2,FALSE),IFERROR(VLOOKUP($A57,[1]ИТТ!$A:$H,2,FALSE),IFERROR(VLOOKUP($A57,[1]Schrack!$A:$H,2,FALSE),IFERROR(VLOOKUP($A57,'[1]LD GmbH'!$A:$H,2,FALSE),IFERROR(VLOOKUP($A57,[1]Крисметал!$A:$H,2,FALSE),IFERROR(VLOOKUP($A57,[1]Унител!$A:$H,2,FALSE),""))))))</f>
        <v>101913</v>
      </c>
      <c r="C57" s="86">
        <f>IFERROR(VLOOKUP($A57,[1]Други!$A:$H,3,FALSE),IFERROR(VLOOKUP($A57,[1]ИТТ!$A:$H,3,FALSE),IFERROR(VLOOKUP($A57,[1]Schrack!$A:$H,3,FALSE),IFERROR(VLOOKUP($A57,'[1]LD GmbH'!$A:$H,3,FALSE),IFERROR(VLOOKUP($A57,[1]Крисметал!$A:$H,3,FALSE),IFERROR(VLOOKUP($A57,[1]Унител!$A:$H,3,FALSE),""))))))</f>
        <v>79.25</v>
      </c>
      <c r="D57" s="84" t="str">
        <f>IFERROR(VLOOKUP($A57,[1]Други!$A:$H,4,FALSE),IFERROR(VLOOKUP($A57,[1]ИТТ!$A:$H,4,FALSE),IFERROR(VLOOKUP($A57,[1]Schrack!$A:$H,4,FALSE),IFERROR(VLOOKUP($A57,'[1]LD GmbH'!$A:$H,4,FALSE),IFERROR(VLOOKUP($A57,[1]Крисметал!$A:$H,4,FALSE),IFERROR(VLOOKUP($A57,[1]Унител!$A:$H,4,FALSE),""))))))</f>
        <v>бр.</v>
      </c>
      <c r="E57" s="34">
        <f>IFERROR(VLOOKUP($A57,[1]Други!$A:$H,5,FALSE),IFERROR(VLOOKUP($A57,[1]ИТТ!$A:$H,5,FALSE),IFERROR(VLOOKUP($A57,[1]Schrack!$A:$H,5,FALSE),IFERROR(VLOOKUP($A57,'[1]LD GmbH'!$A:$H,5,FALSE),IFERROR(VLOOKUP($A57,[1]Крисметал!$A:$H,5,FALSE),IFERROR(VLOOKUP($A57,[1]Унител!$A:$H,5,FALSE),""))))))</f>
        <v>0</v>
      </c>
      <c r="F57" s="87">
        <f>IFERROR(VLOOKUP($A57,[1]Други!$A:$H,6,FALSE),IFERROR(VLOOKUP($A57,[1]ИТТ!$A:$H,6,FALSE),IFERROR(VLOOKUP($A57,[1]Schrack!$A:$H,6,FALSE),IFERROR(VLOOKUP($A57,'[1]LD GmbH'!$A:$H,6,FALSE),IFERROR(VLOOKUP($A57,[1]Крисметал!$A:$H,6,FALSE),IFERROR(VLOOKUP($A57,[1]Унител!$A:$H,6,FALSE),""))))))</f>
        <v>79.25</v>
      </c>
      <c r="G57" s="93">
        <f>IFERROR(SUMIF(Модули!$A:$A,Себестойност!A57,Модули!$B:$B),"")</f>
        <v>2</v>
      </c>
      <c r="H57" s="33">
        <f t="shared" ref="H57" si="15">IFERROR(F57*G57,"")</f>
        <v>158.5</v>
      </c>
      <c r="I57" s="100" t="str">
        <f>IFERROR(VLOOKUP($A57,[1]Други!$A:$H,8,FALSE),IFERROR(VLOOKUP($A57,[1]ИТТ!$A:$H,8,FALSE),IFERROR(VLOOKUP($A57,[1]Schrack!$A:$H,8,FALSE),IFERROR(VLOOKUP($A57,'[1]LD GmbH'!$A:$H,8,FALSE),IFERROR(VLOOKUP($A57,[1]Крисметал!$A:$H,8,FALSE),IFERROR(VLOOKUP($A57,[1]Унител!$A:$H,8,FALSE),""))))))</f>
        <v>Крисметал</v>
      </c>
      <c r="J57" s="101">
        <f>IFERROR(VLOOKUP($A57,[1]Други!$A:$I,9,FALSE),IFERROR(VLOOKUP($A57,[1]ИТТ!$A:$I,9,FALSE),IFERROR(VLOOKUP($A57,[1]Schrack!$A:$I,9,FALSE),IFERROR(VLOOKUP($A57,'[1]LD GmbH'!$A:$I,9,FALSE),IFERROR(VLOOKUP($A57,[1]Крисметал!$A:$I,9,FALSE),IFERROR(VLOOKUP($A57,[1]Унител!$A:$I,9,FALSE),""))))))</f>
        <v>45345</v>
      </c>
      <c r="K57" s="87">
        <f>IFERROR(VLOOKUP($A57,[1]Други!$A:$H,7,FALSE),IFERROR(VLOOKUP($A57,[1]ИТТ!$A:$H,7,FALSE),IFERROR(VLOOKUP($A57,[1]Schrack!$A:$H,7,FALSE),IFERROR(VLOOKUP($A57,'[1]LD GmbH'!$A:$H,7,FALSE),IFERROR(VLOOKUP($A57,[1]Крисметал!$A:$H,7,FALSE),IFERROR(VLOOKUP($A57,[1]Унител!$A:$H,7,FALSE),""))))))</f>
        <v>95.1</v>
      </c>
      <c r="L57" s="88">
        <f t="shared" ref="L57" si="16">G57*K57</f>
        <v>190.2</v>
      </c>
      <c r="M57" s="102"/>
      <c r="O57" s="81">
        <f>SUMIF(Модули!$A:$A,Себестойност!A57,Модули!$B:$B)-G57</f>
        <v>0</v>
      </c>
    </row>
    <row r="58" spans="1:15" x14ac:dyDescent="0.3">
      <c r="A58" s="186" t="s">
        <v>327</v>
      </c>
      <c r="B58" s="32">
        <f>IFERROR(VLOOKUP($A58,[1]Други!$A:$H,2,FALSE),IFERROR(VLOOKUP($A58,[1]ИТТ!$A:$H,2,FALSE),IFERROR(VLOOKUP($A58,[1]Schrack!$A:$H,2,FALSE),IFERROR(VLOOKUP($A58,'[1]LD GmbH'!$A:$H,2,FALSE),IFERROR(VLOOKUP($A58,[1]Крисметал!$A:$H,2,FALSE),IFERROR(VLOOKUP($A58,[1]Унител!$A:$H,2,FALSE),""))))))</f>
        <v>102663</v>
      </c>
      <c r="C58" s="86">
        <f>IFERROR(VLOOKUP($A58,[1]Други!$A:$H,3,FALSE),IFERROR(VLOOKUP($A58,[1]ИТТ!$A:$H,3,FALSE),IFERROR(VLOOKUP($A58,[1]Schrack!$A:$H,3,FALSE),IFERROR(VLOOKUP($A58,'[1]LD GmbH'!$A:$H,3,FALSE),IFERROR(VLOOKUP($A58,[1]Крисметал!$A:$H,3,FALSE),IFERROR(VLOOKUP($A58,[1]Унител!$A:$H,3,FALSE),""))))))</f>
        <v>9.7899999999999991</v>
      </c>
      <c r="D58" s="84" t="str">
        <f>IFERROR(VLOOKUP($A58,[1]Други!$A:$H,4,FALSE),IFERROR(VLOOKUP($A58,[1]ИТТ!$A:$H,4,FALSE),IFERROR(VLOOKUP($A58,[1]Schrack!$A:$H,4,FALSE),IFERROR(VLOOKUP($A58,'[1]LD GmbH'!$A:$H,4,FALSE),IFERROR(VLOOKUP($A58,[1]Крисметал!$A:$H,4,FALSE),IFERROR(VLOOKUP($A58,[1]Унител!$A:$H,4,FALSE),""))))))</f>
        <v>бр.</v>
      </c>
      <c r="E58" s="34">
        <f>IFERROR(VLOOKUP($A58,[1]Други!$A:$H,5,FALSE),IFERROR(VLOOKUP($A58,[1]ИТТ!$A:$H,5,FALSE),IFERROR(VLOOKUP($A58,[1]Schrack!$A:$H,5,FALSE),IFERROR(VLOOKUP($A58,'[1]LD GmbH'!$A:$H,5,FALSE),IFERROR(VLOOKUP($A58,[1]Крисметал!$A:$H,5,FALSE),IFERROR(VLOOKUP($A58,[1]Унител!$A:$H,5,FALSE),""))))))</f>
        <v>0</v>
      </c>
      <c r="F58" s="87">
        <f>IFERROR(VLOOKUP($A58,[1]Други!$A:$H,6,FALSE),IFERROR(VLOOKUP($A58,[1]ИТТ!$A:$H,6,FALSE),IFERROR(VLOOKUP($A58,[1]Schrack!$A:$H,6,FALSE),IFERROR(VLOOKUP($A58,'[1]LD GmbH'!$A:$H,6,FALSE),IFERROR(VLOOKUP($A58,[1]Крисметал!$A:$H,6,FALSE),IFERROR(VLOOKUP($A58,[1]Унител!$A:$H,6,FALSE),""))))))</f>
        <v>9.7899999999999991</v>
      </c>
      <c r="G58" s="93">
        <f>IFERROR(SUMIF(Модули!$A:$A,Себестойност!A58,Модули!$B:$B),"")</f>
        <v>2</v>
      </c>
      <c r="H58" s="33">
        <f t="shared" si="13"/>
        <v>19.579999999999998</v>
      </c>
      <c r="I58" s="100" t="str">
        <f>IFERROR(VLOOKUP($A58,[1]Други!$A:$H,8,FALSE),IFERROR(VLOOKUP($A58,[1]ИТТ!$A:$H,8,FALSE),IFERROR(VLOOKUP($A58,[1]Schrack!$A:$H,8,FALSE),IFERROR(VLOOKUP($A58,'[1]LD GmbH'!$A:$H,8,FALSE),IFERROR(VLOOKUP($A58,[1]Крисметал!$A:$H,8,FALSE),IFERROR(VLOOKUP($A58,[1]Унител!$A:$H,8,FALSE),""))))))</f>
        <v>Крисметал</v>
      </c>
      <c r="J58" s="101">
        <f>IFERROR(VLOOKUP($A58,[1]Други!$A:$I,9,FALSE),IFERROR(VLOOKUP($A58,[1]ИТТ!$A:$I,9,FALSE),IFERROR(VLOOKUP($A58,[1]Schrack!$A:$I,9,FALSE),IFERROR(VLOOKUP($A58,'[1]LD GmbH'!$A:$I,9,FALSE),IFERROR(VLOOKUP($A58,[1]Крисметал!$A:$I,9,FALSE),IFERROR(VLOOKUP($A58,[1]Унител!$A:$I,9,FALSE),""))))))</f>
        <v>45345</v>
      </c>
      <c r="K58" s="87">
        <f>IFERROR(VLOOKUP($A58,[1]Други!$A:$H,7,FALSE),IFERROR(VLOOKUP($A58,[1]ИТТ!$A:$H,7,FALSE),IFERROR(VLOOKUP($A58,[1]Schrack!$A:$H,7,FALSE),IFERROR(VLOOKUP($A58,'[1]LD GmbH'!$A:$H,7,FALSE),IFERROR(VLOOKUP($A58,[1]Крисметал!$A:$H,7,FALSE),IFERROR(VLOOKUP($A58,[1]Унител!$A:$H,7,FALSE),""))))))</f>
        <v>11.747999999999999</v>
      </c>
      <c r="L58" s="88">
        <f t="shared" si="14"/>
        <v>23.495999999999999</v>
      </c>
      <c r="M58" s="102"/>
      <c r="O58" s="81">
        <f>SUMIF(Модули!$A:$A,Себестойност!A58,Модули!$B:$B)-G58</f>
        <v>0</v>
      </c>
    </row>
    <row r="59" spans="1:15" x14ac:dyDescent="0.3">
      <c r="A59" s="12" t="s">
        <v>416</v>
      </c>
      <c r="B59" s="32" t="str">
        <f>IFERROR(VLOOKUP($A59,[1]Други!$A:$H,2,FALSE),IFERROR(VLOOKUP($A59,[1]ИТТ!$A:$H,2,FALSE),IFERROR(VLOOKUP($A59,[1]Schrack!$A:$H,2,FALSE),IFERROR(VLOOKUP($A59,'[1]LD GmbH'!$A:$H,2,FALSE),IFERROR(VLOOKUP($A59,[1]Крисметал!$A:$H,2,FALSE),IFERROR(VLOOKUP($A59,[1]Унител!$A:$H,2,FALSE),""))))))</f>
        <v>091023</v>
      </c>
      <c r="C59" s="86">
        <f>IFERROR(VLOOKUP($A59,[1]Други!$A:$H,3,FALSE),IFERROR(VLOOKUP($A59,[1]ИТТ!$A:$H,3,FALSE),IFERROR(VLOOKUP($A59,[1]Schrack!$A:$H,3,FALSE),IFERROR(VLOOKUP($A59,'[1]LD GmbH'!$A:$H,3,FALSE),IFERROR(VLOOKUP($A59,[1]Крисметал!$A:$H,3,FALSE),IFERROR(VLOOKUP($A59,[1]Унител!$A:$H,3,FALSE),""))))))</f>
        <v>10.029999999999999</v>
      </c>
      <c r="D59" s="84" t="str">
        <f>IFERROR(VLOOKUP($A59,[1]Други!$A:$H,4,FALSE),IFERROR(VLOOKUP($A59,[1]ИТТ!$A:$H,4,FALSE),IFERROR(VLOOKUP($A59,[1]Schrack!$A:$H,4,FALSE),IFERROR(VLOOKUP($A59,'[1]LD GmbH'!$A:$H,4,FALSE),IFERROR(VLOOKUP($A59,[1]Крисметал!$A:$H,4,FALSE),IFERROR(VLOOKUP($A59,[1]Унител!$A:$H,4,FALSE),""))))))</f>
        <v>бр.</v>
      </c>
      <c r="E59" s="34">
        <f>IFERROR(VLOOKUP($A59,[1]Други!$A:$H,5,FALSE),IFERROR(VLOOKUP($A59,[1]ИТТ!$A:$H,5,FALSE),IFERROR(VLOOKUP($A59,[1]Schrack!$A:$H,5,FALSE),IFERROR(VLOOKUP($A59,'[1]LD GmbH'!$A:$H,5,FALSE),IFERROR(VLOOKUP($A59,[1]Крисметал!$A:$H,5,FALSE),IFERROR(VLOOKUP($A59,[1]Унител!$A:$H,5,FALSE),""))))))</f>
        <v>0</v>
      </c>
      <c r="F59" s="87">
        <f>IFERROR(VLOOKUP($A59,[1]Други!$A:$H,6,FALSE),IFERROR(VLOOKUP($A59,[1]ИТТ!$A:$H,6,FALSE),IFERROR(VLOOKUP($A59,[1]Schrack!$A:$H,6,FALSE),IFERROR(VLOOKUP($A59,'[1]LD GmbH'!$A:$H,6,FALSE),IFERROR(VLOOKUP($A59,[1]Крисметал!$A:$H,6,FALSE),IFERROR(VLOOKUP($A59,[1]Унител!$A:$H,6,FALSE),""))))))</f>
        <v>10.029999999999999</v>
      </c>
      <c r="G59" s="93">
        <f>IFERROR(SUMIF(Модули!$A:$A,Себестойност!A59,Модули!$B:$B),"")</f>
        <v>9</v>
      </c>
      <c r="H59" s="33">
        <f t="shared" si="13"/>
        <v>90.27</v>
      </c>
      <c r="I59" s="100" t="str">
        <f>IFERROR(VLOOKUP($A59,[1]Други!$A:$H,8,FALSE),IFERROR(VLOOKUP($A59,[1]ИТТ!$A:$H,8,FALSE),IFERROR(VLOOKUP($A59,[1]Schrack!$A:$H,8,FALSE),IFERROR(VLOOKUP($A59,'[1]LD GmbH'!$A:$H,8,FALSE),IFERROR(VLOOKUP($A59,[1]Крисметал!$A:$H,8,FALSE),IFERROR(VLOOKUP($A59,[1]Унител!$A:$H,8,FALSE),""))))))</f>
        <v>Крисметал</v>
      </c>
      <c r="J59" s="101">
        <f>IFERROR(VLOOKUP($A59,[1]Други!$A:$I,9,FALSE),IFERROR(VLOOKUP($A59,[1]ИТТ!$A:$I,9,FALSE),IFERROR(VLOOKUP($A59,[1]Schrack!$A:$I,9,FALSE),IFERROR(VLOOKUP($A59,'[1]LD GmbH'!$A:$I,9,FALSE),IFERROR(VLOOKUP($A59,[1]Крисметал!$A:$I,9,FALSE),IFERROR(VLOOKUP($A59,[1]Унител!$A:$I,9,FALSE),""))))))</f>
        <v>45345</v>
      </c>
      <c r="K59" s="87">
        <f>IFERROR(VLOOKUP($A59,[1]Други!$A:$H,7,FALSE),IFERROR(VLOOKUP($A59,[1]ИТТ!$A:$H,7,FALSE),IFERROR(VLOOKUP($A59,[1]Schrack!$A:$H,7,FALSE),IFERROR(VLOOKUP($A59,'[1]LD GmbH'!$A:$H,7,FALSE),IFERROR(VLOOKUP($A59,[1]Крисметал!$A:$H,7,FALSE),IFERROR(VLOOKUP($A59,[1]Унител!$A:$H,7,FALSE),""))))))</f>
        <v>12.036</v>
      </c>
      <c r="L59" s="88">
        <f t="shared" si="14"/>
        <v>108.324</v>
      </c>
      <c r="M59" s="102"/>
      <c r="O59" s="81">
        <f>SUMIF(Модули!$A:$A,Себестойност!A59,Модули!$B:$B)-G59</f>
        <v>0</v>
      </c>
    </row>
    <row r="60" spans="1:15" x14ac:dyDescent="0.3">
      <c r="A60" s="186" t="s">
        <v>328</v>
      </c>
      <c r="B60" s="32">
        <f>IFERROR(VLOOKUP($A60,[1]Други!$A:$H,2,FALSE),IFERROR(VLOOKUP($A60,[1]ИТТ!$A:$H,2,FALSE),IFERROR(VLOOKUP($A60,[1]Schrack!$A:$H,2,FALSE),IFERROR(VLOOKUP($A60,'[1]LD GmbH'!$A:$H,2,FALSE),IFERROR(VLOOKUP($A60,[1]Крисметал!$A:$H,2,FALSE),IFERROR(VLOOKUP($A60,[1]Унител!$A:$H,2,FALSE),""))))))</f>
        <v>102655</v>
      </c>
      <c r="C60" s="86">
        <f>IFERROR(VLOOKUP($A60,[1]Други!$A:$H,3,FALSE),IFERROR(VLOOKUP($A60,[1]ИТТ!$A:$H,3,FALSE),IFERROR(VLOOKUP($A60,[1]Schrack!$A:$H,3,FALSE),IFERROR(VLOOKUP($A60,'[1]LD GmbH'!$A:$H,3,FALSE),IFERROR(VLOOKUP($A60,[1]Крисметал!$A:$H,3,FALSE),IFERROR(VLOOKUP($A60,[1]Унител!$A:$H,3,FALSE),""))))))</f>
        <v>2</v>
      </c>
      <c r="D60" s="84" t="str">
        <f>IFERROR(VLOOKUP($A60,[1]Други!$A:$H,4,FALSE),IFERROR(VLOOKUP($A60,[1]ИТТ!$A:$H,4,FALSE),IFERROR(VLOOKUP($A60,[1]Schrack!$A:$H,4,FALSE),IFERROR(VLOOKUP($A60,'[1]LD GmbH'!$A:$H,4,FALSE),IFERROR(VLOOKUP($A60,[1]Крисметал!$A:$H,4,FALSE),IFERROR(VLOOKUP($A60,[1]Унител!$A:$H,4,FALSE),""))))))</f>
        <v>бр.</v>
      </c>
      <c r="E60" s="34">
        <f>IFERROR(VLOOKUP($A60,[1]Други!$A:$H,5,FALSE),IFERROR(VLOOKUP($A60,[1]ИТТ!$A:$H,5,FALSE),IFERROR(VLOOKUP($A60,[1]Schrack!$A:$H,5,FALSE),IFERROR(VLOOKUP($A60,'[1]LD GmbH'!$A:$H,5,FALSE),IFERROR(VLOOKUP($A60,[1]Крисметал!$A:$H,5,FALSE),IFERROR(VLOOKUP($A60,[1]Унител!$A:$H,5,FALSE),""))))))</f>
        <v>0</v>
      </c>
      <c r="F60" s="87">
        <f>IFERROR(VLOOKUP($A60,[1]Други!$A:$H,6,FALSE),IFERROR(VLOOKUP($A60,[1]ИТТ!$A:$H,6,FALSE),IFERROR(VLOOKUP($A60,[1]Schrack!$A:$H,6,FALSE),IFERROR(VLOOKUP($A60,'[1]LD GmbH'!$A:$H,6,FALSE),IFERROR(VLOOKUP($A60,[1]Крисметал!$A:$H,6,FALSE),IFERROR(VLOOKUP($A60,[1]Унител!$A:$H,6,FALSE),""))))))</f>
        <v>2</v>
      </c>
      <c r="G60" s="93">
        <f>IFERROR(SUMIF(Модули!$A:$A,Себестойност!A60,Модули!$B:$B),"")</f>
        <v>6</v>
      </c>
      <c r="H60" s="33">
        <f t="shared" si="13"/>
        <v>12</v>
      </c>
      <c r="I60" s="100" t="str">
        <f>IFERROR(VLOOKUP($A60,[1]Други!$A:$H,8,FALSE),IFERROR(VLOOKUP($A60,[1]ИТТ!$A:$H,8,FALSE),IFERROR(VLOOKUP($A60,[1]Schrack!$A:$H,8,FALSE),IFERROR(VLOOKUP($A60,'[1]LD GmbH'!$A:$H,8,FALSE),IFERROR(VLOOKUP($A60,[1]Крисметал!$A:$H,8,FALSE),IFERROR(VLOOKUP($A60,[1]Унител!$A:$H,8,FALSE),""))))))</f>
        <v>Крисметал</v>
      </c>
      <c r="J60" s="101">
        <f>IFERROR(VLOOKUP($A60,[1]Други!$A:$I,9,FALSE),IFERROR(VLOOKUP($A60,[1]ИТТ!$A:$I,9,FALSE),IFERROR(VLOOKUP($A60,[1]Schrack!$A:$I,9,FALSE),IFERROR(VLOOKUP($A60,'[1]LD GmbH'!$A:$I,9,FALSE),IFERROR(VLOOKUP($A60,[1]Крисметал!$A:$I,9,FALSE),IFERROR(VLOOKUP($A60,[1]Унител!$A:$I,9,FALSE),""))))))</f>
        <v>45345</v>
      </c>
      <c r="K60" s="87">
        <f>IFERROR(VLOOKUP($A60,[1]Други!$A:$H,7,FALSE),IFERROR(VLOOKUP($A60,[1]ИТТ!$A:$H,7,FALSE),IFERROR(VLOOKUP($A60,[1]Schrack!$A:$H,7,FALSE),IFERROR(VLOOKUP($A60,'[1]LD GmbH'!$A:$H,7,FALSE),IFERROR(VLOOKUP($A60,[1]Крисметал!$A:$H,7,FALSE),IFERROR(VLOOKUP($A60,[1]Унител!$A:$H,7,FALSE),""))))))</f>
        <v>2.4</v>
      </c>
      <c r="L60" s="88">
        <f t="shared" si="14"/>
        <v>14.399999999999999</v>
      </c>
      <c r="M60" s="102"/>
      <c r="O60" s="81">
        <f>SUMIF(Модули!$A:$A,Себестойност!A60,Модули!$B:$B)-G60</f>
        <v>0</v>
      </c>
    </row>
    <row r="61" spans="1:15" x14ac:dyDescent="0.3">
      <c r="A61" s="9" t="s">
        <v>417</v>
      </c>
      <c r="B61" s="32" t="str">
        <f>IFERROR(VLOOKUP($A61,[1]Други!$A:$H,2,FALSE),IFERROR(VLOOKUP($A61,[1]ИТТ!$A:$H,2,FALSE),IFERROR(VLOOKUP($A61,[1]Schrack!$A:$H,2,FALSE),IFERROR(VLOOKUP($A61,'[1]LD GmbH'!$A:$H,2,FALSE),IFERROR(VLOOKUP($A61,[1]Крисметал!$A:$H,2,FALSE),IFERROR(VLOOKUP($A61,[1]Унител!$A:$H,2,FALSE),""))))))</f>
        <v>-</v>
      </c>
      <c r="C61" s="86">
        <f>IFERROR(VLOOKUP($A61,[1]Други!$A:$H,3,FALSE),IFERROR(VLOOKUP($A61,[1]ИТТ!$A:$H,3,FALSE),IFERROR(VLOOKUP($A61,[1]Schrack!$A:$H,3,FALSE),IFERROR(VLOOKUP($A61,'[1]LD GmbH'!$A:$H,3,FALSE),IFERROR(VLOOKUP($A61,[1]Крисметал!$A:$H,3,FALSE),IFERROR(VLOOKUP($A61,[1]Унител!$A:$H,3,FALSE),""))))))</f>
        <v>134.97999999999999</v>
      </c>
      <c r="D61" s="84" t="str">
        <f>IFERROR(VLOOKUP($A61,[1]Други!$A:$H,4,FALSE),IFERROR(VLOOKUP($A61,[1]ИТТ!$A:$H,4,FALSE),IFERROR(VLOOKUP($A61,[1]Schrack!$A:$H,4,FALSE),IFERROR(VLOOKUP($A61,'[1]LD GmbH'!$A:$H,4,FALSE),IFERROR(VLOOKUP($A61,[1]Крисметал!$A:$H,4,FALSE),IFERROR(VLOOKUP($A61,[1]Унител!$A:$H,4,FALSE),""))))))</f>
        <v>бр.</v>
      </c>
      <c r="E61" s="34">
        <f>IFERROR(VLOOKUP($A61,[1]Други!$A:$H,5,FALSE),IFERROR(VLOOKUP($A61,[1]ИТТ!$A:$H,5,FALSE),IFERROR(VLOOKUP($A61,[1]Schrack!$A:$H,5,FALSE),IFERROR(VLOOKUP($A61,'[1]LD GmbH'!$A:$H,5,FALSE),IFERROR(VLOOKUP($A61,[1]Крисметал!$A:$H,5,FALSE),IFERROR(VLOOKUP($A61,[1]Унител!$A:$H,5,FALSE),""))))))</f>
        <v>0</v>
      </c>
      <c r="F61" s="87">
        <f>IFERROR(VLOOKUP($A61,[1]Други!$A:$H,6,FALSE),IFERROR(VLOOKUP($A61,[1]ИТТ!$A:$H,6,FALSE),IFERROR(VLOOKUP($A61,[1]Schrack!$A:$H,6,FALSE),IFERROR(VLOOKUP($A61,'[1]LD GmbH'!$A:$H,6,FALSE),IFERROR(VLOOKUP($A61,[1]Крисметал!$A:$H,6,FALSE),IFERROR(VLOOKUP($A61,[1]Унител!$A:$H,6,FALSE),""))))))</f>
        <v>134.97999999999999</v>
      </c>
      <c r="G61" s="93">
        <f>IFERROR(SUMIF(Модули!$A:$A,Себестойност!A61,Модули!$B:$B),"")</f>
        <v>6</v>
      </c>
      <c r="H61" s="33">
        <f t="shared" si="13"/>
        <v>809.87999999999988</v>
      </c>
      <c r="I61" s="100" t="str">
        <f>IFERROR(VLOOKUP($A61,[1]Други!$A:$H,8,FALSE),IFERROR(VLOOKUP($A61,[1]ИТТ!$A:$H,8,FALSE),IFERROR(VLOOKUP($A61,[1]Schrack!$A:$H,8,FALSE),IFERROR(VLOOKUP($A61,'[1]LD GmbH'!$A:$H,8,FALSE),IFERROR(VLOOKUP($A61,[1]Крисметал!$A:$H,8,FALSE),IFERROR(VLOOKUP($A61,[1]Унител!$A:$H,8,FALSE),""))))))</f>
        <v>Нагревател БГ</v>
      </c>
      <c r="J61" s="101">
        <f>IFERROR(VLOOKUP($A61,[1]Други!$A:$I,9,FALSE),IFERROR(VLOOKUP($A61,[1]ИТТ!$A:$I,9,FALSE),IFERROR(VLOOKUP($A61,[1]Schrack!$A:$I,9,FALSE),IFERROR(VLOOKUP($A61,'[1]LD GmbH'!$A:$I,9,FALSE),IFERROR(VLOOKUP($A61,[1]Крисметал!$A:$I,9,FALSE),IFERROR(VLOOKUP($A61,[1]Унител!$A:$I,9,FALSE),""))))))</f>
        <v>45348</v>
      </c>
      <c r="K61" s="87">
        <f>IFERROR(VLOOKUP($A61,[1]Други!$A:$H,7,FALSE),IFERROR(VLOOKUP($A61,[1]ИТТ!$A:$H,7,FALSE),IFERROR(VLOOKUP($A61,[1]Schrack!$A:$H,7,FALSE),IFERROR(VLOOKUP($A61,'[1]LD GmbH'!$A:$H,7,FALSE),IFERROR(VLOOKUP($A61,[1]Крисметал!$A:$H,7,FALSE),IFERROR(VLOOKUP($A61,[1]Унител!$A:$H,7,FALSE),""))))))</f>
        <v>161.976</v>
      </c>
      <c r="L61" s="88">
        <f t="shared" si="14"/>
        <v>971.85599999999999</v>
      </c>
      <c r="M61" s="102"/>
      <c r="O61" s="81">
        <f>SUMIF(Модули!$A:$A,Себестойност!A61,Модули!$B:$B)-G61</f>
        <v>0</v>
      </c>
    </row>
    <row r="62" spans="1:15" x14ac:dyDescent="0.3">
      <c r="A62" s="114" t="s">
        <v>317</v>
      </c>
      <c r="B62" s="130"/>
      <c r="C62" s="131"/>
      <c r="D62" s="132"/>
      <c r="E62" s="133"/>
      <c r="F62" s="131"/>
      <c r="G62" s="134"/>
      <c r="H62" s="135"/>
      <c r="I62" s="136"/>
      <c r="J62" s="137"/>
      <c r="K62" s="138"/>
      <c r="L62" s="139"/>
      <c r="M62" s="140"/>
      <c r="O62" s="174"/>
    </row>
    <row r="63" spans="1:15" x14ac:dyDescent="0.3">
      <c r="A63" s="15" t="s">
        <v>296</v>
      </c>
      <c r="B63" s="32" t="str">
        <f>IFERROR(VLOOKUP($A63,[1]Други!$A:$H,2,FALSE),IFERROR(VLOOKUP($A63,[1]ИТТ!$A:$H,2,FALSE),IFERROR(VLOOKUP($A63,[1]Schrack!$A:$H,2,FALSE),IFERROR(VLOOKUP($A63,'[1]LD GmbH'!$A:$H,2,FALSE),IFERROR(VLOOKUP($A63,[1]Крисметал!$A:$H,2,FALSE),IFERROR(VLOOKUP($A63,[1]Унител!$A:$H,2,FALSE),""))))))</f>
        <v>011102-071</v>
      </c>
      <c r="C63" s="86">
        <f>IFERROR(VLOOKUP($A63,[1]Други!$A:$H,3,FALSE),IFERROR(VLOOKUP($A63,[1]ИТТ!$A:$H,3,FALSE),IFERROR(VLOOKUP($A63,[1]Schrack!$A:$H,3,FALSE),IFERROR(VLOOKUP($A63,'[1]LD GmbH'!$A:$H,3,FALSE),IFERROR(VLOOKUP($A63,[1]Крисметал!$A:$H,3,FALSE),IFERROR(VLOOKUP($A63,[1]Унител!$A:$H,3,FALSE),""))))))</f>
        <v>22.496842772633613</v>
      </c>
      <c r="D63" s="84" t="str">
        <f>IFERROR(VLOOKUP($A63,[1]Други!$A:$H,4,FALSE),IFERROR(VLOOKUP($A63,[1]ИТТ!$A:$H,4,FALSE),IFERROR(VLOOKUP($A63,[1]Schrack!$A:$H,4,FALSE),IFERROR(VLOOKUP($A63,'[1]LD GmbH'!$A:$H,4,FALSE),IFERROR(VLOOKUP($A63,[1]Крисметал!$A:$H,4,FALSE),IFERROR(VLOOKUP($A63,[1]Унител!$A:$H,4,FALSE),""))))))</f>
        <v>м.</v>
      </c>
      <c r="E63" s="34">
        <f>IFERROR(VLOOKUP($A63,[1]Други!$A:$H,5,FALSE),IFERROR(VLOOKUP($A63,[1]ИТТ!$A:$H,5,FALSE),IFERROR(VLOOKUP($A63,[1]Schrack!$A:$H,5,FALSE),IFERROR(VLOOKUP($A63,'[1]LD GmbH'!$A:$H,5,FALSE),IFERROR(VLOOKUP($A63,[1]Крисметал!$A:$H,5,FALSE),IFERROR(VLOOKUP($A63,[1]Унител!$A:$H,5,FALSE),""))))))</f>
        <v>0</v>
      </c>
      <c r="F63" s="87">
        <f>IFERROR(VLOOKUP($A63,[1]Други!$A:$H,6,FALSE),IFERROR(VLOOKUP($A63,[1]ИТТ!$A:$H,6,FALSE),IFERROR(VLOOKUP($A63,[1]Schrack!$A:$H,6,FALSE),IFERROR(VLOOKUP($A63,'[1]LD GmbH'!$A:$H,6,FALSE),IFERROR(VLOOKUP($A63,[1]Крисметал!$A:$H,6,FALSE),IFERROR(VLOOKUP($A63,[1]Унител!$A:$H,6,FALSE),""))))))</f>
        <v>22.496842772633613</v>
      </c>
      <c r="G63" s="93">
        <f>IFERROR(SUMIF(Модули!$A:$A,Себестойност!A63,Модули!$B:$B),"")</f>
        <v>0</v>
      </c>
      <c r="H63" s="33">
        <f t="shared" si="13"/>
        <v>0</v>
      </c>
      <c r="I63" s="100" t="str">
        <f>IFERROR(VLOOKUP($A63,[1]Други!$A:$H,8,FALSE),IFERROR(VLOOKUP($A63,[1]ИТТ!$A:$H,8,FALSE),IFERROR(VLOOKUP($A63,[1]Schrack!$A:$H,8,FALSE),IFERROR(VLOOKUP($A63,'[1]LD GmbH'!$A:$H,8,FALSE),IFERROR(VLOOKUP($A63,[1]Крисметал!$A:$H,8,FALSE),IFERROR(VLOOKUP($A63,[1]Унител!$A:$H,8,FALSE),""))))))</f>
        <v>Интерметал</v>
      </c>
      <c r="J63" s="101">
        <f>IFERROR(VLOOKUP($A63,[1]Други!$A:$I,9,FALSE),IFERROR(VLOOKUP($A63,[1]ИТТ!$A:$I,9,FALSE),IFERROR(VLOOKUP($A63,[1]Schrack!$A:$I,9,FALSE),IFERROR(VLOOKUP($A63,'[1]LD GmbH'!$A:$I,9,FALSE),IFERROR(VLOOKUP($A63,[1]Крисметал!$A:$I,9,FALSE),IFERROR(VLOOKUP($A63,[1]Унител!$A:$I,9,FALSE),""))))))</f>
        <v>45663</v>
      </c>
      <c r="K63" s="87">
        <f>IFERROR(VLOOKUP($A63,[1]Други!$A:$H,7,FALSE),IFERROR(VLOOKUP($A63,[1]ИТТ!$A:$H,7,FALSE),IFERROR(VLOOKUP($A63,[1]Schrack!$A:$H,7,FALSE),IFERROR(VLOOKUP($A63,'[1]LD GmbH'!$A:$H,7,FALSE),IFERROR(VLOOKUP($A63,[1]Крисметал!$A:$H,7,FALSE),IFERROR(VLOOKUP($A63,[1]Унител!$A:$H,7,FALSE),""))))))</f>
        <v>26.996211327160335</v>
      </c>
      <c r="L63" s="88">
        <f t="shared" si="14"/>
        <v>0</v>
      </c>
      <c r="M63" s="102"/>
      <c r="O63" s="81">
        <f>SUMIF(Модули!$A:$A,Себестойност!A63,Модули!$B:$B)-G63</f>
        <v>0</v>
      </c>
    </row>
    <row r="64" spans="1:15" x14ac:dyDescent="0.3">
      <c r="A64" s="15" t="s">
        <v>298</v>
      </c>
      <c r="B64" s="32" t="str">
        <f>IFERROR(VLOOKUP($A64,[1]Други!$A:$H,2,FALSE),IFERROR(VLOOKUP($A64,[1]ИТТ!$A:$H,2,FALSE),IFERROR(VLOOKUP($A64,[1]Schrack!$A:$H,2,FALSE),IFERROR(VLOOKUP($A64,'[1]LD GmbH'!$A:$H,2,FALSE),IFERROR(VLOOKUP($A64,[1]Крисметал!$A:$H,2,FALSE),IFERROR(VLOOKUP($A64,[1]Унител!$A:$H,2,FALSE),""))))))</f>
        <v>А110586</v>
      </c>
      <c r="C64" s="86">
        <f>IFERROR(VLOOKUP($A64,[1]Други!$A:$H,3,FALSE),IFERROR(VLOOKUP($A64,[1]ИТТ!$A:$H,3,FALSE),IFERROR(VLOOKUP($A64,[1]Schrack!$A:$H,3,FALSE),IFERROR(VLOOKUP($A64,'[1]LD GmbH'!$A:$H,3,FALSE),IFERROR(VLOOKUP($A64,[1]Крисметал!$A:$H,3,FALSE),IFERROR(VLOOKUP($A64,[1]Унител!$A:$H,3,FALSE),""))))))</f>
        <v>48.138130614623975</v>
      </c>
      <c r="D64" s="84" t="str">
        <f>IFERROR(VLOOKUP($A64,[1]Други!$A:$H,4,FALSE),IFERROR(VLOOKUP($A64,[1]ИТТ!$A:$H,4,FALSE),IFERROR(VLOOKUP($A64,[1]Schrack!$A:$H,4,FALSE),IFERROR(VLOOKUP($A64,'[1]LD GmbH'!$A:$H,4,FALSE),IFERROR(VLOOKUP($A64,[1]Крисметал!$A:$H,4,FALSE),IFERROR(VLOOKUP($A64,[1]Унител!$A:$H,4,FALSE),""))))))</f>
        <v>бр.</v>
      </c>
      <c r="E64" s="34">
        <f>IFERROR(VLOOKUP($A64,[1]Други!$A:$H,5,FALSE),IFERROR(VLOOKUP($A64,[1]ИТТ!$A:$H,5,FALSE),IFERROR(VLOOKUP($A64,[1]Schrack!$A:$H,5,FALSE),IFERROR(VLOOKUP($A64,'[1]LD GmbH'!$A:$H,5,FALSE),IFERROR(VLOOKUP($A64,[1]Крисметал!$A:$H,5,FALSE),IFERROR(VLOOKUP($A64,[1]Унител!$A:$H,5,FALSE),""))))))</f>
        <v>0</v>
      </c>
      <c r="F64" s="87">
        <f>IFERROR(VLOOKUP($A64,[1]Други!$A:$H,6,FALSE),IFERROR(VLOOKUP($A64,[1]ИТТ!$A:$H,6,FALSE),IFERROR(VLOOKUP($A64,[1]Schrack!$A:$H,6,FALSE),IFERROR(VLOOKUP($A64,'[1]LD GmbH'!$A:$H,6,FALSE),IFERROR(VLOOKUP($A64,[1]Крисметал!$A:$H,6,FALSE),IFERROR(VLOOKUP($A64,[1]Унител!$A:$H,6,FALSE),""))))))</f>
        <v>48.138130614623975</v>
      </c>
      <c r="G64" s="93">
        <f>IFERROR(SUMIF(Модули!$A:$A,Себестойност!A64,Модули!$B:$B),"")</f>
        <v>0</v>
      </c>
      <c r="H64" s="33">
        <f t="shared" si="13"/>
        <v>0</v>
      </c>
      <c r="I64" s="100" t="str">
        <f>IFERROR(VLOOKUP($A64,[1]Други!$A:$H,8,FALSE),IFERROR(VLOOKUP($A64,[1]ИТТ!$A:$H,8,FALSE),IFERROR(VLOOKUP($A64,[1]Schrack!$A:$H,8,FALSE),IFERROR(VLOOKUP($A64,'[1]LD GmbH'!$A:$H,8,FALSE),IFERROR(VLOOKUP($A64,[1]Крисметал!$A:$H,8,FALSE),IFERROR(VLOOKUP($A64,[1]Унител!$A:$H,8,FALSE),""))))))</f>
        <v>Климатех</v>
      </c>
      <c r="J64" s="101">
        <f>IFERROR(VLOOKUP($A64,[1]Други!$A:$I,9,FALSE),IFERROR(VLOOKUP($A64,[1]ИТТ!$A:$I,9,FALSE),IFERROR(VLOOKUP($A64,[1]Schrack!$A:$I,9,FALSE),IFERROR(VLOOKUP($A64,'[1]LD GmbH'!$A:$I,9,FALSE),IFERROR(VLOOKUP($A64,[1]Крисметал!$A:$I,9,FALSE),IFERROR(VLOOKUP($A64,[1]Унител!$A:$I,9,FALSE),""))))))</f>
        <v>45677</v>
      </c>
      <c r="K64" s="87">
        <f>IFERROR(VLOOKUP($A64,[1]Други!$A:$H,7,FALSE),IFERROR(VLOOKUP($A64,[1]ИТТ!$A:$H,7,FALSE),IFERROR(VLOOKUP($A64,[1]Schrack!$A:$H,7,FALSE),IFERROR(VLOOKUP($A64,'[1]LD GmbH'!$A:$H,7,FALSE),IFERROR(VLOOKUP($A64,[1]Крисметал!$A:$H,7,FALSE),IFERROR(VLOOKUP($A64,[1]Унител!$A:$H,7,FALSE),""))))))</f>
        <v>57.76575673754877</v>
      </c>
      <c r="L64" s="88">
        <f t="shared" si="14"/>
        <v>0</v>
      </c>
      <c r="M64" s="102"/>
      <c r="O64" s="81">
        <f>SUMIF(Модули!$A:$A,Себестойност!A64,Модули!$B:$B)-G64</f>
        <v>0</v>
      </c>
    </row>
    <row r="65" spans="1:15" x14ac:dyDescent="0.3">
      <c r="A65" s="15" t="s">
        <v>299</v>
      </c>
      <c r="B65" s="32" t="str">
        <f>IFERROR(VLOOKUP($A65,[1]Други!$A:$H,2,FALSE),IFERROR(VLOOKUP($A65,[1]ИТТ!$A:$H,2,FALSE),IFERROR(VLOOKUP($A65,[1]Schrack!$A:$H,2,FALSE),IFERROR(VLOOKUP($A65,'[1]LD GmbH'!$A:$H,2,FALSE),IFERROR(VLOOKUP($A65,[1]Крисметал!$A:$H,2,FALSE),IFERROR(VLOOKUP($A65,[1]Унител!$A:$H,2,FALSE),""))))))</f>
        <v>101004</v>
      </c>
      <c r="C65" s="86">
        <f>IFERROR(VLOOKUP($A65,[1]Други!$A:$H,3,FALSE),IFERROR(VLOOKUP($A65,[1]ИТТ!$A:$H,3,FALSE),IFERROR(VLOOKUP($A65,[1]Schrack!$A:$H,3,FALSE),IFERROR(VLOOKUP($A65,'[1]LD GmbH'!$A:$H,3,FALSE),IFERROR(VLOOKUP($A65,[1]Крисметал!$A:$H,3,FALSE),IFERROR(VLOOKUP($A65,[1]Унител!$A:$H,3,FALSE),""))))))</f>
        <v>0.690244039614895</v>
      </c>
      <c r="D65" s="84" t="str">
        <f>IFERROR(VLOOKUP($A65,[1]Други!$A:$H,4,FALSE),IFERROR(VLOOKUP($A65,[1]ИТТ!$A:$H,4,FALSE),IFERROR(VLOOKUP($A65,[1]Schrack!$A:$H,4,FALSE),IFERROR(VLOOKUP($A65,'[1]LD GmbH'!$A:$H,4,FALSE),IFERROR(VLOOKUP($A65,[1]Крисметал!$A:$H,4,FALSE),IFERROR(VLOOKUP($A65,[1]Унител!$A:$H,4,FALSE),""))))))</f>
        <v>бр.</v>
      </c>
      <c r="E65" s="34">
        <f>IFERROR(VLOOKUP($A65,[1]Други!$A:$H,5,FALSE),IFERROR(VLOOKUP($A65,[1]ИТТ!$A:$H,5,FALSE),IFERROR(VLOOKUP($A65,[1]Schrack!$A:$H,5,FALSE),IFERROR(VLOOKUP($A65,'[1]LD GmbH'!$A:$H,5,FALSE),IFERROR(VLOOKUP($A65,[1]Крисметал!$A:$H,5,FALSE),IFERROR(VLOOKUP($A65,[1]Унител!$A:$H,5,FALSE),""))))))</f>
        <v>0</v>
      </c>
      <c r="F65" s="87">
        <f>IFERROR(VLOOKUP($A65,[1]Други!$A:$H,6,FALSE),IFERROR(VLOOKUP($A65,[1]ИТТ!$A:$H,6,FALSE),IFERROR(VLOOKUP($A65,[1]Schrack!$A:$H,6,FALSE),IFERROR(VLOOKUP($A65,'[1]LD GmbH'!$A:$H,6,FALSE),IFERROR(VLOOKUP($A65,[1]Крисметал!$A:$H,6,FALSE),IFERROR(VLOOKUP($A65,[1]Унител!$A:$H,6,FALSE),""))))))</f>
        <v>0.690244039614895</v>
      </c>
      <c r="G65" s="93">
        <f>IFERROR(SUMIF(Модули!$A:$A,Себестойност!A65,Модули!$B:$B),"")</f>
        <v>0</v>
      </c>
      <c r="H65" s="33">
        <f t="shared" si="13"/>
        <v>0</v>
      </c>
      <c r="I65" s="100" t="str">
        <f>IFERROR(VLOOKUP($A65,[1]Други!$A:$H,8,FALSE),IFERROR(VLOOKUP($A65,[1]ИТТ!$A:$H,8,FALSE),IFERROR(VLOOKUP($A65,[1]Schrack!$A:$H,8,FALSE),IFERROR(VLOOKUP($A65,'[1]LD GmbH'!$A:$H,8,FALSE),IFERROR(VLOOKUP($A65,[1]Крисметал!$A:$H,8,FALSE),IFERROR(VLOOKUP($A65,[1]Унител!$A:$H,8,FALSE),""))))))</f>
        <v>Крисметал</v>
      </c>
      <c r="J65" s="101">
        <f>IFERROR(VLOOKUP($A65,[1]Други!$A:$I,9,FALSE),IFERROR(VLOOKUP($A65,[1]ИТТ!$A:$I,9,FALSE),IFERROR(VLOOKUP($A65,[1]Schrack!$A:$I,9,FALSE),IFERROR(VLOOKUP($A65,'[1]LD GmbH'!$A:$I,9,FALSE),IFERROR(VLOOKUP($A65,[1]Крисметал!$A:$I,9,FALSE),IFERROR(VLOOKUP($A65,[1]Унител!$A:$I,9,FALSE),""))))))</f>
        <v>45552</v>
      </c>
      <c r="K65" s="87">
        <f>IFERROR(VLOOKUP($A65,[1]Други!$A:$H,7,FALSE),IFERROR(VLOOKUP($A65,[1]ИТТ!$A:$H,7,FALSE),IFERROR(VLOOKUP($A65,[1]Schrack!$A:$H,7,FALSE),IFERROR(VLOOKUP($A65,'[1]LD GmbH'!$A:$H,7,FALSE),IFERROR(VLOOKUP($A65,[1]Крисметал!$A:$H,7,FALSE),IFERROR(VLOOKUP($A65,[1]Унител!$A:$H,7,FALSE),""))))))</f>
        <v>0.82829284753787402</v>
      </c>
      <c r="L65" s="88">
        <f t="shared" si="14"/>
        <v>0</v>
      </c>
      <c r="M65" s="102"/>
      <c r="O65" s="81">
        <f>SUMIF(Модули!$A:$A,Себестойност!A65,Модули!$B:$B)-G65</f>
        <v>0</v>
      </c>
    </row>
    <row r="66" spans="1:15" x14ac:dyDescent="0.3">
      <c r="A66" s="15" t="s">
        <v>300</v>
      </c>
      <c r="B66" s="32" t="str">
        <f>IFERROR(VLOOKUP($A66,[1]Други!$A:$H,2,FALSE),IFERROR(VLOOKUP($A66,[1]ИТТ!$A:$H,2,FALSE),IFERROR(VLOOKUP($A66,[1]Schrack!$A:$H,2,FALSE),IFERROR(VLOOKUP($A66,'[1]LD GmbH'!$A:$H,2,FALSE),IFERROR(VLOOKUP($A66,[1]Крисметал!$A:$H,2,FALSE),IFERROR(VLOOKUP($A66,[1]Унител!$A:$H,2,FALSE),""))))))</f>
        <v>-</v>
      </c>
      <c r="C66" s="86">
        <f>IFERROR(VLOOKUP($A66,[1]Други!$A:$H,3,FALSE),IFERROR(VLOOKUP($A66,[1]ИТТ!$A:$H,3,FALSE),IFERROR(VLOOKUP($A66,[1]Schrack!$A:$H,3,FALSE),IFERROR(VLOOKUP($A66,'[1]LD GmbH'!$A:$H,3,FALSE),IFERROR(VLOOKUP($A66,[1]Крисметал!$A:$H,3,FALSE),IFERROR(VLOOKUP($A66,[1]Унител!$A:$H,3,FALSE),""))))))</f>
        <v>3</v>
      </c>
      <c r="D66" s="84" t="str">
        <f>IFERROR(VLOOKUP($A66,[1]Други!$A:$H,4,FALSE),IFERROR(VLOOKUP($A66,[1]ИТТ!$A:$H,4,FALSE),IFERROR(VLOOKUP($A66,[1]Schrack!$A:$H,4,FALSE),IFERROR(VLOOKUP($A66,'[1]LD GmbH'!$A:$H,4,FALSE),IFERROR(VLOOKUP($A66,[1]Крисметал!$A:$H,4,FALSE),IFERROR(VLOOKUP($A66,[1]Унител!$A:$H,4,FALSE),""))))))</f>
        <v>бр.</v>
      </c>
      <c r="E66" s="34">
        <f>IFERROR(VLOOKUP($A66,[1]Други!$A:$H,5,FALSE),IFERROR(VLOOKUP($A66,[1]ИТТ!$A:$H,5,FALSE),IFERROR(VLOOKUP($A66,[1]Schrack!$A:$H,5,FALSE),IFERROR(VLOOKUP($A66,'[1]LD GmbH'!$A:$H,5,FALSE),IFERROR(VLOOKUP($A66,[1]Крисметал!$A:$H,5,FALSE),IFERROR(VLOOKUP($A66,[1]Унител!$A:$H,5,FALSE),""))))))</f>
        <v>0</v>
      </c>
      <c r="F66" s="87">
        <f>IFERROR(VLOOKUP($A66,[1]Други!$A:$H,6,FALSE),IFERROR(VLOOKUP($A66,[1]ИТТ!$A:$H,6,FALSE),IFERROR(VLOOKUP($A66,[1]Schrack!$A:$H,6,FALSE),IFERROR(VLOOKUP($A66,'[1]LD GmbH'!$A:$H,6,FALSE),IFERROR(VLOOKUP($A66,[1]Крисметал!$A:$H,6,FALSE),IFERROR(VLOOKUP($A66,[1]Унител!$A:$H,6,FALSE),""))))))</f>
        <v>3</v>
      </c>
      <c r="G66" s="93">
        <f>IFERROR(SUMIF(Модули!$A:$A,Себестойност!A66,Модули!$B:$B),"")</f>
        <v>0</v>
      </c>
      <c r="H66" s="33">
        <f t="shared" si="13"/>
        <v>0</v>
      </c>
      <c r="I66" s="100" t="str">
        <f>IFERROR(VLOOKUP($A66,[1]Други!$A:$H,8,FALSE),IFERROR(VLOOKUP($A66,[1]ИТТ!$A:$H,8,FALSE),IFERROR(VLOOKUP($A66,[1]Schrack!$A:$H,8,FALSE),IFERROR(VLOOKUP($A66,'[1]LD GmbH'!$A:$H,8,FALSE),IFERROR(VLOOKUP($A66,[1]Крисметал!$A:$H,8,FALSE),IFERROR(VLOOKUP($A66,[1]Унител!$A:$H,8,FALSE),""))))))</f>
        <v>-</v>
      </c>
      <c r="J66" s="101" t="str">
        <f>IFERROR(VLOOKUP($A66,[1]Други!$A:$I,9,FALSE),IFERROR(VLOOKUP($A66,[1]ИТТ!$A:$I,9,FALSE),IFERROR(VLOOKUP($A66,[1]Schrack!$A:$I,9,FALSE),IFERROR(VLOOKUP($A66,'[1]LD GmbH'!$A:$I,9,FALSE),IFERROR(VLOOKUP($A66,[1]Крисметал!$A:$I,9,FALSE),IFERROR(VLOOKUP($A66,[1]Унител!$A:$I,9,FALSE),""))))))</f>
        <v>-</v>
      </c>
      <c r="K66" s="87">
        <f>IFERROR(VLOOKUP($A66,[1]Други!$A:$H,7,FALSE),IFERROR(VLOOKUP($A66,[1]ИТТ!$A:$H,7,FALSE),IFERROR(VLOOKUP($A66,[1]Schrack!$A:$H,7,FALSE),IFERROR(VLOOKUP($A66,'[1]LD GmbH'!$A:$H,7,FALSE),IFERROR(VLOOKUP($A66,[1]Крисметал!$A:$H,7,FALSE),IFERROR(VLOOKUP($A66,[1]Унител!$A:$H,7,FALSE),""))))))</f>
        <v>3.6</v>
      </c>
      <c r="L66" s="88">
        <f t="shared" si="14"/>
        <v>0</v>
      </c>
      <c r="M66" s="102"/>
      <c r="O66" s="81">
        <f>SUMIF(Модули!$A:$A,Себестойност!A66,Модули!$B:$B)-G66</f>
        <v>0</v>
      </c>
    </row>
    <row r="67" spans="1:15" x14ac:dyDescent="0.3">
      <c r="A67" s="15" t="s">
        <v>301</v>
      </c>
      <c r="B67" s="32" t="str">
        <f>IFERROR(VLOOKUP($A67,[1]Други!$A:$H,2,FALSE),IFERROR(VLOOKUP($A67,[1]ИТТ!$A:$H,2,FALSE),IFERROR(VLOOKUP($A67,[1]Schrack!$A:$H,2,FALSE),IFERROR(VLOOKUP($A67,'[1]LD GmbH'!$A:$H,2,FALSE),IFERROR(VLOOKUP($A67,[1]Крисметал!$A:$H,2,FALSE),IFERROR(VLOOKUP($A67,[1]Унител!$A:$H,2,FALSE),""))))))</f>
        <v>-</v>
      </c>
      <c r="C67" s="86">
        <f>IFERROR(VLOOKUP($A67,[1]Други!$A:$H,3,FALSE),IFERROR(VLOOKUP($A67,[1]ИТТ!$A:$H,3,FALSE),IFERROR(VLOOKUP($A67,[1]Schrack!$A:$H,3,FALSE),IFERROR(VLOOKUP($A67,'[1]LD GmbH'!$A:$H,3,FALSE),IFERROR(VLOOKUP($A67,[1]Крисметал!$A:$H,3,FALSE),IFERROR(VLOOKUP($A67,[1]Унител!$A:$H,3,FALSE),""))))))</f>
        <v>4</v>
      </c>
      <c r="D67" s="84" t="str">
        <f>IFERROR(VLOOKUP($A67,[1]Други!$A:$H,4,FALSE),IFERROR(VLOOKUP($A67,[1]ИТТ!$A:$H,4,FALSE),IFERROR(VLOOKUP($A67,[1]Schrack!$A:$H,4,FALSE),IFERROR(VLOOKUP($A67,'[1]LD GmbH'!$A:$H,4,FALSE),IFERROR(VLOOKUP($A67,[1]Крисметал!$A:$H,4,FALSE),IFERROR(VLOOKUP($A67,[1]Унител!$A:$H,4,FALSE),""))))))</f>
        <v>бр.</v>
      </c>
      <c r="E67" s="34">
        <f>IFERROR(VLOOKUP($A67,[1]Други!$A:$H,5,FALSE),IFERROR(VLOOKUP($A67,[1]ИТТ!$A:$H,5,FALSE),IFERROR(VLOOKUP($A67,[1]Schrack!$A:$H,5,FALSE),IFERROR(VLOOKUP($A67,'[1]LD GmbH'!$A:$H,5,FALSE),IFERROR(VLOOKUP($A67,[1]Крисметал!$A:$H,5,FALSE),IFERROR(VLOOKUP($A67,[1]Унител!$A:$H,5,FALSE),""))))))</f>
        <v>0</v>
      </c>
      <c r="F67" s="87">
        <f>IFERROR(VLOOKUP($A67,[1]Други!$A:$H,6,FALSE),IFERROR(VLOOKUP($A67,[1]ИТТ!$A:$H,6,FALSE),IFERROR(VLOOKUP($A67,[1]Schrack!$A:$H,6,FALSE),IFERROR(VLOOKUP($A67,'[1]LD GmbH'!$A:$H,6,FALSE),IFERROR(VLOOKUP($A67,[1]Крисметал!$A:$H,6,FALSE),IFERROR(VLOOKUP($A67,[1]Унител!$A:$H,6,FALSE),""))))))</f>
        <v>4</v>
      </c>
      <c r="G67" s="93">
        <f>IFERROR(SUMIF(Модули!$A:$A,Себестойност!A67,Модули!$B:$B),"")</f>
        <v>0</v>
      </c>
      <c r="H67" s="33">
        <f t="shared" si="13"/>
        <v>0</v>
      </c>
      <c r="I67" s="100" t="str">
        <f>IFERROR(VLOOKUP($A67,[1]Други!$A:$H,8,FALSE),IFERROR(VLOOKUP($A67,[1]ИТТ!$A:$H,8,FALSE),IFERROR(VLOOKUP($A67,[1]Schrack!$A:$H,8,FALSE),IFERROR(VLOOKUP($A67,'[1]LD GmbH'!$A:$H,8,FALSE),IFERROR(VLOOKUP($A67,[1]Крисметал!$A:$H,8,FALSE),IFERROR(VLOOKUP($A67,[1]Унител!$A:$H,8,FALSE),""))))))</f>
        <v>-</v>
      </c>
      <c r="J67" s="101" t="str">
        <f>IFERROR(VLOOKUP($A67,[1]Други!$A:$I,9,FALSE),IFERROR(VLOOKUP($A67,[1]ИТТ!$A:$I,9,FALSE),IFERROR(VLOOKUP($A67,[1]Schrack!$A:$I,9,FALSE),IFERROR(VLOOKUP($A67,'[1]LD GmbH'!$A:$I,9,FALSE),IFERROR(VLOOKUP($A67,[1]Крисметал!$A:$I,9,FALSE),IFERROR(VLOOKUP($A67,[1]Унител!$A:$I,9,FALSE),""))))))</f>
        <v>-</v>
      </c>
      <c r="K67" s="87">
        <f>IFERROR(VLOOKUP($A67,[1]Други!$A:$H,7,FALSE),IFERROR(VLOOKUP($A67,[1]ИТТ!$A:$H,7,FALSE),IFERROR(VLOOKUP($A67,[1]Schrack!$A:$H,7,FALSE),IFERROR(VLOOKUP($A67,'[1]LD GmbH'!$A:$H,7,FALSE),IFERROR(VLOOKUP($A67,[1]Крисметал!$A:$H,7,FALSE),IFERROR(VLOOKUP($A67,[1]Унител!$A:$H,7,FALSE),""))))))</f>
        <v>4.8</v>
      </c>
      <c r="L67" s="88">
        <f t="shared" si="14"/>
        <v>0</v>
      </c>
      <c r="M67" s="102"/>
      <c r="O67" s="81">
        <f>SUMIF(Модули!$A:$A,Себестойност!A67,Модули!$B:$B)-G67</f>
        <v>0</v>
      </c>
    </row>
    <row r="68" spans="1:15" x14ac:dyDescent="0.3">
      <c r="A68" s="15" t="s">
        <v>302</v>
      </c>
      <c r="B68" s="32" t="str">
        <f>IFERROR(VLOOKUP($A68,[1]Други!$A:$H,2,FALSE),IFERROR(VLOOKUP($A68,[1]ИТТ!$A:$H,2,FALSE),IFERROR(VLOOKUP($A68,[1]Schrack!$A:$H,2,FALSE),IFERROR(VLOOKUP($A68,'[1]LD GmbH'!$A:$H,2,FALSE),IFERROR(VLOOKUP($A68,[1]Крисметал!$A:$H,2,FALSE),IFERROR(VLOOKUP($A68,[1]Унител!$A:$H,2,FALSE),""))))))</f>
        <v>-</v>
      </c>
      <c r="C68" s="86">
        <f>IFERROR(VLOOKUP($A68,[1]Други!$A:$H,3,FALSE),IFERROR(VLOOKUP($A68,[1]ИТТ!$A:$H,3,FALSE),IFERROR(VLOOKUP($A68,[1]Schrack!$A:$H,3,FALSE),IFERROR(VLOOKUP($A68,'[1]LD GmbH'!$A:$H,3,FALSE),IFERROR(VLOOKUP($A68,[1]Крисметал!$A:$H,3,FALSE),IFERROR(VLOOKUP($A68,[1]Унител!$A:$H,3,FALSE),""))))))</f>
        <v>1.1574012056262559</v>
      </c>
      <c r="D68" s="84" t="str">
        <f>IFERROR(VLOOKUP($A68,[1]Други!$A:$H,4,FALSE),IFERROR(VLOOKUP($A68,[1]ИТТ!$A:$H,4,FALSE),IFERROR(VLOOKUP($A68,[1]Schrack!$A:$H,4,FALSE),IFERROR(VLOOKUP($A68,'[1]LD GmbH'!$A:$H,4,FALSE),IFERROR(VLOOKUP($A68,[1]Крисметал!$A:$H,4,FALSE),IFERROR(VLOOKUP($A68,[1]Унител!$A:$H,4,FALSE),""))))))</f>
        <v>м.</v>
      </c>
      <c r="E68" s="34">
        <f>IFERROR(VLOOKUP($A68,[1]Други!$A:$H,5,FALSE),IFERROR(VLOOKUP($A68,[1]ИТТ!$A:$H,5,FALSE),IFERROR(VLOOKUP($A68,[1]Schrack!$A:$H,5,FALSE),IFERROR(VLOOKUP($A68,'[1]LD GmbH'!$A:$H,5,FALSE),IFERROR(VLOOKUP($A68,[1]Крисметал!$A:$H,5,FALSE),IFERROR(VLOOKUP($A68,[1]Унител!$A:$H,5,FALSE),""))))))</f>
        <v>0</v>
      </c>
      <c r="F68" s="87">
        <f>IFERROR(VLOOKUP($A68,[1]Други!$A:$H,6,FALSE),IFERROR(VLOOKUP($A68,[1]ИТТ!$A:$H,6,FALSE),IFERROR(VLOOKUP($A68,[1]Schrack!$A:$H,6,FALSE),IFERROR(VLOOKUP($A68,'[1]LD GmbH'!$A:$H,6,FALSE),IFERROR(VLOOKUP($A68,[1]Крисметал!$A:$H,6,FALSE),IFERROR(VLOOKUP($A68,[1]Унител!$A:$H,6,FALSE),""))))))</f>
        <v>1.1574012056262559</v>
      </c>
      <c r="G68" s="93">
        <f>IFERROR(SUMIF(Модули!$A:$A,Себестойност!A68,Модули!$B:$B),"")</f>
        <v>0</v>
      </c>
      <c r="H68" s="33">
        <f t="shared" si="13"/>
        <v>0</v>
      </c>
      <c r="I68" s="100" t="str">
        <f>IFERROR(VLOOKUP($A68,[1]Други!$A:$H,8,FALSE),IFERROR(VLOOKUP($A68,[1]ИТТ!$A:$H,8,FALSE),IFERROR(VLOOKUP($A68,[1]Schrack!$A:$H,8,FALSE),IFERROR(VLOOKUP($A68,'[1]LD GmbH'!$A:$H,8,FALSE),IFERROR(VLOOKUP($A68,[1]Крисметал!$A:$H,8,FALSE),IFERROR(VLOOKUP($A68,[1]Унител!$A:$H,8,FALSE),""))))))</f>
        <v>НИРСТРОЙ</v>
      </c>
      <c r="J68" s="101" t="str">
        <f>IFERROR(VLOOKUP($A68,[1]Други!$A:$I,9,FALSE),IFERROR(VLOOKUP($A68,[1]ИТТ!$A:$I,9,FALSE),IFERROR(VLOOKUP($A68,[1]Schrack!$A:$I,9,FALSE),IFERROR(VLOOKUP($A68,'[1]LD GmbH'!$A:$I,9,FALSE),IFERROR(VLOOKUP($A68,[1]Крисметал!$A:$I,9,FALSE),IFERROR(VLOOKUP($A68,[1]Унител!$A:$I,9,FALSE),""))))))</f>
        <v>-</v>
      </c>
      <c r="K68" s="87">
        <f>IFERROR(VLOOKUP($A68,[1]Други!$A:$H,7,FALSE),IFERROR(VLOOKUP($A68,[1]ИТТ!$A:$H,7,FALSE),IFERROR(VLOOKUP($A68,[1]Schrack!$A:$H,7,FALSE),IFERROR(VLOOKUP($A68,'[1]LD GmbH'!$A:$H,7,FALSE),IFERROR(VLOOKUP($A68,[1]Крисметал!$A:$H,7,FALSE),IFERROR(VLOOKUP($A68,[1]Унител!$A:$H,7,FALSE),""))))))</f>
        <v>1.3888814467515072</v>
      </c>
      <c r="L68" s="88">
        <f t="shared" si="14"/>
        <v>0</v>
      </c>
      <c r="M68" s="102"/>
      <c r="O68" s="81">
        <f>SUMIF(Модули!$A:$A,Себестойност!A68,Модули!$B:$B)-G68</f>
        <v>0</v>
      </c>
    </row>
    <row r="69" spans="1:15" x14ac:dyDescent="0.3">
      <c r="A69" s="15" t="s">
        <v>304</v>
      </c>
      <c r="B69" s="32" t="str">
        <f>IFERROR(VLOOKUP($A69,[1]Други!$A:$H,2,FALSE),IFERROR(VLOOKUP($A69,[1]ИТТ!$A:$H,2,FALSE),IFERROR(VLOOKUP($A69,[1]Schrack!$A:$H,2,FALSE),IFERROR(VLOOKUP($A69,'[1]LD GmbH'!$A:$H,2,FALSE),IFERROR(VLOOKUP($A69,[1]Крисметал!$A:$H,2,FALSE),IFERROR(VLOOKUP($A69,[1]Унител!$A:$H,2,FALSE),""))))))</f>
        <v>-</v>
      </c>
      <c r="C69" s="86">
        <f>IFERROR(VLOOKUP($A69,[1]Други!$A:$H,3,FALSE),IFERROR(VLOOKUP($A69,[1]ИТТ!$A:$H,3,FALSE),IFERROR(VLOOKUP($A69,[1]Schrack!$A:$H,3,FALSE),IFERROR(VLOOKUP($A69,'[1]LD GmbH'!$A:$H,3,FALSE),IFERROR(VLOOKUP($A69,[1]Крисметал!$A:$H,3,FALSE),IFERROR(VLOOKUP($A69,[1]Унител!$A:$H,3,FALSE),""))))))</f>
        <v>1.9513659162606156</v>
      </c>
      <c r="D69" s="84" t="str">
        <f>IFERROR(VLOOKUP($A69,[1]Други!$A:$H,4,FALSE),IFERROR(VLOOKUP($A69,[1]ИТТ!$A:$H,4,FALSE),IFERROR(VLOOKUP($A69,[1]Schrack!$A:$H,4,FALSE),IFERROR(VLOOKUP($A69,'[1]LD GmbH'!$A:$H,4,FALSE),IFERROR(VLOOKUP($A69,[1]Крисметал!$A:$H,4,FALSE),IFERROR(VLOOKUP($A69,[1]Унител!$A:$H,4,FALSE),""))))))</f>
        <v>м.</v>
      </c>
      <c r="E69" s="34">
        <f>IFERROR(VLOOKUP($A69,[1]Други!$A:$H,5,FALSE),IFERROR(VLOOKUP($A69,[1]ИТТ!$A:$H,5,FALSE),IFERROR(VLOOKUP($A69,[1]Schrack!$A:$H,5,FALSE),IFERROR(VLOOKUP($A69,'[1]LD GmbH'!$A:$H,5,FALSE),IFERROR(VLOOKUP($A69,[1]Крисметал!$A:$H,5,FALSE),IFERROR(VLOOKUP($A69,[1]Унител!$A:$H,5,FALSE),""))))))</f>
        <v>0</v>
      </c>
      <c r="F69" s="87">
        <f>IFERROR(VLOOKUP($A69,[1]Други!$A:$H,6,FALSE),IFERROR(VLOOKUP($A69,[1]ИТТ!$A:$H,6,FALSE),IFERROR(VLOOKUP($A69,[1]Schrack!$A:$H,6,FALSE),IFERROR(VLOOKUP($A69,'[1]LD GmbH'!$A:$H,6,FALSE),IFERROR(VLOOKUP($A69,[1]Крисметал!$A:$H,6,FALSE),IFERROR(VLOOKUP($A69,[1]Унител!$A:$H,6,FALSE),""))))))</f>
        <v>1.9513659162606156</v>
      </c>
      <c r="G69" s="93">
        <f>IFERROR(SUMIF(Модули!$A:$A,Себестойност!A69,Модули!$B:$B),"")</f>
        <v>0</v>
      </c>
      <c r="H69" s="33">
        <f t="shared" si="13"/>
        <v>0</v>
      </c>
      <c r="I69" s="100" t="str">
        <f>IFERROR(VLOOKUP($A69,[1]Други!$A:$H,8,FALSE),IFERROR(VLOOKUP($A69,[1]ИТТ!$A:$H,8,FALSE),IFERROR(VLOOKUP($A69,[1]Schrack!$A:$H,8,FALSE),IFERROR(VLOOKUP($A69,'[1]LD GmbH'!$A:$H,8,FALSE),IFERROR(VLOOKUP($A69,[1]Крисметал!$A:$H,8,FALSE),IFERROR(VLOOKUP($A69,[1]Унител!$A:$H,8,FALSE),""))))))</f>
        <v>НИРСТРОЙ</v>
      </c>
      <c r="J69" s="101" t="str">
        <f>IFERROR(VLOOKUP($A69,[1]Други!$A:$I,9,FALSE),IFERROR(VLOOKUP($A69,[1]ИТТ!$A:$I,9,FALSE),IFERROR(VLOOKUP($A69,[1]Schrack!$A:$I,9,FALSE),IFERROR(VLOOKUP($A69,'[1]LD GmbH'!$A:$I,9,FALSE),IFERROR(VLOOKUP($A69,[1]Крисметал!$A:$I,9,FALSE),IFERROR(VLOOKUP($A69,[1]Унител!$A:$I,9,FALSE),""))))))</f>
        <v>-</v>
      </c>
      <c r="K69" s="87">
        <f>IFERROR(VLOOKUP($A69,[1]Други!$A:$H,7,FALSE),IFERROR(VLOOKUP($A69,[1]ИТТ!$A:$H,7,FALSE),IFERROR(VLOOKUP($A69,[1]Schrack!$A:$H,7,FALSE),IFERROR(VLOOKUP($A69,'[1]LD GmbH'!$A:$H,7,FALSE),IFERROR(VLOOKUP($A69,[1]Крисметал!$A:$H,7,FALSE),IFERROR(VLOOKUP($A69,[1]Унител!$A:$H,7,FALSE),""))))))</f>
        <v>2.3416390995127387</v>
      </c>
      <c r="L69" s="88">
        <f t="shared" si="14"/>
        <v>0</v>
      </c>
      <c r="M69" s="102"/>
      <c r="O69" s="81">
        <f>SUMIF(Модули!$A:$A,Себестойност!A69,Модули!$B:$B)-G69</f>
        <v>0</v>
      </c>
    </row>
    <row r="70" spans="1:15" x14ac:dyDescent="0.3">
      <c r="A70" s="15" t="s">
        <v>305</v>
      </c>
      <c r="B70" s="32" t="str">
        <f>IFERROR(VLOOKUP($A70,[1]Други!$A:$H,2,FALSE),IFERROR(VLOOKUP($A70,[1]ИТТ!$A:$H,2,FALSE),IFERROR(VLOOKUP($A70,[1]Schrack!$A:$H,2,FALSE),IFERROR(VLOOKUP($A70,'[1]LD GmbH'!$A:$H,2,FALSE),IFERROR(VLOOKUP($A70,[1]Крисметал!$A:$H,2,FALSE),IFERROR(VLOOKUP($A70,[1]Унител!$A:$H,2,FALSE),""))))))</f>
        <v>-</v>
      </c>
      <c r="C70" s="86">
        <f>IFERROR(VLOOKUP($A70,[1]Други!$A:$H,3,FALSE),IFERROR(VLOOKUP($A70,[1]ИТТ!$A:$H,3,FALSE),IFERROR(VLOOKUP($A70,[1]Schrack!$A:$H,3,FALSE),IFERROR(VLOOKUP($A70,'[1]LD GmbH'!$A:$H,3,FALSE),IFERROR(VLOOKUP($A70,[1]Крисметал!$A:$H,3,FALSE),IFERROR(VLOOKUP($A70,[1]Унител!$A:$H,3,FALSE),""))))))</f>
        <v>2.4789884601422414</v>
      </c>
      <c r="D70" s="84" t="str">
        <f>IFERROR(VLOOKUP($A70,[1]Други!$A:$H,4,FALSE),IFERROR(VLOOKUP($A70,[1]ИТТ!$A:$H,4,FALSE),IFERROR(VLOOKUP($A70,[1]Schrack!$A:$H,4,FALSE),IFERROR(VLOOKUP($A70,'[1]LD GmbH'!$A:$H,4,FALSE),IFERROR(VLOOKUP($A70,[1]Крисметал!$A:$H,4,FALSE),IFERROR(VLOOKUP($A70,[1]Унител!$A:$H,4,FALSE),""))))))</f>
        <v>м.</v>
      </c>
      <c r="E70" s="34">
        <f>IFERROR(VLOOKUP($A70,[1]Други!$A:$H,5,FALSE),IFERROR(VLOOKUP($A70,[1]ИТТ!$A:$H,5,FALSE),IFERROR(VLOOKUP($A70,[1]Schrack!$A:$H,5,FALSE),IFERROR(VLOOKUP($A70,'[1]LD GmbH'!$A:$H,5,FALSE),IFERROR(VLOOKUP($A70,[1]Крисметал!$A:$H,5,FALSE),IFERROR(VLOOKUP($A70,[1]Унител!$A:$H,5,FALSE),""))))))</f>
        <v>0</v>
      </c>
      <c r="F70" s="87">
        <f>IFERROR(VLOOKUP($A70,[1]Други!$A:$H,6,FALSE),IFERROR(VLOOKUP($A70,[1]ИТТ!$A:$H,6,FALSE),IFERROR(VLOOKUP($A70,[1]Schrack!$A:$H,6,FALSE),IFERROR(VLOOKUP($A70,'[1]LD GmbH'!$A:$H,6,FALSE),IFERROR(VLOOKUP($A70,[1]Крисметал!$A:$H,6,FALSE),IFERROR(VLOOKUP($A70,[1]Унител!$A:$H,6,FALSE),""))))))</f>
        <v>2.4789884601422414</v>
      </c>
      <c r="G70" s="93">
        <f>IFERROR(SUMIF(Модули!$A:$A,Себестойност!A70,Модули!$B:$B),"")</f>
        <v>0</v>
      </c>
      <c r="H70" s="33">
        <f t="shared" si="13"/>
        <v>0</v>
      </c>
      <c r="I70" s="100" t="str">
        <f>IFERROR(VLOOKUP($A70,[1]Други!$A:$H,8,FALSE),IFERROR(VLOOKUP($A70,[1]ИТТ!$A:$H,8,FALSE),IFERROR(VLOOKUP($A70,[1]Schrack!$A:$H,8,FALSE),IFERROR(VLOOKUP($A70,'[1]LD GmbH'!$A:$H,8,FALSE),IFERROR(VLOOKUP($A70,[1]Крисметал!$A:$H,8,FALSE),IFERROR(VLOOKUP($A70,[1]Унител!$A:$H,8,FALSE),""))))))</f>
        <v>НИРСТРОЙ</v>
      </c>
      <c r="J70" s="101" t="str">
        <f>IFERROR(VLOOKUP($A70,[1]Други!$A:$I,9,FALSE),IFERROR(VLOOKUP($A70,[1]ИТТ!$A:$I,9,FALSE),IFERROR(VLOOKUP($A70,[1]Schrack!$A:$I,9,FALSE),IFERROR(VLOOKUP($A70,'[1]LD GmbH'!$A:$I,9,FALSE),IFERROR(VLOOKUP($A70,[1]Крисметал!$A:$I,9,FALSE),IFERROR(VLOOKUP($A70,[1]Унител!$A:$I,9,FALSE),""))))))</f>
        <v>-</v>
      </c>
      <c r="K70" s="87">
        <f>IFERROR(VLOOKUP($A70,[1]Други!$A:$H,7,FALSE),IFERROR(VLOOKUP($A70,[1]ИТТ!$A:$H,7,FALSE),IFERROR(VLOOKUP($A70,[1]Schrack!$A:$H,7,FALSE),IFERROR(VLOOKUP($A70,'[1]LD GmbH'!$A:$H,7,FALSE),IFERROR(VLOOKUP($A70,[1]Крисметал!$A:$H,7,FALSE),IFERROR(VLOOKUP($A70,[1]Унител!$A:$H,7,FALSE),""))))))</f>
        <v>2.9747861521706898</v>
      </c>
      <c r="L70" s="88">
        <f t="shared" si="14"/>
        <v>0</v>
      </c>
      <c r="M70" s="102"/>
      <c r="O70" s="81">
        <f>SUMIF(Модули!$A:$A,Себестойност!A70,Модули!$B:$B)-G70</f>
        <v>0</v>
      </c>
    </row>
    <row r="71" spans="1:15" x14ac:dyDescent="0.3">
      <c r="A71" s="15" t="s">
        <v>306</v>
      </c>
      <c r="B71" s="32" t="str">
        <f>IFERROR(VLOOKUP($A71,[1]Други!$A:$H,2,FALSE),IFERROR(VLOOKUP($A71,[1]ИТТ!$A:$H,2,FALSE),IFERROR(VLOOKUP($A71,[1]Schrack!$A:$H,2,FALSE),IFERROR(VLOOKUP($A71,'[1]LD GmbH'!$A:$H,2,FALSE),IFERROR(VLOOKUP($A71,[1]Крисметал!$A:$H,2,FALSE),IFERROR(VLOOKUP($A71,[1]Унител!$A:$H,2,FALSE),""))))))</f>
        <v>-</v>
      </c>
      <c r="C71" s="86">
        <f>IFERROR(VLOOKUP($A71,[1]Други!$A:$H,3,FALSE),IFERROR(VLOOKUP($A71,[1]ИТТ!$A:$H,3,FALSE),IFERROR(VLOOKUP($A71,[1]Schrack!$A:$H,3,FALSE),IFERROR(VLOOKUP($A71,'[1]LD GmbH'!$A:$H,3,FALSE),IFERROR(VLOOKUP($A71,[1]Крисметал!$A:$H,3,FALSE),IFERROR(VLOOKUP($A71,[1]Унител!$A:$H,3,FALSE),""))))))</f>
        <v>6.5</v>
      </c>
      <c r="D71" s="84" t="str">
        <f>IFERROR(VLOOKUP($A71,[1]Други!$A:$H,4,FALSE),IFERROR(VLOOKUP($A71,[1]ИТТ!$A:$H,4,FALSE),IFERROR(VLOOKUP($A71,[1]Schrack!$A:$H,4,FALSE),IFERROR(VLOOKUP($A71,'[1]LD GmbH'!$A:$H,4,FALSE),IFERROR(VLOOKUP($A71,[1]Крисметал!$A:$H,4,FALSE),IFERROR(VLOOKUP($A71,[1]Унител!$A:$H,4,FALSE),""))))))</f>
        <v>бр.</v>
      </c>
      <c r="E71" s="34">
        <f>IFERROR(VLOOKUP($A71,[1]Други!$A:$H,5,FALSE),IFERROR(VLOOKUP($A71,[1]ИТТ!$A:$H,5,FALSE),IFERROR(VLOOKUP($A71,[1]Schrack!$A:$H,5,FALSE),IFERROR(VLOOKUP($A71,'[1]LD GmbH'!$A:$H,5,FALSE),IFERROR(VLOOKUP($A71,[1]Крисметал!$A:$H,5,FALSE),IFERROR(VLOOKUP($A71,[1]Унител!$A:$H,5,FALSE),""))))))</f>
        <v>0</v>
      </c>
      <c r="F71" s="87">
        <f>IFERROR(VLOOKUP($A71,[1]Други!$A:$H,6,FALSE),IFERROR(VLOOKUP($A71,[1]ИТТ!$A:$H,6,FALSE),IFERROR(VLOOKUP($A71,[1]Schrack!$A:$H,6,FALSE),IFERROR(VLOOKUP($A71,'[1]LD GmbH'!$A:$H,6,FALSE),IFERROR(VLOOKUP($A71,[1]Крисметал!$A:$H,6,FALSE),IFERROR(VLOOKUP($A71,[1]Унител!$A:$H,6,FALSE),""))))))</f>
        <v>6.5</v>
      </c>
      <c r="G71" s="93">
        <f>IFERROR(SUMIF(Модули!$A:$A,Себестойност!A71,Модули!$B:$B),"")</f>
        <v>0</v>
      </c>
      <c r="H71" s="33">
        <f t="shared" si="13"/>
        <v>0</v>
      </c>
      <c r="I71" s="100" t="str">
        <f>IFERROR(VLOOKUP($A71,[1]Други!$A:$H,8,FALSE),IFERROR(VLOOKUP($A71,[1]ИТТ!$A:$H,8,FALSE),IFERROR(VLOOKUP($A71,[1]Schrack!$A:$H,8,FALSE),IFERROR(VLOOKUP($A71,'[1]LD GmbH'!$A:$H,8,FALSE),IFERROR(VLOOKUP($A71,[1]Крисметал!$A:$H,8,FALSE),IFERROR(VLOOKUP($A71,[1]Унител!$A:$H,8,FALSE),""))))))</f>
        <v>НИРСТРОЙ</v>
      </c>
      <c r="J71" s="101">
        <f>IFERROR(VLOOKUP($A71,[1]Други!$A:$I,9,FALSE),IFERROR(VLOOKUP($A71,[1]ИТТ!$A:$I,9,FALSE),IFERROR(VLOOKUP($A71,[1]Schrack!$A:$I,9,FALSE),IFERROR(VLOOKUP($A71,'[1]LD GmbH'!$A:$I,9,FALSE),IFERROR(VLOOKUP($A71,[1]Крисметал!$A:$I,9,FALSE),IFERROR(VLOOKUP($A71,[1]Унител!$A:$I,9,FALSE),""))))))</f>
        <v>0</v>
      </c>
      <c r="K71" s="87">
        <f>IFERROR(VLOOKUP($A71,[1]Други!$A:$H,7,FALSE),IFERROR(VLOOKUP($A71,[1]ИТТ!$A:$H,7,FALSE),IFERROR(VLOOKUP($A71,[1]Schrack!$A:$H,7,FALSE),IFERROR(VLOOKUP($A71,'[1]LD GmbH'!$A:$H,7,FALSE),IFERROR(VLOOKUP($A71,[1]Крисметал!$A:$H,7,FALSE),IFERROR(VLOOKUP($A71,[1]Унител!$A:$H,7,FALSE),""))))))</f>
        <v>7.8</v>
      </c>
      <c r="L71" s="88">
        <f t="shared" si="14"/>
        <v>0</v>
      </c>
      <c r="M71" s="102"/>
      <c r="O71" s="81">
        <f>SUMIF(Модули!$A:$A,Себестойност!A71,Модули!$B:$B)-G71</f>
        <v>0</v>
      </c>
    </row>
    <row r="72" spans="1:15" x14ac:dyDescent="0.3">
      <c r="A72" s="15" t="s">
        <v>308</v>
      </c>
      <c r="B72" s="32" t="str">
        <f>IFERROR(VLOOKUP($A72,[1]Други!$A:$H,2,FALSE),IFERROR(VLOOKUP($A72,[1]ИТТ!$A:$H,2,FALSE),IFERROR(VLOOKUP($A72,[1]Schrack!$A:$H,2,FALSE),IFERROR(VLOOKUP($A72,'[1]LD GmbH'!$A:$H,2,FALSE),IFERROR(VLOOKUP($A72,[1]Крисметал!$A:$H,2,FALSE),IFERROR(VLOOKUP($A72,[1]Унител!$A:$H,2,FALSE),""))))))</f>
        <v>-</v>
      </c>
      <c r="C72" s="86">
        <f>IFERROR(VLOOKUP($A72,[1]Други!$A:$H,3,FALSE),IFERROR(VLOOKUP($A72,[1]ИТТ!$A:$H,3,FALSE),IFERROR(VLOOKUP($A72,[1]Schrack!$A:$H,3,FALSE),IFERROR(VLOOKUP($A72,'[1]LD GmbH'!$A:$H,3,FALSE),IFERROR(VLOOKUP($A72,[1]Крисметал!$A:$H,3,FALSE),IFERROR(VLOOKUP($A72,[1]Унител!$A:$H,3,FALSE),""))))))</f>
        <v>38.527121477838058</v>
      </c>
      <c r="D72" s="84" t="str">
        <f>IFERROR(VLOOKUP($A72,[1]Други!$A:$H,4,FALSE),IFERROR(VLOOKUP($A72,[1]ИТТ!$A:$H,4,FALSE),IFERROR(VLOOKUP($A72,[1]Schrack!$A:$H,4,FALSE),IFERROR(VLOOKUP($A72,'[1]LD GmbH'!$A:$H,4,FALSE),IFERROR(VLOOKUP($A72,[1]Крисметал!$A:$H,4,FALSE),IFERROR(VLOOKUP($A72,[1]Унител!$A:$H,4,FALSE),""))))))</f>
        <v>бр.</v>
      </c>
      <c r="E72" s="34">
        <f>IFERROR(VLOOKUP($A72,[1]Други!$A:$H,5,FALSE),IFERROR(VLOOKUP($A72,[1]ИТТ!$A:$H,5,FALSE),IFERROR(VLOOKUP($A72,[1]Schrack!$A:$H,5,FALSE),IFERROR(VLOOKUP($A72,'[1]LD GmbH'!$A:$H,5,FALSE),IFERROR(VLOOKUP($A72,[1]Крисметал!$A:$H,5,FALSE),IFERROR(VLOOKUP($A72,[1]Унител!$A:$H,5,FALSE),""))))))</f>
        <v>0</v>
      </c>
      <c r="F72" s="87">
        <f>IFERROR(VLOOKUP($A72,[1]Други!$A:$H,6,FALSE),IFERROR(VLOOKUP($A72,[1]ИТТ!$A:$H,6,FALSE),IFERROR(VLOOKUP($A72,[1]Schrack!$A:$H,6,FALSE),IFERROR(VLOOKUP($A72,'[1]LD GmbH'!$A:$H,6,FALSE),IFERROR(VLOOKUP($A72,[1]Крисметал!$A:$H,6,FALSE),IFERROR(VLOOKUP($A72,[1]Унител!$A:$H,6,FALSE),""))))))</f>
        <v>38.527121477838058</v>
      </c>
      <c r="G72" s="93">
        <f>IFERROR(SUMIF(Модули!$A:$A,Себестойност!A72,Модули!$B:$B),"")</f>
        <v>0</v>
      </c>
      <c r="H72" s="33">
        <f t="shared" si="13"/>
        <v>0</v>
      </c>
      <c r="I72" s="100" t="str">
        <f>IFERROR(VLOOKUP($A72,[1]Други!$A:$H,8,FALSE),IFERROR(VLOOKUP($A72,[1]ИТТ!$A:$H,8,FALSE),IFERROR(VLOOKUP($A72,[1]Schrack!$A:$H,8,FALSE),IFERROR(VLOOKUP($A72,'[1]LD GmbH'!$A:$H,8,FALSE),IFERROR(VLOOKUP($A72,[1]Крисметал!$A:$H,8,FALSE),IFERROR(VLOOKUP($A72,[1]Унител!$A:$H,8,FALSE),""))))))</f>
        <v>НИРСТРОЙ</v>
      </c>
      <c r="J72" s="101">
        <f>IFERROR(VLOOKUP($A72,[1]Други!$A:$I,9,FALSE),IFERROR(VLOOKUP($A72,[1]ИТТ!$A:$I,9,FALSE),IFERROR(VLOOKUP($A72,[1]Schrack!$A:$I,9,FALSE),IFERROR(VLOOKUP($A72,'[1]LD GmbH'!$A:$I,9,FALSE),IFERROR(VLOOKUP($A72,[1]Крисметал!$A:$I,9,FALSE),IFERROR(VLOOKUP($A72,[1]Унител!$A:$I,9,FALSE),""))))))</f>
        <v>45458</v>
      </c>
      <c r="K72" s="87">
        <f>IFERROR(VLOOKUP($A72,[1]Други!$A:$H,7,FALSE),IFERROR(VLOOKUP($A72,[1]ИТТ!$A:$H,7,FALSE),IFERROR(VLOOKUP($A72,[1]Schrack!$A:$H,7,FALSE),IFERROR(VLOOKUP($A72,'[1]LD GmbH'!$A:$H,7,FALSE),IFERROR(VLOOKUP($A72,[1]Крисметал!$A:$H,7,FALSE),IFERROR(VLOOKUP($A72,[1]Унител!$A:$H,7,FALSE),""))))))</f>
        <v>46.232545773405668</v>
      </c>
      <c r="L72" s="88">
        <f t="shared" si="14"/>
        <v>0</v>
      </c>
      <c r="M72" s="102"/>
      <c r="O72" s="81">
        <f>SUMIF(Модули!$A:$A,Себестойност!A72,Модули!$B:$B)-G72</f>
        <v>0</v>
      </c>
    </row>
    <row r="73" spans="1:15" x14ac:dyDescent="0.3">
      <c r="A73" s="15" t="s">
        <v>311</v>
      </c>
      <c r="B73" s="32" t="str">
        <f>IFERROR(VLOOKUP($A73,[1]Други!$A:$H,2,FALSE),IFERROR(VLOOKUP($A73,[1]ИТТ!$A:$H,2,FALSE),IFERROR(VLOOKUP($A73,[1]Schrack!$A:$H,2,FALSE),IFERROR(VLOOKUP($A73,'[1]LD GmbH'!$A:$H,2,FALSE),IFERROR(VLOOKUP($A73,[1]Крисметал!$A:$H,2,FALSE),IFERROR(VLOOKUP($A73,[1]Унител!$A:$H,2,FALSE),""))))))</f>
        <v>2834 08</v>
      </c>
      <c r="C73" s="86">
        <f>IFERROR(VLOOKUP($A73,[1]Други!$A:$H,3,FALSE),IFERROR(VLOOKUP($A73,[1]ИТТ!$A:$H,3,FALSE),IFERROR(VLOOKUP($A73,[1]Schrack!$A:$H,3,FALSE),IFERROR(VLOOKUP($A73,'[1]LD GmbH'!$A:$H,3,FALSE),IFERROR(VLOOKUP($A73,[1]Крисметал!$A:$H,3,FALSE),IFERROR(VLOOKUP($A73,[1]Унител!$A:$H,3,FALSE),""))))))</f>
        <v>70.537827929830314</v>
      </c>
      <c r="D73" s="84" t="str">
        <f>IFERROR(VLOOKUP($A73,[1]Други!$A:$H,4,FALSE),IFERROR(VLOOKUP($A73,[1]ИТТ!$A:$H,4,FALSE),IFERROR(VLOOKUP($A73,[1]Schrack!$A:$H,4,FALSE),IFERROR(VLOOKUP($A73,'[1]LD GmbH'!$A:$H,4,FALSE),IFERROR(VLOOKUP($A73,[1]Крисметал!$A:$H,4,FALSE),IFERROR(VLOOKUP($A73,[1]Унител!$A:$H,4,FALSE),""))))))</f>
        <v>бр.</v>
      </c>
      <c r="E73" s="34">
        <f>IFERROR(VLOOKUP($A73,[1]Други!$A:$H,5,FALSE),IFERROR(VLOOKUP($A73,[1]ИТТ!$A:$H,5,FALSE),IFERROR(VLOOKUP($A73,[1]Schrack!$A:$H,5,FALSE),IFERROR(VLOOKUP($A73,'[1]LD GmbH'!$A:$H,5,FALSE),IFERROR(VLOOKUP($A73,[1]Крисметал!$A:$H,5,FALSE),IFERROR(VLOOKUP($A73,[1]Унител!$A:$H,5,FALSE),""))))))</f>
        <v>0.05</v>
      </c>
      <c r="F73" s="87">
        <f>IFERROR(VLOOKUP($A73,[1]Други!$A:$H,6,FALSE),IFERROR(VLOOKUP($A73,[1]ИТТ!$A:$H,6,FALSE),IFERROR(VLOOKUP($A73,[1]Schrack!$A:$H,6,FALSE),IFERROR(VLOOKUP($A73,'[1]LD GmbH'!$A:$H,6,FALSE),IFERROR(VLOOKUP($A73,[1]Крисметал!$A:$H,6,FALSE),IFERROR(VLOOKUP($A73,[1]Унител!$A:$H,6,FALSE),""))))))</f>
        <v>67.010936533338793</v>
      </c>
      <c r="G73" s="93">
        <f>IFERROR(SUMIF(Модули!$A:$A,Себестойност!A73,Модули!$B:$B),"")</f>
        <v>0</v>
      </c>
      <c r="H73" s="33">
        <f t="shared" si="13"/>
        <v>0</v>
      </c>
      <c r="I73" s="100" t="str">
        <f>IFERROR(VLOOKUP($A73,[1]Други!$A:$H,8,FALSE),IFERROR(VLOOKUP($A73,[1]ИТТ!$A:$H,8,FALSE),IFERROR(VLOOKUP($A73,[1]Schrack!$A:$H,8,FALSE),IFERROR(VLOOKUP($A73,'[1]LD GmbH'!$A:$H,8,FALSE),IFERROR(VLOOKUP($A73,[1]Крисметал!$A:$H,8,FALSE),IFERROR(VLOOKUP($A73,[1]Унител!$A:$H,8,FALSE),""))))))</f>
        <v>Genebre</v>
      </c>
      <c r="J73" s="101">
        <f>IFERROR(VLOOKUP($A73,[1]Други!$A:$I,9,FALSE),IFERROR(VLOOKUP($A73,[1]ИТТ!$A:$I,9,FALSE),IFERROR(VLOOKUP($A73,[1]Schrack!$A:$I,9,FALSE),IFERROR(VLOOKUP($A73,'[1]LD GmbH'!$A:$I,9,FALSE),IFERROR(VLOOKUP($A73,[1]Крисметал!$A:$I,9,FALSE),IFERROR(VLOOKUP($A73,[1]Унител!$A:$I,9,FALSE),""))))))</f>
        <v>45643</v>
      </c>
      <c r="K73" s="87">
        <f>IFERROR(VLOOKUP($A73,[1]Други!$A:$H,7,FALSE),IFERROR(VLOOKUP($A73,[1]ИТТ!$A:$H,7,FALSE),IFERROR(VLOOKUP($A73,[1]Schrack!$A:$H,7,FALSE),IFERROR(VLOOKUP($A73,'[1]LD GmbH'!$A:$H,7,FALSE),IFERROR(VLOOKUP($A73,[1]Крисметал!$A:$H,7,FALSE),IFERROR(VLOOKUP($A73,[1]Унител!$A:$H,7,FALSE),""))))))</f>
        <v>67.010936533338793</v>
      </c>
      <c r="L73" s="88">
        <f t="shared" si="14"/>
        <v>0</v>
      </c>
      <c r="M73" s="102"/>
      <c r="O73" s="81">
        <f>SUMIF(Модули!$A:$A,Себестойност!A73,Модули!$B:$B)-G73</f>
        <v>0</v>
      </c>
    </row>
    <row r="74" spans="1:15" x14ac:dyDescent="0.3">
      <c r="A74" s="15" t="s">
        <v>312</v>
      </c>
      <c r="B74" s="32" t="str">
        <f>IFERROR(VLOOKUP($A74,[1]Други!$A:$H,2,FALSE),IFERROR(VLOOKUP($A74,[1]ИТТ!$A:$H,2,FALSE),IFERROR(VLOOKUP($A74,[1]Schrack!$A:$H,2,FALSE),IFERROR(VLOOKUP($A74,'[1]LD GmbH'!$A:$H,2,FALSE),IFERROR(VLOOKUP($A74,[1]Крисметал!$A:$H,2,FALSE),IFERROR(VLOOKUP($A74,[1]Унител!$A:$H,2,FALSE),""))))))</f>
        <v>0692800014819</v>
      </c>
      <c r="C74" s="86">
        <f>IFERROR(VLOOKUP($A74,[1]Други!$A:$H,3,FALSE),IFERROR(VLOOKUP($A74,[1]ИТТ!$A:$H,3,FALSE),IFERROR(VLOOKUP($A74,[1]Schrack!$A:$H,3,FALSE),IFERROR(VLOOKUP($A74,'[1]LD GmbH'!$A:$H,3,FALSE),IFERROR(VLOOKUP($A74,[1]Крисметал!$A:$H,3,FALSE),IFERROR(VLOOKUP($A74,[1]Унител!$A:$H,3,FALSE),""))))))</f>
        <v>4.7396757386889456</v>
      </c>
      <c r="D74" s="84" t="str">
        <f>IFERROR(VLOOKUP($A74,[1]Други!$A:$H,4,FALSE),IFERROR(VLOOKUP($A74,[1]ИТТ!$A:$H,4,FALSE),IFERROR(VLOOKUP($A74,[1]Schrack!$A:$H,4,FALSE),IFERROR(VLOOKUP($A74,'[1]LD GmbH'!$A:$H,4,FALSE),IFERROR(VLOOKUP($A74,[1]Крисметал!$A:$H,4,FALSE),IFERROR(VLOOKUP($A74,[1]Унител!$A:$H,4,FALSE),""))))))</f>
        <v>100 бр.</v>
      </c>
      <c r="E74" s="34">
        <f>IFERROR(VLOOKUP($A74,[1]Други!$A:$H,5,FALSE),IFERROR(VLOOKUP($A74,[1]ИТТ!$A:$H,5,FALSE),IFERROR(VLOOKUP($A74,[1]Schrack!$A:$H,5,FALSE),IFERROR(VLOOKUP($A74,'[1]LD GmbH'!$A:$H,5,FALSE),IFERROR(VLOOKUP($A74,[1]Крисметал!$A:$H,5,FALSE),IFERROR(VLOOKUP($A74,[1]Унител!$A:$H,5,FALSE),""))))))</f>
        <v>0</v>
      </c>
      <c r="F74" s="87">
        <f>IFERROR(VLOOKUP($A74,[1]Други!$A:$H,6,FALSE),IFERROR(VLOOKUP($A74,[1]ИТТ!$A:$H,6,FALSE),IFERROR(VLOOKUP($A74,[1]Schrack!$A:$H,6,FALSE),IFERROR(VLOOKUP($A74,'[1]LD GmbH'!$A:$H,6,FALSE),IFERROR(VLOOKUP($A74,[1]Крисметал!$A:$H,6,FALSE),IFERROR(VLOOKUP($A74,[1]Унител!$A:$H,6,FALSE),""))))))</f>
        <v>4.7396757386889456</v>
      </c>
      <c r="G74" s="93">
        <f>IFERROR(SUMIF(Модули!$A:$A,Себестойност!A74,Модули!$B:$B),"")</f>
        <v>0</v>
      </c>
      <c r="H74" s="33">
        <f t="shared" si="13"/>
        <v>0</v>
      </c>
      <c r="I74" s="100" t="str">
        <f>IFERROR(VLOOKUP($A74,[1]Други!$A:$H,8,FALSE),IFERROR(VLOOKUP($A74,[1]ИТТ!$A:$H,8,FALSE),IFERROR(VLOOKUP($A74,[1]Schrack!$A:$H,8,FALSE),IFERROR(VLOOKUP($A74,'[1]LD GmbH'!$A:$H,8,FALSE),IFERROR(VLOOKUP($A74,[1]Крисметал!$A:$H,8,FALSE),IFERROR(VLOOKUP($A74,[1]Унител!$A:$H,8,FALSE),""))))))</f>
        <v>ИТТ</v>
      </c>
      <c r="J74" s="101">
        <f>IFERROR(VLOOKUP($A74,[1]Други!$A:$I,9,FALSE),IFERROR(VLOOKUP($A74,[1]ИТТ!$A:$I,9,FALSE),IFERROR(VLOOKUP($A74,[1]Schrack!$A:$I,9,FALSE),IFERROR(VLOOKUP($A74,'[1]LD GmbH'!$A:$I,9,FALSE),IFERROR(VLOOKUP($A74,[1]Крисметал!$A:$I,9,FALSE),IFERROR(VLOOKUP($A74,[1]Унител!$A:$I,9,FALSE),""))))))</f>
        <v>45562</v>
      </c>
      <c r="K74" s="87">
        <f>IFERROR(VLOOKUP($A74,[1]Други!$A:$H,7,FALSE),IFERROR(VLOOKUP($A74,[1]ИТТ!$A:$H,7,FALSE),IFERROR(VLOOKUP($A74,[1]Schrack!$A:$H,7,FALSE),IFERROR(VLOOKUP($A74,'[1]LD GmbH'!$A:$H,7,FALSE),IFERROR(VLOOKUP($A74,[1]Крисметал!$A:$H,7,FALSE),IFERROR(VLOOKUP($A74,[1]Унител!$A:$H,7,FALSE),""))))))</f>
        <v>5.687610886426735</v>
      </c>
      <c r="L74" s="88">
        <f t="shared" si="14"/>
        <v>0</v>
      </c>
      <c r="M74" s="102"/>
      <c r="O74" s="81">
        <f>SUMIF(Модули!$A:$A,Себестойност!A74,Модули!$B:$B)-G74</f>
        <v>0</v>
      </c>
    </row>
    <row r="75" spans="1:15" x14ac:dyDescent="0.3">
      <c r="A75" s="15" t="s">
        <v>313</v>
      </c>
      <c r="B75" s="32" t="str">
        <f>IFERROR(VLOOKUP($A75,[1]Други!$A:$H,2,FALSE),IFERROR(VLOOKUP($A75,[1]ИТТ!$A:$H,2,FALSE),IFERROR(VLOOKUP($A75,[1]Schrack!$A:$H,2,FALSE),IFERROR(VLOOKUP($A75,'[1]LD GmbH'!$A:$H,2,FALSE),IFERROR(VLOOKUP($A75,[1]Крисметал!$A:$H,2,FALSE),IFERROR(VLOOKUP($A75,[1]Унител!$A:$H,2,FALSE),""))))))</f>
        <v>00933 8801 6 70</v>
      </c>
      <c r="C75" s="86">
        <f>IFERROR(VLOOKUP($A75,[1]Други!$A:$H,3,FALSE),IFERROR(VLOOKUP($A75,[1]ИТТ!$A:$H,3,FALSE),IFERROR(VLOOKUP($A75,[1]Schrack!$A:$H,3,FALSE),IFERROR(VLOOKUP($A75,'[1]LD GmbH'!$A:$H,3,FALSE),IFERROR(VLOOKUP($A75,[1]Крисметал!$A:$H,3,FALSE),IFERROR(VLOOKUP($A75,[1]Унител!$A:$H,3,FALSE),""))))))</f>
        <v>4.5300460673984952</v>
      </c>
      <c r="D75" s="84" t="str">
        <f>IFERROR(VLOOKUP($A75,[1]Други!$A:$H,4,FALSE),IFERROR(VLOOKUP($A75,[1]ИТТ!$A:$H,4,FALSE),IFERROR(VLOOKUP($A75,[1]Schrack!$A:$H,4,FALSE),IFERROR(VLOOKUP($A75,'[1]LD GmbH'!$A:$H,4,FALSE),IFERROR(VLOOKUP($A75,[1]Крисметал!$A:$H,4,FALSE),IFERROR(VLOOKUP($A75,[1]Унител!$A:$H,4,FALSE),""))))))</f>
        <v>100 бр.</v>
      </c>
      <c r="E75" s="34">
        <f>IFERROR(VLOOKUP($A75,[1]Други!$A:$H,5,FALSE),IFERROR(VLOOKUP($A75,[1]ИТТ!$A:$H,5,FALSE),IFERROR(VLOOKUP($A75,[1]Schrack!$A:$H,5,FALSE),IFERROR(VLOOKUP($A75,'[1]LD GmbH'!$A:$H,5,FALSE),IFERROR(VLOOKUP($A75,[1]Крисметал!$A:$H,5,FALSE),IFERROR(VLOOKUP($A75,[1]Унител!$A:$H,5,FALSE),""))))))</f>
        <v>0</v>
      </c>
      <c r="F75" s="87">
        <f>IFERROR(VLOOKUP($A75,[1]Други!$A:$H,6,FALSE),IFERROR(VLOOKUP($A75,[1]ИТТ!$A:$H,6,FALSE),IFERROR(VLOOKUP($A75,[1]Schrack!$A:$H,6,FALSE),IFERROR(VLOOKUP($A75,'[1]LD GmbH'!$A:$H,6,FALSE),IFERROR(VLOOKUP($A75,[1]Крисметал!$A:$H,6,FALSE),IFERROR(VLOOKUP($A75,[1]Унител!$A:$H,6,FALSE),""))))))</f>
        <v>4.5300460673984952</v>
      </c>
      <c r="G75" s="93">
        <f>IFERROR(SUMIF(Модули!$A:$A,Себестойност!A75,Модули!$B:$B),"")</f>
        <v>0</v>
      </c>
      <c r="H75" s="33">
        <f t="shared" si="13"/>
        <v>0</v>
      </c>
      <c r="I75" s="100" t="str">
        <f>IFERROR(VLOOKUP($A75,[1]Други!$A:$H,8,FALSE),IFERROR(VLOOKUP($A75,[1]ИТТ!$A:$H,8,FALSE),IFERROR(VLOOKUP($A75,[1]Schrack!$A:$H,8,FALSE),IFERROR(VLOOKUP($A75,'[1]LD GmbH'!$A:$H,8,FALSE),IFERROR(VLOOKUP($A75,[1]Крисметал!$A:$H,8,FALSE),IFERROR(VLOOKUP($A75,[1]Унител!$A:$H,8,FALSE),""))))))</f>
        <v>ИТТ</v>
      </c>
      <c r="J75" s="101">
        <f>IFERROR(VLOOKUP($A75,[1]Други!$A:$I,9,FALSE),IFERROR(VLOOKUP($A75,[1]ИТТ!$A:$I,9,FALSE),IFERROR(VLOOKUP($A75,[1]Schrack!$A:$I,9,FALSE),IFERROR(VLOOKUP($A75,'[1]LD GmbH'!$A:$I,9,FALSE),IFERROR(VLOOKUP($A75,[1]Крисметал!$A:$I,9,FALSE),IFERROR(VLOOKUP($A75,[1]Унител!$A:$I,9,FALSE),""))))))</f>
        <v>45643</v>
      </c>
      <c r="K75" s="87">
        <f>IFERROR(VLOOKUP($A75,[1]Други!$A:$H,7,FALSE),IFERROR(VLOOKUP($A75,[1]ИТТ!$A:$H,7,FALSE),IFERROR(VLOOKUP($A75,[1]Schrack!$A:$H,7,FALSE),IFERROR(VLOOKUP($A75,'[1]LD GmbH'!$A:$H,7,FALSE),IFERROR(VLOOKUP($A75,[1]Крисметал!$A:$H,7,FALSE),IFERROR(VLOOKUP($A75,[1]Унител!$A:$H,7,FALSE),""))))))</f>
        <v>5.4360552808781941</v>
      </c>
      <c r="L75" s="88">
        <f t="shared" si="14"/>
        <v>0</v>
      </c>
      <c r="M75" s="102"/>
      <c r="O75" s="81">
        <f>SUMIF(Модули!$A:$A,Себестойност!A75,Модули!$B:$B)-G75</f>
        <v>0</v>
      </c>
    </row>
    <row r="76" spans="1:15" x14ac:dyDescent="0.3">
      <c r="A76" s="15" t="s">
        <v>314</v>
      </c>
      <c r="B76" s="32" t="str">
        <f>IFERROR(VLOOKUP($A76,[1]Други!$A:$H,2,FALSE),IFERROR(VLOOKUP($A76,[1]ИТТ!$A:$H,2,FALSE),IFERROR(VLOOKUP($A76,[1]Schrack!$A:$H,2,FALSE),IFERROR(VLOOKUP($A76,'[1]LD GmbH'!$A:$H,2,FALSE),IFERROR(VLOOKUP($A76,[1]Крисметал!$A:$H,2,FALSE),IFERROR(VLOOKUP($A76,[1]Унител!$A:$H,2,FALSE),""))))))</f>
        <v>00125 0001 6</v>
      </c>
      <c r="C76" s="86">
        <f>IFERROR(VLOOKUP($A76,[1]Други!$A:$H,3,FALSE),IFERROR(VLOOKUP($A76,[1]ИТТ!$A:$H,3,FALSE),IFERROR(VLOOKUP($A76,[1]Schrack!$A:$H,3,FALSE),IFERROR(VLOOKUP($A76,'[1]LD GmbH'!$A:$H,3,FALSE),IFERROR(VLOOKUP($A76,[1]Крисметал!$A:$H,3,FALSE),IFERROR(VLOOKUP($A76,[1]Унител!$A:$H,3,FALSE),""))))))</f>
        <v>0.27609761584595799</v>
      </c>
      <c r="D76" s="84" t="str">
        <f>IFERROR(VLOOKUP($A76,[1]Други!$A:$H,4,FALSE),IFERROR(VLOOKUP($A76,[1]ИТТ!$A:$H,4,FALSE),IFERROR(VLOOKUP($A76,[1]Schrack!$A:$H,4,FALSE),IFERROR(VLOOKUP($A76,'[1]LD GmbH'!$A:$H,4,FALSE),IFERROR(VLOOKUP($A76,[1]Крисметал!$A:$H,4,FALSE),IFERROR(VLOOKUP($A76,[1]Унител!$A:$H,4,FALSE),""))))))</f>
        <v>100 бр.</v>
      </c>
      <c r="E76" s="34">
        <f>IFERROR(VLOOKUP($A76,[1]Други!$A:$H,5,FALSE),IFERROR(VLOOKUP($A76,[1]ИТТ!$A:$H,5,FALSE),IFERROR(VLOOKUP($A76,[1]Schrack!$A:$H,5,FALSE),IFERROR(VLOOKUP($A76,'[1]LD GmbH'!$A:$H,5,FALSE),IFERROR(VLOOKUP($A76,[1]Крисметал!$A:$H,5,FALSE),IFERROR(VLOOKUP($A76,[1]Унител!$A:$H,5,FALSE),""))))))</f>
        <v>0</v>
      </c>
      <c r="F76" s="87">
        <f>IFERROR(VLOOKUP($A76,[1]Други!$A:$H,6,FALSE),IFERROR(VLOOKUP($A76,[1]ИТТ!$A:$H,6,FALSE),IFERROR(VLOOKUP($A76,[1]Schrack!$A:$H,6,FALSE),IFERROR(VLOOKUP($A76,'[1]LD GmbH'!$A:$H,6,FALSE),IFERROR(VLOOKUP($A76,[1]Крисметал!$A:$H,6,FALSE),IFERROR(VLOOKUP($A76,[1]Унител!$A:$H,6,FALSE),""))))))</f>
        <v>0.27609761584595799</v>
      </c>
      <c r="G76" s="93">
        <f>IFERROR(SUMIF(Модули!$A:$A,Себестойност!A76,Модули!$B:$B),"")</f>
        <v>0</v>
      </c>
      <c r="H76" s="33">
        <f t="shared" si="13"/>
        <v>0</v>
      </c>
      <c r="I76" s="100" t="str">
        <f>IFERROR(VLOOKUP($A76,[1]Други!$A:$H,8,FALSE),IFERROR(VLOOKUP($A76,[1]ИТТ!$A:$H,8,FALSE),IFERROR(VLOOKUP($A76,[1]Schrack!$A:$H,8,FALSE),IFERROR(VLOOKUP($A76,'[1]LD GmbH'!$A:$H,8,FALSE),IFERROR(VLOOKUP($A76,[1]Крисметал!$A:$H,8,FALSE),IFERROR(VLOOKUP($A76,[1]Унител!$A:$H,8,FALSE),""))))))</f>
        <v>ИТТ</v>
      </c>
      <c r="J76" s="101">
        <f>IFERROR(VLOOKUP($A76,[1]Други!$A:$I,9,FALSE),IFERROR(VLOOKUP($A76,[1]ИТТ!$A:$I,9,FALSE),IFERROR(VLOOKUP($A76,[1]Schrack!$A:$I,9,FALSE),IFERROR(VLOOKUP($A76,'[1]LD GmbH'!$A:$I,9,FALSE),IFERROR(VLOOKUP($A76,[1]Крисметал!$A:$I,9,FALSE),IFERROR(VLOOKUP($A76,[1]Унител!$A:$I,9,FALSE),""))))))</f>
        <v>45643</v>
      </c>
      <c r="K76" s="87">
        <f>IFERROR(VLOOKUP($A76,[1]Други!$A:$H,7,FALSE),IFERROR(VLOOKUP($A76,[1]ИТТ!$A:$H,7,FALSE),IFERROR(VLOOKUP($A76,[1]Schrack!$A:$H,7,FALSE),IFERROR(VLOOKUP($A76,'[1]LD GmbH'!$A:$H,7,FALSE),IFERROR(VLOOKUP($A76,[1]Крисметал!$A:$H,7,FALSE),IFERROR(VLOOKUP($A76,[1]Унител!$A:$H,7,FALSE),""))))))</f>
        <v>0.33131713901514959</v>
      </c>
      <c r="L76" s="88">
        <f t="shared" si="14"/>
        <v>0</v>
      </c>
      <c r="M76" s="102"/>
      <c r="O76" s="81">
        <f>SUMIF(Модули!$A:$A,Себестойност!A76,Модули!$B:$B)-G76</f>
        <v>0</v>
      </c>
    </row>
    <row r="77" spans="1:15" x14ac:dyDescent="0.3">
      <c r="A77" s="15" t="s">
        <v>315</v>
      </c>
      <c r="B77" s="32" t="str">
        <f>IFERROR(VLOOKUP($A77,[1]Други!$A:$H,2,FALSE),IFERROR(VLOOKUP($A77,[1]ИТТ!$A:$H,2,FALSE),IFERROR(VLOOKUP($A77,[1]Schrack!$A:$H,2,FALSE),IFERROR(VLOOKUP($A77,'[1]LD GmbH'!$A:$H,2,FALSE),IFERROR(VLOOKUP($A77,[1]Крисметал!$A:$H,2,FALSE),IFERROR(VLOOKUP($A77,[1]Унител!$A:$H,2,FALSE),""))))))</f>
        <v>0012700218</v>
      </c>
      <c r="C77" s="86">
        <f>IFERROR(VLOOKUP($A77,[1]Други!$A:$H,3,FALSE),IFERROR(VLOOKUP($A77,[1]ИТТ!$A:$H,3,FALSE),IFERROR(VLOOKUP($A77,[1]Schrack!$A:$H,3,FALSE),IFERROR(VLOOKUP($A77,'[1]LD GmbH'!$A:$H,3,FALSE),IFERROR(VLOOKUP($A77,[1]Крисметал!$A:$H,3,FALSE),IFERROR(VLOOKUP($A77,[1]Унител!$A:$H,3,FALSE),""))))))</f>
        <v>0.55730815050387816</v>
      </c>
      <c r="D77" s="84" t="str">
        <f>IFERROR(VLOOKUP($A77,[1]Други!$A:$H,4,FALSE),IFERROR(VLOOKUP($A77,[1]ИТТ!$A:$H,4,FALSE),IFERROR(VLOOKUP($A77,[1]Schrack!$A:$H,4,FALSE),IFERROR(VLOOKUP($A77,'[1]LD GmbH'!$A:$H,4,FALSE),IFERROR(VLOOKUP($A77,[1]Крисметал!$A:$H,4,FALSE),IFERROR(VLOOKUP($A77,[1]Унител!$A:$H,4,FALSE),""))))))</f>
        <v>100 бр.</v>
      </c>
      <c r="E77" s="34">
        <f>IFERROR(VLOOKUP($A77,[1]Други!$A:$H,5,FALSE),IFERROR(VLOOKUP($A77,[1]ИТТ!$A:$H,5,FALSE),IFERROR(VLOOKUP($A77,[1]Schrack!$A:$H,5,FALSE),IFERROR(VLOOKUP($A77,'[1]LD GmbH'!$A:$H,5,FALSE),IFERROR(VLOOKUP($A77,[1]Крисметал!$A:$H,5,FALSE),IFERROR(VLOOKUP($A77,[1]Унител!$A:$H,5,FALSE),""))))))</f>
        <v>0</v>
      </c>
      <c r="F77" s="87">
        <f>IFERROR(VLOOKUP($A77,[1]Други!$A:$H,6,FALSE),IFERROR(VLOOKUP($A77,[1]ИТТ!$A:$H,6,FALSE),IFERROR(VLOOKUP($A77,[1]Schrack!$A:$H,6,FALSE),IFERROR(VLOOKUP($A77,'[1]LD GmbH'!$A:$H,6,FALSE),IFERROR(VLOOKUP($A77,[1]Крисметал!$A:$H,6,FALSE),IFERROR(VLOOKUP($A77,[1]Унител!$A:$H,6,FALSE),""))))))</f>
        <v>0.55730815050387816</v>
      </c>
      <c r="G77" s="93">
        <f>IFERROR(SUMIF(Модули!$A:$A,Себестойност!A77,Модули!$B:$B),"")</f>
        <v>0</v>
      </c>
      <c r="H77" s="33">
        <f t="shared" si="13"/>
        <v>0</v>
      </c>
      <c r="I77" s="100" t="str">
        <f>IFERROR(VLOOKUP($A77,[1]Други!$A:$H,8,FALSE),IFERROR(VLOOKUP($A77,[1]ИТТ!$A:$H,8,FALSE),IFERROR(VLOOKUP($A77,[1]Schrack!$A:$H,8,FALSE),IFERROR(VLOOKUP($A77,'[1]LD GmbH'!$A:$H,8,FALSE),IFERROR(VLOOKUP($A77,[1]Крисметал!$A:$H,8,FALSE),IFERROR(VLOOKUP($A77,[1]Унител!$A:$H,8,FALSE),""))))))</f>
        <v>ИТТ</v>
      </c>
      <c r="J77" s="101">
        <f>IFERROR(VLOOKUP($A77,[1]Други!$A:$I,9,FALSE),IFERROR(VLOOKUP($A77,[1]ИТТ!$A:$I,9,FALSE),IFERROR(VLOOKUP($A77,[1]Schrack!$A:$I,9,FALSE),IFERROR(VLOOKUP($A77,'[1]LD GmbH'!$A:$I,9,FALSE),IFERROR(VLOOKUP($A77,[1]Крисметал!$A:$I,9,FALSE),IFERROR(VLOOKUP($A77,[1]Унител!$A:$I,9,FALSE),""))))))</f>
        <v>45573</v>
      </c>
      <c r="K77" s="87">
        <f>IFERROR(VLOOKUP($A77,[1]Други!$A:$H,7,FALSE),IFERROR(VLOOKUP($A77,[1]ИТТ!$A:$H,7,FALSE),IFERROR(VLOOKUP($A77,[1]Schrack!$A:$H,7,FALSE),IFERROR(VLOOKUP($A77,'[1]LD GmbH'!$A:$H,7,FALSE),IFERROR(VLOOKUP($A77,[1]Крисметал!$A:$H,7,FALSE),IFERROR(VLOOKUP($A77,[1]Унител!$A:$H,7,FALSE),""))))))</f>
        <v>0.66876978060465375</v>
      </c>
      <c r="L77" s="88">
        <f t="shared" si="14"/>
        <v>0</v>
      </c>
      <c r="M77" s="102"/>
      <c r="O77" s="81">
        <f>SUMIF(Модули!$A:$A,Себестойност!A77,Модули!$B:$B)-G77</f>
        <v>0</v>
      </c>
    </row>
    <row r="78" spans="1:15" x14ac:dyDescent="0.3">
      <c r="A78" s="201" t="s">
        <v>316</v>
      </c>
      <c r="B78" s="32">
        <f>IFERROR(VLOOKUP($A78,[1]Други!$A:$H,2,FALSE),IFERROR(VLOOKUP($A78,[1]ИТТ!$A:$H,2,FALSE),IFERROR(VLOOKUP($A78,[1]Schrack!$A:$H,2,FALSE),IFERROR(VLOOKUP($A78,'[1]LD GmbH'!$A:$H,2,FALSE),IFERROR(VLOOKUP($A78,[1]Крисметал!$A:$H,2,FALSE),IFERROR(VLOOKUP($A78,[1]Унител!$A:$H,2,FALSE),""))))))</f>
        <v>182429</v>
      </c>
      <c r="C78" s="86">
        <f>IFERROR(VLOOKUP($A78,[1]Други!$A:$H,3,FALSE),IFERROR(VLOOKUP($A78,[1]ИТТ!$A:$H,3,FALSE),IFERROR(VLOOKUP($A78,[1]Schrack!$A:$H,3,FALSE),IFERROR(VLOOKUP($A78,'[1]LD GmbH'!$A:$H,3,FALSE),IFERROR(VLOOKUP($A78,[1]Крисметал!$A:$H,3,FALSE),IFERROR(VLOOKUP($A78,[1]Унител!$A:$H,3,FALSE),""))))))</f>
        <v>1251.4000000000001</v>
      </c>
      <c r="D78" s="84" t="str">
        <f>IFERROR(VLOOKUP($A78,[1]Други!$A:$H,4,FALSE),IFERROR(VLOOKUP($A78,[1]ИТТ!$A:$H,4,FALSE),IFERROR(VLOOKUP($A78,[1]Schrack!$A:$H,4,FALSE),IFERROR(VLOOKUP($A78,'[1]LD GmbH'!$A:$H,4,FALSE),IFERROR(VLOOKUP($A78,[1]Крисметал!$A:$H,4,FALSE),IFERROR(VLOOKUP($A78,[1]Унител!$A:$H,4,FALSE),""))))))</f>
        <v>бр.</v>
      </c>
      <c r="E78" s="34">
        <f>IFERROR(VLOOKUP($A78,[1]Други!$A:$H,5,FALSE),IFERROR(VLOOKUP($A78,[1]ИТТ!$A:$H,5,FALSE),IFERROR(VLOOKUP($A78,[1]Schrack!$A:$H,5,FALSE),IFERROR(VLOOKUP($A78,'[1]LD GmbH'!$A:$H,5,FALSE),IFERROR(VLOOKUP($A78,[1]Крисметал!$A:$H,5,FALSE),IFERROR(VLOOKUP($A78,[1]Унител!$A:$H,5,FALSE),""))))))</f>
        <v>0</v>
      </c>
      <c r="F78" s="87">
        <f>IFERROR(VLOOKUP($A78,[1]Други!$A:$H,6,FALSE),IFERROR(VLOOKUP($A78,[1]ИТТ!$A:$H,6,FALSE),IFERROR(VLOOKUP($A78,[1]Schrack!$A:$H,6,FALSE),IFERROR(VLOOKUP($A78,'[1]LD GmbH'!$A:$H,6,FALSE),IFERROR(VLOOKUP($A78,[1]Крисметал!$A:$H,6,FALSE),IFERROR(VLOOKUP($A78,[1]Унител!$A:$H,6,FALSE),""))))))</f>
        <v>1251.4000000000001</v>
      </c>
      <c r="G78" s="93">
        <f>IFERROR(SUMIF(Модули!$A:$A,Себестойност!A78,Модули!$B:$B),"")</f>
        <v>0</v>
      </c>
      <c r="H78" s="33">
        <f t="shared" si="13"/>
        <v>0</v>
      </c>
      <c r="I78" s="100" t="str">
        <f>IFERROR(VLOOKUP($A78,[1]Други!$A:$H,8,FALSE),IFERROR(VLOOKUP($A78,[1]ИТТ!$A:$H,8,FALSE),IFERROR(VLOOKUP($A78,[1]Schrack!$A:$H,8,FALSE),IFERROR(VLOOKUP($A78,'[1]LD GmbH'!$A:$H,8,FALSE),IFERROR(VLOOKUP($A78,[1]Крисметал!$A:$H,8,FALSE),IFERROR(VLOOKUP($A78,[1]Унител!$A:$H,8,FALSE),""))))))</f>
        <v>ZIEHL-ABEGG</v>
      </c>
      <c r="J78" s="101">
        <f>IFERROR(VLOOKUP($A78,[1]Други!$A:$I,9,FALSE),IFERROR(VLOOKUP($A78,[1]ИТТ!$A:$I,9,FALSE),IFERROR(VLOOKUP($A78,[1]Schrack!$A:$I,9,FALSE),IFERROR(VLOOKUP($A78,'[1]LD GmbH'!$A:$I,9,FALSE),IFERROR(VLOOKUP($A78,[1]Крисметал!$A:$I,9,FALSE),IFERROR(VLOOKUP($A78,[1]Унител!$A:$I,9,FALSE),""))))))</f>
        <v>46035</v>
      </c>
      <c r="K78" s="87">
        <f>IFERROR(VLOOKUP($A78,[1]Други!$A:$H,7,FALSE),IFERROR(VLOOKUP($A78,[1]ИТТ!$A:$H,7,FALSE),IFERROR(VLOOKUP($A78,[1]Schrack!$A:$H,7,FALSE),IFERROR(VLOOKUP($A78,'[1]LD GmbH'!$A:$H,7,FALSE),IFERROR(VLOOKUP($A78,[1]Крисметал!$A:$H,7,FALSE),IFERROR(VLOOKUP($A78,[1]Унител!$A:$H,7,FALSE),""))))))</f>
        <v>1251.4000000000001</v>
      </c>
      <c r="L78" s="88">
        <f t="shared" si="14"/>
        <v>0</v>
      </c>
      <c r="M78" s="102"/>
      <c r="O78" s="81">
        <f>SUMIF(Модули!$A:$A,Себестойност!A78,Модули!$B:$B)-G78</f>
        <v>0</v>
      </c>
    </row>
    <row r="79" spans="1:15" ht="21" x14ac:dyDescent="0.3">
      <c r="A79" s="1" t="s">
        <v>168</v>
      </c>
      <c r="B79" s="2"/>
      <c r="C79" s="3"/>
      <c r="D79" s="4"/>
      <c r="E79" s="5"/>
      <c r="F79" s="6"/>
      <c r="G79" s="8"/>
      <c r="H79" s="7"/>
      <c r="I79" s="122">
        <f>SUM(H80:H116)</f>
        <v>4616.9919748648917</v>
      </c>
      <c r="J79" s="30"/>
      <c r="K79" s="6"/>
      <c r="L79" s="125"/>
      <c r="M79" s="143">
        <f>SUM(L80:L116)</f>
        <v>5540.3903698378699</v>
      </c>
      <c r="O79" s="175"/>
    </row>
    <row r="80" spans="1:15" x14ac:dyDescent="0.3">
      <c r="A80" s="129" t="s">
        <v>221</v>
      </c>
      <c r="B80" s="130"/>
      <c r="C80" s="131"/>
      <c r="D80" s="132"/>
      <c r="E80" s="133"/>
      <c r="F80" s="131"/>
      <c r="G80" s="134"/>
      <c r="H80" s="135"/>
      <c r="I80" s="136"/>
      <c r="J80" s="137"/>
      <c r="K80" s="138"/>
      <c r="L80" s="139"/>
      <c r="M80" s="140"/>
      <c r="O80" s="174"/>
    </row>
    <row r="81" spans="1:15" x14ac:dyDescent="0.3">
      <c r="A81" s="89" t="s">
        <v>17</v>
      </c>
      <c r="B81" s="32" t="str">
        <f>IFERROR(VLOOKUP($A81,[1]Други!$A:$H,2,FALSE),IFERROR(VLOOKUP($A81,[1]ИТТ!$A:$H,2,FALSE),IFERROR(VLOOKUP($A81,[1]Schrack!$A:$H,2,FALSE),IFERROR(VLOOKUP($A81,'[1]LD GmbH'!$A:$H,2,FALSE),IFERROR(VLOOKUP($A81,[1]Крисметал!$A:$H,2,FALSE),IFERROR(VLOOKUP($A81,[1]Унител!$A:$H,2,FALSE),""))))))</f>
        <v>070709</v>
      </c>
      <c r="C81" s="86">
        <f>IFERROR(VLOOKUP($A81,[1]Други!$A:$H,3,FALSE),IFERROR(VLOOKUP($A81,[1]ИТТ!$A:$H,3,FALSE),IFERROR(VLOOKUP($A81,[1]Schrack!$A:$H,3,FALSE),IFERROR(VLOOKUP($A81,'[1]LD GmbH'!$A:$H,3,FALSE),IFERROR(VLOOKUP($A81,[1]Крисметал!$A:$H,3,FALSE),IFERROR(VLOOKUP($A81,[1]Унител!$A:$H,3,FALSE),""))))))</f>
        <v>5.7213561505856845</v>
      </c>
      <c r="D81" s="84" t="str">
        <f>IFERROR(VLOOKUP($A81,[1]Други!$A:$H,4,FALSE),IFERROR(VLOOKUP($A81,[1]ИТТ!$A:$H,4,FALSE),IFERROR(VLOOKUP($A81,[1]Schrack!$A:$H,4,FALSE),IFERROR(VLOOKUP($A81,'[1]LD GmbH'!$A:$H,4,FALSE),IFERROR(VLOOKUP($A81,[1]Крисметал!$A:$H,4,FALSE),IFERROR(VLOOKUP($A81,[1]Унител!$A:$H,4,FALSE),""))))))</f>
        <v>м.</v>
      </c>
      <c r="E81" s="34">
        <f>IFERROR(VLOOKUP($A81,[1]Други!$A:$H,5,FALSE),IFERROR(VLOOKUP($A81,[1]ИТТ!$A:$H,5,FALSE),IFERROR(VLOOKUP($A81,[1]Schrack!$A:$H,5,FALSE),IFERROR(VLOOKUP($A81,'[1]LD GmbH'!$A:$H,5,FALSE),IFERROR(VLOOKUP($A81,[1]Крисметал!$A:$H,5,FALSE),IFERROR(VLOOKUP($A81,[1]Унител!$A:$H,5,FALSE),""))))))</f>
        <v>0</v>
      </c>
      <c r="F81" s="87">
        <f>IFERROR(VLOOKUP($A81,[1]Други!$A:$H,6,FALSE),IFERROR(VLOOKUP($A81,[1]ИТТ!$A:$H,6,FALSE),IFERROR(VLOOKUP($A81,[1]Schrack!$A:$H,6,FALSE),IFERROR(VLOOKUP($A81,'[1]LD GmbH'!$A:$H,6,FALSE),IFERROR(VLOOKUP($A81,[1]Крисметал!$A:$H,6,FALSE),IFERROR(VLOOKUP($A81,[1]Унител!$A:$H,6,FALSE),""))))))</f>
        <v>5.7213561505856845</v>
      </c>
      <c r="G81" s="93">
        <f>IFERROR(SUMIF(Модули!$A:$A,Себестойност!A81,Модули!$B:$B),"")</f>
        <v>1.01</v>
      </c>
      <c r="H81" s="33">
        <f t="shared" ref="H81" si="17">IFERROR(F81*G81,"")</f>
        <v>5.7785697120915414</v>
      </c>
      <c r="I81" s="100" t="str">
        <f>IFERROR(VLOOKUP($A81,[1]Други!$A:$H,8,FALSE),IFERROR(VLOOKUP($A81,[1]ИТТ!$A:$H,8,FALSE),IFERROR(VLOOKUP($A81,[1]Schrack!$A:$H,8,FALSE),IFERROR(VLOOKUP($A81,'[1]LD GmbH'!$A:$H,8,FALSE),IFERROR(VLOOKUP($A81,[1]Крисметал!$A:$H,8,FALSE),IFERROR(VLOOKUP($A81,[1]Унител!$A:$H,8,FALSE),""))))))</f>
        <v>Крисметал</v>
      </c>
      <c r="J81" s="101">
        <f>IFERROR(VLOOKUP($A81,[1]Други!$A:$I,9,FALSE),IFERROR(VLOOKUP($A81,[1]ИТТ!$A:$I,9,FALSE),IFERROR(VLOOKUP($A81,[1]Schrack!$A:$I,9,FALSE),IFERROR(VLOOKUP($A81,'[1]LD GmbH'!$A:$I,9,FALSE),IFERROR(VLOOKUP($A81,[1]Крисметал!$A:$I,9,FALSE),IFERROR(VLOOKUP($A81,[1]Унител!$A:$I,9,FALSE),""))))))</f>
        <v>45673</v>
      </c>
      <c r="K81" s="87">
        <f>IFERROR(VLOOKUP($A81,[1]Други!$A:$H,7,FALSE),IFERROR(VLOOKUP($A81,[1]ИТТ!$A:$H,7,FALSE),IFERROR(VLOOKUP($A81,[1]Schrack!$A:$H,7,FALSE),IFERROR(VLOOKUP($A81,'[1]LD GmbH'!$A:$H,7,FALSE),IFERROR(VLOOKUP($A81,[1]Крисметал!$A:$H,7,FALSE),IFERROR(VLOOKUP($A81,[1]Унител!$A:$H,7,FALSE),""))))))</f>
        <v>6.8656273807028212</v>
      </c>
      <c r="L81" s="88">
        <f t="shared" ref="L81" si="18">G81*K81</f>
        <v>6.9342836545098496</v>
      </c>
      <c r="M81" s="102"/>
      <c r="O81" s="81">
        <f>SUMIF(Модули!$A:$A,Себестойност!A81,Модули!$B:$B)-G81</f>
        <v>0</v>
      </c>
    </row>
    <row r="82" spans="1:15" x14ac:dyDescent="0.3">
      <c r="A82" s="13" t="s">
        <v>16</v>
      </c>
      <c r="B82" s="32" t="str">
        <f>IFERROR(VLOOKUP($A82,[1]Други!$A:$H,2,FALSE),IFERROR(VLOOKUP($A82,[1]ИТТ!$A:$H,2,FALSE),IFERROR(VLOOKUP($A82,[1]Schrack!$A:$H,2,FALSE),IFERROR(VLOOKUP($A82,'[1]LD GmbH'!$A:$H,2,FALSE),IFERROR(VLOOKUP($A82,[1]Крисметал!$A:$H,2,FALSE),IFERROR(VLOOKUP($A82,[1]Унител!$A:$H,2,FALSE),""))))))</f>
        <v>098050</v>
      </c>
      <c r="C82" s="86">
        <f>IFERROR(VLOOKUP($A82,[1]Други!$A:$H,3,FALSE),IFERROR(VLOOKUP($A82,[1]ИТТ!$A:$H,3,FALSE),IFERROR(VLOOKUP($A82,[1]Schrack!$A:$H,3,FALSE),IFERROR(VLOOKUP($A82,'[1]LD GmbH'!$A:$H,3,FALSE),IFERROR(VLOOKUP($A82,[1]Крисметал!$A:$H,3,FALSE),IFERROR(VLOOKUP($A82,[1]Унител!$A:$H,3,FALSE),""))))))</f>
        <v>5.0515637862186393</v>
      </c>
      <c r="D82" s="84" t="str">
        <f>IFERROR(VLOOKUP($A82,[1]Други!$A:$H,4,FALSE),IFERROR(VLOOKUP($A82,[1]ИТТ!$A:$H,4,FALSE),IFERROR(VLOOKUP($A82,[1]Schrack!$A:$H,4,FALSE),IFERROR(VLOOKUP($A82,'[1]LD GmbH'!$A:$H,4,FALSE),IFERROR(VLOOKUP($A82,[1]Крисметал!$A:$H,4,FALSE),IFERROR(VLOOKUP($A82,[1]Унител!$A:$H,4,FALSE),""))))))</f>
        <v>м.</v>
      </c>
      <c r="E82" s="34">
        <f>IFERROR(VLOOKUP($A82,[1]Други!$A:$H,5,FALSE),IFERROR(VLOOKUP($A82,[1]ИТТ!$A:$H,5,FALSE),IFERROR(VLOOKUP($A82,[1]Schrack!$A:$H,5,FALSE),IFERROR(VLOOKUP($A82,'[1]LD GmbH'!$A:$H,5,FALSE),IFERROR(VLOOKUP($A82,[1]Крисметал!$A:$H,5,FALSE),IFERROR(VLOOKUP($A82,[1]Унител!$A:$H,5,FALSE),""))))))</f>
        <v>0</v>
      </c>
      <c r="F82" s="87">
        <f>IFERROR(VLOOKUP($A82,[1]Други!$A:$H,6,FALSE),IFERROR(VLOOKUP($A82,[1]ИТТ!$A:$H,6,FALSE),IFERROR(VLOOKUP($A82,[1]Schrack!$A:$H,6,FALSE),IFERROR(VLOOKUP($A82,'[1]LD GmbH'!$A:$H,6,FALSE),IFERROR(VLOOKUP($A82,[1]Крисметал!$A:$H,6,FALSE),IFERROR(VLOOKUP($A82,[1]Унител!$A:$H,6,FALSE),""))))))</f>
        <v>5.0515637862186393</v>
      </c>
      <c r="G82" s="93">
        <f>IFERROR(SUMIF(Модули!$A:$A,Себестойност!A82,Модули!$B:$B),"")</f>
        <v>14</v>
      </c>
      <c r="H82" s="33">
        <f t="shared" ref="H82:H116" si="19">IFERROR(F82*G82,"")</f>
        <v>70.721893007060956</v>
      </c>
      <c r="I82" s="100" t="str">
        <f>IFERROR(VLOOKUP($A82,[1]Други!$A:$H,8,FALSE),IFERROR(VLOOKUP($A82,[1]ИТТ!$A:$H,8,FALSE),IFERROR(VLOOKUP($A82,[1]Schrack!$A:$H,8,FALSE),IFERROR(VLOOKUP($A82,'[1]LD GmbH'!$A:$H,8,FALSE),IFERROR(VLOOKUP($A82,[1]Крисметал!$A:$H,8,FALSE),IFERROR(VLOOKUP($A82,[1]Унител!$A:$H,8,FALSE),""))))))</f>
        <v>Крисметал</v>
      </c>
      <c r="J82" s="101">
        <f>IFERROR(VLOOKUP($A82,[1]Други!$A:$I,9,FALSE),IFERROR(VLOOKUP($A82,[1]ИТТ!$A:$I,9,FALSE),IFERROR(VLOOKUP($A82,[1]Schrack!$A:$I,9,FALSE),IFERROR(VLOOKUP($A82,'[1]LD GmbH'!$A:$I,9,FALSE),IFERROR(VLOOKUP($A82,[1]Крисметал!$A:$I,9,FALSE),IFERROR(VLOOKUP($A82,[1]Унител!$A:$I,9,FALSE),""))))))</f>
        <v>45639</v>
      </c>
      <c r="K82" s="87">
        <f>IFERROR(VLOOKUP($A82,[1]Други!$A:$H,7,FALSE),IFERROR(VLOOKUP($A82,[1]ИТТ!$A:$H,7,FALSE),IFERROR(VLOOKUP($A82,[1]Schrack!$A:$H,7,FALSE),IFERROR(VLOOKUP($A82,'[1]LD GmbH'!$A:$H,7,FALSE),IFERROR(VLOOKUP($A82,[1]Крисметал!$A:$H,7,FALSE),IFERROR(VLOOKUP($A82,[1]Унител!$A:$H,7,FALSE),""))))))</f>
        <v>6.0618765434623674</v>
      </c>
      <c r="L82" s="88">
        <f t="shared" ref="L82:L116" si="20">G82*K82</f>
        <v>84.866271608473141</v>
      </c>
      <c r="M82" s="102"/>
      <c r="O82" s="81">
        <f>SUMIF(Модули!$A:$A,Себестойност!A82,Модули!$B:$B)-G82</f>
        <v>0</v>
      </c>
    </row>
    <row r="83" spans="1:15" x14ac:dyDescent="0.3">
      <c r="A83" s="123" t="s">
        <v>174</v>
      </c>
      <c r="B83" s="32" t="str">
        <f>IFERROR(VLOOKUP($A83,[1]Други!$A:$H,2,FALSE),IFERROR(VLOOKUP($A83,[1]ИТТ!$A:$H,2,FALSE),IFERROR(VLOOKUP($A83,[1]Schrack!$A:$H,2,FALSE),IFERROR(VLOOKUP($A83,'[1]LD GmbH'!$A:$H,2,FALSE),IFERROR(VLOOKUP($A83,[1]Крисметал!$A:$H,2,FALSE),IFERROR(VLOOKUP($A83,[1]Унител!$A:$H,2,FALSE),""))))))</f>
        <v>071323</v>
      </c>
      <c r="C83" s="86">
        <f>IFERROR(VLOOKUP($A83,[1]Други!$A:$H,3,FALSE),IFERROR(VLOOKUP($A83,[1]ИТТ!$A:$H,3,FALSE),IFERROR(VLOOKUP($A83,[1]Schrack!$A:$H,3,FALSE),IFERROR(VLOOKUP($A83,'[1]LD GmbH'!$A:$H,3,FALSE),IFERROR(VLOOKUP($A83,[1]Крисметал!$A:$H,3,FALSE),IFERROR(VLOOKUP($A83,[1]Унител!$A:$H,3,FALSE),""))))))</f>
        <v>6.71</v>
      </c>
      <c r="D83" s="84" t="str">
        <f>IFERROR(VLOOKUP($A83,[1]Други!$A:$H,4,FALSE),IFERROR(VLOOKUP($A83,[1]ИТТ!$A:$H,4,FALSE),IFERROR(VLOOKUP($A83,[1]Schrack!$A:$H,4,FALSE),IFERROR(VLOOKUP($A83,'[1]LD GmbH'!$A:$H,4,FALSE),IFERROR(VLOOKUP($A83,[1]Крисметал!$A:$H,4,FALSE),IFERROR(VLOOKUP($A83,[1]Унител!$A:$H,4,FALSE),""))))))</f>
        <v>м.</v>
      </c>
      <c r="E83" s="34">
        <f>IFERROR(VLOOKUP($A83,[1]Други!$A:$H,5,FALSE),IFERROR(VLOOKUP($A83,[1]ИТТ!$A:$H,5,FALSE),IFERROR(VLOOKUP($A83,[1]Schrack!$A:$H,5,FALSE),IFERROR(VLOOKUP($A83,'[1]LD GmbH'!$A:$H,5,FALSE),IFERROR(VLOOKUP($A83,[1]Крисметал!$A:$H,5,FALSE),IFERROR(VLOOKUP($A83,[1]Унител!$A:$H,5,FALSE),""))))))</f>
        <v>0</v>
      </c>
      <c r="F83" s="87">
        <f>IFERROR(VLOOKUP($A83,[1]Други!$A:$H,6,FALSE),IFERROR(VLOOKUP($A83,[1]ИТТ!$A:$H,6,FALSE),IFERROR(VLOOKUP($A83,[1]Schrack!$A:$H,6,FALSE),IFERROR(VLOOKUP($A83,'[1]LD GmbH'!$A:$H,6,FALSE),IFERROR(VLOOKUP($A83,[1]Крисметал!$A:$H,6,FALSE),IFERROR(VLOOKUP($A83,[1]Унител!$A:$H,6,FALSE),""))))))</f>
        <v>6.71</v>
      </c>
      <c r="G83" s="93">
        <f>IFERROR(SUMIF(Модули!$A:$A,Себестойност!A83,Модули!$B:$B),"")</f>
        <v>64</v>
      </c>
      <c r="H83" s="33">
        <f t="shared" si="19"/>
        <v>429.44</v>
      </c>
      <c r="I83" s="100" t="str">
        <f>IFERROR(VLOOKUP($A83,[1]Други!$A:$H,8,FALSE),IFERROR(VLOOKUP($A83,[1]ИТТ!$A:$H,8,FALSE),IFERROR(VLOOKUP($A83,[1]Schrack!$A:$H,8,FALSE),IFERROR(VLOOKUP($A83,'[1]LD GmbH'!$A:$H,8,FALSE),IFERROR(VLOOKUP($A83,[1]Крисметал!$A:$H,8,FALSE),IFERROR(VLOOKUP($A83,[1]Унител!$A:$H,8,FALSE),""))))))</f>
        <v>Крисметал</v>
      </c>
      <c r="J83" s="101">
        <f>IFERROR(VLOOKUP($A83,[1]Други!$A:$I,9,FALSE),IFERROR(VLOOKUP($A83,[1]ИТТ!$A:$I,9,FALSE),IFERROR(VLOOKUP($A83,[1]Schrack!$A:$I,9,FALSE),IFERROR(VLOOKUP($A83,'[1]LD GmbH'!$A:$I,9,FALSE),IFERROR(VLOOKUP($A83,[1]Крисметал!$A:$I,9,FALSE),IFERROR(VLOOKUP($A83,[1]Унител!$A:$I,9,FALSE),""))))))</f>
        <v>45867</v>
      </c>
      <c r="K83" s="87">
        <f>IFERROR(VLOOKUP($A83,[1]Други!$A:$H,7,FALSE),IFERROR(VLOOKUP($A83,[1]ИТТ!$A:$H,7,FALSE),IFERROR(VLOOKUP($A83,[1]Schrack!$A:$H,7,FALSE),IFERROR(VLOOKUP($A83,'[1]LD GmbH'!$A:$H,7,FALSE),IFERROR(VLOOKUP($A83,[1]Крисметал!$A:$H,7,FALSE),IFERROR(VLOOKUP($A83,[1]Унител!$A:$H,7,FALSE),""))))))</f>
        <v>8.0519999999999996</v>
      </c>
      <c r="L83" s="88">
        <f t="shared" si="20"/>
        <v>515.32799999999997</v>
      </c>
      <c r="M83" s="102"/>
      <c r="O83" s="81">
        <f>SUMIF(Модули!$A:$A,Себестойност!A83,Модули!$B:$B)-G83</f>
        <v>0</v>
      </c>
    </row>
    <row r="84" spans="1:15" x14ac:dyDescent="0.3">
      <c r="A84" s="124" t="s">
        <v>18</v>
      </c>
      <c r="B84" s="32" t="str">
        <f>IFERROR(VLOOKUP($A84,[1]Други!$A:$H,2,FALSE),IFERROR(VLOOKUP($A84,[1]ИТТ!$A:$H,2,FALSE),IFERROR(VLOOKUP($A84,[1]Schrack!$A:$H,2,FALSE),IFERROR(VLOOKUP($A84,'[1]LD GmbH'!$A:$H,2,FALSE),IFERROR(VLOOKUP($A84,[1]Крисметал!$A:$H,2,FALSE),IFERROR(VLOOKUP($A84,[1]Унител!$A:$H,2,FALSE),""))))))</f>
        <v>071711</v>
      </c>
      <c r="C84" s="86">
        <f>IFERROR(VLOOKUP($A84,[1]Други!$A:$H,3,FALSE),IFERROR(VLOOKUP($A84,[1]ИТТ!$A:$H,3,FALSE),IFERROR(VLOOKUP($A84,[1]Schrack!$A:$H,3,FALSE),IFERROR(VLOOKUP($A84,'[1]LD GmbH'!$A:$H,3,FALSE),IFERROR(VLOOKUP($A84,[1]Крисметал!$A:$H,3,FALSE),IFERROR(VLOOKUP($A84,[1]Унител!$A:$H,3,FALSE),""))))))</f>
        <v>14.909271255681732</v>
      </c>
      <c r="D84" s="84" t="str">
        <f>IFERROR(VLOOKUP($A84,[1]Други!$A:$H,4,FALSE),IFERROR(VLOOKUP($A84,[1]ИТТ!$A:$H,4,FALSE),IFERROR(VLOOKUP($A84,[1]Schrack!$A:$H,4,FALSE),IFERROR(VLOOKUP($A84,'[1]LD GmbH'!$A:$H,4,FALSE),IFERROR(VLOOKUP($A84,[1]Крисметал!$A:$H,4,FALSE),IFERROR(VLOOKUP($A84,[1]Унител!$A:$H,4,FALSE),""))))))</f>
        <v>м.</v>
      </c>
      <c r="E84" s="34">
        <f>IFERROR(VLOOKUP($A84,[1]Други!$A:$H,5,FALSE),IFERROR(VLOOKUP($A84,[1]ИТТ!$A:$H,5,FALSE),IFERROR(VLOOKUP($A84,[1]Schrack!$A:$H,5,FALSE),IFERROR(VLOOKUP($A84,'[1]LD GmbH'!$A:$H,5,FALSE),IFERROR(VLOOKUP($A84,[1]Крисметал!$A:$H,5,FALSE),IFERROR(VLOOKUP($A84,[1]Унител!$A:$H,5,FALSE),""))))))</f>
        <v>0</v>
      </c>
      <c r="F84" s="87">
        <f>IFERROR(VLOOKUP($A84,[1]Други!$A:$H,6,FALSE),IFERROR(VLOOKUP($A84,[1]ИТТ!$A:$H,6,FALSE),IFERROR(VLOOKUP($A84,[1]Schrack!$A:$H,6,FALSE),IFERROR(VLOOKUP($A84,'[1]LD GmbH'!$A:$H,6,FALSE),IFERROR(VLOOKUP($A84,[1]Крисметал!$A:$H,6,FALSE),IFERROR(VLOOKUP($A84,[1]Унител!$A:$H,6,FALSE),""))))))</f>
        <v>14.909271255681732</v>
      </c>
      <c r="G84" s="93">
        <f>IFERROR(SUMIF(Модули!$A:$A,Себестойност!A84,Модули!$B:$B),"")</f>
        <v>61.400000000000006</v>
      </c>
      <c r="H84" s="33">
        <f t="shared" si="19"/>
        <v>915.42925509885845</v>
      </c>
      <c r="I84" s="100" t="str">
        <f>IFERROR(VLOOKUP($A84,[1]Други!$A:$H,8,FALSE),IFERROR(VLOOKUP($A84,[1]ИТТ!$A:$H,8,FALSE),IFERROR(VLOOKUP($A84,[1]Schrack!$A:$H,8,FALSE),IFERROR(VLOOKUP($A84,'[1]LD GmbH'!$A:$H,8,FALSE),IFERROR(VLOOKUP($A84,[1]Крисметал!$A:$H,8,FALSE),IFERROR(VLOOKUP($A84,[1]Унител!$A:$H,8,FALSE),""))))))</f>
        <v>Крисметал</v>
      </c>
      <c r="J84" s="101">
        <f>IFERROR(VLOOKUP($A84,[1]Други!$A:$I,9,FALSE),IFERROR(VLOOKUP($A84,[1]ИТТ!$A:$I,9,FALSE),IFERROR(VLOOKUP($A84,[1]Schrack!$A:$I,9,FALSE),IFERROR(VLOOKUP($A84,'[1]LD GmbH'!$A:$I,9,FALSE),IFERROR(VLOOKUP($A84,[1]Крисметал!$A:$I,9,FALSE),IFERROR(VLOOKUP($A84,[1]Унител!$A:$I,9,FALSE),""))))))</f>
        <v>45609</v>
      </c>
      <c r="K84" s="87">
        <f>IFERROR(VLOOKUP($A84,[1]Други!$A:$H,7,FALSE),IFERROR(VLOOKUP($A84,[1]ИТТ!$A:$H,7,FALSE),IFERROR(VLOOKUP($A84,[1]Schrack!$A:$H,7,FALSE),IFERROR(VLOOKUP($A84,'[1]LD GmbH'!$A:$H,7,FALSE),IFERROR(VLOOKUP($A84,[1]Крисметал!$A:$H,7,FALSE),IFERROR(VLOOKUP($A84,[1]Унител!$A:$H,7,FALSE),""))))))</f>
        <v>17.891125506818078</v>
      </c>
      <c r="L84" s="88">
        <f t="shared" si="20"/>
        <v>1098.51510611863</v>
      </c>
      <c r="M84" s="102"/>
      <c r="O84" s="81">
        <f>SUMIF(Модули!$A:$A,Себестойност!A84,Модули!$B:$B)-G84</f>
        <v>0</v>
      </c>
    </row>
    <row r="85" spans="1:15" x14ac:dyDescent="0.3">
      <c r="A85" s="172" t="s">
        <v>261</v>
      </c>
      <c r="B85" s="32" t="str">
        <f>IFERROR(VLOOKUP($A85,[1]Други!$A:$H,2,FALSE),IFERROR(VLOOKUP($A85,[1]ИТТ!$A:$H,2,FALSE),IFERROR(VLOOKUP($A85,[1]Schrack!$A:$H,2,FALSE),IFERROR(VLOOKUP($A85,'[1]LD GmbH'!$A:$H,2,FALSE),IFERROR(VLOOKUP($A85,[1]Крисметал!$A:$H,2,FALSE),IFERROR(VLOOKUP($A85,[1]Унител!$A:$H,2,FALSE),""))))))</f>
        <v>072110</v>
      </c>
      <c r="C85" s="86">
        <f>IFERROR(VLOOKUP($A85,[1]Други!$A:$H,3,FALSE),IFERROR(VLOOKUP($A85,[1]ИТТ!$A:$H,3,FALSE),IFERROR(VLOOKUP($A85,[1]Schrack!$A:$H,3,FALSE),IFERROR(VLOOKUP($A85,'[1]LD GmbH'!$A:$H,3,FALSE),IFERROR(VLOOKUP($A85,[1]Крисметал!$A:$H,3,FALSE),IFERROR(VLOOKUP($A85,[1]Унител!$A:$H,3,FALSE),""))))))</f>
        <v>12.061375477418794</v>
      </c>
      <c r="D85" s="84" t="str">
        <f>IFERROR(VLOOKUP($A85,[1]Други!$A:$H,4,FALSE),IFERROR(VLOOKUP($A85,[1]ИТТ!$A:$H,4,FALSE),IFERROR(VLOOKUP($A85,[1]Schrack!$A:$H,4,FALSE),IFERROR(VLOOKUP($A85,'[1]LD GmbH'!$A:$H,4,FALSE),IFERROR(VLOOKUP($A85,[1]Крисметал!$A:$H,4,FALSE),IFERROR(VLOOKUP($A85,[1]Унител!$A:$H,4,FALSE),""))))))</f>
        <v>м.</v>
      </c>
      <c r="E85" s="34">
        <f>IFERROR(VLOOKUP($A85,[1]Други!$A:$H,5,FALSE),IFERROR(VLOOKUP($A85,[1]ИТТ!$A:$H,5,FALSE),IFERROR(VLOOKUP($A85,[1]Schrack!$A:$H,5,FALSE),IFERROR(VLOOKUP($A85,'[1]LD GmbH'!$A:$H,5,FALSE),IFERROR(VLOOKUP($A85,[1]Крисметал!$A:$H,5,FALSE),IFERROR(VLOOKUP($A85,[1]Унител!$A:$H,5,FALSE),""))))))</f>
        <v>0</v>
      </c>
      <c r="F85" s="87">
        <f>IFERROR(VLOOKUP($A85,[1]Други!$A:$H,6,FALSE),IFERROR(VLOOKUP($A85,[1]ИТТ!$A:$H,6,FALSE),IFERROR(VLOOKUP($A85,[1]Schrack!$A:$H,6,FALSE),IFERROR(VLOOKUP($A85,'[1]LD GmbH'!$A:$H,6,FALSE),IFERROR(VLOOKUP($A85,[1]Крисметал!$A:$H,6,FALSE),IFERROR(VLOOKUP($A85,[1]Унител!$A:$H,6,FALSE),""))))))</f>
        <v>12.061375477418794</v>
      </c>
      <c r="G85" s="93">
        <f>IFERROR(SUMIF(Модули!$A:$A,Себестойност!A85,Модули!$B:$B),"")</f>
        <v>1.6</v>
      </c>
      <c r="H85" s="33">
        <f t="shared" si="19"/>
        <v>19.298200763870071</v>
      </c>
      <c r="I85" s="100" t="str">
        <f>IFERROR(VLOOKUP($A85,[1]Други!$A:$H,8,FALSE),IFERROR(VLOOKUP($A85,[1]ИТТ!$A:$H,8,FALSE),IFERROR(VLOOKUP($A85,[1]Schrack!$A:$H,8,FALSE),IFERROR(VLOOKUP($A85,'[1]LD GmbH'!$A:$H,8,FALSE),IFERROR(VLOOKUP($A85,[1]Крисметал!$A:$H,8,FALSE),IFERROR(VLOOKUP($A85,[1]Унител!$A:$H,8,FALSE),""))))))</f>
        <v>Крисметал</v>
      </c>
      <c r="J85" s="101">
        <f>IFERROR(VLOOKUP($A85,[1]Други!$A:$I,9,FALSE),IFERROR(VLOOKUP($A85,[1]ИТТ!$A:$I,9,FALSE),IFERROR(VLOOKUP($A85,[1]Schrack!$A:$I,9,FALSE),IFERROR(VLOOKUP($A85,'[1]LD GmbH'!$A:$I,9,FALSE),IFERROR(VLOOKUP($A85,[1]Крисметал!$A:$I,9,FALSE),IFERROR(VLOOKUP($A85,[1]Унител!$A:$I,9,FALSE),""))))))</f>
        <v>45673</v>
      </c>
      <c r="K85" s="87">
        <f>IFERROR(VLOOKUP($A85,[1]Други!$A:$H,7,FALSE),IFERROR(VLOOKUP($A85,[1]ИТТ!$A:$H,7,FALSE),IFERROR(VLOOKUP($A85,[1]Schrack!$A:$H,7,FALSE),IFERROR(VLOOKUP($A85,'[1]LD GmbH'!$A:$H,7,FALSE),IFERROR(VLOOKUP($A85,[1]Крисметал!$A:$H,7,FALSE),IFERROR(VLOOKUP($A85,[1]Унител!$A:$H,7,FALSE),""))))))</f>
        <v>14.473650572902553</v>
      </c>
      <c r="L85" s="88">
        <f t="shared" si="20"/>
        <v>23.157840916644087</v>
      </c>
      <c r="M85" s="102"/>
      <c r="O85" s="81">
        <f>SUMIF(Модули!$A:$A,Себестойност!A85,Модули!$B:$B)-G85</f>
        <v>0</v>
      </c>
    </row>
    <row r="86" spans="1:15" x14ac:dyDescent="0.3">
      <c r="A86" s="114" t="s">
        <v>235</v>
      </c>
      <c r="B86" s="130"/>
      <c r="C86" s="131"/>
      <c r="D86" s="132"/>
      <c r="E86" s="133"/>
      <c r="F86" s="131"/>
      <c r="G86" s="134"/>
      <c r="H86" s="135"/>
      <c r="I86" s="136"/>
      <c r="J86" s="137"/>
      <c r="K86" s="138"/>
      <c r="L86" s="139"/>
      <c r="M86" s="140"/>
      <c r="O86" s="174"/>
    </row>
    <row r="87" spans="1:15" x14ac:dyDescent="0.3">
      <c r="A87" s="21" t="s">
        <v>21</v>
      </c>
      <c r="B87" s="32" t="str">
        <f>IFERROR(VLOOKUP($A87,[1]Други!$A:$H,2,FALSE),IFERROR(VLOOKUP($A87,[1]ИТТ!$A:$H,2,FALSE),IFERROR(VLOOKUP($A87,[1]Schrack!$A:$H,2,FALSE),IFERROR(VLOOKUP($A87,'[1]LD GmbH'!$A:$H,2,FALSE),IFERROR(VLOOKUP($A87,[1]Крисметал!$A:$H,2,FALSE),IFERROR(VLOOKUP($A87,[1]Унител!$A:$H,2,FALSE),""))))))</f>
        <v>106306</v>
      </c>
      <c r="C87" s="86">
        <f>IFERROR(VLOOKUP($A87,[1]Други!$A:$H,3,FALSE),IFERROR(VLOOKUP($A87,[1]ИТТ!$A:$H,3,FALSE),IFERROR(VLOOKUP($A87,[1]Schrack!$A:$H,3,FALSE),IFERROR(VLOOKUP($A87,'[1]LD GmbH'!$A:$H,3,FALSE),IFERROR(VLOOKUP($A87,[1]Крисметал!$A:$H,3,FALSE),IFERROR(VLOOKUP($A87,[1]Унител!$A:$H,3,FALSE),""))))))</f>
        <v>2.4951043802375463</v>
      </c>
      <c r="D87" s="84" t="str">
        <f>IFERROR(VLOOKUP($A87,[1]Други!$A:$H,4,FALSE),IFERROR(VLOOKUP($A87,[1]ИТТ!$A:$H,4,FALSE),IFERROR(VLOOKUP($A87,[1]Schrack!$A:$H,4,FALSE),IFERROR(VLOOKUP($A87,'[1]LD GmbH'!$A:$H,4,FALSE),IFERROR(VLOOKUP($A87,[1]Крисметал!$A:$H,4,FALSE),IFERROR(VLOOKUP($A87,[1]Унител!$A:$H,4,FALSE),""))))))</f>
        <v>бр.</v>
      </c>
      <c r="E87" s="34">
        <f>IFERROR(VLOOKUP($A87,[1]Други!$A:$H,5,FALSE),IFERROR(VLOOKUP($A87,[1]ИТТ!$A:$H,5,FALSE),IFERROR(VLOOKUP($A87,[1]Schrack!$A:$H,5,FALSE),IFERROR(VLOOKUP($A87,'[1]LD GmbH'!$A:$H,5,FALSE),IFERROR(VLOOKUP($A87,[1]Крисметал!$A:$H,5,FALSE),IFERROR(VLOOKUP($A87,[1]Унител!$A:$H,5,FALSE),""))))))</f>
        <v>0</v>
      </c>
      <c r="F87" s="87">
        <f>IFERROR(VLOOKUP($A87,[1]Други!$A:$H,6,FALSE),IFERROR(VLOOKUP($A87,[1]ИТТ!$A:$H,6,FALSE),IFERROR(VLOOKUP($A87,[1]Schrack!$A:$H,6,FALSE),IFERROR(VLOOKUP($A87,'[1]LD GmbH'!$A:$H,6,FALSE),IFERROR(VLOOKUP($A87,[1]Крисметал!$A:$H,6,FALSE),IFERROR(VLOOKUP($A87,[1]Унител!$A:$H,6,FALSE),""))))))</f>
        <v>2.4951043802375463</v>
      </c>
      <c r="G87" s="93">
        <f>IFERROR(SUMIF(Модули!$A:$A,Себестойност!A87,Модули!$B:$B),"")</f>
        <v>111</v>
      </c>
      <c r="H87" s="33">
        <f t="shared" si="19"/>
        <v>276.95658620636766</v>
      </c>
      <c r="I87" s="100" t="str">
        <f>IFERROR(VLOOKUP($A87,[1]Други!$A:$H,8,FALSE),IFERROR(VLOOKUP($A87,[1]ИТТ!$A:$H,8,FALSE),IFERROR(VLOOKUP($A87,[1]Schrack!$A:$H,8,FALSE),IFERROR(VLOOKUP($A87,'[1]LD GmbH'!$A:$H,8,FALSE),IFERROR(VLOOKUP($A87,[1]Крисметал!$A:$H,8,FALSE),IFERROR(VLOOKUP($A87,[1]Унител!$A:$H,8,FALSE),""))))))</f>
        <v>Крисметал</v>
      </c>
      <c r="J87" s="101">
        <f>IFERROR(VLOOKUP($A87,[1]Други!$A:$I,9,FALSE),IFERROR(VLOOKUP($A87,[1]ИТТ!$A:$I,9,FALSE),IFERROR(VLOOKUP($A87,[1]Schrack!$A:$I,9,FALSE),IFERROR(VLOOKUP($A87,'[1]LD GmbH'!$A:$I,9,FALSE),IFERROR(VLOOKUP($A87,[1]Крисметал!$A:$I,9,FALSE),IFERROR(VLOOKUP($A87,[1]Унител!$A:$I,9,FALSE),""))))))</f>
        <v>45727</v>
      </c>
      <c r="K87" s="87">
        <f>IFERROR(VLOOKUP($A87,[1]Други!$A:$H,7,FALSE),IFERROR(VLOOKUP($A87,[1]ИТТ!$A:$H,7,FALSE),IFERROR(VLOOKUP($A87,[1]Schrack!$A:$H,7,FALSE),IFERROR(VLOOKUP($A87,'[1]LD GmbH'!$A:$H,7,FALSE),IFERROR(VLOOKUP($A87,[1]Крисметал!$A:$H,7,FALSE),IFERROR(VLOOKUP($A87,[1]Унител!$A:$H,7,FALSE),""))))))</f>
        <v>2.9941252562850558</v>
      </c>
      <c r="L87" s="88">
        <f t="shared" si="20"/>
        <v>332.34790344764122</v>
      </c>
      <c r="M87" s="102"/>
      <c r="O87" s="81">
        <f>SUMIF(Модули!$A:$A,Себестойност!A87,Модули!$B:$B)-G87</f>
        <v>0</v>
      </c>
    </row>
    <row r="88" spans="1:15" x14ac:dyDescent="0.3">
      <c r="A88" s="12" t="s">
        <v>22</v>
      </c>
      <c r="B88" s="32" t="str">
        <f>IFERROR(VLOOKUP($A88,[1]Други!$A:$H,2,FALSE),IFERROR(VLOOKUP($A88,[1]ИТТ!$A:$H,2,FALSE),IFERROR(VLOOKUP($A88,[1]Schrack!$A:$H,2,FALSE),IFERROR(VLOOKUP($A88,'[1]LD GmbH'!$A:$H,2,FALSE),IFERROR(VLOOKUP($A88,[1]Крисметал!$A:$H,2,FALSE),IFERROR(VLOOKUP($A88,[1]Унител!$A:$H,2,FALSE),""))))))</f>
        <v>106308</v>
      </c>
      <c r="C88" s="86">
        <f>IFERROR(VLOOKUP($A88,[1]Други!$A:$H,3,FALSE),IFERROR(VLOOKUP($A88,[1]ИТТ!$A:$H,3,FALSE),IFERROR(VLOOKUP($A88,[1]Schrack!$A:$H,3,FALSE),IFERROR(VLOOKUP($A88,'[1]LD GmbH'!$A:$H,3,FALSE),IFERROR(VLOOKUP($A88,[1]Крисметал!$A:$H,3,FALSE),IFERROR(VLOOKUP($A88,[1]Унител!$A:$H,3,FALSE),""))))))</f>
        <v>3.7988986772879034</v>
      </c>
      <c r="D88" s="84" t="str">
        <f>IFERROR(VLOOKUP($A88,[1]Други!$A:$H,4,FALSE),IFERROR(VLOOKUP($A88,[1]ИТТ!$A:$H,4,FALSE),IFERROR(VLOOKUP($A88,[1]Schrack!$A:$H,4,FALSE),IFERROR(VLOOKUP($A88,'[1]LD GmbH'!$A:$H,4,FALSE),IFERROR(VLOOKUP($A88,[1]Крисметал!$A:$H,4,FALSE),IFERROR(VLOOKUP($A88,[1]Унител!$A:$H,4,FALSE),""))))))</f>
        <v>бр.</v>
      </c>
      <c r="E88" s="34">
        <f>IFERROR(VLOOKUP($A88,[1]Други!$A:$H,5,FALSE),IFERROR(VLOOKUP($A88,[1]ИТТ!$A:$H,5,FALSE),IFERROR(VLOOKUP($A88,[1]Schrack!$A:$H,5,FALSE),IFERROR(VLOOKUP($A88,'[1]LD GmbH'!$A:$H,5,FALSE),IFERROR(VLOOKUP($A88,[1]Крисметал!$A:$H,5,FALSE),IFERROR(VLOOKUP($A88,[1]Унител!$A:$H,5,FALSE),""))))))</f>
        <v>0</v>
      </c>
      <c r="F88" s="87">
        <f>IFERROR(VLOOKUP($A88,[1]Други!$A:$H,6,FALSE),IFERROR(VLOOKUP($A88,[1]ИТТ!$A:$H,6,FALSE),IFERROR(VLOOKUP($A88,[1]Schrack!$A:$H,6,FALSE),IFERROR(VLOOKUP($A88,'[1]LD GmbH'!$A:$H,6,FALSE),IFERROR(VLOOKUP($A88,[1]Крисметал!$A:$H,6,FALSE),IFERROR(VLOOKUP($A88,[1]Унител!$A:$H,6,FALSE),""))))))</f>
        <v>3.7988986772879034</v>
      </c>
      <c r="G88" s="93">
        <f>IFERROR(SUMIF(Модули!$A:$A,Себестойност!A88,Модули!$B:$B),"")</f>
        <v>89</v>
      </c>
      <c r="H88" s="33">
        <f t="shared" si="19"/>
        <v>338.10198227862338</v>
      </c>
      <c r="I88" s="100" t="str">
        <f>IFERROR(VLOOKUP($A88,[1]Други!$A:$H,8,FALSE),IFERROR(VLOOKUP($A88,[1]ИТТ!$A:$H,8,FALSE),IFERROR(VLOOKUP($A88,[1]Schrack!$A:$H,8,FALSE),IFERROR(VLOOKUP($A88,'[1]LD GmbH'!$A:$H,8,FALSE),IFERROR(VLOOKUP($A88,[1]Крисметал!$A:$H,8,FALSE),IFERROR(VLOOKUP($A88,[1]Унител!$A:$H,8,FALSE),""))))))</f>
        <v>Крисметал</v>
      </c>
      <c r="J88" s="101">
        <f>IFERROR(VLOOKUP($A88,[1]Други!$A:$I,9,FALSE),IFERROR(VLOOKUP($A88,[1]ИТТ!$A:$I,9,FALSE),IFERROR(VLOOKUP($A88,[1]Schrack!$A:$I,9,FALSE),IFERROR(VLOOKUP($A88,'[1]LD GmbH'!$A:$I,9,FALSE),IFERROR(VLOOKUP($A88,[1]Крисметал!$A:$I,9,FALSE),IFERROR(VLOOKUP($A88,[1]Унител!$A:$I,9,FALSE),""))))))</f>
        <v>45727</v>
      </c>
      <c r="K88" s="87">
        <f>IFERROR(VLOOKUP($A88,[1]Други!$A:$H,7,FALSE),IFERROR(VLOOKUP($A88,[1]ИТТ!$A:$H,7,FALSE),IFERROR(VLOOKUP($A88,[1]Schrack!$A:$H,7,FALSE),IFERROR(VLOOKUP($A88,'[1]LD GmbH'!$A:$H,7,FALSE),IFERROR(VLOOKUP($A88,[1]Крисметал!$A:$H,7,FALSE),IFERROR(VLOOKUP($A88,[1]Унител!$A:$H,7,FALSE),""))))))</f>
        <v>4.5586784127454845</v>
      </c>
      <c r="L88" s="88">
        <f t="shared" si="20"/>
        <v>405.72237873434813</v>
      </c>
      <c r="M88" s="102"/>
      <c r="O88" s="81">
        <f>SUMIF(Модули!$A:$A,Себестойност!A88,Модули!$B:$B)-G88</f>
        <v>0</v>
      </c>
    </row>
    <row r="89" spans="1:15" x14ac:dyDescent="0.3">
      <c r="A89" s="15" t="s">
        <v>340</v>
      </c>
      <c r="B89" s="32" t="str">
        <f>IFERROR(VLOOKUP($A89,[1]Други!$A:$H,2,FALSE),IFERROR(VLOOKUP($A89,[1]ИТТ!$A:$H,2,FALSE),IFERROR(VLOOKUP($A89,[1]Schrack!$A:$H,2,FALSE),IFERROR(VLOOKUP($A89,'[1]LD GmbH'!$A:$H,2,FALSE),IFERROR(VLOOKUP($A89,[1]Крисметал!$A:$H,2,FALSE),IFERROR(VLOOKUP($A89,[1]Унител!$A:$H,2,FALSE),""))))))</f>
        <v>102702</v>
      </c>
      <c r="C89" s="86">
        <f>IFERROR(VLOOKUP($A89,[1]Други!$A:$H,3,FALSE),IFERROR(VLOOKUP($A89,[1]ИТТ!$A:$H,3,FALSE),IFERROR(VLOOKUP($A89,[1]Schrack!$A:$H,3,FALSE),IFERROR(VLOOKUP($A89,'[1]LD GmbH'!$A:$H,3,FALSE),IFERROR(VLOOKUP($A89,[1]Крисметал!$A:$H,3,FALSE),IFERROR(VLOOKUP($A89,[1]Унител!$A:$H,3,FALSE),""))))))</f>
        <v>4.17</v>
      </c>
      <c r="D89" s="84" t="str">
        <f>IFERROR(VLOOKUP($A89,[1]Други!$A:$H,4,FALSE),IFERROR(VLOOKUP($A89,[1]ИТТ!$A:$H,4,FALSE),IFERROR(VLOOKUP($A89,[1]Schrack!$A:$H,4,FALSE),IFERROR(VLOOKUP($A89,'[1]LD GmbH'!$A:$H,4,FALSE),IFERROR(VLOOKUP($A89,[1]Крисметал!$A:$H,4,FALSE),IFERROR(VLOOKUP($A89,[1]Унител!$A:$H,4,FALSE),""))))))</f>
        <v>бр.</v>
      </c>
      <c r="E89" s="34">
        <f>IFERROR(VLOOKUP($A89,[1]Други!$A:$H,5,FALSE),IFERROR(VLOOKUP($A89,[1]ИТТ!$A:$H,5,FALSE),IFERROR(VLOOKUP($A89,[1]Schrack!$A:$H,5,FALSE),IFERROR(VLOOKUP($A89,'[1]LD GmbH'!$A:$H,5,FALSE),IFERROR(VLOOKUP($A89,[1]Крисметал!$A:$H,5,FALSE),IFERROR(VLOOKUP($A89,[1]Унител!$A:$H,5,FALSE),""))))))</f>
        <v>0</v>
      </c>
      <c r="F89" s="87">
        <f>IFERROR(VLOOKUP($A89,[1]Други!$A:$H,6,FALSE),IFERROR(VLOOKUP($A89,[1]ИТТ!$A:$H,6,FALSE),IFERROR(VLOOKUP($A89,[1]Schrack!$A:$H,6,FALSE),IFERROR(VLOOKUP($A89,'[1]LD GmbH'!$A:$H,6,FALSE),IFERROR(VLOOKUP($A89,[1]Крисметал!$A:$H,6,FALSE),IFERROR(VLOOKUP($A89,[1]Унител!$A:$H,6,FALSE),""))))))</f>
        <v>4.17</v>
      </c>
      <c r="G89" s="93">
        <f>IFERROR(SUMIF(Модули!$A:$A,Себестойност!A89,Модули!$B:$B),"")</f>
        <v>2</v>
      </c>
      <c r="H89" s="33">
        <f t="shared" si="19"/>
        <v>8.34</v>
      </c>
      <c r="I89" s="100" t="str">
        <f>IFERROR(VLOOKUP($A89,[1]Други!$A:$H,8,FALSE),IFERROR(VLOOKUP($A89,[1]ИТТ!$A:$H,8,FALSE),IFERROR(VLOOKUP($A89,[1]Schrack!$A:$H,8,FALSE),IFERROR(VLOOKUP($A89,'[1]LD GmbH'!$A:$H,8,FALSE),IFERROR(VLOOKUP($A89,[1]Крисметал!$A:$H,8,FALSE),IFERROR(VLOOKUP($A89,[1]Унител!$A:$H,8,FALSE),""))))))</f>
        <v>Крисметал</v>
      </c>
      <c r="J89" s="101">
        <f>IFERROR(VLOOKUP($A89,[1]Други!$A:$I,9,FALSE),IFERROR(VLOOKUP($A89,[1]ИТТ!$A:$I,9,FALSE),IFERROR(VLOOKUP($A89,[1]Schrack!$A:$I,9,FALSE),IFERROR(VLOOKUP($A89,'[1]LD GmbH'!$A:$I,9,FALSE),IFERROR(VLOOKUP($A89,[1]Крисметал!$A:$I,9,FALSE),IFERROR(VLOOKUP($A89,[1]Унител!$A:$I,9,FALSE),""))))))</f>
        <v>46056</v>
      </c>
      <c r="K89" s="87">
        <f>IFERROR(VLOOKUP($A89,[1]Други!$A:$H,7,FALSE),IFERROR(VLOOKUP($A89,[1]ИТТ!$A:$H,7,FALSE),IFERROR(VLOOKUP($A89,[1]Schrack!$A:$H,7,FALSE),IFERROR(VLOOKUP($A89,'[1]LD GmbH'!$A:$H,7,FALSE),IFERROR(VLOOKUP($A89,[1]Крисметал!$A:$H,7,FALSE),IFERROR(VLOOKUP($A89,[1]Унител!$A:$H,7,FALSE),""))))))</f>
        <v>5.0039999999999996</v>
      </c>
      <c r="L89" s="88">
        <f t="shared" si="20"/>
        <v>10.007999999999999</v>
      </c>
      <c r="M89" s="102"/>
      <c r="O89" s="81">
        <f>SUMIF(Модули!$A:$A,Себестойност!A89,Модули!$B:$B)-G89</f>
        <v>0</v>
      </c>
    </row>
    <row r="90" spans="1:15" x14ac:dyDescent="0.3">
      <c r="A90" s="13" t="s">
        <v>346</v>
      </c>
      <c r="B90" s="32" t="str">
        <f>IFERROR(VLOOKUP($A90,[1]Други!$A:$H,2,FALSE),IFERROR(VLOOKUP($A90,[1]ИТТ!$A:$H,2,FALSE),IFERROR(VLOOKUP($A90,[1]Schrack!$A:$H,2,FALSE),IFERROR(VLOOKUP($A90,'[1]LD GmbH'!$A:$H,2,FALSE),IFERROR(VLOOKUP($A90,[1]Крисметал!$A:$H,2,FALSE),IFERROR(VLOOKUP($A90,[1]Унител!$A:$H,2,FALSE),""))))))</f>
        <v>102709</v>
      </c>
      <c r="C90" s="86">
        <f>IFERROR(VLOOKUP($A90,[1]Други!$A:$H,3,FALSE),IFERROR(VLOOKUP($A90,[1]ИТТ!$A:$H,3,FALSE),IFERROR(VLOOKUP($A90,[1]Schrack!$A:$H,3,FALSE),IFERROR(VLOOKUP($A90,'[1]LD GmbH'!$A:$H,3,FALSE),IFERROR(VLOOKUP($A90,[1]Крисметал!$A:$H,3,FALSE),IFERROR(VLOOKUP($A90,[1]Унител!$A:$H,3,FALSE),""))))))</f>
        <v>6.17</v>
      </c>
      <c r="D90" s="84" t="str">
        <f>IFERROR(VLOOKUP($A90,[1]Други!$A:$H,4,FALSE),IFERROR(VLOOKUP($A90,[1]ИТТ!$A:$H,4,FALSE),IFERROR(VLOOKUP($A90,[1]Schrack!$A:$H,4,FALSE),IFERROR(VLOOKUP($A90,'[1]LD GmbH'!$A:$H,4,FALSE),IFERROR(VLOOKUP($A90,[1]Крисметал!$A:$H,4,FALSE),IFERROR(VLOOKUP($A90,[1]Унител!$A:$H,4,FALSE),""))))))</f>
        <v>бр.</v>
      </c>
      <c r="E90" s="34">
        <f>IFERROR(VLOOKUP($A90,[1]Други!$A:$H,5,FALSE),IFERROR(VLOOKUP($A90,[1]ИТТ!$A:$H,5,FALSE),IFERROR(VLOOKUP($A90,[1]Schrack!$A:$H,5,FALSE),IFERROR(VLOOKUP($A90,'[1]LD GmbH'!$A:$H,5,FALSE),IFERROR(VLOOKUP($A90,[1]Крисметал!$A:$H,5,FALSE),IFERROR(VLOOKUP($A90,[1]Унител!$A:$H,5,FALSE),""))))))</f>
        <v>0</v>
      </c>
      <c r="F90" s="87">
        <f>IFERROR(VLOOKUP($A90,[1]Други!$A:$H,6,FALSE),IFERROR(VLOOKUP($A90,[1]ИТТ!$A:$H,6,FALSE),IFERROR(VLOOKUP($A90,[1]Schrack!$A:$H,6,FALSE),IFERROR(VLOOKUP($A90,'[1]LD GmbH'!$A:$H,6,FALSE),IFERROR(VLOOKUP($A90,[1]Крисметал!$A:$H,6,FALSE),IFERROR(VLOOKUP($A90,[1]Унител!$A:$H,6,FALSE),""))))))</f>
        <v>6.17</v>
      </c>
      <c r="G90" s="93">
        <f>IFERROR(SUMIF(Модули!$A:$A,Себестойност!A90,Модули!$B:$B),"")</f>
        <v>2</v>
      </c>
      <c r="H90" s="33">
        <f t="shared" si="19"/>
        <v>12.34</v>
      </c>
      <c r="I90" s="100" t="str">
        <f>IFERROR(VLOOKUP($A90,[1]Други!$A:$H,8,FALSE),IFERROR(VLOOKUP($A90,[1]ИТТ!$A:$H,8,FALSE),IFERROR(VLOOKUP($A90,[1]Schrack!$A:$H,8,FALSE),IFERROR(VLOOKUP($A90,'[1]LD GmbH'!$A:$H,8,FALSE),IFERROR(VLOOKUP($A90,[1]Крисметал!$A:$H,8,FALSE),IFERROR(VLOOKUP($A90,[1]Унител!$A:$H,8,FALSE),""))))))</f>
        <v>Крисметал</v>
      </c>
      <c r="J90" s="101">
        <f>IFERROR(VLOOKUP($A90,[1]Други!$A:$I,9,FALSE),IFERROR(VLOOKUP($A90,[1]ИТТ!$A:$I,9,FALSE),IFERROR(VLOOKUP($A90,[1]Schrack!$A:$I,9,FALSE),IFERROR(VLOOKUP($A90,'[1]LD GmbH'!$A:$I,9,FALSE),IFERROR(VLOOKUP($A90,[1]Крисметал!$A:$I,9,FALSE),IFERROR(VLOOKUP($A90,[1]Унител!$A:$I,9,FALSE),""))))))</f>
        <v>46056</v>
      </c>
      <c r="K90" s="87">
        <f>IFERROR(VLOOKUP($A90,[1]Други!$A:$H,7,FALSE),IFERROR(VLOOKUP($A90,[1]ИТТ!$A:$H,7,FALSE),IFERROR(VLOOKUP($A90,[1]Schrack!$A:$H,7,FALSE),IFERROR(VLOOKUP($A90,'[1]LD GmbH'!$A:$H,7,FALSE),IFERROR(VLOOKUP($A90,[1]Крисметал!$A:$H,7,FALSE),IFERROR(VLOOKUP($A90,[1]Унител!$A:$H,7,FALSE),""))))))</f>
        <v>7.4039999999999999</v>
      </c>
      <c r="L90" s="88">
        <f t="shared" si="20"/>
        <v>14.808</v>
      </c>
      <c r="M90" s="102"/>
      <c r="O90" s="81">
        <f>SUMIF(Модули!$A:$A,Себестойност!A90,Модули!$B:$B)-G90</f>
        <v>0</v>
      </c>
    </row>
    <row r="91" spans="1:15" x14ac:dyDescent="0.3">
      <c r="A91" s="53" t="s">
        <v>265</v>
      </c>
      <c r="B91" s="32" t="str">
        <f>IFERROR(VLOOKUP($A91,[1]Други!$A:$H,2,FALSE),IFERROR(VLOOKUP($A91,[1]ИТТ!$A:$H,2,FALSE),IFERROR(VLOOKUP($A91,[1]Schrack!$A:$H,2,FALSE),IFERROR(VLOOKUP($A91,'[1]LD GmbH'!$A:$H,2,FALSE),IFERROR(VLOOKUP($A91,[1]Крисметал!$A:$H,2,FALSE),IFERROR(VLOOKUP($A91,[1]Унител!$A:$H,2,FALSE),""))))))</f>
        <v>-</v>
      </c>
      <c r="C91" s="86">
        <f>IFERROR(VLOOKUP($A91,[1]Други!$A:$H,3,FALSE),IFERROR(VLOOKUP($A91,[1]ИТТ!$A:$H,3,FALSE),IFERROR(VLOOKUP($A91,[1]Schrack!$A:$H,3,FALSE),IFERROR(VLOOKUP($A91,'[1]LD GmbH'!$A:$H,3,FALSE),IFERROR(VLOOKUP($A91,[1]Крисметал!$A:$H,3,FALSE),IFERROR(VLOOKUP($A91,[1]Унител!$A:$H,3,FALSE),""))))))</f>
        <v>4.28</v>
      </c>
      <c r="D91" s="84" t="str">
        <f>IFERROR(VLOOKUP($A91,[1]Други!$A:$H,4,FALSE),IFERROR(VLOOKUP($A91,[1]ИТТ!$A:$H,4,FALSE),IFERROR(VLOOKUP($A91,[1]Schrack!$A:$H,4,FALSE),IFERROR(VLOOKUP($A91,'[1]LD GmbH'!$A:$H,4,FALSE),IFERROR(VLOOKUP($A91,[1]Крисметал!$A:$H,4,FALSE),IFERROR(VLOOKUP($A91,[1]Унител!$A:$H,4,FALSE),""))))))</f>
        <v>бр.</v>
      </c>
      <c r="E91" s="34">
        <f>IFERROR(VLOOKUP($A91,[1]Други!$A:$H,5,FALSE),IFERROR(VLOOKUP($A91,[1]ИТТ!$A:$H,5,FALSE),IFERROR(VLOOKUP($A91,[1]Schrack!$A:$H,5,FALSE),IFERROR(VLOOKUP($A91,'[1]LD GmbH'!$A:$H,5,FALSE),IFERROR(VLOOKUP($A91,[1]Крисметал!$A:$H,5,FALSE),IFERROR(VLOOKUP($A91,[1]Унител!$A:$H,5,FALSE),""))))))</f>
        <v>0</v>
      </c>
      <c r="F91" s="87">
        <f>IFERROR(VLOOKUP($A91,[1]Други!$A:$H,6,FALSE),IFERROR(VLOOKUP($A91,[1]ИТТ!$A:$H,6,FALSE),IFERROR(VLOOKUP($A91,[1]Schrack!$A:$H,6,FALSE),IFERROR(VLOOKUP($A91,'[1]LD GmbH'!$A:$H,6,FALSE),IFERROR(VLOOKUP($A91,[1]Крисметал!$A:$H,6,FALSE),IFERROR(VLOOKUP($A91,[1]Унител!$A:$H,6,FALSE),""))))))</f>
        <v>4.28</v>
      </c>
      <c r="G91" s="93">
        <f>IFERROR(SUMIF(Модули!$A:$A,Себестойност!A91,Модули!$B:$B),"")</f>
        <v>2</v>
      </c>
      <c r="H91" s="33">
        <f t="shared" si="19"/>
        <v>8.56</v>
      </c>
      <c r="I91" s="100" t="str">
        <f>IFERROR(VLOOKUP($A91,[1]Други!$A:$H,8,FALSE),IFERROR(VLOOKUP($A91,[1]ИТТ!$A:$H,8,FALSE),IFERROR(VLOOKUP($A91,[1]Schrack!$A:$H,8,FALSE),IFERROR(VLOOKUP($A91,'[1]LD GmbH'!$A:$H,8,FALSE),IFERROR(VLOOKUP($A91,[1]Крисметал!$A:$H,8,FALSE),IFERROR(VLOOKUP($A91,[1]Унител!$A:$H,8,FALSE),""))))))</f>
        <v>Крисметал</v>
      </c>
      <c r="J91" s="101" t="str">
        <f>IFERROR(VLOOKUP($A91,[1]Други!$A:$I,9,FALSE),IFERROR(VLOOKUP($A91,[1]ИТТ!$A:$I,9,FALSE),IFERROR(VLOOKUP($A91,[1]Schrack!$A:$I,9,FALSE),IFERROR(VLOOKUP($A91,'[1]LD GmbH'!$A:$I,9,FALSE),IFERROR(VLOOKUP($A91,[1]Крисметал!$A:$I,9,FALSE),IFERROR(VLOOKUP($A91,[1]Унител!$A:$I,9,FALSE),""))))))</f>
        <v>-</v>
      </c>
      <c r="K91" s="87">
        <f>IFERROR(VLOOKUP($A91,[1]Други!$A:$H,7,FALSE),IFERROR(VLOOKUP($A91,[1]ИТТ!$A:$H,7,FALSE),IFERROR(VLOOKUP($A91,[1]Schrack!$A:$H,7,FALSE),IFERROR(VLOOKUP($A91,'[1]LD GmbH'!$A:$H,7,FALSE),IFERROR(VLOOKUP($A91,[1]Крисметал!$A:$H,7,FALSE),IFERROR(VLOOKUP($A91,[1]Унител!$A:$H,7,FALSE),""))))))</f>
        <v>5.1360000000000001</v>
      </c>
      <c r="L91" s="88">
        <f t="shared" si="20"/>
        <v>10.272</v>
      </c>
      <c r="M91" s="102"/>
      <c r="O91" s="81">
        <f>SUMIF(Модули!$A:$A,Себестойност!A91,Модули!$B:$B)-G91</f>
        <v>0</v>
      </c>
    </row>
    <row r="92" spans="1:15" x14ac:dyDescent="0.3">
      <c r="A92" s="53" t="s">
        <v>199</v>
      </c>
      <c r="B92" s="32" t="str">
        <f>IFERROR(VLOOKUP($A92,[1]Други!$A:$H,2,FALSE),IFERROR(VLOOKUP($A92,[1]ИТТ!$A:$H,2,FALSE),IFERROR(VLOOKUP($A92,[1]Schrack!$A:$H,2,FALSE),IFERROR(VLOOKUP($A92,'[1]LD GmbH'!$A:$H,2,FALSE),IFERROR(VLOOKUP($A92,[1]Крисметал!$A:$H,2,FALSE),IFERROR(VLOOKUP($A92,[1]Унител!$A:$H,2,FALSE),""))))))</f>
        <v>108606</v>
      </c>
      <c r="C92" s="86">
        <f>IFERROR(VLOOKUP($A92,[1]Други!$A:$H,3,FALSE),IFERROR(VLOOKUP($A92,[1]ИТТ!$A:$H,3,FALSE),IFERROR(VLOOKUP($A92,[1]Schrack!$A:$H,3,FALSE),IFERROR(VLOOKUP($A92,'[1]LD GmbH'!$A:$H,3,FALSE),IFERROR(VLOOKUP($A92,[1]Крисметал!$A:$H,3,FALSE),IFERROR(VLOOKUP($A92,[1]Унител!$A:$H,3,FALSE),""))))))</f>
        <v>1.2884555406144707</v>
      </c>
      <c r="D92" s="84" t="str">
        <f>IFERROR(VLOOKUP($A92,[1]Други!$A:$H,4,FALSE),IFERROR(VLOOKUP($A92,[1]ИТТ!$A:$H,4,FALSE),IFERROR(VLOOKUP($A92,[1]Schrack!$A:$H,4,FALSE),IFERROR(VLOOKUP($A92,'[1]LD GmbH'!$A:$H,4,FALSE),IFERROR(VLOOKUP($A92,[1]Крисметал!$A:$H,4,FALSE),IFERROR(VLOOKUP($A92,[1]Унител!$A:$H,4,FALSE),""))))))</f>
        <v>бр.</v>
      </c>
      <c r="E92" s="34">
        <f>IFERROR(VLOOKUP($A92,[1]Други!$A:$H,5,FALSE),IFERROR(VLOOKUP($A92,[1]ИТТ!$A:$H,5,FALSE),IFERROR(VLOOKUP($A92,[1]Schrack!$A:$H,5,FALSE),IFERROR(VLOOKUP($A92,'[1]LD GmbH'!$A:$H,5,FALSE),IFERROR(VLOOKUP($A92,[1]Крисметал!$A:$H,5,FALSE),IFERROR(VLOOKUP($A92,[1]Унител!$A:$H,5,FALSE),""))))))</f>
        <v>0</v>
      </c>
      <c r="F92" s="87">
        <f>IFERROR(VLOOKUP($A92,[1]Други!$A:$H,6,FALSE),IFERROR(VLOOKUP($A92,[1]ИТТ!$A:$H,6,FALSE),IFERROR(VLOOKUP($A92,[1]Schrack!$A:$H,6,FALSE),IFERROR(VLOOKUP($A92,'[1]LD GmbH'!$A:$H,6,FALSE),IFERROR(VLOOKUP($A92,[1]Крисметал!$A:$H,6,FALSE),IFERROR(VLOOKUP($A92,[1]Унител!$A:$H,6,FALSE),""))))))</f>
        <v>1.2884555406144707</v>
      </c>
      <c r="G92" s="93">
        <f>IFERROR(SUMIF(Модули!$A:$A,Себестойност!A92,Модули!$B:$B),"")</f>
        <v>2</v>
      </c>
      <c r="H92" s="33">
        <f t="shared" si="19"/>
        <v>2.5769110812289413</v>
      </c>
      <c r="I92" s="100" t="str">
        <f>IFERROR(VLOOKUP($A92,[1]Други!$A:$H,8,FALSE),IFERROR(VLOOKUP($A92,[1]ИТТ!$A:$H,8,FALSE),IFERROR(VLOOKUP($A92,[1]Schrack!$A:$H,8,FALSE),IFERROR(VLOOKUP($A92,'[1]LD GmbH'!$A:$H,8,FALSE),IFERROR(VLOOKUP($A92,[1]Крисметал!$A:$H,8,FALSE),IFERROR(VLOOKUP($A92,[1]Унител!$A:$H,8,FALSE),""))))))</f>
        <v>Крисметал</v>
      </c>
      <c r="J92" s="101">
        <f>IFERROR(VLOOKUP($A92,[1]Други!$A:$I,9,FALSE),IFERROR(VLOOKUP($A92,[1]ИТТ!$A:$I,9,FALSE),IFERROR(VLOOKUP($A92,[1]Schrack!$A:$I,9,FALSE),IFERROR(VLOOKUP($A92,'[1]LD GmbH'!$A:$I,9,FALSE),IFERROR(VLOOKUP($A92,[1]Крисметал!$A:$I,9,FALSE),IFERROR(VLOOKUP($A92,[1]Унител!$A:$I,9,FALSE),""))))))</f>
        <v>45511</v>
      </c>
      <c r="K92" s="87">
        <f>IFERROR(VLOOKUP($A92,[1]Други!$A:$H,7,FALSE),IFERROR(VLOOKUP($A92,[1]ИТТ!$A:$H,7,FALSE),IFERROR(VLOOKUP($A92,[1]Schrack!$A:$H,7,FALSE),IFERROR(VLOOKUP($A92,'[1]LD GmbH'!$A:$H,7,FALSE),IFERROR(VLOOKUP($A92,[1]Крисметал!$A:$H,7,FALSE),IFERROR(VLOOKUP($A92,[1]Унител!$A:$H,7,FALSE),""))))))</f>
        <v>1.5461466487373647</v>
      </c>
      <c r="L92" s="88">
        <f t="shared" si="20"/>
        <v>3.0922932974747295</v>
      </c>
      <c r="M92" s="102"/>
      <c r="O92" s="81">
        <f>SUMIF(Модули!$A:$A,Себестойност!A92,Модули!$B:$B)-G92</f>
        <v>0</v>
      </c>
    </row>
    <row r="93" spans="1:15" x14ac:dyDescent="0.3">
      <c r="A93" s="56" t="s">
        <v>246</v>
      </c>
      <c r="B93" s="32" t="str">
        <f>IFERROR(VLOOKUP($A93,[1]Други!$A:$H,2,FALSE),IFERROR(VLOOKUP($A93,[1]ИТТ!$A:$H,2,FALSE),IFERROR(VLOOKUP($A93,[1]Schrack!$A:$H,2,FALSE),IFERROR(VLOOKUP($A93,'[1]LD GmbH'!$A:$H,2,FALSE),IFERROR(VLOOKUP($A93,[1]Крисметал!$A:$H,2,FALSE),IFERROR(VLOOKUP($A93,[1]Унител!$A:$H,2,FALSE),""))))))</f>
        <v>-</v>
      </c>
      <c r="C93" s="86">
        <f>IFERROR(VLOOKUP($A93,[1]Други!$A:$H,3,FALSE),IFERROR(VLOOKUP($A93,[1]ИТТ!$A:$H,3,FALSE),IFERROR(VLOOKUP($A93,[1]Schrack!$A:$H,3,FALSE),IFERROR(VLOOKUP($A93,'[1]LD GmbH'!$A:$H,3,FALSE),IFERROR(VLOOKUP($A93,[1]Крисметал!$A:$H,3,FALSE),IFERROR(VLOOKUP($A93,[1]Унител!$A:$H,3,FALSE),""))))))</f>
        <v>2.5</v>
      </c>
      <c r="D93" s="84" t="str">
        <f>IFERROR(VLOOKUP($A93,[1]Други!$A:$H,4,FALSE),IFERROR(VLOOKUP($A93,[1]ИТТ!$A:$H,4,FALSE),IFERROR(VLOOKUP($A93,[1]Schrack!$A:$H,4,FALSE),IFERROR(VLOOKUP($A93,'[1]LD GmbH'!$A:$H,4,FALSE),IFERROR(VLOOKUP($A93,[1]Крисметал!$A:$H,4,FALSE),IFERROR(VLOOKUP($A93,[1]Унител!$A:$H,4,FALSE),""))))))</f>
        <v>бр.</v>
      </c>
      <c r="E93" s="34">
        <f>IFERROR(VLOOKUP($A93,[1]Други!$A:$H,5,FALSE),IFERROR(VLOOKUP($A93,[1]ИТТ!$A:$H,5,FALSE),IFERROR(VLOOKUP($A93,[1]Schrack!$A:$H,5,FALSE),IFERROR(VLOOKUP($A93,'[1]LD GmbH'!$A:$H,5,FALSE),IFERROR(VLOOKUP($A93,[1]Крисметал!$A:$H,5,FALSE),IFERROR(VLOOKUP($A93,[1]Унител!$A:$H,5,FALSE),""))))))</f>
        <v>0</v>
      </c>
      <c r="F93" s="87">
        <f>IFERROR(VLOOKUP($A93,[1]Други!$A:$H,6,FALSE),IFERROR(VLOOKUP($A93,[1]ИТТ!$A:$H,6,FALSE),IFERROR(VLOOKUP($A93,[1]Schrack!$A:$H,6,FALSE),IFERROR(VLOOKUP($A93,'[1]LD GmbH'!$A:$H,6,FALSE),IFERROR(VLOOKUP($A93,[1]Крисметал!$A:$H,6,FALSE),IFERROR(VLOOKUP($A93,[1]Унител!$A:$H,6,FALSE),""))))))</f>
        <v>2.5</v>
      </c>
      <c r="G93" s="93">
        <f>IFERROR(SUMIF(Модули!$A:$A,Себестойност!A93,Модули!$B:$B),"")</f>
        <v>4</v>
      </c>
      <c r="H93" s="33">
        <f t="shared" si="19"/>
        <v>10</v>
      </c>
      <c r="I93" s="100" t="str">
        <f>IFERROR(VLOOKUP($A93,[1]Други!$A:$H,8,FALSE),IFERROR(VLOOKUP($A93,[1]ИТТ!$A:$H,8,FALSE),IFERROR(VLOOKUP($A93,[1]Schrack!$A:$H,8,FALSE),IFERROR(VLOOKUP($A93,'[1]LD GmbH'!$A:$H,8,FALSE),IFERROR(VLOOKUP($A93,[1]Крисметал!$A:$H,8,FALSE),IFERROR(VLOOKUP($A93,[1]Унител!$A:$H,8,FALSE),""))))))</f>
        <v>Крисметал</v>
      </c>
      <c r="J93" s="101" t="str">
        <f>IFERROR(VLOOKUP($A93,[1]Други!$A:$I,9,FALSE),IFERROR(VLOOKUP($A93,[1]ИТТ!$A:$I,9,FALSE),IFERROR(VLOOKUP($A93,[1]Schrack!$A:$I,9,FALSE),IFERROR(VLOOKUP($A93,'[1]LD GmbH'!$A:$I,9,FALSE),IFERROR(VLOOKUP($A93,[1]Крисметал!$A:$I,9,FALSE),IFERROR(VLOOKUP($A93,[1]Унител!$A:$I,9,FALSE),""))))))</f>
        <v>-</v>
      </c>
      <c r="K93" s="87">
        <f>IFERROR(VLOOKUP($A93,[1]Други!$A:$H,7,FALSE),IFERROR(VLOOKUP($A93,[1]ИТТ!$A:$H,7,FALSE),IFERROR(VLOOKUP($A93,[1]Schrack!$A:$H,7,FALSE),IFERROR(VLOOKUP($A93,'[1]LD GmbH'!$A:$H,7,FALSE),IFERROR(VLOOKUP($A93,[1]Крисметал!$A:$H,7,FALSE),IFERROR(VLOOKUP($A93,[1]Унител!$A:$H,7,FALSE),""))))))</f>
        <v>3</v>
      </c>
      <c r="L93" s="88">
        <f t="shared" si="20"/>
        <v>12</v>
      </c>
      <c r="M93" s="102"/>
      <c r="O93" s="81">
        <f>SUMIF(Модули!$A:$A,Себестойност!A93,Модули!$B:$B)-G93</f>
        <v>0</v>
      </c>
    </row>
    <row r="94" spans="1:15" x14ac:dyDescent="0.3">
      <c r="A94" s="15" t="s">
        <v>23</v>
      </c>
      <c r="B94" s="32" t="str">
        <f>IFERROR(VLOOKUP($A94,[1]Други!$A:$H,2,FALSE),IFERROR(VLOOKUP($A94,[1]ИТТ!$A:$H,2,FALSE),IFERROR(VLOOKUP($A94,[1]Schrack!$A:$H,2,FALSE),IFERROR(VLOOKUP($A94,'[1]LD GmbH'!$A:$H,2,FALSE),IFERROR(VLOOKUP($A94,[1]Крисметал!$A:$H,2,FALSE),IFERROR(VLOOKUP($A94,[1]Унител!$A:$H,2,FALSE),""))))))</f>
        <v>106508</v>
      </c>
      <c r="C94" s="86">
        <f>IFERROR(VLOOKUP($A94,[1]Други!$A:$H,3,FALSE),IFERROR(VLOOKUP($A94,[1]ИТТ!$A:$H,3,FALSE),IFERROR(VLOOKUP($A94,[1]Schrack!$A:$H,3,FALSE),IFERROR(VLOOKUP($A94,'[1]LD GmbH'!$A:$H,3,FALSE),IFERROR(VLOOKUP($A94,[1]Крисметал!$A:$H,3,FALSE),IFERROR(VLOOKUP($A94,[1]Унител!$A:$H,3,FALSE),""))))))</f>
        <v>6.4831810535680505</v>
      </c>
      <c r="D94" s="84" t="str">
        <f>IFERROR(VLOOKUP($A94,[1]Други!$A:$H,4,FALSE),IFERROR(VLOOKUP($A94,[1]ИТТ!$A:$H,4,FALSE),IFERROR(VLOOKUP($A94,[1]Schrack!$A:$H,4,FALSE),IFERROR(VLOOKUP($A94,'[1]LD GmbH'!$A:$H,4,FALSE),IFERROR(VLOOKUP($A94,[1]Крисметал!$A:$H,4,FALSE),IFERROR(VLOOKUP($A94,[1]Унител!$A:$H,4,FALSE),""))))))</f>
        <v>бр.</v>
      </c>
      <c r="E94" s="34">
        <f>IFERROR(VLOOKUP($A94,[1]Други!$A:$H,5,FALSE),IFERROR(VLOOKUP($A94,[1]ИТТ!$A:$H,5,FALSE),IFERROR(VLOOKUP($A94,[1]Schrack!$A:$H,5,FALSE),IFERROR(VLOOKUP($A94,'[1]LD GmbH'!$A:$H,5,FALSE),IFERROR(VLOOKUP($A94,[1]Крисметал!$A:$H,5,FALSE),IFERROR(VLOOKUP($A94,[1]Унител!$A:$H,5,FALSE),""))))))</f>
        <v>0</v>
      </c>
      <c r="F94" s="87">
        <f>IFERROR(VLOOKUP($A94,[1]Други!$A:$H,6,FALSE),IFERROR(VLOOKUP($A94,[1]ИТТ!$A:$H,6,FALSE),IFERROR(VLOOKUP($A94,[1]Schrack!$A:$H,6,FALSE),IFERROR(VLOOKUP($A94,'[1]LD GmbH'!$A:$H,6,FALSE),IFERROR(VLOOKUP($A94,[1]Крисметал!$A:$H,6,FALSE),IFERROR(VLOOKUP($A94,[1]Унител!$A:$H,6,FALSE),""))))))</f>
        <v>6.4831810535680505</v>
      </c>
      <c r="G94" s="93">
        <f>IFERROR(SUMIF(Модули!$A:$A,Себестойност!A94,Модули!$B:$B),"")</f>
        <v>22</v>
      </c>
      <c r="H94" s="33">
        <f t="shared" si="19"/>
        <v>142.6299831784971</v>
      </c>
      <c r="I94" s="100" t="str">
        <f>IFERROR(VLOOKUP($A94,[1]Други!$A:$H,8,FALSE),IFERROR(VLOOKUP($A94,[1]ИТТ!$A:$H,8,FALSE),IFERROR(VLOOKUP($A94,[1]Schrack!$A:$H,8,FALSE),IFERROR(VLOOKUP($A94,'[1]LD GmbH'!$A:$H,8,FALSE),IFERROR(VLOOKUP($A94,[1]Крисметал!$A:$H,8,FALSE),IFERROR(VLOOKUP($A94,[1]Унител!$A:$H,8,FALSE),""))))))</f>
        <v>Крисметал</v>
      </c>
      <c r="J94" s="101">
        <f>IFERROR(VLOOKUP($A94,[1]Други!$A:$I,9,FALSE),IFERROR(VLOOKUP($A94,[1]ИТТ!$A:$I,9,FALSE),IFERROR(VLOOKUP($A94,[1]Schrack!$A:$I,9,FALSE),IFERROR(VLOOKUP($A94,'[1]LD GmbH'!$A:$I,9,FALSE),IFERROR(VLOOKUP($A94,[1]Крисметал!$A:$I,9,FALSE),IFERROR(VLOOKUP($A94,[1]Унител!$A:$I,9,FALSE),""))))))</f>
        <v>45734</v>
      </c>
      <c r="K94" s="87">
        <f>IFERROR(VLOOKUP($A94,[1]Други!$A:$H,7,FALSE),IFERROR(VLOOKUP($A94,[1]ИТТ!$A:$H,7,FALSE),IFERROR(VLOOKUP($A94,[1]Schrack!$A:$H,7,FALSE),IFERROR(VLOOKUP($A94,'[1]LD GmbH'!$A:$H,7,FALSE),IFERROR(VLOOKUP($A94,[1]Крисметал!$A:$H,7,FALSE),IFERROR(VLOOKUP($A94,[1]Унител!$A:$H,7,FALSE),""))))))</f>
        <v>7.779817264281661</v>
      </c>
      <c r="L94" s="88">
        <f t="shared" si="20"/>
        <v>171.15597981419654</v>
      </c>
      <c r="M94" s="102"/>
      <c r="O94" s="81">
        <f>SUMIF(Модули!$A:$A,Себестойност!A94,Модули!$B:$B)-G94</f>
        <v>0</v>
      </c>
    </row>
    <row r="95" spans="1:15" x14ac:dyDescent="0.3">
      <c r="A95" s="13" t="s">
        <v>171</v>
      </c>
      <c r="B95" s="32" t="str">
        <f>IFERROR(VLOOKUP($A95,[1]Други!$A:$H,2,FALSE),IFERROR(VLOOKUP($A95,[1]ИТТ!$A:$H,2,FALSE),IFERROR(VLOOKUP($A95,[1]Schrack!$A:$H,2,FALSE),IFERROR(VLOOKUP($A95,'[1]LD GmbH'!$A:$H,2,FALSE),IFERROR(VLOOKUP($A95,[1]Крисметал!$A:$H,2,FALSE),IFERROR(VLOOKUP($A95,[1]Унител!$A:$H,2,FALSE),""))))))</f>
        <v>103606</v>
      </c>
      <c r="C95" s="86">
        <f>IFERROR(VLOOKUP($A95,[1]Други!$A:$H,3,FALSE),IFERROR(VLOOKUP($A95,[1]ИТТ!$A:$H,3,FALSE),IFERROR(VLOOKUP($A95,[1]Schrack!$A:$H,3,FALSE),IFERROR(VLOOKUP($A95,'[1]LD GmbH'!$A:$H,3,FALSE),IFERROR(VLOOKUP($A95,[1]Крисметал!$A:$H,3,FALSE),IFERROR(VLOOKUP($A95,[1]Унител!$A:$H,3,FALSE),""))))))</f>
        <v>11.67790656652163</v>
      </c>
      <c r="D95" s="84" t="str">
        <f>IFERROR(VLOOKUP($A95,[1]Други!$A:$H,4,FALSE),IFERROR(VLOOKUP($A95,[1]ИТТ!$A:$H,4,FALSE),IFERROR(VLOOKUP($A95,[1]Schrack!$A:$H,4,FALSE),IFERROR(VLOOKUP($A95,'[1]LD GmbH'!$A:$H,4,FALSE),IFERROR(VLOOKUP($A95,[1]Крисметал!$A:$H,4,FALSE),IFERROR(VLOOKUP($A95,[1]Унител!$A:$H,4,FALSE),""))))))</f>
        <v>бр.</v>
      </c>
      <c r="E95" s="34">
        <f>IFERROR(VLOOKUP($A95,[1]Други!$A:$H,5,FALSE),IFERROR(VLOOKUP($A95,[1]ИТТ!$A:$H,5,FALSE),IFERROR(VLOOKUP($A95,[1]Schrack!$A:$H,5,FALSE),IFERROR(VLOOKUP($A95,'[1]LD GmbH'!$A:$H,5,FALSE),IFERROR(VLOOKUP($A95,[1]Крисметал!$A:$H,5,FALSE),IFERROR(VLOOKUP($A95,[1]Унител!$A:$H,5,FALSE),""))))))</f>
        <v>0</v>
      </c>
      <c r="F95" s="87">
        <f>IFERROR(VLOOKUP($A95,[1]Други!$A:$H,6,FALSE),IFERROR(VLOOKUP($A95,[1]ИТТ!$A:$H,6,FALSE),IFERROR(VLOOKUP($A95,[1]Schrack!$A:$H,6,FALSE),IFERROR(VLOOKUP($A95,'[1]LD GmbH'!$A:$H,6,FALSE),IFERROR(VLOOKUP($A95,[1]Крисметал!$A:$H,6,FALSE),IFERROR(VLOOKUP($A95,[1]Унител!$A:$H,6,FALSE),""))))))</f>
        <v>11.67790656652163</v>
      </c>
      <c r="G95" s="93">
        <f>IFERROR(SUMIF(Модули!$A:$A,Себестойност!A95,Модули!$B:$B),"")</f>
        <v>17</v>
      </c>
      <c r="H95" s="33">
        <f t="shared" si="19"/>
        <v>198.52441163086772</v>
      </c>
      <c r="I95" s="100" t="str">
        <f>IFERROR(VLOOKUP($A95,[1]Други!$A:$H,8,FALSE),IFERROR(VLOOKUP($A95,[1]ИТТ!$A:$H,8,FALSE),IFERROR(VLOOKUP($A95,[1]Schrack!$A:$H,8,FALSE),IFERROR(VLOOKUP($A95,'[1]LD GmbH'!$A:$H,8,FALSE),IFERROR(VLOOKUP($A95,[1]Крисметал!$A:$H,8,FALSE),IFERROR(VLOOKUP($A95,[1]Унител!$A:$H,8,FALSE),""))))))</f>
        <v>Крисметал</v>
      </c>
      <c r="J95" s="101">
        <f>IFERROR(VLOOKUP($A95,[1]Други!$A:$I,9,FALSE),IFERROR(VLOOKUP($A95,[1]ИТТ!$A:$I,9,FALSE),IFERROR(VLOOKUP($A95,[1]Schrack!$A:$I,9,FALSE),IFERROR(VLOOKUP($A95,'[1]LD GmbH'!$A:$I,9,FALSE),IFERROR(VLOOKUP($A95,[1]Крисметал!$A:$I,9,FALSE),IFERROR(VLOOKUP($A95,[1]Унител!$A:$I,9,FALSE),""))))))</f>
        <v>45384</v>
      </c>
      <c r="K95" s="87">
        <f>IFERROR(VLOOKUP($A95,[1]Други!$A:$H,7,FALSE),IFERROR(VLOOKUP($A95,[1]ИТТ!$A:$H,7,FALSE),IFERROR(VLOOKUP($A95,[1]Schrack!$A:$H,7,FALSE),IFERROR(VLOOKUP($A95,'[1]LD GmbH'!$A:$H,7,FALSE),IFERROR(VLOOKUP($A95,[1]Крисметал!$A:$H,7,FALSE),IFERROR(VLOOKUP($A95,[1]Унител!$A:$H,7,FALSE),""))))))</f>
        <v>14.013487879825956</v>
      </c>
      <c r="L95" s="88">
        <f t="shared" si="20"/>
        <v>238.22929395704125</v>
      </c>
      <c r="M95" s="102"/>
      <c r="O95" s="81">
        <f>SUMIF(Модули!$A:$A,Себестойност!A95,Модули!$B:$B)-G95</f>
        <v>0</v>
      </c>
    </row>
    <row r="96" spans="1:15" x14ac:dyDescent="0.3">
      <c r="A96" s="98" t="s">
        <v>339</v>
      </c>
      <c r="B96" s="32" t="str">
        <f>IFERROR(VLOOKUP($A96,[1]Други!$A:$H,2,FALSE),IFERROR(VLOOKUP($A96,[1]ИТТ!$A:$H,2,FALSE),IFERROR(VLOOKUP($A96,[1]Schrack!$A:$H,2,FALSE),IFERROR(VLOOKUP($A96,'[1]LD GmbH'!$A:$H,2,FALSE),IFERROR(VLOOKUP($A96,[1]Крисметал!$A:$H,2,FALSE),IFERROR(VLOOKUP($A96,[1]Унител!$A:$H,2,FALSE),""))))))</f>
        <v>AB1345</v>
      </c>
      <c r="C96" s="86">
        <f>IFERROR(VLOOKUP($A96,[1]Други!$A:$H,3,FALSE),IFERROR(VLOOKUP($A96,[1]ИТТ!$A:$H,3,FALSE),IFERROR(VLOOKUP($A96,[1]Schrack!$A:$H,3,FALSE),IFERROR(VLOOKUP($A96,'[1]LD GmbH'!$A:$H,3,FALSE),IFERROR(VLOOKUP($A96,[1]Крисметал!$A:$H,3,FALSE),IFERROR(VLOOKUP($A96,[1]Унител!$A:$H,3,FALSE),""))))))</f>
        <v>12.63</v>
      </c>
      <c r="D96" s="84" t="str">
        <f>IFERROR(VLOOKUP($A96,[1]Други!$A:$H,4,FALSE),IFERROR(VLOOKUP($A96,[1]ИТТ!$A:$H,4,FALSE),IFERROR(VLOOKUP($A96,[1]Schrack!$A:$H,4,FALSE),IFERROR(VLOOKUP($A96,'[1]LD GmbH'!$A:$H,4,FALSE),IFERROR(VLOOKUP($A96,[1]Крисметал!$A:$H,4,FALSE),IFERROR(VLOOKUP($A96,[1]Унител!$A:$H,4,FALSE),""))))))</f>
        <v>бр.</v>
      </c>
      <c r="E96" s="34">
        <f>IFERROR(VLOOKUP($A96,[1]Други!$A:$H,5,FALSE),IFERROR(VLOOKUP($A96,[1]ИТТ!$A:$H,5,FALSE),IFERROR(VLOOKUP($A96,[1]Schrack!$A:$H,5,FALSE),IFERROR(VLOOKUP($A96,'[1]LD GmbH'!$A:$H,5,FALSE),IFERROR(VLOOKUP($A96,[1]Крисметал!$A:$H,5,FALSE),IFERROR(VLOOKUP($A96,[1]Унител!$A:$H,5,FALSE),""))))))</f>
        <v>0</v>
      </c>
      <c r="F96" s="87">
        <f>IFERROR(VLOOKUP($A96,[1]Други!$A:$H,6,FALSE),IFERROR(VLOOKUP($A96,[1]ИТТ!$A:$H,6,FALSE),IFERROR(VLOOKUP($A96,[1]Schrack!$A:$H,6,FALSE),IFERROR(VLOOKUP($A96,'[1]LD GmbH'!$A:$H,6,FALSE),IFERROR(VLOOKUP($A96,[1]Крисметал!$A:$H,6,FALSE),IFERROR(VLOOKUP($A96,[1]Унител!$A:$H,6,FALSE),""))))))</f>
        <v>12.63</v>
      </c>
      <c r="G96" s="93">
        <f>IFERROR(SUMIF(Модули!$A:$A,Себестойност!A96,Модули!$B:$B),"")</f>
        <v>2</v>
      </c>
      <c r="H96" s="33">
        <f t="shared" si="19"/>
        <v>25.26</v>
      </c>
      <c r="I96" s="100" t="str">
        <f>IFERROR(VLOOKUP($A96,[1]Други!$A:$H,8,FALSE),IFERROR(VLOOKUP($A96,[1]ИТТ!$A:$H,8,FALSE),IFERROR(VLOOKUP($A96,[1]Schrack!$A:$H,8,FALSE),IFERROR(VLOOKUP($A96,'[1]LD GmbH'!$A:$H,8,FALSE),IFERROR(VLOOKUP($A96,[1]Крисметал!$A:$H,8,FALSE),IFERROR(VLOOKUP($A96,[1]Унител!$A:$H,8,FALSE),""))))))</f>
        <v>Крисметал</v>
      </c>
      <c r="J96" s="101">
        <f>IFERROR(VLOOKUP($A96,[1]Други!$A:$I,9,FALSE),IFERROR(VLOOKUP($A96,[1]ИТТ!$A:$I,9,FALSE),IFERROR(VLOOKUP($A96,[1]Schrack!$A:$I,9,FALSE),IFERROR(VLOOKUP($A96,'[1]LD GmbH'!$A:$I,9,FALSE),IFERROR(VLOOKUP($A96,[1]Крисметал!$A:$I,9,FALSE),IFERROR(VLOOKUP($A96,[1]Унител!$A:$I,9,FALSE),""))))))</f>
        <v>45769</v>
      </c>
      <c r="K96" s="87">
        <f>IFERROR(VLOOKUP($A96,[1]Други!$A:$H,7,FALSE),IFERROR(VLOOKUP($A96,[1]ИТТ!$A:$H,7,FALSE),IFERROR(VLOOKUP($A96,[1]Schrack!$A:$H,7,FALSE),IFERROR(VLOOKUP($A96,'[1]LD GmbH'!$A:$H,7,FALSE),IFERROR(VLOOKUP($A96,[1]Крисметал!$A:$H,7,FALSE),IFERROR(VLOOKUP($A96,[1]Унител!$A:$H,7,FALSE),""))))))</f>
        <v>15.156000000000001</v>
      </c>
      <c r="L96" s="88">
        <f t="shared" si="20"/>
        <v>30.312000000000001</v>
      </c>
      <c r="M96" s="102"/>
      <c r="O96" s="81">
        <f>SUMIF(Модули!$A:$A,Себестойност!A96,Модули!$B:$B)-G96</f>
        <v>0</v>
      </c>
    </row>
    <row r="97" spans="1:15" x14ac:dyDescent="0.3">
      <c r="A97" s="114" t="s">
        <v>233</v>
      </c>
      <c r="B97" s="130"/>
      <c r="C97" s="131"/>
      <c r="D97" s="132"/>
      <c r="E97" s="133"/>
      <c r="F97" s="131"/>
      <c r="G97" s="134"/>
      <c r="H97" s="135"/>
      <c r="I97" s="136"/>
      <c r="J97" s="137"/>
      <c r="K97" s="138"/>
      <c r="L97" s="139"/>
      <c r="M97" s="140"/>
      <c r="O97" s="174"/>
    </row>
    <row r="98" spans="1:15" x14ac:dyDescent="0.3">
      <c r="A98" s="60" t="s">
        <v>30</v>
      </c>
      <c r="B98" s="32" t="str">
        <f>IFERROR(VLOOKUP($A98,[1]Други!$A:$H,2,FALSE),IFERROR(VLOOKUP($A98,[1]ИТТ!$A:$H,2,FALSE),IFERROR(VLOOKUP($A98,[1]Schrack!$A:$H,2,FALSE),IFERROR(VLOOKUP($A98,'[1]LD GmbH'!$A:$H,2,FALSE),IFERROR(VLOOKUP($A98,[1]Крисметал!$A:$H,2,FALSE),IFERROR(VLOOKUP($A98,[1]Унител!$A:$H,2,FALSE),""))))))</f>
        <v>453986</v>
      </c>
      <c r="C98" s="86">
        <f>IFERROR(VLOOKUP($A98,[1]Други!$A:$H,3,FALSE),IFERROR(VLOOKUP($A98,[1]ИТТ!$A:$H,3,FALSE),IFERROR(VLOOKUP($A98,[1]Schrack!$A:$H,3,FALSE),IFERROR(VLOOKUP($A98,'[1]LD GmbH'!$A:$H,3,FALSE),IFERROR(VLOOKUP($A98,[1]Крисметал!$A:$H,3,FALSE),IFERROR(VLOOKUP($A98,[1]Унител!$A:$H,3,FALSE),""))))))</f>
        <v>0.92032538615319337</v>
      </c>
      <c r="D98" s="84" t="str">
        <f>IFERROR(VLOOKUP($A98,[1]Други!$A:$H,4,FALSE),IFERROR(VLOOKUP($A98,[1]ИТТ!$A:$H,4,FALSE),IFERROR(VLOOKUP($A98,[1]Schrack!$A:$H,4,FALSE),IFERROR(VLOOKUP($A98,'[1]LD GmbH'!$A:$H,4,FALSE),IFERROR(VLOOKUP($A98,[1]Крисметал!$A:$H,4,FALSE),IFERROR(VLOOKUP($A98,[1]Унител!$A:$H,4,FALSE),""))))))</f>
        <v>бр.</v>
      </c>
      <c r="E98" s="34">
        <f>IFERROR(VLOOKUP($A98,[1]Други!$A:$H,5,FALSE),IFERROR(VLOOKUP($A98,[1]ИТТ!$A:$H,5,FALSE),IFERROR(VLOOKUP($A98,[1]Schrack!$A:$H,5,FALSE),IFERROR(VLOOKUP($A98,'[1]LD GmbH'!$A:$H,5,FALSE),IFERROR(VLOOKUP($A98,[1]Крисметал!$A:$H,5,FALSE),IFERROR(VLOOKUP($A98,[1]Унител!$A:$H,5,FALSE),""))))))</f>
        <v>0</v>
      </c>
      <c r="F98" s="87">
        <f>IFERROR(VLOOKUP($A98,[1]Други!$A:$H,6,FALSE),IFERROR(VLOOKUP($A98,[1]ИТТ!$A:$H,6,FALSE),IFERROR(VLOOKUP($A98,[1]Schrack!$A:$H,6,FALSE),IFERROR(VLOOKUP($A98,'[1]LD GmbH'!$A:$H,6,FALSE),IFERROR(VLOOKUP($A98,[1]Крисметал!$A:$H,6,FALSE),IFERROR(VLOOKUP($A98,[1]Унител!$A:$H,6,FALSE),""))))))</f>
        <v>0.92032538615319337</v>
      </c>
      <c r="G98" s="93">
        <f>IFERROR(SUMIF(Модули!$A:$A,Себестойност!A98,Модули!$B:$B),"")</f>
        <v>56</v>
      </c>
      <c r="H98" s="33">
        <f t="shared" si="19"/>
        <v>51.538221624578831</v>
      </c>
      <c r="I98" s="100" t="str">
        <f>IFERROR(VLOOKUP($A98,[1]Други!$A:$H,8,FALSE),IFERROR(VLOOKUP($A98,[1]ИТТ!$A:$H,8,FALSE),IFERROR(VLOOKUP($A98,[1]Schrack!$A:$H,8,FALSE),IFERROR(VLOOKUP($A98,'[1]LD GmbH'!$A:$H,8,FALSE),IFERROR(VLOOKUP($A98,[1]Крисметал!$A:$H,8,FALSE),IFERROR(VLOOKUP($A98,[1]Унител!$A:$H,8,FALSE),""))))))</f>
        <v>Крисметал</v>
      </c>
      <c r="J98" s="101">
        <f>IFERROR(VLOOKUP($A98,[1]Други!$A:$I,9,FALSE),IFERROR(VLOOKUP($A98,[1]ИТТ!$A:$I,9,FALSE),IFERROR(VLOOKUP($A98,[1]Schrack!$A:$I,9,FALSE),IFERROR(VLOOKUP($A98,'[1]LD GmbH'!$A:$I,9,FALSE),IFERROR(VLOOKUP($A98,[1]Крисметал!$A:$I,9,FALSE),IFERROR(VLOOKUP($A98,[1]Унител!$A:$I,9,FALSE),""))))))</f>
        <v>45617</v>
      </c>
      <c r="K98" s="87">
        <f>IFERROR(VLOOKUP($A98,[1]Други!$A:$H,7,FALSE),IFERROR(VLOOKUP($A98,[1]ИТТ!$A:$H,7,FALSE),IFERROR(VLOOKUP($A98,[1]Schrack!$A:$H,7,FALSE),IFERROR(VLOOKUP($A98,'[1]LD GmbH'!$A:$H,7,FALSE),IFERROR(VLOOKUP($A98,[1]Крисметал!$A:$H,7,FALSE),IFERROR(VLOOKUP($A98,[1]Унител!$A:$H,7,FALSE),""))))))</f>
        <v>1.104390463383832</v>
      </c>
      <c r="L98" s="88">
        <f t="shared" si="20"/>
        <v>61.845865949494588</v>
      </c>
      <c r="M98" s="102"/>
      <c r="O98" s="81">
        <f>SUMIF(Модули!$A:$A,Себестойност!A98,Модули!$B:$B)-G98</f>
        <v>0</v>
      </c>
    </row>
    <row r="99" spans="1:15" x14ac:dyDescent="0.3">
      <c r="A99" s="26" t="s">
        <v>31</v>
      </c>
      <c r="B99" s="32" t="str">
        <f>IFERROR(VLOOKUP($A99,[1]Други!$A:$H,2,FALSE),IFERROR(VLOOKUP($A99,[1]ИТТ!$A:$H,2,FALSE),IFERROR(VLOOKUP($A99,[1]Schrack!$A:$H,2,FALSE),IFERROR(VLOOKUP($A99,'[1]LD GmbH'!$A:$H,2,FALSE),IFERROR(VLOOKUP($A99,[1]Крисметал!$A:$H,2,FALSE),IFERROR(VLOOKUP($A99,[1]Унител!$A:$H,2,FALSE),""))))))</f>
        <v>453988</v>
      </c>
      <c r="C99" s="86">
        <f>IFERROR(VLOOKUP($A99,[1]Други!$A:$H,3,FALSE),IFERROR(VLOOKUP($A99,[1]ИТТ!$A:$H,3,FALSE),IFERROR(VLOOKUP($A99,[1]Schrack!$A:$H,3,FALSE),IFERROR(VLOOKUP($A99,'[1]LD GmbH'!$A:$H,3,FALSE),IFERROR(VLOOKUP($A99,[1]Крисметал!$A:$H,3,FALSE),IFERROR(VLOOKUP($A99,[1]Унител!$A:$H,3,FALSE),""))))))</f>
        <v>1.0890517069479453</v>
      </c>
      <c r="D99" s="84" t="str">
        <f>IFERROR(VLOOKUP($A99,[1]Други!$A:$H,4,FALSE),IFERROR(VLOOKUP($A99,[1]ИТТ!$A:$H,4,FALSE),IFERROR(VLOOKUP($A99,[1]Schrack!$A:$H,4,FALSE),IFERROR(VLOOKUP($A99,'[1]LD GmbH'!$A:$H,4,FALSE),IFERROR(VLOOKUP($A99,[1]Крисметал!$A:$H,4,FALSE),IFERROR(VLOOKUP($A99,[1]Унител!$A:$H,4,FALSE),""))))))</f>
        <v>бр.</v>
      </c>
      <c r="E99" s="34">
        <f>IFERROR(VLOOKUP($A99,[1]Други!$A:$H,5,FALSE),IFERROR(VLOOKUP($A99,[1]ИТТ!$A:$H,5,FALSE),IFERROR(VLOOKUP($A99,[1]Schrack!$A:$H,5,FALSE),IFERROR(VLOOKUP($A99,'[1]LD GmbH'!$A:$H,5,FALSE),IFERROR(VLOOKUP($A99,[1]Крисметал!$A:$H,5,FALSE),IFERROR(VLOOKUP($A99,[1]Унител!$A:$H,5,FALSE),""))))))</f>
        <v>0</v>
      </c>
      <c r="F99" s="87">
        <f>IFERROR(VLOOKUP($A99,[1]Други!$A:$H,6,FALSE),IFERROR(VLOOKUP($A99,[1]ИТТ!$A:$H,6,FALSE),IFERROR(VLOOKUP($A99,[1]Schrack!$A:$H,6,FALSE),IFERROR(VLOOKUP($A99,'[1]LD GmbH'!$A:$H,6,FALSE),IFERROR(VLOOKUP($A99,[1]Крисметал!$A:$H,6,FALSE),IFERROR(VLOOKUP($A99,[1]Унител!$A:$H,6,FALSE),""))))))</f>
        <v>1.0890517069479453</v>
      </c>
      <c r="G99" s="93">
        <f>IFERROR(SUMIF(Модули!$A:$A,Себестойност!A99,Модули!$B:$B),"")</f>
        <v>64</v>
      </c>
      <c r="H99" s="33">
        <f t="shared" si="19"/>
        <v>69.699309244668498</v>
      </c>
      <c r="I99" s="100" t="str">
        <f>IFERROR(VLOOKUP($A99,[1]Други!$A:$H,8,FALSE),IFERROR(VLOOKUP($A99,[1]ИТТ!$A:$H,8,FALSE),IFERROR(VLOOKUP($A99,[1]Schrack!$A:$H,8,FALSE),IFERROR(VLOOKUP($A99,'[1]LD GmbH'!$A:$H,8,FALSE),IFERROR(VLOOKUP($A99,[1]Крисметал!$A:$H,8,FALSE),IFERROR(VLOOKUP($A99,[1]Унител!$A:$H,8,FALSE),""))))))</f>
        <v>Крисметал</v>
      </c>
      <c r="J99" s="101">
        <f>IFERROR(VLOOKUP($A99,[1]Други!$A:$I,9,FALSE),IFERROR(VLOOKUP($A99,[1]ИТТ!$A:$I,9,FALSE),IFERROR(VLOOKUP($A99,[1]Schrack!$A:$I,9,FALSE),IFERROR(VLOOKUP($A99,'[1]LD GmbH'!$A:$I,9,FALSE),IFERROR(VLOOKUP($A99,[1]Крисметал!$A:$I,9,FALSE),IFERROR(VLOOKUP($A99,[1]Унител!$A:$I,9,FALSE),""))))))</f>
        <v>45740</v>
      </c>
      <c r="K99" s="87">
        <f>IFERROR(VLOOKUP($A99,[1]Други!$A:$H,7,FALSE),IFERROR(VLOOKUP($A99,[1]ИТТ!$A:$H,7,FALSE),IFERROR(VLOOKUP($A99,[1]Schrack!$A:$H,7,FALSE),IFERROR(VLOOKUP($A99,'[1]LD GmbH'!$A:$H,7,FALSE),IFERROR(VLOOKUP($A99,[1]Крисметал!$A:$H,7,FALSE),IFERROR(VLOOKUP($A99,[1]Унител!$A:$H,7,FALSE),""))))))</f>
        <v>1.3068620483375344</v>
      </c>
      <c r="L99" s="88">
        <f t="shared" si="20"/>
        <v>83.639171093602201</v>
      </c>
      <c r="M99" s="102"/>
      <c r="O99" s="81">
        <f>SUMIF(Модули!$A:$A,Себестойност!A99,Модули!$B:$B)-G99</f>
        <v>0</v>
      </c>
    </row>
    <row r="100" spans="1:15" x14ac:dyDescent="0.3">
      <c r="A100" s="123" t="s">
        <v>277</v>
      </c>
      <c r="B100" s="32" t="str">
        <f>IFERROR(VLOOKUP($A100,[1]Други!$A:$H,2,FALSE),IFERROR(VLOOKUP($A100,[1]ИТТ!$A:$H,2,FALSE),IFERROR(VLOOKUP($A100,[1]Schrack!$A:$H,2,FALSE),IFERROR(VLOOKUP($A100,'[1]LD GmbH'!$A:$H,2,FALSE),IFERROR(VLOOKUP($A100,[1]Крисметал!$A:$H,2,FALSE),IFERROR(VLOOKUP($A100,[1]Унител!$A:$H,2,FALSE),""))))))</f>
        <v>453989</v>
      </c>
      <c r="C100" s="86">
        <f>IFERROR(VLOOKUP($A100,[1]Други!$A:$H,3,FALSE),IFERROR(VLOOKUP($A100,[1]ИТТ!$A:$H,3,FALSE),IFERROR(VLOOKUP($A100,[1]Schrack!$A:$H,3,FALSE),IFERROR(VLOOKUP($A100,'[1]LD GmbH'!$A:$H,3,FALSE),IFERROR(VLOOKUP($A100,[1]Крисметал!$A:$H,3,FALSE),IFERROR(VLOOKUP($A100,[1]Унител!$A:$H,3,FALSE),""))))))</f>
        <v>2.7200728079638825</v>
      </c>
      <c r="D100" s="84" t="str">
        <f>IFERROR(VLOOKUP($A100,[1]Други!$A:$H,4,FALSE),IFERROR(VLOOKUP($A100,[1]ИТТ!$A:$H,4,FALSE),IFERROR(VLOOKUP($A100,[1]Schrack!$A:$H,4,FALSE),IFERROR(VLOOKUP($A100,'[1]LD GmbH'!$A:$H,4,FALSE),IFERROR(VLOOKUP($A100,[1]Крисметал!$A:$H,4,FALSE),IFERROR(VLOOKUP($A100,[1]Унител!$A:$H,4,FALSE),""))))))</f>
        <v>бр.</v>
      </c>
      <c r="E100" s="34">
        <f>IFERROR(VLOOKUP($A100,[1]Други!$A:$H,5,FALSE),IFERROR(VLOOKUP($A100,[1]ИТТ!$A:$H,5,FALSE),IFERROR(VLOOKUP($A100,[1]Schrack!$A:$H,5,FALSE),IFERROR(VLOOKUP($A100,'[1]LD GmbH'!$A:$H,5,FALSE),IFERROR(VLOOKUP($A100,[1]Крисметал!$A:$H,5,FALSE),IFERROR(VLOOKUP($A100,[1]Унител!$A:$H,5,FALSE),""))))))</f>
        <v>0</v>
      </c>
      <c r="F100" s="87">
        <f>IFERROR(VLOOKUP($A100,[1]Други!$A:$H,6,FALSE),IFERROR(VLOOKUP($A100,[1]ИТТ!$A:$H,6,FALSE),IFERROR(VLOOKUP($A100,[1]Schrack!$A:$H,6,FALSE),IFERROR(VLOOKUP($A100,'[1]LD GmbH'!$A:$H,6,FALSE),IFERROR(VLOOKUP($A100,[1]Крисметал!$A:$H,6,FALSE),IFERROR(VLOOKUP($A100,[1]Унител!$A:$H,6,FALSE),""))))))</f>
        <v>2.7200728079638825</v>
      </c>
      <c r="G100" s="93">
        <f>IFERROR(SUMIF(Модули!$A:$A,Себестойност!A100,Модули!$B:$B),"")</f>
        <v>10</v>
      </c>
      <c r="H100" s="33">
        <f t="shared" si="19"/>
        <v>27.200728079638825</v>
      </c>
      <c r="I100" s="100" t="str">
        <f>IFERROR(VLOOKUP($A100,[1]Други!$A:$H,8,FALSE),IFERROR(VLOOKUP($A100,[1]ИТТ!$A:$H,8,FALSE),IFERROR(VLOOKUP($A100,[1]Schrack!$A:$H,8,FALSE),IFERROR(VLOOKUP($A100,'[1]LD GmbH'!$A:$H,8,FALSE),IFERROR(VLOOKUP($A100,[1]Крисметал!$A:$H,8,FALSE),IFERROR(VLOOKUP($A100,[1]Унител!$A:$H,8,FALSE),""))))))</f>
        <v>Крисметал</v>
      </c>
      <c r="J100" s="101">
        <f>IFERROR(VLOOKUP($A100,[1]Други!$A:$I,9,FALSE),IFERROR(VLOOKUP($A100,[1]ИТТ!$A:$I,9,FALSE),IFERROR(VLOOKUP($A100,[1]Schrack!$A:$I,9,FALSE),IFERROR(VLOOKUP($A100,'[1]LD GmbH'!$A:$I,9,FALSE),IFERROR(VLOOKUP($A100,[1]Крисметал!$A:$I,9,FALSE),IFERROR(VLOOKUP($A100,[1]Унител!$A:$I,9,FALSE),""))))))</f>
        <v>45623</v>
      </c>
      <c r="K100" s="87">
        <f>IFERROR(VLOOKUP($A100,[1]Други!$A:$H,7,FALSE),IFERROR(VLOOKUP($A100,[1]ИТТ!$A:$H,7,FALSE),IFERROR(VLOOKUP($A100,[1]Schrack!$A:$H,7,FALSE),IFERROR(VLOOKUP($A100,'[1]LD GmbH'!$A:$H,7,FALSE),IFERROR(VLOOKUP($A100,[1]Крисметал!$A:$H,7,FALSE),IFERROR(VLOOKUP($A100,[1]Унител!$A:$H,7,FALSE),""))))))</f>
        <v>3.264087369556659</v>
      </c>
      <c r="L100" s="88">
        <f t="shared" si="20"/>
        <v>32.64087369556659</v>
      </c>
      <c r="M100" s="102"/>
      <c r="O100" s="81">
        <f>SUMIF(Модули!$A:$A,Себестойност!A100,Модули!$B:$B)-G100</f>
        <v>0</v>
      </c>
    </row>
    <row r="101" spans="1:15" x14ac:dyDescent="0.3">
      <c r="A101" s="12" t="s">
        <v>263</v>
      </c>
      <c r="B101" s="32" t="str">
        <f>IFERROR(VLOOKUP($A101,[1]Други!$A:$H,2,FALSE),IFERROR(VLOOKUP($A101,[1]ИТТ!$A:$H,2,FALSE),IFERROR(VLOOKUP($A101,[1]Schrack!$A:$H,2,FALSE),IFERROR(VLOOKUP($A101,'[1]LD GmbH'!$A:$H,2,FALSE),IFERROR(VLOOKUP($A101,[1]Крисметал!$A:$H,2,FALSE),IFERROR(VLOOKUP($A101,[1]Унител!$A:$H,2,FALSE),""))))))</f>
        <v>102939</v>
      </c>
      <c r="C101" s="86">
        <f>IFERROR(VLOOKUP($A101,[1]Други!$A:$H,3,FALSE),IFERROR(VLOOKUP($A101,[1]ИТТ!$A:$H,3,FALSE),IFERROR(VLOOKUP($A101,[1]Schrack!$A:$H,3,FALSE),IFERROR(VLOOKUP($A101,'[1]LD GmbH'!$A:$H,3,FALSE),IFERROR(VLOOKUP($A101,[1]Крисметал!$A:$H,3,FALSE),IFERROR(VLOOKUP($A101,[1]Унител!$A:$H,3,FALSE),""))))))</f>
        <v>10.824049124923947</v>
      </c>
      <c r="D101" s="84" t="str">
        <f>IFERROR(VLOOKUP($A101,[1]Други!$A:$H,4,FALSE),IFERROR(VLOOKUP($A101,[1]ИТТ!$A:$H,4,FALSE),IFERROR(VLOOKUP($A101,[1]Schrack!$A:$H,4,FALSE),IFERROR(VLOOKUP($A101,'[1]LD GmbH'!$A:$H,4,FALSE),IFERROR(VLOOKUP($A101,[1]Крисметал!$A:$H,4,FALSE),IFERROR(VLOOKUP($A101,[1]Унител!$A:$H,4,FALSE),""))))))</f>
        <v>бр.</v>
      </c>
      <c r="E101" s="34">
        <f>IFERROR(VLOOKUP($A101,[1]Други!$A:$H,5,FALSE),IFERROR(VLOOKUP($A101,[1]ИТТ!$A:$H,5,FALSE),IFERROR(VLOOKUP($A101,[1]Schrack!$A:$H,5,FALSE),IFERROR(VLOOKUP($A101,'[1]LD GmbH'!$A:$H,5,FALSE),IFERROR(VLOOKUP($A101,[1]Крисметал!$A:$H,5,FALSE),IFERROR(VLOOKUP($A101,[1]Унител!$A:$H,5,FALSE),""))))))</f>
        <v>0.02</v>
      </c>
      <c r="F101" s="87">
        <f>IFERROR(VLOOKUP($A101,[1]Други!$A:$H,6,FALSE),IFERROR(VLOOKUP($A101,[1]ИТТ!$A:$H,6,FALSE),IFERROR(VLOOKUP($A101,[1]Schrack!$A:$H,6,FALSE),IFERROR(VLOOKUP($A101,'[1]LD GmbH'!$A:$H,6,FALSE),IFERROR(VLOOKUP($A101,[1]Крисметал!$A:$H,6,FALSE),IFERROR(VLOOKUP($A101,[1]Унител!$A:$H,6,FALSE),""))))))</f>
        <v>10.607568142425468</v>
      </c>
      <c r="G101" s="93">
        <f>IFERROR(SUMIF(Модули!$A:$A,Себестойност!A101,Модули!$B:$B),"")</f>
        <v>8</v>
      </c>
      <c r="H101" s="33">
        <f t="shared" si="19"/>
        <v>84.86054513940374</v>
      </c>
      <c r="I101" s="100" t="str">
        <f>IFERROR(VLOOKUP($A101,[1]Други!$A:$H,8,FALSE),IFERROR(VLOOKUP($A101,[1]ИТТ!$A:$H,8,FALSE),IFERROR(VLOOKUP($A101,[1]Schrack!$A:$H,8,FALSE),IFERROR(VLOOKUP($A101,'[1]LD GmbH'!$A:$H,8,FALSE),IFERROR(VLOOKUP($A101,[1]Крисметал!$A:$H,8,FALSE),IFERROR(VLOOKUP($A101,[1]Унител!$A:$H,8,FALSE),""))))))</f>
        <v>Крисметал</v>
      </c>
      <c r="J101" s="101">
        <f>IFERROR(VLOOKUP($A101,[1]Други!$A:$I,9,FALSE),IFERROR(VLOOKUP($A101,[1]ИТТ!$A:$I,9,FALSE),IFERROR(VLOOKUP($A101,[1]Schrack!$A:$I,9,FALSE),IFERROR(VLOOKUP($A101,'[1]LD GmbH'!$A:$I,9,FALSE),IFERROR(VLOOKUP($A101,[1]Крисметал!$A:$I,9,FALSE),IFERROR(VLOOKUP($A101,[1]Унител!$A:$I,9,FALSE),""))))))</f>
        <v>45659</v>
      </c>
      <c r="K101" s="87">
        <f>IFERROR(VLOOKUP($A101,[1]Други!$A:$H,7,FALSE),IFERROR(VLOOKUP($A101,[1]ИТТ!$A:$H,7,FALSE),IFERROR(VLOOKUP($A101,[1]Schrack!$A:$H,7,FALSE),IFERROR(VLOOKUP($A101,'[1]LD GmbH'!$A:$H,7,FALSE),IFERROR(VLOOKUP($A101,[1]Крисметал!$A:$H,7,FALSE),IFERROR(VLOOKUP($A101,[1]Унител!$A:$H,7,FALSE),""))))))</f>
        <v>12.729081770910561</v>
      </c>
      <c r="L101" s="88">
        <f t="shared" si="20"/>
        <v>101.83265416728449</v>
      </c>
      <c r="M101" s="102"/>
      <c r="O101" s="81">
        <f>SUMIF(Модули!$A:$A,Себестойност!A101,Модули!$B:$B)-G101</f>
        <v>0</v>
      </c>
    </row>
    <row r="102" spans="1:15" x14ac:dyDescent="0.3">
      <c r="A102" s="25" t="s">
        <v>27</v>
      </c>
      <c r="B102" s="32" t="str">
        <f>IFERROR(VLOOKUP($A102,[1]Други!$A:$H,2,FALSE),IFERROR(VLOOKUP($A102,[1]ИТТ!$A:$H,2,FALSE),IFERROR(VLOOKUP($A102,[1]Schrack!$A:$H,2,FALSE),IFERROR(VLOOKUP($A102,'[1]LD GmbH'!$A:$H,2,FALSE),IFERROR(VLOOKUP($A102,[1]Крисметал!$A:$H,2,FALSE),IFERROR(VLOOKUP($A102,[1]Унител!$A:$H,2,FALSE),""))))))</f>
        <v>102938</v>
      </c>
      <c r="C102" s="86">
        <f>IFERROR(VLOOKUP($A102,[1]Други!$A:$H,3,FALSE),IFERROR(VLOOKUP($A102,[1]ИТТ!$A:$H,3,FALSE),IFERROR(VLOOKUP($A102,[1]Schrack!$A:$H,3,FALSE),IFERROR(VLOOKUP($A102,'[1]LD GmbH'!$A:$H,3,FALSE),IFERROR(VLOOKUP($A102,[1]Крисметал!$A:$H,3,FALSE),IFERROR(VLOOKUP($A102,[1]Унител!$A:$H,3,FALSE),""))))))</f>
        <v>11.355792681368014</v>
      </c>
      <c r="D102" s="84" t="str">
        <f>IFERROR(VLOOKUP($A102,[1]Други!$A:$H,4,FALSE),IFERROR(VLOOKUP($A102,[1]ИТТ!$A:$H,4,FALSE),IFERROR(VLOOKUP($A102,[1]Schrack!$A:$H,4,FALSE),IFERROR(VLOOKUP($A102,'[1]LD GmbH'!$A:$H,4,FALSE),IFERROR(VLOOKUP($A102,[1]Крисметал!$A:$H,4,FALSE),IFERROR(VLOOKUP($A102,[1]Унител!$A:$H,4,FALSE),""))))))</f>
        <v>бр.</v>
      </c>
      <c r="E102" s="34">
        <f>IFERROR(VLOOKUP($A102,[1]Други!$A:$H,5,FALSE),IFERROR(VLOOKUP($A102,[1]ИТТ!$A:$H,5,FALSE),IFERROR(VLOOKUP($A102,[1]Schrack!$A:$H,5,FALSE),IFERROR(VLOOKUP($A102,'[1]LD GmbH'!$A:$H,5,FALSE),IFERROR(VLOOKUP($A102,[1]Крисметал!$A:$H,5,FALSE),IFERROR(VLOOKUP($A102,[1]Унител!$A:$H,5,FALSE),""))))))</f>
        <v>0.03</v>
      </c>
      <c r="F102" s="87">
        <f>IFERROR(VLOOKUP($A102,[1]Други!$A:$H,6,FALSE),IFERROR(VLOOKUP($A102,[1]ИТТ!$A:$H,6,FALSE),IFERROR(VLOOKUP($A102,[1]Schrack!$A:$H,6,FALSE),IFERROR(VLOOKUP($A102,'[1]LD GmbH'!$A:$H,6,FALSE),IFERROR(VLOOKUP($A102,[1]Крисметал!$A:$H,6,FALSE),IFERROR(VLOOKUP($A102,[1]Унител!$A:$H,6,FALSE),""))))))</f>
        <v>11.015118900926973</v>
      </c>
      <c r="G102" s="93">
        <f>IFERROR(SUMIF(Модули!$A:$A,Себестойност!A102,Модули!$B:$B),"")</f>
        <v>58</v>
      </c>
      <c r="H102" s="33">
        <f t="shared" si="19"/>
        <v>638.87689625376447</v>
      </c>
      <c r="I102" s="100" t="str">
        <f>IFERROR(VLOOKUP($A102,[1]Други!$A:$H,8,FALSE),IFERROR(VLOOKUP($A102,[1]ИТТ!$A:$H,8,FALSE),IFERROR(VLOOKUP($A102,[1]Schrack!$A:$H,8,FALSE),IFERROR(VLOOKUP($A102,'[1]LD GmbH'!$A:$H,8,FALSE),IFERROR(VLOOKUP($A102,[1]Крисметал!$A:$H,8,FALSE),IFERROR(VLOOKUP($A102,[1]Унител!$A:$H,8,FALSE),""))))))</f>
        <v>Крисметал</v>
      </c>
      <c r="J102" s="101">
        <f>IFERROR(VLOOKUP($A102,[1]Други!$A:$I,9,FALSE),IFERROR(VLOOKUP($A102,[1]ИТТ!$A:$I,9,FALSE),IFERROR(VLOOKUP($A102,[1]Schrack!$A:$I,9,FALSE),IFERROR(VLOOKUP($A102,'[1]LD GmbH'!$A:$I,9,FALSE),IFERROR(VLOOKUP($A102,[1]Крисметал!$A:$I,9,FALSE),IFERROR(VLOOKUP($A102,[1]Унител!$A:$I,9,FALSE),""))))))</f>
        <v>45623</v>
      </c>
      <c r="K102" s="87">
        <f>IFERROR(VLOOKUP($A102,[1]Други!$A:$H,7,FALSE),IFERROR(VLOOKUP($A102,[1]ИТТ!$A:$H,7,FALSE),IFERROR(VLOOKUP($A102,[1]Schrack!$A:$H,7,FALSE),IFERROR(VLOOKUP($A102,'[1]LD GmbH'!$A:$H,7,FALSE),IFERROR(VLOOKUP($A102,[1]Крисметал!$A:$H,7,FALSE),IFERROR(VLOOKUP($A102,[1]Унител!$A:$H,7,FALSE),""))))))</f>
        <v>13.218142681112369</v>
      </c>
      <c r="L102" s="88">
        <f t="shared" si="20"/>
        <v>766.65227550451732</v>
      </c>
      <c r="M102" s="102"/>
      <c r="O102" s="81">
        <f>SUMIF(Модули!$A:$A,Себестойност!A102,Модули!$B:$B)-G102</f>
        <v>0</v>
      </c>
    </row>
    <row r="103" spans="1:15" x14ac:dyDescent="0.3">
      <c r="A103" s="12" t="s">
        <v>26</v>
      </c>
      <c r="B103" s="32" t="str">
        <f>IFERROR(VLOOKUP($A103,[1]Други!$A:$H,2,FALSE),IFERROR(VLOOKUP($A103,[1]ИТТ!$A:$H,2,FALSE),IFERROR(VLOOKUP($A103,[1]Schrack!$A:$H,2,FALSE),IFERROR(VLOOKUP($A103,'[1]LD GmbH'!$A:$H,2,FALSE),IFERROR(VLOOKUP($A103,[1]Крисметал!$A:$H,2,FALSE),IFERROR(VLOOKUP($A103,[1]Унител!$A:$H,2,FALSE),""))))))</f>
        <v>102936</v>
      </c>
      <c r="C103" s="86">
        <f>IFERROR(VLOOKUP($A103,[1]Други!$A:$H,3,FALSE),IFERROR(VLOOKUP($A103,[1]ИТТ!$A:$H,3,FALSE),IFERROR(VLOOKUP($A103,[1]Schrack!$A:$H,3,FALSE),IFERROR(VLOOKUP($A103,'[1]LD GmbH'!$A:$H,3,FALSE),IFERROR(VLOOKUP($A103,[1]Крисметал!$A:$H,3,FALSE),IFERROR(VLOOKUP($A103,[1]Унител!$A:$H,3,FALSE),""))))))</f>
        <v>5.7980499327651174</v>
      </c>
      <c r="D103" s="84" t="str">
        <f>IFERROR(VLOOKUP($A103,[1]Други!$A:$H,4,FALSE),IFERROR(VLOOKUP($A103,[1]ИТТ!$A:$H,4,FALSE),IFERROR(VLOOKUP($A103,[1]Schrack!$A:$H,4,FALSE),IFERROR(VLOOKUP($A103,'[1]LD GmbH'!$A:$H,4,FALSE),IFERROR(VLOOKUP($A103,[1]Крисметал!$A:$H,4,FALSE),IFERROR(VLOOKUP($A103,[1]Унител!$A:$H,4,FALSE),""))))))</f>
        <v>бр.</v>
      </c>
      <c r="E103" s="34">
        <f>IFERROR(VLOOKUP($A103,[1]Други!$A:$H,5,FALSE),IFERROR(VLOOKUP($A103,[1]ИТТ!$A:$H,5,FALSE),IFERROR(VLOOKUP($A103,[1]Schrack!$A:$H,5,FALSE),IFERROR(VLOOKUP($A103,'[1]LD GmbH'!$A:$H,5,FALSE),IFERROR(VLOOKUP($A103,[1]Крисметал!$A:$H,5,FALSE),IFERROR(VLOOKUP($A103,[1]Унител!$A:$H,5,FALSE),""))))))</f>
        <v>0.02</v>
      </c>
      <c r="F103" s="87">
        <f>IFERROR(VLOOKUP($A103,[1]Други!$A:$H,6,FALSE),IFERROR(VLOOKUP($A103,[1]ИТТ!$A:$H,6,FALSE),IFERROR(VLOOKUP($A103,[1]Schrack!$A:$H,6,FALSE),IFERROR(VLOOKUP($A103,'[1]LD GmbH'!$A:$H,6,FALSE),IFERROR(VLOOKUP($A103,[1]Крисметал!$A:$H,6,FALSE),IFERROR(VLOOKUP($A103,[1]Унител!$A:$H,6,FALSE),""))))))</f>
        <v>5.6820889341098146</v>
      </c>
      <c r="G103" s="93">
        <f>IFERROR(SUMIF(Модули!$A:$A,Себестойност!A103,Модули!$B:$B),"")</f>
        <v>78</v>
      </c>
      <c r="H103" s="33">
        <f t="shared" si="19"/>
        <v>443.20293686056556</v>
      </c>
      <c r="I103" s="100" t="str">
        <f>IFERROR(VLOOKUP($A103,[1]Други!$A:$H,8,FALSE),IFERROR(VLOOKUP($A103,[1]ИТТ!$A:$H,8,FALSE),IFERROR(VLOOKUP($A103,[1]Schrack!$A:$H,8,FALSE),IFERROR(VLOOKUP($A103,'[1]LD GmbH'!$A:$H,8,FALSE),IFERROR(VLOOKUP($A103,[1]Крисметал!$A:$H,8,FALSE),IFERROR(VLOOKUP($A103,[1]Унител!$A:$H,8,FALSE),""))))))</f>
        <v>Крисметал</v>
      </c>
      <c r="J103" s="101">
        <f>IFERROR(VLOOKUP($A103,[1]Други!$A:$I,9,FALSE),IFERROR(VLOOKUP($A103,[1]ИТТ!$A:$I,9,FALSE),IFERROR(VLOOKUP($A103,[1]Schrack!$A:$I,9,FALSE),IFERROR(VLOOKUP($A103,'[1]LD GmbH'!$A:$I,9,FALSE),IFERROR(VLOOKUP($A103,[1]Крисметал!$A:$I,9,FALSE),IFERROR(VLOOKUP($A103,[1]Унител!$A:$I,9,FALSE),""))))))</f>
        <v>45659</v>
      </c>
      <c r="K103" s="87">
        <f>IFERROR(VLOOKUP($A103,[1]Други!$A:$H,7,FALSE),IFERROR(VLOOKUP($A103,[1]ИТТ!$A:$H,7,FALSE),IFERROR(VLOOKUP($A103,[1]Schrack!$A:$H,7,FALSE),IFERROR(VLOOKUP($A103,'[1]LD GmbH'!$A:$H,7,FALSE),IFERROR(VLOOKUP($A103,[1]Крисметал!$A:$H,7,FALSE),IFERROR(VLOOKUP($A103,[1]Унител!$A:$H,7,FALSE),""))))))</f>
        <v>6.8185067209317776</v>
      </c>
      <c r="L103" s="88">
        <f t="shared" si="20"/>
        <v>531.84352423267865</v>
      </c>
      <c r="M103" s="102"/>
      <c r="O103" s="81">
        <f>SUMIF(Модули!$A:$A,Себестойност!A103,Модули!$B:$B)-G103</f>
        <v>0</v>
      </c>
    </row>
    <row r="104" spans="1:15" x14ac:dyDescent="0.3">
      <c r="A104" s="12" t="s">
        <v>276</v>
      </c>
      <c r="B104" s="32" t="str">
        <f>IFERROR(VLOOKUP($A104,[1]Други!$A:$H,2,FALSE),IFERROR(VLOOKUP($A104,[1]ИТТ!$A:$H,2,FALSE),IFERROR(VLOOKUP($A104,[1]Schrack!$A:$H,2,FALSE),IFERROR(VLOOKUP($A104,'[1]LD GmbH'!$A:$H,2,FALSE),IFERROR(VLOOKUP($A104,[1]Крисметал!$A:$H,2,FALSE),IFERROR(VLOOKUP($A104,[1]Унител!$A:$H,2,FALSE),""))))))</f>
        <v>951039</v>
      </c>
      <c r="C104" s="86">
        <f>IFERROR(VLOOKUP($A104,[1]Други!$A:$H,3,FALSE),IFERROR(VLOOKUP($A104,[1]ИТТ!$A:$H,3,FALSE),IFERROR(VLOOKUP($A104,[1]Schrack!$A:$H,3,FALSE),IFERROR(VLOOKUP($A104,'[1]LD GmbH'!$A:$H,3,FALSE),IFERROR(VLOOKUP($A104,[1]Крисметал!$A:$H,3,FALSE),IFERROR(VLOOKUP($A104,[1]Унител!$A:$H,3,FALSE),""))))))</f>
        <v>30.115091802457268</v>
      </c>
      <c r="D104" s="84" t="str">
        <f>IFERROR(VLOOKUP($A104,[1]Други!$A:$H,4,FALSE),IFERROR(VLOOKUP($A104,[1]ИТТ!$A:$H,4,FALSE),IFERROR(VLOOKUP($A104,[1]Schrack!$A:$H,4,FALSE),IFERROR(VLOOKUP($A104,'[1]LD GmbH'!$A:$H,4,FALSE),IFERROR(VLOOKUP($A104,[1]Крисметал!$A:$H,4,FALSE),IFERROR(VLOOKUP($A104,[1]Унител!$A:$H,4,FALSE),""))))))</f>
        <v>бр.</v>
      </c>
      <c r="E104" s="34">
        <f>IFERROR(VLOOKUP($A104,[1]Други!$A:$H,5,FALSE),IFERROR(VLOOKUP($A104,[1]ИТТ!$A:$H,5,FALSE),IFERROR(VLOOKUP($A104,[1]Schrack!$A:$H,5,FALSE),IFERROR(VLOOKUP($A104,'[1]LD GmbH'!$A:$H,5,FALSE),IFERROR(VLOOKUP($A104,[1]Крисметал!$A:$H,5,FALSE),IFERROR(VLOOKUP($A104,[1]Унител!$A:$H,5,FALSE),""))))))</f>
        <v>0.02</v>
      </c>
      <c r="F104" s="87">
        <f>IFERROR(VLOOKUP($A104,[1]Други!$A:$H,6,FALSE),IFERROR(VLOOKUP($A104,[1]ИТТ!$A:$H,6,FALSE),IFERROR(VLOOKUP($A104,[1]Schrack!$A:$H,6,FALSE),IFERROR(VLOOKUP($A104,'[1]LD GmbH'!$A:$H,6,FALSE),IFERROR(VLOOKUP($A104,[1]Крисметал!$A:$H,6,FALSE),IFERROR(VLOOKUP($A104,[1]Унител!$A:$H,6,FALSE),""))))))</f>
        <v>29.512789966408121</v>
      </c>
      <c r="G104" s="93">
        <f>IFERROR(SUMIF(Модули!$A:$A,Себестойност!A104,Модули!$B:$B),"")</f>
        <v>2</v>
      </c>
      <c r="H104" s="33">
        <f t="shared" si="19"/>
        <v>59.025579932816242</v>
      </c>
      <c r="I104" s="100" t="str">
        <f>IFERROR(VLOOKUP($A104,[1]Други!$A:$H,8,FALSE),IFERROR(VLOOKUP($A104,[1]ИТТ!$A:$H,8,FALSE),IFERROR(VLOOKUP($A104,[1]Schrack!$A:$H,8,FALSE),IFERROR(VLOOKUP($A104,'[1]LD GmbH'!$A:$H,8,FALSE),IFERROR(VLOOKUP($A104,[1]Крисметал!$A:$H,8,FALSE),IFERROR(VLOOKUP($A104,[1]Унител!$A:$H,8,FALSE),""))))))</f>
        <v>Крисметал</v>
      </c>
      <c r="J104" s="101">
        <f>IFERROR(VLOOKUP($A104,[1]Други!$A:$I,9,FALSE),IFERROR(VLOOKUP($A104,[1]ИТТ!$A:$I,9,FALSE),IFERROR(VLOOKUP($A104,[1]Schrack!$A:$I,9,FALSE),IFERROR(VLOOKUP($A104,'[1]LD GmbH'!$A:$I,9,FALSE),IFERROR(VLOOKUP($A104,[1]Крисметал!$A:$I,9,FALSE),IFERROR(VLOOKUP($A104,[1]Унител!$A:$I,9,FALSE),""))))))</f>
        <v>45659</v>
      </c>
      <c r="K104" s="87">
        <f>IFERROR(VLOOKUP($A104,[1]Други!$A:$H,7,FALSE),IFERROR(VLOOKUP($A104,[1]ИТТ!$A:$H,7,FALSE),IFERROR(VLOOKUP($A104,[1]Schrack!$A:$H,7,FALSE),IFERROR(VLOOKUP($A104,'[1]LD GmbH'!$A:$H,7,FALSE),IFERROR(VLOOKUP($A104,[1]Крисметал!$A:$H,7,FALSE),IFERROR(VLOOKUP($A104,[1]Унител!$A:$H,7,FALSE),""))))))</f>
        <v>35.415347959689747</v>
      </c>
      <c r="L104" s="88">
        <f t="shared" si="20"/>
        <v>70.830695919379494</v>
      </c>
      <c r="M104" s="102"/>
      <c r="O104" s="81">
        <f>SUMIF(Модули!$A:$A,Себестойност!A104,Модули!$B:$B)-G104</f>
        <v>0</v>
      </c>
    </row>
    <row r="105" spans="1:15" x14ac:dyDescent="0.3">
      <c r="A105" s="25" t="s">
        <v>28</v>
      </c>
      <c r="B105" s="32" t="str">
        <f>IFERROR(VLOOKUP($A105,[1]Други!$A:$H,2,FALSE),IFERROR(VLOOKUP($A105,[1]ИТТ!$A:$H,2,FALSE),IFERROR(VLOOKUP($A105,[1]Schrack!$A:$H,2,FALSE),IFERROR(VLOOKUP($A105,'[1]LD GmbH'!$A:$H,2,FALSE),IFERROR(VLOOKUP($A105,[1]Крисметал!$A:$H,2,FALSE),IFERROR(VLOOKUP($A105,[1]Унител!$A:$H,2,FALSE),""))))))</f>
        <v>951036</v>
      </c>
      <c r="C105" s="86">
        <f>IFERROR(VLOOKUP($A105,[1]Други!$A:$H,3,FALSE),IFERROR(VLOOKUP($A105,[1]ИТТ!$A:$H,3,FALSE),IFERROR(VLOOKUP($A105,[1]Schrack!$A:$H,3,FALSE),IFERROR(VLOOKUP($A105,'[1]LD GmbH'!$A:$H,3,FALSE),IFERROR(VLOOKUP($A105,[1]Крисметал!$A:$H,3,FALSE),IFERROR(VLOOKUP($A105,[1]Унител!$A:$H,3,FALSE),""))))))</f>
        <v>17.516859849782445</v>
      </c>
      <c r="D105" s="84" t="str">
        <f>IFERROR(VLOOKUP($A105,[1]Други!$A:$H,4,FALSE),IFERROR(VLOOKUP($A105,[1]ИТТ!$A:$H,4,FALSE),IFERROR(VLOOKUP($A105,[1]Schrack!$A:$H,4,FALSE),IFERROR(VLOOKUP($A105,'[1]LD GmbH'!$A:$H,4,FALSE),IFERROR(VLOOKUP($A105,[1]Крисметал!$A:$H,4,FALSE),IFERROR(VLOOKUP($A105,[1]Унител!$A:$H,4,FALSE),""))))))</f>
        <v>бр.</v>
      </c>
      <c r="E105" s="34">
        <f>IFERROR(VLOOKUP($A105,[1]Други!$A:$H,5,FALSE),IFERROR(VLOOKUP($A105,[1]ИТТ!$A:$H,5,FALSE),IFERROR(VLOOKUP($A105,[1]Schrack!$A:$H,5,FALSE),IFERROR(VLOOKUP($A105,'[1]LD GmbH'!$A:$H,5,FALSE),IFERROR(VLOOKUP($A105,[1]Крисметал!$A:$H,5,FALSE),IFERROR(VLOOKUP($A105,[1]Унител!$A:$H,5,FALSE),""))))))</f>
        <v>0.02</v>
      </c>
      <c r="F105" s="87">
        <f>IFERROR(VLOOKUP($A105,[1]Други!$A:$H,6,FALSE),IFERROR(VLOOKUP($A105,[1]ИТТ!$A:$H,6,FALSE),IFERROR(VLOOKUP($A105,[1]Schrack!$A:$H,6,FALSE),IFERROR(VLOOKUP($A105,'[1]LD GmbH'!$A:$H,6,FALSE),IFERROR(VLOOKUP($A105,[1]Крисметал!$A:$H,6,FALSE),IFERROR(VLOOKUP($A105,[1]Унител!$A:$H,6,FALSE),""))))))</f>
        <v>17.166522652786796</v>
      </c>
      <c r="G105" s="93">
        <f>IFERROR(SUMIF(Модули!$A:$A,Себестойност!A105,Модули!$B:$B),"")</f>
        <v>6</v>
      </c>
      <c r="H105" s="33">
        <f t="shared" si="19"/>
        <v>102.99913591672077</v>
      </c>
      <c r="I105" s="100" t="str">
        <f>IFERROR(VLOOKUP($A105,[1]Други!$A:$H,8,FALSE),IFERROR(VLOOKUP($A105,[1]ИТТ!$A:$H,8,FALSE),IFERROR(VLOOKUP($A105,[1]Schrack!$A:$H,8,FALSE),IFERROR(VLOOKUP($A105,'[1]LD GmbH'!$A:$H,8,FALSE),IFERROR(VLOOKUP($A105,[1]Крисметал!$A:$H,8,FALSE),IFERROR(VLOOKUP($A105,[1]Унител!$A:$H,8,FALSE),""))))))</f>
        <v>Крисметал</v>
      </c>
      <c r="J105" s="101">
        <f>IFERROR(VLOOKUP($A105,[1]Други!$A:$I,9,FALSE),IFERROR(VLOOKUP($A105,[1]ИТТ!$A:$I,9,FALSE),IFERROR(VLOOKUP($A105,[1]Schrack!$A:$I,9,FALSE),IFERROR(VLOOKUP($A105,'[1]LD GmbH'!$A:$I,9,FALSE),IFERROR(VLOOKUP($A105,[1]Крисметал!$A:$I,9,FALSE),IFERROR(VLOOKUP($A105,[1]Унител!$A:$I,9,FALSE),""))))))</f>
        <v>45659</v>
      </c>
      <c r="K105" s="87">
        <f>IFERROR(VLOOKUP($A105,[1]Други!$A:$H,7,FALSE),IFERROR(VLOOKUP($A105,[1]ИТТ!$A:$H,7,FALSE),IFERROR(VLOOKUP($A105,[1]Schrack!$A:$H,7,FALSE),IFERROR(VLOOKUP($A105,'[1]LD GmbH'!$A:$H,7,FALSE),IFERROR(VLOOKUP($A105,[1]Крисметал!$A:$H,7,FALSE),IFERROR(VLOOKUP($A105,[1]Унител!$A:$H,7,FALSE),""))))))</f>
        <v>20.599827183344154</v>
      </c>
      <c r="L105" s="88">
        <f t="shared" si="20"/>
        <v>123.59896310006492</v>
      </c>
      <c r="M105" s="102"/>
      <c r="O105" s="81">
        <f>SUMIF(Модули!$A:$A,Себестойност!A105,Модули!$B:$B)-G105</f>
        <v>0</v>
      </c>
    </row>
    <row r="106" spans="1:15" x14ac:dyDescent="0.3">
      <c r="A106" s="12" t="s">
        <v>29</v>
      </c>
      <c r="B106" s="32" t="str">
        <f>IFERROR(VLOOKUP($A106,[1]Други!$A:$H,2,FALSE),IFERROR(VLOOKUP($A106,[1]ИТТ!$A:$H,2,FALSE),IFERROR(VLOOKUP($A106,[1]Schrack!$A:$H,2,FALSE),IFERROR(VLOOKUP($A106,'[1]LD GmbH'!$A:$H,2,FALSE),IFERROR(VLOOKUP($A106,[1]Крисметал!$A:$H,2,FALSE),IFERROR(VLOOKUP($A106,[1]Унител!$A:$H,2,FALSE),""))))))</f>
        <v>951038</v>
      </c>
      <c r="C106" s="86">
        <f>IFERROR(VLOOKUP($A106,[1]Други!$A:$H,3,FALSE),IFERROR(VLOOKUP($A106,[1]ИТТ!$A:$H,3,FALSE),IFERROR(VLOOKUP($A106,[1]Schrack!$A:$H,3,FALSE),IFERROR(VLOOKUP($A106,'[1]LD GmbH'!$A:$H,3,FALSE),IFERROR(VLOOKUP($A106,[1]Крисметал!$A:$H,3,FALSE),IFERROR(VLOOKUP($A106,[1]Унител!$A:$H,3,FALSE),""))))))</f>
        <v>32.456808618335948</v>
      </c>
      <c r="D106" s="84" t="str">
        <f>IFERROR(VLOOKUP($A106,[1]Други!$A:$H,4,FALSE),IFERROR(VLOOKUP($A106,[1]ИТТ!$A:$H,4,FALSE),IFERROR(VLOOKUP($A106,[1]Schrack!$A:$H,4,FALSE),IFERROR(VLOOKUP($A106,'[1]LD GmbH'!$A:$H,4,FALSE),IFERROR(VLOOKUP($A106,[1]Крисметал!$A:$H,4,FALSE),IFERROR(VLOOKUP($A106,[1]Унител!$A:$H,4,FALSE),""))))))</f>
        <v>бр.</v>
      </c>
      <c r="E106" s="34">
        <f>IFERROR(VLOOKUP($A106,[1]Други!$A:$H,5,FALSE),IFERROR(VLOOKUP($A106,[1]ИТТ!$A:$H,5,FALSE),IFERROR(VLOOKUP($A106,[1]Schrack!$A:$H,5,FALSE),IFERROR(VLOOKUP($A106,'[1]LD GmbH'!$A:$H,5,FALSE),IFERROR(VLOOKUP($A106,[1]Крисметал!$A:$H,5,FALSE),IFERROR(VLOOKUP($A106,[1]Унител!$A:$H,5,FALSE),""))))))</f>
        <v>0</v>
      </c>
      <c r="F106" s="87">
        <f>IFERROR(VLOOKUP($A106,[1]Други!$A:$H,6,FALSE),IFERROR(VLOOKUP($A106,[1]ИТТ!$A:$H,6,FALSE),IFERROR(VLOOKUP($A106,[1]Schrack!$A:$H,6,FALSE),IFERROR(VLOOKUP($A106,'[1]LD GmbH'!$A:$H,6,FALSE),IFERROR(VLOOKUP($A106,[1]Крисметал!$A:$H,6,FALSE),IFERROR(VLOOKUP($A106,[1]Унител!$A:$H,6,FALSE),""))))))</f>
        <v>32.456808618335948</v>
      </c>
      <c r="G106" s="93">
        <f>IFERROR(SUMIF(Модули!$A:$A,Себестойност!A106,Модули!$B:$B),"")</f>
        <v>14</v>
      </c>
      <c r="H106" s="33">
        <f t="shared" si="19"/>
        <v>454.39532065670329</v>
      </c>
      <c r="I106" s="100" t="str">
        <f>IFERROR(VLOOKUP($A106,[1]Други!$A:$H,8,FALSE),IFERROR(VLOOKUP($A106,[1]ИТТ!$A:$H,8,FALSE),IFERROR(VLOOKUP($A106,[1]Schrack!$A:$H,8,FALSE),IFERROR(VLOOKUP($A106,'[1]LD GmbH'!$A:$H,8,FALSE),IFERROR(VLOOKUP($A106,[1]Крисметал!$A:$H,8,FALSE),IFERROR(VLOOKUP($A106,[1]Унител!$A:$H,8,FALSE),""))))))</f>
        <v>Крисметал</v>
      </c>
      <c r="J106" s="101">
        <f>IFERROR(VLOOKUP($A106,[1]Други!$A:$I,9,FALSE),IFERROR(VLOOKUP($A106,[1]ИТТ!$A:$I,9,FALSE),IFERROR(VLOOKUP($A106,[1]Schrack!$A:$I,9,FALSE),IFERROR(VLOOKUP($A106,'[1]LD GmbH'!$A:$I,9,FALSE),IFERROR(VLOOKUP($A106,[1]Крисметал!$A:$I,9,FALSE),IFERROR(VLOOKUP($A106,[1]Унител!$A:$I,9,FALSE),""))))))</f>
        <v>45639</v>
      </c>
      <c r="K106" s="87">
        <f>IFERROR(VLOOKUP($A106,[1]Други!$A:$H,7,FALSE),IFERROR(VLOOKUP($A106,[1]ИТТ!$A:$H,7,FALSE),IFERROR(VLOOKUP($A106,[1]Schrack!$A:$H,7,FALSE),IFERROR(VLOOKUP($A106,'[1]LD GmbH'!$A:$H,7,FALSE),IFERROR(VLOOKUP($A106,[1]Крисметал!$A:$H,7,FALSE),IFERROR(VLOOKUP($A106,[1]Унител!$A:$H,7,FALSE),""))))))</f>
        <v>38.948170342003138</v>
      </c>
      <c r="L106" s="88">
        <f t="shared" si="20"/>
        <v>545.2743847880439</v>
      </c>
      <c r="M106" s="102"/>
      <c r="O106" s="81">
        <f>SUMIF(Модули!$A:$A,Себестойност!A106,Модули!$B:$B)-G106</f>
        <v>0</v>
      </c>
    </row>
    <row r="107" spans="1:15" x14ac:dyDescent="0.3">
      <c r="A107" s="114" t="s">
        <v>234</v>
      </c>
      <c r="B107" s="130"/>
      <c r="C107" s="131"/>
      <c r="D107" s="132"/>
      <c r="E107" s="133"/>
      <c r="F107" s="131"/>
      <c r="G107" s="134"/>
      <c r="H107" s="135"/>
      <c r="I107" s="136"/>
      <c r="J107" s="137"/>
      <c r="K107" s="138"/>
      <c r="L107" s="139"/>
      <c r="M107" s="140"/>
      <c r="O107" s="174"/>
    </row>
    <row r="108" spans="1:15" x14ac:dyDescent="0.3">
      <c r="A108" s="12" t="s">
        <v>43</v>
      </c>
      <c r="B108" s="32" t="str">
        <f>IFERROR(VLOOKUP($A108,[1]Други!$A:$H,2,FALSE),IFERROR(VLOOKUP($A108,[1]ИТТ!$A:$H,2,FALSE),IFERROR(VLOOKUP($A108,[1]Schrack!$A:$H,2,FALSE),IFERROR(VLOOKUP($A108,'[1]LD GmbH'!$A:$H,2,FALSE),IFERROR(VLOOKUP($A108,[1]Крисметал!$A:$H,2,FALSE),IFERROR(VLOOKUP($A108,[1]Унител!$A:$H,2,FALSE),""))))))</f>
        <v>697</v>
      </c>
      <c r="C108" s="86">
        <f>IFERROR(VLOOKUP($A108,[1]Други!$A:$H,3,FALSE),IFERROR(VLOOKUP($A108,[1]ИТТ!$A:$H,3,FALSE),IFERROR(VLOOKUP($A108,[1]Schrack!$A:$H,3,FALSE),IFERROR(VLOOKUP($A108,'[1]LD GmbH'!$A:$H,3,FALSE),IFERROR(VLOOKUP($A108,[1]Крисметал!$A:$H,3,FALSE),IFERROR(VLOOKUP($A108,[1]Унител!$A:$H,3,FALSE),""))))))</f>
        <v>1.1350679762556051</v>
      </c>
      <c r="D108" s="84" t="str">
        <f>IFERROR(VLOOKUP($A108,[1]Други!$A:$H,4,FALSE),IFERROR(VLOOKUP($A108,[1]ИТТ!$A:$H,4,FALSE),IFERROR(VLOOKUP($A108,[1]Schrack!$A:$H,4,FALSE),IFERROR(VLOOKUP($A108,'[1]LD GmbH'!$A:$H,4,FALSE),IFERROR(VLOOKUP($A108,[1]Крисметал!$A:$H,4,FALSE),IFERROR(VLOOKUP($A108,[1]Унител!$A:$H,4,FALSE),""))))))</f>
        <v>м.</v>
      </c>
      <c r="E108" s="34">
        <f>IFERROR(VLOOKUP($A108,[1]Други!$A:$H,5,FALSE),IFERROR(VLOOKUP($A108,[1]ИТТ!$A:$H,5,FALSE),IFERROR(VLOOKUP($A108,[1]Schrack!$A:$H,5,FALSE),IFERROR(VLOOKUP($A108,'[1]LD GmbH'!$A:$H,5,FALSE),IFERROR(VLOOKUP($A108,[1]Крисметал!$A:$H,5,FALSE),IFERROR(VLOOKUP($A108,[1]Унител!$A:$H,5,FALSE),""))))))</f>
        <v>0</v>
      </c>
      <c r="F108" s="87">
        <f>IFERROR(VLOOKUP($A108,[1]Други!$A:$H,6,FALSE),IFERROR(VLOOKUP($A108,[1]ИТТ!$A:$H,6,FALSE),IFERROR(VLOOKUP($A108,[1]Schrack!$A:$H,6,FALSE),IFERROR(VLOOKUP($A108,'[1]LD GmbH'!$A:$H,6,FALSE),IFERROR(VLOOKUP($A108,[1]Крисметал!$A:$H,6,FALSE),IFERROR(VLOOKUP($A108,[1]Унител!$A:$H,6,FALSE),""))))))</f>
        <v>1.1350679762556051</v>
      </c>
      <c r="G108" s="93">
        <f>IFERROR(SUMIF(Модули!$A:$A,Себестойност!A108,Модули!$B:$B),"")</f>
        <v>14</v>
      </c>
      <c r="H108" s="33">
        <f t="shared" si="19"/>
        <v>15.89095166757847</v>
      </c>
      <c r="I108" s="100" t="str">
        <f>IFERROR(VLOOKUP($A108,[1]Други!$A:$H,8,FALSE),IFERROR(VLOOKUP($A108,[1]ИТТ!$A:$H,8,FALSE),IFERROR(VLOOKUP($A108,[1]Schrack!$A:$H,8,FALSE),IFERROR(VLOOKUP($A108,'[1]LD GmbH'!$A:$H,8,FALSE),IFERROR(VLOOKUP($A108,[1]Крисметал!$A:$H,8,FALSE),IFERROR(VLOOKUP($A108,[1]Унител!$A:$H,8,FALSE),""))))))</f>
        <v>ИВДА-ГЕО</v>
      </c>
      <c r="J108" s="101">
        <f>IFERROR(VLOOKUP($A108,[1]Други!$A:$I,9,FALSE),IFERROR(VLOOKUP($A108,[1]ИТТ!$A:$I,9,FALSE),IFERROR(VLOOKUP($A108,[1]Schrack!$A:$I,9,FALSE),IFERROR(VLOOKUP($A108,'[1]LD GmbH'!$A:$I,9,FALSE),IFERROR(VLOOKUP($A108,[1]Крисметал!$A:$I,9,FALSE),IFERROR(VLOOKUP($A108,[1]Унител!$A:$I,9,FALSE),""))))))</f>
        <v>44959</v>
      </c>
      <c r="K108" s="87">
        <f>IFERROR(VLOOKUP($A108,[1]Други!$A:$H,7,FALSE),IFERROR(VLOOKUP($A108,[1]ИТТ!$A:$H,7,FALSE),IFERROR(VLOOKUP($A108,[1]Schrack!$A:$H,7,FALSE),IFERROR(VLOOKUP($A108,'[1]LD GmbH'!$A:$H,7,FALSE),IFERROR(VLOOKUP($A108,[1]Крисметал!$A:$H,7,FALSE),IFERROR(VLOOKUP($A108,[1]Унител!$A:$H,7,FALSE),""))))))</f>
        <v>1.362081571506726</v>
      </c>
      <c r="L108" s="88">
        <f t="shared" si="20"/>
        <v>19.069142001094164</v>
      </c>
      <c r="M108" s="102"/>
      <c r="O108" s="81">
        <f>SUMIF(Модули!$A:$A,Себестойност!A108,Модули!$B:$B)-G108</f>
        <v>0</v>
      </c>
    </row>
    <row r="109" spans="1:15" x14ac:dyDescent="0.3">
      <c r="A109" s="12" t="s">
        <v>46</v>
      </c>
      <c r="B109" s="32" t="str">
        <f>IFERROR(VLOOKUP($A109,[1]Други!$A:$H,2,FALSE),IFERROR(VLOOKUP($A109,[1]ИТТ!$A:$H,2,FALSE),IFERROR(VLOOKUP($A109,[1]Schrack!$A:$H,2,FALSE),IFERROR(VLOOKUP($A109,'[1]LD GmbH'!$A:$H,2,FALSE),IFERROR(VLOOKUP($A109,[1]Крисметал!$A:$H,2,FALSE),IFERROR(VLOOKUP($A109,[1]Унител!$A:$H,2,FALSE),""))))))</f>
        <v>-</v>
      </c>
      <c r="C109" s="86">
        <f>IFERROR(VLOOKUP($A109,[1]Други!$A:$H,3,FALSE),IFERROR(VLOOKUP($A109,[1]ИТТ!$A:$H,3,FALSE),IFERROR(VLOOKUP($A109,[1]Schrack!$A:$H,3,FALSE),IFERROR(VLOOKUP($A109,'[1]LD GmbH'!$A:$H,3,FALSE),IFERROR(VLOOKUP($A109,[1]Крисметал!$A:$H,3,FALSE),IFERROR(VLOOKUP($A109,[1]Унител!$A:$H,3,FALSE),""))))))</f>
        <v>5.5</v>
      </c>
      <c r="D109" s="84" t="str">
        <f>IFERROR(VLOOKUP($A109,[1]Други!$A:$H,4,FALSE),IFERROR(VLOOKUP($A109,[1]ИТТ!$A:$H,4,FALSE),IFERROR(VLOOKUP($A109,[1]Schrack!$A:$H,4,FALSE),IFERROR(VLOOKUP($A109,'[1]LD GmbH'!$A:$H,4,FALSE),IFERROR(VLOOKUP($A109,[1]Крисметал!$A:$H,4,FALSE),IFERROR(VLOOKUP($A109,[1]Унител!$A:$H,4,FALSE),""))))))</f>
        <v>бр.</v>
      </c>
      <c r="E109" s="34">
        <f>IFERROR(VLOOKUP($A109,[1]Други!$A:$H,5,FALSE),IFERROR(VLOOKUP($A109,[1]ИТТ!$A:$H,5,FALSE),IFERROR(VLOOKUP($A109,[1]Schrack!$A:$H,5,FALSE),IFERROR(VLOOKUP($A109,'[1]LD GmbH'!$A:$H,5,FALSE),IFERROR(VLOOKUP($A109,[1]Крисметал!$A:$H,5,FALSE),IFERROR(VLOOKUP($A109,[1]Унител!$A:$H,5,FALSE),""))))))</f>
        <v>0</v>
      </c>
      <c r="F109" s="87">
        <f>IFERROR(VLOOKUP($A109,[1]Други!$A:$H,6,FALSE),IFERROR(VLOOKUP($A109,[1]ИТТ!$A:$H,6,FALSE),IFERROR(VLOOKUP($A109,[1]Schrack!$A:$H,6,FALSE),IFERROR(VLOOKUP($A109,'[1]LD GmbH'!$A:$H,6,FALSE),IFERROR(VLOOKUP($A109,[1]Крисметал!$A:$H,6,FALSE),IFERROR(VLOOKUP($A109,[1]Унител!$A:$H,6,FALSE),""))))))</f>
        <v>5.5</v>
      </c>
      <c r="G109" s="93">
        <f>IFERROR(SUMIF(Модули!$A:$A,Себестойност!A109,Модули!$B:$B),"")</f>
        <v>6</v>
      </c>
      <c r="H109" s="33">
        <f t="shared" si="19"/>
        <v>33</v>
      </c>
      <c r="I109" s="100" t="str">
        <f>IFERROR(VLOOKUP($A109,[1]Други!$A:$H,8,FALSE),IFERROR(VLOOKUP($A109,[1]ИТТ!$A:$H,8,FALSE),IFERROR(VLOOKUP($A109,[1]Schrack!$A:$H,8,FALSE),IFERROR(VLOOKUP($A109,'[1]LD GmbH'!$A:$H,8,FALSE),IFERROR(VLOOKUP($A109,[1]Крисметал!$A:$H,8,FALSE),IFERROR(VLOOKUP($A109,[1]Унител!$A:$H,8,FALSE),""))))))</f>
        <v>ИВДА-ГЕО</v>
      </c>
      <c r="J109" s="101" t="str">
        <f>IFERROR(VLOOKUP($A109,[1]Други!$A:$I,9,FALSE),IFERROR(VLOOKUP($A109,[1]ИТТ!$A:$I,9,FALSE),IFERROR(VLOOKUP($A109,[1]Schrack!$A:$I,9,FALSE),IFERROR(VLOOKUP($A109,'[1]LD GmbH'!$A:$I,9,FALSE),IFERROR(VLOOKUP($A109,[1]Крисметал!$A:$I,9,FALSE),IFERROR(VLOOKUP($A109,[1]Унител!$A:$I,9,FALSE),""))))))</f>
        <v>-</v>
      </c>
      <c r="K109" s="87">
        <f>IFERROR(VLOOKUP($A109,[1]Други!$A:$H,7,FALSE),IFERROR(VLOOKUP($A109,[1]ИТТ!$A:$H,7,FALSE),IFERROR(VLOOKUP($A109,[1]Schrack!$A:$H,7,FALSE),IFERROR(VLOOKUP($A109,'[1]LD GmbH'!$A:$H,7,FALSE),IFERROR(VLOOKUP($A109,[1]Крисметал!$A:$H,7,FALSE),IFERROR(VLOOKUP($A109,[1]Унител!$A:$H,7,FALSE),""))))))</f>
        <v>6.6</v>
      </c>
      <c r="L109" s="88">
        <f t="shared" si="20"/>
        <v>39.599999999999994</v>
      </c>
      <c r="M109" s="102"/>
      <c r="O109" s="81">
        <f>SUMIF(Модули!$A:$A,Себестойност!A109,Модули!$B:$B)-G109</f>
        <v>0</v>
      </c>
    </row>
    <row r="110" spans="1:15" x14ac:dyDescent="0.3">
      <c r="A110" s="12" t="s">
        <v>44</v>
      </c>
      <c r="B110" s="32" t="str">
        <f>IFERROR(VLOOKUP($A110,[1]Други!$A:$H,2,FALSE),IFERROR(VLOOKUP($A110,[1]ИТТ!$A:$H,2,FALSE),IFERROR(VLOOKUP($A110,[1]Schrack!$A:$H,2,FALSE),IFERROR(VLOOKUP($A110,'[1]LD GmbH'!$A:$H,2,FALSE),IFERROR(VLOOKUP($A110,[1]Крисметал!$A:$H,2,FALSE),IFERROR(VLOOKUP($A110,[1]Унител!$A:$H,2,FALSE),""))))))</f>
        <v>-</v>
      </c>
      <c r="C110" s="86">
        <f>IFERROR(VLOOKUP($A110,[1]Други!$A:$H,3,FALSE),IFERROR(VLOOKUP($A110,[1]ИТТ!$A:$H,3,FALSE),IFERROR(VLOOKUP($A110,[1]Schrack!$A:$H,3,FALSE),IFERROR(VLOOKUP($A110,'[1]LD GmbH'!$A:$H,3,FALSE),IFERROR(VLOOKUP($A110,[1]Крисметал!$A:$H,3,FALSE),IFERROR(VLOOKUP($A110,[1]Унител!$A:$H,3,FALSE),""))))))</f>
        <v>4.88</v>
      </c>
      <c r="D110" s="84" t="str">
        <f>IFERROR(VLOOKUP($A110,[1]Други!$A:$H,4,FALSE),IFERROR(VLOOKUP($A110,[1]ИТТ!$A:$H,4,FALSE),IFERROR(VLOOKUP($A110,[1]Schrack!$A:$H,4,FALSE),IFERROR(VLOOKUP($A110,'[1]LD GmbH'!$A:$H,4,FALSE),IFERROR(VLOOKUP($A110,[1]Крисметал!$A:$H,4,FALSE),IFERROR(VLOOKUP($A110,[1]Унител!$A:$H,4,FALSE),""))))))</f>
        <v>бр.</v>
      </c>
      <c r="E110" s="34">
        <f>IFERROR(VLOOKUP($A110,[1]Други!$A:$H,5,FALSE),IFERROR(VLOOKUP($A110,[1]ИТТ!$A:$H,5,FALSE),IFERROR(VLOOKUP($A110,[1]Schrack!$A:$H,5,FALSE),IFERROR(VLOOKUP($A110,'[1]LD GmbH'!$A:$H,5,FALSE),IFERROR(VLOOKUP($A110,[1]Крисметал!$A:$H,5,FALSE),IFERROR(VLOOKUP($A110,[1]Унител!$A:$H,5,FALSE),""))))))</f>
        <v>0</v>
      </c>
      <c r="F110" s="87">
        <f>IFERROR(VLOOKUP($A110,[1]Други!$A:$H,6,FALSE),IFERROR(VLOOKUP($A110,[1]ИТТ!$A:$H,6,FALSE),IFERROR(VLOOKUP($A110,[1]Schrack!$A:$H,6,FALSE),IFERROR(VLOOKUP($A110,'[1]LD GmbH'!$A:$H,6,FALSE),IFERROR(VLOOKUP($A110,[1]Крисметал!$A:$H,6,FALSE),IFERROR(VLOOKUP($A110,[1]Унител!$A:$H,6,FALSE),""))))))</f>
        <v>4.88</v>
      </c>
      <c r="G110" s="93">
        <f>IFERROR(SUMIF(Модули!$A:$A,Себестойност!A110,Модули!$B:$B),"")</f>
        <v>17</v>
      </c>
      <c r="H110" s="33">
        <f t="shared" si="19"/>
        <v>82.96</v>
      </c>
      <c r="I110" s="100" t="str">
        <f>IFERROR(VLOOKUP($A110,[1]Други!$A:$H,8,FALSE),IFERROR(VLOOKUP($A110,[1]ИТТ!$A:$H,8,FALSE),IFERROR(VLOOKUP($A110,[1]Schrack!$A:$H,8,FALSE),IFERROR(VLOOKUP($A110,'[1]LD GmbH'!$A:$H,8,FALSE),IFERROR(VLOOKUP($A110,[1]Крисметал!$A:$H,8,FALSE),IFERROR(VLOOKUP($A110,[1]Унител!$A:$H,8,FALSE),""))))))</f>
        <v>ИВДА-ГЕО</v>
      </c>
      <c r="J110" s="101">
        <f>IFERROR(VLOOKUP($A110,[1]Други!$A:$I,9,FALSE),IFERROR(VLOOKUP($A110,[1]ИТТ!$A:$I,9,FALSE),IFERROR(VLOOKUP($A110,[1]Schrack!$A:$I,9,FALSE),IFERROR(VLOOKUP($A110,'[1]LD GmbH'!$A:$I,9,FALSE),IFERROR(VLOOKUP($A110,[1]Крисметал!$A:$I,9,FALSE),IFERROR(VLOOKUP($A110,[1]Унител!$A:$I,9,FALSE),""))))))</f>
        <v>46030</v>
      </c>
      <c r="K110" s="87">
        <f>IFERROR(VLOOKUP($A110,[1]Други!$A:$H,7,FALSE),IFERROR(VLOOKUP($A110,[1]ИТТ!$A:$H,7,FALSE),IFERROR(VLOOKUP($A110,[1]Schrack!$A:$H,7,FALSE),IFERROR(VLOOKUP($A110,'[1]LD GmbH'!$A:$H,7,FALSE),IFERROR(VLOOKUP($A110,[1]Крисметал!$A:$H,7,FALSE),IFERROR(VLOOKUP($A110,[1]Унител!$A:$H,7,FALSE),""))))))</f>
        <v>5.8559999999999999</v>
      </c>
      <c r="L110" s="88">
        <f t="shared" si="20"/>
        <v>99.551999999999992</v>
      </c>
      <c r="M110" s="102"/>
      <c r="O110" s="81">
        <f>SUMIF(Модули!$A:$A,Себестойност!A110,Модули!$B:$B)-G110</f>
        <v>0</v>
      </c>
    </row>
    <row r="111" spans="1:15" x14ac:dyDescent="0.3">
      <c r="A111" s="12" t="s">
        <v>49</v>
      </c>
      <c r="B111" s="32" t="str">
        <f>IFERROR(VLOOKUP($A111,[1]Други!$A:$H,2,FALSE),IFERROR(VLOOKUP($A111,[1]ИТТ!$A:$H,2,FALSE),IFERROR(VLOOKUP($A111,[1]Schrack!$A:$H,2,FALSE),IFERROR(VLOOKUP($A111,'[1]LD GmbH'!$A:$H,2,FALSE),IFERROR(VLOOKUP($A111,[1]Крисметал!$A:$H,2,FALSE),IFERROR(VLOOKUP($A111,[1]Унител!$A:$H,2,FALSE),""))))))</f>
        <v>815</v>
      </c>
      <c r="C111" s="86">
        <f>IFERROR(VLOOKUP($A111,[1]Други!$A:$H,3,FALSE),IFERROR(VLOOKUP($A111,[1]ИТТ!$A:$H,3,FALSE),IFERROR(VLOOKUP($A111,[1]Schrack!$A:$H,3,FALSE),IFERROR(VLOOKUP($A111,'[1]LD GmbH'!$A:$H,3,FALSE),IFERROR(VLOOKUP($A111,[1]Крисметал!$A:$H,3,FALSE),IFERROR(VLOOKUP($A111,[1]Унител!$A:$H,3,FALSE),""))))))</f>
        <v>5.2151771882014284</v>
      </c>
      <c r="D111" s="84" t="str">
        <f>IFERROR(VLOOKUP($A111,[1]Други!$A:$H,4,FALSE),IFERROR(VLOOKUP($A111,[1]ИТТ!$A:$H,4,FALSE),IFERROR(VLOOKUP($A111,[1]Schrack!$A:$H,4,FALSE),IFERROR(VLOOKUP($A111,'[1]LD GmbH'!$A:$H,4,FALSE),IFERROR(VLOOKUP($A111,[1]Крисметал!$A:$H,4,FALSE),IFERROR(VLOOKUP($A111,[1]Унител!$A:$H,4,FALSE),""))))))</f>
        <v>бр.</v>
      </c>
      <c r="E111" s="34">
        <f>IFERROR(VLOOKUP($A111,[1]Други!$A:$H,5,FALSE),IFERROR(VLOOKUP($A111,[1]ИТТ!$A:$H,5,FALSE),IFERROR(VLOOKUP($A111,[1]Schrack!$A:$H,5,FALSE),IFERROR(VLOOKUP($A111,'[1]LD GmbH'!$A:$H,5,FALSE),IFERROR(VLOOKUP($A111,[1]Крисметал!$A:$H,5,FALSE),IFERROR(VLOOKUP($A111,[1]Унител!$A:$H,5,FALSE),""))))))</f>
        <v>0</v>
      </c>
      <c r="F111" s="87">
        <f>IFERROR(VLOOKUP($A111,[1]Други!$A:$H,6,FALSE),IFERROR(VLOOKUP($A111,[1]ИТТ!$A:$H,6,FALSE),IFERROR(VLOOKUP($A111,[1]Schrack!$A:$H,6,FALSE),IFERROR(VLOOKUP($A111,'[1]LD GmbH'!$A:$H,6,FALSE),IFERROR(VLOOKUP($A111,[1]Крисметал!$A:$H,6,FALSE),IFERROR(VLOOKUP($A111,[1]Унител!$A:$H,6,FALSE),""))))))</f>
        <v>5.2151771882014284</v>
      </c>
      <c r="G111" s="93">
        <f>IFERROR(SUMIF(Модули!$A:$A,Себестойност!A111,Модули!$B:$B),"")</f>
        <v>3</v>
      </c>
      <c r="H111" s="33">
        <f t="shared" si="19"/>
        <v>15.645531564604285</v>
      </c>
      <c r="I111" s="100" t="str">
        <f>IFERROR(VLOOKUP($A111,[1]Други!$A:$H,8,FALSE),IFERROR(VLOOKUP($A111,[1]ИТТ!$A:$H,8,FALSE),IFERROR(VLOOKUP($A111,[1]Schrack!$A:$H,8,FALSE),IFERROR(VLOOKUP($A111,'[1]LD GmbH'!$A:$H,8,FALSE),IFERROR(VLOOKUP($A111,[1]Крисметал!$A:$H,8,FALSE),IFERROR(VLOOKUP($A111,[1]Унител!$A:$H,8,FALSE),""))))))</f>
        <v>ИВДА-ГЕО</v>
      </c>
      <c r="J111" s="101">
        <f>IFERROR(VLOOKUP($A111,[1]Други!$A:$I,9,FALSE),IFERROR(VLOOKUP($A111,[1]ИТТ!$A:$I,9,FALSE),IFERROR(VLOOKUP($A111,[1]Schrack!$A:$I,9,FALSE),IFERROR(VLOOKUP($A111,'[1]LD GmbH'!$A:$I,9,FALSE),IFERROR(VLOOKUP($A111,[1]Крисметал!$A:$I,9,FALSE),IFERROR(VLOOKUP($A111,[1]Унител!$A:$I,9,FALSE),""))))))</f>
        <v>45249</v>
      </c>
      <c r="K111" s="87">
        <f>IFERROR(VLOOKUP($A111,[1]Други!$A:$H,7,FALSE),IFERROR(VLOOKUP($A111,[1]ИТТ!$A:$H,7,FALSE),IFERROR(VLOOKUP($A111,[1]Schrack!$A:$H,7,FALSE),IFERROR(VLOOKUP($A111,'[1]LD GmbH'!$A:$H,7,FALSE),IFERROR(VLOOKUP($A111,[1]Крисметал!$A:$H,7,FALSE),IFERROR(VLOOKUP($A111,[1]Унител!$A:$H,7,FALSE),""))))))</f>
        <v>6.2582126258417139</v>
      </c>
      <c r="L111" s="88">
        <f t="shared" si="20"/>
        <v>18.774637877525141</v>
      </c>
      <c r="M111" s="102"/>
      <c r="O111" s="81">
        <f>SUMIF(Модули!$A:$A,Себестойност!A111,Модули!$B:$B)-G111</f>
        <v>0</v>
      </c>
    </row>
    <row r="112" spans="1:15" x14ac:dyDescent="0.3">
      <c r="A112" s="12" t="s">
        <v>47</v>
      </c>
      <c r="B112" s="32" t="str">
        <f>IFERROR(VLOOKUP($A112,[1]Други!$A:$H,2,FALSE),IFERROR(VLOOKUP($A112,[1]ИТТ!$A:$H,2,FALSE),IFERROR(VLOOKUP($A112,[1]Schrack!$A:$H,2,FALSE),IFERROR(VLOOKUP($A112,'[1]LD GmbH'!$A:$H,2,FALSE),IFERROR(VLOOKUP($A112,[1]Крисметал!$A:$H,2,FALSE),IFERROR(VLOOKUP($A112,[1]Унител!$A:$H,2,FALSE),""))))))</f>
        <v>-</v>
      </c>
      <c r="C112" s="86">
        <f>IFERROR(VLOOKUP($A112,[1]Други!$A:$H,3,FALSE),IFERROR(VLOOKUP($A112,[1]ИТТ!$A:$H,3,FALSE),IFERROR(VLOOKUP($A112,[1]Schrack!$A:$H,3,FALSE),IFERROR(VLOOKUP($A112,'[1]LD GmbH'!$A:$H,3,FALSE),IFERROR(VLOOKUP($A112,[1]Крисметал!$A:$H,3,FALSE),IFERROR(VLOOKUP($A112,[1]Унител!$A:$H,3,FALSE),""))))))</f>
        <v>2.48</v>
      </c>
      <c r="D112" s="84" t="str">
        <f>IFERROR(VLOOKUP($A112,[1]Други!$A:$H,4,FALSE),IFERROR(VLOOKUP($A112,[1]ИТТ!$A:$H,4,FALSE),IFERROR(VLOOKUP($A112,[1]Schrack!$A:$H,4,FALSE),IFERROR(VLOOKUP($A112,'[1]LD GmbH'!$A:$H,4,FALSE),IFERROR(VLOOKUP($A112,[1]Крисметал!$A:$H,4,FALSE),IFERROR(VLOOKUP($A112,[1]Унител!$A:$H,4,FALSE),""))))))</f>
        <v>бр.</v>
      </c>
      <c r="E112" s="34">
        <f>IFERROR(VLOOKUP($A112,[1]Други!$A:$H,5,FALSE),IFERROR(VLOOKUP($A112,[1]ИТТ!$A:$H,5,FALSE),IFERROR(VLOOKUP($A112,[1]Schrack!$A:$H,5,FALSE),IFERROR(VLOOKUP($A112,'[1]LD GmbH'!$A:$H,5,FALSE),IFERROR(VLOOKUP($A112,[1]Крисметал!$A:$H,5,FALSE),IFERROR(VLOOKUP($A112,[1]Унител!$A:$H,5,FALSE),""))))))</f>
        <v>0</v>
      </c>
      <c r="F112" s="87">
        <f>IFERROR(VLOOKUP($A112,[1]Други!$A:$H,6,FALSE),IFERROR(VLOOKUP($A112,[1]ИТТ!$A:$H,6,FALSE),IFERROR(VLOOKUP($A112,[1]Schrack!$A:$H,6,FALSE),IFERROR(VLOOKUP($A112,'[1]LD GmbH'!$A:$H,6,FALSE),IFERROR(VLOOKUP($A112,[1]Крисметал!$A:$H,6,FALSE),IFERROR(VLOOKUP($A112,[1]Унител!$A:$H,6,FALSE),""))))))</f>
        <v>2.48</v>
      </c>
      <c r="G112" s="93">
        <f>IFERROR(SUMIF(Модули!$A:$A,Себестойност!A112,Модули!$B:$B),"")</f>
        <v>8</v>
      </c>
      <c r="H112" s="33">
        <f t="shared" si="19"/>
        <v>19.84</v>
      </c>
      <c r="I112" s="100" t="str">
        <f>IFERROR(VLOOKUP($A112,[1]Други!$A:$H,8,FALSE),IFERROR(VLOOKUP($A112,[1]ИТТ!$A:$H,8,FALSE),IFERROR(VLOOKUP($A112,[1]Schrack!$A:$H,8,FALSE),IFERROR(VLOOKUP($A112,'[1]LD GmbH'!$A:$H,8,FALSE),IFERROR(VLOOKUP($A112,[1]Крисметал!$A:$H,8,FALSE),IFERROR(VLOOKUP($A112,[1]Унител!$A:$H,8,FALSE),""))))))</f>
        <v>ИВДА-ГЕО</v>
      </c>
      <c r="J112" s="101">
        <f>IFERROR(VLOOKUP($A112,[1]Други!$A:$I,9,FALSE),IFERROR(VLOOKUP($A112,[1]ИТТ!$A:$I,9,FALSE),IFERROR(VLOOKUP($A112,[1]Schrack!$A:$I,9,FALSE),IFERROR(VLOOKUP($A112,'[1]LD GmbH'!$A:$I,9,FALSE),IFERROR(VLOOKUP($A112,[1]Крисметал!$A:$I,9,FALSE),IFERROR(VLOOKUP($A112,[1]Унител!$A:$I,9,FALSE),""))))))</f>
        <v>45968</v>
      </c>
      <c r="K112" s="87">
        <f>IFERROR(VLOOKUP($A112,[1]Други!$A:$H,7,FALSE),IFERROR(VLOOKUP($A112,[1]ИТТ!$A:$H,7,FALSE),IFERROR(VLOOKUP($A112,[1]Schrack!$A:$H,7,FALSE),IFERROR(VLOOKUP($A112,'[1]LD GmbH'!$A:$H,7,FALSE),IFERROR(VLOOKUP($A112,[1]Крисметал!$A:$H,7,FALSE),IFERROR(VLOOKUP($A112,[1]Унител!$A:$H,7,FALSE),""))))))</f>
        <v>2.976</v>
      </c>
      <c r="L112" s="88">
        <f t="shared" si="20"/>
        <v>23.808</v>
      </c>
      <c r="M112" s="102"/>
      <c r="O112" s="81">
        <f>SUMIF(Модули!$A:$A,Себестойност!A112,Модули!$B:$B)-G112</f>
        <v>0</v>
      </c>
    </row>
    <row r="113" spans="1:15" x14ac:dyDescent="0.3">
      <c r="A113" s="12" t="s">
        <v>50</v>
      </c>
      <c r="B113" s="32" t="str">
        <f>IFERROR(VLOOKUP($A113,[1]Други!$A:$H,2,FALSE),IFERROR(VLOOKUP($A113,[1]ИТТ!$A:$H,2,FALSE),IFERROR(VLOOKUP($A113,[1]Schrack!$A:$H,2,FALSE),IFERROR(VLOOKUP($A113,'[1]LD GmbH'!$A:$H,2,FALSE),IFERROR(VLOOKUP($A113,[1]Крисметал!$A:$H,2,FALSE),IFERROR(VLOOKUP($A113,[1]Унител!$A:$H,2,FALSE),""))))))</f>
        <v>950</v>
      </c>
      <c r="C113" s="86">
        <f>IFERROR(VLOOKUP($A113,[1]Други!$A:$H,3,FALSE),IFERROR(VLOOKUP($A113,[1]ИТТ!$A:$H,3,FALSE),IFERROR(VLOOKUP($A113,[1]Schrack!$A:$H,3,FALSE),IFERROR(VLOOKUP($A113,'[1]LD GmbH'!$A:$H,3,FALSE),IFERROR(VLOOKUP($A113,[1]Крисметал!$A:$H,3,FALSE),IFERROR(VLOOKUP($A113,[1]Унител!$A:$H,3,FALSE),""))))))</f>
        <v>0.11759713267513026</v>
      </c>
      <c r="D113" s="84" t="str">
        <f>IFERROR(VLOOKUP($A113,[1]Други!$A:$H,4,FALSE),IFERROR(VLOOKUP($A113,[1]ИТТ!$A:$H,4,FALSE),IFERROR(VLOOKUP($A113,[1]Schrack!$A:$H,4,FALSE),IFERROR(VLOOKUP($A113,'[1]LD GmbH'!$A:$H,4,FALSE),IFERROR(VLOOKUP($A113,[1]Крисметал!$A:$H,4,FALSE),IFERROR(VLOOKUP($A113,[1]Унител!$A:$H,4,FALSE),""))))))</f>
        <v>бр.</v>
      </c>
      <c r="E113" s="34">
        <f>IFERROR(VLOOKUP($A113,[1]Други!$A:$H,5,FALSE),IFERROR(VLOOKUP($A113,[1]ИТТ!$A:$H,5,FALSE),IFERROR(VLOOKUP($A113,[1]Schrack!$A:$H,5,FALSE),IFERROR(VLOOKUP($A113,'[1]LD GmbH'!$A:$H,5,FALSE),IFERROR(VLOOKUP($A113,[1]Крисметал!$A:$H,5,FALSE),IFERROR(VLOOKUP($A113,[1]Унител!$A:$H,5,FALSE),""))))))</f>
        <v>0</v>
      </c>
      <c r="F113" s="87">
        <f>IFERROR(VLOOKUP($A113,[1]Други!$A:$H,6,FALSE),IFERROR(VLOOKUP($A113,[1]ИТТ!$A:$H,6,FALSE),IFERROR(VLOOKUP($A113,[1]Schrack!$A:$H,6,FALSE),IFERROR(VLOOKUP($A113,'[1]LD GmbH'!$A:$H,6,FALSE),IFERROR(VLOOKUP($A113,[1]Крисметал!$A:$H,6,FALSE),IFERROR(VLOOKUP($A113,[1]Унител!$A:$H,6,FALSE),""))))))</f>
        <v>0.11759713267513026</v>
      </c>
      <c r="G113" s="93">
        <f>IFERROR(SUMIF(Модули!$A:$A,Себестойност!A113,Модули!$B:$B),"")</f>
        <v>9</v>
      </c>
      <c r="H113" s="33">
        <f t="shared" si="19"/>
        <v>1.0583741940761724</v>
      </c>
      <c r="I113" s="100" t="str">
        <f>IFERROR(VLOOKUP($A113,[1]Други!$A:$H,8,FALSE),IFERROR(VLOOKUP($A113,[1]ИТТ!$A:$H,8,FALSE),IFERROR(VLOOKUP($A113,[1]Schrack!$A:$H,8,FALSE),IFERROR(VLOOKUP($A113,'[1]LD GmbH'!$A:$H,8,FALSE),IFERROR(VLOOKUP($A113,[1]Крисметал!$A:$H,8,FALSE),IFERROR(VLOOKUP($A113,[1]Унител!$A:$H,8,FALSE),""))))))</f>
        <v>ИВДА-ГЕО</v>
      </c>
      <c r="J113" s="101">
        <f>IFERROR(VLOOKUP($A113,[1]Други!$A:$I,9,FALSE),IFERROR(VLOOKUP($A113,[1]ИТТ!$A:$I,9,FALSE),IFERROR(VLOOKUP($A113,[1]Schrack!$A:$I,9,FALSE),IFERROR(VLOOKUP($A113,'[1]LD GmbH'!$A:$I,9,FALSE),IFERROR(VLOOKUP($A113,[1]Крисметал!$A:$I,9,FALSE),IFERROR(VLOOKUP($A113,[1]Унител!$A:$I,9,FALSE),""))))))</f>
        <v>45249</v>
      </c>
      <c r="K113" s="87">
        <f>IFERROR(VLOOKUP($A113,[1]Други!$A:$H,7,FALSE),IFERROR(VLOOKUP($A113,[1]ИТТ!$A:$H,7,FALSE),IFERROR(VLOOKUP($A113,[1]Schrack!$A:$H,7,FALSE),IFERROR(VLOOKUP($A113,'[1]LD GmbH'!$A:$H,7,FALSE),IFERROR(VLOOKUP($A113,[1]Крисметал!$A:$H,7,FALSE),IFERROR(VLOOKUP($A113,[1]Унител!$A:$H,7,FALSE),""))))))</f>
        <v>0.14111655921015631</v>
      </c>
      <c r="L113" s="88">
        <f t="shared" si="20"/>
        <v>1.2700490328914067</v>
      </c>
      <c r="M113" s="102"/>
      <c r="O113" s="81">
        <f>SUMIF(Модули!$A:$A,Себестойност!A113,Модули!$B:$B)-G113</f>
        <v>0</v>
      </c>
    </row>
    <row r="114" spans="1:15" x14ac:dyDescent="0.3">
      <c r="A114" s="12" t="s">
        <v>45</v>
      </c>
      <c r="B114" s="32" t="str">
        <f>IFERROR(VLOOKUP($A114,[1]Други!$A:$H,2,FALSE),IFERROR(VLOOKUP($A114,[1]ИТТ!$A:$H,2,FALSE),IFERROR(VLOOKUP($A114,[1]Schrack!$A:$H,2,FALSE),IFERROR(VLOOKUP($A114,'[1]LD GmbH'!$A:$H,2,FALSE),IFERROR(VLOOKUP($A114,[1]Крисметал!$A:$H,2,FALSE),IFERROR(VLOOKUP($A114,[1]Унител!$A:$H,2,FALSE),""))))))</f>
        <v>738</v>
      </c>
      <c r="C114" s="86">
        <f>IFERROR(VLOOKUP($A114,[1]Други!$A:$H,3,FALSE),IFERROR(VLOOKUP($A114,[1]ИТТ!$A:$H,3,FALSE),IFERROR(VLOOKUP($A114,[1]Schrack!$A:$H,3,FALSE),IFERROR(VLOOKUP($A114,'[1]LD GmbH'!$A:$H,3,FALSE),IFERROR(VLOOKUP($A114,[1]Крисметал!$A:$H,3,FALSE),IFERROR(VLOOKUP($A114,[1]Унител!$A:$H,3,FALSE),""))))))</f>
        <v>0.3067751287177311</v>
      </c>
      <c r="D114" s="84" t="str">
        <f>IFERROR(VLOOKUP($A114,[1]Други!$A:$H,4,FALSE),IFERROR(VLOOKUP($A114,[1]ИТТ!$A:$H,4,FALSE),IFERROR(VLOOKUP($A114,[1]Schrack!$A:$H,4,FALSE),IFERROR(VLOOKUP($A114,'[1]LD GmbH'!$A:$H,4,FALSE),IFERROR(VLOOKUP($A114,[1]Крисметал!$A:$H,4,FALSE),IFERROR(VLOOKUP($A114,[1]Унител!$A:$H,4,FALSE),""))))))</f>
        <v>бр.</v>
      </c>
      <c r="E114" s="34">
        <f>IFERROR(VLOOKUP($A114,[1]Други!$A:$H,5,FALSE),IFERROR(VLOOKUP($A114,[1]ИТТ!$A:$H,5,FALSE),IFERROR(VLOOKUP($A114,[1]Schrack!$A:$H,5,FALSE),IFERROR(VLOOKUP($A114,'[1]LD GmbH'!$A:$H,5,FALSE),IFERROR(VLOOKUP($A114,[1]Крисметал!$A:$H,5,FALSE),IFERROR(VLOOKUP($A114,[1]Унител!$A:$H,5,FALSE),""))))))</f>
        <v>0</v>
      </c>
      <c r="F114" s="87">
        <f>IFERROR(VLOOKUP($A114,[1]Други!$A:$H,6,FALSE),IFERROR(VLOOKUP($A114,[1]ИТТ!$A:$H,6,FALSE),IFERROR(VLOOKUP($A114,[1]Schrack!$A:$H,6,FALSE),IFERROR(VLOOKUP($A114,'[1]LD GmbH'!$A:$H,6,FALSE),IFERROR(VLOOKUP($A114,[1]Крисметал!$A:$H,6,FALSE),IFERROR(VLOOKUP($A114,[1]Унител!$A:$H,6,FALSE),""))))))</f>
        <v>0.3067751287177311</v>
      </c>
      <c r="G114" s="93">
        <f>IFERROR(SUMIF(Модули!$A:$A,Себестойност!A114,Модули!$B:$B),"")</f>
        <v>6</v>
      </c>
      <c r="H114" s="33">
        <f t="shared" si="19"/>
        <v>1.8406507723063865</v>
      </c>
      <c r="I114" s="100" t="str">
        <f>IFERROR(VLOOKUP($A114,[1]Други!$A:$H,8,FALSE),IFERROR(VLOOKUP($A114,[1]ИТТ!$A:$H,8,FALSE),IFERROR(VLOOKUP($A114,[1]Schrack!$A:$H,8,FALSE),IFERROR(VLOOKUP($A114,'[1]LD GmbH'!$A:$H,8,FALSE),IFERROR(VLOOKUP($A114,[1]Крисметал!$A:$H,8,FALSE),IFERROR(VLOOKUP($A114,[1]Унител!$A:$H,8,FALSE),""))))))</f>
        <v>ИВДА-ГЕО</v>
      </c>
      <c r="J114" s="101">
        <f>IFERROR(VLOOKUP($A114,[1]Други!$A:$I,9,FALSE),IFERROR(VLOOKUP($A114,[1]ИТТ!$A:$I,9,FALSE),IFERROR(VLOOKUP($A114,[1]Schrack!$A:$I,9,FALSE),IFERROR(VLOOKUP($A114,'[1]LD GmbH'!$A:$I,9,FALSE),IFERROR(VLOOKUP($A114,[1]Крисметал!$A:$I,9,FALSE),IFERROR(VLOOKUP($A114,[1]Унител!$A:$I,9,FALSE),""))))))</f>
        <v>45615</v>
      </c>
      <c r="K114" s="87">
        <f>IFERROR(VLOOKUP($A114,[1]Други!$A:$H,7,FALSE),IFERROR(VLOOKUP($A114,[1]ИТТ!$A:$H,7,FALSE),IFERROR(VLOOKUP($A114,[1]Schrack!$A:$H,7,FALSE),IFERROR(VLOOKUP($A114,'[1]LD GmbH'!$A:$H,7,FALSE),IFERROR(VLOOKUP($A114,[1]Крисметал!$A:$H,7,FALSE),IFERROR(VLOOKUP($A114,[1]Унител!$A:$H,7,FALSE),""))))))</f>
        <v>0.36813015446127734</v>
      </c>
      <c r="L114" s="88">
        <f t="shared" si="20"/>
        <v>2.2087809267676639</v>
      </c>
      <c r="M114" s="102"/>
      <c r="O114" s="81">
        <f>SUMIF(Модули!$A:$A,Себестойност!A114,Модули!$B:$B)-G114</f>
        <v>0</v>
      </c>
    </row>
    <row r="115" spans="1:15" x14ac:dyDescent="0.3">
      <c r="A115" s="12" t="s">
        <v>51</v>
      </c>
      <c r="B115" s="32" t="str">
        <f>IFERROR(VLOOKUP($A115,[1]Други!$A:$H,2,FALSE),IFERROR(VLOOKUP($A115,[1]ИТТ!$A:$H,2,FALSE),IFERROR(VLOOKUP($A115,[1]Schrack!$A:$H,2,FALSE),IFERROR(VLOOKUP($A115,'[1]LD GmbH'!$A:$H,2,FALSE),IFERROR(VLOOKUP($A115,[1]Крисметал!$A:$H,2,FALSE),IFERROR(VLOOKUP($A115,[1]Унител!$A:$H,2,FALSE),""))))))</f>
        <v>-</v>
      </c>
      <c r="C115" s="86">
        <f>IFERROR(VLOOKUP($A115,[1]Други!$A:$H,3,FALSE),IFERROR(VLOOKUP($A115,[1]ИТТ!$A:$H,3,FALSE),IFERROR(VLOOKUP($A115,[1]Schrack!$A:$H,3,FALSE),IFERROR(VLOOKUP($A115,'[1]LD GmbH'!$A:$H,3,FALSE),IFERROR(VLOOKUP($A115,[1]Крисметал!$A:$H,3,FALSE),IFERROR(VLOOKUP($A115,[1]Унител!$A:$H,3,FALSE),""))))))</f>
        <v>7</v>
      </c>
      <c r="D115" s="84" t="str">
        <f>IFERROR(VLOOKUP($A115,[1]Други!$A:$H,4,FALSE),IFERROR(VLOOKUP($A115,[1]ИТТ!$A:$H,4,FALSE),IFERROR(VLOOKUP($A115,[1]Schrack!$A:$H,4,FALSE),IFERROR(VLOOKUP($A115,'[1]LD GmbH'!$A:$H,4,FALSE),IFERROR(VLOOKUP($A115,[1]Крисметал!$A:$H,4,FALSE),IFERROR(VLOOKUP($A115,[1]Унител!$A:$H,4,FALSE),""))))))</f>
        <v>м.</v>
      </c>
      <c r="E115" s="34">
        <f>IFERROR(VLOOKUP($A115,[1]Други!$A:$H,5,FALSE),IFERROR(VLOOKUP($A115,[1]ИТТ!$A:$H,5,FALSE),IFERROR(VLOOKUP($A115,[1]Schrack!$A:$H,5,FALSE),IFERROR(VLOOKUP($A115,'[1]LD GmbH'!$A:$H,5,FALSE),IFERROR(VLOOKUP($A115,[1]Крисметал!$A:$H,5,FALSE),IFERROR(VLOOKUP($A115,[1]Унител!$A:$H,5,FALSE),""))))))</f>
        <v>0</v>
      </c>
      <c r="F115" s="87">
        <f>IFERROR(VLOOKUP($A115,[1]Други!$A:$H,6,FALSE),IFERROR(VLOOKUP($A115,[1]ИТТ!$A:$H,6,FALSE),IFERROR(VLOOKUP($A115,[1]Schrack!$A:$H,6,FALSE),IFERROR(VLOOKUP($A115,'[1]LD GmbH'!$A:$H,6,FALSE),IFERROR(VLOOKUP($A115,[1]Крисметал!$A:$H,6,FALSE),IFERROR(VLOOKUP($A115,[1]Унител!$A:$H,6,FALSE),""))))))</f>
        <v>7</v>
      </c>
      <c r="G115" s="93">
        <f>IFERROR(SUMIF(Модули!$A:$A,Себестойност!A115,Модули!$B:$B),"")</f>
        <v>3</v>
      </c>
      <c r="H115" s="33">
        <f t="shared" si="19"/>
        <v>21</v>
      </c>
      <c r="I115" s="100" t="str">
        <f>IFERROR(VLOOKUP($A115,[1]Други!$A:$H,8,FALSE),IFERROR(VLOOKUP($A115,[1]ИТТ!$A:$H,8,FALSE),IFERROR(VLOOKUP($A115,[1]Schrack!$A:$H,8,FALSE),IFERROR(VLOOKUP($A115,'[1]LD GmbH'!$A:$H,8,FALSE),IFERROR(VLOOKUP($A115,[1]Крисметал!$A:$H,8,FALSE),IFERROR(VLOOKUP($A115,[1]Унител!$A:$H,8,FALSE),""))))))</f>
        <v>ИВДА-ГЕО</v>
      </c>
      <c r="J115" s="101" t="str">
        <f>IFERROR(VLOOKUP($A115,[1]Други!$A:$I,9,FALSE),IFERROR(VLOOKUP($A115,[1]ИТТ!$A:$I,9,FALSE),IFERROR(VLOOKUP($A115,[1]Schrack!$A:$I,9,FALSE),IFERROR(VLOOKUP($A115,'[1]LD GmbH'!$A:$I,9,FALSE),IFERROR(VLOOKUP($A115,[1]Крисметал!$A:$I,9,FALSE),IFERROR(VLOOKUP($A115,[1]Унител!$A:$I,9,FALSE),""))))))</f>
        <v>-</v>
      </c>
      <c r="K115" s="87">
        <f>IFERROR(VLOOKUP($A115,[1]Други!$A:$H,7,FALSE),IFERROR(VLOOKUP($A115,[1]ИТТ!$A:$H,7,FALSE),IFERROR(VLOOKUP($A115,[1]Schrack!$A:$H,7,FALSE),IFERROR(VLOOKUP($A115,'[1]LD GmbH'!$A:$H,7,FALSE),IFERROR(VLOOKUP($A115,[1]Крисметал!$A:$H,7,FALSE),IFERROR(VLOOKUP($A115,[1]Унител!$A:$H,7,FALSE),""))))))</f>
        <v>8.4</v>
      </c>
      <c r="L115" s="88">
        <f t="shared" si="20"/>
        <v>25.200000000000003</v>
      </c>
      <c r="M115" s="102"/>
      <c r="O115" s="81">
        <f>SUMIF(Модули!$A:$A,Себестойност!A115,Модули!$B:$B)-G115</f>
        <v>0</v>
      </c>
    </row>
    <row r="116" spans="1:15" x14ac:dyDescent="0.3">
      <c r="A116" s="96" t="s">
        <v>48</v>
      </c>
      <c r="B116" s="32" t="str">
        <f>IFERROR(VLOOKUP($A116,[1]Други!$A:$H,2,FALSE),IFERROR(VLOOKUP($A116,[1]ИТТ!$A:$H,2,FALSE),IFERROR(VLOOKUP($A116,[1]Schrack!$A:$H,2,FALSE),IFERROR(VLOOKUP($A116,'[1]LD GmbH'!$A:$H,2,FALSE),IFERROR(VLOOKUP($A116,[1]Крисметал!$A:$H,2,FALSE),IFERROR(VLOOKUP($A116,[1]Унител!$A:$H,2,FALSE),""))))))</f>
        <v>-</v>
      </c>
      <c r="C116" s="86">
        <f>IFERROR(VLOOKUP($A116,[1]Други!$A:$H,3,FALSE),IFERROR(VLOOKUP($A116,[1]ИТТ!$A:$H,3,FALSE),IFERROR(VLOOKUP($A116,[1]Schrack!$A:$H,3,FALSE),IFERROR(VLOOKUP($A116,'[1]LD GmbH'!$A:$H,3,FALSE),IFERROR(VLOOKUP($A116,[1]Крисметал!$A:$H,3,FALSE),IFERROR(VLOOKUP($A116,[1]Унител!$A:$H,3,FALSE),""))))))</f>
        <v>6</v>
      </c>
      <c r="D116" s="84" t="str">
        <f>IFERROR(VLOOKUP($A116,[1]Други!$A:$H,4,FALSE),IFERROR(VLOOKUP($A116,[1]ИТТ!$A:$H,4,FALSE),IFERROR(VLOOKUP($A116,[1]Schrack!$A:$H,4,FALSE),IFERROR(VLOOKUP($A116,'[1]LD GmbH'!$A:$H,4,FALSE),IFERROR(VLOOKUP($A116,[1]Крисметал!$A:$H,4,FALSE),IFERROR(VLOOKUP($A116,[1]Унител!$A:$H,4,FALSE),""))))))</f>
        <v>бр.</v>
      </c>
      <c r="E116" s="34">
        <f>IFERROR(VLOOKUP($A116,[1]Други!$A:$H,5,FALSE),IFERROR(VLOOKUP($A116,[1]ИТТ!$A:$H,5,FALSE),IFERROR(VLOOKUP($A116,[1]Schrack!$A:$H,5,FALSE),IFERROR(VLOOKUP($A116,'[1]LD GmbH'!$A:$H,5,FALSE),IFERROR(VLOOKUP($A116,[1]Крисметал!$A:$H,5,FALSE),IFERROR(VLOOKUP($A116,[1]Унител!$A:$H,5,FALSE),""))))))</f>
        <v>0</v>
      </c>
      <c r="F116" s="87">
        <f>IFERROR(VLOOKUP($A116,[1]Други!$A:$H,6,FALSE),IFERROR(VLOOKUP($A116,[1]ИТТ!$A:$H,6,FALSE),IFERROR(VLOOKUP($A116,[1]Schrack!$A:$H,6,FALSE),IFERROR(VLOOKUP($A116,'[1]LD GmbH'!$A:$H,6,FALSE),IFERROR(VLOOKUP($A116,[1]Крисметал!$A:$H,6,FALSE),IFERROR(VLOOKUP($A116,[1]Унител!$A:$H,6,FALSE),""))))))</f>
        <v>6</v>
      </c>
      <c r="G116" s="93">
        <f>IFERROR(SUMIF(Модули!$A:$A,Себестойност!A116,Модули!$B:$B),"")</f>
        <v>5</v>
      </c>
      <c r="H116" s="33">
        <f t="shared" si="19"/>
        <v>30</v>
      </c>
      <c r="I116" s="100" t="str">
        <f>IFERROR(VLOOKUP($A116,[1]Други!$A:$H,8,FALSE),IFERROR(VLOOKUP($A116,[1]ИТТ!$A:$H,8,FALSE),IFERROR(VLOOKUP($A116,[1]Schrack!$A:$H,8,FALSE),IFERROR(VLOOKUP($A116,'[1]LD GmbH'!$A:$H,8,FALSE),IFERROR(VLOOKUP($A116,[1]Крисметал!$A:$H,8,FALSE),IFERROR(VLOOKUP($A116,[1]Унител!$A:$H,8,FALSE),""))))))</f>
        <v>ИВДА-ГЕО</v>
      </c>
      <c r="J116" s="101" t="str">
        <f>IFERROR(VLOOKUP($A116,[1]Други!$A:$I,9,FALSE),IFERROR(VLOOKUP($A116,[1]ИТТ!$A:$I,9,FALSE),IFERROR(VLOOKUP($A116,[1]Schrack!$A:$I,9,FALSE),IFERROR(VLOOKUP($A116,'[1]LD GmbH'!$A:$I,9,FALSE),IFERROR(VLOOKUP($A116,[1]Крисметал!$A:$I,9,FALSE),IFERROR(VLOOKUP($A116,[1]Унител!$A:$I,9,FALSE),""))))))</f>
        <v>-</v>
      </c>
      <c r="K116" s="87">
        <f>IFERROR(VLOOKUP($A116,[1]Други!$A:$H,7,FALSE),IFERROR(VLOOKUP($A116,[1]ИТТ!$A:$H,7,FALSE),IFERROR(VLOOKUP($A116,[1]Schrack!$A:$H,7,FALSE),IFERROR(VLOOKUP($A116,'[1]LD GmbH'!$A:$H,7,FALSE),IFERROR(VLOOKUP($A116,[1]Крисметал!$A:$H,7,FALSE),IFERROR(VLOOKUP($A116,[1]Унител!$A:$H,7,FALSE),""))))))</f>
        <v>7.2</v>
      </c>
      <c r="L116" s="88">
        <f t="shared" si="20"/>
        <v>36</v>
      </c>
      <c r="M116" s="102"/>
      <c r="O116" s="81">
        <f>SUMIF(Модули!$A:$A,Себестойност!A116,Модули!$B:$B)-G116</f>
        <v>0</v>
      </c>
    </row>
    <row r="117" spans="1:15" ht="21" x14ac:dyDescent="0.3">
      <c r="A117" s="1" t="s">
        <v>52</v>
      </c>
      <c r="B117" s="2"/>
      <c r="C117" s="3"/>
      <c r="D117" s="4"/>
      <c r="E117" s="5"/>
      <c r="F117" s="6"/>
      <c r="G117" s="8"/>
      <c r="H117" s="7"/>
      <c r="I117" s="122">
        <f>SUM(H118:H131)</f>
        <v>278.10660885250769</v>
      </c>
      <c r="J117" s="30"/>
      <c r="K117" s="6"/>
      <c r="L117" s="125"/>
      <c r="M117" s="122">
        <f>SUM(L118:L131)</f>
        <v>333.72793062300917</v>
      </c>
      <c r="O117" s="175"/>
    </row>
    <row r="118" spans="1:15" x14ac:dyDescent="0.3">
      <c r="A118" s="158" t="s">
        <v>55</v>
      </c>
      <c r="B118" s="32" t="str">
        <f>IFERROR(VLOOKUP($A118,[1]Други!$A:$H,2,FALSE),IFERROR(VLOOKUP($A118,[1]ИТТ!$A:$H,2,FALSE),IFERROR(VLOOKUP($A118,[1]Schrack!$A:$H,2,FALSE),IFERROR(VLOOKUP($A118,'[1]LD GmbH'!$A:$H,2,FALSE),IFERROR(VLOOKUP($A118,[1]Крисметал!$A:$H,2,FALSE),IFERROR(VLOOKUP($A118,[1]Унител!$A:$H,2,FALSE),""))))))</f>
        <v>00933 8801 12 100</v>
      </c>
      <c r="C118" s="86">
        <f>IFERROR(VLOOKUP($A118,[1]Други!$A:$H,3,FALSE),IFERROR(VLOOKUP($A118,[1]ИТТ!$A:$H,3,FALSE),IFERROR(VLOOKUP($A118,[1]Schrack!$A:$H,3,FALSE),IFERROR(VLOOKUP($A118,'[1]LD GmbH'!$A:$H,3,FALSE),IFERROR(VLOOKUP($A118,[1]Крисметал!$A:$H,3,FALSE),IFERROR(VLOOKUP($A118,[1]Унител!$A:$H,3,FALSE),""))))))</f>
        <v>25.835578756844921</v>
      </c>
      <c r="D118" s="84" t="str">
        <f>IFERROR(VLOOKUP($A118,[1]Други!$A:$H,4,FALSE),IFERROR(VLOOKUP($A118,[1]ИТТ!$A:$H,4,FALSE),IFERROR(VLOOKUP($A118,[1]Schrack!$A:$H,4,FALSE),IFERROR(VLOOKUP($A118,'[1]LD GmbH'!$A:$H,4,FALSE),IFERROR(VLOOKUP($A118,[1]Крисметал!$A:$H,4,FALSE),IFERROR(VLOOKUP($A118,[1]Унител!$A:$H,4,FALSE),""))))))</f>
        <v>100 бр.</v>
      </c>
      <c r="E118" s="34">
        <f>IFERROR(VLOOKUP($A118,[1]Други!$A:$H,5,FALSE),IFERROR(VLOOKUP($A118,[1]ИТТ!$A:$H,5,FALSE),IFERROR(VLOOKUP($A118,[1]Schrack!$A:$H,5,FALSE),IFERROR(VLOOKUP($A118,'[1]LD GmbH'!$A:$H,5,FALSE),IFERROR(VLOOKUP($A118,[1]Крисметал!$A:$H,5,FALSE),IFERROR(VLOOKUP($A118,[1]Унител!$A:$H,5,FALSE),""))))))</f>
        <v>0</v>
      </c>
      <c r="F118" s="87">
        <f>IFERROR(VLOOKUP($A118,[1]Други!$A:$H,6,FALSE),IFERROR(VLOOKUP($A118,[1]ИТТ!$A:$H,6,FALSE),IFERROR(VLOOKUP($A118,[1]Schrack!$A:$H,6,FALSE),IFERROR(VLOOKUP($A118,'[1]LD GmbH'!$A:$H,6,FALSE),IFERROR(VLOOKUP($A118,[1]Крисметал!$A:$H,6,FALSE),IFERROR(VLOOKUP($A118,[1]Унител!$A:$H,6,FALSE),""))))))</f>
        <v>25.835578756844921</v>
      </c>
      <c r="G118" s="93">
        <f>IFERROR(SUMIF(Модули!$A:$A,Себестойност!A118,Модули!$B:$B),"")</f>
        <v>0.08</v>
      </c>
      <c r="H118" s="33">
        <f t="shared" ref="H118" si="21">IFERROR(F118*G118,"")</f>
        <v>2.0668463005475939</v>
      </c>
      <c r="I118" s="100" t="str">
        <f>IFERROR(VLOOKUP($A118,[1]Други!$A:$H,8,FALSE),IFERROR(VLOOKUP($A118,[1]ИТТ!$A:$H,8,FALSE),IFERROR(VLOOKUP($A118,[1]Schrack!$A:$H,8,FALSE),IFERROR(VLOOKUP($A118,'[1]LD GmbH'!$A:$H,8,FALSE),IFERROR(VLOOKUP($A118,[1]Крисметал!$A:$H,8,FALSE),IFERROR(VLOOKUP($A118,[1]Унител!$A:$H,8,FALSE),""))))))</f>
        <v>ИТТ</v>
      </c>
      <c r="J118" s="101">
        <f>IFERROR(VLOOKUP($A118,[1]Други!$A:$I,9,FALSE),IFERROR(VLOOKUP($A118,[1]ИТТ!$A:$I,9,FALSE),IFERROR(VLOOKUP($A118,[1]Schrack!$A:$I,9,FALSE),IFERROR(VLOOKUP($A118,'[1]LD GmbH'!$A:$I,9,FALSE),IFERROR(VLOOKUP($A118,[1]Крисметал!$A:$I,9,FALSE),IFERROR(VLOOKUP($A118,[1]Унител!$A:$I,9,FALSE),""))))))</f>
        <v>45643</v>
      </c>
      <c r="K118" s="87">
        <f>IFERROR(VLOOKUP($A118,[1]Други!$A:$H,7,FALSE),IFERROR(VLOOKUP($A118,[1]ИТТ!$A:$H,7,FALSE),IFERROR(VLOOKUP($A118,[1]Schrack!$A:$H,7,FALSE),IFERROR(VLOOKUP($A118,'[1]LD GmbH'!$A:$H,7,FALSE),IFERROR(VLOOKUP($A118,[1]Крисметал!$A:$H,7,FALSE),IFERROR(VLOOKUP($A118,[1]Унител!$A:$H,7,FALSE),""))))))</f>
        <v>31.002694508213906</v>
      </c>
      <c r="L118" s="88">
        <f t="shared" ref="L118" si="22">G118*K118</f>
        <v>2.4802155606571126</v>
      </c>
      <c r="M118" s="102"/>
      <c r="O118" s="81">
        <f>SUMIF(Модули!$A:$A,Себестойност!A118,Модули!$B:$B)-G118</f>
        <v>0</v>
      </c>
    </row>
    <row r="119" spans="1:15" x14ac:dyDescent="0.3">
      <c r="A119" s="85" t="s">
        <v>53</v>
      </c>
      <c r="B119" s="32" t="str">
        <f>IFERROR(VLOOKUP($A119,[1]Други!$A:$H,2,FALSE),IFERROR(VLOOKUP($A119,[1]ИТТ!$A:$H,2,FALSE),IFERROR(VLOOKUP($A119,[1]Schrack!$A:$H,2,FALSE),IFERROR(VLOOKUP($A119,'[1]LD GmbH'!$A:$H,2,FALSE),IFERROR(VLOOKUP($A119,[1]Крисметал!$A:$H,2,FALSE),IFERROR(VLOOKUP($A119,[1]Унител!$A:$H,2,FALSE),""))))))</f>
        <v>00933 8801 12 40</v>
      </c>
      <c r="C119" s="86">
        <f>IFERROR(VLOOKUP($A119,[1]Други!$A:$H,3,FALSE),IFERROR(VLOOKUP($A119,[1]ИТТ!$A:$H,3,FALSE),IFERROR(VLOOKUP($A119,[1]Schrack!$A:$H,3,FALSE),IFERROR(VLOOKUP($A119,'[1]LD GmbH'!$A:$H,3,FALSE),IFERROR(VLOOKUP($A119,[1]Крисметал!$A:$H,3,FALSE),IFERROR(VLOOKUP($A119,[1]Унител!$A:$H,3,FALSE),""))))))</f>
        <v>14.224140134878798</v>
      </c>
      <c r="D119" s="84" t="str">
        <f>IFERROR(VLOOKUP($A119,[1]Други!$A:$H,4,FALSE),IFERROR(VLOOKUP($A119,[1]ИТТ!$A:$H,4,FALSE),IFERROR(VLOOKUP($A119,[1]Schrack!$A:$H,4,FALSE),IFERROR(VLOOKUP($A119,'[1]LD GmbH'!$A:$H,4,FALSE),IFERROR(VLOOKUP($A119,[1]Крисметал!$A:$H,4,FALSE),IFERROR(VLOOKUP($A119,[1]Унител!$A:$H,4,FALSE),""))))))</f>
        <v>100 бр.</v>
      </c>
      <c r="E119" s="34">
        <f>IFERROR(VLOOKUP($A119,[1]Други!$A:$H,5,FALSE),IFERROR(VLOOKUP($A119,[1]ИТТ!$A:$H,5,FALSE),IFERROR(VLOOKUP($A119,[1]Schrack!$A:$H,5,FALSE),IFERROR(VLOOKUP($A119,'[1]LD GmbH'!$A:$H,5,FALSE),IFERROR(VLOOKUP($A119,[1]Крисметал!$A:$H,5,FALSE),IFERROR(VLOOKUP($A119,[1]Унител!$A:$H,5,FALSE),""))))))</f>
        <v>0</v>
      </c>
      <c r="F119" s="87">
        <f>IFERROR(VLOOKUP($A119,[1]Други!$A:$H,6,FALSE),IFERROR(VLOOKUP($A119,[1]ИТТ!$A:$H,6,FALSE),IFERROR(VLOOKUP($A119,[1]Schrack!$A:$H,6,FALSE),IFERROR(VLOOKUP($A119,'[1]LD GmbH'!$A:$H,6,FALSE),IFERROR(VLOOKUP($A119,[1]Крисметал!$A:$H,6,FALSE),IFERROR(VLOOKUP($A119,[1]Унител!$A:$H,6,FALSE),""))))))</f>
        <v>14.224140134878798</v>
      </c>
      <c r="G119" s="93">
        <f>IFERROR(SUMIF(Модули!$A:$A,Себестойност!A119,Модули!$B:$B),"")</f>
        <v>2.6</v>
      </c>
      <c r="H119" s="33">
        <f t="shared" ref="H119:H131" si="23">IFERROR(F119*G119,"")</f>
        <v>36.982764350684874</v>
      </c>
      <c r="I119" s="100" t="str">
        <f>IFERROR(VLOOKUP($A119,[1]Други!$A:$H,8,FALSE),IFERROR(VLOOKUP($A119,[1]ИТТ!$A:$H,8,FALSE),IFERROR(VLOOKUP($A119,[1]Schrack!$A:$H,8,FALSE),IFERROR(VLOOKUP($A119,'[1]LD GmbH'!$A:$H,8,FALSE),IFERROR(VLOOKUP($A119,[1]Крисметал!$A:$H,8,FALSE),IFERROR(VLOOKUP($A119,[1]Унител!$A:$H,8,FALSE),""))))))</f>
        <v>ИТТ</v>
      </c>
      <c r="J119" s="101">
        <f>IFERROR(VLOOKUP($A119,[1]Други!$A:$I,9,FALSE),IFERROR(VLOOKUP($A119,[1]ИТТ!$A:$I,9,FALSE),IFERROR(VLOOKUP($A119,[1]Schrack!$A:$I,9,FALSE),IFERROR(VLOOKUP($A119,'[1]LD GmbH'!$A:$I,9,FALSE),IFERROR(VLOOKUP($A119,[1]Крисметал!$A:$I,9,FALSE),IFERROR(VLOOKUP($A119,[1]Унител!$A:$I,9,FALSE),""))))))</f>
        <v>45643</v>
      </c>
      <c r="K119" s="87">
        <f>IFERROR(VLOOKUP($A119,[1]Други!$A:$H,7,FALSE),IFERROR(VLOOKUP($A119,[1]ИТТ!$A:$H,7,FALSE),IFERROR(VLOOKUP($A119,[1]Schrack!$A:$H,7,FALSE),IFERROR(VLOOKUP($A119,'[1]LD GmbH'!$A:$H,7,FALSE),IFERROR(VLOOKUP($A119,[1]Крисметал!$A:$H,7,FALSE),IFERROR(VLOOKUP($A119,[1]Унител!$A:$H,7,FALSE),""))))))</f>
        <v>17.068968161854556</v>
      </c>
      <c r="L119" s="88">
        <f t="shared" ref="L119:L131" si="24">G119*K119</f>
        <v>44.379317220821846</v>
      </c>
      <c r="M119" s="102"/>
      <c r="O119" s="81">
        <f>SUMIF(Модули!$A:$A,Себестойност!A119,Модули!$B:$B)-G119</f>
        <v>0</v>
      </c>
    </row>
    <row r="120" spans="1:15" x14ac:dyDescent="0.3">
      <c r="A120" s="12" t="s">
        <v>54</v>
      </c>
      <c r="B120" s="32" t="str">
        <f>IFERROR(VLOOKUP($A120,[1]Други!$A:$H,2,FALSE),IFERROR(VLOOKUP($A120,[1]ИТТ!$A:$H,2,FALSE),IFERROR(VLOOKUP($A120,[1]Schrack!$A:$H,2,FALSE),IFERROR(VLOOKUP($A120,'[1]LD GmbH'!$A:$H,2,FALSE),IFERROR(VLOOKUP($A120,[1]Крисметал!$A:$H,2,FALSE),IFERROR(VLOOKUP($A120,[1]Унител!$A:$H,2,FALSE),""))))))</f>
        <v>00933 8801 12 60</v>
      </c>
      <c r="C120" s="86">
        <f>IFERROR(VLOOKUP($A120,[1]Други!$A:$H,3,FALSE),IFERROR(VLOOKUP($A120,[1]ИТТ!$A:$H,3,FALSE),IFERROR(VLOOKUP($A120,[1]Schrack!$A:$H,3,FALSE),IFERROR(VLOOKUP($A120,'[1]LD GmbH'!$A:$H,3,FALSE),IFERROR(VLOOKUP($A120,[1]Крисметал!$A:$H,3,FALSE),IFERROR(VLOOKUP($A120,[1]Унител!$A:$H,3,FALSE),""))))))</f>
        <v>17.087374669577624</v>
      </c>
      <c r="D120" s="84" t="str">
        <f>IFERROR(VLOOKUP($A120,[1]Други!$A:$H,4,FALSE),IFERROR(VLOOKUP($A120,[1]ИТТ!$A:$H,4,FALSE),IFERROR(VLOOKUP($A120,[1]Schrack!$A:$H,4,FALSE),IFERROR(VLOOKUP($A120,'[1]LD GmbH'!$A:$H,4,FALSE),IFERROR(VLOOKUP($A120,[1]Крисметал!$A:$H,4,FALSE),IFERROR(VLOOKUP($A120,[1]Унител!$A:$H,4,FALSE),""))))))</f>
        <v>100 бр.</v>
      </c>
      <c r="E120" s="34">
        <f>IFERROR(VLOOKUP($A120,[1]Други!$A:$H,5,FALSE),IFERROR(VLOOKUP($A120,[1]ИТТ!$A:$H,5,FALSE),IFERROR(VLOOKUP($A120,[1]Schrack!$A:$H,5,FALSE),IFERROR(VLOOKUP($A120,'[1]LD GmbH'!$A:$H,5,FALSE),IFERROR(VLOOKUP($A120,[1]Крисметал!$A:$H,5,FALSE),IFERROR(VLOOKUP($A120,[1]Унител!$A:$H,5,FALSE),""))))))</f>
        <v>0</v>
      </c>
      <c r="F120" s="87">
        <f>IFERROR(VLOOKUP($A120,[1]Други!$A:$H,6,FALSE),IFERROR(VLOOKUP($A120,[1]ИТТ!$A:$H,6,FALSE),IFERROR(VLOOKUP($A120,[1]Schrack!$A:$H,6,FALSE),IFERROR(VLOOKUP($A120,'[1]LD GmbH'!$A:$H,6,FALSE),IFERROR(VLOOKUP($A120,[1]Крисметал!$A:$H,6,FALSE),IFERROR(VLOOKUP($A120,[1]Унител!$A:$H,6,FALSE),""))))))</f>
        <v>17.087374669577624</v>
      </c>
      <c r="G120" s="93">
        <f>IFERROR(SUMIF(Модули!$A:$A,Себестойност!A120,Модули!$B:$B),"")</f>
        <v>0.44000000000000006</v>
      </c>
      <c r="H120" s="33">
        <f t="shared" si="23"/>
        <v>7.518444854614156</v>
      </c>
      <c r="I120" s="100" t="str">
        <f>IFERROR(VLOOKUP($A120,[1]Други!$A:$H,8,FALSE),IFERROR(VLOOKUP($A120,[1]ИТТ!$A:$H,8,FALSE),IFERROR(VLOOKUP($A120,[1]Schrack!$A:$H,8,FALSE),IFERROR(VLOOKUP($A120,'[1]LD GmbH'!$A:$H,8,FALSE),IFERROR(VLOOKUP($A120,[1]Крисметал!$A:$H,8,FALSE),IFERROR(VLOOKUP($A120,[1]Унител!$A:$H,8,FALSE),""))))))</f>
        <v>ИТТ</v>
      </c>
      <c r="J120" s="101">
        <f>IFERROR(VLOOKUP($A120,[1]Други!$A:$I,9,FALSE),IFERROR(VLOOKUP($A120,[1]ИТТ!$A:$I,9,FALSE),IFERROR(VLOOKUP($A120,[1]Schrack!$A:$I,9,FALSE),IFERROR(VLOOKUP($A120,'[1]LD GmbH'!$A:$I,9,FALSE),IFERROR(VLOOKUP($A120,[1]Крисметал!$A:$I,9,FALSE),IFERROR(VLOOKUP($A120,[1]Унител!$A:$I,9,FALSE),""))))))</f>
        <v>45643</v>
      </c>
      <c r="K120" s="87">
        <f>IFERROR(VLOOKUP($A120,[1]Други!$A:$H,7,FALSE),IFERROR(VLOOKUP($A120,[1]ИТТ!$A:$H,7,FALSE),IFERROR(VLOOKUP($A120,[1]Schrack!$A:$H,7,FALSE),IFERROR(VLOOKUP($A120,'[1]LD GmbH'!$A:$H,7,FALSE),IFERROR(VLOOKUP($A120,[1]Крисметал!$A:$H,7,FALSE),IFERROR(VLOOKUP($A120,[1]Унител!$A:$H,7,FALSE),""))))))</f>
        <v>20.504849603493149</v>
      </c>
      <c r="L120" s="88">
        <f t="shared" si="24"/>
        <v>9.0221338255369865</v>
      </c>
      <c r="M120" s="102"/>
      <c r="O120" s="81">
        <f>SUMIF(Модули!$A:$A,Себестойност!A120,Модули!$B:$B)-G120</f>
        <v>0</v>
      </c>
    </row>
    <row r="121" spans="1:15" x14ac:dyDescent="0.3">
      <c r="A121" s="12" t="s">
        <v>56</v>
      </c>
      <c r="B121" s="32" t="str">
        <f>IFERROR(VLOOKUP($A121,[1]Други!$A:$H,2,FALSE),IFERROR(VLOOKUP($A121,[1]ИТТ!$A:$H,2,FALSE),IFERROR(VLOOKUP($A121,[1]Schrack!$A:$H,2,FALSE),IFERROR(VLOOKUP($A121,'[1]LD GmbH'!$A:$H,2,FALSE),IFERROR(VLOOKUP($A121,[1]Крисметал!$A:$H,2,FALSE),IFERROR(VLOOKUP($A121,[1]Унител!$A:$H,2,FALSE),""))))))</f>
        <v>00933 8801 16 45</v>
      </c>
      <c r="C121" s="86">
        <f>IFERROR(VLOOKUP($A121,[1]Други!$A:$H,3,FALSE),IFERROR(VLOOKUP($A121,[1]ИТТ!$A:$H,3,FALSE),IFERROR(VLOOKUP($A121,[1]Schrack!$A:$H,3,FALSE),IFERROR(VLOOKUP($A121,'[1]LD GmbH'!$A:$H,3,FALSE),IFERROR(VLOOKUP($A121,[1]Крисметал!$A:$H,3,FALSE),IFERROR(VLOOKUP($A121,[1]Унител!$A:$H,3,FALSE),""))))))</f>
        <v>28.519861133125069</v>
      </c>
      <c r="D121" s="84" t="str">
        <f>IFERROR(VLOOKUP($A121,[1]Други!$A:$H,4,FALSE),IFERROR(VLOOKUP($A121,[1]ИТТ!$A:$H,4,FALSE),IFERROR(VLOOKUP($A121,[1]Schrack!$A:$H,4,FALSE),IFERROR(VLOOKUP($A121,'[1]LD GmbH'!$A:$H,4,FALSE),IFERROR(VLOOKUP($A121,[1]Крисметал!$A:$H,4,FALSE),IFERROR(VLOOKUP($A121,[1]Унител!$A:$H,4,FALSE),""))))))</f>
        <v>100 бр.</v>
      </c>
      <c r="E121" s="34">
        <f>IFERROR(VLOOKUP($A121,[1]Други!$A:$H,5,FALSE),IFERROR(VLOOKUP($A121,[1]ИТТ!$A:$H,5,FALSE),IFERROR(VLOOKUP($A121,[1]Schrack!$A:$H,5,FALSE),IFERROR(VLOOKUP($A121,'[1]LD GmbH'!$A:$H,5,FALSE),IFERROR(VLOOKUP($A121,[1]Крисметал!$A:$H,5,FALSE),IFERROR(VLOOKUP($A121,[1]Унител!$A:$H,5,FALSE),""))))))</f>
        <v>0</v>
      </c>
      <c r="F121" s="87">
        <f>IFERROR(VLOOKUP($A121,[1]Други!$A:$H,6,FALSE),IFERROR(VLOOKUP($A121,[1]ИТТ!$A:$H,6,FALSE),IFERROR(VLOOKUP($A121,[1]Schrack!$A:$H,6,FALSE),IFERROR(VLOOKUP($A121,'[1]LD GmbH'!$A:$H,6,FALSE),IFERROR(VLOOKUP($A121,[1]Крисметал!$A:$H,6,FALSE),IFERROR(VLOOKUP($A121,[1]Унител!$A:$H,6,FALSE),""))))))</f>
        <v>28.519861133125069</v>
      </c>
      <c r="G121" s="93">
        <f>IFERROR(SUMIF(Модули!$A:$A,Себестойност!A121,Модули!$B:$B),"")</f>
        <v>2.8600000000000003</v>
      </c>
      <c r="H121" s="33">
        <f t="shared" si="23"/>
        <v>81.566802840737708</v>
      </c>
      <c r="I121" s="100" t="str">
        <f>IFERROR(VLOOKUP($A121,[1]Други!$A:$H,8,FALSE),IFERROR(VLOOKUP($A121,[1]ИТТ!$A:$H,8,FALSE),IFERROR(VLOOKUP($A121,[1]Schrack!$A:$H,8,FALSE),IFERROR(VLOOKUP($A121,'[1]LD GmbH'!$A:$H,8,FALSE),IFERROR(VLOOKUP($A121,[1]Крисметал!$A:$H,8,FALSE),IFERROR(VLOOKUP($A121,[1]Унител!$A:$H,8,FALSE),""))))))</f>
        <v>ИТТ</v>
      </c>
      <c r="J121" s="101">
        <f>IFERROR(VLOOKUP($A121,[1]Други!$A:$I,9,FALSE),IFERROR(VLOOKUP($A121,[1]ИТТ!$A:$I,9,FALSE),IFERROR(VLOOKUP($A121,[1]Schrack!$A:$I,9,FALSE),IFERROR(VLOOKUP($A121,'[1]LD GmbH'!$A:$I,9,FALSE),IFERROR(VLOOKUP($A121,[1]Крисметал!$A:$I,9,FALSE),IFERROR(VLOOKUP($A121,[1]Унител!$A:$I,9,FALSE),""))))))</f>
        <v>45516</v>
      </c>
      <c r="K121" s="87">
        <f>IFERROR(VLOOKUP($A121,[1]Други!$A:$H,7,FALSE),IFERROR(VLOOKUP($A121,[1]ИТТ!$A:$H,7,FALSE),IFERROR(VLOOKUP($A121,[1]Schrack!$A:$H,7,FALSE),IFERROR(VLOOKUP($A121,'[1]LD GmbH'!$A:$H,7,FALSE),IFERROR(VLOOKUP($A121,[1]Крисметал!$A:$H,7,FALSE),IFERROR(VLOOKUP($A121,[1]Унител!$A:$H,7,FALSE),""))))))</f>
        <v>34.223833359750081</v>
      </c>
      <c r="L121" s="88">
        <f t="shared" si="24"/>
        <v>97.880163408885238</v>
      </c>
      <c r="M121" s="102"/>
      <c r="O121" s="81">
        <f>SUMIF(Модули!$A:$A,Себестойност!A121,Модули!$B:$B)-G121</f>
        <v>0</v>
      </c>
    </row>
    <row r="122" spans="1:15" x14ac:dyDescent="0.3">
      <c r="A122" s="85" t="s">
        <v>58</v>
      </c>
      <c r="B122" s="32" t="str">
        <f>IFERROR(VLOOKUP($A122,[1]Други!$A:$H,2,FALSE),IFERROR(VLOOKUP($A122,[1]ИТТ!$A:$H,2,FALSE),IFERROR(VLOOKUP($A122,[1]Schrack!$A:$H,2,FALSE),IFERROR(VLOOKUP($A122,'[1]LD GmbH'!$A:$H,2,FALSE),IFERROR(VLOOKUP($A122,[1]Крисметал!$A:$H,2,FALSE),IFERROR(VLOOKUP($A122,[1]Унител!$A:$H,2,FALSE),""))))))</f>
        <v>00934 8001 12</v>
      </c>
      <c r="C122" s="86">
        <f>IFERROR(VLOOKUP($A122,[1]Други!$A:$H,3,FALSE),IFERROR(VLOOKUP($A122,[1]ИТТ!$A:$H,3,FALSE),IFERROR(VLOOKUP($A122,[1]Schrack!$A:$H,3,FALSE),IFERROR(VLOOKUP($A122,'[1]LD GmbH'!$A:$H,3,FALSE),IFERROR(VLOOKUP($A122,[1]Крисметал!$A:$H,3,FALSE),IFERROR(VLOOKUP($A122,[1]Унител!$A:$H,3,FALSE),""))))))</f>
        <v>2.6996211327160338</v>
      </c>
      <c r="D122" s="84" t="str">
        <f>IFERROR(VLOOKUP($A122,[1]Други!$A:$H,4,FALSE),IFERROR(VLOOKUP($A122,[1]ИТТ!$A:$H,4,FALSE),IFERROR(VLOOKUP($A122,[1]Schrack!$A:$H,4,FALSE),IFERROR(VLOOKUP($A122,'[1]LD GmbH'!$A:$H,4,FALSE),IFERROR(VLOOKUP($A122,[1]Крисметал!$A:$H,4,FALSE),IFERROR(VLOOKUP($A122,[1]Унител!$A:$H,4,FALSE),""))))))</f>
        <v>100 бр.</v>
      </c>
      <c r="E122" s="34">
        <f>IFERROR(VLOOKUP($A122,[1]Други!$A:$H,5,FALSE),IFERROR(VLOOKUP($A122,[1]ИТТ!$A:$H,5,FALSE),IFERROR(VLOOKUP($A122,[1]Schrack!$A:$H,5,FALSE),IFERROR(VLOOKUP($A122,'[1]LD GmbH'!$A:$H,5,FALSE),IFERROR(VLOOKUP($A122,[1]Крисметал!$A:$H,5,FALSE),IFERROR(VLOOKUP($A122,[1]Унител!$A:$H,5,FALSE),""))))))</f>
        <v>0</v>
      </c>
      <c r="F122" s="87">
        <f>IFERROR(VLOOKUP($A122,[1]Други!$A:$H,6,FALSE),IFERROR(VLOOKUP($A122,[1]ИТТ!$A:$H,6,FALSE),IFERROR(VLOOKUP($A122,[1]Schrack!$A:$H,6,FALSE),IFERROR(VLOOKUP($A122,'[1]LD GmbH'!$A:$H,6,FALSE),IFERROR(VLOOKUP($A122,[1]Крисметал!$A:$H,6,FALSE),IFERROR(VLOOKUP($A122,[1]Унител!$A:$H,6,FALSE),""))))))</f>
        <v>2.6996211327160338</v>
      </c>
      <c r="G122" s="93">
        <f>IFERROR(SUMIF(Модули!$A:$A,Себестойност!A122,Модули!$B:$B),"")</f>
        <v>3.0399999999999996</v>
      </c>
      <c r="H122" s="33">
        <f t="shared" si="23"/>
        <v>8.2068482434567418</v>
      </c>
      <c r="I122" s="100" t="str">
        <f>IFERROR(VLOOKUP($A122,[1]Други!$A:$H,8,FALSE),IFERROR(VLOOKUP($A122,[1]ИТТ!$A:$H,8,FALSE),IFERROR(VLOOKUP($A122,[1]Schrack!$A:$H,8,FALSE),IFERROR(VLOOKUP($A122,'[1]LD GmbH'!$A:$H,8,FALSE),IFERROR(VLOOKUP($A122,[1]Крисметал!$A:$H,8,FALSE),IFERROR(VLOOKUP($A122,[1]Унител!$A:$H,8,FALSE),""))))))</f>
        <v>ИТТ</v>
      </c>
      <c r="J122" s="101">
        <f>IFERROR(VLOOKUP($A122,[1]Други!$A:$I,9,FALSE),IFERROR(VLOOKUP($A122,[1]ИТТ!$A:$I,9,FALSE),IFERROR(VLOOKUP($A122,[1]Schrack!$A:$I,9,FALSE),IFERROR(VLOOKUP($A122,'[1]LD GmbH'!$A:$I,9,FALSE),IFERROR(VLOOKUP($A122,[1]Крисметал!$A:$I,9,FALSE),IFERROR(VLOOKUP($A122,[1]Унител!$A:$I,9,FALSE),""))))))</f>
        <v>45643</v>
      </c>
      <c r="K122" s="87">
        <f>IFERROR(VLOOKUP($A122,[1]Други!$A:$H,7,FALSE),IFERROR(VLOOKUP($A122,[1]ИТТ!$A:$H,7,FALSE),IFERROR(VLOOKUP($A122,[1]Schrack!$A:$H,7,FALSE),IFERROR(VLOOKUP($A122,'[1]LD GmbH'!$A:$H,7,FALSE),IFERROR(VLOOKUP($A122,[1]Крисметал!$A:$H,7,FALSE),IFERROR(VLOOKUP($A122,[1]Унител!$A:$H,7,FALSE),""))))))</f>
        <v>3.2395453592592407</v>
      </c>
      <c r="L122" s="88">
        <f t="shared" si="24"/>
        <v>9.8482178921480905</v>
      </c>
      <c r="M122" s="102"/>
      <c r="O122" s="81">
        <f>SUMIF(Модули!$A:$A,Себестойност!A122,Модули!$B:$B)-G122</f>
        <v>0</v>
      </c>
    </row>
    <row r="123" spans="1:15" x14ac:dyDescent="0.3">
      <c r="A123" s="12" t="s">
        <v>59</v>
      </c>
      <c r="B123" s="32" t="str">
        <f>IFERROR(VLOOKUP($A123,[1]Други!$A:$H,2,FALSE),IFERROR(VLOOKUP($A123,[1]ИТТ!$A:$H,2,FALSE),IFERROR(VLOOKUP($A123,[1]Schrack!$A:$H,2,FALSE),IFERROR(VLOOKUP($A123,'[1]LD GmbH'!$A:$H,2,FALSE),IFERROR(VLOOKUP($A123,[1]Крисметал!$A:$H,2,FALSE),IFERROR(VLOOKUP($A123,[1]Унител!$A:$H,2,FALSE),""))))))</f>
        <v>00934 8001 16</v>
      </c>
      <c r="C123" s="86">
        <f>IFERROR(VLOOKUP($A123,[1]Други!$A:$H,3,FALSE),IFERROR(VLOOKUP($A123,[1]ИТТ!$A:$H,3,FALSE),IFERROR(VLOOKUP($A123,[1]Schrack!$A:$H,3,FALSE),IFERROR(VLOOKUP($A123,'[1]LD GmbH'!$A:$H,3,FALSE),IFERROR(VLOOKUP($A123,[1]Крисметал!$A:$H,3,FALSE),IFERROR(VLOOKUP($A123,[1]Унител!$A:$H,3,FALSE),""))))))</f>
        <v>6.1099379802948111</v>
      </c>
      <c r="D123" s="84" t="str">
        <f>IFERROR(VLOOKUP($A123,[1]Други!$A:$H,4,FALSE),IFERROR(VLOOKUP($A123,[1]ИТТ!$A:$H,4,FALSE),IFERROR(VLOOKUP($A123,[1]Schrack!$A:$H,4,FALSE),IFERROR(VLOOKUP($A123,'[1]LD GmbH'!$A:$H,4,FALSE),IFERROR(VLOOKUP($A123,[1]Крисметал!$A:$H,4,FALSE),IFERROR(VLOOKUP($A123,[1]Унител!$A:$H,4,FALSE),""))))))</f>
        <v>100 бр.</v>
      </c>
      <c r="E123" s="34">
        <f>IFERROR(VLOOKUP($A123,[1]Други!$A:$H,5,FALSE),IFERROR(VLOOKUP($A123,[1]ИТТ!$A:$H,5,FALSE),IFERROR(VLOOKUP($A123,[1]Schrack!$A:$H,5,FALSE),IFERROR(VLOOKUP($A123,'[1]LD GmbH'!$A:$H,5,FALSE),IFERROR(VLOOKUP($A123,[1]Крисметал!$A:$H,5,FALSE),IFERROR(VLOOKUP($A123,[1]Унител!$A:$H,5,FALSE),""))))))</f>
        <v>0</v>
      </c>
      <c r="F123" s="87">
        <f>IFERROR(VLOOKUP($A123,[1]Други!$A:$H,6,FALSE),IFERROR(VLOOKUP($A123,[1]ИТТ!$A:$H,6,FALSE),IFERROR(VLOOKUP($A123,[1]Schrack!$A:$H,6,FALSE),IFERROR(VLOOKUP($A123,'[1]LD GmbH'!$A:$H,6,FALSE),IFERROR(VLOOKUP($A123,[1]Крисметал!$A:$H,6,FALSE),IFERROR(VLOOKUP($A123,[1]Унител!$A:$H,6,FALSE),""))))))</f>
        <v>6.1099379802948111</v>
      </c>
      <c r="G123" s="93">
        <f>IFERROR(SUMIF(Модули!$A:$A,Себестойност!A123,Модули!$B:$B),"")</f>
        <v>3.01</v>
      </c>
      <c r="H123" s="33">
        <f t="shared" si="23"/>
        <v>18.390913320687378</v>
      </c>
      <c r="I123" s="100" t="str">
        <f>IFERROR(VLOOKUP($A123,[1]Други!$A:$H,8,FALSE),IFERROR(VLOOKUP($A123,[1]ИТТ!$A:$H,8,FALSE),IFERROR(VLOOKUP($A123,[1]Schrack!$A:$H,8,FALSE),IFERROR(VLOOKUP($A123,'[1]LD GmbH'!$A:$H,8,FALSE),IFERROR(VLOOKUP($A123,[1]Крисметал!$A:$H,8,FALSE),IFERROR(VLOOKUP($A123,[1]Унител!$A:$H,8,FALSE),""))))))</f>
        <v>ИТТ</v>
      </c>
      <c r="J123" s="101">
        <f>IFERROR(VLOOKUP($A123,[1]Други!$A:$I,9,FALSE),IFERROR(VLOOKUP($A123,[1]ИТТ!$A:$I,9,FALSE),IFERROR(VLOOKUP($A123,[1]Schrack!$A:$I,9,FALSE),IFERROR(VLOOKUP($A123,'[1]LD GmbH'!$A:$I,9,FALSE),IFERROR(VLOOKUP($A123,[1]Крисметал!$A:$I,9,FALSE),IFERROR(VLOOKUP($A123,[1]Унител!$A:$I,9,FALSE),""))))))</f>
        <v>45643</v>
      </c>
      <c r="K123" s="87">
        <f>IFERROR(VLOOKUP($A123,[1]Други!$A:$H,7,FALSE),IFERROR(VLOOKUP($A123,[1]ИТТ!$A:$H,7,FALSE),IFERROR(VLOOKUP($A123,[1]Schrack!$A:$H,7,FALSE),IFERROR(VLOOKUP($A123,'[1]LD GmbH'!$A:$H,7,FALSE),IFERROR(VLOOKUP($A123,[1]Крисметал!$A:$H,7,FALSE),IFERROR(VLOOKUP($A123,[1]Унител!$A:$H,7,FALSE),""))))))</f>
        <v>7.3319255763537736</v>
      </c>
      <c r="L123" s="88">
        <f t="shared" si="24"/>
        <v>22.069095984824855</v>
      </c>
      <c r="M123" s="102"/>
      <c r="O123" s="81">
        <f>SUMIF(Модули!$A:$A,Себестойност!A123,Модули!$B:$B)-G123</f>
        <v>0</v>
      </c>
    </row>
    <row r="124" spans="1:15" x14ac:dyDescent="0.3">
      <c r="A124" s="12" t="s">
        <v>64</v>
      </c>
      <c r="B124" s="32" t="str">
        <f>IFERROR(VLOOKUP($A124,[1]Други!$A:$H,2,FALSE),IFERROR(VLOOKUP($A124,[1]ИТТ!$A:$H,2,FALSE),IFERROR(VLOOKUP($A124,[1]Schrack!$A:$H,2,FALSE),IFERROR(VLOOKUP($A124,'[1]LD GmbH'!$A:$H,2,FALSE),IFERROR(VLOOKUP($A124,[1]Крисметал!$A:$H,2,FALSE),IFERROR(VLOOKUP($A124,[1]Унител!$A:$H,2,FALSE),""))))))</f>
        <v>68531750</v>
      </c>
      <c r="C124" s="86">
        <f>IFERROR(VLOOKUP($A124,[1]Други!$A:$H,3,FALSE),IFERROR(VLOOKUP($A124,[1]ИТТ!$A:$H,3,FALSE),IFERROR(VLOOKUP($A124,[1]Schrack!$A:$H,3,FALSE),IFERROR(VLOOKUP($A124,'[1]LD GmbH'!$A:$H,3,FALSE),IFERROR(VLOOKUP($A124,[1]Крисметал!$A:$H,3,FALSE),IFERROR(VLOOKUP($A124,[1]Унител!$A:$H,3,FALSE),""))))))</f>
        <v>6.2684384634656389</v>
      </c>
      <c r="D124" s="84" t="str">
        <f>IFERROR(VLOOKUP($A124,[1]Други!$A:$H,4,FALSE),IFERROR(VLOOKUP($A124,[1]ИТТ!$A:$H,4,FALSE),IFERROR(VLOOKUP($A124,[1]Schrack!$A:$H,4,FALSE),IFERROR(VLOOKUP($A124,'[1]LD GmbH'!$A:$H,4,FALSE),IFERROR(VLOOKUP($A124,[1]Крисметал!$A:$H,4,FALSE),IFERROR(VLOOKUP($A124,[1]Унител!$A:$H,4,FALSE),""))))))</f>
        <v>бр.</v>
      </c>
      <c r="E124" s="34">
        <f>IFERROR(VLOOKUP($A124,[1]Други!$A:$H,5,FALSE),IFERROR(VLOOKUP($A124,[1]ИТТ!$A:$H,5,FALSE),IFERROR(VLOOKUP($A124,[1]Schrack!$A:$H,5,FALSE),IFERROR(VLOOKUP($A124,'[1]LD GmbH'!$A:$H,5,FALSE),IFERROR(VLOOKUP($A124,[1]Крисметал!$A:$H,5,FALSE),IFERROR(VLOOKUP($A124,[1]Унител!$A:$H,5,FALSE),""))))))</f>
        <v>0</v>
      </c>
      <c r="F124" s="87">
        <f>IFERROR(VLOOKUP($A124,[1]Други!$A:$H,6,FALSE),IFERROR(VLOOKUP($A124,[1]ИТТ!$A:$H,6,FALSE),IFERROR(VLOOKUP($A124,[1]Schrack!$A:$H,6,FALSE),IFERROR(VLOOKUP($A124,'[1]LD GmbH'!$A:$H,6,FALSE),IFERROR(VLOOKUP($A124,[1]Крисметал!$A:$H,6,FALSE),IFERROR(VLOOKUP($A124,[1]Унител!$A:$H,6,FALSE),""))))))</f>
        <v>6.2684384634656389</v>
      </c>
      <c r="G124" s="93">
        <f>IFERROR(SUMIF(Модули!$A:$A,Себестойност!A124,Модули!$B:$B),"")</f>
        <v>16</v>
      </c>
      <c r="H124" s="33">
        <f t="shared" si="23"/>
        <v>100.29501541545022</v>
      </c>
      <c r="I124" s="100" t="str">
        <f>IFERROR(VLOOKUP($A124,[1]Други!$A:$H,8,FALSE),IFERROR(VLOOKUP($A124,[1]ИТТ!$A:$H,8,FALSE),IFERROR(VLOOKUP($A124,[1]Schrack!$A:$H,8,FALSE),IFERROR(VLOOKUP($A124,'[1]LD GmbH'!$A:$H,8,FALSE),IFERROR(VLOOKUP($A124,[1]Крисметал!$A:$H,8,FALSE),IFERROR(VLOOKUP($A124,[1]Унител!$A:$H,8,FALSE),""))))))</f>
        <v>Бактрейд</v>
      </c>
      <c r="J124" s="101">
        <f>IFERROR(VLOOKUP($A124,[1]Други!$A:$I,9,FALSE),IFERROR(VLOOKUP($A124,[1]ИТТ!$A:$I,9,FALSE),IFERROR(VLOOKUP($A124,[1]Schrack!$A:$I,9,FALSE),IFERROR(VLOOKUP($A124,'[1]LD GmbH'!$A:$I,9,FALSE),IFERROR(VLOOKUP($A124,[1]Крисметал!$A:$I,9,FALSE),IFERROR(VLOOKUP($A124,[1]Унител!$A:$I,9,FALSE),""))))))</f>
        <v>46002</v>
      </c>
      <c r="K124" s="87">
        <f>IFERROR(VLOOKUP($A124,[1]Други!$A:$H,7,FALSE),IFERROR(VLOOKUP($A124,[1]ИТТ!$A:$H,7,FALSE),IFERROR(VLOOKUP($A124,[1]Schrack!$A:$H,7,FALSE),IFERROR(VLOOKUP($A124,'[1]LD GmbH'!$A:$H,7,FALSE),IFERROR(VLOOKUP($A124,[1]Крисметал!$A:$H,7,FALSE),IFERROR(VLOOKUP($A124,[1]Унител!$A:$H,7,FALSE),""))))))</f>
        <v>7.5221261561587669</v>
      </c>
      <c r="L124" s="88">
        <f t="shared" si="24"/>
        <v>120.35401849854027</v>
      </c>
      <c r="M124" s="102"/>
      <c r="O124" s="81">
        <f>SUMIF(Модули!$A:$A,Себестойност!A124,Модули!$B:$B)-G124</f>
        <v>0</v>
      </c>
    </row>
    <row r="125" spans="1:15" x14ac:dyDescent="0.3">
      <c r="A125" s="12" t="s">
        <v>280</v>
      </c>
      <c r="B125" s="32" t="str">
        <f>IFERROR(VLOOKUP($A125,[1]Други!$A:$H,2,FALSE),IFERROR(VLOOKUP($A125,[1]ИТТ!$A:$H,2,FALSE),IFERROR(VLOOKUP($A125,[1]Schrack!$A:$H,2,FALSE),IFERROR(VLOOKUP($A125,'[1]LD GmbH'!$A:$H,2,FALSE),IFERROR(VLOOKUP($A125,[1]Крисметал!$A:$H,2,FALSE),IFERROR(VLOOKUP($A125,[1]Унител!$A:$H,2,FALSE),""))))))</f>
        <v>00933 8801 8 25</v>
      </c>
      <c r="C125" s="86">
        <f>IFERROR(VLOOKUP($A125,[1]Други!$A:$H,3,FALSE),IFERROR(VLOOKUP($A125,[1]ИТТ!$A:$H,3,FALSE),IFERROR(VLOOKUP($A125,[1]Schrack!$A:$H,3,FALSE),IFERROR(VLOOKUP($A125,'[1]LD GmbH'!$A:$H,3,FALSE),IFERROR(VLOOKUP($A125,[1]Крисметал!$A:$H,3,FALSE),IFERROR(VLOOKUP($A125,[1]Унител!$A:$H,3,FALSE),""))))))</f>
        <v>4.0852221307577858</v>
      </c>
      <c r="D125" s="84" t="str">
        <f>IFERROR(VLOOKUP($A125,[1]Други!$A:$H,4,FALSE),IFERROR(VLOOKUP($A125,[1]ИТТ!$A:$H,4,FALSE),IFERROR(VLOOKUP($A125,[1]Schrack!$A:$H,4,FALSE),IFERROR(VLOOKUP($A125,'[1]LD GmbH'!$A:$H,4,FALSE),IFERROR(VLOOKUP($A125,[1]Крисметал!$A:$H,4,FALSE),IFERROR(VLOOKUP($A125,[1]Унител!$A:$H,4,FALSE),""))))))</f>
        <v>100 бр.</v>
      </c>
      <c r="E125" s="34">
        <f>IFERROR(VLOOKUP($A125,[1]Други!$A:$H,5,FALSE),IFERROR(VLOOKUP($A125,[1]ИТТ!$A:$H,5,FALSE),IFERROR(VLOOKUP($A125,[1]Schrack!$A:$H,5,FALSE),IFERROR(VLOOKUP($A125,'[1]LD GmbH'!$A:$H,5,FALSE),IFERROR(VLOOKUP($A125,[1]Крисметал!$A:$H,5,FALSE),IFERROR(VLOOKUP($A125,[1]Унител!$A:$H,5,FALSE),""))))))</f>
        <v>0</v>
      </c>
      <c r="F125" s="87">
        <f>IFERROR(VLOOKUP($A125,[1]Други!$A:$H,6,FALSE),IFERROR(VLOOKUP($A125,[1]ИТТ!$A:$H,6,FALSE),IFERROR(VLOOKUP($A125,[1]Schrack!$A:$H,6,FALSE),IFERROR(VLOOKUP($A125,'[1]LD GmbH'!$A:$H,6,FALSE),IFERROR(VLOOKUP($A125,[1]Крисметал!$A:$H,6,FALSE),IFERROR(VLOOKUP($A125,[1]Унител!$A:$H,6,FALSE),""))))))</f>
        <v>4.0852221307577858</v>
      </c>
      <c r="G125" s="93">
        <f>IFERROR(SUMIF(Модули!$A:$A,Себестойност!A125,Модули!$B:$B),"")</f>
        <v>0.08</v>
      </c>
      <c r="H125" s="33">
        <f t="shared" si="23"/>
        <v>0.32681777046062288</v>
      </c>
      <c r="I125" s="100" t="str">
        <f>IFERROR(VLOOKUP($A125,[1]Други!$A:$H,8,FALSE),IFERROR(VLOOKUP($A125,[1]ИТТ!$A:$H,8,FALSE),IFERROR(VLOOKUP($A125,[1]Schrack!$A:$H,8,FALSE),IFERROR(VLOOKUP($A125,'[1]LD GmbH'!$A:$H,8,FALSE),IFERROR(VLOOKUP($A125,[1]Крисметал!$A:$H,8,FALSE),IFERROR(VLOOKUP($A125,[1]Унител!$A:$H,8,FALSE),""))))))</f>
        <v>ИТТ</v>
      </c>
      <c r="J125" s="101">
        <f>IFERROR(VLOOKUP($A125,[1]Други!$A:$I,9,FALSE),IFERROR(VLOOKUP($A125,[1]ИТТ!$A:$I,9,FALSE),IFERROR(VLOOKUP($A125,[1]Schrack!$A:$I,9,FALSE),IFERROR(VLOOKUP($A125,'[1]LD GmbH'!$A:$I,9,FALSE),IFERROR(VLOOKUP($A125,[1]Крисметал!$A:$I,9,FALSE),IFERROR(VLOOKUP($A125,[1]Унител!$A:$I,9,FALSE),""))))))</f>
        <v>45573</v>
      </c>
      <c r="K125" s="87">
        <f>IFERROR(VLOOKUP($A125,[1]Други!$A:$H,7,FALSE),IFERROR(VLOOKUP($A125,[1]ИТТ!$A:$H,7,FALSE),IFERROR(VLOOKUP($A125,[1]Schrack!$A:$H,7,FALSE),IFERROR(VLOOKUP($A125,'[1]LD GmbH'!$A:$H,7,FALSE),IFERROR(VLOOKUP($A125,[1]Крисметал!$A:$H,7,FALSE),IFERROR(VLOOKUP($A125,[1]Унител!$A:$H,7,FALSE),""))))))</f>
        <v>4.9022665569093427</v>
      </c>
      <c r="L125" s="88">
        <f t="shared" si="24"/>
        <v>0.3921813245527474</v>
      </c>
      <c r="M125" s="102"/>
      <c r="O125" s="81">
        <f>SUMIF(Модули!$A:$A,Себестойност!A125,Модули!$B:$B)-G125</f>
        <v>0</v>
      </c>
    </row>
    <row r="126" spans="1:15" x14ac:dyDescent="0.3">
      <c r="A126" s="12" t="s">
        <v>281</v>
      </c>
      <c r="B126" s="32" t="str">
        <f>IFERROR(VLOOKUP($A126,[1]Други!$A:$H,2,FALSE),IFERROR(VLOOKUP($A126,[1]ИТТ!$A:$H,2,FALSE),IFERROR(VLOOKUP($A126,[1]Schrack!$A:$H,2,FALSE),IFERROR(VLOOKUP($A126,'[1]LD GmbH'!$A:$H,2,FALSE),IFERROR(VLOOKUP($A126,[1]Крисметал!$A:$H,2,FALSE),IFERROR(VLOOKUP($A126,[1]Унител!$A:$H,2,FALSE),""))))))</f>
        <v>00934 8001 8</v>
      </c>
      <c r="C126" s="86">
        <f>IFERROR(VLOOKUP($A126,[1]Други!$A:$H,3,FALSE),IFERROR(VLOOKUP($A126,[1]ИТТ!$A:$H,3,FALSE),IFERROR(VLOOKUP($A126,[1]Schrack!$A:$H,3,FALSE),IFERROR(VLOOKUP($A126,'[1]LD GmbH'!$A:$H,3,FALSE),IFERROR(VLOOKUP($A126,[1]Крисметал!$A:$H,3,FALSE),IFERROR(VLOOKUP($A126,[1]Унител!$A:$H,3,FALSE),""))))))</f>
        <v>0.8334057663498361</v>
      </c>
      <c r="D126" s="84" t="str">
        <f>IFERROR(VLOOKUP($A126,[1]Други!$A:$H,4,FALSE),IFERROR(VLOOKUP($A126,[1]ИТТ!$A:$H,4,FALSE),IFERROR(VLOOKUP($A126,[1]Schrack!$A:$H,4,FALSE),IFERROR(VLOOKUP($A126,'[1]LD GmbH'!$A:$H,4,FALSE),IFERROR(VLOOKUP($A126,[1]Крисметал!$A:$H,4,FALSE),IFERROR(VLOOKUP($A126,[1]Унител!$A:$H,4,FALSE),""))))))</f>
        <v>100 бр.</v>
      </c>
      <c r="E126" s="34">
        <f>IFERROR(VLOOKUP($A126,[1]Други!$A:$H,5,FALSE),IFERROR(VLOOKUP($A126,[1]ИТТ!$A:$H,5,FALSE),IFERROR(VLOOKUP($A126,[1]Schrack!$A:$H,5,FALSE),IFERROR(VLOOKUP($A126,'[1]LD GmbH'!$A:$H,5,FALSE),IFERROR(VLOOKUP($A126,[1]Крисметал!$A:$H,5,FALSE),IFERROR(VLOOKUP($A126,[1]Унител!$A:$H,5,FALSE),""))))))</f>
        <v>0</v>
      </c>
      <c r="F126" s="87">
        <f>IFERROR(VLOOKUP($A126,[1]Други!$A:$H,6,FALSE),IFERROR(VLOOKUP($A126,[1]ИТТ!$A:$H,6,FALSE),IFERROR(VLOOKUP($A126,[1]Schrack!$A:$H,6,FALSE),IFERROR(VLOOKUP($A126,'[1]LD GmbH'!$A:$H,6,FALSE),IFERROR(VLOOKUP($A126,[1]Крисметал!$A:$H,6,FALSE),IFERROR(VLOOKUP($A126,[1]Унител!$A:$H,6,FALSE),""))))))</f>
        <v>0.8334057663498361</v>
      </c>
      <c r="G126" s="93">
        <f>IFERROR(SUMIF(Модули!$A:$A,Себестойност!A126,Модули!$B:$B),"")</f>
        <v>0.08</v>
      </c>
      <c r="H126" s="33">
        <f t="shared" si="23"/>
        <v>6.6672461307986888E-2</v>
      </c>
      <c r="I126" s="100" t="str">
        <f>IFERROR(VLOOKUP($A126,[1]Други!$A:$H,8,FALSE),IFERROR(VLOOKUP($A126,[1]ИТТ!$A:$H,8,FALSE),IFERROR(VLOOKUP($A126,[1]Schrack!$A:$H,8,FALSE),IFERROR(VLOOKUP($A126,'[1]LD GmbH'!$A:$H,8,FALSE),IFERROR(VLOOKUP($A126,[1]Крисметал!$A:$H,8,FALSE),IFERROR(VLOOKUP($A126,[1]Унител!$A:$H,8,FALSE),""))))))</f>
        <v>ИТТ</v>
      </c>
      <c r="J126" s="101">
        <f>IFERROR(VLOOKUP($A126,[1]Други!$A:$I,9,FALSE),IFERROR(VLOOKUP($A126,[1]ИТТ!$A:$I,9,FALSE),IFERROR(VLOOKUP($A126,[1]Schrack!$A:$I,9,FALSE),IFERROR(VLOOKUP($A126,'[1]LD GmbH'!$A:$I,9,FALSE),IFERROR(VLOOKUP($A126,[1]Крисметал!$A:$I,9,FALSE),IFERROR(VLOOKUP($A126,[1]Унител!$A:$I,9,FALSE),""))))))</f>
        <v>45643</v>
      </c>
      <c r="K126" s="87">
        <f>IFERROR(VLOOKUP($A126,[1]Други!$A:$H,7,FALSE),IFERROR(VLOOKUP($A126,[1]ИТТ!$A:$H,7,FALSE),IFERROR(VLOOKUP($A126,[1]Schrack!$A:$H,7,FALSE),IFERROR(VLOOKUP($A126,'[1]LD GmbH'!$A:$H,7,FALSE),IFERROR(VLOOKUP($A126,[1]Крисметал!$A:$H,7,FALSE),IFERROR(VLOOKUP($A126,[1]Унител!$A:$H,7,FALSE),""))))))</f>
        <v>1.0000869196198034</v>
      </c>
      <c r="L126" s="88">
        <f t="shared" si="24"/>
        <v>8.0006953569584274E-2</v>
      </c>
      <c r="M126" s="102"/>
      <c r="O126" s="81">
        <f>SUMIF(Модули!$A:$A,Себестойност!A126,Модули!$B:$B)-G126</f>
        <v>0</v>
      </c>
    </row>
    <row r="127" spans="1:15" x14ac:dyDescent="0.3">
      <c r="A127" s="12" t="s">
        <v>282</v>
      </c>
      <c r="B127" s="32" t="str">
        <f>IFERROR(VLOOKUP($A127,[1]Други!$A:$H,2,FALSE),IFERROR(VLOOKUP($A127,[1]ИТТ!$A:$H,2,FALSE),IFERROR(VLOOKUP($A127,[1]Schrack!$A:$H,2,FALSE),IFERROR(VLOOKUP($A127,'[1]LD GmbH'!$A:$H,2,FALSE),IFERROR(VLOOKUP($A127,[1]Крисметал!$A:$H,2,FALSE),IFERROR(VLOOKUP($A127,[1]Унител!$A:$H,2,FALSE),""))))))</f>
        <v>00125 0001 8</v>
      </c>
      <c r="C127" s="86">
        <f>IFERROR(VLOOKUP($A127,[1]Други!$A:$H,3,FALSE),IFERROR(VLOOKUP($A127,[1]ИТТ!$A:$H,3,FALSE),IFERROR(VLOOKUP($A127,[1]Schrack!$A:$H,3,FALSE),IFERROR(VLOOKUP($A127,'[1]LD GmbH'!$A:$H,3,FALSE),IFERROR(VLOOKUP($A127,[1]Крисметал!$A:$H,3,FALSE),IFERROR(VLOOKUP($A127,[1]Унител!$A:$H,3,FALSE),""))))))</f>
        <v>0.43971101782874789</v>
      </c>
      <c r="D127" s="84" t="str">
        <f>IFERROR(VLOOKUP($A127,[1]Други!$A:$H,4,FALSE),IFERROR(VLOOKUP($A127,[1]ИТТ!$A:$H,4,FALSE),IFERROR(VLOOKUP($A127,[1]Schrack!$A:$H,4,FALSE),IFERROR(VLOOKUP($A127,'[1]LD GmbH'!$A:$H,4,FALSE),IFERROR(VLOOKUP($A127,[1]Крисметал!$A:$H,4,FALSE),IFERROR(VLOOKUP($A127,[1]Унител!$A:$H,4,FALSE),""))))))</f>
        <v>100 бр.</v>
      </c>
      <c r="E127" s="34">
        <f>IFERROR(VLOOKUP($A127,[1]Други!$A:$H,5,FALSE),IFERROR(VLOOKUP($A127,[1]ИТТ!$A:$H,5,FALSE),IFERROR(VLOOKUP($A127,[1]Schrack!$A:$H,5,FALSE),IFERROR(VLOOKUP($A127,'[1]LD GmbH'!$A:$H,5,FALSE),IFERROR(VLOOKUP($A127,[1]Крисметал!$A:$H,5,FALSE),IFERROR(VLOOKUP($A127,[1]Унител!$A:$H,5,FALSE),""))))))</f>
        <v>0</v>
      </c>
      <c r="F127" s="87">
        <f>IFERROR(VLOOKUP($A127,[1]Други!$A:$H,6,FALSE),IFERROR(VLOOKUP($A127,[1]ИТТ!$A:$H,6,FALSE),IFERROR(VLOOKUP($A127,[1]Schrack!$A:$H,6,FALSE),IFERROR(VLOOKUP($A127,'[1]LD GmbH'!$A:$H,6,FALSE),IFERROR(VLOOKUP($A127,[1]Крисметал!$A:$H,6,FALSE),IFERROR(VLOOKUP($A127,[1]Унител!$A:$H,6,FALSE),""))))))</f>
        <v>0.43971101782874789</v>
      </c>
      <c r="G127" s="93">
        <f>IFERROR(SUMIF(Модули!$A:$A,Себестойност!A127,Модули!$B:$B),"")</f>
        <v>0.08</v>
      </c>
      <c r="H127" s="33">
        <f t="shared" si="23"/>
        <v>3.5176881426299829E-2</v>
      </c>
      <c r="I127" s="100" t="str">
        <f>IFERROR(VLOOKUP($A127,[1]Други!$A:$H,8,FALSE),IFERROR(VLOOKUP($A127,[1]ИТТ!$A:$H,8,FALSE),IFERROR(VLOOKUP($A127,[1]Schrack!$A:$H,8,FALSE),IFERROR(VLOOKUP($A127,'[1]LD GmbH'!$A:$H,8,FALSE),IFERROR(VLOOKUP($A127,[1]Крисметал!$A:$H,8,FALSE),IFERROR(VLOOKUP($A127,[1]Унител!$A:$H,8,FALSE),""))))))</f>
        <v>ИТТ</v>
      </c>
      <c r="J127" s="101">
        <f>IFERROR(VLOOKUP($A127,[1]Други!$A:$I,9,FALSE),IFERROR(VLOOKUP($A127,[1]ИТТ!$A:$I,9,FALSE),IFERROR(VLOOKUP($A127,[1]Schrack!$A:$I,9,FALSE),IFERROR(VLOOKUP($A127,'[1]LD GmbH'!$A:$I,9,FALSE),IFERROR(VLOOKUP($A127,[1]Крисметал!$A:$I,9,FALSE),IFERROR(VLOOKUP($A127,[1]Унител!$A:$I,9,FALSE),""))))))</f>
        <v>45573</v>
      </c>
      <c r="K127" s="87">
        <f>IFERROR(VLOOKUP($A127,[1]Други!$A:$H,7,FALSE),IFERROR(VLOOKUP($A127,[1]ИТТ!$A:$H,7,FALSE),IFERROR(VLOOKUP($A127,[1]Schrack!$A:$H,7,FALSE),IFERROR(VLOOKUP($A127,'[1]LD GmbH'!$A:$H,7,FALSE),IFERROR(VLOOKUP($A127,[1]Крисметал!$A:$H,7,FALSE),IFERROR(VLOOKUP($A127,[1]Унител!$A:$H,7,FALSE),""))))))</f>
        <v>0.52765322139449744</v>
      </c>
      <c r="L127" s="88">
        <f t="shared" si="24"/>
        <v>4.2212257711559793E-2</v>
      </c>
      <c r="M127" s="102"/>
      <c r="O127" s="81">
        <f>SUMIF(Модули!$A:$A,Себестойност!A127,Модули!$B:$B)-G127</f>
        <v>0</v>
      </c>
    </row>
    <row r="128" spans="1:15" x14ac:dyDescent="0.3">
      <c r="A128" s="12" t="s">
        <v>60</v>
      </c>
      <c r="B128" s="32" t="str">
        <f>IFERROR(VLOOKUP($A128,[1]Други!$A:$H,2,FALSE),IFERROR(VLOOKUP($A128,[1]ИТТ!$A:$H,2,FALSE),IFERROR(VLOOKUP($A128,[1]Schrack!$A:$H,2,FALSE),IFERROR(VLOOKUP($A128,'[1]LD GmbH'!$A:$H,2,FALSE),IFERROR(VLOOKUP($A128,[1]Крисметал!$A:$H,2,FALSE),IFERROR(VLOOKUP($A128,[1]Унител!$A:$H,2,FALSE),""))))))</f>
        <v>00125 0001 12</v>
      </c>
      <c r="C128" s="86">
        <f>IFERROR(VLOOKUP($A128,[1]Други!$A:$H,3,FALSE),IFERROR(VLOOKUP($A128,[1]ИТТ!$A:$H,3,FALSE),IFERROR(VLOOKUP($A128,[1]Schrack!$A:$H,3,FALSE),IFERROR(VLOOKUP($A128,'[1]LD GmbH'!$A:$H,3,FALSE),IFERROR(VLOOKUP($A128,[1]Крисметал!$A:$H,3,FALSE),IFERROR(VLOOKUP($A128,[1]Унител!$A:$H,3,FALSE),""))))))</f>
        <v>1.4929722930929579</v>
      </c>
      <c r="D128" s="84" t="str">
        <f>IFERROR(VLOOKUP($A128,[1]Други!$A:$H,4,FALSE),IFERROR(VLOOKUP($A128,[1]ИТТ!$A:$H,4,FALSE),IFERROR(VLOOKUP($A128,[1]Schrack!$A:$H,4,FALSE),IFERROR(VLOOKUP($A128,'[1]LD GmbH'!$A:$H,4,FALSE),IFERROR(VLOOKUP($A128,[1]Крисметал!$A:$H,4,FALSE),IFERROR(VLOOKUP($A128,[1]Унител!$A:$H,4,FALSE),""))))))</f>
        <v>100 бр.</v>
      </c>
      <c r="E128" s="34">
        <f>IFERROR(VLOOKUP($A128,[1]Други!$A:$H,5,FALSE),IFERROR(VLOOKUP($A128,[1]ИТТ!$A:$H,5,FALSE),IFERROR(VLOOKUP($A128,[1]Schrack!$A:$H,5,FALSE),IFERROR(VLOOKUP($A128,'[1]LD GmbH'!$A:$H,5,FALSE),IFERROR(VLOOKUP($A128,[1]Крисметал!$A:$H,5,FALSE),IFERROR(VLOOKUP($A128,[1]Унител!$A:$H,5,FALSE),""))))))</f>
        <v>0</v>
      </c>
      <c r="F128" s="87">
        <f>IFERROR(VLOOKUP($A128,[1]Други!$A:$H,6,FALSE),IFERROR(VLOOKUP($A128,[1]ИТТ!$A:$H,6,FALSE),IFERROR(VLOOKUP($A128,[1]Schrack!$A:$H,6,FALSE),IFERROR(VLOOKUP($A128,'[1]LD GmbH'!$A:$H,6,FALSE),IFERROR(VLOOKUP($A128,[1]Крисметал!$A:$H,6,FALSE),IFERROR(VLOOKUP($A128,[1]Унител!$A:$H,6,FALSE),""))))))</f>
        <v>1.4929722930929579</v>
      </c>
      <c r="G128" s="93">
        <f>IFERROR(SUMIF(Модули!$A:$A,Себестойност!A128,Модули!$B:$B),"")</f>
        <v>2.5600000000000005</v>
      </c>
      <c r="H128" s="33">
        <f t="shared" si="23"/>
        <v>3.8220090703179728</v>
      </c>
      <c r="I128" s="100" t="str">
        <f>IFERROR(VLOOKUP($A128,[1]Други!$A:$H,8,FALSE),IFERROR(VLOOKUP($A128,[1]ИТТ!$A:$H,8,FALSE),IFERROR(VLOOKUP($A128,[1]Schrack!$A:$H,8,FALSE),IFERROR(VLOOKUP($A128,'[1]LD GmbH'!$A:$H,8,FALSE),IFERROR(VLOOKUP($A128,[1]Крисметал!$A:$H,8,FALSE),IFERROR(VLOOKUP($A128,[1]Унител!$A:$H,8,FALSE),""))))))</f>
        <v>ИТТ</v>
      </c>
      <c r="J128" s="101">
        <f>IFERROR(VLOOKUP($A128,[1]Други!$A:$I,9,FALSE),IFERROR(VLOOKUP($A128,[1]ИТТ!$A:$I,9,FALSE),IFERROR(VLOOKUP($A128,[1]Schrack!$A:$I,9,FALSE),IFERROR(VLOOKUP($A128,'[1]LD GmbH'!$A:$I,9,FALSE),IFERROR(VLOOKUP($A128,[1]Крисметал!$A:$I,9,FALSE),IFERROR(VLOOKUP($A128,[1]Унител!$A:$I,9,FALSE),""))))))</f>
        <v>45632</v>
      </c>
      <c r="K128" s="87">
        <f>IFERROR(VLOOKUP($A128,[1]Други!$A:$H,7,FALSE),IFERROR(VLOOKUP($A128,[1]ИТТ!$A:$H,7,FALSE),IFERROR(VLOOKUP($A128,[1]Schrack!$A:$H,7,FALSE),IFERROR(VLOOKUP($A128,'[1]LD GmbH'!$A:$H,7,FALSE),IFERROR(VLOOKUP($A128,[1]Крисметал!$A:$H,7,FALSE),IFERROR(VLOOKUP($A128,[1]Унител!$A:$H,7,FALSE),""))))))</f>
        <v>1.7915667517115494</v>
      </c>
      <c r="L128" s="88">
        <f t="shared" si="24"/>
        <v>4.5864108843815679</v>
      </c>
      <c r="M128" s="102"/>
      <c r="O128" s="81">
        <f>SUMIF(Модули!$A:$A,Себестойност!A128,Модули!$B:$B)-G128</f>
        <v>0</v>
      </c>
    </row>
    <row r="129" spans="1:15" x14ac:dyDescent="0.3">
      <c r="A129" s="12" t="s">
        <v>61</v>
      </c>
      <c r="B129" s="32" t="str">
        <f>IFERROR(VLOOKUP($A129,[1]Други!$A:$H,2,FALSE),IFERROR(VLOOKUP($A129,[1]ИТТ!$A:$H,2,FALSE),IFERROR(VLOOKUP($A129,[1]Schrack!$A:$H,2,FALSE),IFERROR(VLOOKUP($A129,'[1]LD GmbH'!$A:$H,2,FALSE),IFERROR(VLOOKUP($A129,[1]Крисметал!$A:$H,2,FALSE),IFERROR(VLOOKUP($A129,[1]Унител!$A:$H,2,FALSE),""))))))</f>
        <v>00125 0001 16</v>
      </c>
      <c r="C129" s="86">
        <f>IFERROR(VLOOKUP($A129,[1]Други!$A:$H,3,FALSE),IFERROR(VLOOKUP($A129,[1]ИТТ!$A:$H,3,FALSE),IFERROR(VLOOKUP($A129,[1]Schrack!$A:$H,3,FALSE),IFERROR(VLOOKUP($A129,'[1]LD GmbH'!$A:$H,3,FALSE),IFERROR(VLOOKUP($A129,[1]Крисметал!$A:$H,3,FALSE),IFERROR(VLOOKUP($A129,[1]Унител!$A:$H,3,FALSE),""))))))</f>
        <v>2.6229273505366009</v>
      </c>
      <c r="D129" s="84" t="str">
        <f>IFERROR(VLOOKUP($A129,[1]Други!$A:$H,4,FALSE),IFERROR(VLOOKUP($A129,[1]ИТТ!$A:$H,4,FALSE),IFERROR(VLOOKUP($A129,[1]Schrack!$A:$H,4,FALSE),IFERROR(VLOOKUP($A129,'[1]LD GmbH'!$A:$H,4,FALSE),IFERROR(VLOOKUP($A129,[1]Крисметал!$A:$H,4,FALSE),IFERROR(VLOOKUP($A129,[1]Унител!$A:$H,4,FALSE),""))))))</f>
        <v>100 бр.</v>
      </c>
      <c r="E129" s="34">
        <f>IFERROR(VLOOKUP($A129,[1]Други!$A:$H,5,FALSE),IFERROR(VLOOKUP($A129,[1]ИТТ!$A:$H,5,FALSE),IFERROR(VLOOKUP($A129,[1]Schrack!$A:$H,5,FALSE),IFERROR(VLOOKUP($A129,'[1]LD GmbH'!$A:$H,5,FALSE),IFERROR(VLOOKUP($A129,[1]Крисметал!$A:$H,5,FALSE),IFERROR(VLOOKUP($A129,[1]Унител!$A:$H,5,FALSE),""))))))</f>
        <v>0</v>
      </c>
      <c r="F129" s="87">
        <f>IFERROR(VLOOKUP($A129,[1]Други!$A:$H,6,FALSE),IFERROR(VLOOKUP($A129,[1]ИТТ!$A:$H,6,FALSE),IFERROR(VLOOKUP($A129,[1]Schrack!$A:$H,6,FALSE),IFERROR(VLOOKUP($A129,'[1]LD GmbH'!$A:$H,6,FALSE),IFERROR(VLOOKUP($A129,[1]Крисметал!$A:$H,6,FALSE),IFERROR(VLOOKUP($A129,[1]Унител!$A:$H,6,FALSE),""))))))</f>
        <v>2.6229273505366009</v>
      </c>
      <c r="G129" s="93">
        <f>IFERROR(SUMIF(Модули!$A:$A,Себестойност!A129,Модули!$B:$B),"")</f>
        <v>2.91</v>
      </c>
      <c r="H129" s="33">
        <f t="shared" si="23"/>
        <v>7.6327185900615087</v>
      </c>
      <c r="I129" s="100" t="str">
        <f>IFERROR(VLOOKUP($A129,[1]Други!$A:$H,8,FALSE),IFERROR(VLOOKUP($A129,[1]ИТТ!$A:$H,8,FALSE),IFERROR(VLOOKUP($A129,[1]Schrack!$A:$H,8,FALSE),IFERROR(VLOOKUP($A129,'[1]LD GmbH'!$A:$H,8,FALSE),IFERROR(VLOOKUP($A129,[1]Крисметал!$A:$H,8,FALSE),IFERROR(VLOOKUP($A129,[1]Унител!$A:$H,8,FALSE),""))))))</f>
        <v>ИТТ</v>
      </c>
      <c r="J129" s="101">
        <f>IFERROR(VLOOKUP($A129,[1]Други!$A:$I,9,FALSE),IFERROR(VLOOKUP($A129,[1]ИТТ!$A:$I,9,FALSE),IFERROR(VLOOKUP($A129,[1]Schrack!$A:$I,9,FALSE),IFERROR(VLOOKUP($A129,'[1]LD GmbH'!$A:$I,9,FALSE),IFERROR(VLOOKUP($A129,[1]Крисметал!$A:$I,9,FALSE),IFERROR(VLOOKUP($A129,[1]Унител!$A:$I,9,FALSE),""))))))</f>
        <v>45516</v>
      </c>
      <c r="K129" s="87">
        <f>IFERROR(VLOOKUP($A129,[1]Други!$A:$H,7,FALSE),IFERROR(VLOOKUP($A129,[1]ИТТ!$A:$H,7,FALSE),IFERROR(VLOOKUP($A129,[1]Schrack!$A:$H,7,FALSE),IFERROR(VLOOKUP($A129,'[1]LD GmbH'!$A:$H,7,FALSE),IFERROR(VLOOKUP($A129,[1]Крисметал!$A:$H,7,FALSE),IFERROR(VLOOKUP($A129,[1]Унител!$A:$H,7,FALSE),""))))))</f>
        <v>3.1475128206439211</v>
      </c>
      <c r="L129" s="88">
        <f t="shared" si="24"/>
        <v>9.1592623080738118</v>
      </c>
      <c r="M129" s="102"/>
      <c r="O129" s="81">
        <f>SUMIF(Модули!$A:$A,Себестойност!A129,Модули!$B:$B)-G129</f>
        <v>0</v>
      </c>
    </row>
    <row r="130" spans="1:15" x14ac:dyDescent="0.3">
      <c r="A130" s="60" t="s">
        <v>62</v>
      </c>
      <c r="B130" s="32" t="str">
        <f>IFERROR(VLOOKUP($A130,[1]Други!$A:$H,2,FALSE),IFERROR(VLOOKUP($A130,[1]ИТТ!$A:$H,2,FALSE),IFERROR(VLOOKUP($A130,[1]Schrack!$A:$H,2,FALSE),IFERROR(VLOOKUP($A130,'[1]LD GmbH'!$A:$H,2,FALSE),IFERROR(VLOOKUP($A130,[1]Крисметал!$A:$H,2,FALSE),IFERROR(VLOOKUP($A130,[1]Унител!$A:$H,2,FALSE),""))))))</f>
        <v>00127002112</v>
      </c>
      <c r="C130" s="86">
        <f>IFERROR(VLOOKUP($A130,[1]Други!$A:$H,3,FALSE),IFERROR(VLOOKUP($A130,[1]ИТТ!$A:$H,3,FALSE),IFERROR(VLOOKUP($A130,[1]Schrack!$A:$H,3,FALSE),IFERROR(VLOOKUP($A130,'[1]LD GmbH'!$A:$H,3,FALSE),IFERROR(VLOOKUP($A130,[1]Крисметал!$A:$H,3,FALSE),IFERROR(VLOOKUP($A130,[1]Унител!$A:$H,3,FALSE),""))))))</f>
        <v>1.46</v>
      </c>
      <c r="D130" s="84" t="str">
        <f>IFERROR(VLOOKUP($A130,[1]Други!$A:$H,4,FALSE),IFERROR(VLOOKUP($A130,[1]ИТТ!$A:$H,4,FALSE),IFERROR(VLOOKUP($A130,[1]Schrack!$A:$H,4,FALSE),IFERROR(VLOOKUP($A130,'[1]LD GmbH'!$A:$H,4,FALSE),IFERROR(VLOOKUP($A130,[1]Крисметал!$A:$H,4,FALSE),IFERROR(VLOOKUP($A130,[1]Унител!$A:$H,4,FALSE),""))))))</f>
        <v>100 бр.</v>
      </c>
      <c r="E130" s="34">
        <f>IFERROR(VLOOKUP($A130,[1]Други!$A:$H,5,FALSE),IFERROR(VLOOKUP($A130,[1]ИТТ!$A:$H,5,FALSE),IFERROR(VLOOKUP($A130,[1]Schrack!$A:$H,5,FALSE),IFERROR(VLOOKUP($A130,'[1]LD GmbH'!$A:$H,5,FALSE),IFERROR(VLOOKUP($A130,[1]Крисметал!$A:$H,5,FALSE),IFERROR(VLOOKUP($A130,[1]Унител!$A:$H,5,FALSE),""))))))</f>
        <v>0</v>
      </c>
      <c r="F130" s="87">
        <f>IFERROR(VLOOKUP($A130,[1]Други!$A:$H,6,FALSE),IFERROR(VLOOKUP($A130,[1]ИТТ!$A:$H,6,FALSE),IFERROR(VLOOKUP($A130,[1]Schrack!$A:$H,6,FALSE),IFERROR(VLOOKUP($A130,'[1]LD GmbH'!$A:$H,6,FALSE),IFERROR(VLOOKUP($A130,[1]Крисметал!$A:$H,6,FALSE),IFERROR(VLOOKUP($A130,[1]Унител!$A:$H,6,FALSE),""))))))</f>
        <v>1.46</v>
      </c>
      <c r="G130" s="93">
        <f>IFERROR(SUMIF(Модули!$A:$A,Себестойност!A130,Модули!$B:$B),"")</f>
        <v>2.4400000000000004</v>
      </c>
      <c r="H130" s="33">
        <f t="shared" si="23"/>
        <v>3.5624000000000007</v>
      </c>
      <c r="I130" s="100" t="str">
        <f>IFERROR(VLOOKUP($A130,[1]Други!$A:$H,8,FALSE),IFERROR(VLOOKUP($A130,[1]ИТТ!$A:$H,8,FALSE),IFERROR(VLOOKUP($A130,[1]Schrack!$A:$H,8,FALSE),IFERROR(VLOOKUP($A130,'[1]LD GmbH'!$A:$H,8,FALSE),IFERROR(VLOOKUP($A130,[1]Крисметал!$A:$H,8,FALSE),IFERROR(VLOOKUP($A130,[1]Унител!$A:$H,8,FALSE),""))))))</f>
        <v>ИТТ</v>
      </c>
      <c r="J130" s="101">
        <f>IFERROR(VLOOKUP($A130,[1]Други!$A:$I,9,FALSE),IFERROR(VLOOKUP($A130,[1]ИТТ!$A:$I,9,FALSE),IFERROR(VLOOKUP($A130,[1]Schrack!$A:$I,9,FALSE),IFERROR(VLOOKUP($A130,'[1]LD GmbH'!$A:$I,9,FALSE),IFERROR(VLOOKUP($A130,[1]Крисметал!$A:$I,9,FALSE),IFERROR(VLOOKUP($A130,[1]Унител!$A:$I,9,FALSE),""))))))</f>
        <v>46051</v>
      </c>
      <c r="K130" s="87">
        <f>IFERROR(VLOOKUP($A130,[1]Други!$A:$H,7,FALSE),IFERROR(VLOOKUP($A130,[1]ИТТ!$A:$H,7,FALSE),IFERROR(VLOOKUP($A130,[1]Schrack!$A:$H,7,FALSE),IFERROR(VLOOKUP($A130,'[1]LD GmbH'!$A:$H,7,FALSE),IFERROR(VLOOKUP($A130,[1]Крисметал!$A:$H,7,FALSE),IFERROR(VLOOKUP($A130,[1]Унител!$A:$H,7,FALSE),""))))))</f>
        <v>1.752</v>
      </c>
      <c r="L130" s="88">
        <f t="shared" si="24"/>
        <v>4.2748800000000005</v>
      </c>
      <c r="M130" s="102"/>
      <c r="O130" s="81">
        <f>SUMIF(Модули!$A:$A,Себестойност!A130,Модули!$B:$B)-G130</f>
        <v>0</v>
      </c>
    </row>
    <row r="131" spans="1:15" x14ac:dyDescent="0.3">
      <c r="A131" s="96" t="s">
        <v>63</v>
      </c>
      <c r="B131" s="32" t="str">
        <f>IFERROR(VLOOKUP($A131,[1]Други!$A:$H,2,FALSE),IFERROR(VLOOKUP($A131,[1]ИТТ!$A:$H,2,FALSE),IFERROR(VLOOKUP($A131,[1]Schrack!$A:$H,2,FALSE),IFERROR(VLOOKUP($A131,'[1]LD GmbH'!$A:$H,2,FALSE),IFERROR(VLOOKUP($A131,[1]Крисметал!$A:$H,2,FALSE),IFERROR(VLOOKUP($A131,[1]Унител!$A:$H,2,FALSE),""))))))</f>
        <v>00127002116</v>
      </c>
      <c r="C131" s="86">
        <f>IFERROR(VLOOKUP($A131,[1]Други!$A:$H,3,FALSE),IFERROR(VLOOKUP($A131,[1]ИТТ!$A:$H,3,FALSE),IFERROR(VLOOKUP($A131,[1]Schrack!$A:$H,3,FALSE),IFERROR(VLOOKUP($A131,'[1]LD GmbH'!$A:$H,3,FALSE),IFERROR(VLOOKUP($A131,[1]Крисметал!$A:$H,3,FALSE),IFERROR(VLOOKUP($A131,[1]Унител!$A:$H,3,FALSE),""))))))</f>
        <v>2.6689436198442604</v>
      </c>
      <c r="D131" s="84" t="str">
        <f>IFERROR(VLOOKUP($A131,[1]Други!$A:$H,4,FALSE),IFERROR(VLOOKUP($A131,[1]ИТТ!$A:$H,4,FALSE),IFERROR(VLOOKUP($A131,[1]Schrack!$A:$H,4,FALSE),IFERROR(VLOOKUP($A131,'[1]LD GmbH'!$A:$H,4,FALSE),IFERROR(VLOOKUP($A131,[1]Крисметал!$A:$H,4,FALSE),IFERROR(VLOOKUP($A131,[1]Унител!$A:$H,4,FALSE),""))))))</f>
        <v>100 бр.</v>
      </c>
      <c r="E131" s="34">
        <f>IFERROR(VLOOKUP($A131,[1]Други!$A:$H,5,FALSE),IFERROR(VLOOKUP($A131,[1]ИТТ!$A:$H,5,FALSE),IFERROR(VLOOKUP($A131,[1]Schrack!$A:$H,5,FALSE),IFERROR(VLOOKUP($A131,'[1]LD GmbH'!$A:$H,5,FALSE),IFERROR(VLOOKUP($A131,[1]Крисметал!$A:$H,5,FALSE),IFERROR(VLOOKUP($A131,[1]Унител!$A:$H,5,FALSE),""))))))</f>
        <v>0</v>
      </c>
      <c r="F131" s="87">
        <f>IFERROR(VLOOKUP($A131,[1]Други!$A:$H,6,FALSE),IFERROR(VLOOKUP($A131,[1]ИТТ!$A:$H,6,FALSE),IFERROR(VLOOKUP($A131,[1]Schrack!$A:$H,6,FALSE),IFERROR(VLOOKUP($A131,'[1]LD GmbH'!$A:$H,6,FALSE),IFERROR(VLOOKUP($A131,[1]Крисметал!$A:$H,6,FALSE),IFERROR(VLOOKUP($A131,[1]Унител!$A:$H,6,FALSE),""))))))</f>
        <v>2.6689436198442604</v>
      </c>
      <c r="G131" s="93">
        <f>IFERROR(SUMIF(Модули!$A:$A,Себестойност!A131,Модули!$B:$B),"")</f>
        <v>2.8600000000000003</v>
      </c>
      <c r="H131" s="33">
        <f t="shared" si="23"/>
        <v>7.6331787527545858</v>
      </c>
      <c r="I131" s="100" t="str">
        <f>IFERROR(VLOOKUP($A131,[1]Други!$A:$H,8,FALSE),IFERROR(VLOOKUP($A131,[1]ИТТ!$A:$H,8,FALSE),IFERROR(VLOOKUP($A131,[1]Schrack!$A:$H,8,FALSE),IFERROR(VLOOKUP($A131,'[1]LD GmbH'!$A:$H,8,FALSE),IFERROR(VLOOKUP($A131,[1]Крисметал!$A:$H,8,FALSE),IFERROR(VLOOKUP($A131,[1]Унител!$A:$H,8,FALSE),""))))))</f>
        <v>ИТТ</v>
      </c>
      <c r="J131" s="101">
        <f>IFERROR(VLOOKUP($A131,[1]Други!$A:$I,9,FALSE),IFERROR(VLOOKUP($A131,[1]ИТТ!$A:$I,9,FALSE),IFERROR(VLOOKUP($A131,[1]Schrack!$A:$I,9,FALSE),IFERROR(VLOOKUP($A131,'[1]LD GmbH'!$A:$I,9,FALSE),IFERROR(VLOOKUP($A131,[1]Крисметал!$A:$I,9,FALSE),IFERROR(VLOOKUP($A131,[1]Унител!$A:$I,9,FALSE),""))))))</f>
        <v>45643</v>
      </c>
      <c r="K131" s="87">
        <f>IFERROR(VLOOKUP($A131,[1]Други!$A:$H,7,FALSE),IFERROR(VLOOKUP($A131,[1]ИТТ!$A:$H,7,FALSE),IFERROR(VLOOKUP($A131,[1]Schrack!$A:$H,7,FALSE),IFERROR(VLOOKUP($A131,'[1]LD GmbH'!$A:$H,7,FALSE),IFERROR(VLOOKUP($A131,[1]Крисметал!$A:$H,7,FALSE),IFERROR(VLOOKUP($A131,[1]Унител!$A:$H,7,FALSE),""))))))</f>
        <v>3.2027323438131123</v>
      </c>
      <c r="L131" s="88">
        <f t="shared" si="24"/>
        <v>9.159814503305503</v>
      </c>
      <c r="M131" s="102"/>
      <c r="O131" s="81">
        <f>SUMIF(Модули!$A:$A,Себестойност!A131,Модули!$B:$B)-G131</f>
        <v>0</v>
      </c>
    </row>
    <row r="132" spans="1:15" ht="21" x14ac:dyDescent="0.3">
      <c r="A132" s="1" t="s">
        <v>222</v>
      </c>
      <c r="B132" s="2"/>
      <c r="C132" s="3"/>
      <c r="D132" s="4"/>
      <c r="E132" s="5"/>
      <c r="F132" s="6"/>
      <c r="G132" s="8"/>
      <c r="H132" s="7"/>
      <c r="I132" s="122">
        <f>SUM(H133:H142)</f>
        <v>8770.3534919701597</v>
      </c>
      <c r="J132" s="30"/>
      <c r="K132" s="6"/>
      <c r="L132" s="125"/>
      <c r="M132" s="122">
        <f>SUM(L133:L142)</f>
        <v>9167.3145847236192</v>
      </c>
      <c r="O132" s="175"/>
    </row>
    <row r="133" spans="1:15" x14ac:dyDescent="0.3">
      <c r="A133" s="74" t="s">
        <v>172</v>
      </c>
      <c r="B133" s="32" t="str">
        <f>IFERROR(VLOOKUP($A133,[1]Други!$A:$H,2,FALSE),IFERROR(VLOOKUP($A133,[1]ИТТ!$A:$H,2,FALSE),IFERROR(VLOOKUP($A133,[1]Schrack!$A:$H,2,FALSE),IFERROR(VLOOKUP($A133,'[1]LD GmbH'!$A:$H,2,FALSE),IFERROR(VLOOKUP($A133,[1]Крисметал!$A:$H,2,FALSE),IFERROR(VLOOKUP($A133,[1]Унител!$A:$H,2,FALSE),""))))))</f>
        <v>2528 06</v>
      </c>
      <c r="C133" s="86">
        <f>IFERROR(VLOOKUP($A133,[1]Други!$A:$H,3,FALSE),IFERROR(VLOOKUP($A133,[1]ИТТ!$A:$H,3,FALSE),IFERROR(VLOOKUP($A133,[1]Schrack!$A:$H,3,FALSE),IFERROR(VLOOKUP($A133,'[1]LD GmbH'!$A:$H,3,FALSE),IFERROR(VLOOKUP($A133,[1]Крисметал!$A:$H,3,FALSE),IFERROR(VLOOKUP($A133,[1]Унител!$A:$H,3,FALSE),""))))))</f>
        <v>66.728703414918471</v>
      </c>
      <c r="D133" s="84" t="str">
        <f>IFERROR(VLOOKUP($A133,[1]Други!$A:$H,4,FALSE),IFERROR(VLOOKUP($A133,[1]ИТТ!$A:$H,4,FALSE),IFERROR(VLOOKUP($A133,[1]Schrack!$A:$H,4,FALSE),IFERROR(VLOOKUP($A133,'[1]LD GmbH'!$A:$H,4,FALSE),IFERROR(VLOOKUP($A133,[1]Крисметал!$A:$H,4,FALSE),IFERROR(VLOOKUP($A133,[1]Унител!$A:$H,4,FALSE),""))))))</f>
        <v>бр.</v>
      </c>
      <c r="E133" s="34">
        <f>IFERROR(VLOOKUP($A133,[1]Други!$A:$H,5,FALSE),IFERROR(VLOOKUP($A133,[1]ИТТ!$A:$H,5,FALSE),IFERROR(VLOOKUP($A133,[1]Schrack!$A:$H,5,FALSE),IFERROR(VLOOKUP($A133,'[1]LD GmbH'!$A:$H,5,FALSE),IFERROR(VLOOKUP($A133,[1]Крисметал!$A:$H,5,FALSE),IFERROR(VLOOKUP($A133,[1]Унител!$A:$H,5,FALSE),""))))))</f>
        <v>0</v>
      </c>
      <c r="F133" s="87">
        <f>IFERROR(VLOOKUP($A133,[1]Други!$A:$H,6,FALSE),IFERROR(VLOOKUP($A133,[1]ИТТ!$A:$H,6,FALSE),IFERROR(VLOOKUP($A133,[1]Schrack!$A:$H,6,FALSE),IFERROR(VLOOKUP($A133,'[1]LD GmbH'!$A:$H,6,FALSE),IFERROR(VLOOKUP($A133,[1]Крисметал!$A:$H,6,FALSE),IFERROR(VLOOKUP($A133,[1]Унител!$A:$H,6,FALSE),""))))))</f>
        <v>66.728703414918471</v>
      </c>
      <c r="G133" s="93">
        <f>IFERROR(SUMIF(Модули!$A:$A,Себестойност!A133,Модули!$B:$B),"")</f>
        <v>0</v>
      </c>
      <c r="H133" s="33">
        <f t="shared" ref="H133" si="25">IFERROR(F133*G133,"")</f>
        <v>0</v>
      </c>
      <c r="I133" s="100" t="str">
        <f>IFERROR(VLOOKUP($A133,[1]Други!$A:$H,8,FALSE),IFERROR(VLOOKUP($A133,[1]ИТТ!$A:$H,8,FALSE),IFERROR(VLOOKUP($A133,[1]Schrack!$A:$H,8,FALSE),IFERROR(VLOOKUP($A133,'[1]LD GmbH'!$A:$H,8,FALSE),IFERROR(VLOOKUP($A133,[1]Крисметал!$A:$H,8,FALSE),IFERROR(VLOOKUP($A133,[1]Унител!$A:$H,8,FALSE),""))))))</f>
        <v>Genebre</v>
      </c>
      <c r="J133" s="101">
        <f>IFERROR(VLOOKUP($A133,[1]Други!$A:$I,9,FALSE),IFERROR(VLOOKUP($A133,[1]ИТТ!$A:$I,9,FALSE),IFERROR(VLOOKUP($A133,[1]Schrack!$A:$I,9,FALSE),IFERROR(VLOOKUP($A133,'[1]LD GmbH'!$A:$I,9,FALSE),IFERROR(VLOOKUP($A133,[1]Крисметал!$A:$I,9,FALSE),IFERROR(VLOOKUP($A133,[1]Унител!$A:$I,9,FALSE),""))))))</f>
        <v>45972</v>
      </c>
      <c r="K133" s="87">
        <f>IFERROR(VLOOKUP($A133,[1]Други!$A:$H,7,FALSE),IFERROR(VLOOKUP($A133,[1]ИТТ!$A:$H,7,FALSE),IFERROR(VLOOKUP($A133,[1]Schrack!$A:$H,7,FALSE),IFERROR(VLOOKUP($A133,'[1]LD GmbH'!$A:$H,7,FALSE),IFERROR(VLOOKUP($A133,[1]Крисметал!$A:$H,7,FALSE),IFERROR(VLOOKUP($A133,[1]Унител!$A:$H,7,FALSE),""))))))</f>
        <v>66.728703414918471</v>
      </c>
      <c r="L133" s="88">
        <f t="shared" ref="L133" si="26">G133*K133</f>
        <v>0</v>
      </c>
      <c r="M133" s="102"/>
      <c r="O133" s="81">
        <f>SUMIF(Модули!$A:$A,Себестойност!A133,Модули!$B:$B)-G133</f>
        <v>0</v>
      </c>
    </row>
    <row r="134" spans="1:15" x14ac:dyDescent="0.3">
      <c r="A134" s="168" t="s">
        <v>247</v>
      </c>
      <c r="B134" s="32" t="str">
        <f>IFERROR(VLOOKUP($A134,[1]Други!$A:$H,2,FALSE),IFERROR(VLOOKUP($A134,[1]ИТТ!$A:$H,2,FALSE),IFERROR(VLOOKUP($A134,[1]Schrack!$A:$H,2,FALSE),IFERROR(VLOOKUP($A134,'[1]LD GmbH'!$A:$H,2,FALSE),IFERROR(VLOOKUP($A134,[1]Крисметал!$A:$H,2,FALSE),IFERROR(VLOOKUP($A134,[1]Унител!$A:$H,2,FALSE),""))))))</f>
        <v>2528 08</v>
      </c>
      <c r="C134" s="86">
        <f>IFERROR(VLOOKUP($A134,[1]Други!$A:$H,3,FALSE),IFERROR(VLOOKUP($A134,[1]ИТТ!$A:$H,3,FALSE),IFERROR(VLOOKUP($A134,[1]Schrack!$A:$H,3,FALSE),IFERROR(VLOOKUP($A134,'[1]LD GmbH'!$A:$H,3,FALSE),IFERROR(VLOOKUP($A134,[1]Крисметал!$A:$H,3,FALSE),IFERROR(VLOOKUP($A134,[1]Унител!$A:$H,3,FALSE),""))))))</f>
        <v>115.74114314638798</v>
      </c>
      <c r="D134" s="84" t="str">
        <f>IFERROR(VLOOKUP($A134,[1]Други!$A:$H,4,FALSE),IFERROR(VLOOKUP($A134,[1]ИТТ!$A:$H,4,FALSE),IFERROR(VLOOKUP($A134,[1]Schrack!$A:$H,4,FALSE),IFERROR(VLOOKUP($A134,'[1]LD GmbH'!$A:$H,4,FALSE),IFERROR(VLOOKUP($A134,[1]Крисметал!$A:$H,4,FALSE),IFERROR(VLOOKUP($A134,[1]Унител!$A:$H,4,FALSE),""))))))</f>
        <v>бр.</v>
      </c>
      <c r="E134" s="34">
        <f>IFERROR(VLOOKUP($A134,[1]Други!$A:$H,5,FALSE),IFERROR(VLOOKUP($A134,[1]ИТТ!$A:$H,5,FALSE),IFERROR(VLOOKUP($A134,[1]Schrack!$A:$H,5,FALSE),IFERROR(VLOOKUP($A134,'[1]LD GmbH'!$A:$H,5,FALSE),IFERROR(VLOOKUP($A134,[1]Крисметал!$A:$H,5,FALSE),IFERROR(VLOOKUP($A134,[1]Унител!$A:$H,5,FALSE),""))))))</f>
        <v>0.05</v>
      </c>
      <c r="F134" s="87">
        <f>IFERROR(VLOOKUP($A134,[1]Други!$A:$H,6,FALSE),IFERROR(VLOOKUP($A134,[1]ИТТ!$A:$H,6,FALSE),IFERROR(VLOOKUP($A134,[1]Schrack!$A:$H,6,FALSE),IFERROR(VLOOKUP($A134,'[1]LD GmbH'!$A:$H,6,FALSE),IFERROR(VLOOKUP($A134,[1]Крисметал!$A:$H,6,FALSE),IFERROR(VLOOKUP($A134,[1]Унител!$A:$H,6,FALSE),""))))))</f>
        <v>109.95408598906857</v>
      </c>
      <c r="G134" s="93">
        <f>IFERROR(SUMIF(Модули!$A:$A,Себестойност!A134,Модули!$B:$B),"")</f>
        <v>9</v>
      </c>
      <c r="H134" s="33">
        <f t="shared" ref="H134:H142" si="27">IFERROR(F134*G134,"")</f>
        <v>989.58677390161711</v>
      </c>
      <c r="I134" s="100" t="str">
        <f>IFERROR(VLOOKUP($A134,[1]Други!$A:$H,8,FALSE),IFERROR(VLOOKUP($A134,[1]ИТТ!$A:$H,8,FALSE),IFERROR(VLOOKUP($A134,[1]Schrack!$A:$H,8,FALSE),IFERROR(VLOOKUP($A134,'[1]LD GmbH'!$A:$H,8,FALSE),IFERROR(VLOOKUP($A134,[1]Крисметал!$A:$H,8,FALSE),IFERROR(VLOOKUP($A134,[1]Унител!$A:$H,8,FALSE),""))))))</f>
        <v>Genebre</v>
      </c>
      <c r="J134" s="101">
        <f>IFERROR(VLOOKUP($A134,[1]Други!$A:$I,9,FALSE),IFERROR(VLOOKUP($A134,[1]ИТТ!$A:$I,9,FALSE),IFERROR(VLOOKUP($A134,[1]Schrack!$A:$I,9,FALSE),IFERROR(VLOOKUP($A134,'[1]LD GmbH'!$A:$I,9,FALSE),IFERROR(VLOOKUP($A134,[1]Крисметал!$A:$I,9,FALSE),IFERROR(VLOOKUP($A134,[1]Унител!$A:$I,9,FALSE),""))))))</f>
        <v>45972</v>
      </c>
      <c r="K134" s="87">
        <f>IFERROR(VLOOKUP($A134,[1]Други!$A:$H,7,FALSE),IFERROR(VLOOKUP($A134,[1]ИТТ!$A:$H,7,FALSE),IFERROR(VLOOKUP($A134,[1]Schrack!$A:$H,7,FALSE),IFERROR(VLOOKUP($A134,'[1]LD GmbH'!$A:$H,7,FALSE),IFERROR(VLOOKUP($A134,[1]Крисметал!$A:$H,7,FALSE),IFERROR(VLOOKUP($A134,[1]Унител!$A:$H,7,FALSE),""))))))</f>
        <v>109.95408598906857</v>
      </c>
      <c r="L134" s="88">
        <f t="shared" ref="L134:L142" si="28">G134*K134</f>
        <v>989.58677390161711</v>
      </c>
      <c r="M134" s="102"/>
      <c r="O134" s="81">
        <f>SUMIF(Модули!$A:$A,Себестойност!A134,Модули!$B:$B)-G134</f>
        <v>0</v>
      </c>
    </row>
    <row r="135" spans="1:15" x14ac:dyDescent="0.3">
      <c r="A135" s="12" t="s">
        <v>33</v>
      </c>
      <c r="B135" s="32" t="str">
        <f>IFERROR(VLOOKUP($A135,[1]Други!$A:$H,2,FALSE),IFERROR(VLOOKUP($A135,[1]ИТТ!$A:$H,2,FALSE),IFERROR(VLOOKUP($A135,[1]Schrack!$A:$H,2,FALSE),IFERROR(VLOOKUP($A135,'[1]LD GmbH'!$A:$H,2,FALSE),IFERROR(VLOOKUP($A135,[1]Крисметал!$A:$H,2,FALSE),IFERROR(VLOOKUP($A135,[1]Унител!$A:$H,2,FALSE),""))))))</f>
        <v>5628 08 47</v>
      </c>
      <c r="C135" s="86">
        <f>IFERROR(VLOOKUP($A135,[1]Други!$A:$H,3,FALSE),IFERROR(VLOOKUP($A135,[1]ИТТ!$A:$H,3,FALSE),IFERROR(VLOOKUP($A135,[1]Schrack!$A:$H,3,FALSE),IFERROR(VLOOKUP($A135,'[1]LD GmbH'!$A:$H,3,FALSE),IFERROR(VLOOKUP($A135,[1]Крисметал!$A:$H,3,FALSE),IFERROR(VLOOKUP($A135,[1]Унител!$A:$H,3,FALSE),""))))))</f>
        <v>799.48666295127907</v>
      </c>
      <c r="D135" s="84" t="str">
        <f>IFERROR(VLOOKUP($A135,[1]Други!$A:$H,4,FALSE),IFERROR(VLOOKUP($A135,[1]ИТТ!$A:$H,4,FALSE),IFERROR(VLOOKUP($A135,[1]Schrack!$A:$H,4,FALSE),IFERROR(VLOOKUP($A135,'[1]LD GmbH'!$A:$H,4,FALSE),IFERROR(VLOOKUP($A135,[1]Крисметал!$A:$H,4,FALSE),IFERROR(VLOOKUP($A135,[1]Унител!$A:$H,4,FALSE),""))))))</f>
        <v>бр.</v>
      </c>
      <c r="E135" s="34">
        <f>IFERROR(VLOOKUP($A135,[1]Други!$A:$H,5,FALSE),IFERROR(VLOOKUP($A135,[1]ИТТ!$A:$H,5,FALSE),IFERROR(VLOOKUP($A135,[1]Schrack!$A:$H,5,FALSE),IFERROR(VLOOKUP($A135,'[1]LD GmbH'!$A:$H,5,FALSE),IFERROR(VLOOKUP($A135,[1]Крисметал!$A:$H,5,FALSE),IFERROR(VLOOKUP($A135,[1]Унител!$A:$H,5,FALSE),""))))))</f>
        <v>0.55000000000000004</v>
      </c>
      <c r="F135" s="87">
        <f>IFERROR(VLOOKUP($A135,[1]Други!$A:$H,6,FALSE),IFERROR(VLOOKUP($A135,[1]ИТТ!$A:$H,6,FALSE),IFERROR(VLOOKUP($A135,[1]Schrack!$A:$H,6,FALSE),IFERROR(VLOOKUP($A135,'[1]LD GmbH'!$A:$H,6,FALSE),IFERROR(VLOOKUP($A135,[1]Крисметал!$A:$H,6,FALSE),IFERROR(VLOOKUP($A135,[1]Унител!$A:$H,6,FALSE),""))))))</f>
        <v>359.76899832807555</v>
      </c>
      <c r="G135" s="93">
        <f>IFERROR(SUMIF(Модули!$A:$A,Себестойност!A135,Модули!$B:$B),"")</f>
        <v>4</v>
      </c>
      <c r="H135" s="33">
        <f t="shared" si="27"/>
        <v>1439.0759933123022</v>
      </c>
      <c r="I135" s="100" t="str">
        <f>IFERROR(VLOOKUP($A135,[1]Други!$A:$H,8,FALSE),IFERROR(VLOOKUP($A135,[1]ИТТ!$A:$H,8,FALSE),IFERROR(VLOOKUP($A135,[1]Schrack!$A:$H,8,FALSE),IFERROR(VLOOKUP($A135,'[1]LD GmbH'!$A:$H,8,FALSE),IFERROR(VLOOKUP($A135,[1]Крисметал!$A:$H,8,FALSE),IFERROR(VLOOKUP($A135,[1]Унител!$A:$H,8,FALSE),""))))))</f>
        <v>Genebre</v>
      </c>
      <c r="J135" s="101">
        <f>IFERROR(VLOOKUP($A135,[1]Други!$A:$I,9,FALSE),IFERROR(VLOOKUP($A135,[1]ИТТ!$A:$I,9,FALSE),IFERROR(VLOOKUP($A135,[1]Schrack!$A:$I,9,FALSE),IFERROR(VLOOKUP($A135,'[1]LD GmbH'!$A:$I,9,FALSE),IFERROR(VLOOKUP($A135,[1]Крисметал!$A:$I,9,FALSE),IFERROR(VLOOKUP($A135,[1]Унител!$A:$I,9,FALSE),""))))))</f>
        <v>45881</v>
      </c>
      <c r="K135" s="87">
        <f>IFERROR(VLOOKUP($A135,[1]Други!$A:$H,7,FALSE),IFERROR(VLOOKUP($A135,[1]ИТТ!$A:$H,7,FALSE),IFERROR(VLOOKUP($A135,[1]Schrack!$A:$H,7,FALSE),IFERROR(VLOOKUP($A135,'[1]LD GmbH'!$A:$H,7,FALSE),IFERROR(VLOOKUP($A135,[1]Крисметал!$A:$H,7,FALSE),IFERROR(VLOOKUP($A135,[1]Унител!$A:$H,7,FALSE),""))))))</f>
        <v>359.76899832807555</v>
      </c>
      <c r="L135" s="88">
        <f t="shared" si="28"/>
        <v>1439.0759933123022</v>
      </c>
      <c r="M135" s="102"/>
      <c r="O135" s="81">
        <f>SUMIF(Модули!$A:$A,Себестойност!A135,Модули!$B:$B)-G135</f>
        <v>0</v>
      </c>
    </row>
    <row r="136" spans="1:15" x14ac:dyDescent="0.3">
      <c r="A136" s="96" t="s">
        <v>32</v>
      </c>
      <c r="B136" s="32" t="str">
        <f>IFERROR(VLOOKUP($A136,[1]Други!$A:$H,2,FALSE),IFERROR(VLOOKUP($A136,[1]ИТТ!$A:$H,2,FALSE),IFERROR(VLOOKUP($A136,[1]Schrack!$A:$H,2,FALSE),IFERROR(VLOOKUP($A136,'[1]LD GmbH'!$A:$H,2,FALSE),IFERROR(VLOOKUP($A136,[1]Крисметал!$A:$H,2,FALSE),IFERROR(VLOOKUP($A136,[1]Унител!$A:$H,2,FALSE),""))))))</f>
        <v>5628 06 51</v>
      </c>
      <c r="C136" s="86">
        <f>IFERROR(VLOOKUP($A136,[1]Други!$A:$H,3,FALSE),IFERROR(VLOOKUP($A136,[1]ИТТ!$A:$H,3,FALSE),IFERROR(VLOOKUP($A136,[1]Schrack!$A:$H,3,FALSE),IFERROR(VLOOKUP($A136,'[1]LD GmbH'!$A:$H,3,FALSE),IFERROR(VLOOKUP($A136,[1]Крисметал!$A:$H,3,FALSE),IFERROR(VLOOKUP($A136,[1]Унител!$A:$H,3,FALSE),""))))))</f>
        <v>549.15304499879846</v>
      </c>
      <c r="D136" s="84" t="str">
        <f>IFERROR(VLOOKUP($A136,[1]Други!$A:$H,4,FALSE),IFERROR(VLOOKUP($A136,[1]ИТТ!$A:$H,4,FALSE),IFERROR(VLOOKUP($A136,[1]Schrack!$A:$H,4,FALSE),IFERROR(VLOOKUP($A136,'[1]LD GmbH'!$A:$H,4,FALSE),IFERROR(VLOOKUP($A136,[1]Крисметал!$A:$H,4,FALSE),IFERROR(VLOOKUP($A136,[1]Унител!$A:$H,4,FALSE),""))))))</f>
        <v>бр.</v>
      </c>
      <c r="E136" s="34">
        <f>IFERROR(VLOOKUP($A136,[1]Други!$A:$H,5,FALSE),IFERROR(VLOOKUP($A136,[1]ИТТ!$A:$H,5,FALSE),IFERROR(VLOOKUP($A136,[1]Schrack!$A:$H,5,FALSE),IFERROR(VLOOKUP($A136,'[1]LD GmbH'!$A:$H,5,FALSE),IFERROR(VLOOKUP($A136,[1]Крисметал!$A:$H,5,FALSE),IFERROR(VLOOKUP($A136,[1]Унител!$A:$H,5,FALSE),""))))))</f>
        <v>0.5</v>
      </c>
      <c r="F136" s="87">
        <f>IFERROR(VLOOKUP($A136,[1]Други!$A:$H,6,FALSE),IFERROR(VLOOKUP($A136,[1]ИТТ!$A:$H,6,FALSE),IFERROR(VLOOKUP($A136,[1]Schrack!$A:$H,6,FALSE),IFERROR(VLOOKUP($A136,'[1]LD GmbH'!$A:$H,6,FALSE),IFERROR(VLOOKUP($A136,[1]Крисметал!$A:$H,6,FALSE),IFERROR(VLOOKUP($A136,[1]Унител!$A:$H,6,FALSE),""))))))</f>
        <v>274.57652249939923</v>
      </c>
      <c r="G136" s="93">
        <f>IFERROR(SUMIF(Модули!$A:$A,Себестойност!A136,Модули!$B:$B),"")</f>
        <v>6</v>
      </c>
      <c r="H136" s="33">
        <f t="shared" si="27"/>
        <v>1647.4591349963953</v>
      </c>
      <c r="I136" s="100" t="str">
        <f>IFERROR(VLOOKUP($A136,[1]Други!$A:$H,8,FALSE),IFERROR(VLOOKUP($A136,[1]ИТТ!$A:$H,8,FALSE),IFERROR(VLOOKUP($A136,[1]Schrack!$A:$H,8,FALSE),IFERROR(VLOOKUP($A136,'[1]LD GmbH'!$A:$H,8,FALSE),IFERROR(VLOOKUP($A136,[1]Крисметал!$A:$H,8,FALSE),IFERROR(VLOOKUP($A136,[1]Унител!$A:$H,8,FALSE),""))))))</f>
        <v>Genebre</v>
      </c>
      <c r="J136" s="101">
        <f>IFERROR(VLOOKUP($A136,[1]Други!$A:$I,9,FALSE),IFERROR(VLOOKUP($A136,[1]ИТТ!$A:$I,9,FALSE),IFERROR(VLOOKUP($A136,[1]Schrack!$A:$I,9,FALSE),IFERROR(VLOOKUP($A136,'[1]LD GmbH'!$A:$I,9,FALSE),IFERROR(VLOOKUP($A136,[1]Крисметал!$A:$I,9,FALSE),IFERROR(VLOOKUP($A136,[1]Унител!$A:$I,9,FALSE),""))))))</f>
        <v>45972</v>
      </c>
      <c r="K136" s="87">
        <f>IFERROR(VLOOKUP($A136,[1]Други!$A:$H,7,FALSE),IFERROR(VLOOKUP($A136,[1]ИТТ!$A:$H,7,FALSE),IFERROR(VLOOKUP($A136,[1]Schrack!$A:$H,7,FALSE),IFERROR(VLOOKUP($A136,'[1]LD GmbH'!$A:$H,7,FALSE),IFERROR(VLOOKUP($A136,[1]Крисметал!$A:$H,7,FALSE),IFERROR(VLOOKUP($A136,[1]Унител!$A:$H,7,FALSE),""))))))</f>
        <v>274.57652249939923</v>
      </c>
      <c r="L136" s="88">
        <f t="shared" si="28"/>
        <v>1647.4591349963953</v>
      </c>
      <c r="M136" s="102"/>
      <c r="O136" s="81">
        <f>SUMIF(Модули!$A:$A,Себестойност!A136,Модули!$B:$B)-G136</f>
        <v>0</v>
      </c>
    </row>
    <row r="137" spans="1:15" x14ac:dyDescent="0.3">
      <c r="A137" s="12" t="s">
        <v>35</v>
      </c>
      <c r="B137" s="32" t="str">
        <f>IFERROR(VLOOKUP($A137,[1]Други!$A:$H,2,FALSE),IFERROR(VLOOKUP($A137,[1]ИТТ!$A:$H,2,FALSE),IFERROR(VLOOKUP($A137,[1]Schrack!$A:$H,2,FALSE),IFERROR(VLOOKUP($A137,'[1]LD GmbH'!$A:$H,2,FALSE),IFERROR(VLOOKUP($A137,[1]Крисметал!$A:$H,2,FALSE),IFERROR(VLOOKUP($A137,[1]Унител!$A:$H,2,FALSE),""))))))</f>
        <v>-</v>
      </c>
      <c r="C137" s="86">
        <f>IFERROR(VLOOKUP($A137,[1]Други!$A:$H,3,FALSE),IFERROR(VLOOKUP($A137,[1]ИТТ!$A:$H,3,FALSE),IFERROR(VLOOKUP($A137,[1]Schrack!$A:$H,3,FALSE),IFERROR(VLOOKUP($A137,'[1]LD GmbH'!$A:$H,3,FALSE),IFERROR(VLOOKUP($A137,[1]Крисметал!$A:$H,3,FALSE),IFERROR(VLOOKUP($A137,[1]Унител!$A:$H,3,FALSE),""))))))</f>
        <v>15</v>
      </c>
      <c r="D137" s="84" t="str">
        <f>IFERROR(VLOOKUP($A137,[1]Други!$A:$H,4,FALSE),IFERROR(VLOOKUP($A137,[1]ИТТ!$A:$H,4,FALSE),IFERROR(VLOOKUP($A137,[1]Schrack!$A:$H,4,FALSE),IFERROR(VLOOKUP($A137,'[1]LD GmbH'!$A:$H,4,FALSE),IFERROR(VLOOKUP($A137,[1]Крисметал!$A:$H,4,FALSE),IFERROR(VLOOKUP($A137,[1]Унител!$A:$H,4,FALSE),""))))))</f>
        <v>бр.</v>
      </c>
      <c r="E137" s="34">
        <f>IFERROR(VLOOKUP($A137,[1]Други!$A:$H,5,FALSE),IFERROR(VLOOKUP($A137,[1]ИТТ!$A:$H,5,FALSE),IFERROR(VLOOKUP($A137,[1]Schrack!$A:$H,5,FALSE),IFERROR(VLOOKUP($A137,'[1]LD GmbH'!$A:$H,5,FALSE),IFERROR(VLOOKUP($A137,[1]Крисметал!$A:$H,5,FALSE),IFERROR(VLOOKUP($A137,[1]Унител!$A:$H,5,FALSE),""))))))</f>
        <v>0</v>
      </c>
      <c r="F137" s="87">
        <f>IFERROR(VLOOKUP($A137,[1]Други!$A:$H,6,FALSE),IFERROR(VLOOKUP($A137,[1]ИТТ!$A:$H,6,FALSE),IFERROR(VLOOKUP($A137,[1]Schrack!$A:$H,6,FALSE),IFERROR(VLOOKUP($A137,'[1]LD GmbH'!$A:$H,6,FALSE),IFERROR(VLOOKUP($A137,[1]Крисметал!$A:$H,6,FALSE),IFERROR(VLOOKUP($A137,[1]Унител!$A:$H,6,FALSE),""))))))</f>
        <v>15</v>
      </c>
      <c r="G137" s="93">
        <f>IFERROR(SUMIF(Модули!$A:$A,Себестойност!A137,Модули!$B:$B),"")</f>
        <v>2</v>
      </c>
      <c r="H137" s="33">
        <f t="shared" si="27"/>
        <v>30</v>
      </c>
      <c r="I137" s="100" t="str">
        <f>IFERROR(VLOOKUP($A137,[1]Други!$A:$H,8,FALSE),IFERROR(VLOOKUP($A137,[1]ИТТ!$A:$H,8,FALSE),IFERROR(VLOOKUP($A137,[1]Schrack!$A:$H,8,FALSE),IFERROR(VLOOKUP($A137,'[1]LD GmbH'!$A:$H,8,FALSE),IFERROR(VLOOKUP($A137,[1]Крисметал!$A:$H,8,FALSE),IFERROR(VLOOKUP($A137,[1]Унител!$A:$H,8,FALSE),""))))))</f>
        <v>Genebre</v>
      </c>
      <c r="J137" s="101">
        <f>IFERROR(VLOOKUP($A137,[1]Други!$A:$I,9,FALSE),IFERROR(VLOOKUP($A137,[1]ИТТ!$A:$I,9,FALSE),IFERROR(VLOOKUP($A137,[1]Schrack!$A:$I,9,FALSE),IFERROR(VLOOKUP($A137,'[1]LD GmbH'!$A:$I,9,FALSE),IFERROR(VLOOKUP($A137,[1]Крисметал!$A:$I,9,FALSE),IFERROR(VLOOKUP($A137,[1]Унител!$A:$I,9,FALSE),""))))))</f>
        <v>45644</v>
      </c>
      <c r="K137" s="87">
        <f>IFERROR(VLOOKUP($A137,[1]Други!$A:$H,7,FALSE),IFERROR(VLOOKUP($A137,[1]ИТТ!$A:$H,7,FALSE),IFERROR(VLOOKUP($A137,[1]Schrack!$A:$H,7,FALSE),IFERROR(VLOOKUP($A137,'[1]LD GmbH'!$A:$H,7,FALSE),IFERROR(VLOOKUP($A137,[1]Крисметал!$A:$H,7,FALSE),IFERROR(VLOOKUP($A137,[1]Унител!$A:$H,7,FALSE),""))))))</f>
        <v>15</v>
      </c>
      <c r="L137" s="88">
        <f t="shared" si="28"/>
        <v>30</v>
      </c>
      <c r="M137" s="102"/>
      <c r="O137" s="81">
        <f>SUMIF(Модули!$A:$A,Себестойност!A137,Модули!$B:$B)-G137</f>
        <v>0</v>
      </c>
    </row>
    <row r="138" spans="1:15" x14ac:dyDescent="0.3">
      <c r="A138" s="12" t="s">
        <v>34</v>
      </c>
      <c r="B138" s="32" t="str">
        <f>IFERROR(VLOOKUP($A138,[1]Други!$A:$H,2,FALSE),IFERROR(VLOOKUP($A138,[1]ИТТ!$A:$H,2,FALSE),IFERROR(VLOOKUP($A138,[1]Schrack!$A:$H,2,FALSE),IFERROR(VLOOKUP($A138,'[1]LD GmbH'!$A:$H,2,FALSE),IFERROR(VLOOKUP($A138,[1]Крисметал!$A:$H,2,FALSE),IFERROR(VLOOKUP($A138,[1]Унител!$A:$H,2,FALSE),""))))))</f>
        <v>5637 06 51</v>
      </c>
      <c r="C138" s="86">
        <f>IFERROR(VLOOKUP($A138,[1]Други!$A:$H,3,FALSE),IFERROR(VLOOKUP($A138,[1]ИТТ!$A:$H,3,FALSE),IFERROR(VLOOKUP($A138,[1]Schrack!$A:$H,3,FALSE),IFERROR(VLOOKUP($A138,'[1]LD GmbH'!$A:$H,3,FALSE),IFERROR(VLOOKUP($A138,[1]Крисметал!$A:$H,3,FALSE),IFERROR(VLOOKUP($A138,[1]Унител!$A:$H,3,FALSE),""))))))</f>
        <v>403.58313350342314</v>
      </c>
      <c r="D138" s="84" t="str">
        <f>IFERROR(VLOOKUP($A138,[1]Други!$A:$H,4,FALSE),IFERROR(VLOOKUP($A138,[1]ИТТ!$A:$H,4,FALSE),IFERROR(VLOOKUP($A138,[1]Schrack!$A:$H,4,FALSE),IFERROR(VLOOKUP($A138,'[1]LD GmbH'!$A:$H,4,FALSE),IFERROR(VLOOKUP($A138,[1]Крисметал!$A:$H,4,FALSE),IFERROR(VLOOKUP($A138,[1]Унител!$A:$H,4,FALSE),""))))))</f>
        <v>бр.</v>
      </c>
      <c r="E138" s="34">
        <f>IFERROR(VLOOKUP($A138,[1]Други!$A:$H,5,FALSE),IFERROR(VLOOKUP($A138,[1]ИТТ!$A:$H,5,FALSE),IFERROR(VLOOKUP($A138,[1]Schrack!$A:$H,5,FALSE),IFERROR(VLOOKUP($A138,'[1]LD GmbH'!$A:$H,5,FALSE),IFERROR(VLOOKUP($A138,[1]Крисметал!$A:$H,5,FALSE),IFERROR(VLOOKUP($A138,[1]Унител!$A:$H,5,FALSE),""))))))</f>
        <v>0.55000000000000004</v>
      </c>
      <c r="F138" s="87">
        <f>IFERROR(VLOOKUP($A138,[1]Други!$A:$H,6,FALSE),IFERROR(VLOOKUP($A138,[1]ИТТ!$A:$H,6,FALSE),IFERROR(VLOOKUP($A138,[1]Schrack!$A:$H,6,FALSE),IFERROR(VLOOKUP($A138,'[1]LD GmbH'!$A:$H,6,FALSE),IFERROR(VLOOKUP($A138,[1]Крисметал!$A:$H,6,FALSE),IFERROR(VLOOKUP($A138,[1]Унител!$A:$H,6,FALSE),""))))))</f>
        <v>181.61241007654039</v>
      </c>
      <c r="G138" s="93">
        <f>IFERROR(SUMIF(Модули!$A:$A,Себестойност!A138,Модули!$B:$B),"")</f>
        <v>4</v>
      </c>
      <c r="H138" s="33">
        <f t="shared" si="27"/>
        <v>726.44964030616154</v>
      </c>
      <c r="I138" s="100" t="str">
        <f>IFERROR(VLOOKUP($A138,[1]Други!$A:$H,8,FALSE),IFERROR(VLOOKUP($A138,[1]ИТТ!$A:$H,8,FALSE),IFERROR(VLOOKUP($A138,[1]Schrack!$A:$H,8,FALSE),IFERROR(VLOOKUP($A138,'[1]LD GmbH'!$A:$H,8,FALSE),IFERROR(VLOOKUP($A138,[1]Крисметал!$A:$H,8,FALSE),IFERROR(VLOOKUP($A138,[1]Унител!$A:$H,8,FALSE),""))))))</f>
        <v>Genebre</v>
      </c>
      <c r="J138" s="101">
        <f>IFERROR(VLOOKUP($A138,[1]Други!$A:$I,9,FALSE),IFERROR(VLOOKUP($A138,[1]ИТТ!$A:$I,9,FALSE),IFERROR(VLOOKUP($A138,[1]Schrack!$A:$I,9,FALSE),IFERROR(VLOOKUP($A138,'[1]LD GmbH'!$A:$I,9,FALSE),IFERROR(VLOOKUP($A138,[1]Крисметал!$A:$I,9,FALSE),IFERROR(VLOOKUP($A138,[1]Унител!$A:$I,9,FALSE),""))))))</f>
        <v>45643</v>
      </c>
      <c r="K138" s="87">
        <f>IFERROR(VLOOKUP($A138,[1]Други!$A:$H,7,FALSE),IFERROR(VLOOKUP($A138,[1]ИТТ!$A:$H,7,FALSE),IFERROR(VLOOKUP($A138,[1]Schrack!$A:$H,7,FALSE),IFERROR(VLOOKUP($A138,'[1]LD GmbH'!$A:$H,7,FALSE),IFERROR(VLOOKUP($A138,[1]Крисметал!$A:$H,7,FALSE),IFERROR(VLOOKUP($A138,[1]Унител!$A:$H,7,FALSE),""))))))</f>
        <v>181.61241007654039</v>
      </c>
      <c r="L138" s="88">
        <f t="shared" si="28"/>
        <v>726.44964030616154</v>
      </c>
      <c r="M138" s="102"/>
      <c r="O138" s="81">
        <f>SUMIF(Модули!$A:$A,Себестойност!A138,Модули!$B:$B)-G138</f>
        <v>0</v>
      </c>
    </row>
    <row r="139" spans="1:15" x14ac:dyDescent="0.3">
      <c r="A139" s="12" t="s">
        <v>169</v>
      </c>
      <c r="B139" s="32" t="str">
        <f>IFERROR(VLOOKUP($A139,[1]Други!$A:$H,2,FALSE),IFERROR(VLOOKUP($A139,[1]ИТТ!$A:$H,2,FALSE),IFERROR(VLOOKUP($A139,[1]Schrack!$A:$H,2,FALSE),IFERROR(VLOOKUP($A139,'[1]LD GmbH'!$A:$H,2,FALSE),IFERROR(VLOOKUP($A139,[1]Крисметал!$A:$H,2,FALSE),IFERROR(VLOOKUP($A139,[1]Унител!$A:$H,2,FALSE),""))))))</f>
        <v>VP 704000 1/2</v>
      </c>
      <c r="C139" s="86">
        <f>IFERROR(VLOOKUP($A139,[1]Други!$A:$H,3,FALSE),IFERROR(VLOOKUP($A139,[1]ИТТ!$A:$H,3,FALSE),IFERROR(VLOOKUP($A139,[1]Schrack!$A:$H,3,FALSE),IFERROR(VLOOKUP($A139,'[1]LD GmbH'!$A:$H,3,FALSE),IFERROR(VLOOKUP($A139,[1]Крисметал!$A:$H,3,FALSE),IFERROR(VLOOKUP($A139,[1]Унител!$A:$H,3,FALSE),""))))))</f>
        <v>38.858182970912608</v>
      </c>
      <c r="D139" s="84" t="str">
        <f>IFERROR(VLOOKUP($A139,[1]Други!$A:$H,4,FALSE),IFERROR(VLOOKUP($A139,[1]ИТТ!$A:$H,4,FALSE),IFERROR(VLOOKUP($A139,[1]Schrack!$A:$H,4,FALSE),IFERROR(VLOOKUP($A139,'[1]LD GmbH'!$A:$H,4,FALSE),IFERROR(VLOOKUP($A139,[1]Крисметал!$A:$H,4,FALSE),IFERROR(VLOOKUP($A139,[1]Унител!$A:$H,4,FALSE),""))))))</f>
        <v>бр.</v>
      </c>
      <c r="E139" s="34">
        <f>IFERROR(VLOOKUP($A139,[1]Други!$A:$H,5,FALSE),IFERROR(VLOOKUP($A139,[1]ИТТ!$A:$H,5,FALSE),IFERROR(VLOOKUP($A139,[1]Schrack!$A:$H,5,FALSE),IFERROR(VLOOKUP($A139,'[1]LD GmbH'!$A:$H,5,FALSE),IFERROR(VLOOKUP($A139,[1]Крисметал!$A:$H,5,FALSE),IFERROR(VLOOKUP($A139,[1]Унител!$A:$H,5,FALSE),""))))))</f>
        <v>0</v>
      </c>
      <c r="F139" s="87">
        <f>IFERROR(VLOOKUP($A139,[1]Други!$A:$H,6,FALSE),IFERROR(VLOOKUP($A139,[1]ИТТ!$A:$H,6,FALSE),IFERROR(VLOOKUP($A139,[1]Schrack!$A:$H,6,FALSE),IFERROR(VLOOKUP($A139,'[1]LD GmbH'!$A:$H,6,FALSE),IFERROR(VLOOKUP($A139,[1]Крисметал!$A:$H,6,FALSE),IFERROR(VLOOKUP($A139,[1]Унител!$A:$H,6,FALSE),""))))))</f>
        <v>38.858182970912608</v>
      </c>
      <c r="G139" s="93">
        <f>IFERROR(SUMIF(Модули!$A:$A,Себестойност!A139,Модули!$B:$B),"")</f>
        <v>8</v>
      </c>
      <c r="H139" s="33">
        <f t="shared" si="27"/>
        <v>310.86546376730087</v>
      </c>
      <c r="I139" s="100" t="str">
        <f>IFERROR(VLOOKUP($A139,[1]Други!$A:$H,8,FALSE),IFERROR(VLOOKUP($A139,[1]ИТТ!$A:$H,8,FALSE),IFERROR(VLOOKUP($A139,[1]Schrack!$A:$H,8,FALSE),IFERROR(VLOOKUP($A139,'[1]LD GmbH'!$A:$H,8,FALSE),IFERROR(VLOOKUP($A139,[1]Крисметал!$A:$H,8,FALSE),IFERROR(VLOOKUP($A139,[1]Унител!$A:$H,8,FALSE),""))))))</f>
        <v>LD GmbH</v>
      </c>
      <c r="J139" s="101">
        <f>IFERROR(VLOOKUP($A139,[1]Други!$A:$I,9,FALSE),IFERROR(VLOOKUP($A139,[1]ИТТ!$A:$I,9,FALSE),IFERROR(VLOOKUP($A139,[1]Schrack!$A:$I,9,FALSE),IFERROR(VLOOKUP($A139,'[1]LD GmbH'!$A:$I,9,FALSE),IFERROR(VLOOKUP($A139,[1]Крисметал!$A:$I,9,FALSE),IFERROR(VLOOKUP($A139,[1]Унител!$A:$I,9,FALSE),""))))))</f>
        <v>45623</v>
      </c>
      <c r="K139" s="87">
        <f>IFERROR(VLOOKUP($A139,[1]Други!$A:$H,7,FALSE),IFERROR(VLOOKUP($A139,[1]ИТТ!$A:$H,7,FALSE),IFERROR(VLOOKUP($A139,[1]Schrack!$A:$H,7,FALSE),IFERROR(VLOOKUP($A139,'[1]LD GmbH'!$A:$H,7,FALSE),IFERROR(VLOOKUP($A139,[1]Крисметал!$A:$H,7,FALSE),IFERROR(VLOOKUP($A139,[1]Унител!$A:$H,7,FALSE),""))))))</f>
        <v>46.629819565095133</v>
      </c>
      <c r="L139" s="88">
        <f t="shared" si="28"/>
        <v>373.03855652076106</v>
      </c>
      <c r="M139" s="102"/>
      <c r="O139" s="81">
        <f>SUMIF(Модули!$A:$A,Себестойност!A139,Модули!$B:$B)-G139</f>
        <v>0</v>
      </c>
    </row>
    <row r="140" spans="1:15" x14ac:dyDescent="0.3">
      <c r="A140" s="173" t="s">
        <v>274</v>
      </c>
      <c r="B140" s="32" t="str">
        <f>IFERROR(VLOOKUP($A140,[1]Други!$A:$H,2,FALSE),IFERROR(VLOOKUP($A140,[1]ИТТ!$A:$H,2,FALSE),IFERROR(VLOOKUP($A140,[1]Schrack!$A:$H,2,FALSE),IFERROR(VLOOKUP($A140,'[1]LD GmbH'!$A:$H,2,FALSE),IFERROR(VLOOKUP($A140,[1]Крисметал!$A:$H,2,FALSE),IFERROR(VLOOKUP($A140,[1]Унител!$A:$H,2,FALSE),""))))))</f>
        <v>957208</v>
      </c>
      <c r="C140" s="86">
        <f>IFERROR(VLOOKUP($A140,[1]Други!$A:$H,3,FALSE),IFERROR(VLOOKUP($A140,[1]ИТТ!$A:$H,3,FALSE),IFERROR(VLOOKUP($A140,[1]Schrack!$A:$H,3,FALSE),IFERROR(VLOOKUP($A140,'[1]LD GmbH'!$A:$H,3,FALSE),IFERROR(VLOOKUP($A140,[1]Крисметал!$A:$H,3,FALSE),IFERROR(VLOOKUP($A140,[1]Унител!$A:$H,3,FALSE),""))))))</f>
        <v>836.97</v>
      </c>
      <c r="D140" s="84" t="str">
        <f>IFERROR(VLOOKUP($A140,[1]Други!$A:$H,4,FALSE),IFERROR(VLOOKUP($A140,[1]ИТТ!$A:$H,4,FALSE),IFERROR(VLOOKUP($A140,[1]Schrack!$A:$H,4,FALSE),IFERROR(VLOOKUP($A140,'[1]LD GmbH'!$A:$H,4,FALSE),IFERROR(VLOOKUP($A140,[1]Крисметал!$A:$H,4,FALSE),IFERROR(VLOOKUP($A140,[1]Унител!$A:$H,4,FALSE),""))))))</f>
        <v>бр.</v>
      </c>
      <c r="E140" s="34">
        <f>IFERROR(VLOOKUP($A140,[1]Други!$A:$H,5,FALSE),IFERROR(VLOOKUP($A140,[1]ИТТ!$A:$H,5,FALSE),IFERROR(VLOOKUP($A140,[1]Schrack!$A:$H,5,FALSE),IFERROR(VLOOKUP($A140,'[1]LD GmbH'!$A:$H,5,FALSE),IFERROR(VLOOKUP($A140,[1]Крисметал!$A:$H,5,FALSE),IFERROR(VLOOKUP($A140,[1]Унител!$A:$H,5,FALSE),""))))))</f>
        <v>0</v>
      </c>
      <c r="F140" s="87">
        <f>IFERROR(VLOOKUP($A140,[1]Други!$A:$H,6,FALSE),IFERROR(VLOOKUP($A140,[1]ИТТ!$A:$H,6,FALSE),IFERROR(VLOOKUP($A140,[1]Schrack!$A:$H,6,FALSE),IFERROR(VLOOKUP($A140,'[1]LD GmbH'!$A:$H,6,FALSE),IFERROR(VLOOKUP($A140,[1]Крисметал!$A:$H,6,FALSE),IFERROR(VLOOKUP($A140,[1]Унител!$A:$H,6,FALSE),""))))))</f>
        <v>836.97</v>
      </c>
      <c r="G140" s="93">
        <f>IFERROR(SUMIF(Модули!$A:$A,Себестойност!A140,Модули!$B:$B),"")</f>
        <v>2</v>
      </c>
      <c r="H140" s="33">
        <f t="shared" si="27"/>
        <v>1673.94</v>
      </c>
      <c r="I140" s="100" t="str">
        <f>IFERROR(VLOOKUP($A140,[1]Други!$A:$H,8,FALSE),IFERROR(VLOOKUP($A140,[1]ИТТ!$A:$H,8,FALSE),IFERROR(VLOOKUP($A140,[1]Schrack!$A:$H,8,FALSE),IFERROR(VLOOKUP($A140,'[1]LD GmbH'!$A:$H,8,FALSE),IFERROR(VLOOKUP($A140,[1]Крисметал!$A:$H,8,FALSE),IFERROR(VLOOKUP($A140,[1]Унител!$A:$H,8,FALSE),""))))))</f>
        <v>Крисметал</v>
      </c>
      <c r="J140" s="101">
        <f>IFERROR(VLOOKUP($A140,[1]Други!$A:$I,9,FALSE),IFERROR(VLOOKUP($A140,[1]ИТТ!$A:$I,9,FALSE),IFERROR(VLOOKUP($A140,[1]Schrack!$A:$I,9,FALSE),IFERROR(VLOOKUP($A140,'[1]LD GmbH'!$A:$I,9,FALSE),IFERROR(VLOOKUP($A140,[1]Крисметал!$A:$I,9,FALSE),IFERROR(VLOOKUP($A140,[1]Унител!$A:$I,9,FALSE),""))))))</f>
        <v>45932</v>
      </c>
      <c r="K140" s="87">
        <f>IFERROR(VLOOKUP($A140,[1]Други!$A:$H,7,FALSE),IFERROR(VLOOKUP($A140,[1]ИТТ!$A:$H,7,FALSE),IFERROR(VLOOKUP($A140,[1]Schrack!$A:$H,7,FALSE),IFERROR(VLOOKUP($A140,'[1]LD GmbH'!$A:$H,7,FALSE),IFERROR(VLOOKUP($A140,[1]Крисметал!$A:$H,7,FALSE),IFERROR(VLOOKUP($A140,[1]Унител!$A:$H,7,FALSE),""))))))</f>
        <v>1004.364</v>
      </c>
      <c r="L140" s="88">
        <f t="shared" si="28"/>
        <v>2008.7280000000001</v>
      </c>
      <c r="M140" s="102"/>
      <c r="O140" s="81">
        <f>SUMIF(Модули!$A:$A,Себестойност!A140,Модули!$B:$B)-G140</f>
        <v>0</v>
      </c>
    </row>
    <row r="141" spans="1:15" x14ac:dyDescent="0.3">
      <c r="A141" s="170" t="s">
        <v>278</v>
      </c>
      <c r="B141" s="32" t="str">
        <f>IFERROR(VLOOKUP($A141,[1]Други!$A:$H,2,FALSE),IFERROR(VLOOKUP($A141,[1]ИТТ!$A:$H,2,FALSE),IFERROR(VLOOKUP($A141,[1]Schrack!$A:$H,2,FALSE),IFERROR(VLOOKUP($A141,'[1]LD GmbH'!$A:$H,2,FALSE),IFERROR(VLOOKUP($A141,[1]Крисметал!$A:$H,2,FALSE),IFERROR(VLOOKUP($A141,[1]Унител!$A:$H,2,FALSE),""))))))</f>
        <v>5628 09 52</v>
      </c>
      <c r="C141" s="86">
        <f>IFERROR(VLOOKUP($A141,[1]Други!$A:$H,3,FALSE),IFERROR(VLOOKUP($A141,[1]ИТТ!$A:$H,3,FALSE),IFERROR(VLOOKUP($A141,[1]Schrack!$A:$H,3,FALSE),IFERROR(VLOOKUP($A141,'[1]LD GmbH'!$A:$H,3,FALSE),IFERROR(VLOOKUP($A141,[1]Крисметал!$A:$H,3,FALSE),IFERROR(VLOOKUP($A141,[1]Унител!$A:$H,3,FALSE),""))))))</f>
        <v>974.81376193227425</v>
      </c>
      <c r="D141" s="84" t="str">
        <f>IFERROR(VLOOKUP($A141,[1]Други!$A:$H,4,FALSE),IFERROR(VLOOKUP($A141,[1]ИТТ!$A:$H,4,FALSE),IFERROR(VLOOKUP($A141,[1]Schrack!$A:$H,4,FALSE),IFERROR(VLOOKUP($A141,'[1]LD GmbH'!$A:$H,4,FALSE),IFERROR(VLOOKUP($A141,[1]Крисметал!$A:$H,4,FALSE),IFERROR(VLOOKUP($A141,[1]Унител!$A:$H,4,FALSE),""))))))</f>
        <v>бр.</v>
      </c>
      <c r="E141" s="34">
        <f>IFERROR(VLOOKUP($A141,[1]Други!$A:$H,5,FALSE),IFERROR(VLOOKUP($A141,[1]ИТТ!$A:$H,5,FALSE),IFERROR(VLOOKUP($A141,[1]Schrack!$A:$H,5,FALSE),IFERROR(VLOOKUP($A141,'[1]LD GmbH'!$A:$H,5,FALSE),IFERROR(VLOOKUP($A141,[1]Крисметал!$A:$H,5,FALSE),IFERROR(VLOOKUP($A141,[1]Унител!$A:$H,5,FALSE),""))))))</f>
        <v>0.55000000000000004</v>
      </c>
      <c r="F141" s="87">
        <f>IFERROR(VLOOKUP($A141,[1]Други!$A:$H,6,FALSE),IFERROR(VLOOKUP($A141,[1]ИТТ!$A:$H,6,FALSE),IFERROR(VLOOKUP($A141,[1]Schrack!$A:$H,6,FALSE),IFERROR(VLOOKUP($A141,'[1]LD GmbH'!$A:$H,6,FALSE),IFERROR(VLOOKUP($A141,[1]Крисметал!$A:$H,6,FALSE),IFERROR(VLOOKUP($A141,[1]Унител!$A:$H,6,FALSE),""))))))</f>
        <v>438.66619286952334</v>
      </c>
      <c r="G141" s="93">
        <f>IFERROR(SUMIF(Модули!$A:$A,Себестойност!A141,Модули!$B:$B),"")</f>
        <v>2</v>
      </c>
      <c r="H141" s="33">
        <f t="shared" si="27"/>
        <v>877.33238573904669</v>
      </c>
      <c r="I141" s="100" t="str">
        <f>IFERROR(VLOOKUP($A141,[1]Други!$A:$H,8,FALSE),IFERROR(VLOOKUP($A141,[1]ИТТ!$A:$H,8,FALSE),IFERROR(VLOOKUP($A141,[1]Schrack!$A:$H,8,FALSE),IFERROR(VLOOKUP($A141,'[1]LD GmbH'!$A:$H,8,FALSE),IFERROR(VLOOKUP($A141,[1]Крисметал!$A:$H,8,FALSE),IFERROR(VLOOKUP($A141,[1]Унител!$A:$H,8,FALSE),""))))))</f>
        <v>Genebre</v>
      </c>
      <c r="J141" s="101">
        <f>IFERROR(VLOOKUP($A141,[1]Други!$A:$I,9,FALSE),IFERROR(VLOOKUP($A141,[1]ИТТ!$A:$I,9,FALSE),IFERROR(VLOOKUP($A141,[1]Schrack!$A:$I,9,FALSE),IFERROR(VLOOKUP($A141,'[1]LD GmbH'!$A:$I,9,FALSE),IFERROR(VLOOKUP($A141,[1]Крисметал!$A:$I,9,FALSE),IFERROR(VLOOKUP($A141,[1]Унител!$A:$I,9,FALSE),""))))))</f>
        <v>45643</v>
      </c>
      <c r="K141" s="87">
        <f>IFERROR(VLOOKUP($A141,[1]Други!$A:$H,7,FALSE),IFERROR(VLOOKUP($A141,[1]ИТТ!$A:$H,7,FALSE),IFERROR(VLOOKUP($A141,[1]Schrack!$A:$H,7,FALSE),IFERROR(VLOOKUP($A141,'[1]LD GmbH'!$A:$H,7,FALSE),IFERROR(VLOOKUP($A141,[1]Крисметал!$A:$H,7,FALSE),IFERROR(VLOOKUP($A141,[1]Унител!$A:$H,7,FALSE),""))))))</f>
        <v>438.66619286952334</v>
      </c>
      <c r="L141" s="88">
        <f t="shared" si="28"/>
        <v>877.33238573904669</v>
      </c>
      <c r="M141" s="102"/>
      <c r="O141" s="81">
        <f>SUMIF(Модули!$A:$A,Себестойност!A141,Модули!$B:$B)-G141</f>
        <v>0</v>
      </c>
    </row>
    <row r="142" spans="1:15" x14ac:dyDescent="0.3">
      <c r="A142" s="170" t="s">
        <v>275</v>
      </c>
      <c r="B142" s="32" t="str">
        <f>IFERROR(VLOOKUP($A142,[1]Други!$A:$H,2,FALSE),IFERROR(VLOOKUP($A142,[1]ИТТ!$A:$H,2,FALSE),IFERROR(VLOOKUP($A142,[1]Schrack!$A:$H,2,FALSE),IFERROR(VLOOKUP($A142,'[1]LD GmbH'!$A:$H,2,FALSE),IFERROR(VLOOKUP($A142,[1]Крисметал!$A:$H,2,FALSE),IFERROR(VLOOKUP($A142,[1]Унител!$A:$H,2,FALSE),""))))))</f>
        <v>5643E 08 52</v>
      </c>
      <c r="C142" s="86">
        <f>IFERROR(VLOOKUP($A142,[1]Други!$A:$H,3,FALSE),IFERROR(VLOOKUP($A142,[1]ИТТ!$A:$H,3,FALSE),IFERROR(VLOOKUP($A142,[1]Schrack!$A:$H,3,FALSE),IFERROR(VLOOKUP($A142,'[1]LD GmbH'!$A:$H,3,FALSE),IFERROR(VLOOKUP($A142,[1]Крисметал!$A:$H,3,FALSE),IFERROR(VLOOKUP($A142,[1]Унител!$A:$H,3,FALSE),""))))))</f>
        <v>1195.1601110525967</v>
      </c>
      <c r="D142" s="84" t="str">
        <f>IFERROR(VLOOKUP($A142,[1]Други!$A:$H,4,FALSE),IFERROR(VLOOKUP($A142,[1]ИТТ!$A:$H,4,FALSE),IFERROR(VLOOKUP($A142,[1]Schrack!$A:$H,4,FALSE),IFERROR(VLOOKUP($A142,'[1]LD GmbH'!$A:$H,4,FALSE),IFERROR(VLOOKUP($A142,[1]Крисметал!$A:$H,4,FALSE),IFERROR(VLOOKUP($A142,[1]Унител!$A:$H,4,FALSE),""))))))</f>
        <v>бр.</v>
      </c>
      <c r="E142" s="34">
        <f>IFERROR(VLOOKUP($A142,[1]Други!$A:$H,5,FALSE),IFERROR(VLOOKUP($A142,[1]ИТТ!$A:$H,5,FALSE),IFERROR(VLOOKUP($A142,[1]Schrack!$A:$H,5,FALSE),IFERROR(VLOOKUP($A142,'[1]LD GmbH'!$A:$H,5,FALSE),IFERROR(VLOOKUP($A142,[1]Крисметал!$A:$H,5,FALSE),IFERROR(VLOOKUP($A142,[1]Унител!$A:$H,5,FALSE),""))))))</f>
        <v>0.55000000000000004</v>
      </c>
      <c r="F142" s="87">
        <f>IFERROR(VLOOKUP($A142,[1]Други!$A:$H,6,FALSE),IFERROR(VLOOKUP($A142,[1]ИТТ!$A:$H,6,FALSE),IFERROR(VLOOKUP($A142,[1]Schrack!$A:$H,6,FALSE),IFERROR(VLOOKUP($A142,'[1]LD GmbH'!$A:$H,6,FALSE),IFERROR(VLOOKUP($A142,[1]Крисметал!$A:$H,6,FALSE),IFERROR(VLOOKUP($A142,[1]Унител!$A:$H,6,FALSE),""))))))</f>
        <v>537.82204997366841</v>
      </c>
      <c r="G142" s="93">
        <f>IFERROR(SUMIF(Модули!$A:$A,Себестойност!A142,Модули!$B:$B),"")</f>
        <v>2</v>
      </c>
      <c r="H142" s="33">
        <f t="shared" si="27"/>
        <v>1075.6440999473368</v>
      </c>
      <c r="I142" s="100" t="str">
        <f>IFERROR(VLOOKUP($A142,[1]Други!$A:$H,8,FALSE),IFERROR(VLOOKUP($A142,[1]ИТТ!$A:$H,8,FALSE),IFERROR(VLOOKUP($A142,[1]Schrack!$A:$H,8,FALSE),IFERROR(VLOOKUP($A142,'[1]LD GmbH'!$A:$H,8,FALSE),IFERROR(VLOOKUP($A142,[1]Крисметал!$A:$H,8,FALSE),IFERROR(VLOOKUP($A142,[1]Унител!$A:$H,8,FALSE),""))))))</f>
        <v>Genebre</v>
      </c>
      <c r="J142" s="101">
        <f>IFERROR(VLOOKUP($A142,[1]Други!$A:$I,9,FALSE),IFERROR(VLOOKUP($A142,[1]ИТТ!$A:$I,9,FALSE),IFERROR(VLOOKUP($A142,[1]Schrack!$A:$I,9,FALSE),IFERROR(VLOOKUP($A142,'[1]LD GmbH'!$A:$I,9,FALSE),IFERROR(VLOOKUP($A142,[1]Крисметал!$A:$I,9,FALSE),IFERROR(VLOOKUP($A142,[1]Унител!$A:$I,9,FALSE),""))))))</f>
        <v>45643</v>
      </c>
      <c r="K142" s="87">
        <f>IFERROR(VLOOKUP($A142,[1]Други!$A:$H,7,FALSE),IFERROR(VLOOKUP($A142,[1]ИТТ!$A:$H,7,FALSE),IFERROR(VLOOKUP($A142,[1]Schrack!$A:$H,7,FALSE),IFERROR(VLOOKUP($A142,'[1]LD GmbH'!$A:$H,7,FALSE),IFERROR(VLOOKUP($A142,[1]Крисметал!$A:$H,7,FALSE),IFERROR(VLOOKUP($A142,[1]Унител!$A:$H,7,FALSE),""))))))</f>
        <v>537.82204997366841</v>
      </c>
      <c r="L142" s="88">
        <f t="shared" si="28"/>
        <v>1075.6440999473368</v>
      </c>
      <c r="M142" s="102"/>
      <c r="O142" s="81">
        <f>SUMIF(Модули!$A:$A,Себестойност!A142,Модули!$B:$B)-G142</f>
        <v>0</v>
      </c>
    </row>
    <row r="143" spans="1:15" ht="21" x14ac:dyDescent="0.3">
      <c r="A143" s="1" t="s">
        <v>223</v>
      </c>
      <c r="B143" s="2"/>
      <c r="C143" s="3"/>
      <c r="D143" s="4"/>
      <c r="E143" s="5"/>
      <c r="F143" s="6"/>
      <c r="G143" s="8"/>
      <c r="H143" s="7"/>
      <c r="I143" s="122">
        <f>SUM(H144:H154)</f>
        <v>418.89308876538348</v>
      </c>
      <c r="J143" s="30"/>
      <c r="K143" s="6"/>
      <c r="L143" s="125"/>
      <c r="M143" s="143">
        <f>SUM(L144:L154)</f>
        <v>502.67170651846021</v>
      </c>
      <c r="O143" s="175"/>
    </row>
    <row r="144" spans="1:15" x14ac:dyDescent="0.3">
      <c r="A144" s="74" t="s">
        <v>42</v>
      </c>
      <c r="B144" s="32" t="str">
        <f>IFERROR(VLOOKUP($A144,[1]Други!$A:$H,2,FALSE),IFERROR(VLOOKUP($A144,[1]ИТТ!$A:$H,2,FALSE),IFERROR(VLOOKUP($A144,[1]Schrack!$A:$H,2,FALSE),IFERROR(VLOOKUP($A144,'[1]LD GmbH'!$A:$H,2,FALSE),IFERROR(VLOOKUP($A144,[1]Крисметал!$A:$H,2,FALSE),IFERROR(VLOOKUP($A144,[1]Унител!$A:$H,2,FALSE),""))))))</f>
        <v>1510 15/12,5-1/2</v>
      </c>
      <c r="C144" s="86">
        <f>IFERROR(VLOOKUP($A144,[1]Други!$A:$H,3,FALSE),IFERROR(VLOOKUP($A144,[1]ИТТ!$A:$H,3,FALSE),IFERROR(VLOOKUP($A144,[1]Schrack!$A:$H,3,FALSE),IFERROR(VLOOKUP($A144,'[1]LD GmbH'!$A:$H,3,FALSE),IFERROR(VLOOKUP($A144,[1]Крисметал!$A:$H,3,FALSE),IFERROR(VLOOKUP($A144,[1]Унител!$A:$H,3,FALSE),""))))))</f>
        <v>2.6331531881605255</v>
      </c>
      <c r="D144" s="84" t="str">
        <f>IFERROR(VLOOKUP($A144,[1]Други!$A:$H,4,FALSE),IFERROR(VLOOKUP($A144,[1]ИТТ!$A:$H,4,FALSE),IFERROR(VLOOKUP($A144,[1]Schrack!$A:$H,4,FALSE),IFERROR(VLOOKUP($A144,'[1]LD GmbH'!$A:$H,4,FALSE),IFERROR(VLOOKUP($A144,[1]Крисметал!$A:$H,4,FALSE),IFERROR(VLOOKUP($A144,[1]Унител!$A:$H,4,FALSE),""))))))</f>
        <v>бр.</v>
      </c>
      <c r="E144" s="34">
        <f>IFERROR(VLOOKUP($A144,[1]Други!$A:$H,5,FALSE),IFERROR(VLOOKUP($A144,[1]ИТТ!$A:$H,5,FALSE),IFERROR(VLOOKUP($A144,[1]Schrack!$A:$H,5,FALSE),IFERROR(VLOOKUP($A144,'[1]LD GmbH'!$A:$H,5,FALSE),IFERROR(VLOOKUP($A144,[1]Крисметал!$A:$H,5,FALSE),IFERROR(VLOOKUP($A144,[1]Унител!$A:$H,5,FALSE),""))))))</f>
        <v>0</v>
      </c>
      <c r="F144" s="87">
        <f>IFERROR(VLOOKUP($A144,[1]Други!$A:$H,6,FALSE),IFERROR(VLOOKUP($A144,[1]ИТТ!$A:$H,6,FALSE),IFERROR(VLOOKUP($A144,[1]Schrack!$A:$H,6,FALSE),IFERROR(VLOOKUP($A144,'[1]LD GmbH'!$A:$H,6,FALSE),IFERROR(VLOOKUP($A144,[1]Крисметал!$A:$H,6,FALSE),IFERROR(VLOOKUP($A144,[1]Унител!$A:$H,6,FALSE),""))))))</f>
        <v>2.6331531881605255</v>
      </c>
      <c r="G144" s="93">
        <f>IFERROR(SUMIF(Модули!$A:$A,Себестойност!A144,Модули!$B:$B),"")</f>
        <v>8</v>
      </c>
      <c r="H144" s="33">
        <f t="shared" ref="H144" si="29">IFERROR(F144*G144,"")</f>
        <v>21.065225505284204</v>
      </c>
      <c r="I144" s="100" t="str">
        <f>IFERROR(VLOOKUP($A144,[1]Други!$A:$H,8,FALSE),IFERROR(VLOOKUP($A144,[1]ИТТ!$A:$H,8,FALSE),IFERROR(VLOOKUP($A144,[1]Schrack!$A:$H,8,FALSE),IFERROR(VLOOKUP($A144,'[1]LD GmbH'!$A:$H,8,FALSE),IFERROR(VLOOKUP($A144,[1]Крисметал!$A:$H,8,FALSE),IFERROR(VLOOKUP($A144,[1]Унител!$A:$H,8,FALSE),""))))))</f>
        <v>LD GmbH</v>
      </c>
      <c r="J144" s="101">
        <f>IFERROR(VLOOKUP($A144,[1]Други!$A:$I,9,FALSE),IFERROR(VLOOKUP($A144,[1]ИТТ!$A:$I,9,FALSE),IFERROR(VLOOKUP($A144,[1]Schrack!$A:$I,9,FALSE),IFERROR(VLOOKUP($A144,'[1]LD GmbH'!$A:$I,9,FALSE),IFERROR(VLOOKUP($A144,[1]Крисметал!$A:$I,9,FALSE),IFERROR(VLOOKUP($A144,[1]Унител!$A:$I,9,FALSE),""))))))</f>
        <v>45016</v>
      </c>
      <c r="K144" s="87">
        <f>IFERROR(VLOOKUP($A144,[1]Други!$A:$H,7,FALSE),IFERROR(VLOOKUP($A144,[1]ИТТ!$A:$H,7,FALSE),IFERROR(VLOOKUP($A144,[1]Schrack!$A:$H,7,FALSE),IFERROR(VLOOKUP($A144,'[1]LD GmbH'!$A:$H,7,FALSE),IFERROR(VLOOKUP($A144,[1]Крисметал!$A:$H,7,FALSE),IFERROR(VLOOKUP($A144,[1]Унител!$A:$H,7,FALSE),""))))))</f>
        <v>3.1597838257926307</v>
      </c>
      <c r="L144" s="88">
        <f t="shared" ref="L144" si="30">G144*K144</f>
        <v>25.278270606341046</v>
      </c>
      <c r="M144" s="102"/>
      <c r="O144" s="81">
        <f>SUMIF(Модули!$A:$A,Себестойност!A144,Модули!$B:$B)-G144</f>
        <v>0</v>
      </c>
    </row>
    <row r="145" spans="1:15" x14ac:dyDescent="0.3">
      <c r="A145" s="12" t="s">
        <v>40</v>
      </c>
      <c r="B145" s="32" t="str">
        <f>IFERROR(VLOOKUP($A145,[1]Други!$A:$H,2,FALSE),IFERROR(VLOOKUP($A145,[1]ИТТ!$A:$H,2,FALSE),IFERROR(VLOOKUP($A145,[1]Schrack!$A:$H,2,FALSE),IFERROR(VLOOKUP($A145,'[1]LD GmbH'!$A:$H,2,FALSE),IFERROR(VLOOKUP($A145,[1]Крисметал!$A:$H,2,FALSE),IFERROR(VLOOKUP($A145,[1]Унител!$A:$H,2,FALSE),""))))))</f>
        <v>102108</v>
      </c>
      <c r="C145" s="86">
        <f>IFERROR(VLOOKUP($A145,[1]Други!$A:$H,3,FALSE),IFERROR(VLOOKUP($A145,[1]ИТТ!$A:$H,3,FALSE),IFERROR(VLOOKUP($A145,[1]Schrack!$A:$H,3,FALSE),IFERROR(VLOOKUP($A145,'[1]LD GmbH'!$A:$H,3,FALSE),IFERROR(VLOOKUP($A145,[1]Крисметал!$A:$H,3,FALSE),IFERROR(VLOOKUP($A145,[1]Унител!$A:$H,3,FALSE),""))))))</f>
        <v>3.53</v>
      </c>
      <c r="D145" s="84" t="str">
        <f>IFERROR(VLOOKUP($A145,[1]Други!$A:$H,4,FALSE),IFERROR(VLOOKUP($A145,[1]ИТТ!$A:$H,4,FALSE),IFERROR(VLOOKUP($A145,[1]Schrack!$A:$H,4,FALSE),IFERROR(VLOOKUP($A145,'[1]LD GmbH'!$A:$H,4,FALSE),IFERROR(VLOOKUP($A145,[1]Крисметал!$A:$H,4,FALSE),IFERROR(VLOOKUP($A145,[1]Унител!$A:$H,4,FALSE),""))))))</f>
        <v>бр.</v>
      </c>
      <c r="E145" s="34">
        <f>IFERROR(VLOOKUP($A145,[1]Други!$A:$H,5,FALSE),IFERROR(VLOOKUP($A145,[1]ИТТ!$A:$H,5,FALSE),IFERROR(VLOOKUP($A145,[1]Schrack!$A:$H,5,FALSE),IFERROR(VLOOKUP($A145,'[1]LD GmbH'!$A:$H,5,FALSE),IFERROR(VLOOKUP($A145,[1]Крисметал!$A:$H,5,FALSE),IFERROR(VLOOKUP($A145,[1]Унител!$A:$H,5,FALSE),""))))))</f>
        <v>0</v>
      </c>
      <c r="F145" s="87">
        <f>IFERROR(VLOOKUP($A145,[1]Други!$A:$H,6,FALSE),IFERROR(VLOOKUP($A145,[1]ИТТ!$A:$H,6,FALSE),IFERROR(VLOOKUP($A145,[1]Schrack!$A:$H,6,FALSE),IFERROR(VLOOKUP($A145,'[1]LD GmbH'!$A:$H,6,FALSE),IFERROR(VLOOKUP($A145,[1]Крисметал!$A:$H,6,FALSE),IFERROR(VLOOKUP($A145,[1]Унител!$A:$H,6,FALSE),""))))))</f>
        <v>3.53</v>
      </c>
      <c r="G145" s="93">
        <f>IFERROR(SUMIF(Модули!$A:$A,Себестойност!A145,Модули!$B:$B),"")</f>
        <v>2</v>
      </c>
      <c r="H145" s="33">
        <f t="shared" ref="H145:H154" si="31">IFERROR(F145*G145,"")</f>
        <v>7.06</v>
      </c>
      <c r="I145" s="100" t="str">
        <f>IFERROR(VLOOKUP($A145,[1]Други!$A:$H,8,FALSE),IFERROR(VLOOKUP($A145,[1]ИТТ!$A:$H,8,FALSE),IFERROR(VLOOKUP($A145,[1]Schrack!$A:$H,8,FALSE),IFERROR(VLOOKUP($A145,'[1]LD GmbH'!$A:$H,8,FALSE),IFERROR(VLOOKUP($A145,[1]Крисметал!$A:$H,8,FALSE),IFERROR(VLOOKUP($A145,[1]Унител!$A:$H,8,FALSE),""))))))</f>
        <v>Крисметал</v>
      </c>
      <c r="J145" s="101">
        <f>IFERROR(VLOOKUP($A145,[1]Други!$A:$I,9,FALSE),IFERROR(VLOOKUP($A145,[1]ИТТ!$A:$I,9,FALSE),IFERROR(VLOOKUP($A145,[1]Schrack!$A:$I,9,FALSE),IFERROR(VLOOKUP($A145,'[1]LD GmbH'!$A:$I,9,FALSE),IFERROR(VLOOKUP($A145,[1]Крисметал!$A:$I,9,FALSE),IFERROR(VLOOKUP($A145,[1]Унител!$A:$I,9,FALSE),""))))))</f>
        <v>45911</v>
      </c>
      <c r="K145" s="87">
        <f>IFERROR(VLOOKUP($A145,[1]Други!$A:$H,7,FALSE),IFERROR(VLOOKUP($A145,[1]ИТТ!$A:$H,7,FALSE),IFERROR(VLOOKUP($A145,[1]Schrack!$A:$H,7,FALSE),IFERROR(VLOOKUP($A145,'[1]LD GmbH'!$A:$H,7,FALSE),IFERROR(VLOOKUP($A145,[1]Крисметал!$A:$H,7,FALSE),IFERROR(VLOOKUP($A145,[1]Унител!$A:$H,7,FALSE),""))))))</f>
        <v>4.2359999999999998</v>
      </c>
      <c r="L145" s="88">
        <f t="shared" ref="L145:L154" si="32">G145*K145</f>
        <v>8.4719999999999995</v>
      </c>
      <c r="M145" s="102"/>
      <c r="O145" s="81">
        <f>SUMIF(Модули!$A:$A,Себестойност!A145,Модули!$B:$B)-G145</f>
        <v>0</v>
      </c>
    </row>
    <row r="146" spans="1:15" x14ac:dyDescent="0.3">
      <c r="A146" s="28" t="s">
        <v>65</v>
      </c>
      <c r="B146" s="32" t="str">
        <f>IFERROR(VLOOKUP($A146,[1]Други!$A:$H,2,FALSE),IFERROR(VLOOKUP($A146,[1]ИТТ!$A:$H,2,FALSE),IFERROR(VLOOKUP($A146,[1]Schrack!$A:$H,2,FALSE),IFERROR(VLOOKUP($A146,'[1]LD GmbH'!$A:$H,2,FALSE),IFERROR(VLOOKUP($A146,[1]Крисметал!$A:$H,2,FALSE),IFERROR(VLOOKUP($A146,[1]Унител!$A:$H,2,FALSE),""))))))</f>
        <v>-</v>
      </c>
      <c r="C146" s="86">
        <f>IFERROR(VLOOKUP($A146,[1]Други!$A:$H,3,FALSE),IFERROR(VLOOKUP($A146,[1]ИТТ!$A:$H,3,FALSE),IFERROR(VLOOKUP($A146,[1]Schrack!$A:$H,3,FALSE),IFERROR(VLOOKUP($A146,'[1]LD GmbH'!$A:$H,3,FALSE),IFERROR(VLOOKUP($A146,[1]Крисметал!$A:$H,3,FALSE),IFERROR(VLOOKUP($A146,[1]Унител!$A:$H,3,FALSE),""))))))</f>
        <v>1</v>
      </c>
      <c r="D146" s="84" t="str">
        <f>IFERROR(VLOOKUP($A146,[1]Други!$A:$H,4,FALSE),IFERROR(VLOOKUP($A146,[1]ИТТ!$A:$H,4,FALSE),IFERROR(VLOOKUP($A146,[1]Schrack!$A:$H,4,FALSE),IFERROR(VLOOKUP($A146,'[1]LD GmbH'!$A:$H,4,FALSE),IFERROR(VLOOKUP($A146,[1]Крисметал!$A:$H,4,FALSE),IFERROR(VLOOKUP($A146,[1]Унител!$A:$H,4,FALSE),""))))))</f>
        <v>бр.</v>
      </c>
      <c r="E146" s="34">
        <f>IFERROR(VLOOKUP($A146,[1]Други!$A:$H,5,FALSE),IFERROR(VLOOKUP($A146,[1]ИТТ!$A:$H,5,FALSE),IFERROR(VLOOKUP($A146,[1]Schrack!$A:$H,5,FALSE),IFERROR(VLOOKUP($A146,'[1]LD GmbH'!$A:$H,5,FALSE),IFERROR(VLOOKUP($A146,[1]Крисметал!$A:$H,5,FALSE),IFERROR(VLOOKUP($A146,[1]Унител!$A:$H,5,FALSE),""))))))</f>
        <v>0</v>
      </c>
      <c r="F146" s="87">
        <f>IFERROR(VLOOKUP($A146,[1]Други!$A:$H,6,FALSE),IFERROR(VLOOKUP($A146,[1]ИТТ!$A:$H,6,FALSE),IFERROR(VLOOKUP($A146,[1]Schrack!$A:$H,6,FALSE),IFERROR(VLOOKUP($A146,'[1]LD GmbH'!$A:$H,6,FALSE),IFERROR(VLOOKUP($A146,[1]Крисметал!$A:$H,6,FALSE),IFERROR(VLOOKUP($A146,[1]Унител!$A:$H,6,FALSE),""))))))</f>
        <v>1</v>
      </c>
      <c r="G146" s="93">
        <f>IFERROR(SUMIF(Модули!$A:$A,Себестойност!A146,Модули!$B:$B),"")</f>
        <v>25</v>
      </c>
      <c r="H146" s="33">
        <f t="shared" si="31"/>
        <v>25</v>
      </c>
      <c r="I146" s="100" t="str">
        <f>IFERROR(VLOOKUP($A146,[1]Други!$A:$H,8,FALSE),IFERROR(VLOOKUP($A146,[1]ИТТ!$A:$H,8,FALSE),IFERROR(VLOOKUP($A146,[1]Schrack!$A:$H,8,FALSE),IFERROR(VLOOKUP($A146,'[1]LD GmbH'!$A:$H,8,FALSE),IFERROR(VLOOKUP($A146,[1]Крисметал!$A:$H,8,FALSE),IFERROR(VLOOKUP($A146,[1]Унител!$A:$H,8,FALSE),""))))))</f>
        <v>-</v>
      </c>
      <c r="J146" s="101" t="str">
        <f>IFERROR(VLOOKUP($A146,[1]Други!$A:$I,9,FALSE),IFERROR(VLOOKUP($A146,[1]ИТТ!$A:$I,9,FALSE),IFERROR(VLOOKUP($A146,[1]Schrack!$A:$I,9,FALSE),IFERROR(VLOOKUP($A146,'[1]LD GmbH'!$A:$I,9,FALSE),IFERROR(VLOOKUP($A146,[1]Крисметал!$A:$I,9,FALSE),IFERROR(VLOOKUP($A146,[1]Унител!$A:$I,9,FALSE),""))))))</f>
        <v>-</v>
      </c>
      <c r="K146" s="87">
        <f>IFERROR(VLOOKUP($A146,[1]Други!$A:$H,7,FALSE),IFERROR(VLOOKUP($A146,[1]ИТТ!$A:$H,7,FALSE),IFERROR(VLOOKUP($A146,[1]Schrack!$A:$H,7,FALSE),IFERROR(VLOOKUP($A146,'[1]LD GmbH'!$A:$H,7,FALSE),IFERROR(VLOOKUP($A146,[1]Крисметал!$A:$H,7,FALSE),IFERROR(VLOOKUP($A146,[1]Унител!$A:$H,7,FALSE),""))))))</f>
        <v>1.2</v>
      </c>
      <c r="L146" s="88">
        <f t="shared" si="32"/>
        <v>30</v>
      </c>
      <c r="M146" s="102"/>
      <c r="O146" s="81">
        <f>SUMIF(Модули!$A:$A,Себестойност!A146,Модули!$B:$B)-G146</f>
        <v>0</v>
      </c>
    </row>
    <row r="147" spans="1:15" x14ac:dyDescent="0.3">
      <c r="A147" s="12" t="s">
        <v>38</v>
      </c>
      <c r="B147" s="32" t="str">
        <f>IFERROR(VLOOKUP($A147,[1]Други!$A:$H,2,FALSE),IFERROR(VLOOKUP($A147,[1]ИТТ!$A:$H,2,FALSE),IFERROR(VLOOKUP($A147,[1]Schrack!$A:$H,2,FALSE),IFERROR(VLOOKUP($A147,'[1]LD GmbH'!$A:$H,2,FALSE),IFERROR(VLOOKUP($A147,[1]Крисметал!$A:$H,2,FALSE),IFERROR(VLOOKUP($A147,[1]Унител!$A:$H,2,FALSE),""))))))</f>
        <v>101806</v>
      </c>
      <c r="C147" s="86">
        <f>IFERROR(VLOOKUP($A147,[1]Други!$A:$H,3,FALSE),IFERROR(VLOOKUP($A147,[1]ИТТ!$A:$H,3,FALSE),IFERROR(VLOOKUP($A147,[1]Schrack!$A:$H,3,FALSE),IFERROR(VLOOKUP($A147,'[1]LD GmbH'!$A:$H,3,FALSE),IFERROR(VLOOKUP($A147,[1]Крисметал!$A:$H,3,FALSE),IFERROR(VLOOKUP($A147,[1]Унител!$A:$H,3,FALSE),""))))))</f>
        <v>2.9706058297500291</v>
      </c>
      <c r="D147" s="84" t="str">
        <f>IFERROR(VLOOKUP($A147,[1]Други!$A:$H,4,FALSE),IFERROR(VLOOKUP($A147,[1]ИТТ!$A:$H,4,FALSE),IFERROR(VLOOKUP($A147,[1]Schrack!$A:$H,4,FALSE),IFERROR(VLOOKUP($A147,'[1]LD GmbH'!$A:$H,4,FALSE),IFERROR(VLOOKUP($A147,[1]Крисметал!$A:$H,4,FALSE),IFERROR(VLOOKUP($A147,[1]Унител!$A:$H,4,FALSE),""))))))</f>
        <v>бр.</v>
      </c>
      <c r="E147" s="34">
        <f>IFERROR(VLOOKUP($A147,[1]Други!$A:$H,5,FALSE),IFERROR(VLOOKUP($A147,[1]ИТТ!$A:$H,5,FALSE),IFERROR(VLOOKUP($A147,[1]Schrack!$A:$H,5,FALSE),IFERROR(VLOOKUP($A147,'[1]LD GmbH'!$A:$H,5,FALSE),IFERROR(VLOOKUP($A147,[1]Крисметал!$A:$H,5,FALSE),IFERROR(VLOOKUP($A147,[1]Унител!$A:$H,5,FALSE),""))))))</f>
        <v>0</v>
      </c>
      <c r="F147" s="87">
        <f>IFERROR(VLOOKUP($A147,[1]Други!$A:$H,6,FALSE),IFERROR(VLOOKUP($A147,[1]ИТТ!$A:$H,6,FALSE),IFERROR(VLOOKUP($A147,[1]Schrack!$A:$H,6,FALSE),IFERROR(VLOOKUP($A147,'[1]LD GmbH'!$A:$H,6,FALSE),IFERROR(VLOOKUP($A147,[1]Крисметал!$A:$H,6,FALSE),IFERROR(VLOOKUP($A147,[1]Унител!$A:$H,6,FALSE),""))))))</f>
        <v>2.9706058297500291</v>
      </c>
      <c r="G147" s="93">
        <f>IFERROR(SUMIF(Модули!$A:$A,Себестойност!A147,Модули!$B:$B),"")</f>
        <v>2</v>
      </c>
      <c r="H147" s="33">
        <f t="shared" si="31"/>
        <v>5.9412116595000581</v>
      </c>
      <c r="I147" s="100" t="str">
        <f>IFERROR(VLOOKUP($A147,[1]Други!$A:$H,8,FALSE),IFERROR(VLOOKUP($A147,[1]ИТТ!$A:$H,8,FALSE),IFERROR(VLOOKUP($A147,[1]Schrack!$A:$H,8,FALSE),IFERROR(VLOOKUP($A147,'[1]LD GmbH'!$A:$H,8,FALSE),IFERROR(VLOOKUP($A147,[1]Крисметал!$A:$H,8,FALSE),IFERROR(VLOOKUP($A147,[1]Унител!$A:$H,8,FALSE),""))))))</f>
        <v>Крисметал</v>
      </c>
      <c r="J147" s="101">
        <f>IFERROR(VLOOKUP($A147,[1]Други!$A:$I,9,FALSE),IFERROR(VLOOKUP($A147,[1]ИТТ!$A:$I,9,FALSE),IFERROR(VLOOKUP($A147,[1]Schrack!$A:$I,9,FALSE),IFERROR(VLOOKUP($A147,'[1]LD GmbH'!$A:$I,9,FALSE),IFERROR(VLOOKUP($A147,[1]Крисметал!$A:$I,9,FALSE),IFERROR(VLOOKUP($A147,[1]Унител!$A:$I,9,FALSE),""))))))</f>
        <v>45405</v>
      </c>
      <c r="K147" s="87">
        <f>IFERROR(VLOOKUP($A147,[1]Други!$A:$H,7,FALSE),IFERROR(VLOOKUP($A147,[1]ИТТ!$A:$H,7,FALSE),IFERROR(VLOOKUP($A147,[1]Schrack!$A:$H,7,FALSE),IFERROR(VLOOKUP($A147,'[1]LD GmbH'!$A:$H,7,FALSE),IFERROR(VLOOKUP($A147,[1]Крисметал!$A:$H,7,FALSE),IFERROR(VLOOKUP($A147,[1]Унител!$A:$H,7,FALSE),""))))))</f>
        <v>3.5647269957000347</v>
      </c>
      <c r="L147" s="88">
        <f t="shared" si="32"/>
        <v>7.1294539914000694</v>
      </c>
      <c r="M147" s="102"/>
      <c r="O147" s="81">
        <f>SUMIF(Модули!$A:$A,Себестойност!A147,Модули!$B:$B)-G147</f>
        <v>0</v>
      </c>
    </row>
    <row r="148" spans="1:15" x14ac:dyDescent="0.3">
      <c r="A148" s="15" t="s">
        <v>37</v>
      </c>
      <c r="B148" s="32" t="str">
        <f>IFERROR(VLOOKUP($A148,[1]Други!$A:$H,2,FALSE),IFERROR(VLOOKUP($A148,[1]ИТТ!$A:$H,2,FALSE),IFERROR(VLOOKUP($A148,[1]Schrack!$A:$H,2,FALSE),IFERROR(VLOOKUP($A148,'[1]LD GmbH'!$A:$H,2,FALSE),IFERROR(VLOOKUP($A148,[1]Крисметал!$A:$H,2,FALSE),IFERROR(VLOOKUP($A148,[1]Унител!$A:$H,2,FALSE),""))))))</f>
        <v>101804</v>
      </c>
      <c r="C148" s="86">
        <f>IFERROR(VLOOKUP($A148,[1]Други!$A:$H,3,FALSE),IFERROR(VLOOKUP($A148,[1]ИТТ!$A:$H,3,FALSE),IFERROR(VLOOKUP($A148,[1]Schrack!$A:$H,3,FALSE),IFERROR(VLOOKUP($A148,'[1]LD GmbH'!$A:$H,3,FALSE),IFERROR(VLOOKUP($A148,[1]Крисметал!$A:$H,3,FALSE),IFERROR(VLOOKUP($A148,[1]Унител!$A:$H,3,FALSE),""))))))</f>
        <v>1.799747421810689</v>
      </c>
      <c r="D148" s="84" t="str">
        <f>IFERROR(VLOOKUP($A148,[1]Други!$A:$H,4,FALSE),IFERROR(VLOOKUP($A148,[1]ИТТ!$A:$H,4,FALSE),IFERROR(VLOOKUP($A148,[1]Schrack!$A:$H,4,FALSE),IFERROR(VLOOKUP($A148,'[1]LD GmbH'!$A:$H,4,FALSE),IFERROR(VLOOKUP($A148,[1]Крисметал!$A:$H,4,FALSE),IFERROR(VLOOKUP($A148,[1]Унител!$A:$H,4,FALSE),""))))))</f>
        <v>бр.</v>
      </c>
      <c r="E148" s="34">
        <f>IFERROR(VLOOKUP($A148,[1]Други!$A:$H,5,FALSE),IFERROR(VLOOKUP($A148,[1]ИТТ!$A:$H,5,FALSE),IFERROR(VLOOKUP($A148,[1]Schrack!$A:$H,5,FALSE),IFERROR(VLOOKUP($A148,'[1]LD GmbH'!$A:$H,5,FALSE),IFERROR(VLOOKUP($A148,[1]Крисметал!$A:$H,5,FALSE),IFERROR(VLOOKUP($A148,[1]Унител!$A:$H,5,FALSE),""))))))</f>
        <v>0</v>
      </c>
      <c r="F148" s="87">
        <f>IFERROR(VLOOKUP($A148,[1]Други!$A:$H,6,FALSE),IFERROR(VLOOKUP($A148,[1]ИТТ!$A:$H,6,FALSE),IFERROR(VLOOKUP($A148,[1]Schrack!$A:$H,6,FALSE),IFERROR(VLOOKUP($A148,'[1]LD GmbH'!$A:$H,6,FALSE),IFERROR(VLOOKUP($A148,[1]Крисметал!$A:$H,6,FALSE),IFERROR(VLOOKUP($A148,[1]Унител!$A:$H,6,FALSE),""))))))</f>
        <v>1.799747421810689</v>
      </c>
      <c r="G148" s="93">
        <f>IFERROR(SUMIF(Модули!$A:$A,Себестойност!A148,Модули!$B:$B),"")</f>
        <v>30</v>
      </c>
      <c r="H148" s="33">
        <f t="shared" si="31"/>
        <v>53.99242265432067</v>
      </c>
      <c r="I148" s="100" t="str">
        <f>IFERROR(VLOOKUP($A148,[1]Други!$A:$H,8,FALSE),IFERROR(VLOOKUP($A148,[1]ИТТ!$A:$H,8,FALSE),IFERROR(VLOOKUP($A148,[1]Schrack!$A:$H,8,FALSE),IFERROR(VLOOKUP($A148,'[1]LD GmbH'!$A:$H,8,FALSE),IFERROR(VLOOKUP($A148,[1]Крисметал!$A:$H,8,FALSE),IFERROR(VLOOKUP($A148,[1]Унител!$A:$H,8,FALSE),""))))))</f>
        <v>Крисметал</v>
      </c>
      <c r="J148" s="101">
        <f>IFERROR(VLOOKUP($A148,[1]Други!$A:$I,9,FALSE),IFERROR(VLOOKUP($A148,[1]ИТТ!$A:$I,9,FALSE),IFERROR(VLOOKUP($A148,[1]Schrack!$A:$I,9,FALSE),IFERROR(VLOOKUP($A148,'[1]LD GmbH'!$A:$I,9,FALSE),IFERROR(VLOOKUP($A148,[1]Крисметал!$A:$I,9,FALSE),IFERROR(VLOOKUP($A148,[1]Унител!$A:$I,9,FALSE),""))))))</f>
        <v>45589</v>
      </c>
      <c r="K148" s="87">
        <f>IFERROR(VLOOKUP($A148,[1]Други!$A:$H,7,FALSE),IFERROR(VLOOKUP($A148,[1]ИТТ!$A:$H,7,FALSE),IFERROR(VLOOKUP($A148,[1]Schrack!$A:$H,7,FALSE),IFERROR(VLOOKUP($A148,'[1]LD GmbH'!$A:$H,7,FALSE),IFERROR(VLOOKUP($A148,[1]Крисметал!$A:$H,7,FALSE),IFERROR(VLOOKUP($A148,[1]Унител!$A:$H,7,FALSE),""))))))</f>
        <v>2.1596969061728268</v>
      </c>
      <c r="L148" s="88">
        <f t="shared" si="32"/>
        <v>64.790907185184807</v>
      </c>
      <c r="M148" s="102"/>
      <c r="O148" s="81">
        <f>SUMIF(Модули!$A:$A,Себестойност!A148,Модули!$B:$B)-G148</f>
        <v>0</v>
      </c>
    </row>
    <row r="149" spans="1:15" x14ac:dyDescent="0.3">
      <c r="A149" s="15" t="s">
        <v>350</v>
      </c>
      <c r="B149" s="32" t="str">
        <f>IFERROR(VLOOKUP($A149,[1]Други!$A:$H,2,FALSE),IFERROR(VLOOKUP($A149,[1]ИТТ!$A:$H,2,FALSE),IFERROR(VLOOKUP($A149,[1]Schrack!$A:$H,2,FALSE),IFERROR(VLOOKUP($A149,'[1]LD GmbH'!$A:$H,2,FALSE),IFERROR(VLOOKUP($A149,[1]Крисметал!$A:$H,2,FALSE),IFERROR(VLOOKUP($A149,[1]Унител!$A:$H,2,FALSE),""))))))</f>
        <v>100826</v>
      </c>
      <c r="C149" s="86">
        <f>IFERROR(VLOOKUP($A149,[1]Други!$A:$H,3,FALSE),IFERROR(VLOOKUP($A149,[1]ИТТ!$A:$H,3,FALSE),IFERROR(VLOOKUP($A149,[1]Schrack!$A:$H,3,FALSE),IFERROR(VLOOKUP($A149,'[1]LD GmbH'!$A:$H,3,FALSE),IFERROR(VLOOKUP($A149,[1]Крисметал!$A:$H,3,FALSE),IFERROR(VLOOKUP($A149,[1]Унител!$A:$H,3,FALSE),""))))))</f>
        <v>3.262042202031874</v>
      </c>
      <c r="D149" s="84" t="str">
        <f>IFERROR(VLOOKUP($A149,[1]Други!$A:$H,4,FALSE),IFERROR(VLOOKUP($A149,[1]ИТТ!$A:$H,4,FALSE),IFERROR(VLOOKUP($A149,[1]Schrack!$A:$H,4,FALSE),IFERROR(VLOOKUP($A149,'[1]LD GmbH'!$A:$H,4,FALSE),IFERROR(VLOOKUP($A149,[1]Крисметал!$A:$H,4,FALSE),IFERROR(VLOOKUP($A149,[1]Унител!$A:$H,4,FALSE),""))))))</f>
        <v>бр.</v>
      </c>
      <c r="E149" s="34">
        <f>IFERROR(VLOOKUP($A149,[1]Други!$A:$H,5,FALSE),IFERROR(VLOOKUP($A149,[1]ИТТ!$A:$H,5,FALSE),IFERROR(VLOOKUP($A149,[1]Schrack!$A:$H,5,FALSE),IFERROR(VLOOKUP($A149,'[1]LD GmbH'!$A:$H,5,FALSE),IFERROR(VLOOKUP($A149,[1]Крисметал!$A:$H,5,FALSE),IFERROR(VLOOKUP($A149,[1]Унител!$A:$H,5,FALSE),""))))))</f>
        <v>0</v>
      </c>
      <c r="F149" s="87">
        <f>IFERROR(VLOOKUP($A149,[1]Други!$A:$H,6,FALSE),IFERROR(VLOOKUP($A149,[1]ИТТ!$A:$H,6,FALSE),IFERROR(VLOOKUP($A149,[1]Schrack!$A:$H,6,FALSE),IFERROR(VLOOKUP($A149,'[1]LD GmbH'!$A:$H,6,FALSE),IFERROR(VLOOKUP($A149,[1]Крисметал!$A:$H,6,FALSE),IFERROR(VLOOKUP($A149,[1]Унител!$A:$H,6,FALSE),""))))))</f>
        <v>3.262042202031874</v>
      </c>
      <c r="G149" s="93">
        <f>IFERROR(SUMIF(Модули!$A:$A,Себестойност!A149,Модули!$B:$B),"")</f>
        <v>6</v>
      </c>
      <c r="H149" s="33">
        <f t="shared" ref="H149" si="33">IFERROR(F149*G149,"")</f>
        <v>19.572253212191242</v>
      </c>
      <c r="I149" s="100" t="str">
        <f>IFERROR(VLOOKUP($A149,[1]Други!$A:$H,8,FALSE),IFERROR(VLOOKUP($A149,[1]ИТТ!$A:$H,8,FALSE),IFERROR(VLOOKUP($A149,[1]Schrack!$A:$H,8,FALSE),IFERROR(VLOOKUP($A149,'[1]LD GmbH'!$A:$H,8,FALSE),IFERROR(VLOOKUP($A149,[1]Крисметал!$A:$H,8,FALSE),IFERROR(VLOOKUP($A149,[1]Унител!$A:$H,8,FALSE),""))))))</f>
        <v>Крисметал</v>
      </c>
      <c r="J149" s="101">
        <f>IFERROR(VLOOKUP($A149,[1]Други!$A:$I,9,FALSE),IFERROR(VLOOKUP($A149,[1]ИТТ!$A:$I,9,FALSE),IFERROR(VLOOKUP($A149,[1]Schrack!$A:$I,9,FALSE),IFERROR(VLOOKUP($A149,'[1]LD GmbH'!$A:$I,9,FALSE),IFERROR(VLOOKUP($A149,[1]Крисметал!$A:$I,9,FALSE),IFERROR(VLOOKUP($A149,[1]Унител!$A:$I,9,FALSE),""))))))</f>
        <v>45727</v>
      </c>
      <c r="K149" s="87">
        <f>IFERROR(VLOOKUP($A149,[1]Други!$A:$H,7,FALSE),IFERROR(VLOOKUP($A149,[1]ИТТ!$A:$H,7,FALSE),IFERROR(VLOOKUP($A149,[1]Schrack!$A:$H,7,FALSE),IFERROR(VLOOKUP($A149,'[1]LD GmbH'!$A:$H,7,FALSE),IFERROR(VLOOKUP($A149,[1]Крисметал!$A:$H,7,FALSE),IFERROR(VLOOKUP($A149,[1]Унител!$A:$H,7,FALSE),""))))))</f>
        <v>3.9144506424382488</v>
      </c>
      <c r="L149" s="88">
        <f t="shared" ref="L149" si="34">G149*K149</f>
        <v>23.486703854629493</v>
      </c>
      <c r="M149" s="102"/>
      <c r="O149" s="81"/>
    </row>
    <row r="150" spans="1:15" x14ac:dyDescent="0.3">
      <c r="A150" s="85" t="s">
        <v>39</v>
      </c>
      <c r="B150" s="32" t="str">
        <f>IFERROR(VLOOKUP($A150,[1]Други!$A:$H,2,FALSE),IFERROR(VLOOKUP($A150,[1]ИТТ!$A:$H,2,FALSE),IFERROR(VLOOKUP($A150,[1]Schrack!$A:$H,2,FALSE),IFERROR(VLOOKUP($A150,'[1]LD GmbH'!$A:$H,2,FALSE),IFERROR(VLOOKUP($A150,[1]Крисметал!$A:$H,2,FALSE),IFERROR(VLOOKUP($A150,[1]Унител!$A:$H,2,FALSE),""))))))</f>
        <v>100802</v>
      </c>
      <c r="C150" s="86">
        <f>IFERROR(VLOOKUP($A150,[1]Други!$A:$H,3,FALSE),IFERROR(VLOOKUP($A150,[1]ИТТ!$A:$H,3,FALSE),IFERROR(VLOOKUP($A150,[1]Schrack!$A:$H,3,FALSE),IFERROR(VLOOKUP($A150,'[1]LD GmbH'!$A:$H,3,FALSE),IFERROR(VLOOKUP($A150,[1]Крисметал!$A:$H,3,FALSE),IFERROR(VLOOKUP($A150,[1]Унител!$A:$H,3,FALSE),""))))))</f>
        <v>0.78227657823021435</v>
      </c>
      <c r="D150" s="84" t="str">
        <f>IFERROR(VLOOKUP($A150,[1]Други!$A:$H,4,FALSE),IFERROR(VLOOKUP($A150,[1]ИТТ!$A:$H,4,FALSE),IFERROR(VLOOKUP($A150,[1]Schrack!$A:$H,4,FALSE),IFERROR(VLOOKUP($A150,'[1]LD GmbH'!$A:$H,4,FALSE),IFERROR(VLOOKUP($A150,[1]Крисметал!$A:$H,4,FALSE),IFERROR(VLOOKUP($A150,[1]Унител!$A:$H,4,FALSE),""))))))</f>
        <v>бр.</v>
      </c>
      <c r="E150" s="34">
        <f>IFERROR(VLOOKUP($A150,[1]Други!$A:$H,5,FALSE),IFERROR(VLOOKUP($A150,[1]ИТТ!$A:$H,5,FALSE),IFERROR(VLOOKUP($A150,[1]Schrack!$A:$H,5,FALSE),IFERROR(VLOOKUP($A150,'[1]LD GmbH'!$A:$H,5,FALSE),IFERROR(VLOOKUP($A150,[1]Крисметал!$A:$H,5,FALSE),IFERROR(VLOOKUP($A150,[1]Унител!$A:$H,5,FALSE),""))))))</f>
        <v>0</v>
      </c>
      <c r="F150" s="87">
        <f>IFERROR(VLOOKUP($A150,[1]Други!$A:$H,6,FALSE),IFERROR(VLOOKUP($A150,[1]ИТТ!$A:$H,6,FALSE),IFERROR(VLOOKUP($A150,[1]Schrack!$A:$H,6,FALSE),IFERROR(VLOOKUP($A150,'[1]LD GmbH'!$A:$H,6,FALSE),IFERROR(VLOOKUP($A150,[1]Крисметал!$A:$H,6,FALSE),IFERROR(VLOOKUP($A150,[1]Унител!$A:$H,6,FALSE),""))))))</f>
        <v>0.78227657823021435</v>
      </c>
      <c r="G150" s="93">
        <f>IFERROR(SUMIF(Модули!$A:$A,Себестойност!A150,Модули!$B:$B),"")</f>
        <v>4</v>
      </c>
      <c r="H150" s="33">
        <f t="shared" si="31"/>
        <v>3.1291063129208574</v>
      </c>
      <c r="I150" s="100" t="str">
        <f>IFERROR(VLOOKUP($A150,[1]Други!$A:$H,8,FALSE),IFERROR(VLOOKUP($A150,[1]ИТТ!$A:$H,8,FALSE),IFERROR(VLOOKUP($A150,[1]Schrack!$A:$H,8,FALSE),IFERROR(VLOOKUP($A150,'[1]LD GmbH'!$A:$H,8,FALSE),IFERROR(VLOOKUP($A150,[1]Крисметал!$A:$H,8,FALSE),IFERROR(VLOOKUP($A150,[1]Унител!$A:$H,8,FALSE),""))))))</f>
        <v>Крисметал</v>
      </c>
      <c r="J150" s="101">
        <f>IFERROR(VLOOKUP($A150,[1]Други!$A:$I,9,FALSE),IFERROR(VLOOKUP($A150,[1]ИТТ!$A:$I,9,FALSE),IFERROR(VLOOKUP($A150,[1]Schrack!$A:$I,9,FALSE),IFERROR(VLOOKUP($A150,'[1]LD GmbH'!$A:$I,9,FALSE),IFERROR(VLOOKUP($A150,[1]Крисметал!$A:$I,9,FALSE),IFERROR(VLOOKUP($A150,[1]Унител!$A:$I,9,FALSE),""))))))</f>
        <v>45623</v>
      </c>
      <c r="K150" s="87">
        <f>IFERROR(VLOOKUP($A150,[1]Други!$A:$H,7,FALSE),IFERROR(VLOOKUP($A150,[1]ИТТ!$A:$H,7,FALSE),IFERROR(VLOOKUP($A150,[1]Schrack!$A:$H,7,FALSE),IFERROR(VLOOKUP($A150,'[1]LD GmbH'!$A:$H,7,FALSE),IFERROR(VLOOKUP($A150,[1]Крисметал!$A:$H,7,FALSE),IFERROR(VLOOKUP($A150,[1]Унител!$A:$H,7,FALSE),""))))))</f>
        <v>0.93873189387625722</v>
      </c>
      <c r="L150" s="88">
        <f t="shared" si="32"/>
        <v>3.7549275755050289</v>
      </c>
      <c r="M150" s="102"/>
      <c r="O150" s="81">
        <f>SUMIF(Модули!$A:$A,Себестойност!A150,Модули!$B:$B)-G150</f>
        <v>0</v>
      </c>
    </row>
    <row r="151" spans="1:15" x14ac:dyDescent="0.3">
      <c r="A151" s="85" t="s">
        <v>41</v>
      </c>
      <c r="B151" s="32" t="str">
        <f>IFERROR(VLOOKUP($A151,[1]Други!$A:$H,2,FALSE),IFERROR(VLOOKUP($A151,[1]ИТТ!$A:$H,2,FALSE),IFERROR(VLOOKUP($A151,[1]Schrack!$A:$H,2,FALSE),IFERROR(VLOOKUP($A151,'[1]LD GmbH'!$A:$H,2,FALSE),IFERROR(VLOOKUP($A151,[1]Крисметал!$A:$H,2,FALSE),IFERROR(VLOOKUP($A151,[1]Унител!$A:$H,2,FALSE),""))))))</f>
        <v>X1510 8/6-1/4</v>
      </c>
      <c r="C151" s="86">
        <f>IFERROR(VLOOKUP($A151,[1]Други!$A:$H,3,FALSE),IFERROR(VLOOKUP($A151,[1]ИТТ!$A:$H,3,FALSE),IFERROR(VLOOKUP($A151,[1]Schrack!$A:$H,3,FALSE),IFERROR(VLOOKUP($A151,'[1]LD GmbH'!$A:$H,3,FALSE),IFERROR(VLOOKUP($A151,[1]Крисметал!$A:$H,3,FALSE),IFERROR(VLOOKUP($A151,[1]Унител!$A:$H,3,FALSE),""))))))</f>
        <v>9.1163342417285751</v>
      </c>
      <c r="D151" s="84" t="str">
        <f>IFERROR(VLOOKUP($A151,[1]Други!$A:$H,4,FALSE),IFERROR(VLOOKUP($A151,[1]ИТТ!$A:$H,4,FALSE),IFERROR(VLOOKUP($A151,[1]Schrack!$A:$H,4,FALSE),IFERROR(VLOOKUP($A151,'[1]LD GmbH'!$A:$H,4,FALSE),IFERROR(VLOOKUP($A151,[1]Крисметал!$A:$H,4,FALSE),IFERROR(VLOOKUP($A151,[1]Унител!$A:$H,4,FALSE),""))))))</f>
        <v>бр.</v>
      </c>
      <c r="E151" s="34">
        <f>IFERROR(VLOOKUP($A151,[1]Други!$A:$H,5,FALSE),IFERROR(VLOOKUP($A151,[1]ИТТ!$A:$H,5,FALSE),IFERROR(VLOOKUP($A151,[1]Schrack!$A:$H,5,FALSE),IFERROR(VLOOKUP($A151,'[1]LD GmbH'!$A:$H,5,FALSE),IFERROR(VLOOKUP($A151,[1]Крисметал!$A:$H,5,FALSE),IFERROR(VLOOKUP($A151,[1]Унител!$A:$H,5,FALSE),""))))))</f>
        <v>0</v>
      </c>
      <c r="F151" s="87">
        <f>IFERROR(VLOOKUP($A151,[1]Други!$A:$H,6,FALSE),IFERROR(VLOOKUP($A151,[1]ИТТ!$A:$H,6,FALSE),IFERROR(VLOOKUP($A151,[1]Schrack!$A:$H,6,FALSE),IFERROR(VLOOKUP($A151,'[1]LD GmbH'!$A:$H,6,FALSE),IFERROR(VLOOKUP($A151,[1]Крисметал!$A:$H,6,FALSE),IFERROR(VLOOKUP($A151,[1]Унител!$A:$H,6,FALSE),""))))))</f>
        <v>9.1163342417285751</v>
      </c>
      <c r="G151" s="93">
        <f>IFERROR(SUMIF(Модули!$A:$A,Себестойност!A151,Модули!$B:$B),"")</f>
        <v>14</v>
      </c>
      <c r="H151" s="33">
        <f t="shared" si="31"/>
        <v>127.62867938420005</v>
      </c>
      <c r="I151" s="100" t="str">
        <f>IFERROR(VLOOKUP($A151,[1]Други!$A:$H,8,FALSE),IFERROR(VLOOKUP($A151,[1]ИТТ!$A:$H,8,FALSE),IFERROR(VLOOKUP($A151,[1]Schrack!$A:$H,8,FALSE),IFERROR(VLOOKUP($A151,'[1]LD GmbH'!$A:$H,8,FALSE),IFERROR(VLOOKUP($A151,[1]Крисметал!$A:$H,8,FALSE),IFERROR(VLOOKUP($A151,[1]Унител!$A:$H,8,FALSE),""))))))</f>
        <v>LD GmbH</v>
      </c>
      <c r="J151" s="101" t="str">
        <f>IFERROR(VLOOKUP($A151,[1]Други!$A:$I,9,FALSE),IFERROR(VLOOKUP($A151,[1]ИТТ!$A:$I,9,FALSE),IFERROR(VLOOKUP($A151,[1]Schrack!$A:$I,9,FALSE),IFERROR(VLOOKUP($A151,'[1]LD GmbH'!$A:$I,9,FALSE),IFERROR(VLOOKUP($A151,[1]Крисметал!$A:$I,9,FALSE),IFERROR(VLOOKUP($A151,[1]Унител!$A:$I,9,FALSE),""))))))</f>
        <v>-</v>
      </c>
      <c r="K151" s="87">
        <f>IFERROR(VLOOKUP($A151,[1]Други!$A:$H,7,FALSE),IFERROR(VLOOKUP($A151,[1]ИТТ!$A:$H,7,FALSE),IFERROR(VLOOKUP($A151,[1]Schrack!$A:$H,7,FALSE),IFERROR(VLOOKUP($A151,'[1]LD GmbH'!$A:$H,7,FALSE),IFERROR(VLOOKUP($A151,[1]Крисметал!$A:$H,7,FALSE),IFERROR(VLOOKUP($A151,[1]Унител!$A:$H,7,FALSE),""))))))</f>
        <v>10.939601090074291</v>
      </c>
      <c r="L151" s="88">
        <f t="shared" si="32"/>
        <v>153.15441526104007</v>
      </c>
      <c r="M151" s="102"/>
      <c r="O151" s="81">
        <f>SUMIF(Модули!$A:$A,Себестойност!A151,Модули!$B:$B)-G151</f>
        <v>0</v>
      </c>
    </row>
    <row r="152" spans="1:15" x14ac:dyDescent="0.3">
      <c r="A152" s="123" t="s">
        <v>291</v>
      </c>
      <c r="B152" s="32" t="str">
        <f>IFERROR(VLOOKUP($A152,[1]Други!$A:$H,2,FALSE),IFERROR(VLOOKUP($A152,[1]ИТТ!$A:$H,2,FALSE),IFERROR(VLOOKUP($A152,[1]Schrack!$A:$H,2,FALSE),IFERROR(VLOOKUP($A152,'[1]LD GmbH'!$A:$H,2,FALSE),IFERROR(VLOOKUP($A152,[1]Крисметал!$A:$H,2,FALSE),IFERROR(VLOOKUP($A152,[1]Унител!$A:$H,2,FALSE),""))))))</f>
        <v>-</v>
      </c>
      <c r="C152" s="86">
        <f>IFERROR(VLOOKUP($A152,[1]Други!$A:$H,3,FALSE),IFERROR(VLOOKUP($A152,[1]ИТТ!$A:$H,3,FALSE),IFERROR(VLOOKUP($A152,[1]Schrack!$A:$H,3,FALSE),IFERROR(VLOOKUP($A152,'[1]LD GmbH'!$A:$H,3,FALSE),IFERROR(VLOOKUP($A152,[1]Крисметал!$A:$H,3,FALSE),IFERROR(VLOOKUP($A152,[1]Унител!$A:$H,3,FALSE),""))))))</f>
        <v>18</v>
      </c>
      <c r="D152" s="84" t="str">
        <f>IFERROR(VLOOKUP($A152,[1]Други!$A:$H,4,FALSE),IFERROR(VLOOKUP($A152,[1]ИТТ!$A:$H,4,FALSE),IFERROR(VLOOKUP($A152,[1]Schrack!$A:$H,4,FALSE),IFERROR(VLOOKUP($A152,'[1]LD GmbH'!$A:$H,4,FALSE),IFERROR(VLOOKUP($A152,[1]Крисметал!$A:$H,4,FALSE),IFERROR(VLOOKUP($A152,[1]Унител!$A:$H,4,FALSE),""))))))</f>
        <v>бр.</v>
      </c>
      <c r="E152" s="34">
        <f>IFERROR(VLOOKUP($A152,[1]Други!$A:$H,5,FALSE),IFERROR(VLOOKUP($A152,[1]ИТТ!$A:$H,5,FALSE),IFERROR(VLOOKUP($A152,[1]Schrack!$A:$H,5,FALSE),IFERROR(VLOOKUP($A152,'[1]LD GmbH'!$A:$H,5,FALSE),IFERROR(VLOOKUP($A152,[1]Крисметал!$A:$H,5,FALSE),IFERROR(VLOOKUP($A152,[1]Унител!$A:$H,5,FALSE),""))))))</f>
        <v>0</v>
      </c>
      <c r="F152" s="87">
        <f>IFERROR(VLOOKUP($A152,[1]Други!$A:$H,6,FALSE),IFERROR(VLOOKUP($A152,[1]ИТТ!$A:$H,6,FALSE),IFERROR(VLOOKUP($A152,[1]Schrack!$A:$H,6,FALSE),IFERROR(VLOOKUP($A152,'[1]LD GmbH'!$A:$H,6,FALSE),IFERROR(VLOOKUP($A152,[1]Крисметал!$A:$H,6,FALSE),IFERROR(VLOOKUP($A152,[1]Унител!$A:$H,6,FALSE),""))))))</f>
        <v>18</v>
      </c>
      <c r="G152" s="93">
        <f>IFERROR(SUMIF(Модули!$A:$A,Себестойност!A152,Модули!$B:$B),"")</f>
        <v>4</v>
      </c>
      <c r="H152" s="33">
        <f t="shared" si="31"/>
        <v>72</v>
      </c>
      <c r="I152" s="100" t="str">
        <f>IFERROR(VLOOKUP($A152,[1]Други!$A:$H,8,FALSE),IFERROR(VLOOKUP($A152,[1]ИТТ!$A:$H,8,FALSE),IFERROR(VLOOKUP($A152,[1]Schrack!$A:$H,8,FALSE),IFERROR(VLOOKUP($A152,'[1]LD GmbH'!$A:$H,8,FALSE),IFERROR(VLOOKUP($A152,[1]Крисметал!$A:$H,8,FALSE),IFERROR(VLOOKUP($A152,[1]Унител!$A:$H,8,FALSE),""))))))</f>
        <v>Крисметал</v>
      </c>
      <c r="J152" s="101" t="str">
        <f>IFERROR(VLOOKUP($A152,[1]Други!$A:$I,9,FALSE),IFERROR(VLOOKUP($A152,[1]ИТТ!$A:$I,9,FALSE),IFERROR(VLOOKUP($A152,[1]Schrack!$A:$I,9,FALSE),IFERROR(VLOOKUP($A152,'[1]LD GmbH'!$A:$I,9,FALSE),IFERROR(VLOOKUP($A152,[1]Крисметал!$A:$I,9,FALSE),IFERROR(VLOOKUP($A152,[1]Унител!$A:$I,9,FALSE),""))))))</f>
        <v>-</v>
      </c>
      <c r="K152" s="87">
        <f>IFERROR(VLOOKUP($A152,[1]Други!$A:$H,7,FALSE),IFERROR(VLOOKUP($A152,[1]ИТТ!$A:$H,7,FALSE),IFERROR(VLOOKUP($A152,[1]Schrack!$A:$H,7,FALSE),IFERROR(VLOOKUP($A152,'[1]LD GmbH'!$A:$H,7,FALSE),IFERROR(VLOOKUP($A152,[1]Крисметал!$A:$H,7,FALSE),IFERROR(VLOOKUP($A152,[1]Унител!$A:$H,7,FALSE),""))))))</f>
        <v>21.6</v>
      </c>
      <c r="L152" s="88">
        <f t="shared" si="32"/>
        <v>86.4</v>
      </c>
      <c r="M152" s="102"/>
      <c r="O152" s="81">
        <f>SUMIF(Модули!$A:$A,Себестойност!A152,Модули!$B:$B)-G152</f>
        <v>0</v>
      </c>
    </row>
    <row r="153" spans="1:15" x14ac:dyDescent="0.3">
      <c r="A153" s="12" t="s">
        <v>36</v>
      </c>
      <c r="B153" s="32" t="str">
        <f>IFERROR(VLOOKUP($A153,[1]Други!$A:$H,2,FALSE),IFERROR(VLOOKUP($A153,[1]ИТТ!$A:$H,2,FALSE),IFERROR(VLOOKUP($A153,[1]Schrack!$A:$H,2,FALSE),IFERROR(VLOOKUP($A153,'[1]LD GmbH'!$A:$H,2,FALSE),IFERROR(VLOOKUP($A153,[1]Крисметал!$A:$H,2,FALSE),IFERROR(VLOOKUP($A153,[1]Унител!$A:$H,2,FALSE),""))))))</f>
        <v>9594941</v>
      </c>
      <c r="C153" s="86">
        <f>IFERROR(VLOOKUP($A153,[1]Други!$A:$H,3,FALSE),IFERROR(VLOOKUP($A153,[1]ИТТ!$A:$H,3,FALSE),IFERROR(VLOOKUP($A153,[1]Schrack!$A:$H,3,FALSE),IFERROR(VLOOKUP($A153,'[1]LD GmbH'!$A:$H,3,FALSE),IFERROR(VLOOKUP($A153,[1]Крисметал!$A:$H,3,FALSE),IFERROR(VLOOKUP($A153,[1]Унител!$A:$H,3,FALSE),""))))))</f>
        <v>14.980852119049203</v>
      </c>
      <c r="D153" s="84" t="str">
        <f>IFERROR(VLOOKUP($A153,[1]Други!$A:$H,4,FALSE),IFERROR(VLOOKUP($A153,[1]ИТТ!$A:$H,4,FALSE),IFERROR(VLOOKUP($A153,[1]Schrack!$A:$H,4,FALSE),IFERROR(VLOOKUP($A153,'[1]LD GmbH'!$A:$H,4,FALSE),IFERROR(VLOOKUP($A153,[1]Крисметал!$A:$H,4,FALSE),IFERROR(VLOOKUP($A153,[1]Унител!$A:$H,4,FALSE),""))))))</f>
        <v>бр.</v>
      </c>
      <c r="E153" s="34">
        <f>IFERROR(VLOOKUP($A153,[1]Други!$A:$H,5,FALSE),IFERROR(VLOOKUP($A153,[1]ИТТ!$A:$H,5,FALSE),IFERROR(VLOOKUP($A153,[1]Schrack!$A:$H,5,FALSE),IFERROR(VLOOKUP($A153,'[1]LD GmbH'!$A:$H,5,FALSE),IFERROR(VLOOKUP($A153,[1]Крисметал!$A:$H,5,FALSE),IFERROR(VLOOKUP($A153,[1]Унител!$A:$H,5,FALSE),""))))))</f>
        <v>0</v>
      </c>
      <c r="F153" s="87">
        <f>IFERROR(VLOOKUP($A153,[1]Други!$A:$H,6,FALSE),IFERROR(VLOOKUP($A153,[1]ИТТ!$A:$H,6,FALSE),IFERROR(VLOOKUP($A153,[1]Schrack!$A:$H,6,FALSE),IFERROR(VLOOKUP($A153,'[1]LD GmbH'!$A:$H,6,FALSE),IFERROR(VLOOKUP($A153,[1]Крисметал!$A:$H,6,FALSE),IFERROR(VLOOKUP($A153,[1]Унител!$A:$H,6,FALSE),""))))))</f>
        <v>14.980852119049203</v>
      </c>
      <c r="G153" s="93">
        <f>IFERROR(SUMIF(Модули!$A:$A,Себестойност!A153,Модули!$B:$B),"")</f>
        <v>4</v>
      </c>
      <c r="H153" s="33">
        <f t="shared" si="31"/>
        <v>59.923408476196812</v>
      </c>
      <c r="I153" s="100" t="str">
        <f>IFERROR(VLOOKUP($A153,[1]Други!$A:$H,8,FALSE),IFERROR(VLOOKUP($A153,[1]ИТТ!$A:$H,8,FALSE),IFERROR(VLOOKUP($A153,[1]Schrack!$A:$H,8,FALSE),IFERROR(VLOOKUP($A153,'[1]LD GmbH'!$A:$H,8,FALSE),IFERROR(VLOOKUP($A153,[1]Крисметал!$A:$H,8,FALSE),IFERROR(VLOOKUP($A153,[1]Унител!$A:$H,8,FALSE),""))))))</f>
        <v>Крисметал</v>
      </c>
      <c r="J153" s="101">
        <f>IFERROR(VLOOKUP($A153,[1]Други!$A:$I,9,FALSE),IFERROR(VLOOKUP($A153,[1]ИТТ!$A:$I,9,FALSE),IFERROR(VLOOKUP($A153,[1]Schrack!$A:$I,9,FALSE),IFERROR(VLOOKUP($A153,'[1]LD GmbH'!$A:$I,9,FALSE),IFERROR(VLOOKUP($A153,[1]Крисметал!$A:$I,9,FALSE),IFERROR(VLOOKUP($A153,[1]Унител!$A:$I,9,FALSE),""))))))</f>
        <v>45659</v>
      </c>
      <c r="K153" s="87">
        <f>IFERROR(VLOOKUP($A153,[1]Други!$A:$H,7,FALSE),IFERROR(VLOOKUP($A153,[1]ИТТ!$A:$H,7,FALSE),IFERROR(VLOOKUP($A153,[1]Schrack!$A:$H,7,FALSE),IFERROR(VLOOKUP($A153,'[1]LD GmbH'!$A:$H,7,FALSE),IFERROR(VLOOKUP($A153,[1]Крисметал!$A:$H,7,FALSE),IFERROR(VLOOKUP($A153,[1]Унител!$A:$H,7,FALSE),""))))))</f>
        <v>17.977022542859043</v>
      </c>
      <c r="L153" s="88">
        <f t="shared" si="32"/>
        <v>71.908090171436172</v>
      </c>
      <c r="M153" s="102"/>
      <c r="O153" s="81">
        <f>SUMIF(Модули!$A:$A,Себестойност!A153,Модули!$B:$B)-G153</f>
        <v>0</v>
      </c>
    </row>
    <row r="154" spans="1:15" x14ac:dyDescent="0.3">
      <c r="A154" s="96" t="s">
        <v>198</v>
      </c>
      <c r="B154" s="32" t="str">
        <f>IFERROR(VLOOKUP($A154,[1]Други!$A:$H,2,FALSE),IFERROR(VLOOKUP($A154,[1]ИТТ!$A:$H,2,FALSE),IFERROR(VLOOKUP($A154,[1]Schrack!$A:$H,2,FALSE),IFERROR(VLOOKUP($A154,'[1]LD GmbH'!$A:$H,2,FALSE),IFERROR(VLOOKUP($A154,[1]Крисметал!$A:$H,2,FALSE),IFERROR(VLOOKUP($A154,[1]Унител!$A:$H,2,FALSE),""))))))</f>
        <v>101366</v>
      </c>
      <c r="C154" s="86">
        <f>IFERROR(VLOOKUP($A154,[1]Други!$A:$H,3,FALSE),IFERROR(VLOOKUP($A154,[1]ИТТ!$A:$H,3,FALSE),IFERROR(VLOOKUP($A154,[1]Schrack!$A:$H,3,FALSE),IFERROR(VLOOKUP($A154,'[1]LD GmbH'!$A:$H,3,FALSE),IFERROR(VLOOKUP($A154,[1]Крисметал!$A:$H,3,FALSE),IFERROR(VLOOKUP($A154,[1]Унител!$A:$H,3,FALSE),""))))))</f>
        <v>11.790390780384797</v>
      </c>
      <c r="D154" s="84" t="str">
        <f>IFERROR(VLOOKUP($A154,[1]Други!$A:$H,4,FALSE),IFERROR(VLOOKUP($A154,[1]ИТТ!$A:$H,4,FALSE),IFERROR(VLOOKUP($A154,[1]Schrack!$A:$H,4,FALSE),IFERROR(VLOOKUP($A154,'[1]LD GmbH'!$A:$H,4,FALSE),IFERROR(VLOOKUP($A154,[1]Крисметал!$A:$H,4,FALSE),IFERROR(VLOOKUP($A154,[1]Унител!$A:$H,4,FALSE),""))))))</f>
        <v>бр.</v>
      </c>
      <c r="E154" s="34">
        <f>IFERROR(VLOOKUP($A154,[1]Други!$A:$H,5,FALSE),IFERROR(VLOOKUP($A154,[1]ИТТ!$A:$H,5,FALSE),IFERROR(VLOOKUP($A154,[1]Schrack!$A:$H,5,FALSE),IFERROR(VLOOKUP($A154,'[1]LD GmbH'!$A:$H,5,FALSE),IFERROR(VLOOKUP($A154,[1]Крисметал!$A:$H,5,FALSE),IFERROR(VLOOKUP($A154,[1]Унител!$A:$H,5,FALSE),""))))))</f>
        <v>0</v>
      </c>
      <c r="F154" s="87">
        <f>IFERROR(VLOOKUP($A154,[1]Други!$A:$H,6,FALSE),IFERROR(VLOOKUP($A154,[1]ИТТ!$A:$H,6,FALSE),IFERROR(VLOOKUP($A154,[1]Schrack!$A:$H,6,FALSE),IFERROR(VLOOKUP($A154,'[1]LD GmbH'!$A:$H,6,FALSE),IFERROR(VLOOKUP($A154,[1]Крисметал!$A:$H,6,FALSE),IFERROR(VLOOKUP($A154,[1]Унител!$A:$H,6,FALSE),""))))))</f>
        <v>11.790390780384797</v>
      </c>
      <c r="G154" s="93">
        <f>IFERROR(SUMIF(Модули!$A:$A,Себестойност!A154,Модули!$B:$B),"")</f>
        <v>2</v>
      </c>
      <c r="H154" s="33">
        <f t="shared" si="31"/>
        <v>23.580781560769594</v>
      </c>
      <c r="I154" s="100" t="str">
        <f>IFERROR(VLOOKUP($A154,[1]Други!$A:$H,8,FALSE),IFERROR(VLOOKUP($A154,[1]ИТТ!$A:$H,8,FALSE),IFERROR(VLOOKUP($A154,[1]Schrack!$A:$H,8,FALSE),IFERROR(VLOOKUP($A154,'[1]LD GmbH'!$A:$H,8,FALSE),IFERROR(VLOOKUP($A154,[1]Крисметал!$A:$H,8,FALSE),IFERROR(VLOOKUP($A154,[1]Унител!$A:$H,8,FALSE),""))))))</f>
        <v>Крисметал</v>
      </c>
      <c r="J154" s="101">
        <f>IFERROR(VLOOKUP($A154,[1]Други!$A:$I,9,FALSE),IFERROR(VLOOKUP($A154,[1]ИТТ!$A:$I,9,FALSE),IFERROR(VLOOKUP($A154,[1]Schrack!$A:$I,9,FALSE),IFERROR(VLOOKUP($A154,'[1]LD GmbH'!$A:$I,9,FALSE),IFERROR(VLOOKUP($A154,[1]Крисметал!$A:$I,9,FALSE),IFERROR(VLOOKUP($A154,[1]Унител!$A:$I,9,FALSE),""))))))</f>
        <v>46008</v>
      </c>
      <c r="K154" s="87">
        <f>IFERROR(VLOOKUP($A154,[1]Други!$A:$H,7,FALSE),IFERROR(VLOOKUP($A154,[1]ИТТ!$A:$H,7,FALSE),IFERROR(VLOOKUP($A154,[1]Schrack!$A:$H,7,FALSE),IFERROR(VLOOKUP($A154,'[1]LD GmbH'!$A:$H,7,FALSE),IFERROR(VLOOKUP($A154,[1]Крисметал!$A:$H,7,FALSE),IFERROR(VLOOKUP($A154,[1]Унител!$A:$H,7,FALSE),""))))))</f>
        <v>14.148468936461757</v>
      </c>
      <c r="L154" s="88">
        <f t="shared" si="32"/>
        <v>28.296937872923515</v>
      </c>
      <c r="M154" s="102"/>
      <c r="O154" s="81">
        <f>SUMIF(Модули!$A:$A,Себестойност!A154,Модули!$B:$B)-G154</f>
        <v>0</v>
      </c>
    </row>
    <row r="155" spans="1:15" ht="21" x14ac:dyDescent="0.3">
      <c r="A155" s="1" t="s">
        <v>224</v>
      </c>
      <c r="B155" s="83"/>
      <c r="C155" s="4"/>
      <c r="D155" s="4"/>
      <c r="E155" s="4"/>
      <c r="F155" s="4"/>
      <c r="G155" s="159"/>
      <c r="H155" s="160"/>
      <c r="I155" s="122">
        <f>SUM(H156:H168)</f>
        <v>69348.701130977643</v>
      </c>
      <c r="J155" s="161"/>
      <c r="K155" s="161"/>
      <c r="L155" s="162"/>
      <c r="M155" s="143">
        <f>SUM(L156:L168)</f>
        <v>81883.284416130235</v>
      </c>
      <c r="O155" s="175"/>
    </row>
    <row r="156" spans="1:15" x14ac:dyDescent="0.3">
      <c r="A156" s="157" t="s">
        <v>69</v>
      </c>
      <c r="B156" s="32" t="str">
        <f>IFERROR(VLOOKUP($A156,[1]Други!$A:$H,2,FALSE),IFERROR(VLOOKUP($A156,[1]ИТТ!$A:$H,2,FALSE),IFERROR(VLOOKUP($A156,[1]Schrack!$A:$H,2,FALSE),IFERROR(VLOOKUP($A156,'[1]LD GmbH'!$A:$H,2,FALSE),IFERROR(VLOOKUP($A156,[1]Крисметал!$A:$H,2,FALSE),IFERROR(VLOOKUP($A156,[1]Унител!$A:$H,2,FALSE),""))))))</f>
        <v>TA3105</v>
      </c>
      <c r="C156" s="86">
        <f>IFERROR(VLOOKUP($A156,[1]Други!$A:$H,3,FALSE),IFERROR(VLOOKUP($A156,[1]ИТТ!$A:$H,3,FALSE),IFERROR(VLOOKUP($A156,[1]Schrack!$A:$H,3,FALSE),IFERROR(VLOOKUP($A156,'[1]LD GmbH'!$A:$H,3,FALSE),IFERROR(VLOOKUP($A156,[1]Крисметал!$A:$H,3,FALSE),IFERROR(VLOOKUP($A156,[1]Унител!$A:$H,3,FALSE),""))))))</f>
        <v>172.19134587361887</v>
      </c>
      <c r="D156" s="84" t="str">
        <f>IFERROR(VLOOKUP($A156,[1]Други!$A:$H,4,FALSE),IFERROR(VLOOKUP($A156,[1]ИТТ!$A:$H,4,FALSE),IFERROR(VLOOKUP($A156,[1]Schrack!$A:$H,4,FALSE),IFERROR(VLOOKUP($A156,'[1]LD GmbH'!$A:$H,4,FALSE),IFERROR(VLOOKUP($A156,[1]Крисметал!$A:$H,4,FALSE),IFERROR(VLOOKUP($A156,[1]Унител!$A:$H,4,FALSE),""))))))</f>
        <v>бр.</v>
      </c>
      <c r="E156" s="34">
        <f>IFERROR(VLOOKUP($A156,[1]Други!$A:$H,5,FALSE),IFERROR(VLOOKUP($A156,[1]ИТТ!$A:$H,5,FALSE),IFERROR(VLOOKUP($A156,[1]Schrack!$A:$H,5,FALSE),IFERROR(VLOOKUP($A156,'[1]LD GmbH'!$A:$H,5,FALSE),IFERROR(VLOOKUP($A156,[1]Крисметал!$A:$H,5,FALSE),IFERROR(VLOOKUP($A156,[1]Унител!$A:$H,5,FALSE),""))))))</f>
        <v>0.5</v>
      </c>
      <c r="F156" s="87">
        <f>IFERROR(VLOOKUP($A156,[1]Други!$A:$H,6,FALSE),IFERROR(VLOOKUP($A156,[1]ИТТ!$A:$H,6,FALSE),IFERROR(VLOOKUP($A156,[1]Schrack!$A:$H,6,FALSE),IFERROR(VLOOKUP($A156,'[1]LD GmbH'!$A:$H,6,FALSE),IFERROR(VLOOKUP($A156,[1]Крисметал!$A:$H,6,FALSE),IFERROR(VLOOKUP($A156,[1]Унител!$A:$H,6,FALSE),""))))))</f>
        <v>86.095672936809436</v>
      </c>
      <c r="G156" s="93">
        <f>IFERROR(SUMIF(Модули!$A:$A,Себестойност!A156,Модули!$B:$B),"")</f>
        <v>12</v>
      </c>
      <c r="H156" s="33">
        <f t="shared" ref="H156" si="35">IFERROR(F156*G156,"")</f>
        <v>1033.1480752417133</v>
      </c>
      <c r="I156" s="100" t="str">
        <f>IFERROR(VLOOKUP($A156,[1]Други!$A:$H,8,FALSE),IFERROR(VLOOKUP($A156,[1]ИТТ!$A:$H,8,FALSE),IFERROR(VLOOKUP($A156,[1]Schrack!$A:$H,8,FALSE),IFERROR(VLOOKUP($A156,'[1]LD GmbH'!$A:$H,8,FALSE),IFERROR(VLOOKUP($A156,[1]Крисметал!$A:$H,8,FALSE),IFERROR(VLOOKUP($A156,[1]Унител!$A:$H,8,FALSE),""))))))</f>
        <v>ifm</v>
      </c>
      <c r="J156" s="101">
        <f>IFERROR(VLOOKUP($A156,[1]Други!$A:$I,9,FALSE),IFERROR(VLOOKUP($A156,[1]ИТТ!$A:$I,9,FALSE),IFERROR(VLOOKUP($A156,[1]Schrack!$A:$I,9,FALSE),IFERROR(VLOOKUP($A156,'[1]LD GmbH'!$A:$I,9,FALSE),IFERROR(VLOOKUP($A156,[1]Крисметал!$A:$I,9,FALSE),IFERROR(VLOOKUP($A156,[1]Унител!$A:$I,9,FALSE),""))))))</f>
        <v>45642</v>
      </c>
      <c r="K156" s="87">
        <f>IFERROR(VLOOKUP($A156,[1]Други!$A:$H,7,FALSE),IFERROR(VLOOKUP($A156,[1]ИТТ!$A:$H,7,FALSE),IFERROR(VLOOKUP($A156,[1]Schrack!$A:$H,7,FALSE),IFERROR(VLOOKUP($A156,'[1]LD GmbH'!$A:$H,7,FALSE),IFERROR(VLOOKUP($A156,[1]Крисметал!$A:$H,7,FALSE),IFERROR(VLOOKUP($A156,[1]Унител!$A:$H,7,FALSE),""))))))</f>
        <v>103.31480752417133</v>
      </c>
      <c r="L156" s="88">
        <f t="shared" ref="L156" si="36">G156*K156</f>
        <v>1239.7776902900559</v>
      </c>
      <c r="M156" s="102"/>
      <c r="O156" s="81">
        <f>SUMIF(Модули!$A:$A,Себестойност!A156,Модули!$B:$B)-G156</f>
        <v>0</v>
      </c>
    </row>
    <row r="157" spans="1:15" x14ac:dyDescent="0.3">
      <c r="A157" s="12" t="s">
        <v>270</v>
      </c>
      <c r="B157" s="32" t="str">
        <f>IFERROR(VLOOKUP($A157,[1]Други!$A:$H,2,FALSE),IFERROR(VLOOKUP($A157,[1]ИТТ!$A:$H,2,FALSE),IFERROR(VLOOKUP($A157,[1]Schrack!$A:$H,2,FALSE),IFERROR(VLOOKUP($A157,'[1]LD GmbH'!$A:$H,2,FALSE),IFERROR(VLOOKUP($A157,[1]Крисметал!$A:$H,2,FALSE),IFERROR(VLOOKUP($A157,[1]Унител!$A:$H,2,FALSE),""))))))</f>
        <v>-</v>
      </c>
      <c r="C157" s="86">
        <f>IFERROR(VLOOKUP($A157,[1]Други!$A:$H,3,FALSE),IFERROR(VLOOKUP($A157,[1]ИТТ!$A:$H,3,FALSE),IFERROR(VLOOKUP($A157,[1]Schrack!$A:$H,3,FALSE),IFERROR(VLOOKUP($A157,'[1]LD GmbH'!$A:$H,3,FALSE),IFERROR(VLOOKUP($A157,[1]Крисметал!$A:$H,3,FALSE),IFERROR(VLOOKUP($A157,[1]Унител!$A:$H,3,FALSE),""))))))</f>
        <v>2479.7656238016598</v>
      </c>
      <c r="D157" s="84" t="str">
        <f>IFERROR(VLOOKUP($A157,[1]Други!$A:$H,4,FALSE),IFERROR(VLOOKUP($A157,[1]ИТТ!$A:$H,4,FALSE),IFERROR(VLOOKUP($A157,[1]Schrack!$A:$H,4,FALSE),IFERROR(VLOOKUP($A157,'[1]LD GmbH'!$A:$H,4,FALSE),IFERROR(VLOOKUP($A157,[1]Крисметал!$A:$H,4,FALSE),IFERROR(VLOOKUP($A157,[1]Унител!$A:$H,4,FALSE),""))))))</f>
        <v>бр.</v>
      </c>
      <c r="E157" s="34">
        <f>IFERROR(VLOOKUP($A157,[1]Други!$A:$H,5,FALSE),IFERROR(VLOOKUP($A157,[1]ИТТ!$A:$H,5,FALSE),IFERROR(VLOOKUP($A157,[1]Schrack!$A:$H,5,FALSE),IFERROR(VLOOKUP($A157,'[1]LD GmbH'!$A:$H,5,FALSE),IFERROR(VLOOKUP($A157,[1]Крисметал!$A:$H,5,FALSE),IFERROR(VLOOKUP($A157,[1]Унител!$A:$H,5,FALSE),""))))))</f>
        <v>0</v>
      </c>
      <c r="F157" s="87">
        <f>IFERROR(VLOOKUP($A157,[1]Други!$A:$H,6,FALSE),IFERROR(VLOOKUP($A157,[1]ИТТ!$A:$H,6,FALSE),IFERROR(VLOOKUP($A157,[1]Schrack!$A:$H,6,FALSE),IFERROR(VLOOKUP($A157,'[1]LD GmbH'!$A:$H,6,FALSE),IFERROR(VLOOKUP($A157,[1]Крисметал!$A:$H,6,FALSE),IFERROR(VLOOKUP($A157,[1]Унител!$A:$H,6,FALSE),""))))))</f>
        <v>2479.7656238016598</v>
      </c>
      <c r="G157" s="93">
        <f>IFERROR(SUMIF(Модули!$A:$A,Себестойност!A157,Модули!$B:$B),"")</f>
        <v>2</v>
      </c>
      <c r="H157" s="33">
        <f t="shared" ref="H157:H168" si="37">IFERROR(F157*G157,"")</f>
        <v>4959.5312476033196</v>
      </c>
      <c r="I157" s="100" t="str">
        <f>IFERROR(VLOOKUP($A157,[1]Други!$A:$H,8,FALSE),IFERROR(VLOOKUP($A157,[1]ИТТ!$A:$H,8,FALSE),IFERROR(VLOOKUP($A157,[1]Schrack!$A:$H,8,FALSE),IFERROR(VLOOKUP($A157,'[1]LD GmbH'!$A:$H,8,FALSE),IFERROR(VLOOKUP($A157,[1]Крисметал!$A:$H,8,FALSE),IFERROR(VLOOKUP($A157,[1]Унител!$A:$H,8,FALSE),""))))))</f>
        <v>Тапфло</v>
      </c>
      <c r="J157" s="101">
        <f>IFERROR(VLOOKUP($A157,[1]Други!$A:$I,9,FALSE),IFERROR(VLOOKUP($A157,[1]ИТТ!$A:$I,9,FALSE),IFERROR(VLOOKUP($A157,[1]Schrack!$A:$I,9,FALSE),IFERROR(VLOOKUP($A157,'[1]LD GmbH'!$A:$I,9,FALSE),IFERROR(VLOOKUP($A157,[1]Крисметал!$A:$I,9,FALSE),IFERROR(VLOOKUP($A157,[1]Унител!$A:$I,9,FALSE),""))))))</f>
        <v>45643</v>
      </c>
      <c r="K157" s="87">
        <f>IFERROR(VLOOKUP($A157,[1]Други!$A:$H,7,FALSE),IFERROR(VLOOKUP($A157,[1]ИТТ!$A:$H,7,FALSE),IFERROR(VLOOKUP($A157,[1]Schrack!$A:$H,7,FALSE),IFERROR(VLOOKUP($A157,'[1]LD GmbH'!$A:$H,7,FALSE),IFERROR(VLOOKUP($A157,[1]Крисметал!$A:$H,7,FALSE),IFERROR(VLOOKUP($A157,[1]Унител!$A:$H,7,FALSE),""))))))</f>
        <v>2975.7187485619916</v>
      </c>
      <c r="L157" s="88">
        <f t="shared" ref="L157:L168" si="38">G157*K157</f>
        <v>5951.4374971239831</v>
      </c>
      <c r="M157" s="102"/>
      <c r="O157" s="81">
        <f>SUMIF(Модули!$A:$A,Себестойност!A157,Модули!$B:$B)-G157</f>
        <v>0</v>
      </c>
    </row>
    <row r="158" spans="1:15" x14ac:dyDescent="0.3">
      <c r="A158" s="12" t="s">
        <v>67</v>
      </c>
      <c r="B158" s="32" t="str">
        <f>IFERROR(VLOOKUP($A158,[1]Други!$A:$H,2,FALSE),IFERROR(VLOOKUP($A158,[1]ИТТ!$A:$H,2,FALSE),IFERROR(VLOOKUP($A158,[1]Schrack!$A:$H,2,FALSE),IFERROR(VLOOKUP($A158,'[1]LD GmbH'!$A:$H,2,FALSE),IFERROR(VLOOKUP($A158,[1]Крисметал!$A:$H,2,FALSE),IFERROR(VLOOKUP($A158,[1]Унител!$A:$H,2,FALSE),""))))))</f>
        <v>4029081</v>
      </c>
      <c r="C158" s="86">
        <f>IFERROR(VLOOKUP($A158,[1]Други!$A:$H,3,FALSE),IFERROR(VLOOKUP($A158,[1]ИТТ!$A:$H,3,FALSE),IFERROR(VLOOKUP($A158,[1]Schrack!$A:$H,3,FALSE),IFERROR(VLOOKUP($A158,'[1]LD GmbH'!$A:$H,3,FALSE),IFERROR(VLOOKUP($A158,[1]Крисметал!$A:$H,3,FALSE),IFERROR(VLOOKUP($A158,[1]Унител!$A:$H,3,FALSE),""))))))</f>
        <v>3502.8351134812328</v>
      </c>
      <c r="D158" s="84" t="str">
        <f>IFERROR(VLOOKUP($A158,[1]Други!$A:$H,4,FALSE),IFERROR(VLOOKUP($A158,[1]ИТТ!$A:$H,4,FALSE),IFERROR(VLOOKUP($A158,[1]Schrack!$A:$H,4,FALSE),IFERROR(VLOOKUP($A158,'[1]LD GmbH'!$A:$H,4,FALSE),IFERROR(VLOOKUP($A158,[1]Крисметал!$A:$H,4,FALSE),IFERROR(VLOOKUP($A158,[1]Унител!$A:$H,4,FALSE),""))))))</f>
        <v>бр.</v>
      </c>
      <c r="E158" s="34">
        <f>IFERROR(VLOOKUP($A158,[1]Други!$A:$H,5,FALSE),IFERROR(VLOOKUP($A158,[1]ИТТ!$A:$H,5,FALSE),IFERROR(VLOOKUP($A158,[1]Schrack!$A:$H,5,FALSE),IFERROR(VLOOKUP($A158,'[1]LD GmbH'!$A:$H,5,FALSE),IFERROR(VLOOKUP($A158,[1]Крисметал!$A:$H,5,FALSE),IFERROR(VLOOKUP($A158,[1]Унител!$A:$H,5,FALSE),""))))))</f>
        <v>0</v>
      </c>
      <c r="F158" s="87">
        <f>IFERROR(VLOOKUP($A158,[1]Други!$A:$H,6,FALSE),IFERROR(VLOOKUP($A158,[1]ИТТ!$A:$H,6,FALSE),IFERROR(VLOOKUP($A158,[1]Schrack!$A:$H,6,FALSE),IFERROR(VLOOKUP($A158,'[1]LD GmbH'!$A:$H,6,FALSE),IFERROR(VLOOKUP($A158,[1]Крисметал!$A:$H,6,FALSE),IFERROR(VLOOKUP($A158,[1]Унител!$A:$H,6,FALSE),""))))))</f>
        <v>3502.8351134812328</v>
      </c>
      <c r="G158" s="93">
        <f>IFERROR(SUMIF(Модули!$A:$A,Себестойност!A158,Модули!$B:$B),"")</f>
        <v>1</v>
      </c>
      <c r="H158" s="33">
        <f t="shared" si="37"/>
        <v>3502.8351134812328</v>
      </c>
      <c r="I158" s="100" t="str">
        <f>IFERROR(VLOOKUP($A158,[1]Други!$A:$H,8,FALSE),IFERROR(VLOOKUP($A158,[1]ИТТ!$A:$H,8,FALSE),IFERROR(VLOOKUP($A158,[1]Schrack!$A:$H,8,FALSE),IFERROR(VLOOKUP($A158,'[1]LD GmbH'!$A:$H,8,FALSE),IFERROR(VLOOKUP($A158,[1]Крисметал!$A:$H,8,FALSE),IFERROR(VLOOKUP($A158,[1]Унител!$A:$H,8,FALSE),""))))))</f>
        <v>Schubert &amp; Salzer</v>
      </c>
      <c r="J158" s="101">
        <f>IFERROR(VLOOKUP($A158,[1]Други!$A:$I,9,FALSE),IFERROR(VLOOKUP($A158,[1]ИТТ!$A:$I,9,FALSE),IFERROR(VLOOKUP($A158,[1]Schrack!$A:$I,9,FALSE),IFERROR(VLOOKUP($A158,'[1]LD GmbH'!$A:$I,9,FALSE),IFERROR(VLOOKUP($A158,[1]Крисметал!$A:$I,9,FALSE),IFERROR(VLOOKUP($A158,[1]Унител!$A:$I,9,FALSE),""))))))</f>
        <v>45643</v>
      </c>
      <c r="K158" s="87">
        <f>IFERROR(VLOOKUP($A158,[1]Други!$A:$H,7,FALSE),IFERROR(VLOOKUP($A158,[1]ИТТ!$A:$H,7,FALSE),IFERROR(VLOOKUP($A158,[1]Schrack!$A:$H,7,FALSE),IFERROR(VLOOKUP($A158,'[1]LD GmbH'!$A:$H,7,FALSE),IFERROR(VLOOKUP($A158,[1]Крисметал!$A:$H,7,FALSE),IFERROR(VLOOKUP($A158,[1]Унител!$A:$H,7,FALSE),""))))))</f>
        <v>3502.8351134812328</v>
      </c>
      <c r="L158" s="88">
        <f t="shared" si="38"/>
        <v>3502.8351134812328</v>
      </c>
      <c r="M158" s="102"/>
      <c r="O158" s="81">
        <f>SUMIF(Модули!$A:$A,Себестойност!A158,Модули!$B:$B)-G158</f>
        <v>0</v>
      </c>
    </row>
    <row r="159" spans="1:15" x14ac:dyDescent="0.3">
      <c r="A159" s="97" t="s">
        <v>66</v>
      </c>
      <c r="B159" s="32" t="str">
        <f>IFERROR(VLOOKUP($A159,[1]Други!$A:$H,2,FALSE),IFERROR(VLOOKUP($A159,[1]ИТТ!$A:$H,2,FALSE),IFERROR(VLOOKUP($A159,[1]Schrack!$A:$H,2,FALSE),IFERROR(VLOOKUP($A159,'[1]LD GmbH'!$A:$H,2,FALSE),IFERROR(VLOOKUP($A159,[1]Крисметал!$A:$H,2,FALSE),IFERROR(VLOOKUP($A159,[1]Унител!$A:$H,2,FALSE),""))))))</f>
        <v>4029075</v>
      </c>
      <c r="C159" s="86">
        <f>IFERROR(VLOOKUP($A159,[1]Други!$A:$H,3,FALSE),IFERROR(VLOOKUP($A159,[1]ИТТ!$A:$H,3,FALSE),IFERROR(VLOOKUP($A159,[1]Schrack!$A:$H,3,FALSE),IFERROR(VLOOKUP($A159,'[1]LD GmbH'!$A:$H,3,FALSE),IFERROR(VLOOKUP($A159,[1]Крисметал!$A:$H,3,FALSE),IFERROR(VLOOKUP($A159,[1]Унител!$A:$H,3,FALSE),""))))))</f>
        <v>3172.949591733433</v>
      </c>
      <c r="D159" s="84" t="str">
        <f>IFERROR(VLOOKUP($A159,[1]Други!$A:$H,4,FALSE),IFERROR(VLOOKUP($A159,[1]ИТТ!$A:$H,4,FALSE),IFERROR(VLOOKUP($A159,[1]Schrack!$A:$H,4,FALSE),IFERROR(VLOOKUP($A159,'[1]LD GmbH'!$A:$H,4,FALSE),IFERROR(VLOOKUP($A159,[1]Крисметал!$A:$H,4,FALSE),IFERROR(VLOOKUP($A159,[1]Унител!$A:$H,4,FALSE),""))))))</f>
        <v>бр.</v>
      </c>
      <c r="E159" s="34">
        <f>IFERROR(VLOOKUP($A159,[1]Други!$A:$H,5,FALSE),IFERROR(VLOOKUP($A159,[1]ИТТ!$A:$H,5,FALSE),IFERROR(VLOOKUP($A159,[1]Schrack!$A:$H,5,FALSE),IFERROR(VLOOKUP($A159,'[1]LD GmbH'!$A:$H,5,FALSE),IFERROR(VLOOKUP($A159,[1]Крисметал!$A:$H,5,FALSE),IFERROR(VLOOKUP($A159,[1]Унител!$A:$H,5,FALSE),""))))))</f>
        <v>0</v>
      </c>
      <c r="F159" s="87">
        <f>IFERROR(VLOOKUP($A159,[1]Други!$A:$H,6,FALSE),IFERROR(VLOOKUP($A159,[1]ИТТ!$A:$H,6,FALSE),IFERROR(VLOOKUP($A159,[1]Schrack!$A:$H,6,FALSE),IFERROR(VLOOKUP($A159,'[1]LD GmbH'!$A:$H,6,FALSE),IFERROR(VLOOKUP($A159,[1]Крисметал!$A:$H,6,FALSE),IFERROR(VLOOKUP($A159,[1]Унител!$A:$H,6,FALSE),""))))))</f>
        <v>3172.949591733433</v>
      </c>
      <c r="G159" s="93">
        <f>IFERROR(SUMIF(Модули!$A:$A,Себестойност!A159,Модули!$B:$B),"")</f>
        <v>1</v>
      </c>
      <c r="H159" s="33">
        <f t="shared" si="37"/>
        <v>3172.949591733433</v>
      </c>
      <c r="I159" s="100" t="str">
        <f>IFERROR(VLOOKUP($A159,[1]Други!$A:$H,8,FALSE),IFERROR(VLOOKUP($A159,[1]ИТТ!$A:$H,8,FALSE),IFERROR(VLOOKUP($A159,[1]Schrack!$A:$H,8,FALSE),IFERROR(VLOOKUP($A159,'[1]LD GmbH'!$A:$H,8,FALSE),IFERROR(VLOOKUP($A159,[1]Крисметал!$A:$H,8,FALSE),IFERROR(VLOOKUP($A159,[1]Унител!$A:$H,8,FALSE),""))))))</f>
        <v>Schubert &amp; Salzer</v>
      </c>
      <c r="J159" s="101">
        <f>IFERROR(VLOOKUP($A159,[1]Други!$A:$I,9,FALSE),IFERROR(VLOOKUP($A159,[1]ИТТ!$A:$I,9,FALSE),IFERROR(VLOOKUP($A159,[1]Schrack!$A:$I,9,FALSE),IFERROR(VLOOKUP($A159,'[1]LD GmbH'!$A:$I,9,FALSE),IFERROR(VLOOKUP($A159,[1]Крисметал!$A:$I,9,FALSE),IFERROR(VLOOKUP($A159,[1]Унител!$A:$I,9,FALSE),""))))))</f>
        <v>45643</v>
      </c>
      <c r="K159" s="87">
        <f>IFERROR(VLOOKUP($A159,[1]Други!$A:$H,7,FALSE),IFERROR(VLOOKUP($A159,[1]ИТТ!$A:$H,7,FALSE),IFERROR(VLOOKUP($A159,[1]Schrack!$A:$H,7,FALSE),IFERROR(VLOOKUP($A159,'[1]LD GmbH'!$A:$H,7,FALSE),IFERROR(VLOOKUP($A159,[1]Крисметал!$A:$H,7,FALSE),IFERROR(VLOOKUP($A159,[1]Унител!$A:$H,7,FALSE),""))))))</f>
        <v>3172.949591733433</v>
      </c>
      <c r="L159" s="88">
        <f t="shared" si="38"/>
        <v>3172.949591733433</v>
      </c>
      <c r="M159" s="102"/>
      <c r="O159" s="81">
        <f>SUMIF(Модули!$A:$A,Себестойност!A159,Модули!$B:$B)-G159</f>
        <v>0</v>
      </c>
    </row>
    <row r="160" spans="1:15" x14ac:dyDescent="0.3">
      <c r="A160" s="9" t="s">
        <v>294</v>
      </c>
      <c r="B160" s="32" t="str">
        <f>IFERROR(VLOOKUP($A160,[1]Други!$A:$H,2,FALSE),IFERROR(VLOOKUP($A160,[1]ИТТ!$A:$H,2,FALSE),IFERROR(VLOOKUP($A160,[1]Schrack!$A:$H,2,FALSE),IFERROR(VLOOKUP($A160,'[1]LD GmbH'!$A:$H,2,FALSE),IFERROR(VLOOKUP($A160,[1]Крисметал!$A:$H,2,FALSE),IFERROR(VLOOKUP($A160,[1]Унител!$A:$H,2,FALSE),""))))))</f>
        <v>GA-2500A/110V-SCR6</v>
      </c>
      <c r="C160" s="86">
        <f>IFERROR(VLOOKUP($A160,[1]Други!$A:$H,3,FALSE),IFERROR(VLOOKUP($A160,[1]ИТТ!$A:$H,3,FALSE),IFERROR(VLOOKUP($A160,[1]Schrack!$A:$H,3,FALSE),IFERROR(VLOOKUP($A160,'[1]LD GmbH'!$A:$H,3,FALSE),IFERROR(VLOOKUP($A160,[1]Крисметал!$A:$H,3,FALSE),IFERROR(VLOOKUP($A160,[1]Унител!$A:$H,3,FALSE),""))))))</f>
        <v>24984.73</v>
      </c>
      <c r="D160" s="84" t="str">
        <f>IFERROR(VLOOKUP($A160,[1]Други!$A:$H,4,FALSE),IFERROR(VLOOKUP($A160,[1]ИТТ!$A:$H,4,FALSE),IFERROR(VLOOKUP($A160,[1]Schrack!$A:$H,4,FALSE),IFERROR(VLOOKUP($A160,'[1]LD GmbH'!$A:$H,4,FALSE),IFERROR(VLOOKUP($A160,[1]Крисметал!$A:$H,4,FALSE),IFERROR(VLOOKUP($A160,[1]Унител!$A:$H,4,FALSE),""))))))</f>
        <v>бр.</v>
      </c>
      <c r="E160" s="34">
        <f>IFERROR(VLOOKUP($A160,[1]Други!$A:$H,5,FALSE),IFERROR(VLOOKUP($A160,[1]ИТТ!$A:$H,5,FALSE),IFERROR(VLOOKUP($A160,[1]Schrack!$A:$H,5,FALSE),IFERROR(VLOOKUP($A160,'[1]LD GmbH'!$A:$H,5,FALSE),IFERROR(VLOOKUP($A160,[1]Крисметал!$A:$H,5,FALSE),IFERROR(VLOOKUP($A160,[1]Унител!$A:$H,5,FALSE),""))))))</f>
        <v>0</v>
      </c>
      <c r="F160" s="87">
        <f>IFERROR(VLOOKUP($A160,[1]Други!$A:$H,6,FALSE),IFERROR(VLOOKUP($A160,[1]ИТТ!$A:$H,6,FALSE),IFERROR(VLOOKUP($A160,[1]Schrack!$A:$H,6,FALSE),IFERROR(VLOOKUP($A160,'[1]LD GmbH'!$A:$H,6,FALSE),IFERROR(VLOOKUP($A160,[1]Крисметал!$A:$H,6,FALSE),IFERROR(VLOOKUP($A160,[1]Унител!$A:$H,6,FALSE),""))))))</f>
        <v>24984.73</v>
      </c>
      <c r="G160" s="93">
        <f>IFERROR(SUMIF(Модули!$A:$A,Себестойност!A160,Модули!$B:$B),"")</f>
        <v>2</v>
      </c>
      <c r="H160" s="33">
        <f t="shared" si="37"/>
        <v>49969.46</v>
      </c>
      <c r="I160" s="100" t="str">
        <f>IFERROR(VLOOKUP($A160,[1]Други!$A:$H,8,FALSE),IFERROR(VLOOKUP($A160,[1]ИТТ!$A:$H,8,FALSE),IFERROR(VLOOKUP($A160,[1]Schrack!$A:$H,8,FALSE),IFERROR(VLOOKUP($A160,'[1]LD GmbH'!$A:$H,8,FALSE),IFERROR(VLOOKUP($A160,[1]Крисметал!$A:$H,8,FALSE),IFERROR(VLOOKUP($A160,[1]Унител!$A:$H,8,FALSE),""))))))</f>
        <v>Green Power</v>
      </c>
      <c r="J160" s="101">
        <f>IFERROR(VLOOKUP($A160,[1]Други!$A:$I,9,FALSE),IFERROR(VLOOKUP($A160,[1]ИТТ!$A:$I,9,FALSE),IFERROR(VLOOKUP($A160,[1]Schrack!$A:$I,9,FALSE),IFERROR(VLOOKUP($A160,'[1]LD GmbH'!$A:$I,9,FALSE),IFERROR(VLOOKUP($A160,[1]Крисметал!$A:$I,9,FALSE),IFERROR(VLOOKUP($A160,[1]Унител!$A:$I,9,FALSE),""))))))</f>
        <v>45296</v>
      </c>
      <c r="K160" s="87">
        <f>IFERROR(VLOOKUP($A160,[1]Други!$A:$H,7,FALSE),IFERROR(VLOOKUP($A160,[1]ИТТ!$A:$H,7,FALSE),IFERROR(VLOOKUP($A160,[1]Schrack!$A:$H,7,FALSE),IFERROR(VLOOKUP($A160,'[1]LD GmbH'!$A:$H,7,FALSE),IFERROR(VLOOKUP($A160,[1]Крисметал!$A:$H,7,FALSE),IFERROR(VLOOKUP($A160,[1]Унител!$A:$H,7,FALSE),""))))))</f>
        <v>29981.675999999999</v>
      </c>
      <c r="L160" s="88">
        <f t="shared" si="38"/>
        <v>59963.351999999999</v>
      </c>
      <c r="M160" s="102"/>
      <c r="O160" s="81">
        <f>SUMIF(Модули!$A:$A,Себестойност!A160,Модули!$B:$B)-G160</f>
        <v>0</v>
      </c>
    </row>
    <row r="161" spans="1:15" x14ac:dyDescent="0.3">
      <c r="A161" s="28" t="s">
        <v>72</v>
      </c>
      <c r="B161" s="32" t="str">
        <f>IFERROR(VLOOKUP($A161,[1]Други!$A:$H,2,FALSE),IFERROR(VLOOKUP($A161,[1]ИТТ!$A:$H,2,FALSE),IFERROR(VLOOKUP($A161,[1]Schrack!$A:$H,2,FALSE),IFERROR(VLOOKUP($A161,'[1]LD GmbH'!$A:$H,2,FALSE),IFERROR(VLOOKUP($A161,[1]Крисметал!$A:$H,2,FALSE),IFERROR(VLOOKUP($A161,[1]Унител!$A:$H,2,FALSE),""))))))</f>
        <v>21IH6K1V250</v>
      </c>
      <c r="C161" s="86">
        <f>IFERROR(VLOOKUP($A161,[1]Други!$A:$H,3,FALSE),IFERROR(VLOOKUP($A161,[1]ИТТ!$A:$H,3,FALSE),IFERROR(VLOOKUP($A161,[1]Schrack!$A:$H,3,FALSE),IFERROR(VLOOKUP($A161,'[1]LD GmbH'!$A:$H,3,FALSE),IFERROR(VLOOKUP($A161,[1]Крисметал!$A:$H,3,FALSE),IFERROR(VLOOKUP($A161,[1]Унител!$A:$H,3,FALSE),""))))))</f>
        <v>402.77000000000004</v>
      </c>
      <c r="D161" s="84" t="str">
        <f>IFERROR(VLOOKUP($A161,[1]Други!$A:$H,4,FALSE),IFERROR(VLOOKUP($A161,[1]ИТТ!$A:$H,4,FALSE),IFERROR(VLOOKUP($A161,[1]Schrack!$A:$H,4,FALSE),IFERROR(VLOOKUP($A161,'[1]LD GmbH'!$A:$H,4,FALSE),IFERROR(VLOOKUP($A161,[1]Крисметал!$A:$H,4,FALSE),IFERROR(VLOOKUP($A161,[1]Унител!$A:$H,4,FALSE),""))))))</f>
        <v>бр.</v>
      </c>
      <c r="E161" s="34">
        <f>IFERROR(VLOOKUP($A161,[1]Други!$A:$H,5,FALSE),IFERROR(VLOOKUP($A161,[1]ИТТ!$A:$H,5,FALSE),IFERROR(VLOOKUP($A161,[1]Schrack!$A:$H,5,FALSE),IFERROR(VLOOKUP($A161,'[1]LD GmbH'!$A:$H,5,FALSE),IFERROR(VLOOKUP($A161,[1]Крисметал!$A:$H,5,FALSE),IFERROR(VLOOKUP($A161,[1]Унител!$A:$H,5,FALSE),""))))))</f>
        <v>0</v>
      </c>
      <c r="F161" s="87">
        <f>IFERROR(VLOOKUP($A161,[1]Други!$A:$H,6,FALSE),IFERROR(VLOOKUP($A161,[1]ИТТ!$A:$H,6,FALSE),IFERROR(VLOOKUP($A161,[1]Schrack!$A:$H,6,FALSE),IFERROR(VLOOKUP($A161,'[1]LD GmbH'!$A:$H,6,FALSE),IFERROR(VLOOKUP($A161,[1]Крисметал!$A:$H,6,FALSE),IFERROR(VLOOKUP($A161,[1]Унител!$A:$H,6,FALSE),""))))))</f>
        <v>402.77000000000004</v>
      </c>
      <c r="G161" s="93">
        <f>IFERROR(SUMIF(Модули!$A:$A,Себестойност!A161,Модули!$B:$B),"")</f>
        <v>4</v>
      </c>
      <c r="H161" s="33">
        <f t="shared" si="37"/>
        <v>1611.0800000000002</v>
      </c>
      <c r="I161" s="100" t="str">
        <f>IFERROR(VLOOKUP($A161,[1]Други!$A:$H,8,FALSE),IFERROR(VLOOKUP($A161,[1]ИТТ!$A:$H,8,FALSE),IFERROR(VLOOKUP($A161,[1]Schrack!$A:$H,8,FALSE),IFERROR(VLOOKUP($A161,'[1]LD GmbH'!$A:$H,8,FALSE),IFERROR(VLOOKUP($A161,[1]Крисметал!$A:$H,8,FALSE),IFERROR(VLOOKUP($A161,[1]Унител!$A:$H,8,FALSE),""))))))</f>
        <v>LD GmbH</v>
      </c>
      <c r="J161" s="101">
        <f>IFERROR(VLOOKUP($A161,[1]Други!$A:$I,9,FALSE),IFERROR(VLOOKUP($A161,[1]ИТТ!$A:$I,9,FALSE),IFERROR(VLOOKUP($A161,[1]Schrack!$A:$I,9,FALSE),IFERROR(VLOOKUP($A161,'[1]LD GmbH'!$A:$I,9,FALSE),IFERROR(VLOOKUP($A161,[1]Крисметал!$A:$I,9,FALSE),IFERROR(VLOOKUP($A161,[1]Унител!$A:$I,9,FALSE),""))))))</f>
        <v>45632</v>
      </c>
      <c r="K161" s="87">
        <f>IFERROR(VLOOKUP($A161,[1]Други!$A:$H,7,FALSE),IFERROR(VLOOKUP($A161,[1]ИТТ!$A:$H,7,FALSE),IFERROR(VLOOKUP($A161,[1]Schrack!$A:$H,7,FALSE),IFERROR(VLOOKUP($A161,'[1]LD GmbH'!$A:$H,7,FALSE),IFERROR(VLOOKUP($A161,[1]Крисметал!$A:$H,7,FALSE),IFERROR(VLOOKUP($A161,[1]Унител!$A:$H,7,FALSE),""))))))</f>
        <v>483.32400000000007</v>
      </c>
      <c r="L161" s="88">
        <f t="shared" si="38"/>
        <v>1933.2960000000003</v>
      </c>
      <c r="M161" s="102"/>
      <c r="O161" s="81">
        <f>SUMIF(Модули!$A:$A,Себестойност!A161,Модули!$B:$B)-G161</f>
        <v>0</v>
      </c>
    </row>
    <row r="162" spans="1:15" x14ac:dyDescent="0.3">
      <c r="A162" s="94" t="s">
        <v>71</v>
      </c>
      <c r="B162" s="32" t="str">
        <f>IFERROR(VLOOKUP($A162,[1]Други!$A:$H,2,FALSE),IFERROR(VLOOKUP($A162,[1]ИТТ!$A:$H,2,FALSE),IFERROR(VLOOKUP($A162,[1]Schrack!$A:$H,2,FALSE),IFERROR(VLOOKUP($A162,'[1]LD GmbH'!$A:$H,2,FALSE),IFERROR(VLOOKUP($A162,[1]Крисметал!$A:$H,2,FALSE),IFERROR(VLOOKUP($A162,[1]Унител!$A:$H,2,FALSE),""))))))</f>
        <v>21L2K1V25</v>
      </c>
      <c r="C162" s="86">
        <f>IFERROR(VLOOKUP($A162,[1]Други!$A:$H,3,FALSE),IFERROR(VLOOKUP($A162,[1]ИТТ!$A:$H,3,FALSE),IFERROR(VLOOKUP($A162,[1]Schrack!$A:$H,3,FALSE),IFERROR(VLOOKUP($A162,'[1]LD GmbH'!$A:$H,3,FALSE),IFERROR(VLOOKUP($A162,[1]Крисметал!$A:$H,3,FALSE),IFERROR(VLOOKUP($A162,[1]Унител!$A:$H,3,FALSE),""))))))</f>
        <v>76.14</v>
      </c>
      <c r="D162" s="84" t="str">
        <f>IFERROR(VLOOKUP($A162,[1]Други!$A:$H,4,FALSE),IFERROR(VLOOKUP($A162,[1]ИТТ!$A:$H,4,FALSE),IFERROR(VLOOKUP($A162,[1]Schrack!$A:$H,4,FALSE),IFERROR(VLOOKUP($A162,'[1]LD GmbH'!$A:$H,4,FALSE),IFERROR(VLOOKUP($A162,[1]Крисметал!$A:$H,4,FALSE),IFERROR(VLOOKUP($A162,[1]Унител!$A:$H,4,FALSE),""))))))</f>
        <v>бр.</v>
      </c>
      <c r="E162" s="34">
        <f>IFERROR(VLOOKUP($A162,[1]Други!$A:$H,5,FALSE),IFERROR(VLOOKUP($A162,[1]ИТТ!$A:$H,5,FALSE),IFERROR(VLOOKUP($A162,[1]Schrack!$A:$H,5,FALSE),IFERROR(VLOOKUP($A162,'[1]LD GmbH'!$A:$H,5,FALSE),IFERROR(VLOOKUP($A162,[1]Крисметал!$A:$H,5,FALSE),IFERROR(VLOOKUP($A162,[1]Унител!$A:$H,5,FALSE),""))))))</f>
        <v>0</v>
      </c>
      <c r="F162" s="87">
        <f>IFERROR(VLOOKUP($A162,[1]Други!$A:$H,6,FALSE),IFERROR(VLOOKUP($A162,[1]ИТТ!$A:$H,6,FALSE),IFERROR(VLOOKUP($A162,[1]Schrack!$A:$H,6,FALSE),IFERROR(VLOOKUP($A162,'[1]LD GmbH'!$A:$H,6,FALSE),IFERROR(VLOOKUP($A162,[1]Крисметал!$A:$H,6,FALSE),IFERROR(VLOOKUP($A162,[1]Унител!$A:$H,6,FALSE),""))))))</f>
        <v>76.14</v>
      </c>
      <c r="G162" s="93">
        <f>IFERROR(SUMIF(Модули!$A:$A,Себестойност!A162,Модули!$B:$B),"")</f>
        <v>4</v>
      </c>
      <c r="H162" s="33">
        <f t="shared" si="37"/>
        <v>304.56</v>
      </c>
      <c r="I162" s="100" t="str">
        <f>IFERROR(VLOOKUP($A162,[1]Други!$A:$H,8,FALSE),IFERROR(VLOOKUP($A162,[1]ИТТ!$A:$H,8,FALSE),IFERROR(VLOOKUP($A162,[1]Schrack!$A:$H,8,FALSE),IFERROR(VLOOKUP($A162,'[1]LD GmbH'!$A:$H,8,FALSE),IFERROR(VLOOKUP($A162,[1]Крисметал!$A:$H,8,FALSE),IFERROR(VLOOKUP($A162,[1]Унител!$A:$H,8,FALSE),""))))))</f>
        <v>LD GmbH</v>
      </c>
      <c r="J162" s="101">
        <f>IFERROR(VLOOKUP($A162,[1]Други!$A:$I,9,FALSE),IFERROR(VLOOKUP($A162,[1]ИТТ!$A:$I,9,FALSE),IFERROR(VLOOKUP($A162,[1]Schrack!$A:$I,9,FALSE),IFERROR(VLOOKUP($A162,'[1]LD GmbH'!$A:$I,9,FALSE),IFERROR(VLOOKUP($A162,[1]Крисметал!$A:$I,9,FALSE),IFERROR(VLOOKUP($A162,[1]Унител!$A:$I,9,FALSE),""))))))</f>
        <v>45085</v>
      </c>
      <c r="K162" s="87">
        <f>IFERROR(VLOOKUP($A162,[1]Други!$A:$H,7,FALSE),IFERROR(VLOOKUP($A162,[1]ИТТ!$A:$H,7,FALSE),IFERROR(VLOOKUP($A162,[1]Schrack!$A:$H,7,FALSE),IFERROR(VLOOKUP($A162,'[1]LD GmbH'!$A:$H,7,FALSE),IFERROR(VLOOKUP($A162,[1]Крисметал!$A:$H,7,FALSE),IFERROR(VLOOKUP($A162,[1]Унител!$A:$H,7,FALSE),""))))))</f>
        <v>91.367999999999995</v>
      </c>
      <c r="L162" s="88">
        <f t="shared" si="38"/>
        <v>365.47199999999998</v>
      </c>
      <c r="M162" s="102"/>
      <c r="O162" s="81">
        <f>SUMIF(Модули!$A:$A,Себестойност!A162,Модули!$B:$B)-G162</f>
        <v>0</v>
      </c>
    </row>
    <row r="163" spans="1:15" x14ac:dyDescent="0.3">
      <c r="A163" s="15" t="s">
        <v>70</v>
      </c>
      <c r="B163" s="32" t="str">
        <f>IFERROR(VLOOKUP($A163,[1]Други!$A:$H,2,FALSE),IFERROR(VLOOKUP($A163,[1]ИТТ!$A:$H,2,FALSE),IFERROR(VLOOKUP($A163,[1]Schrack!$A:$H,2,FALSE),IFERROR(VLOOKUP($A163,'[1]LD GmbH'!$A:$H,2,FALSE),IFERROR(VLOOKUP($A163,[1]Крисметал!$A:$H,2,FALSE),IFERROR(VLOOKUP($A163,[1]Унител!$A:$H,2,FALSE),""))))))</f>
        <v>W KSR 118332</v>
      </c>
      <c r="C163" s="86">
        <f>IFERROR(VLOOKUP($A163,[1]Други!$A:$H,3,FALSE),IFERROR(VLOOKUP($A163,[1]ИТТ!$A:$H,3,FALSE),IFERROR(VLOOKUP($A163,[1]Schrack!$A:$H,3,FALSE),IFERROR(VLOOKUP($A163,'[1]LD GmbH'!$A:$H,3,FALSE),IFERROR(VLOOKUP($A163,[1]Крисметал!$A:$H,3,FALSE),IFERROR(VLOOKUP($A163,[1]Унител!$A:$H,3,FALSE),""))))))</f>
        <v>86.658860943947076</v>
      </c>
      <c r="D163" s="84" t="str">
        <f>IFERROR(VLOOKUP($A163,[1]Други!$A:$H,4,FALSE),IFERROR(VLOOKUP($A163,[1]ИТТ!$A:$H,4,FALSE),IFERROR(VLOOKUP($A163,[1]Schrack!$A:$H,4,FALSE),IFERROR(VLOOKUP($A163,'[1]LD GmbH'!$A:$H,4,FALSE),IFERROR(VLOOKUP($A163,[1]Крисметал!$A:$H,4,FALSE),IFERROR(VLOOKUP($A163,[1]Унител!$A:$H,4,FALSE),""))))))</f>
        <v>бр.</v>
      </c>
      <c r="E163" s="34">
        <f>IFERROR(VLOOKUP($A163,[1]Други!$A:$H,5,FALSE),IFERROR(VLOOKUP($A163,[1]ИТТ!$A:$H,5,FALSE),IFERROR(VLOOKUP($A163,[1]Schrack!$A:$H,5,FALSE),IFERROR(VLOOKUP($A163,'[1]LD GmbH'!$A:$H,5,FALSE),IFERROR(VLOOKUP($A163,[1]Крисметал!$A:$H,5,FALSE),IFERROR(VLOOKUP($A163,[1]Унител!$A:$H,5,FALSE),""))))))</f>
        <v>0</v>
      </c>
      <c r="F163" s="87">
        <f>IFERROR(VLOOKUP($A163,[1]Други!$A:$H,6,FALSE),IFERROR(VLOOKUP($A163,[1]ИТТ!$A:$H,6,FALSE),IFERROR(VLOOKUP($A163,[1]Schrack!$A:$H,6,FALSE),IFERROR(VLOOKUP($A163,'[1]LD GmbH'!$A:$H,6,FALSE),IFERROR(VLOOKUP($A163,[1]Крисметал!$A:$H,6,FALSE),IFERROR(VLOOKUP($A163,[1]Унител!$A:$H,6,FALSE),""))))))</f>
        <v>86.658860943947076</v>
      </c>
      <c r="G163" s="93">
        <f>IFERROR(SUMIF(Модули!$A:$A,Себестойност!A163,Модули!$B:$B),"")</f>
        <v>16</v>
      </c>
      <c r="H163" s="33">
        <f t="shared" si="37"/>
        <v>1386.5417751031532</v>
      </c>
      <c r="I163" s="100" t="str">
        <f>IFERROR(VLOOKUP($A163,[1]Други!$A:$H,8,FALSE),IFERROR(VLOOKUP($A163,[1]ИТТ!$A:$H,8,FALSE),IFERROR(VLOOKUP($A163,[1]Schrack!$A:$H,8,FALSE),IFERROR(VLOOKUP($A163,'[1]LD GmbH'!$A:$H,8,FALSE),IFERROR(VLOOKUP($A163,[1]Крисметал!$A:$H,8,FALSE),IFERROR(VLOOKUP($A163,[1]Унител!$A:$H,8,FALSE),""))))))</f>
        <v>LD GmbH</v>
      </c>
      <c r="J163" s="101">
        <f>IFERROR(VLOOKUP($A163,[1]Други!$A:$I,9,FALSE),IFERROR(VLOOKUP($A163,[1]ИТТ!$A:$I,9,FALSE),IFERROR(VLOOKUP($A163,[1]Schrack!$A:$I,9,FALSE),IFERROR(VLOOKUP($A163,'[1]LD GmbH'!$A:$I,9,FALSE),IFERROR(VLOOKUP($A163,[1]Крисметал!$A:$I,9,FALSE),IFERROR(VLOOKUP($A163,[1]Унител!$A:$I,9,FALSE),""))))))</f>
        <v>45555</v>
      </c>
      <c r="K163" s="87">
        <f>IFERROR(VLOOKUP($A163,[1]Други!$A:$H,7,FALSE),IFERROR(VLOOKUP($A163,[1]ИТТ!$A:$H,7,FALSE),IFERROR(VLOOKUP($A163,[1]Schrack!$A:$H,7,FALSE),IFERROR(VLOOKUP($A163,'[1]LD GmbH'!$A:$H,7,FALSE),IFERROR(VLOOKUP($A163,[1]Крисметал!$A:$H,7,FALSE),IFERROR(VLOOKUP($A163,[1]Унител!$A:$H,7,FALSE),""))))))</f>
        <v>103.99063313273649</v>
      </c>
      <c r="L163" s="88">
        <f t="shared" si="38"/>
        <v>1663.8501301237839</v>
      </c>
      <c r="M163" s="102"/>
      <c r="O163" s="81">
        <f>SUMIF(Модули!$A:$A,Себестойност!A163,Модули!$B:$B)-G163</f>
        <v>0</v>
      </c>
    </row>
    <row r="164" spans="1:15" x14ac:dyDescent="0.3">
      <c r="A164" s="28" t="s">
        <v>214</v>
      </c>
      <c r="B164" s="32" t="str">
        <f>IFERROR(VLOOKUP($A164,[1]Други!$A:$H,2,FALSE),IFERROR(VLOOKUP($A164,[1]ИТТ!$A:$H,2,FALSE),IFERROR(VLOOKUP($A164,[1]Schrack!$A:$H,2,FALSE),IFERROR(VLOOKUP($A164,'[1]LD GmbH'!$A:$H,2,FALSE),IFERROR(VLOOKUP($A164,[1]Крисметал!$A:$H,2,FALSE),IFERROR(VLOOKUP($A164,[1]Унител!$A:$H,2,FALSE),""))))))</f>
        <v>GS-220.B.V.02-06/H2</v>
      </c>
      <c r="C164" s="86">
        <f>IFERROR(VLOOKUP($A164,[1]Други!$A:$H,3,FALSE),IFERROR(VLOOKUP($A164,[1]ИТТ!$A:$H,3,FALSE),IFERROR(VLOOKUP($A164,[1]Schrack!$A:$H,3,FALSE),IFERROR(VLOOKUP($A164,'[1]LD GmbH'!$A:$H,3,FALSE),IFERROR(VLOOKUP($A164,[1]Крисметал!$A:$H,3,FALSE),IFERROR(VLOOKUP($A164,[1]Унител!$A:$H,3,FALSE),""))))))</f>
        <v>156.45531564604286</v>
      </c>
      <c r="D164" s="84" t="str">
        <f>IFERROR(VLOOKUP($A164,[1]Други!$A:$H,4,FALSE),IFERROR(VLOOKUP($A164,[1]ИТТ!$A:$H,4,FALSE),IFERROR(VLOOKUP($A164,[1]Schrack!$A:$H,4,FALSE),IFERROR(VLOOKUP($A164,'[1]LD GmbH'!$A:$H,4,FALSE),IFERROR(VLOOKUP($A164,[1]Крисметал!$A:$H,4,FALSE),IFERROR(VLOOKUP($A164,[1]Унител!$A:$H,4,FALSE),""))))))</f>
        <v>бр.</v>
      </c>
      <c r="E164" s="34">
        <f>IFERROR(VLOOKUP($A164,[1]Други!$A:$H,5,FALSE),IFERROR(VLOOKUP($A164,[1]ИТТ!$A:$H,5,FALSE),IFERROR(VLOOKUP($A164,[1]Schrack!$A:$H,5,FALSE),IFERROR(VLOOKUP($A164,'[1]LD GmbH'!$A:$H,5,FALSE),IFERROR(VLOOKUP($A164,[1]Крисметал!$A:$H,5,FALSE),IFERROR(VLOOKUP($A164,[1]Унител!$A:$H,5,FALSE),""))))))</f>
        <v>0</v>
      </c>
      <c r="F164" s="87">
        <f>IFERROR(VLOOKUP($A164,[1]Други!$A:$H,6,FALSE),IFERROR(VLOOKUP($A164,[1]ИТТ!$A:$H,6,FALSE),IFERROR(VLOOKUP($A164,[1]Schrack!$A:$H,6,FALSE),IFERROR(VLOOKUP($A164,'[1]LD GmbH'!$A:$H,6,FALSE),IFERROR(VLOOKUP($A164,[1]Крисметал!$A:$H,6,FALSE),IFERROR(VLOOKUP($A164,[1]Унител!$A:$H,6,FALSE),""))))))</f>
        <v>156.45531564604286</v>
      </c>
      <c r="G164" s="93">
        <f>IFERROR(SUMIF(Модули!$A:$A,Себестойност!A164,Модули!$B:$B),"")</f>
        <v>2</v>
      </c>
      <c r="H164" s="33">
        <f t="shared" si="37"/>
        <v>312.91063129208572</v>
      </c>
      <c r="I164" s="100" t="str">
        <f>IFERROR(VLOOKUP($A164,[1]Други!$A:$H,8,FALSE),IFERROR(VLOOKUP($A164,[1]ИТТ!$A:$H,8,FALSE),IFERROR(VLOOKUP($A164,[1]Schrack!$A:$H,8,FALSE),IFERROR(VLOOKUP($A164,'[1]LD GmbH'!$A:$H,8,FALSE),IFERROR(VLOOKUP($A164,[1]Крисметал!$A:$H,8,FALSE),IFERROR(VLOOKUP($A164,[1]Унител!$A:$H,8,FALSE),""))))))</f>
        <v>Инвест Електроникс</v>
      </c>
      <c r="J164" s="101">
        <f>IFERROR(VLOOKUP($A164,[1]Други!$A:$I,9,FALSE),IFERROR(VLOOKUP($A164,[1]ИТТ!$A:$I,9,FALSE),IFERROR(VLOOKUP($A164,[1]Schrack!$A:$I,9,FALSE),IFERROR(VLOOKUP($A164,'[1]LD GmbH'!$A:$I,9,FALSE),IFERROR(VLOOKUP($A164,[1]Крисметал!$A:$I,9,FALSE),IFERROR(VLOOKUP($A164,[1]Унител!$A:$I,9,FALSE),""))))))</f>
        <v>45820</v>
      </c>
      <c r="K164" s="87">
        <f>IFERROR(VLOOKUP($A164,[1]Други!$A:$H,7,FALSE),IFERROR(VLOOKUP($A164,[1]ИТТ!$A:$H,7,FALSE),IFERROR(VLOOKUP($A164,[1]Schrack!$A:$H,7,FALSE),IFERROR(VLOOKUP($A164,'[1]LD GmbH'!$A:$H,7,FALSE),IFERROR(VLOOKUP($A164,[1]Крисметал!$A:$H,7,FALSE),IFERROR(VLOOKUP($A164,[1]Унител!$A:$H,7,FALSE),""))))))</f>
        <v>187.74637877525143</v>
      </c>
      <c r="L164" s="88">
        <f t="shared" si="38"/>
        <v>375.49275755050286</v>
      </c>
      <c r="M164" s="102"/>
      <c r="O164" s="81">
        <f>SUMIF(Модули!$A:$A,Себестойност!A164,Модули!$B:$B)-G164</f>
        <v>0</v>
      </c>
    </row>
    <row r="165" spans="1:15" x14ac:dyDescent="0.3">
      <c r="A165" s="28" t="s">
        <v>272</v>
      </c>
      <c r="B165" s="32" t="str">
        <f>IFERROR(VLOOKUP($A165,[1]Други!$A:$H,2,FALSE),IFERROR(VLOOKUP($A165,[1]ИТТ!$A:$H,2,FALSE),IFERROR(VLOOKUP($A165,[1]Schrack!$A:$H,2,FALSE),IFERROR(VLOOKUP($A165,'[1]LD GmbH'!$A:$H,2,FALSE),IFERROR(VLOOKUP($A165,[1]Крисметал!$A:$H,2,FALSE),IFERROR(VLOOKUP($A165,[1]Унител!$A:$H,2,FALSE),""))))))</f>
        <v>SM2100</v>
      </c>
      <c r="C165" s="86">
        <f>IFERROR(VLOOKUP($A165,[1]Други!$A:$H,3,FALSE),IFERROR(VLOOKUP($A165,[1]ИТТ!$A:$H,3,FALSE),IFERROR(VLOOKUP($A165,[1]Schrack!$A:$H,3,FALSE),IFERROR(VLOOKUP($A165,'[1]LD GmbH'!$A:$H,3,FALSE),IFERROR(VLOOKUP($A165,[1]Крисметал!$A:$H,3,FALSE),IFERROR(VLOOKUP($A165,[1]Унител!$A:$H,3,FALSE),""))))))</f>
        <v>1024.5333183354383</v>
      </c>
      <c r="D165" s="84" t="str">
        <f>IFERROR(VLOOKUP($A165,[1]Други!$A:$H,4,FALSE),IFERROR(VLOOKUP($A165,[1]ИТТ!$A:$H,4,FALSE),IFERROR(VLOOKUP($A165,[1]Schrack!$A:$H,4,FALSE),IFERROR(VLOOKUP($A165,'[1]LD GmbH'!$A:$H,4,FALSE),IFERROR(VLOOKUP($A165,[1]Крисметал!$A:$H,4,FALSE),IFERROR(VLOOKUP($A165,[1]Унител!$A:$H,4,FALSE),""))))))</f>
        <v>бр.</v>
      </c>
      <c r="E165" s="34">
        <f>IFERROR(VLOOKUP($A165,[1]Други!$A:$H,5,FALSE),IFERROR(VLOOKUP($A165,[1]ИТТ!$A:$H,5,FALSE),IFERROR(VLOOKUP($A165,[1]Schrack!$A:$H,5,FALSE),IFERROR(VLOOKUP($A165,'[1]LD GmbH'!$A:$H,5,FALSE),IFERROR(VLOOKUP($A165,[1]Крисметал!$A:$H,5,FALSE),IFERROR(VLOOKUP($A165,[1]Унител!$A:$H,5,FALSE),""))))))</f>
        <v>0.5</v>
      </c>
      <c r="F165" s="87">
        <f>IFERROR(VLOOKUP($A165,[1]Други!$A:$H,6,FALSE),IFERROR(VLOOKUP($A165,[1]ИТТ!$A:$H,6,FALSE),IFERROR(VLOOKUP($A165,[1]Schrack!$A:$H,6,FALSE),IFERROR(VLOOKUP($A165,'[1]LD GmbH'!$A:$H,6,FALSE),IFERROR(VLOOKUP($A165,[1]Крисметал!$A:$H,6,FALSE),IFERROR(VLOOKUP($A165,[1]Унител!$A:$H,6,FALSE),""))))))</f>
        <v>512.26665916771913</v>
      </c>
      <c r="G165" s="93">
        <f>IFERROR(SUMIF(Модули!$A:$A,Себестойност!A165,Модули!$B:$B),"")</f>
        <v>2</v>
      </c>
      <c r="H165" s="33">
        <f t="shared" si="37"/>
        <v>1024.5333183354383</v>
      </c>
      <c r="I165" s="100" t="str">
        <f>IFERROR(VLOOKUP($A165,[1]Други!$A:$H,8,FALSE),IFERROR(VLOOKUP($A165,[1]ИТТ!$A:$H,8,FALSE),IFERROR(VLOOKUP($A165,[1]Schrack!$A:$H,8,FALSE),IFERROR(VLOOKUP($A165,'[1]LD GmbH'!$A:$H,8,FALSE),IFERROR(VLOOKUP($A165,[1]Крисметал!$A:$H,8,FALSE),IFERROR(VLOOKUP($A165,[1]Унител!$A:$H,8,FALSE),""))))))</f>
        <v>ifm</v>
      </c>
      <c r="J165" s="101">
        <f>IFERROR(VLOOKUP($A165,[1]Други!$A:$I,9,FALSE),IFERROR(VLOOKUP($A165,[1]ИТТ!$A:$I,9,FALSE),IFERROR(VLOOKUP($A165,[1]Schrack!$A:$I,9,FALSE),IFERROR(VLOOKUP($A165,'[1]LD GmbH'!$A:$I,9,FALSE),IFERROR(VLOOKUP($A165,[1]Крисметал!$A:$I,9,FALSE),IFERROR(VLOOKUP($A165,[1]Унител!$A:$I,9,FALSE),""))))))</f>
        <v>45642</v>
      </c>
      <c r="K165" s="87">
        <f>IFERROR(VLOOKUP($A165,[1]Други!$A:$H,7,FALSE),IFERROR(VLOOKUP($A165,[1]ИТТ!$A:$H,7,FALSE),IFERROR(VLOOKUP($A165,[1]Schrack!$A:$H,7,FALSE),IFERROR(VLOOKUP($A165,'[1]LD GmbH'!$A:$H,7,FALSE),IFERROR(VLOOKUP($A165,[1]Крисметал!$A:$H,7,FALSE),IFERROR(VLOOKUP($A165,[1]Унител!$A:$H,7,FALSE),""))))))</f>
        <v>614.719991001263</v>
      </c>
      <c r="L165" s="88">
        <f t="shared" si="38"/>
        <v>1229.439982002526</v>
      </c>
      <c r="M165" s="102"/>
      <c r="O165" s="81">
        <f>SUMIF(Модули!$A:$A,Себестойност!A165,Модули!$B:$B)-G165</f>
        <v>0</v>
      </c>
    </row>
    <row r="166" spans="1:15" x14ac:dyDescent="0.3">
      <c r="A166" s="28" t="s">
        <v>273</v>
      </c>
      <c r="B166" s="32" t="str">
        <f>IFERROR(VLOOKUP($A166,[1]Други!$A:$H,2,FALSE),IFERROR(VLOOKUP($A166,[1]ИТТ!$A:$H,2,FALSE),IFERROR(VLOOKUP($A166,[1]Schrack!$A:$H,2,FALSE),IFERROR(VLOOKUP($A166,'[1]LD GmbH'!$A:$H,2,FALSE),IFERROR(VLOOKUP($A166,[1]Крисметал!$A:$H,2,FALSE),IFERROR(VLOOKUP($A166,[1]Унител!$A:$H,2,FALSE),""))))))</f>
        <v>E40240</v>
      </c>
      <c r="C166" s="86">
        <f>IFERROR(VLOOKUP($A166,[1]Други!$A:$H,3,FALSE),IFERROR(VLOOKUP($A166,[1]ИТТ!$A:$H,3,FALSE),IFERROR(VLOOKUP($A166,[1]Schrack!$A:$H,3,FALSE),IFERROR(VLOOKUP($A166,'[1]LD GmbH'!$A:$H,3,FALSE),IFERROR(VLOOKUP($A166,[1]Крисметал!$A:$H,3,FALSE),IFERROR(VLOOKUP($A166,[1]Унител!$A:$H,3,FALSE),""))))))</f>
        <v>228.34295414223118</v>
      </c>
      <c r="D166" s="84" t="str">
        <f>IFERROR(VLOOKUP($A166,[1]Други!$A:$H,4,FALSE),IFERROR(VLOOKUP($A166,[1]ИТТ!$A:$H,4,FALSE),IFERROR(VLOOKUP($A166,[1]Schrack!$A:$H,4,FALSE),IFERROR(VLOOKUP($A166,'[1]LD GmbH'!$A:$H,4,FALSE),IFERROR(VLOOKUP($A166,[1]Крисметал!$A:$H,4,FALSE),IFERROR(VLOOKUP($A166,[1]Унител!$A:$H,4,FALSE),""))))))</f>
        <v>бр.</v>
      </c>
      <c r="E166" s="34">
        <f>IFERROR(VLOOKUP($A166,[1]Други!$A:$H,5,FALSE),IFERROR(VLOOKUP($A166,[1]ИТТ!$A:$H,5,FALSE),IFERROR(VLOOKUP($A166,[1]Schrack!$A:$H,5,FALSE),IFERROR(VLOOKUP($A166,'[1]LD GmbH'!$A:$H,5,FALSE),IFERROR(VLOOKUP($A166,[1]Крисметал!$A:$H,5,FALSE),IFERROR(VLOOKUP($A166,[1]Унител!$A:$H,5,FALSE),""))))))</f>
        <v>0.3</v>
      </c>
      <c r="F166" s="87">
        <f>IFERROR(VLOOKUP($A166,[1]Други!$A:$H,6,FALSE),IFERROR(VLOOKUP($A166,[1]ИТТ!$A:$H,6,FALSE),IFERROR(VLOOKUP($A166,[1]Schrack!$A:$H,6,FALSE),IFERROR(VLOOKUP($A166,'[1]LD GmbH'!$A:$H,6,FALSE),IFERROR(VLOOKUP($A166,[1]Крисметал!$A:$H,6,FALSE),IFERROR(VLOOKUP($A166,[1]Унител!$A:$H,6,FALSE),""))))))</f>
        <v>159.8400678995618</v>
      </c>
      <c r="G166" s="93">
        <f>IFERROR(SUMIF(Модули!$A:$A,Себестойност!A166,Модули!$B:$B),"")</f>
        <v>2</v>
      </c>
      <c r="H166" s="33">
        <f t="shared" si="37"/>
        <v>319.6801357991236</v>
      </c>
      <c r="I166" s="100" t="str">
        <f>IFERROR(VLOOKUP($A166,[1]Други!$A:$H,8,FALSE),IFERROR(VLOOKUP($A166,[1]ИТТ!$A:$H,8,FALSE),IFERROR(VLOOKUP($A166,[1]Schrack!$A:$H,8,FALSE),IFERROR(VLOOKUP($A166,'[1]LD GmbH'!$A:$H,8,FALSE),IFERROR(VLOOKUP($A166,[1]Крисметал!$A:$H,8,FALSE),IFERROR(VLOOKUP($A166,[1]Унител!$A:$H,8,FALSE),""))))))</f>
        <v>ifm</v>
      </c>
      <c r="J166" s="101">
        <f>IFERROR(VLOOKUP($A166,[1]Други!$A:$I,9,FALSE),IFERROR(VLOOKUP($A166,[1]ИТТ!$A:$I,9,FALSE),IFERROR(VLOOKUP($A166,[1]Schrack!$A:$I,9,FALSE),IFERROR(VLOOKUP($A166,'[1]LD GmbH'!$A:$I,9,FALSE),IFERROR(VLOOKUP($A166,[1]Крисметал!$A:$I,9,FALSE),IFERROR(VLOOKUP($A166,[1]Унител!$A:$I,9,FALSE),""))))))</f>
        <v>45642</v>
      </c>
      <c r="K166" s="87">
        <f>IFERROR(VLOOKUP($A166,[1]Други!$A:$H,7,FALSE),IFERROR(VLOOKUP($A166,[1]ИТТ!$A:$H,7,FALSE),IFERROR(VLOOKUP($A166,[1]Schrack!$A:$H,7,FALSE),IFERROR(VLOOKUP($A166,'[1]LD GmbH'!$A:$H,7,FALSE),IFERROR(VLOOKUP($A166,[1]Крисметал!$A:$H,7,FALSE),IFERROR(VLOOKUP($A166,[1]Унител!$A:$H,7,FALSE),""))))))</f>
        <v>191.80808147947417</v>
      </c>
      <c r="L166" s="88">
        <f t="shared" si="38"/>
        <v>383.61616295894834</v>
      </c>
      <c r="M166" s="102"/>
      <c r="O166" s="81">
        <f>SUMIF(Модули!$A:$A,Себестойност!A166,Модули!$B:$B)-G166</f>
        <v>0</v>
      </c>
    </row>
    <row r="167" spans="1:15" x14ac:dyDescent="0.3">
      <c r="A167" s="12" t="s">
        <v>68</v>
      </c>
      <c r="B167" s="32" t="str">
        <f>IFERROR(VLOOKUP($A167,[1]Други!$A:$H,2,FALSE),IFERROR(VLOOKUP($A167,[1]ИТТ!$A:$H,2,FALSE),IFERROR(VLOOKUP($A167,[1]Schrack!$A:$H,2,FALSE),IFERROR(VLOOKUP($A167,'[1]LD GmbH'!$A:$H,2,FALSE),IFERROR(VLOOKUP($A167,[1]Крисметал!$A:$H,2,FALSE),IFERROR(VLOOKUP($A167,[1]Унител!$A:$H,2,FALSE),""))))))</f>
        <v>IPS-G-403-05-I-04-D</v>
      </c>
      <c r="C167" s="86">
        <f>IFERROR(VLOOKUP($A167,[1]Други!$A:$H,3,FALSE),IFERROR(VLOOKUP($A167,[1]ИТТ!$A:$H,3,FALSE),IFERROR(VLOOKUP($A167,[1]Schrack!$A:$H,3,FALSE),IFERROR(VLOOKUP($A167,'[1]LD GmbH'!$A:$H,3,FALSE),IFERROR(VLOOKUP($A167,[1]Крисметал!$A:$H,3,FALSE),IFERROR(VLOOKUP($A167,[1]Унител!$A:$H,3,FALSE),""))))))</f>
        <v>306.77512871773109</v>
      </c>
      <c r="D167" s="84" t="str">
        <f>IFERROR(VLOOKUP($A167,[1]Други!$A:$H,4,FALSE),IFERROR(VLOOKUP($A167,[1]ИТТ!$A:$H,4,FALSE),IFERROR(VLOOKUP($A167,[1]Schrack!$A:$H,4,FALSE),IFERROR(VLOOKUP($A167,'[1]LD GmbH'!$A:$H,4,FALSE),IFERROR(VLOOKUP($A167,[1]Крисметал!$A:$H,4,FALSE),IFERROR(VLOOKUP($A167,[1]Унител!$A:$H,4,FALSE),""))))))</f>
        <v>бр.</v>
      </c>
      <c r="E167" s="34">
        <f>IFERROR(VLOOKUP($A167,[1]Други!$A:$H,5,FALSE),IFERROR(VLOOKUP($A167,[1]ИТТ!$A:$H,5,FALSE),IFERROR(VLOOKUP($A167,[1]Schrack!$A:$H,5,FALSE),IFERROR(VLOOKUP($A167,'[1]LD GmbH'!$A:$H,5,FALSE),IFERROR(VLOOKUP($A167,[1]Крисметал!$A:$H,5,FALSE),IFERROR(VLOOKUP($A167,[1]Унител!$A:$H,5,FALSE),""))))))</f>
        <v>0.15</v>
      </c>
      <c r="F167" s="87">
        <f>IFERROR(VLOOKUP($A167,[1]Други!$A:$H,6,FALSE),IFERROR(VLOOKUP($A167,[1]ИТТ!$A:$H,6,FALSE),IFERROR(VLOOKUP($A167,[1]Schrack!$A:$H,6,FALSE),IFERROR(VLOOKUP($A167,'[1]LD GmbH'!$A:$H,6,FALSE),IFERROR(VLOOKUP($A167,[1]Крисметал!$A:$H,6,FALSE),IFERROR(VLOOKUP($A167,[1]Унител!$A:$H,6,FALSE),""))))))</f>
        <v>260.75885941007141</v>
      </c>
      <c r="G167" s="93">
        <f>IFERROR(SUMIF(Модули!$A:$A,Себестойност!A167,Модули!$B:$B),"")</f>
        <v>4</v>
      </c>
      <c r="H167" s="33">
        <f t="shared" si="37"/>
        <v>1043.0354376402856</v>
      </c>
      <c r="I167" s="100" t="str">
        <f>IFERROR(VLOOKUP($A167,[1]Други!$A:$H,8,FALSE),IFERROR(VLOOKUP($A167,[1]ИТТ!$A:$H,8,FALSE),IFERROR(VLOOKUP($A167,[1]Schrack!$A:$H,8,FALSE),IFERROR(VLOOKUP($A167,'[1]LD GmbH'!$A:$H,8,FALSE),IFERROR(VLOOKUP($A167,[1]Крисметал!$A:$H,8,FALSE),IFERROR(VLOOKUP($A167,[1]Унител!$A:$H,8,FALSE),""))))))</f>
        <v>Сензорматик</v>
      </c>
      <c r="J167" s="101">
        <f>IFERROR(VLOOKUP($A167,[1]Други!$A:$I,9,FALSE),IFERROR(VLOOKUP($A167,[1]ИТТ!$A:$I,9,FALSE),IFERROR(VLOOKUP($A167,[1]Schrack!$A:$I,9,FALSE),IFERROR(VLOOKUP($A167,'[1]LD GmbH'!$A:$I,9,FALSE),IFERROR(VLOOKUP($A167,[1]Крисметал!$A:$I,9,FALSE),IFERROR(VLOOKUP($A167,[1]Унител!$A:$I,9,FALSE),""))))))</f>
        <v>45643</v>
      </c>
      <c r="K167" s="87">
        <f>IFERROR(VLOOKUP($A167,[1]Други!$A:$H,7,FALSE),IFERROR(VLOOKUP($A167,[1]ИТТ!$A:$H,7,FALSE),IFERROR(VLOOKUP($A167,[1]Schrack!$A:$H,7,FALSE),IFERROR(VLOOKUP($A167,'[1]LD GmbH'!$A:$H,7,FALSE),IFERROR(VLOOKUP($A167,[1]Крисметал!$A:$H,7,FALSE),IFERROR(VLOOKUP($A167,[1]Унител!$A:$H,7,FALSE),""))))))</f>
        <v>312.91063129208567</v>
      </c>
      <c r="L167" s="88">
        <f t="shared" si="38"/>
        <v>1251.6425251683427</v>
      </c>
      <c r="M167" s="102"/>
      <c r="O167" s="81">
        <f>SUMIF(Модули!$A:$A,Себестойност!A167,Модули!$B:$B)-G167</f>
        <v>0</v>
      </c>
    </row>
    <row r="168" spans="1:15" x14ac:dyDescent="0.3">
      <c r="A168" s="96" t="s">
        <v>271</v>
      </c>
      <c r="B168" s="32" t="str">
        <f>IFERROR(VLOOKUP($A168,[1]Други!$A:$H,2,FALSE),IFERROR(VLOOKUP($A168,[1]ИТТ!$A:$H,2,FALSE),IFERROR(VLOOKUP($A168,[1]Schrack!$A:$H,2,FALSE),IFERROR(VLOOKUP($A168,'[1]LD GmbH'!$A:$H,2,FALSE),IFERROR(VLOOKUP($A168,[1]Крисметал!$A:$H,2,FALSE),IFERROR(VLOOKUP($A168,[1]Унител!$A:$H,2,FALSE),""))))))</f>
        <v>TH7309</v>
      </c>
      <c r="C168" s="86">
        <f>IFERROR(VLOOKUP($A168,[1]Други!$A:$H,3,FALSE),IFERROR(VLOOKUP($A168,[1]ИТТ!$A:$H,3,FALSE),IFERROR(VLOOKUP($A168,[1]Schrack!$A:$H,3,FALSE),IFERROR(VLOOKUP($A168,'[1]LD GmbH'!$A:$H,3,FALSE),IFERROR(VLOOKUP($A168,[1]Крисметал!$A:$H,3,FALSE),IFERROR(VLOOKUP($A168,[1]Унител!$A:$H,3,FALSE),""))))))</f>
        <v>354.21790237392821</v>
      </c>
      <c r="D168" s="84" t="str">
        <f>IFERROR(VLOOKUP($A168,[1]Други!$A:$H,4,FALSE),IFERROR(VLOOKUP($A168,[1]ИТТ!$A:$H,4,FALSE),IFERROR(VLOOKUP($A168,[1]Schrack!$A:$H,4,FALSE),IFERROR(VLOOKUP($A168,'[1]LD GmbH'!$A:$H,4,FALSE),IFERROR(VLOOKUP($A168,[1]Крисметал!$A:$H,4,FALSE),IFERROR(VLOOKUP($A168,[1]Унител!$A:$H,4,FALSE),""))))))</f>
        <v>бр.</v>
      </c>
      <c r="E168" s="34">
        <f>IFERROR(VLOOKUP($A168,[1]Други!$A:$H,5,FALSE),IFERROR(VLOOKUP($A168,[1]ИТТ!$A:$H,5,FALSE),IFERROR(VLOOKUP($A168,[1]Schrack!$A:$H,5,FALSE),IFERROR(VLOOKUP($A168,'[1]LD GmbH'!$A:$H,5,FALSE),IFERROR(VLOOKUP($A168,[1]Крисметал!$A:$H,5,FALSE),IFERROR(VLOOKUP($A168,[1]Унител!$A:$H,5,FALSE),""))))))</f>
        <v>0</v>
      </c>
      <c r="F168" s="87">
        <f>IFERROR(VLOOKUP($A168,[1]Други!$A:$H,6,FALSE),IFERROR(VLOOKUP($A168,[1]ИТТ!$A:$H,6,FALSE),IFERROR(VLOOKUP($A168,[1]Schrack!$A:$H,6,FALSE),IFERROR(VLOOKUP($A168,'[1]LD GmbH'!$A:$H,6,FALSE),IFERROR(VLOOKUP($A168,[1]Крисметал!$A:$H,6,FALSE),IFERROR(VLOOKUP($A168,[1]Унител!$A:$H,6,FALSE),""))))))</f>
        <v>354.21790237392821</v>
      </c>
      <c r="G168" s="93">
        <f>IFERROR(SUMIF(Модули!$A:$A,Себестойност!A168,Модули!$B:$B),"")</f>
        <v>2</v>
      </c>
      <c r="H168" s="33">
        <f t="shared" si="37"/>
        <v>708.43580474785642</v>
      </c>
      <c r="I168" s="100" t="str">
        <f>IFERROR(VLOOKUP($A168,[1]Други!$A:$H,8,FALSE),IFERROR(VLOOKUP($A168,[1]ИТТ!$A:$H,8,FALSE),IFERROR(VLOOKUP($A168,[1]Schrack!$A:$H,8,FALSE),IFERROR(VLOOKUP($A168,'[1]LD GmbH'!$A:$H,8,FALSE),IFERROR(VLOOKUP($A168,[1]Крисметал!$A:$H,8,FALSE),IFERROR(VLOOKUP($A168,[1]Унител!$A:$H,8,FALSE),""))))))</f>
        <v>Крисметал</v>
      </c>
      <c r="J168" s="101">
        <f>IFERROR(VLOOKUP($A168,[1]Други!$A:$I,9,FALSE),IFERROR(VLOOKUP($A168,[1]ИТТ!$A:$I,9,FALSE),IFERROR(VLOOKUP($A168,[1]Schrack!$A:$I,9,FALSE),IFERROR(VLOOKUP($A168,'[1]LD GmbH'!$A:$I,9,FALSE),IFERROR(VLOOKUP($A168,[1]Крисметал!$A:$I,9,FALSE),IFERROR(VLOOKUP($A168,[1]Унител!$A:$I,9,FALSE),""))))))</f>
        <v>45623</v>
      </c>
      <c r="K168" s="87">
        <f>IFERROR(VLOOKUP($A168,[1]Други!$A:$H,7,FALSE),IFERROR(VLOOKUP($A168,[1]ИТТ!$A:$H,7,FALSE),IFERROR(VLOOKUP($A168,[1]Schrack!$A:$H,7,FALSE),IFERROR(VLOOKUP($A168,'[1]LD GmbH'!$A:$H,7,FALSE),IFERROR(VLOOKUP($A168,[1]Крисметал!$A:$H,7,FALSE),IFERROR(VLOOKUP($A168,[1]Унител!$A:$H,7,FALSE),""))))))</f>
        <v>425.06148284871387</v>
      </c>
      <c r="L168" s="88">
        <f t="shared" si="38"/>
        <v>850.12296569742773</v>
      </c>
      <c r="M168" s="102"/>
      <c r="O168" s="81">
        <f>SUMIF(Модули!$A:$A,Себестойност!A168,Модули!$B:$B)-G168</f>
        <v>0</v>
      </c>
    </row>
    <row r="169" spans="1:15" ht="21" x14ac:dyDescent="0.3">
      <c r="A169" s="1" t="s">
        <v>225</v>
      </c>
      <c r="B169" s="2"/>
      <c r="C169" s="3"/>
      <c r="D169" s="4"/>
      <c r="E169" s="5"/>
      <c r="F169" s="6"/>
      <c r="G169" s="8"/>
      <c r="H169" s="7"/>
      <c r="I169" s="122">
        <f>SUM(H170:H178)</f>
        <v>719.11017087885944</v>
      </c>
      <c r="J169" s="30"/>
      <c r="K169" s="6"/>
      <c r="L169" s="125"/>
      <c r="M169" s="143">
        <f>SUM(L170:L178)</f>
        <v>862.93220505463137</v>
      </c>
      <c r="O169" s="175"/>
    </row>
    <row r="170" spans="1:15" x14ac:dyDescent="0.3">
      <c r="A170" s="74" t="s">
        <v>176</v>
      </c>
      <c r="B170" s="32" t="str">
        <f>IFERROR(VLOOKUP($A170,[1]Други!$A:$H,2,FALSE),IFERROR(VLOOKUP($A170,[1]ИТТ!$A:$H,2,FALSE),IFERROR(VLOOKUP($A170,[1]Schrack!$A:$H,2,FALSE),IFERROR(VLOOKUP($A170,'[1]LD GmbH'!$A:$H,2,FALSE),IFERROR(VLOOKUP($A170,[1]Крисметал!$A:$H,2,FALSE),IFERROR(VLOOKUP($A170,[1]Унител!$A:$H,2,FALSE),""))))))</f>
        <v>-</v>
      </c>
      <c r="C170" s="86">
        <f>IFERROR(VLOOKUP($A170,[1]Други!$A:$H,3,FALSE),IFERROR(VLOOKUP($A170,[1]ИТТ!$A:$H,3,FALSE),IFERROR(VLOOKUP($A170,[1]Schrack!$A:$H,3,FALSE),IFERROR(VLOOKUP($A170,'[1]LD GmbH'!$A:$H,3,FALSE),IFERROR(VLOOKUP($A170,[1]Крисметал!$A:$H,3,FALSE),IFERROR(VLOOKUP($A170,[1]Унител!$A:$H,3,FALSE),""))))))</f>
        <v>4</v>
      </c>
      <c r="D170" s="84" t="str">
        <f>IFERROR(VLOOKUP($A170,[1]Други!$A:$H,4,FALSE),IFERROR(VLOOKUP($A170,[1]ИТТ!$A:$H,4,FALSE),IFERROR(VLOOKUP($A170,[1]Schrack!$A:$H,4,FALSE),IFERROR(VLOOKUP($A170,'[1]LD GmbH'!$A:$H,4,FALSE),IFERROR(VLOOKUP($A170,[1]Крисметал!$A:$H,4,FALSE),IFERROR(VLOOKUP($A170,[1]Унител!$A:$H,4,FALSE),""))))))</f>
        <v>м.</v>
      </c>
      <c r="E170" s="34">
        <f>IFERROR(VLOOKUP($A170,[1]Други!$A:$H,5,FALSE),IFERROR(VLOOKUP($A170,[1]ИТТ!$A:$H,5,FALSE),IFERROR(VLOOKUP($A170,[1]Schrack!$A:$H,5,FALSE),IFERROR(VLOOKUP($A170,'[1]LD GmbH'!$A:$H,5,FALSE),IFERROR(VLOOKUP($A170,[1]Крисметал!$A:$H,5,FALSE),IFERROR(VLOOKUP($A170,[1]Унител!$A:$H,5,FALSE),""))))))</f>
        <v>0</v>
      </c>
      <c r="F170" s="87">
        <f>IFERROR(VLOOKUP($A170,[1]Други!$A:$H,6,FALSE),IFERROR(VLOOKUP($A170,[1]ИТТ!$A:$H,6,FALSE),IFERROR(VLOOKUP($A170,[1]Schrack!$A:$H,6,FALSE),IFERROR(VLOOKUP($A170,'[1]LD GmbH'!$A:$H,6,FALSE),IFERROR(VLOOKUP($A170,[1]Крисметал!$A:$H,6,FALSE),IFERROR(VLOOKUP($A170,[1]Унител!$A:$H,6,FALSE),""))))))</f>
        <v>4</v>
      </c>
      <c r="G170" s="93">
        <f>IFERROR(SUMIF(Модули!$A:$A,Себестойност!A170,Модули!$B:$B),"")</f>
        <v>0</v>
      </c>
      <c r="H170" s="33">
        <f t="shared" ref="H170" si="39">IFERROR(F170*G170,"")</f>
        <v>0</v>
      </c>
      <c r="I170" s="100" t="str">
        <f>IFERROR(VLOOKUP($A170,[1]Други!$A:$H,8,FALSE),IFERROR(VLOOKUP($A170,[1]ИТТ!$A:$H,8,FALSE),IFERROR(VLOOKUP($A170,[1]Schrack!$A:$H,8,FALSE),IFERROR(VLOOKUP($A170,'[1]LD GmbH'!$A:$H,8,FALSE),IFERROR(VLOOKUP($A170,[1]Крисметал!$A:$H,8,FALSE),IFERROR(VLOOKUP($A170,[1]Унител!$A:$H,8,FALSE),""))))))</f>
        <v>-</v>
      </c>
      <c r="J170" s="101" t="str">
        <f>IFERROR(VLOOKUP($A170,[1]Други!$A:$I,9,FALSE),IFERROR(VLOOKUP($A170,[1]ИТТ!$A:$I,9,FALSE),IFERROR(VLOOKUP($A170,[1]Schrack!$A:$I,9,FALSE),IFERROR(VLOOKUP($A170,'[1]LD GmbH'!$A:$I,9,FALSE),IFERROR(VLOOKUP($A170,[1]Крисметал!$A:$I,9,FALSE),IFERROR(VLOOKUP($A170,[1]Унител!$A:$I,9,FALSE),""))))))</f>
        <v>-</v>
      </c>
      <c r="K170" s="87">
        <f>IFERROR(VLOOKUP($A170,[1]Други!$A:$H,7,FALSE),IFERROR(VLOOKUP($A170,[1]ИТТ!$A:$H,7,FALSE),IFERROR(VLOOKUP($A170,[1]Schrack!$A:$H,7,FALSE),IFERROR(VLOOKUP($A170,'[1]LD GmbH'!$A:$H,7,FALSE),IFERROR(VLOOKUP($A170,[1]Крисметал!$A:$H,7,FALSE),IFERROR(VLOOKUP($A170,[1]Унител!$A:$H,7,FALSE),""))))))</f>
        <v>4.8</v>
      </c>
      <c r="L170" s="88">
        <f t="shared" ref="L170" si="40">G170*K170</f>
        <v>0</v>
      </c>
      <c r="M170" s="102"/>
      <c r="O170" s="81">
        <f>SUMIF(Модули!$A:$A,Себестойност!A170,Модули!$B:$B)-G170</f>
        <v>0</v>
      </c>
    </row>
    <row r="171" spans="1:15" x14ac:dyDescent="0.3">
      <c r="A171" s="60" t="s">
        <v>12</v>
      </c>
      <c r="B171" s="32" t="str">
        <f>IFERROR(VLOOKUP($A171,[1]Други!$A:$H,2,FALSE),IFERROR(VLOOKUP($A171,[1]ИТТ!$A:$H,2,FALSE),IFERROR(VLOOKUP($A171,[1]Schrack!$A:$H,2,FALSE),IFERROR(VLOOKUP($A171,'[1]LD GmbH'!$A:$H,2,FALSE),IFERROR(VLOOKUP($A171,[1]Крисметал!$A:$H,2,FALSE),IFERROR(VLOOKUP($A171,[1]Унител!$A:$H,2,FALSE),""))))))</f>
        <v>-</v>
      </c>
      <c r="C171" s="86">
        <f>IFERROR(VLOOKUP($A171,[1]Други!$A:$H,3,FALSE),IFERROR(VLOOKUP($A171,[1]ИТТ!$A:$H,3,FALSE),IFERROR(VLOOKUP($A171,[1]Schrack!$A:$H,3,FALSE),IFERROR(VLOOKUP($A171,'[1]LD GmbH'!$A:$H,3,FALSE),IFERROR(VLOOKUP($A171,[1]Крисметал!$A:$H,3,FALSE),IFERROR(VLOOKUP($A171,[1]Унител!$A:$H,3,FALSE),""))))))</f>
        <v>4.6399999999999997</v>
      </c>
      <c r="D171" s="84" t="str">
        <f>IFERROR(VLOOKUP($A171,[1]Други!$A:$H,4,FALSE),IFERROR(VLOOKUP($A171,[1]ИТТ!$A:$H,4,FALSE),IFERROR(VLOOKUP($A171,[1]Schrack!$A:$H,4,FALSE),IFERROR(VLOOKUP($A171,'[1]LD GmbH'!$A:$H,4,FALSE),IFERROR(VLOOKUP($A171,[1]Крисметал!$A:$H,4,FALSE),IFERROR(VLOOKUP($A171,[1]Унител!$A:$H,4,FALSE),""))))))</f>
        <v>м.</v>
      </c>
      <c r="E171" s="34">
        <f>IFERROR(VLOOKUP($A171,[1]Други!$A:$H,5,FALSE),IFERROR(VLOOKUP($A171,[1]ИТТ!$A:$H,5,FALSE),IFERROR(VLOOKUP($A171,[1]Schrack!$A:$H,5,FALSE),IFERROR(VLOOKUP($A171,'[1]LD GmbH'!$A:$H,5,FALSE),IFERROR(VLOOKUP($A171,[1]Крисметал!$A:$H,5,FALSE),IFERROR(VLOOKUP($A171,[1]Унител!$A:$H,5,FALSE),""))))))</f>
        <v>0</v>
      </c>
      <c r="F171" s="87">
        <f>IFERROR(VLOOKUP($A171,[1]Други!$A:$H,6,FALSE),IFERROR(VLOOKUP($A171,[1]ИТТ!$A:$H,6,FALSE),IFERROR(VLOOKUP($A171,[1]Schrack!$A:$H,6,FALSE),IFERROR(VLOOKUP($A171,'[1]LD GmbH'!$A:$H,6,FALSE),IFERROR(VLOOKUP($A171,[1]Крисметал!$A:$H,6,FALSE),IFERROR(VLOOKUP($A171,[1]Унител!$A:$H,6,FALSE),""))))))</f>
        <v>4.6399999999999997</v>
      </c>
      <c r="G171" s="93">
        <f>IFERROR(SUMIF(Модули!$A:$A,Себестойност!A171,Модули!$B:$B),"")</f>
        <v>14.5</v>
      </c>
      <c r="H171" s="33">
        <f t="shared" ref="H171:H178" si="41">IFERROR(F171*G171,"")</f>
        <v>67.28</v>
      </c>
      <c r="I171" s="100" t="str">
        <f>IFERROR(VLOOKUP($A171,[1]Други!$A:$H,8,FALSE),IFERROR(VLOOKUP($A171,[1]ИТТ!$A:$H,8,FALSE),IFERROR(VLOOKUP($A171,[1]Schrack!$A:$H,8,FALSE),IFERROR(VLOOKUP($A171,'[1]LD GmbH'!$A:$H,8,FALSE),IFERROR(VLOOKUP($A171,[1]Крисметал!$A:$H,8,FALSE),IFERROR(VLOOKUP($A171,[1]Унител!$A:$H,8,FALSE),""))))))</f>
        <v>НИРСТРОЙ</v>
      </c>
      <c r="J171" s="101">
        <f>IFERROR(VLOOKUP($A171,[1]Други!$A:$I,9,FALSE),IFERROR(VLOOKUP($A171,[1]ИТТ!$A:$I,9,FALSE),IFERROR(VLOOKUP($A171,[1]Schrack!$A:$I,9,FALSE),IFERROR(VLOOKUP($A171,'[1]LD GmbH'!$A:$I,9,FALSE),IFERROR(VLOOKUP($A171,[1]Крисметал!$A:$I,9,FALSE),IFERROR(VLOOKUP($A171,[1]Унител!$A:$I,9,FALSE),""))))))</f>
        <v>46043</v>
      </c>
      <c r="K171" s="87">
        <f>IFERROR(VLOOKUP($A171,[1]Други!$A:$H,7,FALSE),IFERROR(VLOOKUP($A171,[1]ИТТ!$A:$H,7,FALSE),IFERROR(VLOOKUP($A171,[1]Schrack!$A:$H,7,FALSE),IFERROR(VLOOKUP($A171,'[1]LD GmbH'!$A:$H,7,FALSE),IFERROR(VLOOKUP($A171,[1]Крисметал!$A:$H,7,FALSE),IFERROR(VLOOKUP($A171,[1]Унител!$A:$H,7,FALSE),""))))))</f>
        <v>5.5679999999999996</v>
      </c>
      <c r="L171" s="88">
        <f t="shared" ref="L171:L178" si="42">G171*K171</f>
        <v>80.73599999999999</v>
      </c>
      <c r="M171" s="102"/>
      <c r="O171" s="81">
        <f>SUMIF(Модули!$A:$A,Себестойност!A171,Модули!$B:$B)-G171</f>
        <v>0</v>
      </c>
    </row>
    <row r="172" spans="1:15" x14ac:dyDescent="0.3">
      <c r="A172" s="170" t="s">
        <v>248</v>
      </c>
      <c r="B172" s="32" t="str">
        <f>IFERROR(VLOOKUP($A172,[1]Други!$A:$H,2,FALSE),IFERROR(VLOOKUP($A172,[1]ИТТ!$A:$H,2,FALSE),IFERROR(VLOOKUP($A172,[1]Schrack!$A:$H,2,FALSE),IFERROR(VLOOKUP($A172,'[1]LD GmbH'!$A:$H,2,FALSE),IFERROR(VLOOKUP($A172,[1]Крисметал!$A:$H,2,FALSE),IFERROR(VLOOKUP($A172,[1]Унител!$A:$H,2,FALSE),""))))))</f>
        <v>-</v>
      </c>
      <c r="C172" s="86">
        <f>IFERROR(VLOOKUP($A172,[1]Други!$A:$H,3,FALSE),IFERROR(VLOOKUP($A172,[1]ИТТ!$A:$H,3,FALSE),IFERROR(VLOOKUP($A172,[1]Schrack!$A:$H,3,FALSE),IFERROR(VLOOKUP($A172,'[1]LD GmbH'!$A:$H,3,FALSE),IFERROR(VLOOKUP($A172,[1]Крисметал!$A:$H,3,FALSE),IFERROR(VLOOKUP($A172,[1]Унител!$A:$H,3,FALSE),""))))))</f>
        <v>18.422613417321546</v>
      </c>
      <c r="D172" s="84" t="str">
        <f>IFERROR(VLOOKUP($A172,[1]Други!$A:$H,4,FALSE),IFERROR(VLOOKUP($A172,[1]ИТТ!$A:$H,4,FALSE),IFERROR(VLOOKUP($A172,[1]Schrack!$A:$H,4,FALSE),IFERROR(VLOOKUP($A172,'[1]LD GmbH'!$A:$H,4,FALSE),IFERROR(VLOOKUP($A172,[1]Крисметал!$A:$H,4,FALSE),IFERROR(VLOOKUP($A172,[1]Унител!$A:$H,4,FALSE),""))))))</f>
        <v>бр.</v>
      </c>
      <c r="E172" s="34">
        <f>IFERROR(VLOOKUP($A172,[1]Други!$A:$H,5,FALSE),IFERROR(VLOOKUP($A172,[1]ИТТ!$A:$H,5,FALSE),IFERROR(VLOOKUP($A172,[1]Schrack!$A:$H,5,FALSE),IFERROR(VLOOKUP($A172,'[1]LD GmbH'!$A:$H,5,FALSE),IFERROR(VLOOKUP($A172,[1]Крисметал!$A:$H,5,FALSE),IFERROR(VLOOKUP($A172,[1]Унител!$A:$H,5,FALSE),""))))))</f>
        <v>0</v>
      </c>
      <c r="F172" s="87">
        <f>IFERROR(VLOOKUP($A172,[1]Други!$A:$H,6,FALSE),IFERROR(VLOOKUP($A172,[1]ИТТ!$A:$H,6,FALSE),IFERROR(VLOOKUP($A172,[1]Schrack!$A:$H,6,FALSE),IFERROR(VLOOKUP($A172,'[1]LD GmbH'!$A:$H,6,FALSE),IFERROR(VLOOKUP($A172,[1]Крисметал!$A:$H,6,FALSE),IFERROR(VLOOKUP($A172,[1]Унител!$A:$H,6,FALSE),""))))))</f>
        <v>18.422613417321546</v>
      </c>
      <c r="G172" s="93">
        <f>IFERROR(SUMIF(Модули!$A:$A,Себестойност!A172,Модули!$B:$B),"")</f>
        <v>1.2000000000000002</v>
      </c>
      <c r="H172" s="33">
        <f t="shared" si="41"/>
        <v>22.107136100785858</v>
      </c>
      <c r="I172" s="100" t="str">
        <f>IFERROR(VLOOKUP($A172,[1]Други!$A:$H,8,FALSE),IFERROR(VLOOKUP($A172,[1]ИТТ!$A:$H,8,FALSE),IFERROR(VLOOKUP($A172,[1]Schrack!$A:$H,8,FALSE),IFERROR(VLOOKUP($A172,'[1]LD GmbH'!$A:$H,8,FALSE),IFERROR(VLOOKUP($A172,[1]Крисметал!$A:$H,8,FALSE),IFERROR(VLOOKUP($A172,[1]Унител!$A:$H,8,FALSE),""))))))</f>
        <v>НИРСТРОЙ</v>
      </c>
      <c r="J172" s="101">
        <f>IFERROR(VLOOKUP($A172,[1]Други!$A:$I,9,FALSE),IFERROR(VLOOKUP($A172,[1]ИТТ!$A:$I,9,FALSE),IFERROR(VLOOKUP($A172,[1]Schrack!$A:$I,9,FALSE),IFERROR(VLOOKUP($A172,'[1]LD GmbH'!$A:$I,9,FALSE),IFERROR(VLOOKUP($A172,[1]Крисметал!$A:$I,9,FALSE),IFERROR(VLOOKUP($A172,[1]Унител!$A:$I,9,FALSE),""))))))</f>
        <v>45458</v>
      </c>
      <c r="K172" s="87">
        <f>IFERROR(VLOOKUP($A172,[1]Други!$A:$H,7,FALSE),IFERROR(VLOOKUP($A172,[1]ИТТ!$A:$H,7,FALSE),IFERROR(VLOOKUP($A172,[1]Schrack!$A:$H,7,FALSE),IFERROR(VLOOKUP($A172,'[1]LD GmbH'!$A:$H,7,FALSE),IFERROR(VLOOKUP($A172,[1]Крисметал!$A:$H,7,FALSE),IFERROR(VLOOKUP($A172,[1]Унител!$A:$H,7,FALSE),""))))))</f>
        <v>22.107136100785855</v>
      </c>
      <c r="L172" s="88">
        <f t="shared" si="42"/>
        <v>26.528563320943029</v>
      </c>
      <c r="M172" s="102"/>
      <c r="O172" s="81">
        <f>SUMIF(Модули!$A:$A,Себестойност!A172,Модули!$B:$B)-G172</f>
        <v>0</v>
      </c>
    </row>
    <row r="173" spans="1:15" x14ac:dyDescent="0.3">
      <c r="A173" s="190" t="s">
        <v>337</v>
      </c>
      <c r="B173" s="32">
        <f>IFERROR(VLOOKUP($A173,[1]Други!$A:$H,2,FALSE),IFERROR(VLOOKUP($A173,[1]ИТТ!$A:$H,2,FALSE),IFERROR(VLOOKUP($A173,[1]Schrack!$A:$H,2,FALSE),IFERROR(VLOOKUP($A173,'[1]LD GmbH'!$A:$H,2,FALSE),IFERROR(VLOOKUP($A173,[1]Крисметал!$A:$H,2,FALSE),IFERROR(VLOOKUP($A173,[1]Унител!$A:$H,2,FALSE),""))))))</f>
        <v>193211</v>
      </c>
      <c r="C173" s="86">
        <f>IFERROR(VLOOKUP($A173,[1]Други!$A:$H,3,FALSE),IFERROR(VLOOKUP($A173,[1]ИТТ!$A:$H,3,FALSE),IFERROR(VLOOKUP($A173,[1]Schrack!$A:$H,3,FALSE),IFERROR(VLOOKUP($A173,'[1]LD GmbH'!$A:$H,3,FALSE),IFERROR(VLOOKUP($A173,[1]Крисметал!$A:$H,3,FALSE),IFERROR(VLOOKUP($A173,[1]Унител!$A:$H,3,FALSE),""))))))</f>
        <v>382.08</v>
      </c>
      <c r="D173" s="84" t="str">
        <f>IFERROR(VLOOKUP($A173,[1]Други!$A:$H,4,FALSE),IFERROR(VLOOKUP($A173,[1]ИТТ!$A:$H,4,FALSE),IFERROR(VLOOKUP($A173,[1]Schrack!$A:$H,4,FALSE),IFERROR(VLOOKUP($A173,'[1]LD GmbH'!$A:$H,4,FALSE),IFERROR(VLOOKUP($A173,[1]Крисметал!$A:$H,4,FALSE),IFERROR(VLOOKUP($A173,[1]Унител!$A:$H,4,FALSE),""))))))</f>
        <v>бр.</v>
      </c>
      <c r="E173" s="34">
        <f>IFERROR(VLOOKUP($A173,[1]Други!$A:$H,5,FALSE),IFERROR(VLOOKUP($A173,[1]ИТТ!$A:$H,5,FALSE),IFERROR(VLOOKUP($A173,[1]Schrack!$A:$H,5,FALSE),IFERROR(VLOOKUP($A173,'[1]LD GmbH'!$A:$H,5,FALSE),IFERROR(VLOOKUP($A173,[1]Крисметал!$A:$H,5,FALSE),IFERROR(VLOOKUP($A173,[1]Унител!$A:$H,5,FALSE),""))))))</f>
        <v>0</v>
      </c>
      <c r="F173" s="87">
        <f>IFERROR(VLOOKUP($A173,[1]Други!$A:$H,6,FALSE),IFERROR(VLOOKUP($A173,[1]ИТТ!$A:$H,6,FALSE),IFERROR(VLOOKUP($A173,[1]Schrack!$A:$H,6,FALSE),IFERROR(VLOOKUP($A173,'[1]LD GmbH'!$A:$H,6,FALSE),IFERROR(VLOOKUP($A173,[1]Крисметал!$A:$H,6,FALSE),IFERROR(VLOOKUP($A173,[1]Унител!$A:$H,6,FALSE),""))))))</f>
        <v>382.08</v>
      </c>
      <c r="G173" s="93">
        <f>IFERROR(SUMIF(Модули!$A:$A,Себестойност!A173,Модули!$B:$B),"")</f>
        <v>1.4</v>
      </c>
      <c r="H173" s="33">
        <f t="shared" si="41"/>
        <v>534.91199999999992</v>
      </c>
      <c r="I173" s="100" t="str">
        <f>IFERROR(VLOOKUP($A173,[1]Други!$A:$H,8,FALSE),IFERROR(VLOOKUP($A173,[1]ИТТ!$A:$H,8,FALSE),IFERROR(VLOOKUP($A173,[1]Schrack!$A:$H,8,FALSE),IFERROR(VLOOKUP($A173,'[1]LD GmbH'!$A:$H,8,FALSE),IFERROR(VLOOKUP($A173,[1]Крисметал!$A:$H,8,FALSE),IFERROR(VLOOKUP($A173,[1]Унител!$A:$H,8,FALSE),""))))))</f>
        <v>Филипекс</v>
      </c>
      <c r="J173" s="101">
        <f>IFERROR(VLOOKUP($A173,[1]Други!$A:$I,9,FALSE),IFERROR(VLOOKUP($A173,[1]ИТТ!$A:$I,9,FALSE),IFERROR(VLOOKUP($A173,[1]Schrack!$A:$I,9,FALSE),IFERROR(VLOOKUP($A173,'[1]LD GmbH'!$A:$I,9,FALSE),IFERROR(VLOOKUP($A173,[1]Крисметал!$A:$I,9,FALSE),IFERROR(VLOOKUP($A173,[1]Унител!$A:$I,9,FALSE),""))))))</f>
        <v>45103</v>
      </c>
      <c r="K173" s="87">
        <f>IFERROR(VLOOKUP($A173,[1]Други!$A:$H,7,FALSE),IFERROR(VLOOKUP($A173,[1]ИТТ!$A:$H,7,FALSE),IFERROR(VLOOKUP($A173,[1]Schrack!$A:$H,7,FALSE),IFERROR(VLOOKUP($A173,'[1]LD GmbH'!$A:$H,7,FALSE),IFERROR(VLOOKUP($A173,[1]Крисметал!$A:$H,7,FALSE),IFERROR(VLOOKUP($A173,[1]Унител!$A:$H,7,FALSE),""))))))</f>
        <v>458.49599999999998</v>
      </c>
      <c r="L173" s="88">
        <f t="shared" si="42"/>
        <v>641.89439999999991</v>
      </c>
      <c r="M173" s="102"/>
      <c r="O173" s="81">
        <f>SUMIF(Модули!$A:$A,Себестойност!A173,Модули!$B:$B)-G173</f>
        <v>0</v>
      </c>
    </row>
    <row r="174" spans="1:15" x14ac:dyDescent="0.3">
      <c r="A174" s="15" t="s">
        <v>279</v>
      </c>
      <c r="B174" s="32" t="str">
        <f>IFERROR(VLOOKUP($A174,[1]Други!$A:$H,2,FALSE),IFERROR(VLOOKUP($A174,[1]ИТТ!$A:$H,2,FALSE),IFERROR(VLOOKUP($A174,[1]Schrack!$A:$H,2,FALSE),IFERROR(VLOOKUP($A174,'[1]LD GmbH'!$A:$H,2,FALSE),IFERROR(VLOOKUP($A174,[1]Крисметал!$A:$H,2,FALSE),IFERROR(VLOOKUP($A174,[1]Унител!$A:$H,2,FALSE),""))))))</f>
        <v>-</v>
      </c>
      <c r="C174" s="86">
        <f>IFERROR(VLOOKUP($A174,[1]Други!$A:$H,3,FALSE),IFERROR(VLOOKUP($A174,[1]ИТТ!$A:$H,3,FALSE),IFERROR(VLOOKUP($A174,[1]Schrack!$A:$H,3,FALSE),IFERROR(VLOOKUP($A174,'[1]LD GmbH'!$A:$H,3,FALSE),IFERROR(VLOOKUP($A174,[1]Крисметал!$A:$H,3,FALSE),IFERROR(VLOOKUP($A174,[1]Унител!$A:$H,3,FALSE),""))))))</f>
        <v>2.6702167366284391</v>
      </c>
      <c r="D174" s="84" t="str">
        <f>IFERROR(VLOOKUP($A174,[1]Други!$A:$H,4,FALSE),IFERROR(VLOOKUP($A174,[1]ИТТ!$A:$H,4,FALSE),IFERROR(VLOOKUP($A174,[1]Schrack!$A:$H,4,FALSE),IFERROR(VLOOKUP($A174,'[1]LD GmbH'!$A:$H,4,FALSE),IFERROR(VLOOKUP($A174,[1]Крисметал!$A:$H,4,FALSE),IFERROR(VLOOKUP($A174,[1]Унител!$A:$H,4,FALSE),""))))))</f>
        <v>м.</v>
      </c>
      <c r="E174" s="34">
        <f>IFERROR(VLOOKUP($A174,[1]Други!$A:$H,5,FALSE),IFERROR(VLOOKUP($A174,[1]ИТТ!$A:$H,5,FALSE),IFERROR(VLOOKUP($A174,[1]Schrack!$A:$H,5,FALSE),IFERROR(VLOOKUP($A174,'[1]LD GmbH'!$A:$H,5,FALSE),IFERROR(VLOOKUP($A174,[1]Крисметал!$A:$H,5,FALSE),IFERROR(VLOOKUP($A174,[1]Унител!$A:$H,5,FALSE),""))))))</f>
        <v>0</v>
      </c>
      <c r="F174" s="87">
        <f>IFERROR(VLOOKUP($A174,[1]Други!$A:$H,6,FALSE),IFERROR(VLOOKUP($A174,[1]ИТТ!$A:$H,6,FALSE),IFERROR(VLOOKUP($A174,[1]Schrack!$A:$H,6,FALSE),IFERROR(VLOOKUP($A174,'[1]LD GmbH'!$A:$H,6,FALSE),IFERROR(VLOOKUP($A174,[1]Крисметал!$A:$H,6,FALSE),IFERROR(VLOOKUP($A174,[1]Унител!$A:$H,6,FALSE),""))))))</f>
        <v>2.6702167366284391</v>
      </c>
      <c r="G174" s="93">
        <f>IFERROR(SUMIF(Модули!$A:$A,Себестойност!A174,Модули!$B:$B),"")</f>
        <v>6</v>
      </c>
      <c r="H174" s="33">
        <f t="shared" si="41"/>
        <v>16.021300419770633</v>
      </c>
      <c r="I174" s="100" t="str">
        <f>IFERROR(VLOOKUP($A174,[1]Други!$A:$H,8,FALSE),IFERROR(VLOOKUP($A174,[1]ИТТ!$A:$H,8,FALSE),IFERROR(VLOOKUP($A174,[1]Schrack!$A:$H,8,FALSE),IFERROR(VLOOKUP($A174,'[1]LD GmbH'!$A:$H,8,FALSE),IFERROR(VLOOKUP($A174,[1]Крисметал!$A:$H,8,FALSE),IFERROR(VLOOKUP($A174,[1]Унител!$A:$H,8,FALSE),""))))))</f>
        <v>НИРСТРОЙ</v>
      </c>
      <c r="J174" s="101">
        <f>IFERROR(VLOOKUP($A174,[1]Други!$A:$I,9,FALSE),IFERROR(VLOOKUP($A174,[1]ИТТ!$A:$I,9,FALSE),IFERROR(VLOOKUP($A174,[1]Schrack!$A:$I,9,FALSE),IFERROR(VLOOKUP($A174,'[1]LD GmbH'!$A:$I,9,FALSE),IFERROR(VLOOKUP($A174,[1]Крисметал!$A:$I,9,FALSE),IFERROR(VLOOKUP($A174,[1]Унител!$A:$I,9,FALSE),""))))))</f>
        <v>45336</v>
      </c>
      <c r="K174" s="87">
        <f>IFERROR(VLOOKUP($A174,[1]Други!$A:$H,7,FALSE),IFERROR(VLOOKUP($A174,[1]ИТТ!$A:$H,7,FALSE),IFERROR(VLOOKUP($A174,[1]Schrack!$A:$H,7,FALSE),IFERROR(VLOOKUP($A174,'[1]LD GmbH'!$A:$H,7,FALSE),IFERROR(VLOOKUP($A174,[1]Крисметал!$A:$H,7,FALSE),IFERROR(VLOOKUP($A174,[1]Унител!$A:$H,7,FALSE),""))))))</f>
        <v>3.2042600839541269</v>
      </c>
      <c r="L174" s="88">
        <f t="shared" si="42"/>
        <v>19.225560503724761</v>
      </c>
      <c r="M174" s="102"/>
      <c r="O174" s="81">
        <f>SUMIF(Модули!$A:$A,Себестойност!A174,Модули!$B:$B)-G174</f>
        <v>0</v>
      </c>
    </row>
    <row r="175" spans="1:15" x14ac:dyDescent="0.3">
      <c r="A175" s="12" t="s">
        <v>192</v>
      </c>
      <c r="B175" s="32" t="str">
        <f>IFERROR(VLOOKUP($A175,[1]Други!$A:$H,2,FALSE),IFERROR(VLOOKUP($A175,[1]ИТТ!$A:$H,2,FALSE),IFERROR(VLOOKUP($A175,[1]Schrack!$A:$H,2,FALSE),IFERROR(VLOOKUP($A175,'[1]LD GmbH'!$A:$H,2,FALSE),IFERROR(VLOOKUP($A175,[1]Крисметал!$A:$H,2,FALSE),IFERROR(VLOOKUP($A175,[1]Унител!$A:$H,2,FALSE),""))))))</f>
        <v>-</v>
      </c>
      <c r="C175" s="86">
        <f>IFERROR(VLOOKUP($A175,[1]Други!$A:$H,3,FALSE),IFERROR(VLOOKUP($A175,[1]ИТТ!$A:$H,3,FALSE),IFERROR(VLOOKUP($A175,[1]Schrack!$A:$H,3,FALSE),IFERROR(VLOOKUP($A175,'[1]LD GmbH'!$A:$H,3,FALSE),IFERROR(VLOOKUP($A175,[1]Крисметал!$A:$H,3,FALSE),IFERROR(VLOOKUP($A175,[1]Унител!$A:$H,3,FALSE),""))))))</f>
        <v>1.1574012056262559</v>
      </c>
      <c r="D175" s="84" t="str">
        <f>IFERROR(VLOOKUP($A175,[1]Други!$A:$H,4,FALSE),IFERROR(VLOOKUP($A175,[1]ИТТ!$A:$H,4,FALSE),IFERROR(VLOOKUP($A175,[1]Schrack!$A:$H,4,FALSE),IFERROR(VLOOKUP($A175,'[1]LD GmbH'!$A:$H,4,FALSE),IFERROR(VLOOKUP($A175,[1]Крисметал!$A:$H,4,FALSE),IFERROR(VLOOKUP($A175,[1]Унител!$A:$H,4,FALSE),""))))))</f>
        <v>м.</v>
      </c>
      <c r="E175" s="34">
        <f>IFERROR(VLOOKUP($A175,[1]Други!$A:$H,5,FALSE),IFERROR(VLOOKUP($A175,[1]ИТТ!$A:$H,5,FALSE),IFERROR(VLOOKUP($A175,[1]Schrack!$A:$H,5,FALSE),IFERROR(VLOOKUP($A175,'[1]LD GmbH'!$A:$H,5,FALSE),IFERROR(VLOOKUP($A175,[1]Крисметал!$A:$H,5,FALSE),IFERROR(VLOOKUP($A175,[1]Унител!$A:$H,5,FALSE),""))))))</f>
        <v>0</v>
      </c>
      <c r="F175" s="87">
        <f>IFERROR(VLOOKUP($A175,[1]Други!$A:$H,6,FALSE),IFERROR(VLOOKUP($A175,[1]ИТТ!$A:$H,6,FALSE),IFERROR(VLOOKUP($A175,[1]Schrack!$A:$H,6,FALSE),IFERROR(VLOOKUP($A175,'[1]LD GmbH'!$A:$H,6,FALSE),IFERROR(VLOOKUP($A175,[1]Крисметал!$A:$H,6,FALSE),IFERROR(VLOOKUP($A175,[1]Унител!$A:$H,6,FALSE),""))))))</f>
        <v>1.1574012056262559</v>
      </c>
      <c r="G175" s="93">
        <f>IFERROR(SUMIF(Модули!$A:$A,Себестойност!A175,Модули!$B:$B),"")</f>
        <v>0</v>
      </c>
      <c r="H175" s="33">
        <f t="shared" si="41"/>
        <v>0</v>
      </c>
      <c r="I175" s="100" t="str">
        <f>IFERROR(VLOOKUP($A175,[1]Други!$A:$H,8,FALSE),IFERROR(VLOOKUP($A175,[1]ИТТ!$A:$H,8,FALSE),IFERROR(VLOOKUP($A175,[1]Schrack!$A:$H,8,FALSE),IFERROR(VLOOKUP($A175,'[1]LD GmbH'!$A:$H,8,FALSE),IFERROR(VLOOKUP($A175,[1]Крисметал!$A:$H,8,FALSE),IFERROR(VLOOKUP($A175,[1]Унител!$A:$H,8,FALSE),""))))))</f>
        <v>НИРСТРОЙ</v>
      </c>
      <c r="J175" s="101">
        <f>IFERROR(VLOOKUP($A175,[1]Други!$A:$I,9,FALSE),IFERROR(VLOOKUP($A175,[1]ИТТ!$A:$I,9,FALSE),IFERROR(VLOOKUP($A175,[1]Schrack!$A:$I,9,FALSE),IFERROR(VLOOKUP($A175,'[1]LD GmbH'!$A:$I,9,FALSE),IFERROR(VLOOKUP($A175,[1]Крисметал!$A:$I,9,FALSE),IFERROR(VLOOKUP($A175,[1]Унител!$A:$I,9,FALSE),""))))))</f>
        <v>45673</v>
      </c>
      <c r="K175" s="87">
        <f>IFERROR(VLOOKUP($A175,[1]Други!$A:$H,7,FALSE),IFERROR(VLOOKUP($A175,[1]ИТТ!$A:$H,7,FALSE),IFERROR(VLOOKUP($A175,[1]Schrack!$A:$H,7,FALSE),IFERROR(VLOOKUP($A175,'[1]LD GmbH'!$A:$H,7,FALSE),IFERROR(VLOOKUP($A175,[1]Крисметал!$A:$H,7,FALSE),IFERROR(VLOOKUP($A175,[1]Унител!$A:$H,7,FALSE),""))))))</f>
        <v>1.3888814467515072</v>
      </c>
      <c r="L175" s="88">
        <f t="shared" si="42"/>
        <v>0</v>
      </c>
      <c r="M175" s="102"/>
      <c r="O175" s="81">
        <f>SUMIF(Модули!$A:$A,Себестойност!A175,Модули!$B:$B)-G175</f>
        <v>0</v>
      </c>
    </row>
    <row r="176" spans="1:15" x14ac:dyDescent="0.3">
      <c r="A176" s="12" t="s">
        <v>338</v>
      </c>
      <c r="B176" s="32" t="str">
        <f>IFERROR(VLOOKUP($A176,[1]Други!$A:$H,2,FALSE),IFERROR(VLOOKUP($A176,[1]ИТТ!$A:$H,2,FALSE),IFERROR(VLOOKUP($A176,[1]Schrack!$A:$H,2,FALSE),IFERROR(VLOOKUP($A176,'[1]LD GmbH'!$A:$H,2,FALSE),IFERROR(VLOOKUP($A176,[1]Крисметал!$A:$H,2,FALSE),IFERROR(VLOOKUP($A176,[1]Унител!$A:$H,2,FALSE),""))))))</f>
        <v>-</v>
      </c>
      <c r="C176" s="86">
        <f>IFERROR(VLOOKUP($A176,[1]Други!$A:$H,3,FALSE),IFERROR(VLOOKUP($A176,[1]ИТТ!$A:$H,3,FALSE),IFERROR(VLOOKUP($A176,[1]Schrack!$A:$H,3,FALSE),IFERROR(VLOOKUP($A176,'[1]LD GmbH'!$A:$H,3,FALSE),IFERROR(VLOOKUP($A176,[1]Крисметал!$A:$H,3,FALSE),IFERROR(VLOOKUP($A176,[1]Унител!$A:$H,3,FALSE),""))))))</f>
        <v>1.0900000000000001</v>
      </c>
      <c r="D176" s="84" t="str">
        <f>IFERROR(VLOOKUP($A176,[1]Други!$A:$H,4,FALSE),IFERROR(VLOOKUP($A176,[1]ИТТ!$A:$H,4,FALSE),IFERROR(VLOOKUP($A176,[1]Schrack!$A:$H,4,FALSE),IFERROR(VLOOKUP($A176,'[1]LD GmbH'!$A:$H,4,FALSE),IFERROR(VLOOKUP($A176,[1]Крисметал!$A:$H,4,FALSE),IFERROR(VLOOKUP($A176,[1]Унител!$A:$H,4,FALSE),""))))))</f>
        <v>м.</v>
      </c>
      <c r="E176" s="34">
        <f>IFERROR(VLOOKUP($A176,[1]Други!$A:$H,5,FALSE),IFERROR(VLOOKUP($A176,[1]ИТТ!$A:$H,5,FALSE),IFERROR(VLOOKUP($A176,[1]Schrack!$A:$H,5,FALSE),IFERROR(VLOOKUP($A176,'[1]LD GmbH'!$A:$H,5,FALSE),IFERROR(VLOOKUP($A176,[1]Крисметал!$A:$H,5,FALSE),IFERROR(VLOOKUP($A176,[1]Унител!$A:$H,5,FALSE),""))))))</f>
        <v>0</v>
      </c>
      <c r="F176" s="87">
        <f>IFERROR(VLOOKUP($A176,[1]Други!$A:$H,6,FALSE),IFERROR(VLOOKUP($A176,[1]ИТТ!$A:$H,6,FALSE),IFERROR(VLOOKUP($A176,[1]Schrack!$A:$H,6,FALSE),IFERROR(VLOOKUP($A176,'[1]LD GmbH'!$A:$H,6,FALSE),IFERROR(VLOOKUP($A176,[1]Крисметал!$A:$H,6,FALSE),IFERROR(VLOOKUP($A176,[1]Унител!$A:$H,6,FALSE),""))))))</f>
        <v>1.0900000000000001</v>
      </c>
      <c r="G176" s="93">
        <f>IFERROR(SUMIF(Модули!$A:$A,Себестойност!A176,Модули!$B:$B),"")</f>
        <v>4.5</v>
      </c>
      <c r="H176" s="33">
        <f t="shared" si="41"/>
        <v>4.9050000000000002</v>
      </c>
      <c r="I176" s="100" t="str">
        <f>IFERROR(VLOOKUP($A176,[1]Други!$A:$H,8,FALSE),IFERROR(VLOOKUP($A176,[1]ИТТ!$A:$H,8,FALSE),IFERROR(VLOOKUP($A176,[1]Schrack!$A:$H,8,FALSE),IFERROR(VLOOKUP($A176,'[1]LD GmbH'!$A:$H,8,FALSE),IFERROR(VLOOKUP($A176,[1]Крисметал!$A:$H,8,FALSE),IFERROR(VLOOKUP($A176,[1]Унител!$A:$H,8,FALSE),""))))))</f>
        <v>НИРСТРОЙ</v>
      </c>
      <c r="J176" s="101">
        <f>IFERROR(VLOOKUP($A176,[1]Други!$A:$I,9,FALSE),IFERROR(VLOOKUP($A176,[1]ИТТ!$A:$I,9,FALSE),IFERROR(VLOOKUP($A176,[1]Schrack!$A:$I,9,FALSE),IFERROR(VLOOKUP($A176,'[1]LD GmbH'!$A:$I,9,FALSE),IFERROR(VLOOKUP($A176,[1]Крисметал!$A:$I,9,FALSE),IFERROR(VLOOKUP($A176,[1]Унител!$A:$I,9,FALSE),""))))))</f>
        <v>45717</v>
      </c>
      <c r="K176" s="87">
        <f>IFERROR(VLOOKUP($A176,[1]Други!$A:$H,7,FALSE),IFERROR(VLOOKUP($A176,[1]ИТТ!$A:$H,7,FALSE),IFERROR(VLOOKUP($A176,[1]Schrack!$A:$H,7,FALSE),IFERROR(VLOOKUP($A176,'[1]LD GmbH'!$A:$H,7,FALSE),IFERROR(VLOOKUP($A176,[1]Крисметал!$A:$H,7,FALSE),IFERROR(VLOOKUP($A176,[1]Унител!$A:$H,7,FALSE),""))))))</f>
        <v>1.3080000000000001</v>
      </c>
      <c r="L176" s="88">
        <f t="shared" si="42"/>
        <v>5.8860000000000001</v>
      </c>
      <c r="M176" s="102"/>
      <c r="O176" s="81">
        <f>SUMIF(Модули!$A:$A,Себестойност!A176,Модули!$B:$B)-G176</f>
        <v>0</v>
      </c>
    </row>
    <row r="177" spans="1:15" x14ac:dyDescent="0.3">
      <c r="A177" s="15" t="s">
        <v>187</v>
      </c>
      <c r="B177" s="32" t="str">
        <f>IFERROR(VLOOKUP($A177,[1]Други!$A:$H,2,FALSE),IFERROR(VLOOKUP($A177,[1]ИТТ!$A:$H,2,FALSE),IFERROR(VLOOKUP($A177,[1]Schrack!$A:$H,2,FALSE),IFERROR(VLOOKUP($A177,'[1]LD GmbH'!$A:$H,2,FALSE),IFERROR(VLOOKUP($A177,[1]Крисметал!$A:$H,2,FALSE),IFERROR(VLOOKUP($A177,[1]Унител!$A:$H,2,FALSE),""))))))</f>
        <v>-</v>
      </c>
      <c r="C177" s="86">
        <f>IFERROR(VLOOKUP($A177,[1]Други!$A:$H,3,FALSE),IFERROR(VLOOKUP($A177,[1]ИТТ!$A:$H,3,FALSE),IFERROR(VLOOKUP($A177,[1]Schrack!$A:$H,3,FALSE),IFERROR(VLOOKUP($A177,'[1]LD GmbH'!$A:$H,3,FALSE),IFERROR(VLOOKUP($A177,[1]Крисметал!$A:$H,3,FALSE),IFERROR(VLOOKUP($A177,[1]Унител!$A:$H,3,FALSE),""))))))</f>
        <v>1.9513659162606156</v>
      </c>
      <c r="D177" s="84" t="str">
        <f>IFERROR(VLOOKUP($A177,[1]Други!$A:$H,4,FALSE),IFERROR(VLOOKUP($A177,[1]ИТТ!$A:$H,4,FALSE),IFERROR(VLOOKUP($A177,[1]Schrack!$A:$H,4,FALSE),IFERROR(VLOOKUP($A177,'[1]LD GmbH'!$A:$H,4,FALSE),IFERROR(VLOOKUP($A177,[1]Крисметал!$A:$H,4,FALSE),IFERROR(VLOOKUP($A177,[1]Унител!$A:$H,4,FALSE),""))))))</f>
        <v>м.</v>
      </c>
      <c r="E177" s="34">
        <f>IFERROR(VLOOKUP($A177,[1]Други!$A:$H,5,FALSE),IFERROR(VLOOKUP($A177,[1]ИТТ!$A:$H,5,FALSE),IFERROR(VLOOKUP($A177,[1]Schrack!$A:$H,5,FALSE),IFERROR(VLOOKUP($A177,'[1]LD GmbH'!$A:$H,5,FALSE),IFERROR(VLOOKUP($A177,[1]Крисметал!$A:$H,5,FALSE),IFERROR(VLOOKUP($A177,[1]Унител!$A:$H,5,FALSE),""))))))</f>
        <v>0</v>
      </c>
      <c r="F177" s="87">
        <f>IFERROR(VLOOKUP($A177,[1]Други!$A:$H,6,FALSE),IFERROR(VLOOKUP($A177,[1]ИТТ!$A:$H,6,FALSE),IFERROR(VLOOKUP($A177,[1]Schrack!$A:$H,6,FALSE),IFERROR(VLOOKUP($A177,'[1]LD GmbH'!$A:$H,6,FALSE),IFERROR(VLOOKUP($A177,[1]Крисметал!$A:$H,6,FALSE),IFERROR(VLOOKUP($A177,[1]Унител!$A:$H,6,FALSE),""))))))</f>
        <v>1.9513659162606156</v>
      </c>
      <c r="G177" s="93">
        <f>IFERROR(SUMIF(Модули!$A:$A,Себестойност!A177,Модули!$B:$B),"")</f>
        <v>37</v>
      </c>
      <c r="H177" s="33">
        <f t="shared" si="41"/>
        <v>72.200538901642773</v>
      </c>
      <c r="I177" s="100" t="str">
        <f>IFERROR(VLOOKUP($A177,[1]Други!$A:$H,8,FALSE),IFERROR(VLOOKUP($A177,[1]ИТТ!$A:$H,8,FALSE),IFERROR(VLOOKUP($A177,[1]Schrack!$A:$H,8,FALSE),IFERROR(VLOOKUP($A177,'[1]LD GmbH'!$A:$H,8,FALSE),IFERROR(VLOOKUP($A177,[1]Крисметал!$A:$H,8,FALSE),IFERROR(VLOOKUP($A177,[1]Унител!$A:$H,8,FALSE),""))))))</f>
        <v>НИРСТРОЙ</v>
      </c>
      <c r="J177" s="101">
        <f>IFERROR(VLOOKUP($A177,[1]Други!$A:$I,9,FALSE),IFERROR(VLOOKUP($A177,[1]ИТТ!$A:$I,9,FALSE),IFERROR(VLOOKUP($A177,[1]Schrack!$A:$I,9,FALSE),IFERROR(VLOOKUP($A177,'[1]LD GmbH'!$A:$I,9,FALSE),IFERROR(VLOOKUP($A177,[1]Крисметал!$A:$I,9,FALSE),IFERROR(VLOOKUP($A177,[1]Унител!$A:$I,9,FALSE),""))))))</f>
        <v>45673</v>
      </c>
      <c r="K177" s="87">
        <f>IFERROR(VLOOKUP($A177,[1]Други!$A:$H,7,FALSE),IFERROR(VLOOKUP($A177,[1]ИТТ!$A:$H,7,FALSE),IFERROR(VLOOKUP($A177,[1]Schrack!$A:$H,7,FALSE),IFERROR(VLOOKUP($A177,'[1]LD GmbH'!$A:$H,7,FALSE),IFERROR(VLOOKUP($A177,[1]Крисметал!$A:$H,7,FALSE),IFERROR(VLOOKUP($A177,[1]Унител!$A:$H,7,FALSE),""))))))</f>
        <v>2.3416390995127387</v>
      </c>
      <c r="L177" s="88">
        <f t="shared" si="42"/>
        <v>86.640646681971333</v>
      </c>
      <c r="M177" s="102"/>
      <c r="O177" s="81">
        <f>SUMIF(Модули!$A:$A,Себестойност!A177,Модули!$B:$B)-G177</f>
        <v>0</v>
      </c>
    </row>
    <row r="178" spans="1:15" x14ac:dyDescent="0.3">
      <c r="A178" s="96" t="s">
        <v>188</v>
      </c>
      <c r="B178" s="32" t="str">
        <f>IFERROR(VLOOKUP($A178,[1]Други!$A:$H,2,FALSE),IFERROR(VLOOKUP($A178,[1]ИТТ!$A:$H,2,FALSE),IFERROR(VLOOKUP($A178,[1]Schrack!$A:$H,2,FALSE),IFERROR(VLOOKUP($A178,'[1]LD GmbH'!$A:$H,2,FALSE),IFERROR(VLOOKUP($A178,[1]Крисметал!$A:$H,2,FALSE),IFERROR(VLOOKUP($A178,[1]Унител!$A:$H,2,FALSE),""))))))</f>
        <v>-</v>
      </c>
      <c r="C178" s="86">
        <f>IFERROR(VLOOKUP($A178,[1]Други!$A:$H,3,FALSE),IFERROR(VLOOKUP($A178,[1]ИТТ!$A:$H,3,FALSE),IFERROR(VLOOKUP($A178,[1]Schrack!$A:$H,3,FALSE),IFERROR(VLOOKUP($A178,'[1]LD GmbH'!$A:$H,3,FALSE),IFERROR(VLOOKUP($A178,[1]Крисметал!$A:$H,3,FALSE),IFERROR(VLOOKUP($A178,[1]Унител!$A:$H,3,FALSE),""))))))</f>
        <v>0.84209772833017182</v>
      </c>
      <c r="D178" s="84" t="str">
        <f>IFERROR(VLOOKUP($A178,[1]Други!$A:$H,4,FALSE),IFERROR(VLOOKUP($A178,[1]ИТТ!$A:$H,4,FALSE),IFERROR(VLOOKUP($A178,[1]Schrack!$A:$H,4,FALSE),IFERROR(VLOOKUP($A178,'[1]LD GmbH'!$A:$H,4,FALSE),IFERROR(VLOOKUP($A178,[1]Крисметал!$A:$H,4,FALSE),IFERROR(VLOOKUP($A178,[1]Унител!$A:$H,4,FALSE),""))))))</f>
        <v>кг.</v>
      </c>
      <c r="E178" s="34">
        <f>IFERROR(VLOOKUP($A178,[1]Други!$A:$H,5,FALSE),IFERROR(VLOOKUP($A178,[1]ИТТ!$A:$H,5,FALSE),IFERROR(VLOOKUP($A178,[1]Schrack!$A:$H,5,FALSE),IFERROR(VLOOKUP($A178,'[1]LD GmbH'!$A:$H,5,FALSE),IFERROR(VLOOKUP($A178,[1]Крисметал!$A:$H,5,FALSE),IFERROR(VLOOKUP($A178,[1]Унител!$A:$H,5,FALSE),""))))))</f>
        <v>0</v>
      </c>
      <c r="F178" s="87">
        <f>IFERROR(VLOOKUP($A178,[1]Други!$A:$H,6,FALSE),IFERROR(VLOOKUP($A178,[1]ИТТ!$A:$H,6,FALSE),IFERROR(VLOOKUP($A178,[1]Schrack!$A:$H,6,FALSE),IFERROR(VLOOKUP($A178,'[1]LD GmbH'!$A:$H,6,FALSE),IFERROR(VLOOKUP($A178,[1]Крисметал!$A:$H,6,FALSE),IFERROR(VLOOKUP($A178,[1]Унител!$A:$H,6,FALSE),""))))))</f>
        <v>0.84209772833017182</v>
      </c>
      <c r="G178" s="93">
        <f>IFERROR(SUMIF(Модули!$A:$A,Себестойност!A178,Модули!$B:$B),"")</f>
        <v>2</v>
      </c>
      <c r="H178" s="33">
        <f t="shared" si="41"/>
        <v>1.6841954566603436</v>
      </c>
      <c r="I178" s="100" t="str">
        <f>IFERROR(VLOOKUP($A178,[1]Други!$A:$H,8,FALSE),IFERROR(VLOOKUP($A178,[1]ИТТ!$A:$H,8,FALSE),IFERROR(VLOOKUP($A178,[1]Schrack!$A:$H,8,FALSE),IFERROR(VLOOKUP($A178,'[1]LD GmbH'!$A:$H,8,FALSE),IFERROR(VLOOKUP($A178,[1]Крисметал!$A:$H,8,FALSE),IFERROR(VLOOKUP($A178,[1]Унител!$A:$H,8,FALSE),""))))))</f>
        <v>НИРСТРОЙ</v>
      </c>
      <c r="J178" s="101">
        <f>IFERROR(VLOOKUP($A178,[1]Други!$A:$I,9,FALSE),IFERROR(VLOOKUP($A178,[1]ИТТ!$A:$I,9,FALSE),IFERROR(VLOOKUP($A178,[1]Schrack!$A:$I,9,FALSE),IFERROR(VLOOKUP($A178,'[1]LD GmbH'!$A:$I,9,FALSE),IFERROR(VLOOKUP($A178,[1]Крисметал!$A:$I,9,FALSE),IFERROR(VLOOKUP($A178,[1]Унител!$A:$I,9,FALSE),""))))))</f>
        <v>45394</v>
      </c>
      <c r="K178" s="87">
        <f>IFERROR(VLOOKUP($A178,[1]Други!$A:$H,7,FALSE),IFERROR(VLOOKUP($A178,[1]ИТТ!$A:$H,7,FALSE),IFERROR(VLOOKUP($A178,[1]Schrack!$A:$H,7,FALSE),IFERROR(VLOOKUP($A178,'[1]LD GmbH'!$A:$H,7,FALSE),IFERROR(VLOOKUP($A178,[1]Крисметал!$A:$H,7,FALSE),IFERROR(VLOOKUP($A178,[1]Унител!$A:$H,7,FALSE),""))))))</f>
        <v>1.0105172739962063</v>
      </c>
      <c r="L178" s="88">
        <f t="shared" si="42"/>
        <v>2.0210345479924126</v>
      </c>
      <c r="M178" s="102"/>
      <c r="O178" s="81">
        <f>SUMIF(Модули!$A:$A,Себестойност!A178,Модули!$B:$B)-G178</f>
        <v>0</v>
      </c>
    </row>
    <row r="179" spans="1:15" ht="21" x14ac:dyDescent="0.3">
      <c r="A179" s="1" t="s">
        <v>202</v>
      </c>
      <c r="B179" s="2"/>
      <c r="C179" s="3"/>
      <c r="D179" s="4"/>
      <c r="E179" s="5"/>
      <c r="F179" s="6"/>
      <c r="G179" s="8"/>
      <c r="H179" s="7"/>
      <c r="I179" s="122">
        <f>SUM(H180:H223)</f>
        <v>4720.2419500002552</v>
      </c>
      <c r="J179" s="30"/>
      <c r="K179" s="6"/>
      <c r="L179" s="125"/>
      <c r="M179" s="122">
        <f>SUM(L180:L223)</f>
        <v>5664.2903400003052</v>
      </c>
      <c r="O179" s="175"/>
    </row>
    <row r="180" spans="1:15" x14ac:dyDescent="0.3">
      <c r="A180" s="76" t="s">
        <v>160</v>
      </c>
      <c r="B180" s="32" t="str">
        <f>IFERROR(VLOOKUP($A180,[1]Други!$A:$H,2,FALSE),IFERROR(VLOOKUP($A180,[1]ИТТ!$A:$H,2,FALSE),IFERROR(VLOOKUP($A180,[1]Schrack!$A:$H,2,FALSE),IFERROR(VLOOKUP($A180,'[1]LD GmbH'!$A:$H,2,FALSE),IFERROR(VLOOKUP($A180,[1]Крисметал!$A:$H,2,FALSE),IFERROR(VLOOKUP($A180,[1]Унител!$A:$H,2,FALSE),""))))))</f>
        <v>WSA1212309</v>
      </c>
      <c r="C180" s="86">
        <f>IFERROR(VLOOKUP($A180,[1]Други!$A:$H,3,FALSE),IFERROR(VLOOKUP($A180,[1]ИТТ!$A:$H,3,FALSE),IFERROR(VLOOKUP($A180,[1]Schrack!$A:$H,3,FALSE),IFERROR(VLOOKUP($A180,'[1]LD GmbH'!$A:$H,3,FALSE),IFERROR(VLOOKUP($A180,[1]Крисметал!$A:$H,3,FALSE),IFERROR(VLOOKUP($A180,[1]Унител!$A:$H,3,FALSE),""))))))</f>
        <v>551.67999999999995</v>
      </c>
      <c r="D180" s="84" t="str">
        <f>IFERROR(VLOOKUP($A180,[1]Други!$A:$H,4,FALSE),IFERROR(VLOOKUP($A180,[1]ИТТ!$A:$H,4,FALSE),IFERROR(VLOOKUP($A180,[1]Schrack!$A:$H,4,FALSE),IFERROR(VLOOKUP($A180,'[1]LD GmbH'!$A:$H,4,FALSE),IFERROR(VLOOKUP($A180,[1]Крисметал!$A:$H,4,FALSE),IFERROR(VLOOKUP($A180,[1]Унител!$A:$H,4,FALSE),""))))))</f>
        <v>бр.</v>
      </c>
      <c r="E180" s="34">
        <f>IFERROR(VLOOKUP($A180,[1]Други!$A:$H,5,FALSE),IFERROR(VLOOKUP($A180,[1]ИТТ!$A:$H,5,FALSE),IFERROR(VLOOKUP($A180,[1]Schrack!$A:$H,5,FALSE),IFERROR(VLOOKUP($A180,'[1]LD GmbH'!$A:$H,5,FALSE),IFERROR(VLOOKUP($A180,[1]Крисметал!$A:$H,5,FALSE),IFERROR(VLOOKUP($A180,[1]Унител!$A:$H,5,FALSE),""))))))</f>
        <v>0.33</v>
      </c>
      <c r="F180" s="87">
        <f>IFERROR(VLOOKUP($A180,[1]Други!$A:$H,6,FALSE),IFERROR(VLOOKUP($A180,[1]ИТТ!$A:$H,6,FALSE),IFERROR(VLOOKUP($A180,[1]Schrack!$A:$H,6,FALSE),IFERROR(VLOOKUP($A180,'[1]LD GmbH'!$A:$H,6,FALSE),IFERROR(VLOOKUP($A180,[1]Крисметал!$A:$H,6,FALSE),IFERROR(VLOOKUP($A180,[1]Унител!$A:$H,6,FALSE),""))))))</f>
        <v>369.62559999999991</v>
      </c>
      <c r="G180" s="93">
        <f>IFERROR(SUMIF(Модули!$A:$A,Себестойност!A180,Модули!$B:$B),"")</f>
        <v>2</v>
      </c>
      <c r="H180" s="33">
        <f t="shared" ref="H180" si="43">IFERROR(F180*G180,"")</f>
        <v>739.25119999999981</v>
      </c>
      <c r="I180" s="100" t="str">
        <f>IFERROR(VLOOKUP($A180,[1]Други!$A:$H,8,FALSE),IFERROR(VLOOKUP($A180,[1]ИТТ!$A:$H,8,FALSE),IFERROR(VLOOKUP($A180,[1]Schrack!$A:$H,8,FALSE),IFERROR(VLOOKUP($A180,'[1]LD GmbH'!$A:$H,8,FALSE),IFERROR(VLOOKUP($A180,[1]Крисметал!$A:$H,8,FALSE),IFERROR(VLOOKUP($A180,[1]Унител!$A:$H,8,FALSE),""))))))</f>
        <v>Schrack</v>
      </c>
      <c r="J180" s="101">
        <f>IFERROR(VLOOKUP($A180,[1]Други!$A:$I,9,FALSE),IFERROR(VLOOKUP($A180,[1]ИТТ!$A:$I,9,FALSE),IFERROR(VLOOKUP($A180,[1]Schrack!$A:$I,9,FALSE),IFERROR(VLOOKUP($A180,'[1]LD GmbH'!$A:$I,9,FALSE),IFERROR(VLOOKUP($A180,[1]Крисметал!$A:$I,9,FALSE),IFERROR(VLOOKUP($A180,[1]Унител!$A:$I,9,FALSE),""))))))</f>
        <v>46055</v>
      </c>
      <c r="K180" s="87">
        <f>IFERROR(VLOOKUP($A180,[1]Други!$A:$H,7,FALSE),IFERROR(VLOOKUP($A180,[1]ИТТ!$A:$H,7,FALSE),IFERROR(VLOOKUP($A180,[1]Schrack!$A:$H,7,FALSE),IFERROR(VLOOKUP($A180,'[1]LD GmbH'!$A:$H,7,FALSE),IFERROR(VLOOKUP($A180,[1]Крисметал!$A:$H,7,FALSE),IFERROR(VLOOKUP($A180,[1]Унител!$A:$H,7,FALSE),""))))))</f>
        <v>443.5507199999999</v>
      </c>
      <c r="L180" s="88">
        <f t="shared" ref="L180" si="44">G180*K180</f>
        <v>887.1014399999998</v>
      </c>
      <c r="M180" s="102"/>
      <c r="O180" s="81">
        <f>SUMIF(Модули!$A:$A,Себестойност!A180,Модули!$B:$B)-G180</f>
        <v>0</v>
      </c>
    </row>
    <row r="181" spans="1:15" x14ac:dyDescent="0.3">
      <c r="A181" s="77" t="s">
        <v>15</v>
      </c>
      <c r="B181" s="32" t="str">
        <f>IFERROR(VLOOKUP($A181,[1]Други!$A:$H,2,FALSE),IFERROR(VLOOKUP($A181,[1]ИТТ!$A:$H,2,FALSE),IFERROR(VLOOKUP($A181,[1]Schrack!$A:$H,2,FALSE),IFERROR(VLOOKUP($A181,'[1]LD GmbH'!$A:$H,2,FALSE),IFERROR(VLOOKUP($A181,[1]Крисметал!$A:$H,2,FALSE),IFERROR(VLOOKUP($A181,[1]Унител!$A:$H,2,FALSE),""))))))</f>
        <v>BK14005--A</v>
      </c>
      <c r="C181" s="86">
        <f>IFERROR(VLOOKUP($A181,[1]Други!$A:$H,3,FALSE),IFERROR(VLOOKUP($A181,[1]ИТТ!$A:$H,3,FALSE),IFERROR(VLOOKUP($A181,[1]Schrack!$A:$H,3,FALSE),IFERROR(VLOOKUP($A181,'[1]LD GmbH'!$A:$H,3,FALSE),IFERROR(VLOOKUP($A181,[1]Крисметал!$A:$H,3,FALSE),IFERROR(VLOOKUP($A181,[1]Унител!$A:$H,3,FALSE),""))))))</f>
        <v>4.7089982258171732</v>
      </c>
      <c r="D181" s="84" t="str">
        <f>IFERROR(VLOOKUP($A181,[1]Други!$A:$H,4,FALSE),IFERROR(VLOOKUP($A181,[1]ИТТ!$A:$H,4,FALSE),IFERROR(VLOOKUP($A181,[1]Schrack!$A:$H,4,FALSE),IFERROR(VLOOKUP($A181,'[1]LD GmbH'!$A:$H,4,FALSE),IFERROR(VLOOKUP($A181,[1]Крисметал!$A:$H,4,FALSE),IFERROR(VLOOKUP($A181,[1]Унител!$A:$H,4,FALSE),""))))))</f>
        <v>бр.</v>
      </c>
      <c r="E181" s="34">
        <f>IFERROR(VLOOKUP($A181,[1]Други!$A:$H,5,FALSE),IFERROR(VLOOKUP($A181,[1]ИТТ!$A:$H,5,FALSE),IFERROR(VLOOKUP($A181,[1]Schrack!$A:$H,5,FALSE),IFERROR(VLOOKUP($A181,'[1]LD GmbH'!$A:$H,5,FALSE),IFERROR(VLOOKUP($A181,[1]Крисметал!$A:$H,5,FALSE),IFERROR(VLOOKUP($A181,[1]Унител!$A:$H,5,FALSE),""))))))</f>
        <v>0.32</v>
      </c>
      <c r="F181" s="87">
        <f>IFERROR(VLOOKUP($A181,[1]Други!$A:$H,6,FALSE),IFERROR(VLOOKUP($A181,[1]ИТТ!$A:$H,6,FALSE),IFERROR(VLOOKUP($A181,[1]Schrack!$A:$H,6,FALSE),IFERROR(VLOOKUP($A181,'[1]LD GmbH'!$A:$H,6,FALSE),IFERROR(VLOOKUP($A181,[1]Крисметал!$A:$H,6,FALSE),IFERROR(VLOOKUP($A181,[1]Унител!$A:$H,6,FALSE),""))))))</f>
        <v>3.2021187935556776</v>
      </c>
      <c r="G181" s="93">
        <f>IFERROR(SUMIF(Модули!$A:$A,Себестойност!A181,Модули!$B:$B),"")</f>
        <v>2</v>
      </c>
      <c r="H181" s="33">
        <f t="shared" ref="H181:H223" si="45">IFERROR(F181*G181,"")</f>
        <v>6.4042375871113553</v>
      </c>
      <c r="I181" s="100" t="str">
        <f>IFERROR(VLOOKUP($A181,[1]Други!$A:$H,8,FALSE),IFERROR(VLOOKUP($A181,[1]ИТТ!$A:$H,8,FALSE),IFERROR(VLOOKUP($A181,[1]Schrack!$A:$H,8,FALSE),IFERROR(VLOOKUP($A181,'[1]LD GmbH'!$A:$H,8,FALSE),IFERROR(VLOOKUP($A181,[1]Крисметал!$A:$H,8,FALSE),IFERROR(VLOOKUP($A181,[1]Унител!$A:$H,8,FALSE),""))))))</f>
        <v>Schrack</v>
      </c>
      <c r="J181" s="101">
        <f>IFERROR(VLOOKUP($A181,[1]Други!$A:$I,9,FALSE),IFERROR(VLOOKUP($A181,[1]ИТТ!$A:$I,9,FALSE),IFERROR(VLOOKUP($A181,[1]Schrack!$A:$I,9,FALSE),IFERROR(VLOOKUP($A181,'[1]LD GmbH'!$A:$I,9,FALSE),IFERROR(VLOOKUP($A181,[1]Крисметал!$A:$I,9,FALSE),IFERROR(VLOOKUP($A181,[1]Унител!$A:$I,9,FALSE),""))))))</f>
        <v>45636</v>
      </c>
      <c r="K181" s="87">
        <f>IFERROR(VLOOKUP($A181,[1]Други!$A:$H,7,FALSE),IFERROR(VLOOKUP($A181,[1]ИТТ!$A:$H,7,FALSE),IFERROR(VLOOKUP($A181,[1]Schrack!$A:$H,7,FALSE),IFERROR(VLOOKUP($A181,'[1]LD GmbH'!$A:$H,7,FALSE),IFERROR(VLOOKUP($A181,[1]Крисметал!$A:$H,7,FALSE),IFERROR(VLOOKUP($A181,[1]Унител!$A:$H,7,FALSE),""))))))</f>
        <v>3.8425425522668131</v>
      </c>
      <c r="L181" s="88">
        <f t="shared" ref="L181:L223" si="46">G181*K181</f>
        <v>7.6850851045336261</v>
      </c>
      <c r="M181" s="102"/>
      <c r="O181" s="81">
        <f>SUMIF(Модули!$A:$A,Себестойност!A181,Модули!$B:$B)-G181</f>
        <v>0</v>
      </c>
    </row>
    <row r="182" spans="1:15" x14ac:dyDescent="0.3">
      <c r="A182" s="25" t="s">
        <v>352</v>
      </c>
      <c r="B182" s="32" t="str">
        <f>IFERROR(VLOOKUP($A182,[1]Други!$A:$H,2,FALSE),IFERROR(VLOOKUP($A182,[1]ИТТ!$A:$H,2,FALSE),IFERROR(VLOOKUP($A182,[1]Schrack!$A:$H,2,FALSE),IFERROR(VLOOKUP($A182,'[1]LD GmbH'!$A:$H,2,FALSE),IFERROR(VLOOKUP($A182,[1]Крисметал!$A:$H,2,FALSE),IFERROR(VLOOKUP($A182,[1]Унител!$A:$H,2,FALSE),""))))))</f>
        <v>AM617132--</v>
      </c>
      <c r="C182" s="86">
        <f>IFERROR(VLOOKUP($A182,[1]Други!$A:$H,3,FALSE),IFERROR(VLOOKUP($A182,[1]ИТТ!$A:$H,3,FALSE),IFERROR(VLOOKUP($A182,[1]Schrack!$A:$H,3,FALSE),IFERROR(VLOOKUP($A182,'[1]LD GmbH'!$A:$H,3,FALSE),IFERROR(VLOOKUP($A182,[1]Крисметал!$A:$H,3,FALSE),IFERROR(VLOOKUP($A182,[1]Унител!$A:$H,3,FALSE),""))))))</f>
        <v>2.85</v>
      </c>
      <c r="D182" s="84" t="str">
        <f>IFERROR(VLOOKUP($A182,[1]Други!$A:$H,4,FALSE),IFERROR(VLOOKUP($A182,[1]ИТТ!$A:$H,4,FALSE),IFERROR(VLOOKUP($A182,[1]Schrack!$A:$H,4,FALSE),IFERROR(VLOOKUP($A182,'[1]LD GmbH'!$A:$H,4,FALSE),IFERROR(VLOOKUP($A182,[1]Крисметал!$A:$H,4,FALSE),IFERROR(VLOOKUP($A182,[1]Унител!$A:$H,4,FALSE),""))))))</f>
        <v>бр.</v>
      </c>
      <c r="E182" s="34">
        <f>IFERROR(VLOOKUP($A182,[1]Други!$A:$H,5,FALSE),IFERROR(VLOOKUP($A182,[1]ИТТ!$A:$H,5,FALSE),IFERROR(VLOOKUP($A182,[1]Schrack!$A:$H,5,FALSE),IFERROR(VLOOKUP($A182,'[1]LD GmbH'!$A:$H,5,FALSE),IFERROR(VLOOKUP($A182,[1]Крисметал!$A:$H,5,FALSE),IFERROR(VLOOKUP($A182,[1]Унител!$A:$H,5,FALSE),""))))))</f>
        <v>0.33</v>
      </c>
      <c r="F182" s="87">
        <f>IFERROR(VLOOKUP($A182,[1]Други!$A:$H,6,FALSE),IFERROR(VLOOKUP($A182,[1]ИТТ!$A:$H,6,FALSE),IFERROR(VLOOKUP($A182,[1]Schrack!$A:$H,6,FALSE),IFERROR(VLOOKUP($A182,'[1]LD GmbH'!$A:$H,6,FALSE),IFERROR(VLOOKUP($A182,[1]Крисметал!$A:$H,6,FALSE),IFERROR(VLOOKUP($A182,[1]Унител!$A:$H,6,FALSE),""))))))</f>
        <v>1.9094999999999998</v>
      </c>
      <c r="G182" s="93">
        <f>IFERROR(SUMIF(Модули!$A:$A,Себестойност!A182,Модули!$B:$B),"")</f>
        <v>1</v>
      </c>
      <c r="H182" s="33">
        <f t="shared" si="45"/>
        <v>1.9094999999999998</v>
      </c>
      <c r="I182" s="100" t="str">
        <f>IFERROR(VLOOKUP($A182,[1]Други!$A:$H,8,FALSE),IFERROR(VLOOKUP($A182,[1]ИТТ!$A:$H,8,FALSE),IFERROR(VLOOKUP($A182,[1]Schrack!$A:$H,8,FALSE),IFERROR(VLOOKUP($A182,'[1]LD GmbH'!$A:$H,8,FALSE),IFERROR(VLOOKUP($A182,[1]Крисметал!$A:$H,8,FALSE),IFERROR(VLOOKUP($A182,[1]Унител!$A:$H,8,FALSE),""))))))</f>
        <v>Schrack</v>
      </c>
      <c r="J182" s="101">
        <f>IFERROR(VLOOKUP($A182,[1]Други!$A:$I,9,FALSE),IFERROR(VLOOKUP($A182,[1]ИТТ!$A:$I,9,FALSE),IFERROR(VLOOKUP($A182,[1]Schrack!$A:$I,9,FALSE),IFERROR(VLOOKUP($A182,'[1]LD GmbH'!$A:$I,9,FALSE),IFERROR(VLOOKUP($A182,[1]Крисметал!$A:$I,9,FALSE),IFERROR(VLOOKUP($A182,[1]Унител!$A:$I,9,FALSE),""))))))</f>
        <v>46055</v>
      </c>
      <c r="K182" s="87">
        <f>IFERROR(VLOOKUP($A182,[1]Други!$A:$H,7,FALSE),IFERROR(VLOOKUP($A182,[1]ИТТ!$A:$H,7,FALSE),IFERROR(VLOOKUP($A182,[1]Schrack!$A:$H,7,FALSE),IFERROR(VLOOKUP($A182,'[1]LD GmbH'!$A:$H,7,FALSE),IFERROR(VLOOKUP($A182,[1]Крисметал!$A:$H,7,FALSE),IFERROR(VLOOKUP($A182,[1]Унител!$A:$H,7,FALSE),""))))))</f>
        <v>2.2913999999999999</v>
      </c>
      <c r="L182" s="88">
        <f t="shared" si="46"/>
        <v>2.2913999999999999</v>
      </c>
      <c r="M182" s="102"/>
      <c r="O182" s="81">
        <f>SUMIF(Модули!$A:$A,Себестойност!A182,Модули!$B:$B)-G182</f>
        <v>0</v>
      </c>
    </row>
    <row r="183" spans="1:15" x14ac:dyDescent="0.3">
      <c r="A183" s="25" t="s">
        <v>353</v>
      </c>
      <c r="B183" s="32" t="str">
        <f>IFERROR(VLOOKUP($A183,[1]Други!$A:$H,2,FALSE),IFERROR(VLOOKUP($A183,[1]ИТТ!$A:$H,2,FALSE),IFERROR(VLOOKUP($A183,[1]Schrack!$A:$H,2,FALSE),IFERROR(VLOOKUP($A183,'[1]LD GmbH'!$A:$H,2,FALSE),IFERROR(VLOOKUP($A183,[1]Крисметал!$A:$H,2,FALSE),IFERROR(VLOOKUP($A183,[1]Унител!$A:$H,2,FALSE),""))))))</f>
        <v>AM617332--</v>
      </c>
      <c r="C183" s="86">
        <f>IFERROR(VLOOKUP($A183,[1]Други!$A:$H,3,FALSE),IFERROR(VLOOKUP($A183,[1]ИТТ!$A:$H,3,FALSE),IFERROR(VLOOKUP($A183,[1]Schrack!$A:$H,3,FALSE),IFERROR(VLOOKUP($A183,'[1]LD GmbH'!$A:$H,3,FALSE),IFERROR(VLOOKUP($A183,[1]Крисметал!$A:$H,3,FALSE),IFERROR(VLOOKUP($A183,[1]Унител!$A:$H,3,FALSE),""))))))</f>
        <v>9.2288184555917443</v>
      </c>
      <c r="D183" s="84" t="str">
        <f>IFERROR(VLOOKUP($A183,[1]Други!$A:$H,4,FALSE),IFERROR(VLOOKUP($A183,[1]ИТТ!$A:$H,4,FALSE),IFERROR(VLOOKUP($A183,[1]Schrack!$A:$H,4,FALSE),IFERROR(VLOOKUP($A183,'[1]LD GmbH'!$A:$H,4,FALSE),IFERROR(VLOOKUP($A183,[1]Крисметал!$A:$H,4,FALSE),IFERROR(VLOOKUP($A183,[1]Унител!$A:$H,4,FALSE),""))))))</f>
        <v>бр.</v>
      </c>
      <c r="E183" s="34">
        <f>IFERROR(VLOOKUP($A183,[1]Други!$A:$H,5,FALSE),IFERROR(VLOOKUP($A183,[1]ИТТ!$A:$H,5,FALSE),IFERROR(VLOOKUP($A183,[1]Schrack!$A:$H,5,FALSE),IFERROR(VLOOKUP($A183,'[1]LD GmbH'!$A:$H,5,FALSE),IFERROR(VLOOKUP($A183,[1]Крисметал!$A:$H,5,FALSE),IFERROR(VLOOKUP($A183,[1]Унител!$A:$H,5,FALSE),""))))))</f>
        <v>0.32</v>
      </c>
      <c r="F183" s="87">
        <f>IFERROR(VLOOKUP($A183,[1]Други!$A:$H,6,FALSE),IFERROR(VLOOKUP($A183,[1]ИТТ!$A:$H,6,FALSE),IFERROR(VLOOKUP($A183,[1]Schrack!$A:$H,6,FALSE),IFERROR(VLOOKUP($A183,'[1]LD GmbH'!$A:$H,6,FALSE),IFERROR(VLOOKUP($A183,[1]Крисметал!$A:$H,6,FALSE),IFERROR(VLOOKUP($A183,[1]Унител!$A:$H,6,FALSE),""))))))</f>
        <v>6.2755965498023851</v>
      </c>
      <c r="G183" s="93">
        <f>IFERROR(SUMIF(Модули!$A:$A,Себестойност!A183,Модули!$B:$B),"")</f>
        <v>1</v>
      </c>
      <c r="H183" s="33">
        <f t="shared" si="45"/>
        <v>6.2755965498023851</v>
      </c>
      <c r="I183" s="100" t="str">
        <f>IFERROR(VLOOKUP($A183,[1]Други!$A:$H,8,FALSE),IFERROR(VLOOKUP($A183,[1]ИТТ!$A:$H,8,FALSE),IFERROR(VLOOKUP($A183,[1]Schrack!$A:$H,8,FALSE),IFERROR(VLOOKUP($A183,'[1]LD GmbH'!$A:$H,8,FALSE),IFERROR(VLOOKUP($A183,[1]Крисметал!$A:$H,8,FALSE),IFERROR(VLOOKUP($A183,[1]Унител!$A:$H,8,FALSE),""))))))</f>
        <v>Schrack</v>
      </c>
      <c r="J183" s="101">
        <f>IFERROR(VLOOKUP($A183,[1]Други!$A:$I,9,FALSE),IFERROR(VLOOKUP($A183,[1]ИТТ!$A:$I,9,FALSE),IFERROR(VLOOKUP($A183,[1]Schrack!$A:$I,9,FALSE),IFERROR(VLOOKUP($A183,'[1]LD GmbH'!$A:$I,9,FALSE),IFERROR(VLOOKUP($A183,[1]Крисметал!$A:$I,9,FALSE),IFERROR(VLOOKUP($A183,[1]Унител!$A:$I,9,FALSE),""))))))</f>
        <v>45636</v>
      </c>
      <c r="K183" s="87">
        <f>IFERROR(VLOOKUP($A183,[1]Други!$A:$H,7,FALSE),IFERROR(VLOOKUP($A183,[1]ИТТ!$A:$H,7,FALSE),IFERROR(VLOOKUP($A183,[1]Schrack!$A:$H,7,FALSE),IFERROR(VLOOKUP($A183,'[1]LD GmbH'!$A:$H,7,FALSE),IFERROR(VLOOKUP($A183,[1]Крисметал!$A:$H,7,FALSE),IFERROR(VLOOKUP($A183,[1]Унител!$A:$H,7,FALSE),""))))))</f>
        <v>7.5307158597628625</v>
      </c>
      <c r="L183" s="88">
        <f t="shared" si="46"/>
        <v>7.5307158597628625</v>
      </c>
      <c r="M183" s="102"/>
      <c r="O183" s="81">
        <f>SUMIF(Модули!$A:$A,Себестойност!A183,Модули!$B:$B)-G183</f>
        <v>0</v>
      </c>
    </row>
    <row r="184" spans="1:15" x14ac:dyDescent="0.3">
      <c r="A184" s="25" t="s">
        <v>354</v>
      </c>
      <c r="B184" s="32" t="str">
        <f>IFERROR(VLOOKUP($A184,[1]Други!$A:$H,2,FALSE),IFERROR(VLOOKUP($A184,[1]ИТТ!$A:$H,2,FALSE),IFERROR(VLOOKUP($A184,[1]Schrack!$A:$H,2,FALSE),IFERROR(VLOOKUP($A184,'[1]LD GmbH'!$A:$H,2,FALSE),IFERROR(VLOOKUP($A184,[1]Крисметал!$A:$H,2,FALSE),IFERROR(VLOOKUP($A184,[1]Унител!$A:$H,2,FALSE),""))))))</f>
        <v>AM617106--</v>
      </c>
      <c r="C184" s="86">
        <f>IFERROR(VLOOKUP($A184,[1]Други!$A:$H,3,FALSE),IFERROR(VLOOKUP($A184,[1]ИТТ!$A:$H,3,FALSE),IFERROR(VLOOKUP($A184,[1]Schrack!$A:$H,3,FALSE),IFERROR(VLOOKUP($A184,'[1]LD GmbH'!$A:$H,3,FALSE),IFERROR(VLOOKUP($A184,[1]Крисметал!$A:$H,3,FALSE),IFERROR(VLOOKUP($A184,[1]Унител!$A:$H,3,FALSE),""))))))</f>
        <v>3.08</v>
      </c>
      <c r="D184" s="84" t="str">
        <f>IFERROR(VLOOKUP($A184,[1]Други!$A:$H,4,FALSE),IFERROR(VLOOKUP($A184,[1]ИТТ!$A:$H,4,FALSE),IFERROR(VLOOKUP($A184,[1]Schrack!$A:$H,4,FALSE),IFERROR(VLOOKUP($A184,'[1]LD GmbH'!$A:$H,4,FALSE),IFERROR(VLOOKUP($A184,[1]Крисметал!$A:$H,4,FALSE),IFERROR(VLOOKUP($A184,[1]Унител!$A:$H,4,FALSE),""))))))</f>
        <v>бр.</v>
      </c>
      <c r="E184" s="34">
        <f>IFERROR(VLOOKUP($A184,[1]Други!$A:$H,5,FALSE),IFERROR(VLOOKUP($A184,[1]ИТТ!$A:$H,5,FALSE),IFERROR(VLOOKUP($A184,[1]Schrack!$A:$H,5,FALSE),IFERROR(VLOOKUP($A184,'[1]LD GmbH'!$A:$H,5,FALSE),IFERROR(VLOOKUP($A184,[1]Крисметал!$A:$H,5,FALSE),IFERROR(VLOOKUP($A184,[1]Унител!$A:$H,5,FALSE),""))))))</f>
        <v>0.33</v>
      </c>
      <c r="F184" s="87">
        <f>IFERROR(VLOOKUP($A184,[1]Други!$A:$H,6,FALSE),IFERROR(VLOOKUP($A184,[1]ИТТ!$A:$H,6,FALSE),IFERROR(VLOOKUP($A184,[1]Schrack!$A:$H,6,FALSE),IFERROR(VLOOKUP($A184,'[1]LD GmbH'!$A:$H,6,FALSE),IFERROR(VLOOKUP($A184,[1]Крисметал!$A:$H,6,FALSE),IFERROR(VLOOKUP($A184,[1]Унител!$A:$H,6,FALSE),""))))))</f>
        <v>2.0635999999999997</v>
      </c>
      <c r="G184" s="93">
        <f>IFERROR(SUMIF(Модули!$A:$A,Себестойност!A184,Модули!$B:$B),"")</f>
        <v>3</v>
      </c>
      <c r="H184" s="33">
        <f t="shared" si="45"/>
        <v>6.1907999999999994</v>
      </c>
      <c r="I184" s="100" t="str">
        <f>IFERROR(VLOOKUP($A184,[1]Други!$A:$H,8,FALSE),IFERROR(VLOOKUP($A184,[1]ИТТ!$A:$H,8,FALSE),IFERROR(VLOOKUP($A184,[1]Schrack!$A:$H,8,FALSE),IFERROR(VLOOKUP($A184,'[1]LD GmbH'!$A:$H,8,FALSE),IFERROR(VLOOKUP($A184,[1]Крисметал!$A:$H,8,FALSE),IFERROR(VLOOKUP($A184,[1]Унител!$A:$H,8,FALSE),""))))))</f>
        <v>Schrack</v>
      </c>
      <c r="J184" s="101">
        <f>IFERROR(VLOOKUP($A184,[1]Други!$A:$I,9,FALSE),IFERROR(VLOOKUP($A184,[1]ИТТ!$A:$I,9,FALSE),IFERROR(VLOOKUP($A184,[1]Schrack!$A:$I,9,FALSE),IFERROR(VLOOKUP($A184,'[1]LD GmbH'!$A:$I,9,FALSE),IFERROR(VLOOKUP($A184,[1]Крисметал!$A:$I,9,FALSE),IFERROR(VLOOKUP($A184,[1]Унител!$A:$I,9,FALSE),""))))))</f>
        <v>46055</v>
      </c>
      <c r="K184" s="87">
        <f>IFERROR(VLOOKUP($A184,[1]Други!$A:$H,7,FALSE),IFERROR(VLOOKUP($A184,[1]ИТТ!$A:$H,7,FALSE),IFERROR(VLOOKUP($A184,[1]Schrack!$A:$H,7,FALSE),IFERROR(VLOOKUP($A184,'[1]LD GmbH'!$A:$H,7,FALSE),IFERROR(VLOOKUP($A184,[1]Крисметал!$A:$H,7,FALSE),IFERROR(VLOOKUP($A184,[1]Унител!$A:$H,7,FALSE),""))))))</f>
        <v>2.4763199999999994</v>
      </c>
      <c r="L184" s="88">
        <f t="shared" si="46"/>
        <v>7.4289599999999982</v>
      </c>
      <c r="M184" s="102"/>
      <c r="O184" s="81">
        <f>SUMIF(Модули!$A:$A,Себестойност!A184,Модули!$B:$B)-G184</f>
        <v>0</v>
      </c>
    </row>
    <row r="185" spans="1:15" x14ac:dyDescent="0.3">
      <c r="A185" s="77" t="s">
        <v>77</v>
      </c>
      <c r="B185" s="32" t="str">
        <f>IFERROR(VLOOKUP($A185,[1]Други!$A:$H,2,FALSE),IFERROR(VLOOKUP($A185,[1]ИТТ!$A:$H,2,FALSE),IFERROR(VLOOKUP($A185,[1]Schrack!$A:$H,2,FALSE),IFERROR(VLOOKUP($A185,'[1]LD GmbH'!$A:$H,2,FALSE),IFERROR(VLOOKUP($A185,[1]Крисметал!$A:$H,2,FALSE),IFERROR(VLOOKUP($A185,[1]Унител!$A:$H,2,FALSE),""))))))</f>
        <v>-</v>
      </c>
      <c r="C185" s="86">
        <f>IFERROR(VLOOKUP($A185,[1]Други!$A:$H,3,FALSE),IFERROR(VLOOKUP($A185,[1]ИТТ!$A:$H,3,FALSE),IFERROR(VLOOKUP($A185,[1]Schrack!$A:$H,3,FALSE),IFERROR(VLOOKUP($A185,'[1]LD GmbH'!$A:$H,3,FALSE),IFERROR(VLOOKUP($A185,[1]Крисметал!$A:$H,3,FALSE),IFERROR(VLOOKUP($A185,[1]Унител!$A:$H,3,FALSE),""))))))</f>
        <v>0</v>
      </c>
      <c r="D185" s="84" t="str">
        <f>IFERROR(VLOOKUP($A185,[1]Други!$A:$H,4,FALSE),IFERROR(VLOOKUP($A185,[1]ИТТ!$A:$H,4,FALSE),IFERROR(VLOOKUP($A185,[1]Schrack!$A:$H,4,FALSE),IFERROR(VLOOKUP($A185,'[1]LD GmbH'!$A:$H,4,FALSE),IFERROR(VLOOKUP($A185,[1]Крисметал!$A:$H,4,FALSE),IFERROR(VLOOKUP($A185,[1]Унител!$A:$H,4,FALSE),""))))))</f>
        <v>бр.</v>
      </c>
      <c r="E185" s="34">
        <f>IFERROR(VLOOKUP($A185,[1]Други!$A:$H,5,FALSE),IFERROR(VLOOKUP($A185,[1]ИТТ!$A:$H,5,FALSE),IFERROR(VLOOKUP($A185,[1]Schrack!$A:$H,5,FALSE),IFERROR(VLOOKUP($A185,'[1]LD GmbH'!$A:$H,5,FALSE),IFERROR(VLOOKUP($A185,[1]Крисметал!$A:$H,5,FALSE),IFERROR(VLOOKUP($A185,[1]Унител!$A:$H,5,FALSE),""))))))</f>
        <v>0</v>
      </c>
      <c r="F185" s="87">
        <f>IFERROR(VLOOKUP($A185,[1]Други!$A:$H,6,FALSE),IFERROR(VLOOKUP($A185,[1]ИТТ!$A:$H,6,FALSE),IFERROR(VLOOKUP($A185,[1]Schrack!$A:$H,6,FALSE),IFERROR(VLOOKUP($A185,'[1]LD GmbH'!$A:$H,6,FALSE),IFERROR(VLOOKUP($A185,[1]Крисметал!$A:$H,6,FALSE),IFERROR(VLOOKUP($A185,[1]Унител!$A:$H,6,FALSE),""))))))</f>
        <v>0</v>
      </c>
      <c r="G185" s="93">
        <f>IFERROR(SUMIF(Модули!$A:$A,Себестойност!A185,Модули!$B:$B),"")</f>
        <v>1</v>
      </c>
      <c r="H185" s="33">
        <f t="shared" si="45"/>
        <v>0</v>
      </c>
      <c r="I185" s="100" t="str">
        <f>IFERROR(VLOOKUP($A185,[1]Други!$A:$H,8,FALSE),IFERROR(VLOOKUP($A185,[1]ИТТ!$A:$H,8,FALSE),IFERROR(VLOOKUP($A185,[1]Schrack!$A:$H,8,FALSE),IFERROR(VLOOKUP($A185,'[1]LD GmbH'!$A:$H,8,FALSE),IFERROR(VLOOKUP($A185,[1]Крисметал!$A:$H,8,FALSE),IFERROR(VLOOKUP($A185,[1]Унител!$A:$H,8,FALSE),""))))))</f>
        <v>-</v>
      </c>
      <c r="J185" s="101" t="str">
        <f>IFERROR(VLOOKUP($A185,[1]Други!$A:$I,9,FALSE),IFERROR(VLOOKUP($A185,[1]ИТТ!$A:$I,9,FALSE),IFERROR(VLOOKUP($A185,[1]Schrack!$A:$I,9,FALSE),IFERROR(VLOOKUP($A185,'[1]LD GmbH'!$A:$I,9,FALSE),IFERROR(VLOOKUP($A185,[1]Крисметал!$A:$I,9,FALSE),IFERROR(VLOOKUP($A185,[1]Унител!$A:$I,9,FALSE),""))))))</f>
        <v>-</v>
      </c>
      <c r="K185" s="87">
        <f>IFERROR(VLOOKUP($A185,[1]Други!$A:$H,7,FALSE),IFERROR(VLOOKUP($A185,[1]ИТТ!$A:$H,7,FALSE),IFERROR(VLOOKUP($A185,[1]Schrack!$A:$H,7,FALSE),IFERROR(VLOOKUP($A185,'[1]LD GmbH'!$A:$H,7,FALSE),IFERROR(VLOOKUP($A185,[1]Крисметал!$A:$H,7,FALSE),IFERROR(VLOOKUP($A185,[1]Унител!$A:$H,7,FALSE),""))))))</f>
        <v>0</v>
      </c>
      <c r="L185" s="88">
        <f t="shared" si="46"/>
        <v>0</v>
      </c>
      <c r="M185" s="102"/>
      <c r="O185" s="81">
        <f>SUMIF(Модули!$A:$A,Себестойност!A185,Модули!$B:$B)-G185</f>
        <v>0</v>
      </c>
    </row>
    <row r="186" spans="1:15" x14ac:dyDescent="0.3">
      <c r="A186" s="25" t="s">
        <v>355</v>
      </c>
      <c r="B186" s="32" t="str">
        <f>IFERROR(VLOOKUP($A186,[1]Други!$A:$H,2,FALSE),IFERROR(VLOOKUP($A186,[1]ИТТ!$A:$H,2,FALSE),IFERROR(VLOOKUP($A186,[1]Schrack!$A:$H,2,FALSE),IFERROR(VLOOKUP($A186,'[1]LD GmbH'!$A:$H,2,FALSE),IFERROR(VLOOKUP($A186,[1]Крисметал!$A:$H,2,FALSE),IFERROR(VLOOKUP($A186,[1]Унител!$A:$H,2,FALSE),""))))))</f>
        <v>BSA90113--</v>
      </c>
      <c r="C186" s="86">
        <f>IFERROR(VLOOKUP($A186,[1]Други!$A:$H,3,FALSE),IFERROR(VLOOKUP($A186,[1]ИТТ!$A:$H,3,FALSE),IFERROR(VLOOKUP($A186,[1]Schrack!$A:$H,3,FALSE),IFERROR(VLOOKUP($A186,'[1]LD GmbH'!$A:$H,3,FALSE),IFERROR(VLOOKUP($A186,[1]Крисметал!$A:$H,3,FALSE),IFERROR(VLOOKUP($A186,[1]Унител!$A:$H,3,FALSE),""))))))</f>
        <v>23.89</v>
      </c>
      <c r="D186" s="84" t="str">
        <f>IFERROR(VLOOKUP($A186,[1]Други!$A:$H,4,FALSE),IFERROR(VLOOKUP($A186,[1]ИТТ!$A:$H,4,FALSE),IFERROR(VLOOKUP($A186,[1]Schrack!$A:$H,4,FALSE),IFERROR(VLOOKUP($A186,'[1]LD GmbH'!$A:$H,4,FALSE),IFERROR(VLOOKUP($A186,[1]Крисметал!$A:$H,4,FALSE),IFERROR(VLOOKUP($A186,[1]Унител!$A:$H,4,FALSE),""))))))</f>
        <v>бр.</v>
      </c>
      <c r="E186" s="34">
        <f>IFERROR(VLOOKUP($A186,[1]Други!$A:$H,5,FALSE),IFERROR(VLOOKUP($A186,[1]ИТТ!$A:$H,5,FALSE),IFERROR(VLOOKUP($A186,[1]Schrack!$A:$H,5,FALSE),IFERROR(VLOOKUP($A186,'[1]LD GmbH'!$A:$H,5,FALSE),IFERROR(VLOOKUP($A186,[1]Крисметал!$A:$H,5,FALSE),IFERROR(VLOOKUP($A186,[1]Унител!$A:$H,5,FALSE),""))))))</f>
        <v>0.33</v>
      </c>
      <c r="F186" s="87">
        <f>IFERROR(VLOOKUP($A186,[1]Други!$A:$H,6,FALSE),IFERROR(VLOOKUP($A186,[1]ИТТ!$A:$H,6,FALSE),IFERROR(VLOOKUP($A186,[1]Schrack!$A:$H,6,FALSE),IFERROR(VLOOKUP($A186,'[1]LD GmbH'!$A:$H,6,FALSE),IFERROR(VLOOKUP($A186,[1]Крисметал!$A:$H,6,FALSE),IFERROR(VLOOKUP($A186,[1]Унител!$A:$H,6,FALSE),""))))))</f>
        <v>16.0063</v>
      </c>
      <c r="G186" s="93">
        <f>IFERROR(SUMIF(Модули!$A:$A,Себестойност!A186,Модули!$B:$B),"")</f>
        <v>1</v>
      </c>
      <c r="H186" s="33">
        <f t="shared" si="45"/>
        <v>16.0063</v>
      </c>
      <c r="I186" s="100" t="str">
        <f>IFERROR(VLOOKUP($A186,[1]Други!$A:$H,8,FALSE),IFERROR(VLOOKUP($A186,[1]ИТТ!$A:$H,8,FALSE),IFERROR(VLOOKUP($A186,[1]Schrack!$A:$H,8,FALSE),IFERROR(VLOOKUP($A186,'[1]LD GmbH'!$A:$H,8,FALSE),IFERROR(VLOOKUP($A186,[1]Крисметал!$A:$H,8,FALSE),IFERROR(VLOOKUP($A186,[1]Унител!$A:$H,8,FALSE),""))))))</f>
        <v>Schrack</v>
      </c>
      <c r="J186" s="101">
        <f>IFERROR(VLOOKUP($A186,[1]Други!$A:$I,9,FALSE),IFERROR(VLOOKUP($A186,[1]ИТТ!$A:$I,9,FALSE),IFERROR(VLOOKUP($A186,[1]Schrack!$A:$I,9,FALSE),IFERROR(VLOOKUP($A186,'[1]LD GmbH'!$A:$I,9,FALSE),IFERROR(VLOOKUP($A186,[1]Крисметал!$A:$I,9,FALSE),IFERROR(VLOOKUP($A186,[1]Унител!$A:$I,9,FALSE),""))))))</f>
        <v>46055</v>
      </c>
      <c r="K186" s="87">
        <f>IFERROR(VLOOKUP($A186,[1]Други!$A:$H,7,FALSE),IFERROR(VLOOKUP($A186,[1]ИТТ!$A:$H,7,FALSE),IFERROR(VLOOKUP($A186,[1]Schrack!$A:$H,7,FALSE),IFERROR(VLOOKUP($A186,'[1]LD GmbH'!$A:$H,7,FALSE),IFERROR(VLOOKUP($A186,[1]Крисметал!$A:$H,7,FALSE),IFERROR(VLOOKUP($A186,[1]Унител!$A:$H,7,FALSE),""))))))</f>
        <v>19.207560000000001</v>
      </c>
      <c r="L186" s="88">
        <f t="shared" si="46"/>
        <v>19.207560000000001</v>
      </c>
      <c r="M186" s="102"/>
      <c r="O186" s="81">
        <f>SUMIF(Модули!$A:$A,Себестойност!A186,Модули!$B:$B)-G186</f>
        <v>0</v>
      </c>
    </row>
    <row r="187" spans="1:15" x14ac:dyDescent="0.3">
      <c r="A187" s="25" t="s">
        <v>356</v>
      </c>
      <c r="B187" s="32" t="str">
        <f>IFERROR(VLOOKUP($A187,[1]Други!$A:$H,2,FALSE),IFERROR(VLOOKUP($A187,[1]ИТТ!$A:$H,2,FALSE),IFERROR(VLOOKUP($A187,[1]Schrack!$A:$H,2,FALSE),IFERROR(VLOOKUP($A187,'[1]LD GmbH'!$A:$H,2,FALSE),IFERROR(VLOOKUP($A187,[1]Крисметал!$A:$H,2,FALSE),IFERROR(VLOOKUP($A187,[1]Унител!$A:$H,2,FALSE),""))))))</f>
        <v>IK622002--</v>
      </c>
      <c r="C187" s="86">
        <f>IFERROR(VLOOKUP($A187,[1]Други!$A:$H,3,FALSE),IFERROR(VLOOKUP($A187,[1]ИТТ!$A:$H,3,FALSE),IFERROR(VLOOKUP($A187,[1]Schrack!$A:$H,3,FALSE),IFERROR(VLOOKUP($A187,'[1]LD GmbH'!$A:$H,3,FALSE),IFERROR(VLOOKUP($A187,[1]Крисметал!$A:$H,3,FALSE),IFERROR(VLOOKUP($A187,[1]Унител!$A:$H,3,FALSE),""))))))</f>
        <v>1.67</v>
      </c>
      <c r="D187" s="84" t="str">
        <f>IFERROR(VLOOKUP($A187,[1]Други!$A:$H,4,FALSE),IFERROR(VLOOKUP($A187,[1]ИТТ!$A:$H,4,FALSE),IFERROR(VLOOKUP($A187,[1]Schrack!$A:$H,4,FALSE),IFERROR(VLOOKUP($A187,'[1]LD GmbH'!$A:$H,4,FALSE),IFERROR(VLOOKUP($A187,[1]Крисметал!$A:$H,4,FALSE),IFERROR(VLOOKUP($A187,[1]Унител!$A:$H,4,FALSE),""))))))</f>
        <v>бр.</v>
      </c>
      <c r="E187" s="34">
        <f>IFERROR(VLOOKUP($A187,[1]Други!$A:$H,5,FALSE),IFERROR(VLOOKUP($A187,[1]ИТТ!$A:$H,5,FALSE),IFERROR(VLOOKUP($A187,[1]Schrack!$A:$H,5,FALSE),IFERROR(VLOOKUP($A187,'[1]LD GmbH'!$A:$H,5,FALSE),IFERROR(VLOOKUP($A187,[1]Крисметал!$A:$H,5,FALSE),IFERROR(VLOOKUP($A187,[1]Унител!$A:$H,5,FALSE),""))))))</f>
        <v>0.33</v>
      </c>
      <c r="F187" s="87">
        <f>IFERROR(VLOOKUP($A187,[1]Други!$A:$H,6,FALSE),IFERROR(VLOOKUP($A187,[1]ИТТ!$A:$H,6,FALSE),IFERROR(VLOOKUP($A187,[1]Schrack!$A:$H,6,FALSE),IFERROR(VLOOKUP($A187,'[1]LD GmbH'!$A:$H,6,FALSE),IFERROR(VLOOKUP($A187,[1]Крисметал!$A:$H,6,FALSE),IFERROR(VLOOKUP($A187,[1]Унител!$A:$H,6,FALSE),""))))))</f>
        <v>1.1188999999999998</v>
      </c>
      <c r="G187" s="93">
        <f>IFERROR(SUMIF(Модули!$A:$A,Себестойност!A187,Модули!$B:$B),"")</f>
        <v>2</v>
      </c>
      <c r="H187" s="33">
        <f t="shared" si="45"/>
        <v>2.2377999999999996</v>
      </c>
      <c r="I187" s="100" t="str">
        <f>IFERROR(VLOOKUP($A187,[1]Други!$A:$H,8,FALSE),IFERROR(VLOOKUP($A187,[1]ИТТ!$A:$H,8,FALSE),IFERROR(VLOOKUP($A187,[1]Schrack!$A:$H,8,FALSE),IFERROR(VLOOKUP($A187,'[1]LD GmbH'!$A:$H,8,FALSE),IFERROR(VLOOKUP($A187,[1]Крисметал!$A:$H,8,FALSE),IFERROR(VLOOKUP($A187,[1]Унител!$A:$H,8,FALSE),""))))))</f>
        <v>Schrack</v>
      </c>
      <c r="J187" s="101">
        <f>IFERROR(VLOOKUP($A187,[1]Други!$A:$I,9,FALSE),IFERROR(VLOOKUP($A187,[1]ИТТ!$A:$I,9,FALSE),IFERROR(VLOOKUP($A187,[1]Schrack!$A:$I,9,FALSE),IFERROR(VLOOKUP($A187,'[1]LD GmbH'!$A:$I,9,FALSE),IFERROR(VLOOKUP($A187,[1]Крисметал!$A:$I,9,FALSE),IFERROR(VLOOKUP($A187,[1]Унител!$A:$I,9,FALSE),""))))))</f>
        <v>46055</v>
      </c>
      <c r="K187" s="87">
        <f>IFERROR(VLOOKUP($A187,[1]Други!$A:$H,7,FALSE),IFERROR(VLOOKUP($A187,[1]ИТТ!$A:$H,7,FALSE),IFERROR(VLOOKUP($A187,[1]Schrack!$A:$H,7,FALSE),IFERROR(VLOOKUP($A187,'[1]LD GmbH'!$A:$H,7,FALSE),IFERROR(VLOOKUP($A187,[1]Крисметал!$A:$H,7,FALSE),IFERROR(VLOOKUP($A187,[1]Унител!$A:$H,7,FALSE),""))))))</f>
        <v>1.3426799999999997</v>
      </c>
      <c r="L187" s="88">
        <f t="shared" si="46"/>
        <v>2.6853599999999993</v>
      </c>
      <c r="M187" s="102"/>
      <c r="O187" s="81">
        <f>SUMIF(Модули!$A:$A,Себестойност!A187,Модули!$B:$B)-G187</f>
        <v>0</v>
      </c>
    </row>
    <row r="188" spans="1:15" x14ac:dyDescent="0.3">
      <c r="A188" s="21" t="s">
        <v>357</v>
      </c>
      <c r="B188" s="32" t="str">
        <f>IFERROR(VLOOKUP($A188,[1]Други!$A:$H,2,FALSE),IFERROR(VLOOKUP($A188,[1]ИТТ!$A:$H,2,FALSE),IFERROR(VLOOKUP($A188,[1]Schrack!$A:$H,2,FALSE),IFERROR(VLOOKUP($A188,'[1]LD GmbH'!$A:$H,2,FALSE),IFERROR(VLOOKUP($A188,[1]Крисметал!$A:$H,2,FALSE),IFERROR(VLOOKUP($A188,[1]Унител!$A:$H,2,FALSE),""))))))</f>
        <v>IK601002--</v>
      </c>
      <c r="C188" s="86">
        <f>IFERROR(VLOOKUP($A188,[1]Други!$A:$H,3,FALSE),IFERROR(VLOOKUP($A188,[1]ИТТ!$A:$H,3,FALSE),IFERROR(VLOOKUP($A188,[1]Schrack!$A:$H,3,FALSE),IFERROR(VLOOKUP($A188,'[1]LD GmbH'!$A:$H,3,FALSE),IFERROR(VLOOKUP($A188,[1]Крисметал!$A:$H,3,FALSE),IFERROR(VLOOKUP($A188,[1]Унител!$A:$H,3,FALSE),""))))))</f>
        <v>0.44</v>
      </c>
      <c r="D188" s="84" t="str">
        <f>IFERROR(VLOOKUP($A188,[1]Други!$A:$H,4,FALSE),IFERROR(VLOOKUP($A188,[1]ИТТ!$A:$H,4,FALSE),IFERROR(VLOOKUP($A188,[1]Schrack!$A:$H,4,FALSE),IFERROR(VLOOKUP($A188,'[1]LD GmbH'!$A:$H,4,FALSE),IFERROR(VLOOKUP($A188,[1]Крисметал!$A:$H,4,FALSE),IFERROR(VLOOKUP($A188,[1]Унител!$A:$H,4,FALSE),""))))))</f>
        <v>бр.</v>
      </c>
      <c r="E188" s="34">
        <f>IFERROR(VLOOKUP($A188,[1]Други!$A:$H,5,FALSE),IFERROR(VLOOKUP($A188,[1]ИТТ!$A:$H,5,FALSE),IFERROR(VLOOKUP($A188,[1]Schrack!$A:$H,5,FALSE),IFERROR(VLOOKUP($A188,'[1]LD GmbH'!$A:$H,5,FALSE),IFERROR(VLOOKUP($A188,[1]Крисметал!$A:$H,5,FALSE),IFERROR(VLOOKUP($A188,[1]Унител!$A:$H,5,FALSE),""))))))</f>
        <v>0.33</v>
      </c>
      <c r="F188" s="87">
        <f>IFERROR(VLOOKUP($A188,[1]Други!$A:$H,6,FALSE),IFERROR(VLOOKUP($A188,[1]ИТТ!$A:$H,6,FALSE),IFERROR(VLOOKUP($A188,[1]Schrack!$A:$H,6,FALSE),IFERROR(VLOOKUP($A188,'[1]LD GmbH'!$A:$H,6,FALSE),IFERROR(VLOOKUP($A188,[1]Крисметал!$A:$H,6,FALSE),IFERROR(VLOOKUP($A188,[1]Унител!$A:$H,6,FALSE),""))))))</f>
        <v>0.29479999999999995</v>
      </c>
      <c r="G188" s="93">
        <f>IFERROR(SUMIF(Модули!$A:$A,Себестойност!A188,Модули!$B:$B),"")</f>
        <v>3</v>
      </c>
      <c r="H188" s="33">
        <f t="shared" si="45"/>
        <v>0.88439999999999985</v>
      </c>
      <c r="I188" s="100" t="str">
        <f>IFERROR(VLOOKUP($A188,[1]Други!$A:$H,8,FALSE),IFERROR(VLOOKUP($A188,[1]ИТТ!$A:$H,8,FALSE),IFERROR(VLOOKUP($A188,[1]Schrack!$A:$H,8,FALSE),IFERROR(VLOOKUP($A188,'[1]LD GmbH'!$A:$H,8,FALSE),IFERROR(VLOOKUP($A188,[1]Крисметал!$A:$H,8,FALSE),IFERROR(VLOOKUP($A188,[1]Унител!$A:$H,8,FALSE),""))))))</f>
        <v>Schrack</v>
      </c>
      <c r="J188" s="101">
        <f>IFERROR(VLOOKUP($A188,[1]Други!$A:$I,9,FALSE),IFERROR(VLOOKUP($A188,[1]ИТТ!$A:$I,9,FALSE),IFERROR(VLOOKUP($A188,[1]Schrack!$A:$I,9,FALSE),IFERROR(VLOOKUP($A188,'[1]LD GmbH'!$A:$I,9,FALSE),IFERROR(VLOOKUP($A188,[1]Крисметал!$A:$I,9,FALSE),IFERROR(VLOOKUP($A188,[1]Унител!$A:$I,9,FALSE),""))))))</f>
        <v>46055</v>
      </c>
      <c r="K188" s="87">
        <f>IFERROR(VLOOKUP($A188,[1]Други!$A:$H,7,FALSE),IFERROR(VLOOKUP($A188,[1]ИТТ!$A:$H,7,FALSE),IFERROR(VLOOKUP($A188,[1]Schrack!$A:$H,7,FALSE),IFERROR(VLOOKUP($A188,'[1]LD GmbH'!$A:$H,7,FALSE),IFERROR(VLOOKUP($A188,[1]Крисметал!$A:$H,7,FALSE),IFERROR(VLOOKUP($A188,[1]Унител!$A:$H,7,FALSE),""))))))</f>
        <v>0.35375999999999996</v>
      </c>
      <c r="L188" s="88">
        <f t="shared" si="46"/>
        <v>1.06128</v>
      </c>
      <c r="M188" s="102"/>
      <c r="O188" s="81">
        <f>SUMIF(Модули!$A:$A,Себестойност!A188,Модули!$B:$B)-G188</f>
        <v>0</v>
      </c>
    </row>
    <row r="189" spans="1:15" x14ac:dyDescent="0.3">
      <c r="A189" s="25" t="s">
        <v>358</v>
      </c>
      <c r="B189" s="32" t="str">
        <f>IFERROR(VLOOKUP($A189,[1]Други!$A:$H,2,FALSE),IFERROR(VLOOKUP($A189,[1]ИТТ!$A:$H,2,FALSE),IFERROR(VLOOKUP($A189,[1]Schrack!$A:$H,2,FALSE),IFERROR(VLOOKUP($A189,'[1]LD GmbH'!$A:$H,2,FALSE),IFERROR(VLOOKUP($A189,[1]Крисметал!$A:$H,2,FALSE),IFERROR(VLOOKUP($A189,[1]Унител!$A:$H,2,FALSE),""))))))</f>
        <v>IK600006--</v>
      </c>
      <c r="C189" s="86">
        <f>IFERROR(VLOOKUP($A189,[1]Други!$A:$H,3,FALSE),IFERROR(VLOOKUP($A189,[1]ИТТ!$A:$H,3,FALSE),IFERROR(VLOOKUP($A189,[1]Schrack!$A:$H,3,FALSE),IFERROR(VLOOKUP($A189,'[1]LD GmbH'!$A:$H,3,FALSE),IFERROR(VLOOKUP($A189,[1]Крисметал!$A:$H,3,FALSE),IFERROR(VLOOKUP($A189,[1]Унител!$A:$H,3,FALSE),""))))))</f>
        <v>0.55730815050387816</v>
      </c>
      <c r="D189" s="84" t="str">
        <f>IFERROR(VLOOKUP($A189,[1]Други!$A:$H,4,FALSE),IFERROR(VLOOKUP($A189,[1]ИТТ!$A:$H,4,FALSE),IFERROR(VLOOKUP($A189,[1]Schrack!$A:$H,4,FALSE),IFERROR(VLOOKUP($A189,'[1]LD GmbH'!$A:$H,4,FALSE),IFERROR(VLOOKUP($A189,[1]Крисметал!$A:$H,4,FALSE),IFERROR(VLOOKUP($A189,[1]Унител!$A:$H,4,FALSE),""))))))</f>
        <v>бр.</v>
      </c>
      <c r="E189" s="34">
        <f>IFERROR(VLOOKUP($A189,[1]Други!$A:$H,5,FALSE),IFERROR(VLOOKUP($A189,[1]ИТТ!$A:$H,5,FALSE),IFERROR(VLOOKUP($A189,[1]Schrack!$A:$H,5,FALSE),IFERROR(VLOOKUP($A189,'[1]LD GmbH'!$A:$H,5,FALSE),IFERROR(VLOOKUP($A189,[1]Крисметал!$A:$H,5,FALSE),IFERROR(VLOOKUP($A189,[1]Унител!$A:$H,5,FALSE),""))))))</f>
        <v>0.32</v>
      </c>
      <c r="F189" s="87">
        <f>IFERROR(VLOOKUP($A189,[1]Други!$A:$H,6,FALSE),IFERROR(VLOOKUP($A189,[1]ИТТ!$A:$H,6,FALSE),IFERROR(VLOOKUP($A189,[1]Schrack!$A:$H,6,FALSE),IFERROR(VLOOKUP($A189,'[1]LD GmbH'!$A:$H,6,FALSE),IFERROR(VLOOKUP($A189,[1]Крисметал!$A:$H,6,FALSE),IFERROR(VLOOKUP($A189,[1]Унител!$A:$H,6,FALSE),""))))))</f>
        <v>0.37896954234263713</v>
      </c>
      <c r="G189" s="93">
        <f>IFERROR(SUMIF(Модули!$A:$A,Себестойност!A189,Модули!$B:$B),"")</f>
        <v>16</v>
      </c>
      <c r="H189" s="33">
        <f t="shared" si="45"/>
        <v>6.0635126774821941</v>
      </c>
      <c r="I189" s="100" t="str">
        <f>IFERROR(VLOOKUP($A189,[1]Други!$A:$H,8,FALSE),IFERROR(VLOOKUP($A189,[1]ИТТ!$A:$H,8,FALSE),IFERROR(VLOOKUP($A189,[1]Schrack!$A:$H,8,FALSE),IFERROR(VLOOKUP($A189,'[1]LD GmbH'!$A:$H,8,FALSE),IFERROR(VLOOKUP($A189,[1]Крисметал!$A:$H,8,FALSE),IFERROR(VLOOKUP($A189,[1]Унител!$A:$H,8,FALSE),""))))))</f>
        <v>Schrack</v>
      </c>
      <c r="J189" s="101">
        <f>IFERROR(VLOOKUP($A189,[1]Други!$A:$I,9,FALSE),IFERROR(VLOOKUP($A189,[1]ИТТ!$A:$I,9,FALSE),IFERROR(VLOOKUP($A189,[1]Schrack!$A:$I,9,FALSE),IFERROR(VLOOKUP($A189,'[1]LD GmbH'!$A:$I,9,FALSE),IFERROR(VLOOKUP($A189,[1]Крисметал!$A:$I,9,FALSE),IFERROR(VLOOKUP($A189,[1]Унител!$A:$I,9,FALSE),""))))))</f>
        <v>46055</v>
      </c>
      <c r="K189" s="87">
        <f>IFERROR(VLOOKUP($A189,[1]Други!$A:$H,7,FALSE),IFERROR(VLOOKUP($A189,[1]ИТТ!$A:$H,7,FALSE),IFERROR(VLOOKUP($A189,[1]Schrack!$A:$H,7,FALSE),IFERROR(VLOOKUP($A189,'[1]LD GmbH'!$A:$H,7,FALSE),IFERROR(VLOOKUP($A189,[1]Крисметал!$A:$H,7,FALSE),IFERROR(VLOOKUP($A189,[1]Унител!$A:$H,7,FALSE),""))))))</f>
        <v>0.45476345081116454</v>
      </c>
      <c r="L189" s="88">
        <f t="shared" si="46"/>
        <v>7.2762152129786326</v>
      </c>
      <c r="M189" s="102"/>
      <c r="O189" s="81">
        <f>SUMIF(Модули!$A:$A,Себестойност!A189,Модули!$B:$B)-G189</f>
        <v>0</v>
      </c>
    </row>
    <row r="190" spans="1:15" x14ac:dyDescent="0.3">
      <c r="A190" s="77" t="s">
        <v>359</v>
      </c>
      <c r="B190" s="32">
        <f>IFERROR(VLOOKUP($A190,[1]Други!$A:$H,2,FALSE),IFERROR(VLOOKUP($A190,[1]ИТТ!$A:$H,2,FALSE),IFERROR(VLOOKUP($A190,[1]Schrack!$A:$H,2,FALSE),IFERROR(VLOOKUP($A190,'[1]LD GmbH'!$A:$H,2,FALSE),IFERROR(VLOOKUP($A190,[1]Крисметал!$A:$H,2,FALSE),IFERROR(VLOOKUP($A190,[1]Унител!$A:$H,2,FALSE),""))))))</f>
        <v>2079</v>
      </c>
      <c r="C190" s="86">
        <f>IFERROR(VLOOKUP($A190,[1]Други!$A:$H,3,FALSE),IFERROR(VLOOKUP($A190,[1]ИТТ!$A:$H,3,FALSE),IFERROR(VLOOKUP($A190,[1]Schrack!$A:$H,3,FALSE),IFERROR(VLOOKUP($A190,'[1]LD GmbH'!$A:$H,3,FALSE),IFERROR(VLOOKUP($A190,[1]Крисметал!$A:$H,3,FALSE),IFERROR(VLOOKUP($A190,[1]Унител!$A:$H,3,FALSE),""))))))</f>
        <v>76.7</v>
      </c>
      <c r="D190" s="84" t="str">
        <f>IFERROR(VLOOKUP($A190,[1]Други!$A:$H,4,FALSE),IFERROR(VLOOKUP($A190,[1]ИТТ!$A:$H,4,FALSE),IFERROR(VLOOKUP($A190,[1]Schrack!$A:$H,4,FALSE),IFERROR(VLOOKUP($A190,'[1]LD GmbH'!$A:$H,4,FALSE),IFERROR(VLOOKUP($A190,[1]Крисметал!$A:$H,4,FALSE),IFERROR(VLOOKUP($A190,[1]Унител!$A:$H,4,FALSE),""))))))</f>
        <v>бр.</v>
      </c>
      <c r="E190" s="34">
        <f>IFERROR(VLOOKUP($A190,[1]Други!$A:$H,5,FALSE),IFERROR(VLOOKUP($A190,[1]ИТТ!$A:$H,5,FALSE),IFERROR(VLOOKUP($A190,[1]Schrack!$A:$H,5,FALSE),IFERROR(VLOOKUP($A190,'[1]LD GmbH'!$A:$H,5,FALSE),IFERROR(VLOOKUP($A190,[1]Крисметал!$A:$H,5,FALSE),IFERROR(VLOOKUP($A190,[1]Унител!$A:$H,5,FALSE),""))))))</f>
        <v>0</v>
      </c>
      <c r="F190" s="87">
        <f>IFERROR(VLOOKUP($A190,[1]Други!$A:$H,6,FALSE),IFERROR(VLOOKUP($A190,[1]ИТТ!$A:$H,6,FALSE),IFERROR(VLOOKUP($A190,[1]Schrack!$A:$H,6,FALSE),IFERROR(VLOOKUP($A190,'[1]LD GmbH'!$A:$H,6,FALSE),IFERROR(VLOOKUP($A190,[1]Крисметал!$A:$H,6,FALSE),IFERROR(VLOOKUP($A190,[1]Унител!$A:$H,6,FALSE),""))))))</f>
        <v>76.7</v>
      </c>
      <c r="G190" s="93">
        <f>IFERROR(SUMIF(Модули!$A:$A,Себестойност!A190,Модули!$B:$B),"")</f>
        <v>1</v>
      </c>
      <c r="H190" s="33">
        <f t="shared" si="45"/>
        <v>76.7</v>
      </c>
      <c r="I190" s="100" t="str">
        <f>IFERROR(VLOOKUP($A190,[1]Други!$A:$H,8,FALSE),IFERROR(VLOOKUP($A190,[1]ИТТ!$A:$H,8,FALSE),IFERROR(VLOOKUP($A190,[1]Schrack!$A:$H,8,FALSE),IFERROR(VLOOKUP($A190,'[1]LD GmbH'!$A:$H,8,FALSE),IFERROR(VLOOKUP($A190,[1]Крисметал!$A:$H,8,FALSE),IFERROR(VLOOKUP($A190,[1]Унител!$A:$H,8,FALSE),""))))))</f>
        <v>Унител</v>
      </c>
      <c r="J190" s="101">
        <f>IFERROR(VLOOKUP($A190,[1]Други!$A:$I,9,FALSE),IFERROR(VLOOKUP($A190,[1]ИТТ!$A:$I,9,FALSE),IFERROR(VLOOKUP($A190,[1]Schrack!$A:$I,9,FALSE),IFERROR(VLOOKUP($A190,'[1]LD GmbH'!$A:$I,9,FALSE),IFERROR(VLOOKUP($A190,[1]Крисметал!$A:$I,9,FALSE),IFERROR(VLOOKUP($A190,[1]Унител!$A:$I,9,FALSE),""))))))</f>
        <v>45875</v>
      </c>
      <c r="K190" s="87">
        <f>IFERROR(VLOOKUP($A190,[1]Други!$A:$H,7,FALSE),IFERROR(VLOOKUP($A190,[1]ИТТ!$A:$H,7,FALSE),IFERROR(VLOOKUP($A190,[1]Schrack!$A:$H,7,FALSE),IFERROR(VLOOKUP($A190,'[1]LD GmbH'!$A:$H,7,FALSE),IFERROR(VLOOKUP($A190,[1]Крисметал!$A:$H,7,FALSE),IFERROR(VLOOKUP($A190,[1]Унител!$A:$H,7,FALSE),""))))))</f>
        <v>92.04</v>
      </c>
      <c r="L190" s="88">
        <f t="shared" si="46"/>
        <v>92.04</v>
      </c>
      <c r="M190" s="102"/>
      <c r="O190" s="81">
        <f>SUMIF(Модули!$A:$A,Себестойност!A190,Модули!$B:$B)-G190</f>
        <v>0</v>
      </c>
    </row>
    <row r="191" spans="1:15" x14ac:dyDescent="0.3">
      <c r="A191" s="25" t="s">
        <v>360</v>
      </c>
      <c r="B191" s="32" t="str">
        <f>IFERROR(VLOOKUP($A191,[1]Други!$A:$H,2,FALSE),IFERROR(VLOOKUP($A191,[1]ИТТ!$A:$H,2,FALSE),IFERROR(VLOOKUP($A191,[1]Schrack!$A:$H,2,FALSE),IFERROR(VLOOKUP($A191,'[1]LD GmbH'!$A:$H,2,FALSE),IFERROR(VLOOKUP($A191,[1]Крисметал!$A:$H,2,FALSE),IFERROR(VLOOKUP($A191,[1]Унител!$A:$H,2,FALSE),""))))))</f>
        <v>RH229246--</v>
      </c>
      <c r="C191" s="86">
        <f>IFERROR(VLOOKUP($A191,[1]Други!$A:$H,3,FALSE),IFERROR(VLOOKUP($A191,[1]ИТТ!$A:$H,3,FALSE),IFERROR(VLOOKUP($A191,[1]Schrack!$A:$H,3,FALSE),IFERROR(VLOOKUP($A191,'[1]LD GmbH'!$A:$H,3,FALSE),IFERROR(VLOOKUP($A191,[1]Крисметал!$A:$H,3,FALSE),IFERROR(VLOOKUP($A191,[1]Унител!$A:$H,3,FALSE),""))))))</f>
        <v>5.4</v>
      </c>
      <c r="D191" s="84" t="str">
        <f>IFERROR(VLOOKUP($A191,[1]Други!$A:$H,4,FALSE),IFERROR(VLOOKUP($A191,[1]ИТТ!$A:$H,4,FALSE),IFERROR(VLOOKUP($A191,[1]Schrack!$A:$H,4,FALSE),IFERROR(VLOOKUP($A191,'[1]LD GmbH'!$A:$H,4,FALSE),IFERROR(VLOOKUP($A191,[1]Крисметал!$A:$H,4,FALSE),IFERROR(VLOOKUP($A191,[1]Унител!$A:$H,4,FALSE),""))))))</f>
        <v>м.</v>
      </c>
      <c r="E191" s="34">
        <f>IFERROR(VLOOKUP($A191,[1]Други!$A:$H,5,FALSE),IFERROR(VLOOKUP($A191,[1]ИТТ!$A:$H,5,FALSE),IFERROR(VLOOKUP($A191,[1]Schrack!$A:$H,5,FALSE),IFERROR(VLOOKUP($A191,'[1]LD GmbH'!$A:$H,5,FALSE),IFERROR(VLOOKUP($A191,[1]Крисметал!$A:$H,5,FALSE),IFERROR(VLOOKUP($A191,[1]Унител!$A:$H,5,FALSE),""))))))</f>
        <v>0.33</v>
      </c>
      <c r="F191" s="87">
        <f>IFERROR(VLOOKUP($A191,[1]Други!$A:$H,6,FALSE),IFERROR(VLOOKUP($A191,[1]ИТТ!$A:$H,6,FALSE),IFERROR(VLOOKUP($A191,[1]Schrack!$A:$H,6,FALSE),IFERROR(VLOOKUP($A191,'[1]LD GmbH'!$A:$H,6,FALSE),IFERROR(VLOOKUP($A191,[1]Крисметал!$A:$H,6,FALSE),IFERROR(VLOOKUP($A191,[1]Унител!$A:$H,6,FALSE),""))))))</f>
        <v>3.6179999999999999</v>
      </c>
      <c r="G191" s="93">
        <f>IFERROR(SUMIF(Модули!$A:$A,Себестойност!A191,Модули!$B:$B),"")</f>
        <v>4</v>
      </c>
      <c r="H191" s="33">
        <f t="shared" si="45"/>
        <v>14.472</v>
      </c>
      <c r="I191" s="100" t="str">
        <f>IFERROR(VLOOKUP($A191,[1]Други!$A:$H,8,FALSE),IFERROR(VLOOKUP($A191,[1]ИТТ!$A:$H,8,FALSE),IFERROR(VLOOKUP($A191,[1]Schrack!$A:$H,8,FALSE),IFERROR(VLOOKUP($A191,'[1]LD GmbH'!$A:$H,8,FALSE),IFERROR(VLOOKUP($A191,[1]Крисметал!$A:$H,8,FALSE),IFERROR(VLOOKUP($A191,[1]Унител!$A:$H,8,FALSE),""))))))</f>
        <v>Schrack</v>
      </c>
      <c r="J191" s="101">
        <f>IFERROR(VLOOKUP($A191,[1]Други!$A:$I,9,FALSE),IFERROR(VLOOKUP($A191,[1]ИТТ!$A:$I,9,FALSE),IFERROR(VLOOKUP($A191,[1]Schrack!$A:$I,9,FALSE),IFERROR(VLOOKUP($A191,'[1]LD GmbH'!$A:$I,9,FALSE),IFERROR(VLOOKUP($A191,[1]Крисметал!$A:$I,9,FALSE),IFERROR(VLOOKUP($A191,[1]Унител!$A:$I,9,FALSE),""))))))</f>
        <v>46055</v>
      </c>
      <c r="K191" s="87">
        <f>IFERROR(VLOOKUP($A191,[1]Други!$A:$H,7,FALSE),IFERROR(VLOOKUP($A191,[1]ИТТ!$A:$H,7,FALSE),IFERROR(VLOOKUP($A191,[1]Schrack!$A:$H,7,FALSE),IFERROR(VLOOKUP($A191,'[1]LD GmbH'!$A:$H,7,FALSE),IFERROR(VLOOKUP($A191,[1]Крисметал!$A:$H,7,FALSE),IFERROR(VLOOKUP($A191,[1]Унител!$A:$H,7,FALSE),""))))))</f>
        <v>4.3415999999999997</v>
      </c>
      <c r="L191" s="88">
        <f t="shared" si="46"/>
        <v>17.366399999999999</v>
      </c>
      <c r="M191" s="102"/>
      <c r="O191" s="81">
        <f>SUMIF(Модули!$A:$A,Себестойност!A191,Модули!$B:$B)-G191</f>
        <v>0</v>
      </c>
    </row>
    <row r="192" spans="1:15" x14ac:dyDescent="0.3">
      <c r="A192" s="77" t="s">
        <v>361</v>
      </c>
      <c r="B192" s="32" t="str">
        <f>IFERROR(VLOOKUP($A192,[1]Други!$A:$H,2,FALSE),IFERROR(VLOOKUP($A192,[1]ИТТ!$A:$H,2,FALSE),IFERROR(VLOOKUP($A192,[1]Schrack!$A:$H,2,FALSE),IFERROR(VLOOKUP($A192,'[1]LD GmbH'!$A:$H,2,FALSE),IFERROR(VLOOKUP($A192,[1]Крисметал!$A:$H,2,FALSE),IFERROR(VLOOKUP($A192,[1]Унител!$A:$H,2,FALSE),""))))))</f>
        <v>RH229206--</v>
      </c>
      <c r="C192" s="86">
        <f>IFERROR(VLOOKUP($A192,[1]Други!$A:$H,3,FALSE),IFERROR(VLOOKUP($A192,[1]ИТТ!$A:$H,3,FALSE),IFERROR(VLOOKUP($A192,[1]Schrack!$A:$H,3,FALSE),IFERROR(VLOOKUP($A192,'[1]LD GmbH'!$A:$H,3,FALSE),IFERROR(VLOOKUP($A192,[1]Крисметал!$A:$H,3,FALSE),IFERROR(VLOOKUP($A192,[1]Унител!$A:$H,3,FALSE),""))))))</f>
        <v>6.82</v>
      </c>
      <c r="D192" s="84" t="str">
        <f>IFERROR(VLOOKUP($A192,[1]Други!$A:$H,4,FALSE),IFERROR(VLOOKUP($A192,[1]ИТТ!$A:$H,4,FALSE),IFERROR(VLOOKUP($A192,[1]Schrack!$A:$H,4,FALSE),IFERROR(VLOOKUP($A192,'[1]LD GmbH'!$A:$H,4,FALSE),IFERROR(VLOOKUP($A192,[1]Крисметал!$A:$H,4,FALSE),IFERROR(VLOOKUP($A192,[1]Унител!$A:$H,4,FALSE),""))))))</f>
        <v>м.</v>
      </c>
      <c r="E192" s="34">
        <f>IFERROR(VLOOKUP($A192,[1]Други!$A:$H,5,FALSE),IFERROR(VLOOKUP($A192,[1]ИТТ!$A:$H,5,FALSE),IFERROR(VLOOKUP($A192,[1]Schrack!$A:$H,5,FALSE),IFERROR(VLOOKUP($A192,'[1]LD GmbH'!$A:$H,5,FALSE),IFERROR(VLOOKUP($A192,[1]Крисметал!$A:$H,5,FALSE),IFERROR(VLOOKUP($A192,[1]Унител!$A:$H,5,FALSE),""))))))</f>
        <v>0.32</v>
      </c>
      <c r="F192" s="87">
        <f>IFERROR(VLOOKUP($A192,[1]Други!$A:$H,6,FALSE),IFERROR(VLOOKUP($A192,[1]ИТТ!$A:$H,6,FALSE),IFERROR(VLOOKUP($A192,[1]Schrack!$A:$H,6,FALSE),IFERROR(VLOOKUP($A192,'[1]LD GmbH'!$A:$H,6,FALSE),IFERROR(VLOOKUP($A192,[1]Крисметал!$A:$H,6,FALSE),IFERROR(VLOOKUP($A192,[1]Унител!$A:$H,6,FALSE),""))))))</f>
        <v>4.6375999999999999</v>
      </c>
      <c r="G192" s="93">
        <f>IFERROR(SUMIF(Модули!$A:$A,Себестойност!A192,Модули!$B:$B),"")</f>
        <v>4</v>
      </c>
      <c r="H192" s="33">
        <f t="shared" si="45"/>
        <v>18.5504</v>
      </c>
      <c r="I192" s="100" t="str">
        <f>IFERROR(VLOOKUP($A192,[1]Други!$A:$H,8,FALSE),IFERROR(VLOOKUP($A192,[1]ИТТ!$A:$H,8,FALSE),IFERROR(VLOOKUP($A192,[1]Schrack!$A:$H,8,FALSE),IFERROR(VLOOKUP($A192,'[1]LD GmbH'!$A:$H,8,FALSE),IFERROR(VLOOKUP($A192,[1]Крисметал!$A:$H,8,FALSE),IFERROR(VLOOKUP($A192,[1]Унител!$A:$H,8,FALSE),""))))))</f>
        <v>Schrack</v>
      </c>
      <c r="J192" s="101">
        <f>IFERROR(VLOOKUP($A192,[1]Други!$A:$I,9,FALSE),IFERROR(VLOOKUP($A192,[1]ИТТ!$A:$I,9,FALSE),IFERROR(VLOOKUP($A192,[1]Schrack!$A:$I,9,FALSE),IFERROR(VLOOKUP($A192,'[1]LD GmbH'!$A:$I,9,FALSE),IFERROR(VLOOKUP($A192,[1]Крисметал!$A:$I,9,FALSE),IFERROR(VLOOKUP($A192,[1]Унител!$A:$I,9,FALSE),""))))))</f>
        <v>46055</v>
      </c>
      <c r="K192" s="87">
        <f>IFERROR(VLOOKUP($A192,[1]Други!$A:$H,7,FALSE),IFERROR(VLOOKUP($A192,[1]ИТТ!$A:$H,7,FALSE),IFERROR(VLOOKUP($A192,[1]Schrack!$A:$H,7,FALSE),IFERROR(VLOOKUP($A192,'[1]LD GmbH'!$A:$H,7,FALSE),IFERROR(VLOOKUP($A192,[1]Крисметал!$A:$H,7,FALSE),IFERROR(VLOOKUP($A192,[1]Унител!$A:$H,7,FALSE),""))))))</f>
        <v>5.5651200000000003</v>
      </c>
      <c r="L192" s="88">
        <f t="shared" si="46"/>
        <v>22.260480000000001</v>
      </c>
      <c r="M192" s="102"/>
      <c r="O192" s="81">
        <f>SUMIF(Модули!$A:$A,Себестойност!A192,Модули!$B:$B)-G192</f>
        <v>0</v>
      </c>
    </row>
    <row r="193" spans="1:15" x14ac:dyDescent="0.3">
      <c r="A193" s="77" t="s">
        <v>362</v>
      </c>
      <c r="B193" s="32" t="str">
        <f>IFERROR(VLOOKUP($A193,[1]Други!$A:$H,2,FALSE),IFERROR(VLOOKUP($A193,[1]ИТТ!$A:$H,2,FALSE),IFERROR(VLOOKUP($A193,[1]Schrack!$A:$H,2,FALSE),IFERROR(VLOOKUP($A193,'[1]LD GmbH'!$A:$H,2,FALSE),IFERROR(VLOOKUP($A193,[1]Крисметал!$A:$H,2,FALSE),IFERROR(VLOOKUP($A193,[1]Унител!$A:$H,2,FALSE),""))))))</f>
        <v>RH229213--</v>
      </c>
      <c r="C193" s="86">
        <f>IFERROR(VLOOKUP($A193,[1]Други!$A:$H,3,FALSE),IFERROR(VLOOKUP($A193,[1]ИТТ!$A:$H,3,FALSE),IFERROR(VLOOKUP($A193,[1]Schrack!$A:$H,3,FALSE),IFERROR(VLOOKUP($A193,'[1]LD GmbH'!$A:$H,3,FALSE),IFERROR(VLOOKUP($A193,[1]Крисметал!$A:$H,3,FALSE),IFERROR(VLOOKUP($A193,[1]Унител!$A:$H,3,FALSE),""))))))</f>
        <v>11.91</v>
      </c>
      <c r="D193" s="84" t="str">
        <f>IFERROR(VLOOKUP($A193,[1]Други!$A:$H,4,FALSE),IFERROR(VLOOKUP($A193,[1]ИТТ!$A:$H,4,FALSE),IFERROR(VLOOKUP($A193,[1]Schrack!$A:$H,4,FALSE),IFERROR(VLOOKUP($A193,'[1]LD GmbH'!$A:$H,4,FALSE),IFERROR(VLOOKUP($A193,[1]Крисметал!$A:$H,4,FALSE),IFERROR(VLOOKUP($A193,[1]Унител!$A:$H,4,FALSE),""))))))</f>
        <v>м.</v>
      </c>
      <c r="E193" s="34">
        <f>IFERROR(VLOOKUP($A193,[1]Други!$A:$H,5,FALSE),IFERROR(VLOOKUP($A193,[1]ИТТ!$A:$H,5,FALSE),IFERROR(VLOOKUP($A193,[1]Schrack!$A:$H,5,FALSE),IFERROR(VLOOKUP($A193,'[1]LD GmbH'!$A:$H,5,FALSE),IFERROR(VLOOKUP($A193,[1]Крисметал!$A:$H,5,FALSE),IFERROR(VLOOKUP($A193,[1]Унител!$A:$H,5,FALSE),""))))))</f>
        <v>0.32</v>
      </c>
      <c r="F193" s="87">
        <f>IFERROR(VLOOKUP($A193,[1]Други!$A:$H,6,FALSE),IFERROR(VLOOKUP($A193,[1]ИТТ!$A:$H,6,FALSE),IFERROR(VLOOKUP($A193,[1]Schrack!$A:$H,6,FALSE),IFERROR(VLOOKUP($A193,'[1]LD GmbH'!$A:$H,6,FALSE),IFERROR(VLOOKUP($A193,[1]Крисметал!$A:$H,6,FALSE),IFERROR(VLOOKUP($A193,[1]Унител!$A:$H,6,FALSE),""))))))</f>
        <v>8.0987999999999989</v>
      </c>
      <c r="G193" s="93">
        <f>IFERROR(SUMIF(Модули!$A:$A,Себестойност!A193,Модули!$B:$B),"")</f>
        <v>4</v>
      </c>
      <c r="H193" s="33">
        <f t="shared" si="45"/>
        <v>32.395199999999996</v>
      </c>
      <c r="I193" s="100" t="str">
        <f>IFERROR(VLOOKUP($A193,[1]Други!$A:$H,8,FALSE),IFERROR(VLOOKUP($A193,[1]ИТТ!$A:$H,8,FALSE),IFERROR(VLOOKUP($A193,[1]Schrack!$A:$H,8,FALSE),IFERROR(VLOOKUP($A193,'[1]LD GmbH'!$A:$H,8,FALSE),IFERROR(VLOOKUP($A193,[1]Крисметал!$A:$H,8,FALSE),IFERROR(VLOOKUP($A193,[1]Унител!$A:$H,8,FALSE),""))))))</f>
        <v>Schrack</v>
      </c>
      <c r="J193" s="101">
        <f>IFERROR(VLOOKUP($A193,[1]Други!$A:$I,9,FALSE),IFERROR(VLOOKUP($A193,[1]ИТТ!$A:$I,9,FALSE),IFERROR(VLOOKUP($A193,[1]Schrack!$A:$I,9,FALSE),IFERROR(VLOOKUP($A193,'[1]LD GmbH'!$A:$I,9,FALSE),IFERROR(VLOOKUP($A193,[1]Крисметал!$A:$I,9,FALSE),IFERROR(VLOOKUP($A193,[1]Унител!$A:$I,9,FALSE),""))))))</f>
        <v>46055</v>
      </c>
      <c r="K193" s="87">
        <f>IFERROR(VLOOKUP($A193,[1]Други!$A:$H,7,FALSE),IFERROR(VLOOKUP($A193,[1]ИТТ!$A:$H,7,FALSE),IFERROR(VLOOKUP($A193,[1]Schrack!$A:$H,7,FALSE),IFERROR(VLOOKUP($A193,'[1]LD GmbH'!$A:$H,7,FALSE),IFERROR(VLOOKUP($A193,[1]Крисметал!$A:$H,7,FALSE),IFERROR(VLOOKUP($A193,[1]Унител!$A:$H,7,FALSE),""))))))</f>
        <v>9.7185599999999983</v>
      </c>
      <c r="L193" s="88">
        <f t="shared" si="46"/>
        <v>38.874239999999993</v>
      </c>
      <c r="M193" s="102"/>
      <c r="O193" s="81">
        <f>SUMIF(Модули!$A:$A,Себестойност!A193,Модули!$B:$B)-G193</f>
        <v>0</v>
      </c>
    </row>
    <row r="194" spans="1:15" x14ac:dyDescent="0.3">
      <c r="A194" s="25" t="s">
        <v>363</v>
      </c>
      <c r="B194" s="32" t="str">
        <f>IFERROR(VLOOKUP($A194,[1]Други!$A:$H,2,FALSE),IFERROR(VLOOKUP($A194,[1]ИТТ!$A:$H,2,FALSE),IFERROR(VLOOKUP($A194,[1]Schrack!$A:$H,2,FALSE),IFERROR(VLOOKUP($A194,'[1]LD GmbH'!$A:$H,2,FALSE),IFERROR(VLOOKUP($A194,[1]Крисметал!$A:$H,2,FALSE),IFERROR(VLOOKUP($A194,[1]Унител!$A:$H,2,FALSE),""))))))</f>
        <v>BGH262500-</v>
      </c>
      <c r="C194" s="86">
        <f>IFERROR(VLOOKUP($A194,[1]Други!$A:$H,3,FALSE),IFERROR(VLOOKUP($A194,[1]ИТТ!$A:$H,3,FALSE),IFERROR(VLOOKUP($A194,[1]Schrack!$A:$H,3,FALSE),IFERROR(VLOOKUP($A194,'[1]LD GmbH'!$A:$H,3,FALSE),IFERROR(VLOOKUP($A194,[1]Крисметал!$A:$H,3,FALSE),IFERROR(VLOOKUP($A194,[1]Унител!$A:$H,3,FALSE),""))))))</f>
        <v>0.77</v>
      </c>
      <c r="D194" s="84" t="str">
        <f>IFERROR(VLOOKUP($A194,[1]Други!$A:$H,4,FALSE),IFERROR(VLOOKUP($A194,[1]ИТТ!$A:$H,4,FALSE),IFERROR(VLOOKUP($A194,[1]Schrack!$A:$H,4,FALSE),IFERROR(VLOOKUP($A194,'[1]LD GmbH'!$A:$H,4,FALSE),IFERROR(VLOOKUP($A194,[1]Крисметал!$A:$H,4,FALSE),IFERROR(VLOOKUP($A194,[1]Унител!$A:$H,4,FALSE),""))))))</f>
        <v>100 бр.</v>
      </c>
      <c r="E194" s="34">
        <f>IFERROR(VLOOKUP($A194,[1]Други!$A:$H,5,FALSE),IFERROR(VLOOKUP($A194,[1]ИТТ!$A:$H,5,FALSE),IFERROR(VLOOKUP($A194,[1]Schrack!$A:$H,5,FALSE),IFERROR(VLOOKUP($A194,'[1]LD GmbH'!$A:$H,5,FALSE),IFERROR(VLOOKUP($A194,[1]Крисметал!$A:$H,5,FALSE),IFERROR(VLOOKUP($A194,[1]Унител!$A:$H,5,FALSE),""))))))</f>
        <v>0.33</v>
      </c>
      <c r="F194" s="87">
        <f>IFERROR(VLOOKUP($A194,[1]Други!$A:$H,6,FALSE),IFERROR(VLOOKUP($A194,[1]ИТТ!$A:$H,6,FALSE),IFERROR(VLOOKUP($A194,[1]Schrack!$A:$H,6,FALSE),IFERROR(VLOOKUP($A194,'[1]LD GmbH'!$A:$H,6,FALSE),IFERROR(VLOOKUP($A194,[1]Крисметал!$A:$H,6,FALSE),IFERROR(VLOOKUP($A194,[1]Унител!$A:$H,6,FALSE),""))))))</f>
        <v>0.51589999999999991</v>
      </c>
      <c r="G194" s="93">
        <f>IFERROR(SUMIF(Модули!$A:$A,Себестойност!A194,Модули!$B:$B),"")</f>
        <v>2</v>
      </c>
      <c r="H194" s="33">
        <f t="shared" si="45"/>
        <v>1.0317999999999998</v>
      </c>
      <c r="I194" s="100" t="str">
        <f>IFERROR(VLOOKUP($A194,[1]Други!$A:$H,8,FALSE),IFERROR(VLOOKUP($A194,[1]ИТТ!$A:$H,8,FALSE),IFERROR(VLOOKUP($A194,[1]Schrack!$A:$H,8,FALSE),IFERROR(VLOOKUP($A194,'[1]LD GmbH'!$A:$H,8,FALSE),IFERROR(VLOOKUP($A194,[1]Крисметал!$A:$H,8,FALSE),IFERROR(VLOOKUP($A194,[1]Унител!$A:$H,8,FALSE),""))))))</f>
        <v>Schrack</v>
      </c>
      <c r="J194" s="101">
        <f>IFERROR(VLOOKUP($A194,[1]Други!$A:$I,9,FALSE),IFERROR(VLOOKUP($A194,[1]ИТТ!$A:$I,9,FALSE),IFERROR(VLOOKUP($A194,[1]Schrack!$A:$I,9,FALSE),IFERROR(VLOOKUP($A194,'[1]LD GmbH'!$A:$I,9,FALSE),IFERROR(VLOOKUP($A194,[1]Крисметал!$A:$I,9,FALSE),IFERROR(VLOOKUP($A194,[1]Унител!$A:$I,9,FALSE),""))))))</f>
        <v>46055</v>
      </c>
      <c r="K194" s="87">
        <f>IFERROR(VLOOKUP($A194,[1]Други!$A:$H,7,FALSE),IFERROR(VLOOKUP($A194,[1]ИТТ!$A:$H,7,FALSE),IFERROR(VLOOKUP($A194,[1]Schrack!$A:$H,7,FALSE),IFERROR(VLOOKUP($A194,'[1]LD GmbH'!$A:$H,7,FALSE),IFERROR(VLOOKUP($A194,[1]Крисметал!$A:$H,7,FALSE),IFERROR(VLOOKUP($A194,[1]Унител!$A:$H,7,FALSE),""))))))</f>
        <v>0.61907999999999985</v>
      </c>
      <c r="L194" s="88">
        <f t="shared" si="46"/>
        <v>1.2381599999999997</v>
      </c>
      <c r="M194" s="102"/>
      <c r="O194" s="81">
        <f>SUMIF(Модули!$A:$A,Себестойност!A194,Модули!$B:$B)-G194</f>
        <v>0</v>
      </c>
    </row>
    <row r="195" spans="1:15" x14ac:dyDescent="0.3">
      <c r="A195" s="25" t="s">
        <v>364</v>
      </c>
      <c r="B195" s="32" t="str">
        <f>IFERROR(VLOOKUP($A195,[1]Други!$A:$H,2,FALSE),IFERROR(VLOOKUP($A195,[1]ИТТ!$A:$H,2,FALSE),IFERROR(VLOOKUP($A195,[1]Schrack!$A:$H,2,FALSE),IFERROR(VLOOKUP($A195,'[1]LD GmbH'!$A:$H,2,FALSE),IFERROR(VLOOKUP($A195,[1]Крисметал!$A:$H,2,FALSE),IFERROR(VLOOKUP($A195,[1]Унител!$A:$H,2,FALSE),""))))))</f>
        <v>IK697042--</v>
      </c>
      <c r="C195" s="86">
        <f>IFERROR(VLOOKUP($A195,[1]Други!$A:$H,3,FALSE),IFERROR(VLOOKUP($A195,[1]ИТТ!$A:$H,3,FALSE),IFERROR(VLOOKUP($A195,[1]Schrack!$A:$H,3,FALSE),IFERROR(VLOOKUP($A195,'[1]LD GmbH'!$A:$H,3,FALSE),IFERROR(VLOOKUP($A195,[1]Крисметал!$A:$H,3,FALSE),IFERROR(VLOOKUP($A195,[1]Унител!$A:$H,3,FALSE),""))))))</f>
        <v>1.67</v>
      </c>
      <c r="D195" s="84" t="str">
        <f>IFERROR(VLOOKUP($A195,[1]Други!$A:$H,4,FALSE),IFERROR(VLOOKUP($A195,[1]ИТТ!$A:$H,4,FALSE),IFERROR(VLOOKUP($A195,[1]Schrack!$A:$H,4,FALSE),IFERROR(VLOOKUP($A195,'[1]LD GmbH'!$A:$H,4,FALSE),IFERROR(VLOOKUP($A195,[1]Крисметал!$A:$H,4,FALSE),IFERROR(VLOOKUP($A195,[1]Унител!$A:$H,4,FALSE),""))))))</f>
        <v>бр.</v>
      </c>
      <c r="E195" s="34">
        <f>IFERROR(VLOOKUP($A195,[1]Други!$A:$H,5,FALSE),IFERROR(VLOOKUP($A195,[1]ИТТ!$A:$H,5,FALSE),IFERROR(VLOOKUP($A195,[1]Schrack!$A:$H,5,FALSE),IFERROR(VLOOKUP($A195,'[1]LD GmbH'!$A:$H,5,FALSE),IFERROR(VLOOKUP($A195,[1]Крисметал!$A:$H,5,FALSE),IFERROR(VLOOKUP($A195,[1]Унител!$A:$H,5,FALSE),""))))))</f>
        <v>0.33</v>
      </c>
      <c r="F195" s="87">
        <f>IFERROR(VLOOKUP($A195,[1]Други!$A:$H,6,FALSE),IFERROR(VLOOKUP($A195,[1]ИТТ!$A:$H,6,FALSE),IFERROR(VLOOKUP($A195,[1]Schrack!$A:$H,6,FALSE),IFERROR(VLOOKUP($A195,'[1]LD GmbH'!$A:$H,6,FALSE),IFERROR(VLOOKUP($A195,[1]Крисметал!$A:$H,6,FALSE),IFERROR(VLOOKUP($A195,[1]Унител!$A:$H,6,FALSE),""))))))</f>
        <v>1.1188999999999998</v>
      </c>
      <c r="G195" s="93">
        <f>IFERROR(SUMIF(Модули!$A:$A,Себестойност!A195,Модули!$B:$B),"")</f>
        <v>2</v>
      </c>
      <c r="H195" s="33">
        <f t="shared" si="45"/>
        <v>2.2377999999999996</v>
      </c>
      <c r="I195" s="100" t="str">
        <f>IFERROR(VLOOKUP($A195,[1]Други!$A:$H,8,FALSE),IFERROR(VLOOKUP($A195,[1]ИТТ!$A:$H,8,FALSE),IFERROR(VLOOKUP($A195,[1]Schrack!$A:$H,8,FALSE),IFERROR(VLOOKUP($A195,'[1]LD GmbH'!$A:$H,8,FALSE),IFERROR(VLOOKUP($A195,[1]Крисметал!$A:$H,8,FALSE),IFERROR(VLOOKUP($A195,[1]Унител!$A:$H,8,FALSE),""))))))</f>
        <v>Schrack</v>
      </c>
      <c r="J195" s="101">
        <f>IFERROR(VLOOKUP($A195,[1]Други!$A:$I,9,FALSE),IFERROR(VLOOKUP($A195,[1]ИТТ!$A:$I,9,FALSE),IFERROR(VLOOKUP($A195,[1]Schrack!$A:$I,9,FALSE),IFERROR(VLOOKUP($A195,'[1]LD GmbH'!$A:$I,9,FALSE),IFERROR(VLOOKUP($A195,[1]Крисметал!$A:$I,9,FALSE),IFERROR(VLOOKUP($A195,[1]Унител!$A:$I,9,FALSE),""))))))</f>
        <v>46055</v>
      </c>
      <c r="K195" s="87">
        <f>IFERROR(VLOOKUP($A195,[1]Други!$A:$H,7,FALSE),IFERROR(VLOOKUP($A195,[1]ИТТ!$A:$H,7,FALSE),IFERROR(VLOOKUP($A195,[1]Schrack!$A:$H,7,FALSE),IFERROR(VLOOKUP($A195,'[1]LD GmbH'!$A:$H,7,FALSE),IFERROR(VLOOKUP($A195,[1]Крисметал!$A:$H,7,FALSE),IFERROR(VLOOKUP($A195,[1]Унител!$A:$H,7,FALSE),""))))))</f>
        <v>1.3426799999999997</v>
      </c>
      <c r="L195" s="88">
        <f t="shared" si="46"/>
        <v>2.6853599999999993</v>
      </c>
      <c r="M195" s="102"/>
      <c r="O195" s="81">
        <f>SUMIF(Модули!$A:$A,Себестойност!A195,Модули!$B:$B)-G195</f>
        <v>0</v>
      </c>
    </row>
    <row r="196" spans="1:15" x14ac:dyDescent="0.3">
      <c r="A196" s="25" t="s">
        <v>365</v>
      </c>
      <c r="B196" s="32" t="str">
        <f>IFERROR(VLOOKUP($A196,[1]Други!$A:$H,2,FALSE),IFERROR(VLOOKUP($A196,[1]ИТТ!$A:$H,2,FALSE),IFERROR(VLOOKUP($A196,[1]Schrack!$A:$H,2,FALSE),IFERROR(VLOOKUP($A196,'[1]LD GmbH'!$A:$H,2,FALSE),IFERROR(VLOOKUP($A196,[1]Крисметал!$A:$H,2,FALSE),IFERROR(VLOOKUP($A196,[1]Унител!$A:$H,2,FALSE),""))))))</f>
        <v>IK697040--</v>
      </c>
      <c r="C196" s="86">
        <f>IFERROR(VLOOKUP($A196,[1]Други!$A:$H,3,FALSE),IFERROR(VLOOKUP($A196,[1]ИТТ!$A:$H,3,FALSE),IFERROR(VLOOKUP($A196,[1]Schrack!$A:$H,3,FALSE),IFERROR(VLOOKUP($A196,'[1]LD GmbH'!$A:$H,3,FALSE),IFERROR(VLOOKUP($A196,[1]Крисметал!$A:$H,3,FALSE),IFERROR(VLOOKUP($A196,[1]Унител!$A:$H,3,FALSE),""))))))</f>
        <v>1.67</v>
      </c>
      <c r="D196" s="84" t="str">
        <f>IFERROR(VLOOKUP($A196,[1]Други!$A:$H,4,FALSE),IFERROR(VLOOKUP($A196,[1]ИТТ!$A:$H,4,FALSE),IFERROR(VLOOKUP($A196,[1]Schrack!$A:$H,4,FALSE),IFERROR(VLOOKUP($A196,'[1]LD GmbH'!$A:$H,4,FALSE),IFERROR(VLOOKUP($A196,[1]Крисметал!$A:$H,4,FALSE),IFERROR(VLOOKUP($A196,[1]Унител!$A:$H,4,FALSE),""))))))</f>
        <v>бр.</v>
      </c>
      <c r="E196" s="34">
        <f>IFERROR(VLOOKUP($A196,[1]Други!$A:$H,5,FALSE),IFERROR(VLOOKUP($A196,[1]ИТТ!$A:$H,5,FALSE),IFERROR(VLOOKUP($A196,[1]Schrack!$A:$H,5,FALSE),IFERROR(VLOOKUP($A196,'[1]LD GmbH'!$A:$H,5,FALSE),IFERROR(VLOOKUP($A196,[1]Крисметал!$A:$H,5,FALSE),IFERROR(VLOOKUP($A196,[1]Унител!$A:$H,5,FALSE),""))))))</f>
        <v>0.33</v>
      </c>
      <c r="F196" s="87">
        <f>IFERROR(VLOOKUP($A196,[1]Други!$A:$H,6,FALSE),IFERROR(VLOOKUP($A196,[1]ИТТ!$A:$H,6,FALSE),IFERROR(VLOOKUP($A196,[1]Schrack!$A:$H,6,FALSE),IFERROR(VLOOKUP($A196,'[1]LD GmbH'!$A:$H,6,FALSE),IFERROR(VLOOKUP($A196,[1]Крисметал!$A:$H,6,FALSE),IFERROR(VLOOKUP($A196,[1]Унител!$A:$H,6,FALSE),""))))))</f>
        <v>1.1188999999999998</v>
      </c>
      <c r="G196" s="93">
        <f>IFERROR(SUMIF(Модули!$A:$A,Себестойност!A196,Модули!$B:$B),"")</f>
        <v>3</v>
      </c>
      <c r="H196" s="33">
        <f t="shared" si="45"/>
        <v>3.3566999999999991</v>
      </c>
      <c r="I196" s="100" t="str">
        <f>IFERROR(VLOOKUP($A196,[1]Други!$A:$H,8,FALSE),IFERROR(VLOOKUP($A196,[1]ИТТ!$A:$H,8,FALSE),IFERROR(VLOOKUP($A196,[1]Schrack!$A:$H,8,FALSE),IFERROR(VLOOKUP($A196,'[1]LD GmbH'!$A:$H,8,FALSE),IFERROR(VLOOKUP($A196,[1]Крисметал!$A:$H,8,FALSE),IFERROR(VLOOKUP($A196,[1]Унител!$A:$H,8,FALSE),""))))))</f>
        <v>Schrack</v>
      </c>
      <c r="J196" s="101">
        <f>IFERROR(VLOOKUP($A196,[1]Други!$A:$I,9,FALSE),IFERROR(VLOOKUP($A196,[1]ИТТ!$A:$I,9,FALSE),IFERROR(VLOOKUP($A196,[1]Schrack!$A:$I,9,FALSE),IFERROR(VLOOKUP($A196,'[1]LD GmbH'!$A:$I,9,FALSE),IFERROR(VLOOKUP($A196,[1]Крисметал!$A:$I,9,FALSE),IFERROR(VLOOKUP($A196,[1]Унител!$A:$I,9,FALSE),""))))))</f>
        <v>46055</v>
      </c>
      <c r="K196" s="87">
        <f>IFERROR(VLOOKUP($A196,[1]Други!$A:$H,7,FALSE),IFERROR(VLOOKUP($A196,[1]ИТТ!$A:$H,7,FALSE),IFERROR(VLOOKUP($A196,[1]Schrack!$A:$H,7,FALSE),IFERROR(VLOOKUP($A196,'[1]LD GmbH'!$A:$H,7,FALSE),IFERROR(VLOOKUP($A196,[1]Крисметал!$A:$H,7,FALSE),IFERROR(VLOOKUP($A196,[1]Унител!$A:$H,7,FALSE),""))))))</f>
        <v>1.3426799999999997</v>
      </c>
      <c r="L196" s="88">
        <f t="shared" si="46"/>
        <v>4.028039999999999</v>
      </c>
      <c r="M196" s="102"/>
      <c r="O196" s="81">
        <f>SUMIF(Модули!$A:$A,Себестойност!A196,Модули!$B:$B)-G196</f>
        <v>0</v>
      </c>
    </row>
    <row r="197" spans="1:15" x14ac:dyDescent="0.3">
      <c r="A197" s="25" t="s">
        <v>366</v>
      </c>
      <c r="B197" s="32" t="str">
        <f>IFERROR(VLOOKUP($A197,[1]Други!$A:$H,2,FALSE),IFERROR(VLOOKUP($A197,[1]ИТТ!$A:$H,2,FALSE),IFERROR(VLOOKUP($A197,[1]Schrack!$A:$H,2,FALSE),IFERROR(VLOOKUP($A197,'[1]LD GmbH'!$A:$H,2,FALSE),IFERROR(VLOOKUP($A197,[1]Крисметал!$A:$H,2,FALSE),IFERROR(VLOOKUP($A197,[1]Унител!$A:$H,2,FALSE),""))))))</f>
        <v>IK697043--</v>
      </c>
      <c r="C197" s="86">
        <f>IFERROR(VLOOKUP($A197,[1]Други!$A:$H,3,FALSE),IFERROR(VLOOKUP($A197,[1]ИТТ!$A:$H,3,FALSE),IFERROR(VLOOKUP($A197,[1]Schrack!$A:$H,3,FALSE),IFERROR(VLOOKUP($A197,'[1]LD GmbH'!$A:$H,3,FALSE),IFERROR(VLOOKUP($A197,[1]Крисметал!$A:$H,3,FALSE),IFERROR(VLOOKUP($A197,[1]Унител!$A:$H,3,FALSE),""))))))</f>
        <v>1.67</v>
      </c>
      <c r="D197" s="84" t="str">
        <f>IFERROR(VLOOKUP($A197,[1]Други!$A:$H,4,FALSE),IFERROR(VLOOKUP($A197,[1]ИТТ!$A:$H,4,FALSE),IFERROR(VLOOKUP($A197,[1]Schrack!$A:$H,4,FALSE),IFERROR(VLOOKUP($A197,'[1]LD GmbH'!$A:$H,4,FALSE),IFERROR(VLOOKUP($A197,[1]Крисметал!$A:$H,4,FALSE),IFERROR(VLOOKUP($A197,[1]Унител!$A:$H,4,FALSE),""))))))</f>
        <v>бр.</v>
      </c>
      <c r="E197" s="34">
        <f>IFERROR(VLOOKUP($A197,[1]Други!$A:$H,5,FALSE),IFERROR(VLOOKUP($A197,[1]ИТТ!$A:$H,5,FALSE),IFERROR(VLOOKUP($A197,[1]Schrack!$A:$H,5,FALSE),IFERROR(VLOOKUP($A197,'[1]LD GmbH'!$A:$H,5,FALSE),IFERROR(VLOOKUP($A197,[1]Крисметал!$A:$H,5,FALSE),IFERROR(VLOOKUP($A197,[1]Унител!$A:$H,5,FALSE),""))))))</f>
        <v>0.33</v>
      </c>
      <c r="F197" s="87">
        <f>IFERROR(VLOOKUP($A197,[1]Други!$A:$H,6,FALSE),IFERROR(VLOOKUP($A197,[1]ИТТ!$A:$H,6,FALSE),IFERROR(VLOOKUP($A197,[1]Schrack!$A:$H,6,FALSE),IFERROR(VLOOKUP($A197,'[1]LD GmbH'!$A:$H,6,FALSE),IFERROR(VLOOKUP($A197,[1]Крисметал!$A:$H,6,FALSE),IFERROR(VLOOKUP($A197,[1]Унител!$A:$H,6,FALSE),""))))))</f>
        <v>1.1188999999999998</v>
      </c>
      <c r="G197" s="93">
        <f>IFERROR(SUMIF(Модули!$A:$A,Себестойност!A197,Модули!$B:$B),"")</f>
        <v>2</v>
      </c>
      <c r="H197" s="33">
        <f t="shared" si="45"/>
        <v>2.2377999999999996</v>
      </c>
      <c r="I197" s="100" t="str">
        <f>IFERROR(VLOOKUP($A197,[1]Други!$A:$H,8,FALSE),IFERROR(VLOOKUP($A197,[1]ИТТ!$A:$H,8,FALSE),IFERROR(VLOOKUP($A197,[1]Schrack!$A:$H,8,FALSE),IFERROR(VLOOKUP($A197,'[1]LD GmbH'!$A:$H,8,FALSE),IFERROR(VLOOKUP($A197,[1]Крисметал!$A:$H,8,FALSE),IFERROR(VLOOKUP($A197,[1]Унител!$A:$H,8,FALSE),""))))))</f>
        <v>Schrack</v>
      </c>
      <c r="J197" s="101">
        <f>IFERROR(VLOOKUP($A197,[1]Други!$A:$I,9,FALSE),IFERROR(VLOOKUP($A197,[1]ИТТ!$A:$I,9,FALSE),IFERROR(VLOOKUP($A197,[1]Schrack!$A:$I,9,FALSE),IFERROR(VLOOKUP($A197,'[1]LD GmbH'!$A:$I,9,FALSE),IFERROR(VLOOKUP($A197,[1]Крисметал!$A:$I,9,FALSE),IFERROR(VLOOKUP($A197,[1]Унител!$A:$I,9,FALSE),""))))))</f>
        <v>46055</v>
      </c>
      <c r="K197" s="87">
        <f>IFERROR(VLOOKUP($A197,[1]Други!$A:$H,7,FALSE),IFERROR(VLOOKUP($A197,[1]ИТТ!$A:$H,7,FALSE),IFERROR(VLOOKUP($A197,[1]Schrack!$A:$H,7,FALSE),IFERROR(VLOOKUP($A197,'[1]LD GmbH'!$A:$H,7,FALSE),IFERROR(VLOOKUP($A197,[1]Крисметал!$A:$H,7,FALSE),IFERROR(VLOOKUP($A197,[1]Унител!$A:$H,7,FALSE),""))))))</f>
        <v>1.3426799999999997</v>
      </c>
      <c r="L197" s="88">
        <f t="shared" si="46"/>
        <v>2.6853599999999993</v>
      </c>
      <c r="M197" s="102"/>
      <c r="O197" s="81">
        <f>SUMIF(Модули!$A:$A,Себестойност!A197,Модули!$B:$B)-G197</f>
        <v>0</v>
      </c>
    </row>
    <row r="198" spans="1:15" x14ac:dyDescent="0.3">
      <c r="A198" s="25" t="s">
        <v>367</v>
      </c>
      <c r="B198" s="32" t="str">
        <f>IFERROR(VLOOKUP($A198,[1]Други!$A:$H,2,FALSE),IFERROR(VLOOKUP($A198,[1]ИТТ!$A:$H,2,FALSE),IFERROR(VLOOKUP($A198,[1]Schrack!$A:$H,2,FALSE),IFERROR(VLOOKUP($A198,'[1]LD GmbH'!$A:$H,2,FALSE),IFERROR(VLOOKUP($A198,[1]Крисметал!$A:$H,2,FALSE),IFERROR(VLOOKUP($A198,[1]Унител!$A:$H,2,FALSE),""))))))</f>
        <v>IK697041--</v>
      </c>
      <c r="C198" s="86">
        <f>IFERROR(VLOOKUP($A198,[1]Други!$A:$H,3,FALSE),IFERROR(VLOOKUP($A198,[1]ИТТ!$A:$H,3,FALSE),IFERROR(VLOOKUP($A198,[1]Schrack!$A:$H,3,FALSE),IFERROR(VLOOKUP($A198,'[1]LD GmbH'!$A:$H,3,FALSE),IFERROR(VLOOKUP($A198,[1]Крисметал!$A:$H,3,FALSE),IFERROR(VLOOKUP($A198,[1]Унител!$A:$H,3,FALSE),""))))))</f>
        <v>1.67</v>
      </c>
      <c r="D198" s="84" t="str">
        <f>IFERROR(VLOOKUP($A198,[1]Други!$A:$H,4,FALSE),IFERROR(VLOOKUP($A198,[1]ИТТ!$A:$H,4,FALSE),IFERROR(VLOOKUP($A198,[1]Schrack!$A:$H,4,FALSE),IFERROR(VLOOKUP($A198,'[1]LD GmbH'!$A:$H,4,FALSE),IFERROR(VLOOKUP($A198,[1]Крисметал!$A:$H,4,FALSE),IFERROR(VLOOKUP($A198,[1]Унител!$A:$H,4,FALSE),""))))))</f>
        <v>бр.</v>
      </c>
      <c r="E198" s="34">
        <f>IFERROR(VLOOKUP($A198,[1]Други!$A:$H,5,FALSE),IFERROR(VLOOKUP($A198,[1]ИТТ!$A:$H,5,FALSE),IFERROR(VLOOKUP($A198,[1]Schrack!$A:$H,5,FALSE),IFERROR(VLOOKUP($A198,'[1]LD GmbH'!$A:$H,5,FALSE),IFERROR(VLOOKUP($A198,[1]Крисметал!$A:$H,5,FALSE),IFERROR(VLOOKUP($A198,[1]Унител!$A:$H,5,FALSE),""))))))</f>
        <v>0.33</v>
      </c>
      <c r="F198" s="87">
        <f>IFERROR(VLOOKUP($A198,[1]Други!$A:$H,6,FALSE),IFERROR(VLOOKUP($A198,[1]ИТТ!$A:$H,6,FALSE),IFERROR(VLOOKUP($A198,[1]Schrack!$A:$H,6,FALSE),IFERROR(VLOOKUP($A198,'[1]LD GmbH'!$A:$H,6,FALSE),IFERROR(VLOOKUP($A198,[1]Крисметал!$A:$H,6,FALSE),IFERROR(VLOOKUP($A198,[1]Унител!$A:$H,6,FALSE),""))))))</f>
        <v>1.1188999999999998</v>
      </c>
      <c r="G198" s="93">
        <f>IFERROR(SUMIF(Модули!$A:$A,Себестойност!A198,Модули!$B:$B),"")</f>
        <v>2</v>
      </c>
      <c r="H198" s="33">
        <f t="shared" si="45"/>
        <v>2.2377999999999996</v>
      </c>
      <c r="I198" s="100" t="str">
        <f>IFERROR(VLOOKUP($A198,[1]Други!$A:$H,8,FALSE),IFERROR(VLOOKUP($A198,[1]ИТТ!$A:$H,8,FALSE),IFERROR(VLOOKUP($A198,[1]Schrack!$A:$H,8,FALSE),IFERROR(VLOOKUP($A198,'[1]LD GmbH'!$A:$H,8,FALSE),IFERROR(VLOOKUP($A198,[1]Крисметал!$A:$H,8,FALSE),IFERROR(VLOOKUP($A198,[1]Унител!$A:$H,8,FALSE),""))))))</f>
        <v>Schrack</v>
      </c>
      <c r="J198" s="101">
        <f>IFERROR(VLOOKUP($A198,[1]Други!$A:$I,9,FALSE),IFERROR(VLOOKUP($A198,[1]ИТТ!$A:$I,9,FALSE),IFERROR(VLOOKUP($A198,[1]Schrack!$A:$I,9,FALSE),IFERROR(VLOOKUP($A198,'[1]LD GmbH'!$A:$I,9,FALSE),IFERROR(VLOOKUP($A198,[1]Крисметал!$A:$I,9,FALSE),IFERROR(VLOOKUP($A198,[1]Унител!$A:$I,9,FALSE),""))))))</f>
        <v>46055</v>
      </c>
      <c r="K198" s="87">
        <f>IFERROR(VLOOKUP($A198,[1]Други!$A:$H,7,FALSE),IFERROR(VLOOKUP($A198,[1]ИТТ!$A:$H,7,FALSE),IFERROR(VLOOKUP($A198,[1]Schrack!$A:$H,7,FALSE),IFERROR(VLOOKUP($A198,'[1]LD GmbH'!$A:$H,7,FALSE),IFERROR(VLOOKUP($A198,[1]Крисметал!$A:$H,7,FALSE),IFERROR(VLOOKUP($A198,[1]Унител!$A:$H,7,FALSE),""))))))</f>
        <v>1.3426799999999997</v>
      </c>
      <c r="L198" s="88">
        <f t="shared" si="46"/>
        <v>2.6853599999999993</v>
      </c>
      <c r="M198" s="102"/>
      <c r="O198" s="81">
        <f>SUMIF(Модули!$A:$A,Себестойност!A198,Модули!$B:$B)-G198</f>
        <v>0</v>
      </c>
    </row>
    <row r="199" spans="1:15" x14ac:dyDescent="0.3">
      <c r="A199" s="77" t="s">
        <v>368</v>
      </c>
      <c r="B199" s="32" t="str">
        <f>IFERROR(VLOOKUP($A199,[1]Други!$A:$H,2,FALSE),IFERROR(VLOOKUP($A199,[1]ИТТ!$A:$H,2,FALSE),IFERROR(VLOOKUP($A199,[1]Schrack!$A:$H,2,FALSE),IFERROR(VLOOKUP($A199,'[1]LD GmbH'!$A:$H,2,FALSE),IFERROR(VLOOKUP($A199,[1]Крисметал!$A:$H,2,FALSE),IFERROR(VLOOKUP($A199,[1]Унител!$A:$H,2,FALSE),""))))))</f>
        <v>-</v>
      </c>
      <c r="C199" s="86">
        <f>IFERROR(VLOOKUP($A199,[1]Други!$A:$H,3,FALSE),IFERROR(VLOOKUP($A199,[1]ИТТ!$A:$H,3,FALSE),IFERROR(VLOOKUP($A199,[1]Schrack!$A:$H,3,FALSE),IFERROR(VLOOKUP($A199,'[1]LD GmbH'!$A:$H,3,FALSE),IFERROR(VLOOKUP($A199,[1]Крисметал!$A:$H,3,FALSE),IFERROR(VLOOKUP($A199,[1]Унител!$A:$H,3,FALSE),""))))))</f>
        <v>85.22</v>
      </c>
      <c r="D199" s="84" t="str">
        <f>IFERROR(VLOOKUP($A199,[1]Други!$A:$H,4,FALSE),IFERROR(VLOOKUP($A199,[1]ИТТ!$A:$H,4,FALSE),IFERROR(VLOOKUP($A199,[1]Schrack!$A:$H,4,FALSE),IFERROR(VLOOKUP($A199,'[1]LD GmbH'!$A:$H,4,FALSE),IFERROR(VLOOKUP($A199,[1]Крисметал!$A:$H,4,FALSE),IFERROR(VLOOKUP($A199,[1]Унител!$A:$H,4,FALSE),""))))))</f>
        <v>бр.</v>
      </c>
      <c r="E199" s="34">
        <f>IFERROR(VLOOKUP($A199,[1]Други!$A:$H,5,FALSE),IFERROR(VLOOKUP($A199,[1]ИТТ!$A:$H,5,FALSE),IFERROR(VLOOKUP($A199,[1]Schrack!$A:$H,5,FALSE),IFERROR(VLOOKUP($A199,'[1]LD GmbH'!$A:$H,5,FALSE),IFERROR(VLOOKUP($A199,[1]Крисметал!$A:$H,5,FALSE),IFERROR(VLOOKUP($A199,[1]Унител!$A:$H,5,FALSE),""))))))</f>
        <v>0</v>
      </c>
      <c r="F199" s="87">
        <f>IFERROR(VLOOKUP($A199,[1]Други!$A:$H,6,FALSE),IFERROR(VLOOKUP($A199,[1]ИТТ!$A:$H,6,FALSE),IFERROR(VLOOKUP($A199,[1]Schrack!$A:$H,6,FALSE),IFERROR(VLOOKUP($A199,'[1]LD GmbH'!$A:$H,6,FALSE),IFERROR(VLOOKUP($A199,[1]Крисметал!$A:$H,6,FALSE),IFERROR(VLOOKUP($A199,[1]Унител!$A:$H,6,FALSE),""))))))</f>
        <v>85.22</v>
      </c>
      <c r="G199" s="93">
        <f>IFERROR(SUMIF(Модули!$A:$A,Себестойност!A199,Модули!$B:$B),"")</f>
        <v>1</v>
      </c>
      <c r="H199" s="33">
        <f t="shared" si="45"/>
        <v>85.22</v>
      </c>
      <c r="I199" s="100" t="str">
        <f>IFERROR(VLOOKUP($A199,[1]Други!$A:$H,8,FALSE),IFERROR(VLOOKUP($A199,[1]ИТТ!$A:$H,8,FALSE),IFERROR(VLOOKUP($A199,[1]Schrack!$A:$H,8,FALSE),IFERROR(VLOOKUP($A199,'[1]LD GmbH'!$A:$H,8,FALSE),IFERROR(VLOOKUP($A199,[1]Крисметал!$A:$H,8,FALSE),IFERROR(VLOOKUP($A199,[1]Унител!$A:$H,8,FALSE),""))))))</f>
        <v>ЖИЛАНОВИ ООД</v>
      </c>
      <c r="J199" s="101">
        <f>IFERROR(VLOOKUP($A199,[1]Други!$A:$I,9,FALSE),IFERROR(VLOOKUP($A199,[1]ИТТ!$A:$I,9,FALSE),IFERROR(VLOOKUP($A199,[1]Schrack!$A:$I,9,FALSE),IFERROR(VLOOKUP($A199,'[1]LD GmbH'!$A:$I,9,FALSE),IFERROR(VLOOKUP($A199,[1]Крисметал!$A:$I,9,FALSE),IFERROR(VLOOKUP($A199,[1]Унител!$A:$I,9,FALSE),""))))))</f>
        <v>45881</v>
      </c>
      <c r="K199" s="87">
        <f>IFERROR(VLOOKUP($A199,[1]Други!$A:$H,7,FALSE),IFERROR(VLOOKUP($A199,[1]ИТТ!$A:$H,7,FALSE),IFERROR(VLOOKUP($A199,[1]Schrack!$A:$H,7,FALSE),IFERROR(VLOOKUP($A199,'[1]LD GmbH'!$A:$H,7,FALSE),IFERROR(VLOOKUP($A199,[1]Крисметал!$A:$H,7,FALSE),IFERROR(VLOOKUP($A199,[1]Унител!$A:$H,7,FALSE),""))))))</f>
        <v>102.264</v>
      </c>
      <c r="L199" s="88">
        <f t="shared" si="46"/>
        <v>102.264</v>
      </c>
      <c r="M199" s="102"/>
      <c r="O199" s="81">
        <f>SUMIF(Модули!$A:$A,Себестойност!A199,Модули!$B:$B)-G199</f>
        <v>0</v>
      </c>
    </row>
    <row r="200" spans="1:15" x14ac:dyDescent="0.3">
      <c r="A200" s="25" t="s">
        <v>369</v>
      </c>
      <c r="B200" s="32" t="str">
        <f>IFERROR(VLOOKUP($A200,[1]Други!$A:$H,2,FALSE),IFERROR(VLOOKUP($A200,[1]ИТТ!$A:$H,2,FALSE),IFERROR(VLOOKUP($A200,[1]Schrack!$A:$H,2,FALSE),IFERROR(VLOOKUP($A200,'[1]LD GmbH'!$A:$H,2,FALSE),IFERROR(VLOOKUP($A200,[1]Крисметал!$A:$H,2,FALSE),IFERROR(VLOOKUP($A200,[1]Унител!$A:$H,2,FALSE),""))))))</f>
        <v>LTD13213--</v>
      </c>
      <c r="C200" s="86">
        <f>IFERROR(VLOOKUP($A200,[1]Други!$A:$H,3,FALSE),IFERROR(VLOOKUP($A200,[1]ИТТ!$A:$H,3,FALSE),IFERROR(VLOOKUP($A200,[1]Schrack!$A:$H,3,FALSE),IFERROR(VLOOKUP($A200,'[1]LD GmbH'!$A:$H,3,FALSE),IFERROR(VLOOKUP($A200,[1]Крисметал!$A:$H,3,FALSE),IFERROR(VLOOKUP($A200,[1]Унител!$A:$H,3,FALSE),""))))))</f>
        <v>55.02</v>
      </c>
      <c r="D200" s="84" t="str">
        <f>IFERROR(VLOOKUP($A200,[1]Други!$A:$H,4,FALSE),IFERROR(VLOOKUP($A200,[1]ИТТ!$A:$H,4,FALSE),IFERROR(VLOOKUP($A200,[1]Schrack!$A:$H,4,FALSE),IFERROR(VLOOKUP($A200,'[1]LD GmbH'!$A:$H,4,FALSE),IFERROR(VLOOKUP($A200,[1]Крисметал!$A:$H,4,FALSE),IFERROR(VLOOKUP($A200,[1]Унител!$A:$H,4,FALSE),""))))))</f>
        <v>бр.</v>
      </c>
      <c r="E200" s="34">
        <f>IFERROR(VLOOKUP($A200,[1]Други!$A:$H,5,FALSE),IFERROR(VLOOKUP($A200,[1]ИТТ!$A:$H,5,FALSE),IFERROR(VLOOKUP($A200,[1]Schrack!$A:$H,5,FALSE),IFERROR(VLOOKUP($A200,'[1]LD GmbH'!$A:$H,5,FALSE),IFERROR(VLOOKUP($A200,[1]Крисметал!$A:$H,5,FALSE),IFERROR(VLOOKUP($A200,[1]Унител!$A:$H,5,FALSE),""))))))</f>
        <v>0.33</v>
      </c>
      <c r="F200" s="87">
        <f>IFERROR(VLOOKUP($A200,[1]Други!$A:$H,6,FALSE),IFERROR(VLOOKUP($A200,[1]ИТТ!$A:$H,6,FALSE),IFERROR(VLOOKUP($A200,[1]Schrack!$A:$H,6,FALSE),IFERROR(VLOOKUP($A200,'[1]LD GmbH'!$A:$H,6,FALSE),IFERROR(VLOOKUP($A200,[1]Крисметал!$A:$H,6,FALSE),IFERROR(VLOOKUP($A200,[1]Унител!$A:$H,6,FALSE),""))))))</f>
        <v>36.863399999999999</v>
      </c>
      <c r="G200" s="93">
        <f>IFERROR(SUMIF(Модули!$A:$A,Себестойност!A200,Модули!$B:$B),"")</f>
        <v>1</v>
      </c>
      <c r="H200" s="33">
        <f t="shared" si="45"/>
        <v>36.863399999999999</v>
      </c>
      <c r="I200" s="100" t="str">
        <f>IFERROR(VLOOKUP($A200,[1]Други!$A:$H,8,FALSE),IFERROR(VLOOKUP($A200,[1]ИТТ!$A:$H,8,FALSE),IFERROR(VLOOKUP($A200,[1]Schrack!$A:$H,8,FALSE),IFERROR(VLOOKUP($A200,'[1]LD GmbH'!$A:$H,8,FALSE),IFERROR(VLOOKUP($A200,[1]Крисметал!$A:$H,8,FALSE),IFERROR(VLOOKUP($A200,[1]Унител!$A:$H,8,FALSE),""))))))</f>
        <v>Schrack</v>
      </c>
      <c r="J200" s="101">
        <f>IFERROR(VLOOKUP($A200,[1]Други!$A:$I,9,FALSE),IFERROR(VLOOKUP($A200,[1]ИТТ!$A:$I,9,FALSE),IFERROR(VLOOKUP($A200,[1]Schrack!$A:$I,9,FALSE),IFERROR(VLOOKUP($A200,'[1]LD GmbH'!$A:$I,9,FALSE),IFERROR(VLOOKUP($A200,[1]Крисметал!$A:$I,9,FALSE),IFERROR(VLOOKUP($A200,[1]Унител!$A:$I,9,FALSE),""))))))</f>
        <v>46055</v>
      </c>
      <c r="K200" s="87">
        <f>IFERROR(VLOOKUP($A200,[1]Други!$A:$H,7,FALSE),IFERROR(VLOOKUP($A200,[1]ИТТ!$A:$H,7,FALSE),IFERROR(VLOOKUP($A200,[1]Schrack!$A:$H,7,FALSE),IFERROR(VLOOKUP($A200,'[1]LD GmbH'!$A:$H,7,FALSE),IFERROR(VLOOKUP($A200,[1]Крисметал!$A:$H,7,FALSE),IFERROR(VLOOKUP($A200,[1]Унител!$A:$H,7,FALSE),""))))))</f>
        <v>44.236080000000001</v>
      </c>
      <c r="L200" s="88">
        <f t="shared" si="46"/>
        <v>44.236080000000001</v>
      </c>
      <c r="M200" s="102"/>
      <c r="O200" s="81">
        <f>SUMIF(Модули!$A:$A,Себестойност!A200,Модули!$B:$B)-G200</f>
        <v>0</v>
      </c>
    </row>
    <row r="201" spans="1:15" x14ac:dyDescent="0.3">
      <c r="A201" s="25" t="s">
        <v>370</v>
      </c>
      <c r="B201" s="32" t="str">
        <f>IFERROR(VLOOKUP($A201,[1]Други!$A:$H,2,FALSE),IFERROR(VLOOKUP($A201,[1]ИТТ!$A:$H,2,FALSE),IFERROR(VLOOKUP($A201,[1]Schrack!$A:$H,2,FALSE),IFERROR(VLOOKUP($A201,'[1]LD GmbH'!$A:$H,2,FALSE),IFERROR(VLOOKUP($A201,[1]Крисметал!$A:$H,2,FALSE),IFERROR(VLOOKUP($A201,[1]Унител!$A:$H,2,FALSE),""))))))</f>
        <v>LTD01513--</v>
      </c>
      <c r="C201" s="86">
        <f>IFERROR(VLOOKUP($A201,[1]Други!$A:$H,3,FALSE),IFERROR(VLOOKUP($A201,[1]ИТТ!$A:$H,3,FALSE),IFERROR(VLOOKUP($A201,[1]Schrack!$A:$H,3,FALSE),IFERROR(VLOOKUP($A201,'[1]LD GmbH'!$A:$H,3,FALSE),IFERROR(VLOOKUP($A201,[1]Крисметал!$A:$H,3,FALSE),IFERROR(VLOOKUP($A201,[1]Унител!$A:$H,3,FALSE),""))))))</f>
        <v>25.42</v>
      </c>
      <c r="D201" s="84" t="str">
        <f>IFERROR(VLOOKUP($A201,[1]Други!$A:$H,4,FALSE),IFERROR(VLOOKUP($A201,[1]ИТТ!$A:$H,4,FALSE),IFERROR(VLOOKUP($A201,[1]Schrack!$A:$H,4,FALSE),IFERROR(VLOOKUP($A201,'[1]LD GmbH'!$A:$H,4,FALSE),IFERROR(VLOOKUP($A201,[1]Крисметал!$A:$H,4,FALSE),IFERROR(VLOOKUP($A201,[1]Унител!$A:$H,4,FALSE),""))))))</f>
        <v>бр.</v>
      </c>
      <c r="E201" s="34">
        <f>IFERROR(VLOOKUP($A201,[1]Други!$A:$H,5,FALSE),IFERROR(VLOOKUP($A201,[1]ИТТ!$A:$H,5,FALSE),IFERROR(VLOOKUP($A201,[1]Schrack!$A:$H,5,FALSE),IFERROR(VLOOKUP($A201,'[1]LD GmbH'!$A:$H,5,FALSE),IFERROR(VLOOKUP($A201,[1]Крисметал!$A:$H,5,FALSE),IFERROR(VLOOKUP($A201,[1]Унител!$A:$H,5,FALSE),""))))))</f>
        <v>0.33</v>
      </c>
      <c r="F201" s="87">
        <f>IFERROR(VLOOKUP($A201,[1]Други!$A:$H,6,FALSE),IFERROR(VLOOKUP($A201,[1]ИТТ!$A:$H,6,FALSE),IFERROR(VLOOKUP($A201,[1]Schrack!$A:$H,6,FALSE),IFERROR(VLOOKUP($A201,'[1]LD GmbH'!$A:$H,6,FALSE),IFERROR(VLOOKUP($A201,[1]Крисметал!$A:$H,6,FALSE),IFERROR(VLOOKUP($A201,[1]Унител!$A:$H,6,FALSE),""))))))</f>
        <v>17.031399999999998</v>
      </c>
      <c r="G201" s="93">
        <f>IFERROR(SUMIF(Модули!$A:$A,Себестойност!A201,Модули!$B:$B),"")</f>
        <v>2</v>
      </c>
      <c r="H201" s="33">
        <f t="shared" si="45"/>
        <v>34.062799999999996</v>
      </c>
      <c r="I201" s="100" t="str">
        <f>IFERROR(VLOOKUP($A201,[1]Други!$A:$H,8,FALSE),IFERROR(VLOOKUP($A201,[1]ИТТ!$A:$H,8,FALSE),IFERROR(VLOOKUP($A201,[1]Schrack!$A:$H,8,FALSE),IFERROR(VLOOKUP($A201,'[1]LD GmbH'!$A:$H,8,FALSE),IFERROR(VLOOKUP($A201,[1]Крисметал!$A:$H,8,FALSE),IFERROR(VLOOKUP($A201,[1]Унител!$A:$H,8,FALSE),""))))))</f>
        <v>Schrack</v>
      </c>
      <c r="J201" s="101">
        <f>IFERROR(VLOOKUP($A201,[1]Други!$A:$I,9,FALSE),IFERROR(VLOOKUP($A201,[1]ИТТ!$A:$I,9,FALSE),IFERROR(VLOOKUP($A201,[1]Schrack!$A:$I,9,FALSE),IFERROR(VLOOKUP($A201,'[1]LD GmbH'!$A:$I,9,FALSE),IFERROR(VLOOKUP($A201,[1]Крисметал!$A:$I,9,FALSE),IFERROR(VLOOKUP($A201,[1]Унител!$A:$I,9,FALSE),""))))))</f>
        <v>46055</v>
      </c>
      <c r="K201" s="87">
        <f>IFERROR(VLOOKUP($A201,[1]Други!$A:$H,7,FALSE),IFERROR(VLOOKUP($A201,[1]ИТТ!$A:$H,7,FALSE),IFERROR(VLOOKUP($A201,[1]Schrack!$A:$H,7,FALSE),IFERROR(VLOOKUP($A201,'[1]LD GmbH'!$A:$H,7,FALSE),IFERROR(VLOOKUP($A201,[1]Крисметал!$A:$H,7,FALSE),IFERROR(VLOOKUP($A201,[1]Унител!$A:$H,7,FALSE),""))))))</f>
        <v>20.437679999999997</v>
      </c>
      <c r="L201" s="88">
        <f t="shared" si="46"/>
        <v>40.875359999999993</v>
      </c>
      <c r="M201" s="102"/>
      <c r="O201" s="81">
        <f>SUMIF(Модули!$A:$A,Себестойност!A201,Модули!$B:$B)-G201</f>
        <v>0</v>
      </c>
    </row>
    <row r="202" spans="1:15" x14ac:dyDescent="0.3">
      <c r="A202" s="25" t="s">
        <v>371</v>
      </c>
      <c r="B202" s="32" t="str">
        <f>IFERROR(VLOOKUP($A202,[1]Други!$A:$H,2,FALSE),IFERROR(VLOOKUP($A202,[1]ИТТ!$A:$H,2,FALSE),IFERROR(VLOOKUP($A202,[1]Schrack!$A:$H,2,FALSE),IFERROR(VLOOKUP($A202,'[1]LD GmbH'!$A:$H,2,FALSE),IFERROR(VLOOKUP($A202,[1]Крисметал!$A:$H,2,FALSE),IFERROR(VLOOKUP($A202,[1]Унител!$A:$H,2,FALSE),""))))))</f>
        <v>BZ325004--</v>
      </c>
      <c r="C202" s="86">
        <f>IFERROR(VLOOKUP($A202,[1]Други!$A:$H,3,FALSE),IFERROR(VLOOKUP($A202,[1]ИТТ!$A:$H,3,FALSE),IFERROR(VLOOKUP($A202,[1]Schrack!$A:$H,3,FALSE),IFERROR(VLOOKUP($A202,'[1]LD GmbH'!$A:$H,3,FALSE),IFERROR(VLOOKUP($A202,[1]Крисметал!$A:$H,3,FALSE),IFERROR(VLOOKUP($A202,[1]Унител!$A:$H,3,FALSE),""))))))</f>
        <v>5.17</v>
      </c>
      <c r="D202" s="84" t="str">
        <f>IFERROR(VLOOKUP($A202,[1]Други!$A:$H,4,FALSE),IFERROR(VLOOKUP($A202,[1]ИТТ!$A:$H,4,FALSE),IFERROR(VLOOKUP($A202,[1]Schrack!$A:$H,4,FALSE),IFERROR(VLOOKUP($A202,'[1]LD GmbH'!$A:$H,4,FALSE),IFERROR(VLOOKUP($A202,[1]Крисметал!$A:$H,4,FALSE),IFERROR(VLOOKUP($A202,[1]Унител!$A:$H,4,FALSE),""))))))</f>
        <v>бр.</v>
      </c>
      <c r="E202" s="34">
        <f>IFERROR(VLOOKUP($A202,[1]Други!$A:$H,5,FALSE),IFERROR(VLOOKUP($A202,[1]ИТТ!$A:$H,5,FALSE),IFERROR(VLOOKUP($A202,[1]Schrack!$A:$H,5,FALSE),IFERROR(VLOOKUP($A202,'[1]LD GmbH'!$A:$H,5,FALSE),IFERROR(VLOOKUP($A202,[1]Крисметал!$A:$H,5,FALSE),IFERROR(VLOOKUP($A202,[1]Унител!$A:$H,5,FALSE),""))))))</f>
        <v>0.33</v>
      </c>
      <c r="F202" s="87">
        <f>IFERROR(VLOOKUP($A202,[1]Други!$A:$H,6,FALSE),IFERROR(VLOOKUP($A202,[1]ИТТ!$A:$H,6,FALSE),IFERROR(VLOOKUP($A202,[1]Schrack!$A:$H,6,FALSE),IFERROR(VLOOKUP($A202,'[1]LD GmbH'!$A:$H,6,FALSE),IFERROR(VLOOKUP($A202,[1]Крисметал!$A:$H,6,FALSE),IFERROR(VLOOKUP($A202,[1]Унител!$A:$H,6,FALSE),""))))))</f>
        <v>3.4638999999999998</v>
      </c>
      <c r="G202" s="93">
        <f>IFERROR(SUMIF(Модули!$A:$A,Себестойност!A202,Модули!$B:$B),"")</f>
        <v>1</v>
      </c>
      <c r="H202" s="33">
        <f t="shared" si="45"/>
        <v>3.4638999999999998</v>
      </c>
      <c r="I202" s="100" t="str">
        <f>IFERROR(VLOOKUP($A202,[1]Други!$A:$H,8,FALSE),IFERROR(VLOOKUP($A202,[1]ИТТ!$A:$H,8,FALSE),IFERROR(VLOOKUP($A202,[1]Schrack!$A:$H,8,FALSE),IFERROR(VLOOKUP($A202,'[1]LD GmbH'!$A:$H,8,FALSE),IFERROR(VLOOKUP($A202,[1]Крисметал!$A:$H,8,FALSE),IFERROR(VLOOKUP($A202,[1]Унител!$A:$H,8,FALSE),""))))))</f>
        <v>Schrack</v>
      </c>
      <c r="J202" s="101">
        <f>IFERROR(VLOOKUP($A202,[1]Други!$A:$I,9,FALSE),IFERROR(VLOOKUP($A202,[1]ИТТ!$A:$I,9,FALSE),IFERROR(VLOOKUP($A202,[1]Schrack!$A:$I,9,FALSE),IFERROR(VLOOKUP($A202,'[1]LD GmbH'!$A:$I,9,FALSE),IFERROR(VLOOKUP($A202,[1]Крисметал!$A:$I,9,FALSE),IFERROR(VLOOKUP($A202,[1]Унител!$A:$I,9,FALSE),""))))))</f>
        <v>46055</v>
      </c>
      <c r="K202" s="87">
        <f>IFERROR(VLOOKUP($A202,[1]Други!$A:$H,7,FALSE),IFERROR(VLOOKUP($A202,[1]ИТТ!$A:$H,7,FALSE),IFERROR(VLOOKUP($A202,[1]Schrack!$A:$H,7,FALSE),IFERROR(VLOOKUP($A202,'[1]LD GmbH'!$A:$H,7,FALSE),IFERROR(VLOOKUP($A202,[1]Крисметал!$A:$H,7,FALSE),IFERROR(VLOOKUP($A202,[1]Унител!$A:$H,7,FALSE),""))))))</f>
        <v>4.1566799999999997</v>
      </c>
      <c r="L202" s="88">
        <f t="shared" si="46"/>
        <v>4.1566799999999997</v>
      </c>
      <c r="M202" s="102"/>
      <c r="O202" s="81">
        <f>SUMIF(Модули!$A:$A,Себестойност!A202,Модули!$B:$B)-G202</f>
        <v>0</v>
      </c>
    </row>
    <row r="203" spans="1:15" x14ac:dyDescent="0.3">
      <c r="A203" s="25" t="s">
        <v>372</v>
      </c>
      <c r="B203" s="32" t="str">
        <f>IFERROR(VLOOKUP($A203,[1]Други!$A:$H,2,FALSE),IFERROR(VLOOKUP($A203,[1]ИТТ!$A:$H,2,FALSE),IFERROR(VLOOKUP($A203,[1]Schrack!$A:$H,2,FALSE),IFERROR(VLOOKUP($A203,'[1]LD GmbH'!$A:$H,2,FALSE),IFERROR(VLOOKUP($A203,[1]Крисметал!$A:$H,2,FALSE),IFERROR(VLOOKUP($A203,[1]Унител!$A:$H,2,FALSE),""))))))</f>
        <v>IK600210--</v>
      </c>
      <c r="C203" s="86">
        <f>IFERROR(VLOOKUP($A203,[1]Други!$A:$H,3,FALSE),IFERROR(VLOOKUP($A203,[1]ИТТ!$A:$H,3,FALSE),IFERROR(VLOOKUP($A203,[1]Schrack!$A:$H,3,FALSE),IFERROR(VLOOKUP($A203,'[1]LD GmbH'!$A:$H,3,FALSE),IFERROR(VLOOKUP($A203,[1]Крисметал!$A:$H,3,FALSE),IFERROR(VLOOKUP($A203,[1]Унител!$A:$H,3,FALSE),""))))))</f>
        <v>0.31</v>
      </c>
      <c r="D203" s="84" t="str">
        <f>IFERROR(VLOOKUP($A203,[1]Други!$A:$H,4,FALSE),IFERROR(VLOOKUP($A203,[1]ИТТ!$A:$H,4,FALSE),IFERROR(VLOOKUP($A203,[1]Schrack!$A:$H,4,FALSE),IFERROR(VLOOKUP($A203,'[1]LD GmbH'!$A:$H,4,FALSE),IFERROR(VLOOKUP($A203,[1]Крисметал!$A:$H,4,FALSE),IFERROR(VLOOKUP($A203,[1]Унител!$A:$H,4,FALSE),""))))))</f>
        <v>бр.</v>
      </c>
      <c r="E203" s="34">
        <f>IFERROR(VLOOKUP($A203,[1]Други!$A:$H,5,FALSE),IFERROR(VLOOKUP($A203,[1]ИТТ!$A:$H,5,FALSE),IFERROR(VLOOKUP($A203,[1]Schrack!$A:$H,5,FALSE),IFERROR(VLOOKUP($A203,'[1]LD GmbH'!$A:$H,5,FALSE),IFERROR(VLOOKUP($A203,[1]Крисметал!$A:$H,5,FALSE),IFERROR(VLOOKUP($A203,[1]Унител!$A:$H,5,FALSE),""))))))</f>
        <v>0.33</v>
      </c>
      <c r="F203" s="87">
        <f>IFERROR(VLOOKUP($A203,[1]Други!$A:$H,6,FALSE),IFERROR(VLOOKUP($A203,[1]ИТТ!$A:$H,6,FALSE),IFERROR(VLOOKUP($A203,[1]Schrack!$A:$H,6,FALSE),IFERROR(VLOOKUP($A203,'[1]LD GmbH'!$A:$H,6,FALSE),IFERROR(VLOOKUP($A203,[1]Крисметал!$A:$H,6,FALSE),IFERROR(VLOOKUP($A203,[1]Унител!$A:$H,6,FALSE),""))))))</f>
        <v>0.20769999999999997</v>
      </c>
      <c r="G203" s="93">
        <f>IFERROR(SUMIF(Модули!$A:$A,Себестойност!A203,Модули!$B:$B),"")</f>
        <v>7</v>
      </c>
      <c r="H203" s="33">
        <f t="shared" si="45"/>
        <v>1.4538999999999997</v>
      </c>
      <c r="I203" s="100" t="str">
        <f>IFERROR(VLOOKUP($A203,[1]Други!$A:$H,8,FALSE),IFERROR(VLOOKUP($A203,[1]ИТТ!$A:$H,8,FALSE),IFERROR(VLOOKUP($A203,[1]Schrack!$A:$H,8,FALSE),IFERROR(VLOOKUP($A203,'[1]LD GmbH'!$A:$H,8,FALSE),IFERROR(VLOOKUP($A203,[1]Крисметал!$A:$H,8,FALSE),IFERROR(VLOOKUP($A203,[1]Унител!$A:$H,8,FALSE),""))))))</f>
        <v>Schrack</v>
      </c>
      <c r="J203" s="101">
        <f>IFERROR(VLOOKUP($A203,[1]Други!$A:$I,9,FALSE),IFERROR(VLOOKUP($A203,[1]ИТТ!$A:$I,9,FALSE),IFERROR(VLOOKUP($A203,[1]Schrack!$A:$I,9,FALSE),IFERROR(VLOOKUP($A203,'[1]LD GmbH'!$A:$I,9,FALSE),IFERROR(VLOOKUP($A203,[1]Крисметал!$A:$I,9,FALSE),IFERROR(VLOOKUP($A203,[1]Унител!$A:$I,9,FALSE),""))))))</f>
        <v>46055</v>
      </c>
      <c r="K203" s="87">
        <f>IFERROR(VLOOKUP($A203,[1]Други!$A:$H,7,FALSE),IFERROR(VLOOKUP($A203,[1]ИТТ!$A:$H,7,FALSE),IFERROR(VLOOKUP($A203,[1]Schrack!$A:$H,7,FALSE),IFERROR(VLOOKUP($A203,'[1]LD GmbH'!$A:$H,7,FALSE),IFERROR(VLOOKUP($A203,[1]Крисметал!$A:$H,7,FALSE),IFERROR(VLOOKUP($A203,[1]Унител!$A:$H,7,FALSE),""))))))</f>
        <v>0.24923999999999996</v>
      </c>
      <c r="L203" s="88">
        <f t="shared" si="46"/>
        <v>1.7446799999999998</v>
      </c>
      <c r="M203" s="102"/>
      <c r="O203" s="81">
        <f>SUMIF(Модули!$A:$A,Себестойност!A203,Модули!$B:$B)-G203</f>
        <v>0</v>
      </c>
    </row>
    <row r="204" spans="1:15" x14ac:dyDescent="0.3">
      <c r="A204" s="25" t="s">
        <v>373</v>
      </c>
      <c r="B204" s="32" t="str">
        <f>IFERROR(VLOOKUP($A204,[1]Други!$A:$H,2,FALSE),IFERROR(VLOOKUP($A204,[1]ИТТ!$A:$H,2,FALSE),IFERROR(VLOOKUP($A204,[1]Schrack!$A:$H,2,FALSE),IFERROR(VLOOKUP($A204,'[1]LD GmbH'!$A:$H,2,FALSE),IFERROR(VLOOKUP($A204,[1]Крисметал!$A:$H,2,FALSE),IFERROR(VLOOKUP($A204,[1]Унител!$A:$H,2,FALSE),""))))))</f>
        <v>IK690202--</v>
      </c>
      <c r="C204" s="86">
        <f>IFERROR(VLOOKUP($A204,[1]Други!$A:$H,3,FALSE),IFERROR(VLOOKUP($A204,[1]ИТТ!$A:$H,3,FALSE),IFERROR(VLOOKUP($A204,[1]Schrack!$A:$H,3,FALSE),IFERROR(VLOOKUP($A204,'[1]LD GmbH'!$A:$H,3,FALSE),IFERROR(VLOOKUP($A204,[1]Крисметал!$A:$H,3,FALSE),IFERROR(VLOOKUP($A204,[1]Унител!$A:$H,3,FALSE),""))))))</f>
        <v>0.5</v>
      </c>
      <c r="D204" s="84" t="str">
        <f>IFERROR(VLOOKUP($A204,[1]Други!$A:$H,4,FALSE),IFERROR(VLOOKUP($A204,[1]ИТТ!$A:$H,4,FALSE),IFERROR(VLOOKUP($A204,[1]Schrack!$A:$H,4,FALSE),IFERROR(VLOOKUP($A204,'[1]LD GmbH'!$A:$H,4,FALSE),IFERROR(VLOOKUP($A204,[1]Крисметал!$A:$H,4,FALSE),IFERROR(VLOOKUP($A204,[1]Унител!$A:$H,4,FALSE),""))))))</f>
        <v>бр.</v>
      </c>
      <c r="E204" s="34">
        <f>IFERROR(VLOOKUP($A204,[1]Други!$A:$H,5,FALSE),IFERROR(VLOOKUP($A204,[1]ИТТ!$A:$H,5,FALSE),IFERROR(VLOOKUP($A204,[1]Schrack!$A:$H,5,FALSE),IFERROR(VLOOKUP($A204,'[1]LD GmbH'!$A:$H,5,FALSE),IFERROR(VLOOKUP($A204,[1]Крисметал!$A:$H,5,FALSE),IFERROR(VLOOKUP($A204,[1]Унител!$A:$H,5,FALSE),""))))))</f>
        <v>0.33</v>
      </c>
      <c r="F204" s="87">
        <f>IFERROR(VLOOKUP($A204,[1]Други!$A:$H,6,FALSE),IFERROR(VLOOKUP($A204,[1]ИТТ!$A:$H,6,FALSE),IFERROR(VLOOKUP($A204,[1]Schrack!$A:$H,6,FALSE),IFERROR(VLOOKUP($A204,'[1]LD GmbH'!$A:$H,6,FALSE),IFERROR(VLOOKUP($A204,[1]Крисметал!$A:$H,6,FALSE),IFERROR(VLOOKUP($A204,[1]Унител!$A:$H,6,FALSE),""))))))</f>
        <v>0.33499999999999996</v>
      </c>
      <c r="G204" s="93">
        <f>IFERROR(SUMIF(Модули!$A:$A,Себестойност!A204,Модули!$B:$B),"")</f>
        <v>9</v>
      </c>
      <c r="H204" s="33">
        <f t="shared" si="45"/>
        <v>3.0149999999999997</v>
      </c>
      <c r="I204" s="100" t="str">
        <f>IFERROR(VLOOKUP($A204,[1]Други!$A:$H,8,FALSE),IFERROR(VLOOKUP($A204,[1]ИТТ!$A:$H,8,FALSE),IFERROR(VLOOKUP($A204,[1]Schrack!$A:$H,8,FALSE),IFERROR(VLOOKUP($A204,'[1]LD GmbH'!$A:$H,8,FALSE),IFERROR(VLOOKUP($A204,[1]Крисметал!$A:$H,8,FALSE),IFERROR(VLOOKUP($A204,[1]Унител!$A:$H,8,FALSE),""))))))</f>
        <v>Schrack</v>
      </c>
      <c r="J204" s="101">
        <f>IFERROR(VLOOKUP($A204,[1]Други!$A:$I,9,FALSE),IFERROR(VLOOKUP($A204,[1]ИТТ!$A:$I,9,FALSE),IFERROR(VLOOKUP($A204,[1]Schrack!$A:$I,9,FALSE),IFERROR(VLOOKUP($A204,'[1]LD GmbH'!$A:$I,9,FALSE),IFERROR(VLOOKUP($A204,[1]Крисметал!$A:$I,9,FALSE),IFERROR(VLOOKUP($A204,[1]Унител!$A:$I,9,FALSE),""))))))</f>
        <v>46055</v>
      </c>
      <c r="K204" s="87">
        <f>IFERROR(VLOOKUP($A204,[1]Други!$A:$H,7,FALSE),IFERROR(VLOOKUP($A204,[1]ИТТ!$A:$H,7,FALSE),IFERROR(VLOOKUP($A204,[1]Schrack!$A:$H,7,FALSE),IFERROR(VLOOKUP($A204,'[1]LD GmbH'!$A:$H,7,FALSE),IFERROR(VLOOKUP($A204,[1]Крисметал!$A:$H,7,FALSE),IFERROR(VLOOKUP($A204,[1]Унител!$A:$H,7,FALSE),""))))))</f>
        <v>0.40199999999999997</v>
      </c>
      <c r="L204" s="88">
        <f t="shared" si="46"/>
        <v>3.6179999999999999</v>
      </c>
      <c r="M204" s="102"/>
      <c r="O204" s="81">
        <f>SUMIF(Модули!$A:$A,Себестойност!A204,Модули!$B:$B)-G204</f>
        <v>0</v>
      </c>
    </row>
    <row r="205" spans="1:15" x14ac:dyDescent="0.3">
      <c r="A205" s="25" t="s">
        <v>374</v>
      </c>
      <c r="B205" s="32" t="str">
        <f>IFERROR(VLOOKUP($A205,[1]Други!$A:$H,2,FALSE),IFERROR(VLOOKUP($A205,[1]ИТТ!$A:$H,2,FALSE),IFERROR(VLOOKUP($A205,[1]Schrack!$A:$H,2,FALSE),IFERROR(VLOOKUP($A205,'[1]LD GmbH'!$A:$H,2,FALSE),IFERROR(VLOOKUP($A205,[1]Крисметал!$A:$H,2,FALSE),IFERROR(VLOOKUP($A205,[1]Унител!$A:$H,2,FALSE),""))))))</f>
        <v>IK623001--</v>
      </c>
      <c r="C205" s="86">
        <f>IFERROR(VLOOKUP($A205,[1]Други!$A:$H,3,FALSE),IFERROR(VLOOKUP($A205,[1]ИТТ!$A:$H,3,FALSE),IFERROR(VLOOKUP($A205,[1]Schrack!$A:$H,3,FALSE),IFERROR(VLOOKUP($A205,'[1]LD GmbH'!$A:$H,3,FALSE),IFERROR(VLOOKUP($A205,[1]Крисметал!$A:$H,3,FALSE),IFERROR(VLOOKUP($A205,[1]Унител!$A:$H,3,FALSE),""))))))</f>
        <v>0.41</v>
      </c>
      <c r="D205" s="84" t="str">
        <f>IFERROR(VLOOKUP($A205,[1]Други!$A:$H,4,FALSE),IFERROR(VLOOKUP($A205,[1]ИТТ!$A:$H,4,FALSE),IFERROR(VLOOKUP($A205,[1]Schrack!$A:$H,4,FALSE),IFERROR(VLOOKUP($A205,'[1]LD GmbH'!$A:$H,4,FALSE),IFERROR(VLOOKUP($A205,[1]Крисметал!$A:$H,4,FALSE),IFERROR(VLOOKUP($A205,[1]Унител!$A:$H,4,FALSE),""))))))</f>
        <v>бр.</v>
      </c>
      <c r="E205" s="34">
        <f>IFERROR(VLOOKUP($A205,[1]Други!$A:$H,5,FALSE),IFERROR(VLOOKUP($A205,[1]ИТТ!$A:$H,5,FALSE),IFERROR(VLOOKUP($A205,[1]Schrack!$A:$H,5,FALSE),IFERROR(VLOOKUP($A205,'[1]LD GmbH'!$A:$H,5,FALSE),IFERROR(VLOOKUP($A205,[1]Крисметал!$A:$H,5,FALSE),IFERROR(VLOOKUP($A205,[1]Унител!$A:$H,5,FALSE),""))))))</f>
        <v>0.33</v>
      </c>
      <c r="F205" s="87">
        <f>IFERROR(VLOOKUP($A205,[1]Други!$A:$H,6,FALSE),IFERROR(VLOOKUP($A205,[1]ИТТ!$A:$H,6,FALSE),IFERROR(VLOOKUP($A205,[1]Schrack!$A:$H,6,FALSE),IFERROR(VLOOKUP($A205,'[1]LD GmbH'!$A:$H,6,FALSE),IFERROR(VLOOKUP($A205,[1]Крисметал!$A:$H,6,FALSE),IFERROR(VLOOKUP($A205,[1]Унител!$A:$H,6,FALSE),""))))))</f>
        <v>0.27469999999999994</v>
      </c>
      <c r="G205" s="93">
        <f>IFERROR(SUMIF(Модули!$A:$A,Себестойност!A205,Модули!$B:$B),"")</f>
        <v>30</v>
      </c>
      <c r="H205" s="33">
        <f t="shared" si="45"/>
        <v>8.2409999999999979</v>
      </c>
      <c r="I205" s="100" t="str">
        <f>IFERROR(VLOOKUP($A205,[1]Други!$A:$H,8,FALSE),IFERROR(VLOOKUP($A205,[1]ИТТ!$A:$H,8,FALSE),IFERROR(VLOOKUP($A205,[1]Schrack!$A:$H,8,FALSE),IFERROR(VLOOKUP($A205,'[1]LD GmbH'!$A:$H,8,FALSE),IFERROR(VLOOKUP($A205,[1]Крисметал!$A:$H,8,FALSE),IFERROR(VLOOKUP($A205,[1]Унител!$A:$H,8,FALSE),""))))))</f>
        <v>Schrack</v>
      </c>
      <c r="J205" s="101">
        <f>IFERROR(VLOOKUP($A205,[1]Други!$A:$I,9,FALSE),IFERROR(VLOOKUP($A205,[1]ИТТ!$A:$I,9,FALSE),IFERROR(VLOOKUP($A205,[1]Schrack!$A:$I,9,FALSE),IFERROR(VLOOKUP($A205,'[1]LD GmbH'!$A:$I,9,FALSE),IFERROR(VLOOKUP($A205,[1]Крисметал!$A:$I,9,FALSE),IFERROR(VLOOKUP($A205,[1]Унител!$A:$I,9,FALSE),""))))))</f>
        <v>46055</v>
      </c>
      <c r="K205" s="87">
        <f>IFERROR(VLOOKUP($A205,[1]Други!$A:$H,7,FALSE),IFERROR(VLOOKUP($A205,[1]ИТТ!$A:$H,7,FALSE),IFERROR(VLOOKUP($A205,[1]Schrack!$A:$H,7,FALSE),IFERROR(VLOOKUP($A205,'[1]LD GmbH'!$A:$H,7,FALSE),IFERROR(VLOOKUP($A205,[1]Крисметал!$A:$H,7,FALSE),IFERROR(VLOOKUP($A205,[1]Унител!$A:$H,7,FALSE),""))))))</f>
        <v>0.32963999999999993</v>
      </c>
      <c r="L205" s="88">
        <f t="shared" si="46"/>
        <v>9.8891999999999989</v>
      </c>
      <c r="M205" s="102"/>
      <c r="O205" s="81">
        <f>SUMIF(Модули!$A:$A,Себестойност!A205,Модули!$B:$B)-G205</f>
        <v>0</v>
      </c>
    </row>
    <row r="206" spans="1:15" x14ac:dyDescent="0.3">
      <c r="A206" s="25" t="s">
        <v>375</v>
      </c>
      <c r="B206" s="32" t="str">
        <f>IFERROR(VLOOKUP($A206,[1]Други!$A:$H,2,FALSE),IFERROR(VLOOKUP($A206,[1]ИТТ!$A:$H,2,FALSE),IFERROR(VLOOKUP($A206,[1]Schrack!$A:$H,2,FALSE),IFERROR(VLOOKUP($A206,'[1]LD GmbH'!$A:$H,2,FALSE),IFERROR(VLOOKUP($A206,[1]Крисметал!$A:$H,2,FALSE),IFERROR(VLOOKUP($A206,[1]Унител!$A:$H,2,FALSE),""))))))</f>
        <v>AM019310--</v>
      </c>
      <c r="C206" s="86">
        <f>IFERROR(VLOOKUP($A206,[1]Други!$A:$H,3,FALSE),IFERROR(VLOOKUP($A206,[1]ИТТ!$A:$H,3,FALSE),IFERROR(VLOOKUP($A206,[1]Schrack!$A:$H,3,FALSE),IFERROR(VLOOKUP($A206,'[1]LD GmbH'!$A:$H,3,FALSE),IFERROR(VLOOKUP($A206,[1]Крисметал!$A:$H,3,FALSE),IFERROR(VLOOKUP($A206,[1]Унител!$A:$H,3,FALSE),""))))))</f>
        <v>15.66</v>
      </c>
      <c r="D206" s="84" t="str">
        <f>IFERROR(VLOOKUP($A206,[1]Други!$A:$H,4,FALSE),IFERROR(VLOOKUP($A206,[1]ИТТ!$A:$H,4,FALSE),IFERROR(VLOOKUP($A206,[1]Schrack!$A:$H,4,FALSE),IFERROR(VLOOKUP($A206,'[1]LD GmbH'!$A:$H,4,FALSE),IFERROR(VLOOKUP($A206,[1]Крисметал!$A:$H,4,FALSE),IFERROR(VLOOKUP($A206,[1]Унител!$A:$H,4,FALSE),""))))))</f>
        <v>бр.</v>
      </c>
      <c r="E206" s="34">
        <f>IFERROR(VLOOKUP($A206,[1]Други!$A:$H,5,FALSE),IFERROR(VLOOKUP($A206,[1]ИТТ!$A:$H,5,FALSE),IFERROR(VLOOKUP($A206,[1]Schrack!$A:$H,5,FALSE),IFERROR(VLOOKUP($A206,'[1]LD GmbH'!$A:$H,5,FALSE),IFERROR(VLOOKUP($A206,[1]Крисметал!$A:$H,5,FALSE),IFERROR(VLOOKUP($A206,[1]Унител!$A:$H,5,FALSE),""))))))</f>
        <v>0.33</v>
      </c>
      <c r="F206" s="87">
        <f>IFERROR(VLOOKUP($A206,[1]Други!$A:$H,6,FALSE),IFERROR(VLOOKUP($A206,[1]ИТТ!$A:$H,6,FALSE),IFERROR(VLOOKUP($A206,[1]Schrack!$A:$H,6,FALSE),IFERROR(VLOOKUP($A206,'[1]LD GmbH'!$A:$H,6,FALSE),IFERROR(VLOOKUP($A206,[1]Крисметал!$A:$H,6,FALSE),IFERROR(VLOOKUP($A206,[1]Унител!$A:$H,6,FALSE),""))))))</f>
        <v>10.492199999999999</v>
      </c>
      <c r="G206" s="93">
        <f>IFERROR(SUMIF(Модули!$A:$A,Себестойност!A206,Модули!$B:$B),"")</f>
        <v>1</v>
      </c>
      <c r="H206" s="33">
        <f t="shared" si="45"/>
        <v>10.492199999999999</v>
      </c>
      <c r="I206" s="100" t="str">
        <f>IFERROR(VLOOKUP($A206,[1]Други!$A:$H,8,FALSE),IFERROR(VLOOKUP($A206,[1]ИТТ!$A:$H,8,FALSE),IFERROR(VLOOKUP($A206,[1]Schrack!$A:$H,8,FALSE),IFERROR(VLOOKUP($A206,'[1]LD GmbH'!$A:$H,8,FALSE),IFERROR(VLOOKUP($A206,[1]Крисметал!$A:$H,8,FALSE),IFERROR(VLOOKUP($A206,[1]Унител!$A:$H,8,FALSE),""))))))</f>
        <v>Schrack</v>
      </c>
      <c r="J206" s="101">
        <f>IFERROR(VLOOKUP($A206,[1]Други!$A:$I,9,FALSE),IFERROR(VLOOKUP($A206,[1]ИТТ!$A:$I,9,FALSE),IFERROR(VLOOKUP($A206,[1]Schrack!$A:$I,9,FALSE),IFERROR(VLOOKUP($A206,'[1]LD GmbH'!$A:$I,9,FALSE),IFERROR(VLOOKUP($A206,[1]Крисметал!$A:$I,9,FALSE),IFERROR(VLOOKUP($A206,[1]Унител!$A:$I,9,FALSE),""))))))</f>
        <v>46055</v>
      </c>
      <c r="K206" s="87">
        <f>IFERROR(VLOOKUP($A206,[1]Други!$A:$H,7,FALSE),IFERROR(VLOOKUP($A206,[1]ИТТ!$A:$H,7,FALSE),IFERROR(VLOOKUP($A206,[1]Schrack!$A:$H,7,FALSE),IFERROR(VLOOKUP($A206,'[1]LD GmbH'!$A:$H,7,FALSE),IFERROR(VLOOKUP($A206,[1]Крисметал!$A:$H,7,FALSE),IFERROR(VLOOKUP($A206,[1]Унител!$A:$H,7,FALSE),""))))))</f>
        <v>12.590639999999999</v>
      </c>
      <c r="L206" s="88">
        <f t="shared" si="46"/>
        <v>12.590639999999999</v>
      </c>
      <c r="M206" s="102"/>
      <c r="O206" s="81">
        <f>SUMIF(Модули!$A:$A,Себестойност!A206,Модули!$B:$B)-G206</f>
        <v>0</v>
      </c>
    </row>
    <row r="207" spans="1:15" x14ac:dyDescent="0.3">
      <c r="A207" s="25" t="s">
        <v>376</v>
      </c>
      <c r="B207" s="32" t="str">
        <f>IFERROR(VLOOKUP($A207,[1]Други!$A:$H,2,FALSE),IFERROR(VLOOKUP($A207,[1]ИТТ!$A:$H,2,FALSE),IFERROR(VLOOKUP($A207,[1]Schrack!$A:$H,2,FALSE),IFERROR(VLOOKUP($A207,'[1]LD GmbH'!$A:$H,2,FALSE),IFERROR(VLOOKUP($A207,[1]Крисметал!$A:$H,2,FALSE),IFERROR(VLOOKUP($A207,[1]Унител!$A:$H,2,FALSE),""))))))</f>
        <v>AM019316--</v>
      </c>
      <c r="C207" s="86">
        <f>IFERROR(VLOOKUP($A207,[1]Други!$A:$H,3,FALSE),IFERROR(VLOOKUP($A207,[1]ИТТ!$A:$H,3,FALSE),IFERROR(VLOOKUP($A207,[1]Schrack!$A:$H,3,FALSE),IFERROR(VLOOKUP($A207,'[1]LD GmbH'!$A:$H,3,FALSE),IFERROR(VLOOKUP($A207,[1]Крисметал!$A:$H,3,FALSE),IFERROR(VLOOKUP($A207,[1]Унител!$A:$H,3,FALSE),""))))))</f>
        <v>15.66</v>
      </c>
      <c r="D207" s="84" t="str">
        <f>IFERROR(VLOOKUP($A207,[1]Други!$A:$H,4,FALSE),IFERROR(VLOOKUP($A207,[1]ИТТ!$A:$H,4,FALSE),IFERROR(VLOOKUP($A207,[1]Schrack!$A:$H,4,FALSE),IFERROR(VLOOKUP($A207,'[1]LD GmbH'!$A:$H,4,FALSE),IFERROR(VLOOKUP($A207,[1]Крисметал!$A:$H,4,FALSE),IFERROR(VLOOKUP($A207,[1]Унител!$A:$H,4,FALSE),""))))))</f>
        <v>бр.</v>
      </c>
      <c r="E207" s="34">
        <f>IFERROR(VLOOKUP($A207,[1]Други!$A:$H,5,FALSE),IFERROR(VLOOKUP($A207,[1]ИТТ!$A:$H,5,FALSE),IFERROR(VLOOKUP($A207,[1]Schrack!$A:$H,5,FALSE),IFERROR(VLOOKUP($A207,'[1]LD GmbH'!$A:$H,5,FALSE),IFERROR(VLOOKUP($A207,[1]Крисметал!$A:$H,5,FALSE),IFERROR(VLOOKUP($A207,[1]Унител!$A:$H,5,FALSE),""))))))</f>
        <v>0.33</v>
      </c>
      <c r="F207" s="87">
        <f>IFERROR(VLOOKUP($A207,[1]Други!$A:$H,6,FALSE),IFERROR(VLOOKUP($A207,[1]ИТТ!$A:$H,6,FALSE),IFERROR(VLOOKUP($A207,[1]Schrack!$A:$H,6,FALSE),IFERROR(VLOOKUP($A207,'[1]LD GmbH'!$A:$H,6,FALSE),IFERROR(VLOOKUP($A207,[1]Крисметал!$A:$H,6,FALSE),IFERROR(VLOOKUP($A207,[1]Унител!$A:$H,6,FALSE),""))))))</f>
        <v>10.492199999999999</v>
      </c>
      <c r="G207" s="93">
        <f>IFERROR(SUMIF(Модули!$A:$A,Себестойност!A207,Модули!$B:$B),"")</f>
        <v>1</v>
      </c>
      <c r="H207" s="33">
        <f t="shared" si="45"/>
        <v>10.492199999999999</v>
      </c>
      <c r="I207" s="100" t="str">
        <f>IFERROR(VLOOKUP($A207,[1]Други!$A:$H,8,FALSE),IFERROR(VLOOKUP($A207,[1]ИТТ!$A:$H,8,FALSE),IFERROR(VLOOKUP($A207,[1]Schrack!$A:$H,8,FALSE),IFERROR(VLOOKUP($A207,'[1]LD GmbH'!$A:$H,8,FALSE),IFERROR(VLOOKUP($A207,[1]Крисметал!$A:$H,8,FALSE),IFERROR(VLOOKUP($A207,[1]Унител!$A:$H,8,FALSE),""))))))</f>
        <v>Schrack</v>
      </c>
      <c r="J207" s="101">
        <f>IFERROR(VLOOKUP($A207,[1]Други!$A:$I,9,FALSE),IFERROR(VLOOKUP($A207,[1]ИТТ!$A:$I,9,FALSE),IFERROR(VLOOKUP($A207,[1]Schrack!$A:$I,9,FALSE),IFERROR(VLOOKUP($A207,'[1]LD GmbH'!$A:$I,9,FALSE),IFERROR(VLOOKUP($A207,[1]Крисметал!$A:$I,9,FALSE),IFERROR(VLOOKUP($A207,[1]Унител!$A:$I,9,FALSE),""))))))</f>
        <v>46055</v>
      </c>
      <c r="K207" s="87">
        <f>IFERROR(VLOOKUP($A207,[1]Други!$A:$H,7,FALSE),IFERROR(VLOOKUP($A207,[1]ИТТ!$A:$H,7,FALSE),IFERROR(VLOOKUP($A207,[1]Schrack!$A:$H,7,FALSE),IFERROR(VLOOKUP($A207,'[1]LD GmbH'!$A:$H,7,FALSE),IFERROR(VLOOKUP($A207,[1]Крисметал!$A:$H,7,FALSE),IFERROR(VLOOKUP($A207,[1]Унител!$A:$H,7,FALSE),""))))))</f>
        <v>12.590639999999999</v>
      </c>
      <c r="L207" s="88">
        <f t="shared" si="46"/>
        <v>12.590639999999999</v>
      </c>
      <c r="M207" s="102"/>
      <c r="O207" s="81">
        <f>SUMIF(Модули!$A:$A,Себестойност!A207,Модули!$B:$B)-G207</f>
        <v>0</v>
      </c>
    </row>
    <row r="208" spans="1:15" x14ac:dyDescent="0.3">
      <c r="A208" s="25" t="s">
        <v>377</v>
      </c>
      <c r="B208" s="32" t="str">
        <f>IFERROR(VLOOKUP($A208,[1]Други!$A:$H,2,FALSE),IFERROR(VLOOKUP($A208,[1]ИТТ!$A:$H,2,FALSE),IFERROR(VLOOKUP($A208,[1]Schrack!$A:$H,2,FALSE),IFERROR(VLOOKUP($A208,'[1]LD GmbH'!$A:$H,2,FALSE),IFERROR(VLOOKUP($A208,[1]Крисметал!$A:$H,2,FALSE),IFERROR(VLOOKUP($A208,[1]Унител!$A:$H,2,FALSE),""))))))</f>
        <v>AM019325--</v>
      </c>
      <c r="C208" s="86">
        <f>IFERROR(VLOOKUP($A208,[1]Други!$A:$H,3,FALSE),IFERROR(VLOOKUP($A208,[1]ИТТ!$A:$H,3,FALSE),IFERROR(VLOOKUP($A208,[1]Schrack!$A:$H,3,FALSE),IFERROR(VLOOKUP($A208,'[1]LD GmbH'!$A:$H,3,FALSE),IFERROR(VLOOKUP($A208,[1]Крисметал!$A:$H,3,FALSE),IFERROR(VLOOKUP($A208,[1]Унител!$A:$H,3,FALSE),""))))))</f>
        <v>15.93</v>
      </c>
      <c r="D208" s="84" t="str">
        <f>IFERROR(VLOOKUP($A208,[1]Други!$A:$H,4,FALSE),IFERROR(VLOOKUP($A208,[1]ИТТ!$A:$H,4,FALSE),IFERROR(VLOOKUP($A208,[1]Schrack!$A:$H,4,FALSE),IFERROR(VLOOKUP($A208,'[1]LD GmbH'!$A:$H,4,FALSE),IFERROR(VLOOKUP($A208,[1]Крисметал!$A:$H,4,FALSE),IFERROR(VLOOKUP($A208,[1]Унител!$A:$H,4,FALSE),""))))))</f>
        <v>бр.</v>
      </c>
      <c r="E208" s="34">
        <f>IFERROR(VLOOKUP($A208,[1]Други!$A:$H,5,FALSE),IFERROR(VLOOKUP($A208,[1]ИТТ!$A:$H,5,FALSE),IFERROR(VLOOKUP($A208,[1]Schrack!$A:$H,5,FALSE),IFERROR(VLOOKUP($A208,'[1]LD GmbH'!$A:$H,5,FALSE),IFERROR(VLOOKUP($A208,[1]Крисметал!$A:$H,5,FALSE),IFERROR(VLOOKUP($A208,[1]Унител!$A:$H,5,FALSE),""))))))</f>
        <v>0.33</v>
      </c>
      <c r="F208" s="87">
        <f>IFERROR(VLOOKUP($A208,[1]Други!$A:$H,6,FALSE),IFERROR(VLOOKUP($A208,[1]ИТТ!$A:$H,6,FALSE),IFERROR(VLOOKUP($A208,[1]Schrack!$A:$H,6,FALSE),IFERROR(VLOOKUP($A208,'[1]LD GmbH'!$A:$H,6,FALSE),IFERROR(VLOOKUP($A208,[1]Крисметал!$A:$H,6,FALSE),IFERROR(VLOOKUP($A208,[1]Унител!$A:$H,6,FALSE),""))))))</f>
        <v>10.673099999999998</v>
      </c>
      <c r="G208" s="93">
        <f>IFERROR(SUMIF(Модули!$A:$A,Себестойност!A208,Модули!$B:$B),"")</f>
        <v>1</v>
      </c>
      <c r="H208" s="33">
        <f t="shared" si="45"/>
        <v>10.673099999999998</v>
      </c>
      <c r="I208" s="100" t="str">
        <f>IFERROR(VLOOKUP($A208,[1]Други!$A:$H,8,FALSE),IFERROR(VLOOKUP($A208,[1]ИТТ!$A:$H,8,FALSE),IFERROR(VLOOKUP($A208,[1]Schrack!$A:$H,8,FALSE),IFERROR(VLOOKUP($A208,'[1]LD GmbH'!$A:$H,8,FALSE),IFERROR(VLOOKUP($A208,[1]Крисметал!$A:$H,8,FALSE),IFERROR(VLOOKUP($A208,[1]Унител!$A:$H,8,FALSE),""))))))</f>
        <v>Schrack</v>
      </c>
      <c r="J208" s="101">
        <f>IFERROR(VLOOKUP($A208,[1]Други!$A:$I,9,FALSE),IFERROR(VLOOKUP($A208,[1]ИТТ!$A:$I,9,FALSE),IFERROR(VLOOKUP($A208,[1]Schrack!$A:$I,9,FALSE),IFERROR(VLOOKUP($A208,'[1]LD GmbH'!$A:$I,9,FALSE),IFERROR(VLOOKUP($A208,[1]Крисметал!$A:$I,9,FALSE),IFERROR(VLOOKUP($A208,[1]Унител!$A:$I,9,FALSE),""))))))</f>
        <v>46055</v>
      </c>
      <c r="K208" s="87">
        <f>IFERROR(VLOOKUP($A208,[1]Други!$A:$H,7,FALSE),IFERROR(VLOOKUP($A208,[1]ИТТ!$A:$H,7,FALSE),IFERROR(VLOOKUP($A208,[1]Schrack!$A:$H,7,FALSE),IFERROR(VLOOKUP($A208,'[1]LD GmbH'!$A:$H,7,FALSE),IFERROR(VLOOKUP($A208,[1]Крисметал!$A:$H,7,FALSE),IFERROR(VLOOKUP($A208,[1]Унител!$A:$H,7,FALSE),""))))))</f>
        <v>12.807719999999998</v>
      </c>
      <c r="L208" s="88">
        <f t="shared" si="46"/>
        <v>12.807719999999998</v>
      </c>
      <c r="M208" s="102"/>
      <c r="O208" s="81">
        <f>SUMIF(Модули!$A:$A,Себестойност!A208,Модули!$B:$B)-G208</f>
        <v>0</v>
      </c>
    </row>
    <row r="209" spans="1:15" x14ac:dyDescent="0.3">
      <c r="A209" s="25" t="s">
        <v>378</v>
      </c>
      <c r="B209" s="32" t="str">
        <f>IFERROR(VLOOKUP($A209,[1]Други!$A:$H,2,FALSE),IFERROR(VLOOKUP($A209,[1]ИТТ!$A:$H,2,FALSE),IFERROR(VLOOKUP($A209,[1]Schrack!$A:$H,2,FALSE),IFERROR(VLOOKUP($A209,'[1]LD GmbH'!$A:$H,2,FALSE),IFERROR(VLOOKUP($A209,[1]Крисметал!$A:$H,2,FALSE),IFERROR(VLOOKUP($A209,[1]Унител!$A:$H,2,FALSE),""))))))</f>
        <v>IK0200420--</v>
      </c>
      <c r="C209" s="86">
        <f>IFERROR(VLOOKUP($A209,[1]Други!$A:$H,3,FALSE),IFERROR(VLOOKUP($A209,[1]ИТТ!$A:$H,3,FALSE),IFERROR(VLOOKUP($A209,[1]Schrack!$A:$H,3,FALSE),IFERROR(VLOOKUP($A209,'[1]LD GmbH'!$A:$H,3,FALSE),IFERROR(VLOOKUP($A209,[1]Крисметал!$A:$H,3,FALSE),IFERROR(VLOOKUP($A209,[1]Унител!$A:$H,3,FALSE),""))))))</f>
        <v>21.9</v>
      </c>
      <c r="D209" s="84" t="str">
        <f>IFERROR(VLOOKUP($A209,[1]Други!$A:$H,4,FALSE),IFERROR(VLOOKUP($A209,[1]ИТТ!$A:$H,4,FALSE),IFERROR(VLOOKUP($A209,[1]Schrack!$A:$H,4,FALSE),IFERROR(VLOOKUP($A209,'[1]LD GmbH'!$A:$H,4,FALSE),IFERROR(VLOOKUP($A209,[1]Крисметал!$A:$H,4,FALSE),IFERROR(VLOOKUP($A209,[1]Унител!$A:$H,4,FALSE),""))))))</f>
        <v>м.</v>
      </c>
      <c r="E209" s="34">
        <f>IFERROR(VLOOKUP($A209,[1]Други!$A:$H,5,FALSE),IFERROR(VLOOKUP($A209,[1]ИТТ!$A:$H,5,FALSE),IFERROR(VLOOKUP($A209,[1]Schrack!$A:$H,5,FALSE),IFERROR(VLOOKUP($A209,'[1]LD GmbH'!$A:$H,5,FALSE),IFERROR(VLOOKUP($A209,[1]Крисметал!$A:$H,5,FALSE),IFERROR(VLOOKUP($A209,[1]Унител!$A:$H,5,FALSE),""))))))</f>
        <v>0.33</v>
      </c>
      <c r="F209" s="87">
        <f>IFERROR(VLOOKUP($A209,[1]Други!$A:$H,6,FALSE),IFERROR(VLOOKUP($A209,[1]ИТТ!$A:$H,6,FALSE),IFERROR(VLOOKUP($A209,[1]Schrack!$A:$H,6,FALSE),IFERROR(VLOOKUP($A209,'[1]LD GmbH'!$A:$H,6,FALSE),IFERROR(VLOOKUP($A209,[1]Крисметал!$A:$H,6,FALSE),IFERROR(VLOOKUP($A209,[1]Унител!$A:$H,6,FALSE),""))))))</f>
        <v>14.672999999999998</v>
      </c>
      <c r="G209" s="93">
        <f>IFERROR(SUMIF(Модули!$A:$A,Себестойност!A209,Модули!$B:$B),"")</f>
        <v>1</v>
      </c>
      <c r="H209" s="33">
        <f t="shared" si="45"/>
        <v>14.672999999999998</v>
      </c>
      <c r="I209" s="100" t="str">
        <f>IFERROR(VLOOKUP($A209,[1]Други!$A:$H,8,FALSE),IFERROR(VLOOKUP($A209,[1]ИТТ!$A:$H,8,FALSE),IFERROR(VLOOKUP($A209,[1]Schrack!$A:$H,8,FALSE),IFERROR(VLOOKUP($A209,'[1]LD GmbH'!$A:$H,8,FALSE),IFERROR(VLOOKUP($A209,[1]Крисметал!$A:$H,8,FALSE),IFERROR(VLOOKUP($A209,[1]Унител!$A:$H,8,FALSE),""))))))</f>
        <v>Schrack</v>
      </c>
      <c r="J209" s="101">
        <f>IFERROR(VLOOKUP($A209,[1]Други!$A:$I,9,FALSE),IFERROR(VLOOKUP($A209,[1]ИТТ!$A:$I,9,FALSE),IFERROR(VLOOKUP($A209,[1]Schrack!$A:$I,9,FALSE),IFERROR(VLOOKUP($A209,'[1]LD GmbH'!$A:$I,9,FALSE),IFERROR(VLOOKUP($A209,[1]Крисметал!$A:$I,9,FALSE),IFERROR(VLOOKUP($A209,[1]Унител!$A:$I,9,FALSE),""))))))</f>
        <v>46055</v>
      </c>
      <c r="K209" s="87">
        <f>IFERROR(VLOOKUP($A209,[1]Други!$A:$H,7,FALSE),IFERROR(VLOOKUP($A209,[1]ИТТ!$A:$H,7,FALSE),IFERROR(VLOOKUP($A209,[1]Schrack!$A:$H,7,FALSE),IFERROR(VLOOKUP($A209,'[1]LD GmbH'!$A:$H,7,FALSE),IFERROR(VLOOKUP($A209,[1]Крисметал!$A:$H,7,FALSE),IFERROR(VLOOKUP($A209,[1]Унител!$A:$H,7,FALSE),""))))))</f>
        <v>17.607599999999998</v>
      </c>
      <c r="L209" s="88">
        <f t="shared" si="46"/>
        <v>17.607599999999998</v>
      </c>
      <c r="M209" s="102"/>
      <c r="O209" s="81">
        <f>SUMIF(Модули!$A:$A,Себестойност!A209,Модули!$B:$B)-G209</f>
        <v>0</v>
      </c>
    </row>
    <row r="210" spans="1:15" x14ac:dyDescent="0.3">
      <c r="A210" s="25" t="s">
        <v>379</v>
      </c>
      <c r="B210" s="32" t="str">
        <f>IFERROR(VLOOKUP($A210,[1]Други!$A:$H,2,FALSE),IFERROR(VLOOKUP($A210,[1]ИТТ!$A:$H,2,FALSE),IFERROR(VLOOKUP($A210,[1]Schrack!$A:$H,2,FALSE),IFERROR(VLOOKUP($A210,'[1]LD GmbH'!$A:$H,2,FALSE),IFERROR(VLOOKUP($A210,[1]Крисметал!$A:$H,2,FALSE),IFERROR(VLOOKUP($A210,[1]Унител!$A:$H,2,FALSE),""))))))</f>
        <v>H6GLG00K5G</v>
      </c>
      <c r="C210" s="86">
        <f>IFERROR(VLOOKUP($A210,[1]Други!$A:$H,3,FALSE),IFERROR(VLOOKUP($A210,[1]ИТТ!$A:$H,3,FALSE),IFERROR(VLOOKUP($A210,[1]Schrack!$A:$H,3,FALSE),IFERROR(VLOOKUP($A210,'[1]LD GmbH'!$A:$H,3,FALSE),IFERROR(VLOOKUP($A210,[1]Крисметал!$A:$H,3,FALSE),IFERROR(VLOOKUP($A210,[1]Унител!$A:$H,3,FALSE),""))))))</f>
        <v>1.38</v>
      </c>
      <c r="D210" s="84" t="str">
        <f>IFERROR(VLOOKUP($A210,[1]Други!$A:$H,4,FALSE),IFERROR(VLOOKUP($A210,[1]ИТТ!$A:$H,4,FALSE),IFERROR(VLOOKUP($A210,[1]Schrack!$A:$H,4,FALSE),IFERROR(VLOOKUP($A210,'[1]LD GmbH'!$A:$H,4,FALSE),IFERROR(VLOOKUP($A210,[1]Крисметал!$A:$H,4,FALSE),IFERROR(VLOOKUP($A210,[1]Унител!$A:$H,4,FALSE),""))))))</f>
        <v>бр.</v>
      </c>
      <c r="E210" s="34">
        <f>IFERROR(VLOOKUP($A210,[1]Други!$A:$H,5,FALSE),IFERROR(VLOOKUP($A210,[1]ИТТ!$A:$H,5,FALSE),IFERROR(VLOOKUP($A210,[1]Schrack!$A:$H,5,FALSE),IFERROR(VLOOKUP($A210,'[1]LD GmbH'!$A:$H,5,FALSE),IFERROR(VLOOKUP($A210,[1]Крисметал!$A:$H,5,FALSE),IFERROR(VLOOKUP($A210,[1]Унител!$A:$H,5,FALSE),""))))))</f>
        <v>0.33</v>
      </c>
      <c r="F210" s="87">
        <f>IFERROR(VLOOKUP($A210,[1]Други!$A:$H,6,FALSE),IFERROR(VLOOKUP($A210,[1]ИТТ!$A:$H,6,FALSE),IFERROR(VLOOKUP($A210,[1]Schrack!$A:$H,6,FALSE),IFERROR(VLOOKUP($A210,'[1]LD GmbH'!$A:$H,6,FALSE),IFERROR(VLOOKUP($A210,[1]Крисметал!$A:$H,6,FALSE),IFERROR(VLOOKUP($A210,[1]Унител!$A:$H,6,FALSE),""))))))</f>
        <v>0.92459999999999987</v>
      </c>
      <c r="G210" s="93">
        <f>IFERROR(SUMIF(Модули!$A:$A,Себестойност!A210,Модули!$B:$B),"")</f>
        <v>3</v>
      </c>
      <c r="H210" s="33">
        <f t="shared" si="45"/>
        <v>2.7737999999999996</v>
      </c>
      <c r="I210" s="100" t="str">
        <f>IFERROR(VLOOKUP($A210,[1]Други!$A:$H,8,FALSE),IFERROR(VLOOKUP($A210,[1]ИТТ!$A:$H,8,FALSE),IFERROR(VLOOKUP($A210,[1]Schrack!$A:$H,8,FALSE),IFERROR(VLOOKUP($A210,'[1]LD GmbH'!$A:$H,8,FALSE),IFERROR(VLOOKUP($A210,[1]Крисметал!$A:$H,8,FALSE),IFERROR(VLOOKUP($A210,[1]Унител!$A:$H,8,FALSE),""))))))</f>
        <v>Schrack</v>
      </c>
      <c r="J210" s="101">
        <f>IFERROR(VLOOKUP($A210,[1]Други!$A:$I,9,FALSE),IFERROR(VLOOKUP($A210,[1]ИТТ!$A:$I,9,FALSE),IFERROR(VLOOKUP($A210,[1]Schrack!$A:$I,9,FALSE),IFERROR(VLOOKUP($A210,'[1]LD GmbH'!$A:$I,9,FALSE),IFERROR(VLOOKUP($A210,[1]Крисметал!$A:$I,9,FALSE),IFERROR(VLOOKUP($A210,[1]Унител!$A:$I,9,FALSE),""))))))</f>
        <v>46055</v>
      </c>
      <c r="K210" s="87">
        <f>IFERROR(VLOOKUP($A210,[1]Други!$A:$H,7,FALSE),IFERROR(VLOOKUP($A210,[1]ИТТ!$A:$H,7,FALSE),IFERROR(VLOOKUP($A210,[1]Schrack!$A:$H,7,FALSE),IFERROR(VLOOKUP($A210,'[1]LD GmbH'!$A:$H,7,FALSE),IFERROR(VLOOKUP($A210,[1]Крисметал!$A:$H,7,FALSE),IFERROR(VLOOKUP($A210,[1]Унител!$A:$H,7,FALSE),""))))))</f>
        <v>1.1095199999999998</v>
      </c>
      <c r="L210" s="88">
        <f t="shared" si="46"/>
        <v>3.3285599999999995</v>
      </c>
      <c r="M210" s="102"/>
      <c r="O210" s="81">
        <f>SUMIF(Модули!$A:$A,Себестойност!A210,Модули!$B:$B)-G210</f>
        <v>0</v>
      </c>
    </row>
    <row r="211" spans="1:15" x14ac:dyDescent="0.3">
      <c r="A211" s="25" t="s">
        <v>380</v>
      </c>
      <c r="B211" s="32" t="str">
        <f>IFERROR(VLOOKUP($A211,[1]Други!$A:$H,2,FALSE),IFERROR(VLOOKUP($A211,[1]ИТТ!$A:$H,2,FALSE),IFERROR(VLOOKUP($A211,[1]Schrack!$A:$H,2,FALSE),IFERROR(VLOOKUP($A211,'[1]LD GmbH'!$A:$H,2,FALSE),IFERROR(VLOOKUP($A211,[1]Крисметал!$A:$H,2,FALSE),IFERROR(VLOOKUP($A211,[1]Унител!$A:$H,2,FALSE),""))))))</f>
        <v>H6GLG01K0G</v>
      </c>
      <c r="C211" s="86">
        <f>IFERROR(VLOOKUP($A211,[1]Други!$A:$H,3,FALSE),IFERROR(VLOOKUP($A211,[1]ИТТ!$A:$H,3,FALSE),IFERROR(VLOOKUP($A211,[1]Schrack!$A:$H,3,FALSE),IFERROR(VLOOKUP($A211,'[1]LD GmbH'!$A:$H,3,FALSE),IFERROR(VLOOKUP($A211,[1]Крисметал!$A:$H,3,FALSE),IFERROR(VLOOKUP($A211,[1]Унител!$A:$H,3,FALSE),""))))))</f>
        <v>1.67</v>
      </c>
      <c r="D211" s="84" t="str">
        <f>IFERROR(VLOOKUP($A211,[1]Други!$A:$H,4,FALSE),IFERROR(VLOOKUP($A211,[1]ИТТ!$A:$H,4,FALSE),IFERROR(VLOOKUP($A211,[1]Schrack!$A:$H,4,FALSE),IFERROR(VLOOKUP($A211,'[1]LD GmbH'!$A:$H,4,FALSE),IFERROR(VLOOKUP($A211,[1]Крисметал!$A:$H,4,FALSE),IFERROR(VLOOKUP($A211,[1]Унител!$A:$H,4,FALSE),""))))))</f>
        <v>бр.</v>
      </c>
      <c r="E211" s="34">
        <f>IFERROR(VLOOKUP($A211,[1]Други!$A:$H,5,FALSE),IFERROR(VLOOKUP($A211,[1]ИТТ!$A:$H,5,FALSE),IFERROR(VLOOKUP($A211,[1]Schrack!$A:$H,5,FALSE),IFERROR(VLOOKUP($A211,'[1]LD GmbH'!$A:$H,5,FALSE),IFERROR(VLOOKUP($A211,[1]Крисметал!$A:$H,5,FALSE),IFERROR(VLOOKUP($A211,[1]Унител!$A:$H,5,FALSE),""))))))</f>
        <v>0.33</v>
      </c>
      <c r="F211" s="87">
        <f>IFERROR(VLOOKUP($A211,[1]Други!$A:$H,6,FALSE),IFERROR(VLOOKUP($A211,[1]ИТТ!$A:$H,6,FALSE),IFERROR(VLOOKUP($A211,[1]Schrack!$A:$H,6,FALSE),IFERROR(VLOOKUP($A211,'[1]LD GmbH'!$A:$H,6,FALSE),IFERROR(VLOOKUP($A211,[1]Крисметал!$A:$H,6,FALSE),IFERROR(VLOOKUP($A211,[1]Унител!$A:$H,6,FALSE),""))))))</f>
        <v>1.1188999999999998</v>
      </c>
      <c r="G211" s="93">
        <f>IFERROR(SUMIF(Модули!$A:$A,Себестойност!A211,Модули!$B:$B),"")</f>
        <v>2</v>
      </c>
      <c r="H211" s="33">
        <f t="shared" si="45"/>
        <v>2.2377999999999996</v>
      </c>
      <c r="I211" s="100" t="str">
        <f>IFERROR(VLOOKUP($A211,[1]Други!$A:$H,8,FALSE),IFERROR(VLOOKUP($A211,[1]ИТТ!$A:$H,8,FALSE),IFERROR(VLOOKUP($A211,[1]Schrack!$A:$H,8,FALSE),IFERROR(VLOOKUP($A211,'[1]LD GmbH'!$A:$H,8,FALSE),IFERROR(VLOOKUP($A211,[1]Крисметал!$A:$H,8,FALSE),IFERROR(VLOOKUP($A211,[1]Унител!$A:$H,8,FALSE),""))))))</f>
        <v>Schrack</v>
      </c>
      <c r="J211" s="101">
        <f>IFERROR(VLOOKUP($A211,[1]Други!$A:$I,9,FALSE),IFERROR(VLOOKUP($A211,[1]ИТТ!$A:$I,9,FALSE),IFERROR(VLOOKUP($A211,[1]Schrack!$A:$I,9,FALSE),IFERROR(VLOOKUP($A211,'[1]LD GmbH'!$A:$I,9,FALSE),IFERROR(VLOOKUP($A211,[1]Крисметал!$A:$I,9,FALSE),IFERROR(VLOOKUP($A211,[1]Унител!$A:$I,9,FALSE),""))))))</f>
        <v>46055</v>
      </c>
      <c r="K211" s="87">
        <f>IFERROR(VLOOKUP($A211,[1]Други!$A:$H,7,FALSE),IFERROR(VLOOKUP($A211,[1]ИТТ!$A:$H,7,FALSE),IFERROR(VLOOKUP($A211,[1]Schrack!$A:$H,7,FALSE),IFERROR(VLOOKUP($A211,'[1]LD GmbH'!$A:$H,7,FALSE),IFERROR(VLOOKUP($A211,[1]Крисметал!$A:$H,7,FALSE),IFERROR(VLOOKUP($A211,[1]Унител!$A:$H,7,FALSE),""))))))</f>
        <v>1.3426799999999997</v>
      </c>
      <c r="L211" s="88">
        <f t="shared" si="46"/>
        <v>2.6853599999999993</v>
      </c>
      <c r="M211" s="102"/>
      <c r="O211" s="81">
        <f>SUMIF(Модули!$A:$A,Себестойност!A211,Модули!$B:$B)-G211</f>
        <v>0</v>
      </c>
    </row>
    <row r="212" spans="1:15" x14ac:dyDescent="0.3">
      <c r="A212" s="77" t="s">
        <v>201</v>
      </c>
      <c r="B212" s="32" t="str">
        <f>IFERROR(VLOOKUP($A212,[1]Други!$A:$H,2,FALSE),IFERROR(VLOOKUP($A212,[1]ИТТ!$A:$H,2,FALSE),IFERROR(VLOOKUP($A212,[1]Schrack!$A:$H,2,FALSE),IFERROR(VLOOKUP($A212,'[1]LD GmbH'!$A:$H,2,FALSE),IFERROR(VLOOKUP($A212,[1]Крисметал!$A:$H,2,FALSE),IFERROR(VLOOKUP($A212,[1]Унител!$A:$H,2,FALSE),""))))))</f>
        <v>-</v>
      </c>
      <c r="C212" s="86">
        <f>IFERROR(VLOOKUP($A212,[1]Други!$A:$H,3,FALSE),IFERROR(VLOOKUP($A212,[1]ИТТ!$A:$H,3,FALSE),IFERROR(VLOOKUP($A212,[1]Schrack!$A:$H,3,FALSE),IFERROR(VLOOKUP($A212,'[1]LD GmbH'!$A:$H,3,FALSE),IFERROR(VLOOKUP($A212,[1]Крисметал!$A:$H,3,FALSE),IFERROR(VLOOKUP($A212,[1]Унител!$A:$H,3,FALSE),""))))))</f>
        <v>2630</v>
      </c>
      <c r="D212" s="84" t="str">
        <f>IFERROR(VLOOKUP($A212,[1]Други!$A:$H,4,FALSE),IFERROR(VLOOKUP($A212,[1]ИТТ!$A:$H,4,FALSE),IFERROR(VLOOKUP($A212,[1]Schrack!$A:$H,4,FALSE),IFERROR(VLOOKUP($A212,'[1]LD GmbH'!$A:$H,4,FALSE),IFERROR(VLOOKUP($A212,[1]Крисметал!$A:$H,4,FALSE),IFERROR(VLOOKUP($A212,[1]Унител!$A:$H,4,FALSE),""))))))</f>
        <v>бр.</v>
      </c>
      <c r="E212" s="34">
        <f>IFERROR(VLOOKUP($A212,[1]Други!$A:$H,5,FALSE),IFERROR(VLOOKUP($A212,[1]ИТТ!$A:$H,5,FALSE),IFERROR(VLOOKUP($A212,[1]Schrack!$A:$H,5,FALSE),IFERROR(VLOOKUP($A212,'[1]LD GmbH'!$A:$H,5,FALSE),IFERROR(VLOOKUP($A212,[1]Крисметал!$A:$H,5,FALSE),IFERROR(VLOOKUP($A212,[1]Унител!$A:$H,5,FALSE),""))))))</f>
        <v>0</v>
      </c>
      <c r="F212" s="87">
        <f>IFERROR(VLOOKUP($A212,[1]Други!$A:$H,6,FALSE),IFERROR(VLOOKUP($A212,[1]ИТТ!$A:$H,6,FALSE),IFERROR(VLOOKUP($A212,[1]Schrack!$A:$H,6,FALSE),IFERROR(VLOOKUP($A212,'[1]LD GmbH'!$A:$H,6,FALSE),IFERROR(VLOOKUP($A212,[1]Крисметал!$A:$H,6,FALSE),IFERROR(VLOOKUP($A212,[1]Унител!$A:$H,6,FALSE),""))))))</f>
        <v>2630</v>
      </c>
      <c r="G212" s="93">
        <f>IFERROR(SUMIF(Модули!$A:$A,Себестойност!A212,Модули!$B:$B),"")</f>
        <v>1</v>
      </c>
      <c r="H212" s="33">
        <f t="shared" si="45"/>
        <v>2630</v>
      </c>
      <c r="I212" s="100" t="str">
        <f>IFERROR(VLOOKUP($A212,[1]Други!$A:$H,8,FALSE),IFERROR(VLOOKUP($A212,[1]ИТТ!$A:$H,8,FALSE),IFERROR(VLOOKUP($A212,[1]Schrack!$A:$H,8,FALSE),IFERROR(VLOOKUP($A212,'[1]LD GmbH'!$A:$H,8,FALSE),IFERROR(VLOOKUP($A212,[1]Крисметал!$A:$H,8,FALSE),IFERROR(VLOOKUP($A212,[1]Унител!$A:$H,8,FALSE),""))))))</f>
        <v>Green Innovation</v>
      </c>
      <c r="J212" s="101">
        <f>IFERROR(VLOOKUP($A212,[1]Други!$A:$I,9,FALSE),IFERROR(VLOOKUP($A212,[1]ИТТ!$A:$I,9,FALSE),IFERROR(VLOOKUP($A212,[1]Schrack!$A:$I,9,FALSE),IFERROR(VLOOKUP($A212,'[1]LD GmbH'!$A:$I,9,FALSE),IFERROR(VLOOKUP($A212,[1]Крисметал!$A:$I,9,FALSE),IFERROR(VLOOKUP($A212,[1]Унител!$A:$I,9,FALSE),""))))))</f>
        <v>46055</v>
      </c>
      <c r="K212" s="87">
        <f>IFERROR(VLOOKUP($A212,[1]Други!$A:$H,7,FALSE),IFERROR(VLOOKUP($A212,[1]ИТТ!$A:$H,7,FALSE),IFERROR(VLOOKUP($A212,[1]Schrack!$A:$H,7,FALSE),IFERROR(VLOOKUP($A212,'[1]LD GmbH'!$A:$H,7,FALSE),IFERROR(VLOOKUP($A212,[1]Крисметал!$A:$H,7,FALSE),IFERROR(VLOOKUP($A212,[1]Унител!$A:$H,7,FALSE),""))))))</f>
        <v>3156</v>
      </c>
      <c r="L212" s="88">
        <f t="shared" si="46"/>
        <v>3156</v>
      </c>
      <c r="M212" s="102"/>
      <c r="O212" s="81">
        <f>SUMIF(Модули!$A:$A,Себестойност!A212,Модули!$B:$B)-G212</f>
        <v>0</v>
      </c>
    </row>
    <row r="213" spans="1:15" x14ac:dyDescent="0.3">
      <c r="A213" s="77" t="s">
        <v>76</v>
      </c>
      <c r="B213" s="32" t="str">
        <f>IFERROR(VLOOKUP($A213,[1]Други!$A:$H,2,FALSE),IFERROR(VLOOKUP($A213,[1]ИТТ!$A:$H,2,FALSE),IFERROR(VLOOKUP($A213,[1]Schrack!$A:$H,2,FALSE),IFERROR(VLOOKUP($A213,'[1]LD GmbH'!$A:$H,2,FALSE),IFERROR(VLOOKUP($A213,[1]Крисметал!$A:$H,2,FALSE),IFERROR(VLOOKUP($A213,[1]Унител!$A:$H,2,FALSE),""))))))</f>
        <v>-</v>
      </c>
      <c r="C213" s="86">
        <f>IFERROR(VLOOKUP($A213,[1]Други!$A:$H,3,FALSE),IFERROR(VLOOKUP($A213,[1]ИТТ!$A:$H,3,FALSE),IFERROR(VLOOKUP($A213,[1]Schrack!$A:$H,3,FALSE),IFERROR(VLOOKUP($A213,'[1]LD GmbH'!$A:$H,3,FALSE),IFERROR(VLOOKUP($A213,[1]Крисметал!$A:$H,3,FALSE),IFERROR(VLOOKUP($A213,[1]Унител!$A:$H,3,FALSE),""))))))</f>
        <v>0</v>
      </c>
      <c r="D213" s="84" t="str">
        <f>IFERROR(VLOOKUP($A213,[1]Други!$A:$H,4,FALSE),IFERROR(VLOOKUP($A213,[1]ИТТ!$A:$H,4,FALSE),IFERROR(VLOOKUP($A213,[1]Schrack!$A:$H,4,FALSE),IFERROR(VLOOKUP($A213,'[1]LD GmbH'!$A:$H,4,FALSE),IFERROR(VLOOKUP($A213,[1]Крисметал!$A:$H,4,FALSE),IFERROR(VLOOKUP($A213,[1]Унител!$A:$H,4,FALSE),""))))))</f>
        <v>бр.</v>
      </c>
      <c r="E213" s="34">
        <f>IFERROR(VLOOKUP($A213,[1]Други!$A:$H,5,FALSE),IFERROR(VLOOKUP($A213,[1]ИТТ!$A:$H,5,FALSE),IFERROR(VLOOKUP($A213,[1]Schrack!$A:$H,5,FALSE),IFERROR(VLOOKUP($A213,'[1]LD GmbH'!$A:$H,5,FALSE),IFERROR(VLOOKUP($A213,[1]Крисметал!$A:$H,5,FALSE),IFERROR(VLOOKUP($A213,[1]Унител!$A:$H,5,FALSE),""))))))</f>
        <v>0</v>
      </c>
      <c r="F213" s="87">
        <f>IFERROR(VLOOKUP($A213,[1]Други!$A:$H,6,FALSE),IFERROR(VLOOKUP($A213,[1]ИТТ!$A:$H,6,FALSE),IFERROR(VLOOKUP($A213,[1]Schrack!$A:$H,6,FALSE),IFERROR(VLOOKUP($A213,'[1]LD GmbH'!$A:$H,6,FALSE),IFERROR(VLOOKUP($A213,[1]Крисметал!$A:$H,6,FALSE),IFERROR(VLOOKUP($A213,[1]Унител!$A:$H,6,FALSE),""))))))</f>
        <v>0</v>
      </c>
      <c r="G213" s="93">
        <f>IFERROR(SUMIF(Модули!$A:$A,Себестойност!A213,Модули!$B:$B),"")</f>
        <v>2</v>
      </c>
      <c r="H213" s="33">
        <f t="shared" si="45"/>
        <v>0</v>
      </c>
      <c r="I213" s="100" t="str">
        <f>IFERROR(VLOOKUP($A213,[1]Други!$A:$H,8,FALSE),IFERROR(VLOOKUP($A213,[1]ИТТ!$A:$H,8,FALSE),IFERROR(VLOOKUP($A213,[1]Schrack!$A:$H,8,FALSE),IFERROR(VLOOKUP($A213,'[1]LD GmbH'!$A:$H,8,FALSE),IFERROR(VLOOKUP($A213,[1]Крисметал!$A:$H,8,FALSE),IFERROR(VLOOKUP($A213,[1]Унител!$A:$H,8,FALSE),""))))))</f>
        <v>-</v>
      </c>
      <c r="J213" s="101" t="str">
        <f>IFERROR(VLOOKUP($A213,[1]Други!$A:$I,9,FALSE),IFERROR(VLOOKUP($A213,[1]ИТТ!$A:$I,9,FALSE),IFERROR(VLOOKUP($A213,[1]Schrack!$A:$I,9,FALSE),IFERROR(VLOOKUP($A213,'[1]LD GmbH'!$A:$I,9,FALSE),IFERROR(VLOOKUP($A213,[1]Крисметал!$A:$I,9,FALSE),IFERROR(VLOOKUP($A213,[1]Унител!$A:$I,9,FALSE),""))))))</f>
        <v>-</v>
      </c>
      <c r="K213" s="87">
        <f>IFERROR(VLOOKUP($A213,[1]Други!$A:$H,7,FALSE),IFERROR(VLOOKUP($A213,[1]ИТТ!$A:$H,7,FALSE),IFERROR(VLOOKUP($A213,[1]Schrack!$A:$H,7,FALSE),IFERROR(VLOOKUP($A213,'[1]LD GmbH'!$A:$H,7,FALSE),IFERROR(VLOOKUP($A213,[1]Крисметал!$A:$H,7,FALSE),IFERROR(VLOOKUP($A213,[1]Унител!$A:$H,7,FALSE),""))))))</f>
        <v>0</v>
      </c>
      <c r="L213" s="88">
        <f t="shared" si="46"/>
        <v>0</v>
      </c>
      <c r="M213" s="102"/>
      <c r="O213" s="81">
        <f>SUMIF(Модули!$A:$A,Себестойност!A213,Модули!$B:$B)-G213</f>
        <v>0</v>
      </c>
    </row>
    <row r="214" spans="1:15" x14ac:dyDescent="0.3">
      <c r="A214" s="25" t="s">
        <v>381</v>
      </c>
      <c r="B214" s="32" t="str">
        <f>IFERROR(VLOOKUP($A214,[1]Други!$A:$H,2,FALSE),IFERROR(VLOOKUP($A214,[1]ИТТ!$A:$H,2,FALSE),IFERROR(VLOOKUP($A214,[1]Schrack!$A:$H,2,FALSE),IFERROR(VLOOKUP($A214,'[1]LD GmbH'!$A:$H,2,FALSE),IFERROR(VLOOKUP($A214,[1]Крисметал!$A:$H,2,FALSE),IFERROR(VLOOKUP($A214,[1]Унител!$A:$H,2,FALSE),""))))))</f>
        <v>IK660002--</v>
      </c>
      <c r="C214" s="86">
        <f>IFERROR(VLOOKUP($A214,[1]Други!$A:$H,3,FALSE),IFERROR(VLOOKUP($A214,[1]ИТТ!$A:$H,3,FALSE),IFERROR(VLOOKUP($A214,[1]Schrack!$A:$H,3,FALSE),IFERROR(VLOOKUP($A214,'[1]LD GmbH'!$A:$H,3,FALSE),IFERROR(VLOOKUP($A214,[1]Крисметал!$A:$H,3,FALSE),IFERROR(VLOOKUP($A214,[1]Унител!$A:$H,3,FALSE),""))))))</f>
        <v>1.73</v>
      </c>
      <c r="D214" s="84" t="str">
        <f>IFERROR(VLOOKUP($A214,[1]Други!$A:$H,4,FALSE),IFERROR(VLOOKUP($A214,[1]ИТТ!$A:$H,4,FALSE),IFERROR(VLOOKUP($A214,[1]Schrack!$A:$H,4,FALSE),IFERROR(VLOOKUP($A214,'[1]LD GmbH'!$A:$H,4,FALSE),IFERROR(VLOOKUP($A214,[1]Крисметал!$A:$H,4,FALSE),IFERROR(VLOOKUP($A214,[1]Унител!$A:$H,4,FALSE),""))))))</f>
        <v>бр.</v>
      </c>
      <c r="E214" s="34">
        <f>IFERROR(VLOOKUP($A214,[1]Други!$A:$H,5,FALSE),IFERROR(VLOOKUP($A214,[1]ИТТ!$A:$H,5,FALSE),IFERROR(VLOOKUP($A214,[1]Schrack!$A:$H,5,FALSE),IFERROR(VLOOKUP($A214,'[1]LD GmbH'!$A:$H,5,FALSE),IFERROR(VLOOKUP($A214,[1]Крисметал!$A:$H,5,FALSE),IFERROR(VLOOKUP($A214,[1]Унител!$A:$H,5,FALSE),""))))))</f>
        <v>0.33</v>
      </c>
      <c r="F214" s="87">
        <f>IFERROR(VLOOKUP($A214,[1]Други!$A:$H,6,FALSE),IFERROR(VLOOKUP($A214,[1]ИТТ!$A:$H,6,FALSE),IFERROR(VLOOKUP($A214,[1]Schrack!$A:$H,6,FALSE),IFERROR(VLOOKUP($A214,'[1]LD GmbH'!$A:$H,6,FALSE),IFERROR(VLOOKUP($A214,[1]Крисметал!$A:$H,6,FALSE),IFERROR(VLOOKUP($A214,[1]Унител!$A:$H,6,FALSE),""))))))</f>
        <v>1.1590999999999998</v>
      </c>
      <c r="G214" s="93">
        <f>IFERROR(SUMIF(Модули!$A:$A,Себестойност!A214,Модули!$B:$B),"")</f>
        <v>75</v>
      </c>
      <c r="H214" s="33">
        <f t="shared" si="45"/>
        <v>86.93249999999999</v>
      </c>
      <c r="I214" s="100" t="str">
        <f>IFERROR(VLOOKUP($A214,[1]Други!$A:$H,8,FALSE),IFERROR(VLOOKUP($A214,[1]ИТТ!$A:$H,8,FALSE),IFERROR(VLOOKUP($A214,[1]Schrack!$A:$H,8,FALSE),IFERROR(VLOOKUP($A214,'[1]LD GmbH'!$A:$H,8,FALSE),IFERROR(VLOOKUP($A214,[1]Крисметал!$A:$H,8,FALSE),IFERROR(VLOOKUP($A214,[1]Унител!$A:$H,8,FALSE),""))))))</f>
        <v>Schrack</v>
      </c>
      <c r="J214" s="101">
        <f>IFERROR(VLOOKUP($A214,[1]Други!$A:$I,9,FALSE),IFERROR(VLOOKUP($A214,[1]ИТТ!$A:$I,9,FALSE),IFERROR(VLOOKUP($A214,[1]Schrack!$A:$I,9,FALSE),IFERROR(VLOOKUP($A214,'[1]LD GmbH'!$A:$I,9,FALSE),IFERROR(VLOOKUP($A214,[1]Крисметал!$A:$I,9,FALSE),IFERROR(VLOOKUP($A214,[1]Унител!$A:$I,9,FALSE),""))))))</f>
        <v>46055</v>
      </c>
      <c r="K214" s="87">
        <f>IFERROR(VLOOKUP($A214,[1]Други!$A:$H,7,FALSE),IFERROR(VLOOKUP($A214,[1]ИТТ!$A:$H,7,FALSE),IFERROR(VLOOKUP($A214,[1]Schrack!$A:$H,7,FALSE),IFERROR(VLOOKUP($A214,'[1]LD GmbH'!$A:$H,7,FALSE),IFERROR(VLOOKUP($A214,[1]Крисметал!$A:$H,7,FALSE),IFERROR(VLOOKUP($A214,[1]Унител!$A:$H,7,FALSE),""))))))</f>
        <v>1.3909199999999997</v>
      </c>
      <c r="L214" s="88">
        <f t="shared" si="46"/>
        <v>104.31899999999997</v>
      </c>
      <c r="M214" s="102"/>
      <c r="O214" s="81">
        <f>SUMIF(Модули!$A:$A,Себестойност!A214,Модули!$B:$B)-G214</f>
        <v>0</v>
      </c>
    </row>
    <row r="215" spans="1:15" x14ac:dyDescent="0.3">
      <c r="A215" s="25" t="s">
        <v>382</v>
      </c>
      <c r="B215" s="32" t="str">
        <f>IFERROR(VLOOKUP($A215,[1]Други!$A:$H,2,FALSE),IFERROR(VLOOKUP($A215,[1]ИТТ!$A:$H,2,FALSE),IFERROR(VLOOKUP($A215,[1]Schrack!$A:$H,2,FALSE),IFERROR(VLOOKUP($A215,'[1]LD GmbH'!$A:$H,2,FALSE),IFERROR(VLOOKUP($A215,[1]Крисметал!$A:$H,2,FALSE),IFERROR(VLOOKUP($A215,[1]Унител!$A:$H,2,FALSE),""))))))</f>
        <v>IK690001--</v>
      </c>
      <c r="C215" s="86">
        <f>IFERROR(VLOOKUP($A215,[1]Други!$A:$H,3,FALSE),IFERROR(VLOOKUP($A215,[1]ИТТ!$A:$H,3,FALSE),IFERROR(VLOOKUP($A215,[1]Schrack!$A:$H,3,FALSE),IFERROR(VLOOKUP($A215,'[1]LD GmbH'!$A:$H,3,FALSE),IFERROR(VLOOKUP($A215,[1]Крисметал!$A:$H,3,FALSE),IFERROR(VLOOKUP($A215,[1]Унител!$A:$H,3,FALSE),""))))))</f>
        <v>2.4</v>
      </c>
      <c r="D215" s="84" t="str">
        <f>IFERROR(VLOOKUP($A215,[1]Други!$A:$H,4,FALSE),IFERROR(VLOOKUP($A215,[1]ИТТ!$A:$H,4,FALSE),IFERROR(VLOOKUP($A215,[1]Schrack!$A:$H,4,FALSE),IFERROR(VLOOKUP($A215,'[1]LD GmbH'!$A:$H,4,FALSE),IFERROR(VLOOKUP($A215,[1]Крисметал!$A:$H,4,FALSE),IFERROR(VLOOKUP($A215,[1]Унител!$A:$H,4,FALSE),""))))))</f>
        <v>бр.</v>
      </c>
      <c r="E215" s="34">
        <f>IFERROR(VLOOKUP($A215,[1]Други!$A:$H,5,FALSE),IFERROR(VLOOKUP($A215,[1]ИТТ!$A:$H,5,FALSE),IFERROR(VLOOKUP($A215,[1]Schrack!$A:$H,5,FALSE),IFERROR(VLOOKUP($A215,'[1]LD GmbH'!$A:$H,5,FALSE),IFERROR(VLOOKUP($A215,[1]Крисметал!$A:$H,5,FALSE),IFERROR(VLOOKUP($A215,[1]Унител!$A:$H,5,FALSE),""))))))</f>
        <v>0.33</v>
      </c>
      <c r="F215" s="87">
        <f>IFERROR(VLOOKUP($A215,[1]Други!$A:$H,6,FALSE),IFERROR(VLOOKUP($A215,[1]ИТТ!$A:$H,6,FALSE),IFERROR(VLOOKUP($A215,[1]Schrack!$A:$H,6,FALSE),IFERROR(VLOOKUP($A215,'[1]LD GmbH'!$A:$H,6,FALSE),IFERROR(VLOOKUP($A215,[1]Крисметал!$A:$H,6,FALSE),IFERROR(VLOOKUP($A215,[1]Унител!$A:$H,6,FALSE),""))))))</f>
        <v>1.6079999999999999</v>
      </c>
      <c r="G215" s="93">
        <f>IFERROR(SUMIF(Модули!$A:$A,Себестойност!A215,Модули!$B:$B),"")</f>
        <v>20</v>
      </c>
      <c r="H215" s="33">
        <f t="shared" si="45"/>
        <v>32.159999999999997</v>
      </c>
      <c r="I215" s="100" t="str">
        <f>IFERROR(VLOOKUP($A215,[1]Други!$A:$H,8,FALSE),IFERROR(VLOOKUP($A215,[1]ИТТ!$A:$H,8,FALSE),IFERROR(VLOOKUP($A215,[1]Schrack!$A:$H,8,FALSE),IFERROR(VLOOKUP($A215,'[1]LD GmbH'!$A:$H,8,FALSE),IFERROR(VLOOKUP($A215,[1]Крисметал!$A:$H,8,FALSE),IFERROR(VLOOKUP($A215,[1]Унител!$A:$H,8,FALSE),""))))))</f>
        <v>Schrack</v>
      </c>
      <c r="J215" s="101">
        <f>IFERROR(VLOOKUP($A215,[1]Други!$A:$I,9,FALSE),IFERROR(VLOOKUP($A215,[1]ИТТ!$A:$I,9,FALSE),IFERROR(VLOOKUP($A215,[1]Schrack!$A:$I,9,FALSE),IFERROR(VLOOKUP($A215,'[1]LD GmbH'!$A:$I,9,FALSE),IFERROR(VLOOKUP($A215,[1]Крисметал!$A:$I,9,FALSE),IFERROR(VLOOKUP($A215,[1]Унител!$A:$I,9,FALSE),""))))))</f>
        <v>46055</v>
      </c>
      <c r="K215" s="87">
        <f>IFERROR(VLOOKUP($A215,[1]Други!$A:$H,7,FALSE),IFERROR(VLOOKUP($A215,[1]ИТТ!$A:$H,7,FALSE),IFERROR(VLOOKUP($A215,[1]Schrack!$A:$H,7,FALSE),IFERROR(VLOOKUP($A215,'[1]LD GmbH'!$A:$H,7,FALSE),IFERROR(VLOOKUP($A215,[1]Крисметал!$A:$H,7,FALSE),IFERROR(VLOOKUP($A215,[1]Унител!$A:$H,7,FALSE),""))))))</f>
        <v>1.9295999999999998</v>
      </c>
      <c r="L215" s="88">
        <f t="shared" si="46"/>
        <v>38.591999999999999</v>
      </c>
      <c r="M215" s="102"/>
      <c r="O215" s="81">
        <f>SUMIF(Модули!$A:$A,Себестойност!A215,Модули!$B:$B)-G215</f>
        <v>0</v>
      </c>
    </row>
    <row r="216" spans="1:15" x14ac:dyDescent="0.3">
      <c r="A216" s="77" t="s">
        <v>75</v>
      </c>
      <c r="B216" s="32" t="str">
        <f>IFERROR(VLOOKUP($A216,[1]Други!$A:$H,2,FALSE),IFERROR(VLOOKUP($A216,[1]ИТТ!$A:$H,2,FALSE),IFERROR(VLOOKUP($A216,[1]Schrack!$A:$H,2,FALSE),IFERROR(VLOOKUP($A216,'[1]LD GmbH'!$A:$H,2,FALSE),IFERROR(VLOOKUP($A216,[1]Крисметал!$A:$H,2,FALSE),IFERROR(VLOOKUP($A216,[1]Унител!$A:$H,2,FALSE),""))))))</f>
        <v>PT570730--</v>
      </c>
      <c r="C216" s="86">
        <f>IFERROR(VLOOKUP($A216,[1]Други!$A:$H,3,FALSE),IFERROR(VLOOKUP($A216,[1]ИТТ!$A:$H,3,FALSE),IFERROR(VLOOKUP($A216,[1]Schrack!$A:$H,3,FALSE),IFERROR(VLOOKUP($A216,'[1]LD GmbH'!$A:$H,3,FALSE),IFERROR(VLOOKUP($A216,[1]Крисметал!$A:$H,3,FALSE),IFERROR(VLOOKUP($A216,[1]Унител!$A:$H,3,FALSE),""))))))</f>
        <v>5.7366949070215716</v>
      </c>
      <c r="D216" s="84" t="str">
        <f>IFERROR(VLOOKUP($A216,[1]Други!$A:$H,4,FALSE),IFERROR(VLOOKUP($A216,[1]ИТТ!$A:$H,4,FALSE),IFERROR(VLOOKUP($A216,[1]Schrack!$A:$H,4,FALSE),IFERROR(VLOOKUP($A216,'[1]LD GmbH'!$A:$H,4,FALSE),IFERROR(VLOOKUP($A216,[1]Крисметал!$A:$H,4,FALSE),IFERROR(VLOOKUP($A216,[1]Унител!$A:$H,4,FALSE),""))))))</f>
        <v>бр.</v>
      </c>
      <c r="E216" s="34">
        <f>IFERROR(VLOOKUP($A216,[1]Други!$A:$H,5,FALSE),IFERROR(VLOOKUP($A216,[1]ИТТ!$A:$H,5,FALSE),IFERROR(VLOOKUP($A216,[1]Schrack!$A:$H,5,FALSE),IFERROR(VLOOKUP($A216,'[1]LD GmbH'!$A:$H,5,FALSE),IFERROR(VLOOKUP($A216,[1]Крисметал!$A:$H,5,FALSE),IFERROR(VLOOKUP($A216,[1]Унител!$A:$H,5,FALSE),""))))))</f>
        <v>0.3</v>
      </c>
      <c r="F216" s="87">
        <f>IFERROR(VLOOKUP($A216,[1]Други!$A:$H,6,FALSE),IFERROR(VLOOKUP($A216,[1]ИТТ!$A:$H,6,FALSE),IFERROR(VLOOKUP($A216,[1]Schrack!$A:$H,6,FALSE),IFERROR(VLOOKUP($A216,'[1]LD GmbH'!$A:$H,6,FALSE),IFERROR(VLOOKUP($A216,[1]Крисметал!$A:$H,6,FALSE),IFERROR(VLOOKUP($A216,[1]Унител!$A:$H,6,FALSE),""))))))</f>
        <v>4.0156864349151</v>
      </c>
      <c r="G216" s="93">
        <f>IFERROR(SUMIF(Модули!$A:$A,Себестойност!A216,Модули!$B:$B),"")</f>
        <v>20</v>
      </c>
      <c r="H216" s="33">
        <f t="shared" si="45"/>
        <v>80.313728698302</v>
      </c>
      <c r="I216" s="100" t="str">
        <f>IFERROR(VLOOKUP($A216,[1]Други!$A:$H,8,FALSE),IFERROR(VLOOKUP($A216,[1]ИТТ!$A:$H,8,FALSE),IFERROR(VLOOKUP($A216,[1]Schrack!$A:$H,8,FALSE),IFERROR(VLOOKUP($A216,'[1]LD GmbH'!$A:$H,8,FALSE),IFERROR(VLOOKUP($A216,[1]Крисметал!$A:$H,8,FALSE),IFERROR(VLOOKUP($A216,[1]Унител!$A:$H,8,FALSE),""))))))</f>
        <v>Schrack</v>
      </c>
      <c r="J216" s="101">
        <f>IFERROR(VLOOKUP($A216,[1]Други!$A:$I,9,FALSE),IFERROR(VLOOKUP($A216,[1]ИТТ!$A:$I,9,FALSE),IFERROR(VLOOKUP($A216,[1]Schrack!$A:$I,9,FALSE),IFERROR(VLOOKUP($A216,'[1]LD GmbH'!$A:$I,9,FALSE),IFERROR(VLOOKUP($A216,[1]Крисметал!$A:$I,9,FALSE),IFERROR(VLOOKUP($A216,[1]Унител!$A:$I,9,FALSE),""))))))</f>
        <v>45636</v>
      </c>
      <c r="K216" s="87">
        <f>IFERROR(VLOOKUP($A216,[1]Други!$A:$H,7,FALSE),IFERROR(VLOOKUP($A216,[1]ИТТ!$A:$H,7,FALSE),IFERROR(VLOOKUP($A216,[1]Schrack!$A:$H,7,FALSE),IFERROR(VLOOKUP($A216,'[1]LD GmbH'!$A:$H,7,FALSE),IFERROR(VLOOKUP($A216,[1]Крисметал!$A:$H,7,FALSE),IFERROR(VLOOKUP($A216,[1]Унител!$A:$H,7,FALSE),""))))))</f>
        <v>4.81882372189812</v>
      </c>
      <c r="L216" s="88">
        <f t="shared" si="46"/>
        <v>96.376474437962401</v>
      </c>
      <c r="M216" s="102"/>
      <c r="O216" s="81">
        <f>SUMIF(Модули!$A:$A,Себестойност!A216,Модули!$B:$B)-G216</f>
        <v>0</v>
      </c>
    </row>
    <row r="217" spans="1:15" x14ac:dyDescent="0.3">
      <c r="A217" s="77" t="s">
        <v>74</v>
      </c>
      <c r="B217" s="32" t="str">
        <f>IFERROR(VLOOKUP($A217,[1]Други!$A:$H,2,FALSE),IFERROR(VLOOKUP($A217,[1]ИТТ!$A:$H,2,FALSE),IFERROR(VLOOKUP($A217,[1]Schrack!$A:$H,2,FALSE),IFERROR(VLOOKUP($A217,'[1]LD GmbH'!$A:$H,2,FALSE),IFERROR(VLOOKUP($A217,[1]Крисметал!$A:$H,2,FALSE),IFERROR(VLOOKUP($A217,[1]Унител!$A:$H,2,FALSE),""))))))</f>
        <v>GA-220.EI.01</v>
      </c>
      <c r="C217" s="86">
        <f>IFERROR(VLOOKUP($A217,[1]Други!$A:$H,3,FALSE),IFERROR(VLOOKUP($A217,[1]ИТТ!$A:$H,3,FALSE),IFERROR(VLOOKUP($A217,[1]Schrack!$A:$H,3,FALSE),IFERROR(VLOOKUP($A217,'[1]LD GmbH'!$A:$H,3,FALSE),IFERROR(VLOOKUP($A217,[1]Крисметал!$A:$H,3,FALSE),IFERROR(VLOOKUP($A217,[1]Унител!$A:$H,3,FALSE),""))))))</f>
        <v>121.94311366529811</v>
      </c>
      <c r="D217" s="84" t="str">
        <f>IFERROR(VLOOKUP($A217,[1]Други!$A:$H,4,FALSE),IFERROR(VLOOKUP($A217,[1]ИТТ!$A:$H,4,FALSE),IFERROR(VLOOKUP($A217,[1]Schrack!$A:$H,4,FALSE),IFERROR(VLOOKUP($A217,'[1]LD GmbH'!$A:$H,4,FALSE),IFERROR(VLOOKUP($A217,[1]Крисметал!$A:$H,4,FALSE),IFERROR(VLOOKUP($A217,[1]Унител!$A:$H,4,FALSE),""))))))</f>
        <v>бр.</v>
      </c>
      <c r="E217" s="34">
        <f>IFERROR(VLOOKUP($A217,[1]Други!$A:$H,5,FALSE),IFERROR(VLOOKUP($A217,[1]ИТТ!$A:$H,5,FALSE),IFERROR(VLOOKUP($A217,[1]Schrack!$A:$H,5,FALSE),IFERROR(VLOOKUP($A217,'[1]LD GmbH'!$A:$H,5,FALSE),IFERROR(VLOOKUP($A217,[1]Крисметал!$A:$H,5,FALSE),IFERROR(VLOOKUP($A217,[1]Унител!$A:$H,5,FALSE),""))))))</f>
        <v>0</v>
      </c>
      <c r="F217" s="87">
        <f>IFERROR(VLOOKUP($A217,[1]Други!$A:$H,6,FALSE),IFERROR(VLOOKUP($A217,[1]ИТТ!$A:$H,6,FALSE),IFERROR(VLOOKUP($A217,[1]Schrack!$A:$H,6,FALSE),IFERROR(VLOOKUP($A217,'[1]LD GmbH'!$A:$H,6,FALSE),IFERROR(VLOOKUP($A217,[1]Крисметал!$A:$H,6,FALSE),IFERROR(VLOOKUP($A217,[1]Унител!$A:$H,6,FALSE),""))))))</f>
        <v>121.94311366529811</v>
      </c>
      <c r="G217" s="93">
        <f>IFERROR(SUMIF(Модули!$A:$A,Себестойност!A217,Модули!$B:$B),"")</f>
        <v>1</v>
      </c>
      <c r="H217" s="33">
        <f t="shared" si="45"/>
        <v>121.94311366529811</v>
      </c>
      <c r="I217" s="100" t="str">
        <f>IFERROR(VLOOKUP($A217,[1]Други!$A:$H,8,FALSE),IFERROR(VLOOKUP($A217,[1]ИТТ!$A:$H,8,FALSE),IFERROR(VLOOKUP($A217,[1]Schrack!$A:$H,8,FALSE),IFERROR(VLOOKUP($A217,'[1]LD GmbH'!$A:$H,8,FALSE),IFERROR(VLOOKUP($A217,[1]Крисметал!$A:$H,8,FALSE),IFERROR(VLOOKUP($A217,[1]Унител!$A:$H,8,FALSE),""))))))</f>
        <v>Инвест Електроникс</v>
      </c>
      <c r="J217" s="101">
        <f>IFERROR(VLOOKUP($A217,[1]Други!$A:$I,9,FALSE),IFERROR(VLOOKUP($A217,[1]ИТТ!$A:$I,9,FALSE),IFERROR(VLOOKUP($A217,[1]Schrack!$A:$I,9,FALSE),IFERROR(VLOOKUP($A217,'[1]LD GmbH'!$A:$I,9,FALSE),IFERROR(VLOOKUP($A217,[1]Крисметал!$A:$I,9,FALSE),IFERROR(VLOOKUP($A217,[1]Унител!$A:$I,9,FALSE),""))))))</f>
        <v>45820</v>
      </c>
      <c r="K217" s="87">
        <f>IFERROR(VLOOKUP($A217,[1]Други!$A:$H,7,FALSE),IFERROR(VLOOKUP($A217,[1]ИТТ!$A:$H,7,FALSE),IFERROR(VLOOKUP($A217,[1]Schrack!$A:$H,7,FALSE),IFERROR(VLOOKUP($A217,'[1]LD GmbH'!$A:$H,7,FALSE),IFERROR(VLOOKUP($A217,[1]Крисметал!$A:$H,7,FALSE),IFERROR(VLOOKUP($A217,[1]Унител!$A:$H,7,FALSE),""))))))</f>
        <v>146.33173639835775</v>
      </c>
      <c r="L217" s="88">
        <f t="shared" si="46"/>
        <v>146.33173639835775</v>
      </c>
      <c r="M217" s="102"/>
      <c r="O217" s="81">
        <f>SUMIF(Модули!$A:$A,Себестойност!A217,Модули!$B:$B)-G217</f>
        <v>0</v>
      </c>
    </row>
    <row r="218" spans="1:15" x14ac:dyDescent="0.3">
      <c r="A218" s="25" t="s">
        <v>383</v>
      </c>
      <c r="B218" s="32" t="str">
        <f>IFERROR(VLOOKUP($A218,[1]Други!$A:$H,2,FALSE),IFERROR(VLOOKUP($A218,[1]ИТТ!$A:$H,2,FALSE),IFERROR(VLOOKUP($A218,[1]Schrack!$A:$H,2,FALSE),IFERROR(VLOOKUP($A218,'[1]LD GmbH'!$A:$H,2,FALSE),IFERROR(VLOOKUP($A218,[1]Крисметал!$A:$H,2,FALSE),IFERROR(VLOOKUP($A218,[1]Унител!$A:$H,2,FALSE),""))))))</f>
        <v>LTD01600--</v>
      </c>
      <c r="C218" s="86">
        <f>IFERROR(VLOOKUP($A218,[1]Други!$A:$H,3,FALSE),IFERROR(VLOOKUP($A218,[1]ИТТ!$A:$H,3,FALSE),IFERROR(VLOOKUP($A218,[1]Schrack!$A:$H,3,FALSE),IFERROR(VLOOKUP($A218,'[1]LD GmbH'!$A:$H,3,FALSE),IFERROR(VLOOKUP($A218,[1]Крисметал!$A:$H,3,FALSE),IFERROR(VLOOKUP($A218,[1]Унител!$A:$H,3,FALSE),""))))))</f>
        <v>30.82</v>
      </c>
      <c r="D218" s="84" t="str">
        <f>IFERROR(VLOOKUP($A218,[1]Други!$A:$H,4,FALSE),IFERROR(VLOOKUP($A218,[1]ИТТ!$A:$H,4,FALSE),IFERROR(VLOOKUP($A218,[1]Schrack!$A:$H,4,FALSE),IFERROR(VLOOKUP($A218,'[1]LD GmbH'!$A:$H,4,FALSE),IFERROR(VLOOKUP($A218,[1]Крисметал!$A:$H,4,FALSE),IFERROR(VLOOKUP($A218,[1]Унител!$A:$H,4,FALSE),""))))))</f>
        <v>бр.</v>
      </c>
      <c r="E218" s="34">
        <f>IFERROR(VLOOKUP($A218,[1]Други!$A:$H,5,FALSE),IFERROR(VLOOKUP($A218,[1]ИТТ!$A:$H,5,FALSE),IFERROR(VLOOKUP($A218,[1]Schrack!$A:$H,5,FALSE),IFERROR(VLOOKUP($A218,'[1]LD GmbH'!$A:$H,5,FALSE),IFERROR(VLOOKUP($A218,[1]Крисметал!$A:$H,5,FALSE),IFERROR(VLOOKUP($A218,[1]Унител!$A:$H,5,FALSE),""))))))</f>
        <v>0.33</v>
      </c>
      <c r="F218" s="87">
        <f>IFERROR(VLOOKUP($A218,[1]Други!$A:$H,6,FALSE),IFERROR(VLOOKUP($A218,[1]ИТТ!$A:$H,6,FALSE),IFERROR(VLOOKUP($A218,[1]Schrack!$A:$H,6,FALSE),IFERROR(VLOOKUP($A218,'[1]LD GmbH'!$A:$H,6,FALSE),IFERROR(VLOOKUP($A218,[1]Крисметал!$A:$H,6,FALSE),IFERROR(VLOOKUP($A218,[1]Унител!$A:$H,6,FALSE),""))))))</f>
        <v>20.649399999999996</v>
      </c>
      <c r="G218" s="93">
        <f>IFERROR(SUMIF(Модули!$A:$A,Себестойност!A218,Модули!$B:$B),"")</f>
        <v>1</v>
      </c>
      <c r="H218" s="33">
        <f t="shared" si="45"/>
        <v>20.649399999999996</v>
      </c>
      <c r="I218" s="100" t="str">
        <f>IFERROR(VLOOKUP($A218,[1]Други!$A:$H,8,FALSE),IFERROR(VLOOKUP($A218,[1]ИТТ!$A:$H,8,FALSE),IFERROR(VLOOKUP($A218,[1]Schrack!$A:$H,8,FALSE),IFERROR(VLOOKUP($A218,'[1]LD GmbH'!$A:$H,8,FALSE),IFERROR(VLOOKUP($A218,[1]Крисметал!$A:$H,8,FALSE),IFERROR(VLOOKUP($A218,[1]Унител!$A:$H,8,FALSE),""))))))</f>
        <v>Schrack</v>
      </c>
      <c r="J218" s="101">
        <f>IFERROR(VLOOKUP($A218,[1]Други!$A:$I,9,FALSE),IFERROR(VLOOKUP($A218,[1]ИТТ!$A:$I,9,FALSE),IFERROR(VLOOKUP($A218,[1]Schrack!$A:$I,9,FALSE),IFERROR(VLOOKUP($A218,'[1]LD GmbH'!$A:$I,9,FALSE),IFERROR(VLOOKUP($A218,[1]Крисметал!$A:$I,9,FALSE),IFERROR(VLOOKUP($A218,[1]Унител!$A:$I,9,FALSE),""))))))</f>
        <v>46055</v>
      </c>
      <c r="K218" s="87">
        <f>IFERROR(VLOOKUP($A218,[1]Други!$A:$H,7,FALSE),IFERROR(VLOOKUP($A218,[1]ИТТ!$A:$H,7,FALSE),IFERROR(VLOOKUP($A218,[1]Schrack!$A:$H,7,FALSE),IFERROR(VLOOKUP($A218,'[1]LD GmbH'!$A:$H,7,FALSE),IFERROR(VLOOKUP($A218,[1]Крисметал!$A:$H,7,FALSE),IFERROR(VLOOKUP($A218,[1]Унител!$A:$H,7,FALSE),""))))))</f>
        <v>24.779279999999996</v>
      </c>
      <c r="L218" s="88">
        <f t="shared" si="46"/>
        <v>24.779279999999996</v>
      </c>
      <c r="M218" s="102"/>
      <c r="O218" s="81">
        <f>SUMIF(Модули!$A:$A,Себестойност!A218,Модули!$B:$B)-G218</f>
        <v>0</v>
      </c>
    </row>
    <row r="219" spans="1:15" x14ac:dyDescent="0.3">
      <c r="A219" s="25" t="s">
        <v>384</v>
      </c>
      <c r="B219" s="32" t="str">
        <f>IFERROR(VLOOKUP($A219,[1]Други!$A:$H,2,FALSE),IFERROR(VLOOKUP($A219,[1]ИТТ!$A:$H,2,FALSE),IFERROR(VLOOKUP($A219,[1]Schrack!$A:$H,2,FALSE),IFERROR(VLOOKUP($A219,'[1]LD GmbH'!$A:$H,2,FALSE),IFERROR(VLOOKUP($A219,[1]Крисметал!$A:$H,2,FALSE),IFERROR(VLOOKUP($A219,[1]Унител!$A:$H,2,FALSE),""))))))</f>
        <v>LTT13200--</v>
      </c>
      <c r="C219" s="86">
        <f>IFERROR(VLOOKUP($A219,[1]Други!$A:$H,3,FALSE),IFERROR(VLOOKUP($A219,[1]ИТТ!$A:$H,3,FALSE),IFERROR(VLOOKUP($A219,[1]Schrack!$A:$H,3,FALSE),IFERROR(VLOOKUP($A219,'[1]LD GmbH'!$A:$H,3,FALSE),IFERROR(VLOOKUP($A219,[1]Крисметал!$A:$H,3,FALSE),IFERROR(VLOOKUP($A219,[1]Унител!$A:$H,3,FALSE),""))))))</f>
        <v>52.54</v>
      </c>
      <c r="D219" s="84" t="str">
        <f>IFERROR(VLOOKUP($A219,[1]Други!$A:$H,4,FALSE),IFERROR(VLOOKUP($A219,[1]ИТТ!$A:$H,4,FALSE),IFERROR(VLOOKUP($A219,[1]Schrack!$A:$H,4,FALSE),IFERROR(VLOOKUP($A219,'[1]LD GmbH'!$A:$H,4,FALSE),IFERROR(VLOOKUP($A219,[1]Крисметал!$A:$H,4,FALSE),IFERROR(VLOOKUP($A219,[1]Унител!$A:$H,4,FALSE),""))))))</f>
        <v>бр.</v>
      </c>
      <c r="E219" s="34">
        <f>IFERROR(VLOOKUP($A219,[1]Други!$A:$H,5,FALSE),IFERROR(VLOOKUP($A219,[1]ИТТ!$A:$H,5,FALSE),IFERROR(VLOOKUP($A219,[1]Schrack!$A:$H,5,FALSE),IFERROR(VLOOKUP($A219,'[1]LD GmbH'!$A:$H,5,FALSE),IFERROR(VLOOKUP($A219,[1]Крисметал!$A:$H,5,FALSE),IFERROR(VLOOKUP($A219,[1]Унител!$A:$H,5,FALSE),""))))))</f>
        <v>0.33</v>
      </c>
      <c r="F219" s="87">
        <f>IFERROR(VLOOKUP($A219,[1]Други!$A:$H,6,FALSE),IFERROR(VLOOKUP($A219,[1]ИТТ!$A:$H,6,FALSE),IFERROR(VLOOKUP($A219,[1]Schrack!$A:$H,6,FALSE),IFERROR(VLOOKUP($A219,'[1]LD GmbH'!$A:$H,6,FALSE),IFERROR(VLOOKUP($A219,[1]Крисметал!$A:$H,6,FALSE),IFERROR(VLOOKUP($A219,[1]Унител!$A:$H,6,FALSE),""))))))</f>
        <v>35.201799999999999</v>
      </c>
      <c r="G219" s="93">
        <f>IFERROR(SUMIF(Модули!$A:$A,Себестойност!A219,Модули!$B:$B),"")</f>
        <v>1</v>
      </c>
      <c r="H219" s="33">
        <f t="shared" si="45"/>
        <v>35.201799999999999</v>
      </c>
      <c r="I219" s="100" t="str">
        <f>IFERROR(VLOOKUP($A219,[1]Други!$A:$H,8,FALSE),IFERROR(VLOOKUP($A219,[1]ИТТ!$A:$H,8,FALSE),IFERROR(VLOOKUP($A219,[1]Schrack!$A:$H,8,FALSE),IFERROR(VLOOKUP($A219,'[1]LD GmbH'!$A:$H,8,FALSE),IFERROR(VLOOKUP($A219,[1]Крисметал!$A:$H,8,FALSE),IFERROR(VLOOKUP($A219,[1]Унител!$A:$H,8,FALSE),""))))))</f>
        <v>Schrack</v>
      </c>
      <c r="J219" s="101">
        <f>IFERROR(VLOOKUP($A219,[1]Други!$A:$I,9,FALSE),IFERROR(VLOOKUP($A219,[1]ИТТ!$A:$I,9,FALSE),IFERROR(VLOOKUP($A219,[1]Schrack!$A:$I,9,FALSE),IFERROR(VLOOKUP($A219,'[1]LD GmbH'!$A:$I,9,FALSE),IFERROR(VLOOKUP($A219,[1]Крисметал!$A:$I,9,FALSE),IFERROR(VLOOKUP($A219,[1]Унител!$A:$I,9,FALSE),""))))))</f>
        <v>46055</v>
      </c>
      <c r="K219" s="87">
        <f>IFERROR(VLOOKUP($A219,[1]Други!$A:$H,7,FALSE),IFERROR(VLOOKUP($A219,[1]ИТТ!$A:$H,7,FALSE),IFERROR(VLOOKUP($A219,[1]Schrack!$A:$H,7,FALSE),IFERROR(VLOOKUP($A219,'[1]LD GmbH'!$A:$H,7,FALSE),IFERROR(VLOOKUP($A219,[1]Крисметал!$A:$H,7,FALSE),IFERROR(VLOOKUP($A219,[1]Унител!$A:$H,7,FALSE),""))))))</f>
        <v>42.242159999999998</v>
      </c>
      <c r="L219" s="88">
        <f t="shared" si="46"/>
        <v>42.242159999999998</v>
      </c>
      <c r="M219" s="102"/>
      <c r="O219" s="81">
        <f>SUMIF(Модули!$A:$A,Себестойност!A219,Модули!$B:$B)-G219</f>
        <v>0</v>
      </c>
    </row>
    <row r="220" spans="1:15" x14ac:dyDescent="0.3">
      <c r="A220" s="25" t="s">
        <v>385</v>
      </c>
      <c r="B220" s="32" t="str">
        <f>IFERROR(VLOOKUP($A220,[1]Други!$A:$H,2,FALSE),IFERROR(VLOOKUP($A220,[1]ИТТ!$A:$H,2,FALSE),IFERROR(VLOOKUP($A220,[1]Schrack!$A:$H,2,FALSE),IFERROR(VLOOKUP($A220,'[1]LD GmbH'!$A:$H,2,FALSE),IFERROR(VLOOKUP($A220,[1]Крисметал!$A:$H,2,FALSE),IFERROR(VLOOKUP($A220,[1]Унител!$A:$H,2,FALSE),""))))))</f>
        <v>LTD00600--</v>
      </c>
      <c r="C220" s="86">
        <f>IFERROR(VLOOKUP($A220,[1]Други!$A:$H,3,FALSE),IFERROR(VLOOKUP($A220,[1]ИТТ!$A:$H,3,FALSE),IFERROR(VLOOKUP($A220,[1]Schrack!$A:$H,3,FALSE),IFERROR(VLOOKUP($A220,'[1]LD GmbH'!$A:$H,3,FALSE),IFERROR(VLOOKUP($A220,[1]Крисметал!$A:$H,3,FALSE),IFERROR(VLOOKUP($A220,[1]Унител!$A:$H,3,FALSE),""))))))</f>
        <v>26.5</v>
      </c>
      <c r="D220" s="84" t="str">
        <f>IFERROR(VLOOKUP($A220,[1]Други!$A:$H,4,FALSE),IFERROR(VLOOKUP($A220,[1]ИТТ!$A:$H,4,FALSE),IFERROR(VLOOKUP($A220,[1]Schrack!$A:$H,4,FALSE),IFERROR(VLOOKUP($A220,'[1]LD GmbH'!$A:$H,4,FALSE),IFERROR(VLOOKUP($A220,[1]Крисметал!$A:$H,4,FALSE),IFERROR(VLOOKUP($A220,[1]Унител!$A:$H,4,FALSE),""))))))</f>
        <v>бр.</v>
      </c>
      <c r="E220" s="34">
        <f>IFERROR(VLOOKUP($A220,[1]Други!$A:$H,5,FALSE),IFERROR(VLOOKUP($A220,[1]ИТТ!$A:$H,5,FALSE),IFERROR(VLOOKUP($A220,[1]Schrack!$A:$H,5,FALSE),IFERROR(VLOOKUP($A220,'[1]LD GmbH'!$A:$H,5,FALSE),IFERROR(VLOOKUP($A220,[1]Крисметал!$A:$H,5,FALSE),IFERROR(VLOOKUP($A220,[1]Унител!$A:$H,5,FALSE),""))))))</f>
        <v>0.33</v>
      </c>
      <c r="F220" s="87">
        <f>IFERROR(VLOOKUP($A220,[1]Други!$A:$H,6,FALSE),IFERROR(VLOOKUP($A220,[1]ИТТ!$A:$H,6,FALSE),IFERROR(VLOOKUP($A220,[1]Schrack!$A:$H,6,FALSE),IFERROR(VLOOKUP($A220,'[1]LD GmbH'!$A:$H,6,FALSE),IFERROR(VLOOKUP($A220,[1]Крисметал!$A:$H,6,FALSE),IFERROR(VLOOKUP($A220,[1]Унител!$A:$H,6,FALSE),""))))))</f>
        <v>17.754999999999999</v>
      </c>
      <c r="G220" s="93">
        <f>IFERROR(SUMIF(Модули!$A:$A,Себестойност!A220,Модули!$B:$B),"")</f>
        <v>1</v>
      </c>
      <c r="H220" s="33">
        <f t="shared" si="45"/>
        <v>17.754999999999999</v>
      </c>
      <c r="I220" s="100" t="str">
        <f>IFERROR(VLOOKUP($A220,[1]Други!$A:$H,8,FALSE),IFERROR(VLOOKUP($A220,[1]ИТТ!$A:$H,8,FALSE),IFERROR(VLOOKUP($A220,[1]Schrack!$A:$H,8,FALSE),IFERROR(VLOOKUP($A220,'[1]LD GmbH'!$A:$H,8,FALSE),IFERROR(VLOOKUP($A220,[1]Крисметал!$A:$H,8,FALSE),IFERROR(VLOOKUP($A220,[1]Унител!$A:$H,8,FALSE),""))))))</f>
        <v>Schrack</v>
      </c>
      <c r="J220" s="101">
        <f>IFERROR(VLOOKUP($A220,[1]Други!$A:$I,9,FALSE),IFERROR(VLOOKUP($A220,[1]ИТТ!$A:$I,9,FALSE),IFERROR(VLOOKUP($A220,[1]Schrack!$A:$I,9,FALSE),IFERROR(VLOOKUP($A220,'[1]LD GmbH'!$A:$I,9,FALSE),IFERROR(VLOOKUP($A220,[1]Крисметал!$A:$I,9,FALSE),IFERROR(VLOOKUP($A220,[1]Унител!$A:$I,9,FALSE),""))))))</f>
        <v>46055</v>
      </c>
      <c r="K220" s="87">
        <f>IFERROR(VLOOKUP($A220,[1]Други!$A:$H,7,FALSE),IFERROR(VLOOKUP($A220,[1]ИТТ!$A:$H,7,FALSE),IFERROR(VLOOKUP($A220,[1]Schrack!$A:$H,7,FALSE),IFERROR(VLOOKUP($A220,'[1]LD GmbH'!$A:$H,7,FALSE),IFERROR(VLOOKUP($A220,[1]Крисметал!$A:$H,7,FALSE),IFERROR(VLOOKUP($A220,[1]Унител!$A:$H,7,FALSE),""))))))</f>
        <v>21.305999999999997</v>
      </c>
      <c r="L220" s="88">
        <f t="shared" si="46"/>
        <v>21.305999999999997</v>
      </c>
      <c r="M220" s="102"/>
      <c r="O220" s="81">
        <f>SUMIF(Модули!$A:$A,Себестойност!A220,Модули!$B:$B)-G220</f>
        <v>0</v>
      </c>
    </row>
    <row r="221" spans="1:15" x14ac:dyDescent="0.3">
      <c r="A221" s="77" t="s">
        <v>73</v>
      </c>
      <c r="B221" s="32" t="str">
        <f>IFERROR(VLOOKUP($A221,[1]Други!$A:$H,2,FALSE),IFERROR(VLOOKUP($A221,[1]ИТТ!$A:$H,2,FALSE),IFERROR(VLOOKUP($A221,[1]Schrack!$A:$H,2,FALSE),IFERROR(VLOOKUP($A221,'[1]LD GmbH'!$A:$H,2,FALSE),IFERROR(VLOOKUP($A221,[1]Крисметал!$A:$H,2,FALSE),IFERROR(VLOOKUP($A221,[1]Унител!$A:$H,2,FALSE),""))))))</f>
        <v>-</v>
      </c>
      <c r="C221" s="86">
        <f>IFERROR(VLOOKUP($A221,[1]Други!$A:$H,3,FALSE),IFERROR(VLOOKUP($A221,[1]ИТТ!$A:$H,3,FALSE),IFERROR(VLOOKUP($A221,[1]Schrack!$A:$H,3,FALSE),IFERROR(VLOOKUP($A221,'[1]LD GmbH'!$A:$H,3,FALSE),IFERROR(VLOOKUP($A221,[1]Крисметал!$A:$H,3,FALSE),IFERROR(VLOOKUP($A221,[1]Унител!$A:$H,3,FALSE),""))))))</f>
        <v>92.032538615319325</v>
      </c>
      <c r="D221" s="84" t="str">
        <f>IFERROR(VLOOKUP($A221,[1]Други!$A:$H,4,FALSE),IFERROR(VLOOKUP($A221,[1]ИТТ!$A:$H,4,FALSE),IFERROR(VLOOKUP($A221,[1]Schrack!$A:$H,4,FALSE),IFERROR(VLOOKUP($A221,'[1]LD GmbH'!$A:$H,4,FALSE),IFERROR(VLOOKUP($A221,[1]Крисметал!$A:$H,4,FALSE),IFERROR(VLOOKUP($A221,[1]Унител!$A:$H,4,FALSE),""))))))</f>
        <v>бр.</v>
      </c>
      <c r="E221" s="34">
        <f>IFERROR(VLOOKUP($A221,[1]Други!$A:$H,5,FALSE),IFERROR(VLOOKUP($A221,[1]ИТТ!$A:$H,5,FALSE),IFERROR(VLOOKUP($A221,[1]Schrack!$A:$H,5,FALSE),IFERROR(VLOOKUP($A221,'[1]LD GmbH'!$A:$H,5,FALSE),IFERROR(VLOOKUP($A221,[1]Крисметал!$A:$H,5,FALSE),IFERROR(VLOOKUP($A221,[1]Унител!$A:$H,5,FALSE),""))))))</f>
        <v>0</v>
      </c>
      <c r="F221" s="87">
        <f>IFERROR(VLOOKUP($A221,[1]Други!$A:$H,6,FALSE),IFERROR(VLOOKUP($A221,[1]ИТТ!$A:$H,6,FALSE),IFERROR(VLOOKUP($A221,[1]Schrack!$A:$H,6,FALSE),IFERROR(VLOOKUP($A221,'[1]LD GmbH'!$A:$H,6,FALSE),IFERROR(VLOOKUP($A221,[1]Крисметал!$A:$H,6,FALSE),IFERROR(VLOOKUP($A221,[1]Унител!$A:$H,6,FALSE),""))))))</f>
        <v>92.032538615319325</v>
      </c>
      <c r="G221" s="93">
        <f>IFERROR(SUMIF(Модули!$A:$A,Себестойност!A221,Модули!$B:$B),"")</f>
        <v>4</v>
      </c>
      <c r="H221" s="33">
        <f t="shared" si="45"/>
        <v>368.1301544612773</v>
      </c>
      <c r="I221" s="100" t="str">
        <f>IFERROR(VLOOKUP($A221,[1]Други!$A:$H,8,FALSE),IFERROR(VLOOKUP($A221,[1]ИТТ!$A:$H,8,FALSE),IFERROR(VLOOKUP($A221,[1]Schrack!$A:$H,8,FALSE),IFERROR(VLOOKUP($A221,'[1]LD GmbH'!$A:$H,8,FALSE),IFERROR(VLOOKUP($A221,[1]Крисметал!$A:$H,8,FALSE),IFERROR(VLOOKUP($A221,[1]Унител!$A:$H,8,FALSE),""))))))</f>
        <v>delta Instruments</v>
      </c>
      <c r="J221" s="101">
        <f>IFERROR(VLOOKUP($A221,[1]Други!$A:$I,9,FALSE),IFERROR(VLOOKUP($A221,[1]ИТТ!$A:$I,9,FALSE),IFERROR(VLOOKUP($A221,[1]Schrack!$A:$I,9,FALSE),IFERROR(VLOOKUP($A221,'[1]LD GmbH'!$A:$I,9,FALSE),IFERROR(VLOOKUP($A221,[1]Крисметал!$A:$I,9,FALSE),IFERROR(VLOOKUP($A221,[1]Унител!$A:$I,9,FALSE),""))))))</f>
        <v>45565</v>
      </c>
      <c r="K221" s="87">
        <f>IFERROR(VLOOKUP($A221,[1]Други!$A:$H,7,FALSE),IFERROR(VLOOKUP($A221,[1]ИТТ!$A:$H,7,FALSE),IFERROR(VLOOKUP($A221,[1]Schrack!$A:$H,7,FALSE),IFERROR(VLOOKUP($A221,'[1]LD GmbH'!$A:$H,7,FALSE),IFERROR(VLOOKUP($A221,[1]Крисметал!$A:$H,7,FALSE),IFERROR(VLOOKUP($A221,[1]Унител!$A:$H,7,FALSE),""))))))</f>
        <v>110.43904633838319</v>
      </c>
      <c r="L221" s="88">
        <f t="shared" si="46"/>
        <v>441.75618535353277</v>
      </c>
      <c r="M221" s="102"/>
      <c r="O221" s="81">
        <f>SUMIF(Модули!$A:$A,Себестойност!A221,Модули!$B:$B)-G221</f>
        <v>0</v>
      </c>
    </row>
    <row r="222" spans="1:15" x14ac:dyDescent="0.3">
      <c r="A222" s="25" t="s">
        <v>386</v>
      </c>
      <c r="B222" s="32" t="str">
        <f>IFERROR(VLOOKUP($A222,[1]Други!$A:$H,2,FALSE),IFERROR(VLOOKUP($A222,[1]ИТТ!$A:$H,2,FALSE),IFERROR(VLOOKUP($A222,[1]Schrack!$A:$H,2,FALSE),IFERROR(VLOOKUP($A222,'[1]LD GmbH'!$A:$H,2,FALSE),IFERROR(VLOOKUP($A222,[1]Крисметал!$A:$H,2,FALSE),IFERROR(VLOOKUP($A222,[1]Унител!$A:$H,2,FALSE),""))))))</f>
        <v>YRS50004--</v>
      </c>
      <c r="C222" s="86">
        <f>IFERROR(VLOOKUP($A222,[1]Други!$A:$H,3,FALSE),IFERROR(VLOOKUP($A222,[1]ИТТ!$A:$H,3,FALSE),IFERROR(VLOOKUP($A222,[1]Schrack!$A:$H,3,FALSE),IFERROR(VLOOKUP($A222,'[1]LD GmbH'!$A:$H,3,FALSE),IFERROR(VLOOKUP($A222,[1]Крисметал!$A:$H,3,FALSE),IFERROR(VLOOKUP($A222,[1]Унител!$A:$H,3,FALSE),""))))))</f>
        <v>2.6433790257844496</v>
      </c>
      <c r="D222" s="84" t="str">
        <f>IFERROR(VLOOKUP($A222,[1]Други!$A:$H,4,FALSE),IFERROR(VLOOKUP($A222,[1]ИТТ!$A:$H,4,FALSE),IFERROR(VLOOKUP($A222,[1]Schrack!$A:$H,4,FALSE),IFERROR(VLOOKUP($A222,'[1]LD GmbH'!$A:$H,4,FALSE),IFERROR(VLOOKUP($A222,[1]Крисметал!$A:$H,4,FALSE),IFERROR(VLOOKUP($A222,[1]Унител!$A:$H,4,FALSE),""))))))</f>
        <v>бр.</v>
      </c>
      <c r="E222" s="34">
        <f>IFERROR(VLOOKUP($A222,[1]Други!$A:$H,5,FALSE),IFERROR(VLOOKUP($A222,[1]ИТТ!$A:$H,5,FALSE),IFERROR(VLOOKUP($A222,[1]Schrack!$A:$H,5,FALSE),IFERROR(VLOOKUP($A222,'[1]LD GmbH'!$A:$H,5,FALSE),IFERROR(VLOOKUP($A222,[1]Крисметал!$A:$H,5,FALSE),IFERROR(VLOOKUP($A222,[1]Унител!$A:$H,5,FALSE),""))))))</f>
        <v>0.3</v>
      </c>
      <c r="F222" s="87">
        <f>IFERROR(VLOOKUP($A222,[1]Други!$A:$H,6,FALSE),IFERROR(VLOOKUP($A222,[1]ИТТ!$A:$H,6,FALSE),IFERROR(VLOOKUP($A222,[1]Schrack!$A:$H,6,FALSE),IFERROR(VLOOKUP($A222,'[1]LD GmbH'!$A:$H,6,FALSE),IFERROR(VLOOKUP($A222,[1]Крисметал!$A:$H,6,FALSE),IFERROR(VLOOKUP($A222,[1]Унител!$A:$H,6,FALSE),""))))))</f>
        <v>1.8503653180491146</v>
      </c>
      <c r="G222" s="93">
        <f>IFERROR(SUMIF(Модули!$A:$A,Себестойност!A222,Модули!$B:$B),"")</f>
        <v>20</v>
      </c>
      <c r="H222" s="33">
        <f t="shared" si="45"/>
        <v>37.007306360982291</v>
      </c>
      <c r="I222" s="100" t="str">
        <f>IFERROR(VLOOKUP($A222,[1]Други!$A:$H,8,FALSE),IFERROR(VLOOKUP($A222,[1]ИТТ!$A:$H,8,FALSE),IFERROR(VLOOKUP($A222,[1]Schrack!$A:$H,8,FALSE),IFERROR(VLOOKUP($A222,'[1]LD GmbH'!$A:$H,8,FALSE),IFERROR(VLOOKUP($A222,[1]Крисметал!$A:$H,8,FALSE),IFERROR(VLOOKUP($A222,[1]Унител!$A:$H,8,FALSE),""))))))</f>
        <v>Schrack</v>
      </c>
      <c r="J222" s="101">
        <f>IFERROR(VLOOKUP($A222,[1]Други!$A:$I,9,FALSE),IFERROR(VLOOKUP($A222,[1]ИТТ!$A:$I,9,FALSE),IFERROR(VLOOKUP($A222,[1]Schrack!$A:$I,9,FALSE),IFERROR(VLOOKUP($A222,'[1]LD GmbH'!$A:$I,9,FALSE),IFERROR(VLOOKUP($A222,[1]Крисметал!$A:$I,9,FALSE),IFERROR(VLOOKUP($A222,[1]Унител!$A:$I,9,FALSE),""))))))</f>
        <v>45636</v>
      </c>
      <c r="K222" s="87">
        <f>IFERROR(VLOOKUP($A222,[1]Други!$A:$H,7,FALSE),IFERROR(VLOOKUP($A222,[1]ИТТ!$A:$H,7,FALSE),IFERROR(VLOOKUP($A222,[1]Schrack!$A:$H,7,FALSE),IFERROR(VLOOKUP($A222,'[1]LD GmbH'!$A:$H,7,FALSE),IFERROR(VLOOKUP($A222,[1]Крисметал!$A:$H,7,FALSE),IFERROR(VLOOKUP($A222,[1]Унител!$A:$H,7,FALSE),""))))))</f>
        <v>2.2204383816589375</v>
      </c>
      <c r="L222" s="88">
        <f t="shared" si="46"/>
        <v>44.408767633178748</v>
      </c>
      <c r="M222" s="102"/>
      <c r="O222" s="81">
        <f>SUMIF(Модули!$A:$A,Себестойност!A222,Модули!$B:$B)-G222</f>
        <v>0</v>
      </c>
    </row>
    <row r="223" spans="1:15" x14ac:dyDescent="0.3">
      <c r="A223" s="77" t="s">
        <v>387</v>
      </c>
      <c r="B223" s="32" t="str">
        <f>IFERROR(VLOOKUP($A223,[1]Други!$A:$H,2,FALSE),IFERROR(VLOOKUP($A223,[1]ИТТ!$A:$H,2,FALSE),IFERROR(VLOOKUP($A223,[1]Schrack!$A:$H,2,FALSE),IFERROR(VLOOKUP($A223,'[1]LD GmbH'!$A:$H,2,FALSE),IFERROR(VLOOKUP($A223,[1]Крисметал!$A:$H,2,FALSE),IFERROR(VLOOKUP($A223,[1]Унител!$A:$H,2,FALSE),""))))))</f>
        <v>IK020013--</v>
      </c>
      <c r="C223" s="86">
        <f>IFERROR(VLOOKUP($A223,[1]Други!$A:$H,3,FALSE),IFERROR(VLOOKUP($A223,[1]ИТТ!$A:$H,3,FALSE),IFERROR(VLOOKUP($A223,[1]Schrack!$A:$H,3,FALSE),IFERROR(VLOOKUP($A223,'[1]LD GmbH'!$A:$H,3,FALSE),IFERROR(VLOOKUP($A223,[1]Крисметал!$A:$H,3,FALSE),IFERROR(VLOOKUP($A223,[1]Унител!$A:$H,3,FALSE),""))))))</f>
        <v>94.15</v>
      </c>
      <c r="D223" s="84" t="str">
        <f>IFERROR(VLOOKUP($A223,[1]Други!$A:$H,4,FALSE),IFERROR(VLOOKUP($A223,[1]ИТТ!$A:$H,4,FALSE),IFERROR(VLOOKUP($A223,[1]Schrack!$A:$H,4,FALSE),IFERROR(VLOOKUP($A223,'[1]LD GmbH'!$A:$H,4,FALSE),IFERROR(VLOOKUP($A223,[1]Крисметал!$A:$H,4,FALSE),IFERROR(VLOOKUP($A223,[1]Унител!$A:$H,4,FALSE),""))))))</f>
        <v>бр.</v>
      </c>
      <c r="E223" s="34">
        <f>IFERROR(VLOOKUP($A223,[1]Други!$A:$H,5,FALSE),IFERROR(VLOOKUP($A223,[1]ИТТ!$A:$H,5,FALSE),IFERROR(VLOOKUP($A223,[1]Schrack!$A:$H,5,FALSE),IFERROR(VLOOKUP($A223,'[1]LD GmbH'!$A:$H,5,FALSE),IFERROR(VLOOKUP($A223,[1]Крисметал!$A:$H,5,FALSE),IFERROR(VLOOKUP($A223,[1]Унител!$A:$H,5,FALSE),""))))))</f>
        <v>0.32</v>
      </c>
      <c r="F223" s="87">
        <f>IFERROR(VLOOKUP($A223,[1]Други!$A:$H,6,FALSE),IFERROR(VLOOKUP($A223,[1]ИТТ!$A:$H,6,FALSE),IFERROR(VLOOKUP($A223,[1]Schrack!$A:$H,6,FALSE),IFERROR(VLOOKUP($A223,'[1]LD GmbH'!$A:$H,6,FALSE),IFERROR(VLOOKUP($A223,[1]Крисметал!$A:$H,6,FALSE),IFERROR(VLOOKUP($A223,[1]Унител!$A:$H,6,FALSE),""))))))</f>
        <v>64.021999999999991</v>
      </c>
      <c r="G223" s="93">
        <f>IFERROR(SUMIF(Модули!$A:$A,Себестойност!A223,Модули!$B:$B),"")</f>
        <v>2</v>
      </c>
      <c r="H223" s="33">
        <f t="shared" si="45"/>
        <v>128.04399999999998</v>
      </c>
      <c r="I223" s="100" t="str">
        <f>IFERROR(VLOOKUP($A223,[1]Други!$A:$H,8,FALSE),IFERROR(VLOOKUP($A223,[1]ИТТ!$A:$H,8,FALSE),IFERROR(VLOOKUP($A223,[1]Schrack!$A:$H,8,FALSE),IFERROR(VLOOKUP($A223,'[1]LD GmbH'!$A:$H,8,FALSE),IFERROR(VLOOKUP($A223,[1]Крисметал!$A:$H,8,FALSE),IFERROR(VLOOKUP($A223,[1]Унител!$A:$H,8,FALSE),""))))))</f>
        <v>Schrack</v>
      </c>
      <c r="J223" s="101">
        <f>IFERROR(VLOOKUP($A223,[1]Други!$A:$I,9,FALSE),IFERROR(VLOOKUP($A223,[1]ИТТ!$A:$I,9,FALSE),IFERROR(VLOOKUP($A223,[1]Schrack!$A:$I,9,FALSE),IFERROR(VLOOKUP($A223,'[1]LD GmbH'!$A:$I,9,FALSE),IFERROR(VLOOKUP($A223,[1]Крисметал!$A:$I,9,FALSE),IFERROR(VLOOKUP($A223,[1]Унител!$A:$I,9,FALSE),""))))))</f>
        <v>45797</v>
      </c>
      <c r="K223" s="87">
        <f>IFERROR(VLOOKUP($A223,[1]Други!$A:$H,7,FALSE),IFERROR(VLOOKUP($A223,[1]ИТТ!$A:$H,7,FALSE),IFERROR(VLOOKUP($A223,[1]Schrack!$A:$H,7,FALSE),IFERROR(VLOOKUP($A223,'[1]LD GmbH'!$A:$H,7,FALSE),IFERROR(VLOOKUP($A223,[1]Крисметал!$A:$H,7,FALSE),IFERROR(VLOOKUP($A223,[1]Унител!$A:$H,7,FALSE),""))))))</f>
        <v>76.826399999999992</v>
      </c>
      <c r="L223" s="88">
        <f t="shared" si="46"/>
        <v>153.65279999999998</v>
      </c>
      <c r="M223" s="102"/>
      <c r="O223" s="81">
        <f>SUMIF(Модули!$A:$A,Себестойност!A223,Модули!$B:$B)-G223</f>
        <v>0</v>
      </c>
    </row>
    <row r="224" spans="1:15" ht="21" x14ac:dyDescent="0.3">
      <c r="A224" s="1" t="s">
        <v>203</v>
      </c>
      <c r="B224" s="2"/>
      <c r="C224" s="3"/>
      <c r="D224" s="4"/>
      <c r="E224" s="5"/>
      <c r="F224" s="6"/>
      <c r="G224" s="8"/>
      <c r="H224" s="7"/>
      <c r="I224" s="122">
        <f>SUM(H225:H253)</f>
        <v>11547.7120573874</v>
      </c>
      <c r="J224" s="30"/>
      <c r="K224" s="6"/>
      <c r="L224" s="125"/>
      <c r="M224" s="122">
        <f>SUM(L225:L253)</f>
        <v>11551.1240573874</v>
      </c>
      <c r="O224" s="175"/>
    </row>
    <row r="225" spans="1:15" x14ac:dyDescent="0.3">
      <c r="A225" s="92" t="s">
        <v>146</v>
      </c>
      <c r="B225" s="32" t="str">
        <f>IFERROR(VLOOKUP($A225,[1]Други!$A:$H,2,FALSE),IFERROR(VLOOKUP($A225,[1]ИТТ!$A:$H,2,FALSE),IFERROR(VLOOKUP($A225,[1]Schrack!$A:$H,2,FALSE),IFERROR(VLOOKUP($A225,'[1]LD GmbH'!$A:$H,2,FALSE),IFERROR(VLOOKUP($A225,[1]Крисметал!$A:$H,2,FALSE),IFERROR(VLOOKUP($A225,[1]Унител!$A:$H,2,FALSE),""))))))</f>
        <v>OxyTrend-G-A</v>
      </c>
      <c r="C225" s="86">
        <f>IFERROR(VLOOKUP($A225,[1]Други!$A:$H,3,FALSE),IFERROR(VLOOKUP($A225,[1]ИТТ!$A:$H,3,FALSE),IFERROR(VLOOKUP($A225,[1]Schrack!$A:$H,3,FALSE),IFERROR(VLOOKUP($A225,'[1]LD GmbH'!$A:$H,3,FALSE),IFERROR(VLOOKUP($A225,[1]Крисметал!$A:$H,3,FALSE),IFERROR(VLOOKUP($A225,[1]Унител!$A:$H,3,FALSE),""))))))</f>
        <v>2568</v>
      </c>
      <c r="D225" s="84" t="str">
        <f>IFERROR(VLOOKUP($A225,[1]Други!$A:$H,4,FALSE),IFERROR(VLOOKUP($A225,[1]ИТТ!$A:$H,4,FALSE),IFERROR(VLOOKUP($A225,[1]Schrack!$A:$H,4,FALSE),IFERROR(VLOOKUP($A225,'[1]LD GmbH'!$A:$H,4,FALSE),IFERROR(VLOOKUP($A225,[1]Крисметал!$A:$H,4,FALSE),IFERROR(VLOOKUP($A225,[1]Унител!$A:$H,4,FALSE),""))))))</f>
        <v>бр.</v>
      </c>
      <c r="E225" s="34">
        <f>IFERROR(VLOOKUP($A225,[1]Други!$A:$H,5,FALSE),IFERROR(VLOOKUP($A225,[1]ИТТ!$A:$H,5,FALSE),IFERROR(VLOOKUP($A225,[1]Schrack!$A:$H,5,FALSE),IFERROR(VLOOKUP($A225,'[1]LD GmbH'!$A:$H,5,FALSE),IFERROR(VLOOKUP($A225,[1]Крисметал!$A:$H,5,FALSE),IFERROR(VLOOKUP($A225,[1]Унител!$A:$H,5,FALSE),""))))))</f>
        <v>0.32</v>
      </c>
      <c r="F225" s="87">
        <f>IFERROR(VLOOKUP($A225,[1]Други!$A:$H,6,FALSE),IFERROR(VLOOKUP($A225,[1]ИТТ!$A:$H,6,FALSE),IFERROR(VLOOKUP($A225,[1]Schrack!$A:$H,6,FALSE),IFERROR(VLOOKUP($A225,'[1]LD GmbH'!$A:$H,6,FALSE),IFERROR(VLOOKUP($A225,[1]Крисметал!$A:$H,6,FALSE),IFERROR(VLOOKUP($A225,[1]Унител!$A:$H,6,FALSE),""))))))</f>
        <v>1746.2399999999998</v>
      </c>
      <c r="G225" s="93">
        <f>IFERROR(SUMIF(Модули!$A:$A,Себестойност!A225,Модули!$B:$B),"")</f>
        <v>1</v>
      </c>
      <c r="H225" s="33">
        <f t="shared" ref="H225:H253" si="47">IFERROR(F225*G225,"")</f>
        <v>1746.2399999999998</v>
      </c>
      <c r="I225" s="100" t="str">
        <f>IFERROR(VLOOKUP($A225,[1]Други!$A:$H,8,FALSE),IFERROR(VLOOKUP($A225,[1]ИТТ!$A:$H,8,FALSE),IFERROR(VLOOKUP($A225,[1]Schrack!$A:$H,8,FALSE),IFERROR(VLOOKUP($A225,'[1]LD GmbH'!$A:$H,8,FALSE),IFERROR(VLOOKUP($A225,[1]Крисметал!$A:$H,8,FALSE),IFERROR(VLOOKUP($A225,[1]Унител!$A:$H,8,FALSE),""))))))</f>
        <v>ADEV SRL</v>
      </c>
      <c r="J225" s="101">
        <f>IFERROR(VLOOKUP($A225,[1]Други!$A:$I,9,FALSE),IFERROR(VLOOKUP($A225,[1]ИТТ!$A:$I,9,FALSE),IFERROR(VLOOKUP($A225,[1]Schrack!$A:$I,9,FALSE),IFERROR(VLOOKUP($A225,'[1]LD GmbH'!$A:$I,9,FALSE),IFERROR(VLOOKUP($A225,[1]Крисметал!$A:$I,9,FALSE),IFERROR(VLOOKUP($A225,[1]Унител!$A:$I,9,FALSE),""))))))</f>
        <v>45476</v>
      </c>
      <c r="K225" s="87">
        <f>IFERROR(VLOOKUP($A225,[1]Други!$A:$H,7,FALSE),IFERROR(VLOOKUP($A225,[1]ИТТ!$A:$H,7,FALSE),IFERROR(VLOOKUP($A225,[1]Schrack!$A:$H,7,FALSE),IFERROR(VLOOKUP($A225,'[1]LD GmbH'!$A:$H,7,FALSE),IFERROR(VLOOKUP($A225,[1]Крисметал!$A:$H,7,FALSE),IFERROR(VLOOKUP($A225,[1]Унител!$A:$H,7,FALSE),""))))))</f>
        <v>1746.2399999999998</v>
      </c>
      <c r="L225" s="88">
        <f t="shared" ref="L225:L253" si="48">G225*K225</f>
        <v>1746.2399999999998</v>
      </c>
      <c r="M225" s="102"/>
      <c r="O225" s="81">
        <f>SUMIF(Модули!$A:$A,Себестойност!A225,Модули!$B:$B)-G225</f>
        <v>0</v>
      </c>
    </row>
    <row r="226" spans="1:15" x14ac:dyDescent="0.3">
      <c r="A226" s="89" t="s">
        <v>388</v>
      </c>
      <c r="B226" s="32" t="str">
        <f>IFERROR(VLOOKUP($A226,[1]Други!$A:$H,2,FALSE),IFERROR(VLOOKUP($A226,[1]ИТТ!$A:$H,2,FALSE),IFERROR(VLOOKUP($A226,[1]Schrack!$A:$H,2,FALSE),IFERROR(VLOOKUP($A226,'[1]LD GmbH'!$A:$H,2,FALSE),IFERROR(VLOOKUP($A226,[1]Крисметал!$A:$H,2,FALSE),IFERROR(VLOOKUP($A226,[1]Унител!$A:$H,2,FALSE),""))))))</f>
        <v>OxyTrend-G-A</v>
      </c>
      <c r="C226" s="86">
        <f>IFERROR(VLOOKUP($A226,[1]Други!$A:$H,3,FALSE),IFERROR(VLOOKUP($A226,[1]ИТТ!$A:$H,3,FALSE),IFERROR(VLOOKUP($A226,[1]Schrack!$A:$H,3,FALSE),IFERROR(VLOOKUP($A226,'[1]LD GmbH'!$A:$H,3,FALSE),IFERROR(VLOOKUP($A226,[1]Крисметал!$A:$H,3,FALSE),IFERROR(VLOOKUP($A226,[1]Унител!$A:$H,3,FALSE),""))))))</f>
        <v>2568</v>
      </c>
      <c r="D226" s="84" t="str">
        <f>IFERROR(VLOOKUP($A226,[1]Други!$A:$H,4,FALSE),IFERROR(VLOOKUP($A226,[1]ИТТ!$A:$H,4,FALSE),IFERROR(VLOOKUP($A226,[1]Schrack!$A:$H,4,FALSE),IFERROR(VLOOKUP($A226,'[1]LD GmbH'!$A:$H,4,FALSE),IFERROR(VLOOKUP($A226,[1]Крисметал!$A:$H,4,FALSE),IFERROR(VLOOKUP($A226,[1]Унител!$A:$H,4,FALSE),""))))))</f>
        <v>бр.</v>
      </c>
      <c r="E226" s="34">
        <f>IFERROR(VLOOKUP($A226,[1]Други!$A:$H,5,FALSE),IFERROR(VLOOKUP($A226,[1]ИТТ!$A:$H,5,FALSE),IFERROR(VLOOKUP($A226,[1]Schrack!$A:$H,5,FALSE),IFERROR(VLOOKUP($A226,'[1]LD GmbH'!$A:$H,5,FALSE),IFERROR(VLOOKUP($A226,[1]Крисметал!$A:$H,5,FALSE),IFERROR(VLOOKUP($A226,[1]Унител!$A:$H,5,FALSE),""))))))</f>
        <v>0.32</v>
      </c>
      <c r="F226" s="87">
        <f>IFERROR(VLOOKUP($A226,[1]Други!$A:$H,6,FALSE),IFERROR(VLOOKUP($A226,[1]ИТТ!$A:$H,6,FALSE),IFERROR(VLOOKUP($A226,[1]Schrack!$A:$H,6,FALSE),IFERROR(VLOOKUP($A226,'[1]LD GmbH'!$A:$H,6,FALSE),IFERROR(VLOOKUP($A226,[1]Крисметал!$A:$H,6,FALSE),IFERROR(VLOOKUP($A226,[1]Унител!$A:$H,6,FALSE),""))))))</f>
        <v>1746.2399999999998</v>
      </c>
      <c r="G226" s="93">
        <f>IFERROR(SUMIF(Модули!$A:$A,Себестойност!A226,Модули!$B:$B),"")</f>
        <v>1</v>
      </c>
      <c r="H226" s="33">
        <f t="shared" si="47"/>
        <v>1746.2399999999998</v>
      </c>
      <c r="I226" s="100" t="str">
        <f>IFERROR(VLOOKUP($A226,[1]Други!$A:$H,8,FALSE),IFERROR(VLOOKUP($A226,[1]ИТТ!$A:$H,8,FALSE),IFERROR(VLOOKUP($A226,[1]Schrack!$A:$H,8,FALSE),IFERROR(VLOOKUP($A226,'[1]LD GmbH'!$A:$H,8,FALSE),IFERROR(VLOOKUP($A226,[1]Крисметал!$A:$H,8,FALSE),IFERROR(VLOOKUP($A226,[1]Унител!$A:$H,8,FALSE),""))))))</f>
        <v>ADEV SRL</v>
      </c>
      <c r="J226" s="101">
        <f>IFERROR(VLOOKUP($A226,[1]Други!$A:$I,9,FALSE),IFERROR(VLOOKUP($A226,[1]ИТТ!$A:$I,9,FALSE),IFERROR(VLOOKUP($A226,[1]Schrack!$A:$I,9,FALSE),IFERROR(VLOOKUP($A226,'[1]LD GmbH'!$A:$I,9,FALSE),IFERROR(VLOOKUP($A226,[1]Крисметал!$A:$I,9,FALSE),IFERROR(VLOOKUP($A226,[1]Унител!$A:$I,9,FALSE),""))))))</f>
        <v>45882</v>
      </c>
      <c r="K226" s="87">
        <f>IFERROR(VLOOKUP($A226,[1]Други!$A:$H,7,FALSE),IFERROR(VLOOKUP($A226,[1]ИТТ!$A:$H,7,FALSE),IFERROR(VLOOKUP($A226,[1]Schrack!$A:$H,7,FALSE),IFERROR(VLOOKUP($A226,'[1]LD GmbH'!$A:$H,7,FALSE),IFERROR(VLOOKUP($A226,[1]Крисметал!$A:$H,7,FALSE),IFERROR(VLOOKUP($A226,[1]Унител!$A:$H,7,FALSE),""))))))</f>
        <v>1746.2399999999998</v>
      </c>
      <c r="L226" s="88">
        <f t="shared" si="48"/>
        <v>1746.2399999999998</v>
      </c>
      <c r="M226" s="102"/>
      <c r="O226" s="81">
        <f>SUMIF(Модули!$A:$A,Себестойност!A226,Модули!$B:$B)-G226</f>
        <v>0</v>
      </c>
    </row>
    <row r="227" spans="1:15" x14ac:dyDescent="0.3">
      <c r="A227" s="12" t="s">
        <v>389</v>
      </c>
      <c r="B227" s="32" t="str">
        <f>IFERROR(VLOOKUP($A227,[1]Други!$A:$H,2,FALSE),IFERROR(VLOOKUP($A227,[1]ИТТ!$A:$H,2,FALSE),IFERROR(VLOOKUP($A227,[1]Schrack!$A:$H,2,FALSE),IFERROR(VLOOKUP($A227,'[1]LD GmbH'!$A:$H,2,FALSE),IFERROR(VLOOKUP($A227,[1]Крисметал!$A:$H,2,FALSE),IFERROR(VLOOKUP($A227,[1]Унител!$A:$H,2,FALSE),""))))))</f>
        <v/>
      </c>
      <c r="C227" s="86" t="str">
        <f>IFERROR(VLOOKUP($A227,[1]Други!$A:$H,3,FALSE),IFERROR(VLOOKUP($A227,[1]ИТТ!$A:$H,3,FALSE),IFERROR(VLOOKUP($A227,[1]Schrack!$A:$H,3,FALSE),IFERROR(VLOOKUP($A227,'[1]LD GmbH'!$A:$H,3,FALSE),IFERROR(VLOOKUP($A227,[1]Крисметал!$A:$H,3,FALSE),IFERROR(VLOOKUP($A227,[1]Унител!$A:$H,3,FALSE),""))))))</f>
        <v/>
      </c>
      <c r="D227" s="84" t="str">
        <f>IFERROR(VLOOKUP($A227,[1]Други!$A:$H,4,FALSE),IFERROR(VLOOKUP($A227,[1]ИТТ!$A:$H,4,FALSE),IFERROR(VLOOKUP($A227,[1]Schrack!$A:$H,4,FALSE),IFERROR(VLOOKUP($A227,'[1]LD GmbH'!$A:$H,4,FALSE),IFERROR(VLOOKUP($A227,[1]Крисметал!$A:$H,4,FALSE),IFERROR(VLOOKUP($A227,[1]Унител!$A:$H,4,FALSE),""))))))</f>
        <v/>
      </c>
      <c r="E227" s="34" t="str">
        <f>IFERROR(VLOOKUP($A227,[1]Други!$A:$H,5,FALSE),IFERROR(VLOOKUP($A227,[1]ИТТ!$A:$H,5,FALSE),IFERROR(VLOOKUP($A227,[1]Schrack!$A:$H,5,FALSE),IFERROR(VLOOKUP($A227,'[1]LD GmbH'!$A:$H,5,FALSE),IFERROR(VLOOKUP($A227,[1]Крисметал!$A:$H,5,FALSE),IFERROR(VLOOKUP($A227,[1]Унител!$A:$H,5,FALSE),""))))))</f>
        <v/>
      </c>
      <c r="F227" s="87" t="str">
        <f>IFERROR(VLOOKUP($A227,[1]Други!$A:$H,6,FALSE),IFERROR(VLOOKUP($A227,[1]ИТТ!$A:$H,6,FALSE),IFERROR(VLOOKUP($A227,[1]Schrack!$A:$H,6,FALSE),IFERROR(VLOOKUP($A227,'[1]LD GmbH'!$A:$H,6,FALSE),IFERROR(VLOOKUP($A227,[1]Крисметал!$A:$H,6,FALSE),IFERROR(VLOOKUP($A227,[1]Унител!$A:$H,6,FALSE),""))))))</f>
        <v/>
      </c>
      <c r="G227" s="93">
        <f>IFERROR(SUMIF(Модули!$A:$A,Себестойност!A227,Модули!$B:$B),"")</f>
        <v>3</v>
      </c>
      <c r="H227" s="33" t="str">
        <f t="shared" si="47"/>
        <v/>
      </c>
      <c r="I227" s="100" t="str">
        <f>IFERROR(VLOOKUP($A227,[1]Други!$A:$H,8,FALSE),IFERROR(VLOOKUP($A227,[1]ИТТ!$A:$H,8,FALSE),IFERROR(VLOOKUP($A227,[1]Schrack!$A:$H,8,FALSE),IFERROR(VLOOKUP($A227,'[1]LD GmbH'!$A:$H,8,FALSE),IFERROR(VLOOKUP($A227,[1]Крисметал!$A:$H,8,FALSE),IFERROR(VLOOKUP($A227,[1]Унител!$A:$H,8,FALSE),""))))))</f>
        <v/>
      </c>
      <c r="J227" s="101" t="str">
        <f>IFERROR(VLOOKUP($A227,[1]Други!$A:$I,9,FALSE),IFERROR(VLOOKUP($A227,[1]ИТТ!$A:$I,9,FALSE),IFERROR(VLOOKUP($A227,[1]Schrack!$A:$I,9,FALSE),IFERROR(VLOOKUP($A227,'[1]LD GmbH'!$A:$I,9,FALSE),IFERROR(VLOOKUP($A227,[1]Крисметал!$A:$I,9,FALSE),IFERROR(VLOOKUP($A227,[1]Унител!$A:$I,9,FALSE),""))))))</f>
        <v/>
      </c>
      <c r="K227" s="87" t="str">
        <f>IFERROR(VLOOKUP($A227,[1]Други!$A:$H,7,FALSE),IFERROR(VLOOKUP($A227,[1]ИТТ!$A:$H,7,FALSE),IFERROR(VLOOKUP($A227,[1]Schrack!$A:$H,7,FALSE),IFERROR(VLOOKUP($A227,'[1]LD GmbH'!$A:$H,7,FALSE),IFERROR(VLOOKUP($A227,[1]Крисметал!$A:$H,7,FALSE),IFERROR(VLOOKUP($A227,[1]Унител!$A:$H,7,FALSE),""))))))</f>
        <v/>
      </c>
      <c r="L227" s="88"/>
      <c r="M227" s="102"/>
      <c r="O227" s="81">
        <f>SUMIF(Модули!$A:$A,Себестойност!A227,Модули!$B:$B)-G227</f>
        <v>0</v>
      </c>
    </row>
    <row r="228" spans="1:15" x14ac:dyDescent="0.3">
      <c r="A228" s="15" t="s">
        <v>147</v>
      </c>
      <c r="B228" s="32" t="str">
        <f>IFERROR(VLOOKUP($A228,[1]Други!$A:$H,2,FALSE),IFERROR(VLOOKUP($A228,[1]ИТТ!$A:$H,2,FALSE),IFERROR(VLOOKUP($A228,[1]Schrack!$A:$H,2,FALSE),IFERROR(VLOOKUP($A228,'[1]LD GmbH'!$A:$H,2,FALSE),IFERROR(VLOOKUP($A228,[1]Крисметал!$A:$H,2,FALSE),IFERROR(VLOOKUP($A228,[1]Унител!$A:$H,2,FALSE),""))))))</f>
        <v>8866-03-16-2G-S-GF</v>
      </c>
      <c r="C228" s="86">
        <f>IFERROR(VLOOKUP($A228,[1]Други!$A:$H,3,FALSE),IFERROR(VLOOKUP($A228,[1]ИТТ!$A:$H,3,FALSE),IFERROR(VLOOKUP($A228,[1]Schrack!$A:$H,3,FALSE),IFERROR(VLOOKUP($A228,'[1]LD GmbH'!$A:$H,3,FALSE),IFERROR(VLOOKUP($A228,[1]Крисметал!$A:$H,3,FALSE),IFERROR(VLOOKUP($A228,[1]Унител!$A:$H,3,FALSE),""))))))</f>
        <v>4740</v>
      </c>
      <c r="D228" s="84" t="str">
        <f>IFERROR(VLOOKUP($A228,[1]Други!$A:$H,4,FALSE),IFERROR(VLOOKUP($A228,[1]ИТТ!$A:$H,4,FALSE),IFERROR(VLOOKUP($A228,[1]Schrack!$A:$H,4,FALSE),IFERROR(VLOOKUP($A228,'[1]LD GmbH'!$A:$H,4,FALSE),IFERROR(VLOOKUP($A228,[1]Крисметал!$A:$H,4,FALSE),IFERROR(VLOOKUP($A228,[1]Унител!$A:$H,4,FALSE),""))))))</f>
        <v>бр.</v>
      </c>
      <c r="E228" s="34">
        <f>IFERROR(VLOOKUP($A228,[1]Други!$A:$H,5,FALSE),IFERROR(VLOOKUP($A228,[1]ИТТ!$A:$H,5,FALSE),IFERROR(VLOOKUP($A228,[1]Schrack!$A:$H,5,FALSE),IFERROR(VLOOKUP($A228,'[1]LD GmbH'!$A:$H,5,FALSE),IFERROR(VLOOKUP($A228,[1]Крисметал!$A:$H,5,FALSE),IFERROR(VLOOKUP($A228,[1]Унител!$A:$H,5,FALSE),""))))))</f>
        <v>0.36</v>
      </c>
      <c r="F228" s="87">
        <f>IFERROR(VLOOKUP($A228,[1]Други!$A:$H,6,FALSE),IFERROR(VLOOKUP($A228,[1]ИТТ!$A:$H,6,FALSE),IFERROR(VLOOKUP($A228,[1]Schrack!$A:$H,6,FALSE),IFERROR(VLOOKUP($A228,'[1]LD GmbH'!$A:$H,6,FALSE),IFERROR(VLOOKUP($A228,[1]Крисметал!$A:$H,6,FALSE),IFERROR(VLOOKUP($A228,[1]Унител!$A:$H,6,FALSE),""))))))</f>
        <v>3033.6</v>
      </c>
      <c r="G228" s="93">
        <f>IFERROR(SUMIF(Модули!$A:$A,Себестойност!A228,Модули!$B:$B),"")</f>
        <v>1</v>
      </c>
      <c r="H228" s="33">
        <f t="shared" si="47"/>
        <v>3033.6</v>
      </c>
      <c r="I228" s="100" t="str">
        <f>IFERROR(VLOOKUP($A228,[1]Други!$A:$H,8,FALSE),IFERROR(VLOOKUP($A228,[1]ИТТ!$A:$H,8,FALSE),IFERROR(VLOOKUP($A228,[1]Schrack!$A:$H,8,FALSE),IFERROR(VLOOKUP($A228,'[1]LD GmbH'!$A:$H,8,FALSE),IFERROR(VLOOKUP($A228,[1]Крисметал!$A:$H,8,FALSE),IFERROR(VLOOKUP($A228,[1]Унител!$A:$H,8,FALSE),""))))))</f>
        <v>ADEV SRL</v>
      </c>
      <c r="J228" s="101">
        <f>IFERROR(VLOOKUP($A228,[1]Други!$A:$I,9,FALSE),IFERROR(VLOOKUP($A228,[1]ИТТ!$A:$I,9,FALSE),IFERROR(VLOOKUP($A228,[1]Schrack!$A:$I,9,FALSE),IFERROR(VLOOKUP($A228,'[1]LD GmbH'!$A:$I,9,FALSE),IFERROR(VLOOKUP($A228,[1]Крисметал!$A:$I,9,FALSE),IFERROR(VLOOKUP($A228,[1]Унител!$A:$I,9,FALSE),""))))))</f>
        <v>45882</v>
      </c>
      <c r="K228" s="87">
        <f>IFERROR(VLOOKUP($A228,[1]Други!$A:$H,7,FALSE),IFERROR(VLOOKUP($A228,[1]ИТТ!$A:$H,7,FALSE),IFERROR(VLOOKUP($A228,[1]Schrack!$A:$H,7,FALSE),IFERROR(VLOOKUP($A228,'[1]LD GmbH'!$A:$H,7,FALSE),IFERROR(VLOOKUP($A228,[1]Крисметал!$A:$H,7,FALSE),IFERROR(VLOOKUP($A228,[1]Унител!$A:$H,7,FALSE),""))))))</f>
        <v>3033.6</v>
      </c>
      <c r="L228" s="88">
        <f t="shared" si="48"/>
        <v>3033.6</v>
      </c>
      <c r="M228" s="102"/>
      <c r="O228" s="81">
        <f>SUMIF(Модули!$A:$A,Себестойност!A228,Модули!$B:$B)-G228</f>
        <v>0</v>
      </c>
    </row>
    <row r="229" spans="1:15" x14ac:dyDescent="0.3">
      <c r="A229" s="9" t="s">
        <v>148</v>
      </c>
      <c r="B229" s="32" t="str">
        <f>IFERROR(VLOOKUP($A229,[1]Други!$A:$H,2,FALSE),IFERROR(VLOOKUP($A229,[1]ИТТ!$A:$H,2,FALSE),IFERROR(VLOOKUP($A229,[1]Schrack!$A:$H,2,FALSE),IFERROR(VLOOKUP($A229,'[1]LD GmbH'!$A:$H,2,FALSE),IFERROR(VLOOKUP($A229,[1]Крисметал!$A:$H,2,FALSE),IFERROR(VLOOKUP($A229,[1]Унител!$A:$H,2,FALSE),""))))))</f>
        <v>Sirius-G-LIN-000-N-N-N-EN</v>
      </c>
      <c r="C229" s="86">
        <f>IFERROR(VLOOKUP($A229,[1]Други!$A:$H,3,FALSE),IFERROR(VLOOKUP($A229,[1]ИТТ!$A:$H,3,FALSE),IFERROR(VLOOKUP($A229,[1]Schrack!$A:$H,3,FALSE),IFERROR(VLOOKUP($A229,'[1]LD GmbH'!$A:$H,3,FALSE),IFERROR(VLOOKUP($A229,[1]Крисметал!$A:$H,3,FALSE),IFERROR(VLOOKUP($A229,[1]Унител!$A:$H,3,FALSE),""))))))</f>
        <v>2387</v>
      </c>
      <c r="D229" s="84" t="str">
        <f>IFERROR(VLOOKUP($A229,[1]Други!$A:$H,4,FALSE),IFERROR(VLOOKUP($A229,[1]ИТТ!$A:$H,4,FALSE),IFERROR(VLOOKUP($A229,[1]Schrack!$A:$H,4,FALSE),IFERROR(VLOOKUP($A229,'[1]LD GmbH'!$A:$H,4,FALSE),IFERROR(VLOOKUP($A229,[1]Крисметал!$A:$H,4,FALSE),IFERROR(VLOOKUP($A229,[1]Унител!$A:$H,4,FALSE),""))))))</f>
        <v>бр.</v>
      </c>
      <c r="E229" s="34">
        <f>IFERROR(VLOOKUP($A229,[1]Други!$A:$H,5,FALSE),IFERROR(VLOOKUP($A229,[1]ИТТ!$A:$H,5,FALSE),IFERROR(VLOOKUP($A229,[1]Schrack!$A:$H,5,FALSE),IFERROR(VLOOKUP($A229,'[1]LD GmbH'!$A:$H,5,FALSE),IFERROR(VLOOKUP($A229,[1]Крисметал!$A:$H,5,FALSE),IFERROR(VLOOKUP($A229,[1]Унител!$A:$H,5,FALSE),""))))))</f>
        <v>0.36</v>
      </c>
      <c r="F229" s="87">
        <f>IFERROR(VLOOKUP($A229,[1]Други!$A:$H,6,FALSE),IFERROR(VLOOKUP($A229,[1]ИТТ!$A:$H,6,FALSE),IFERROR(VLOOKUP($A229,[1]Schrack!$A:$H,6,FALSE),IFERROR(VLOOKUP($A229,'[1]LD GmbH'!$A:$H,6,FALSE),IFERROR(VLOOKUP($A229,[1]Крисметал!$A:$H,6,FALSE),IFERROR(VLOOKUP($A229,[1]Унител!$A:$H,6,FALSE),""))))))</f>
        <v>1527.68</v>
      </c>
      <c r="G229" s="93">
        <f>IFERROR(SUMIF(Модули!$A:$A,Себестойност!A229,Модули!$B:$B),"")</f>
        <v>1</v>
      </c>
      <c r="H229" s="33">
        <f t="shared" si="47"/>
        <v>1527.68</v>
      </c>
      <c r="I229" s="100" t="str">
        <f>IFERROR(VLOOKUP($A229,[1]Други!$A:$H,8,FALSE),IFERROR(VLOOKUP($A229,[1]ИТТ!$A:$H,8,FALSE),IFERROR(VLOOKUP($A229,[1]Schrack!$A:$H,8,FALSE),IFERROR(VLOOKUP($A229,'[1]LD GmbH'!$A:$H,8,FALSE),IFERROR(VLOOKUP($A229,[1]Крисметал!$A:$H,8,FALSE),IFERROR(VLOOKUP($A229,[1]Унител!$A:$H,8,FALSE),""))))))</f>
        <v>ADEV SRL</v>
      </c>
      <c r="J229" s="101">
        <f>IFERROR(VLOOKUP($A229,[1]Други!$A:$I,9,FALSE),IFERROR(VLOOKUP($A229,[1]ИТТ!$A:$I,9,FALSE),IFERROR(VLOOKUP($A229,[1]Schrack!$A:$I,9,FALSE),IFERROR(VLOOKUP($A229,'[1]LD GmbH'!$A:$I,9,FALSE),IFERROR(VLOOKUP($A229,[1]Крисметал!$A:$I,9,FALSE),IFERROR(VLOOKUP($A229,[1]Унител!$A:$I,9,FALSE),""))))))</f>
        <v>45882</v>
      </c>
      <c r="K229" s="87">
        <f>IFERROR(VLOOKUP($A229,[1]Други!$A:$H,7,FALSE),IFERROR(VLOOKUP($A229,[1]ИТТ!$A:$H,7,FALSE),IFERROR(VLOOKUP($A229,[1]Schrack!$A:$H,7,FALSE),IFERROR(VLOOKUP($A229,'[1]LD GmbH'!$A:$H,7,FALSE),IFERROR(VLOOKUP($A229,[1]Крисметал!$A:$H,7,FALSE),IFERROR(VLOOKUP($A229,[1]Унител!$A:$H,7,FALSE),""))))))</f>
        <v>1527.68</v>
      </c>
      <c r="L229" s="88">
        <f t="shared" si="48"/>
        <v>1527.68</v>
      </c>
      <c r="M229" s="102"/>
      <c r="O229" s="81">
        <f>SUMIF(Модули!$A:$A,Себестойност!A229,Модули!$B:$B)-G229</f>
        <v>0</v>
      </c>
    </row>
    <row r="230" spans="1:15" x14ac:dyDescent="0.3">
      <c r="A230" s="21" t="s">
        <v>149</v>
      </c>
      <c r="B230" s="32" t="str">
        <f>IFERROR(VLOOKUP($A230,[1]Други!$A:$H,2,FALSE),IFERROR(VLOOKUP($A230,[1]ИТТ!$A:$H,2,FALSE),IFERROR(VLOOKUP($A230,[1]Schrack!$A:$H,2,FALSE),IFERROR(VLOOKUP($A230,'[1]LD GmbH'!$A:$H,2,FALSE),IFERROR(VLOOKUP($A230,[1]Крисметал!$A:$H,2,FALSE),IFERROR(VLOOKUP($A230,[1]Унител!$A:$H,2,FALSE),""))))))</f>
        <v>DP324B[A59047]</v>
      </c>
      <c r="C230" s="86">
        <f>IFERROR(VLOOKUP($A230,[1]Други!$A:$H,3,FALSE),IFERROR(VLOOKUP($A230,[1]ИТТ!$A:$H,3,FALSE),IFERROR(VLOOKUP($A230,[1]Schrack!$A:$H,3,FALSE),IFERROR(VLOOKUP($A230,'[1]LD GmbH'!$A:$H,3,FALSE),IFERROR(VLOOKUP($A230,[1]Крисметал!$A:$H,3,FALSE),IFERROR(VLOOKUP($A230,[1]Унител!$A:$H,3,FALSE),""))))))</f>
        <v>1457</v>
      </c>
      <c r="D230" s="84" t="str">
        <f>IFERROR(VLOOKUP($A230,[1]Други!$A:$H,4,FALSE),IFERROR(VLOOKUP($A230,[1]ИТТ!$A:$H,4,FALSE),IFERROR(VLOOKUP($A230,[1]Schrack!$A:$H,4,FALSE),IFERROR(VLOOKUP($A230,'[1]LD GmbH'!$A:$H,4,FALSE),IFERROR(VLOOKUP($A230,[1]Крисметал!$A:$H,4,FALSE),IFERROR(VLOOKUP($A230,[1]Унител!$A:$H,4,FALSE),""))))))</f>
        <v>бр.</v>
      </c>
      <c r="E230" s="34">
        <f>IFERROR(VLOOKUP($A230,[1]Други!$A:$H,5,FALSE),IFERROR(VLOOKUP($A230,[1]ИТТ!$A:$H,5,FALSE),IFERROR(VLOOKUP($A230,[1]Schrack!$A:$H,5,FALSE),IFERROR(VLOOKUP($A230,'[1]LD GmbH'!$A:$H,5,FALSE),IFERROR(VLOOKUP($A230,[1]Крисметал!$A:$H,5,FALSE),IFERROR(VLOOKUP($A230,[1]Унител!$A:$H,5,FALSE),""))))))</f>
        <v>0.32</v>
      </c>
      <c r="F230" s="87">
        <f>IFERROR(VLOOKUP($A230,[1]Други!$A:$H,6,FALSE),IFERROR(VLOOKUP($A230,[1]ИТТ!$A:$H,6,FALSE),IFERROR(VLOOKUP($A230,[1]Schrack!$A:$H,6,FALSE),IFERROR(VLOOKUP($A230,'[1]LD GmbH'!$A:$H,6,FALSE),IFERROR(VLOOKUP($A230,[1]Крисметал!$A:$H,6,FALSE),IFERROR(VLOOKUP($A230,[1]Унител!$A:$H,6,FALSE),""))))))</f>
        <v>990.75999999999988</v>
      </c>
      <c r="G230" s="93">
        <f>IFERROR(SUMIF(Модули!$A:$A,Себестойност!A230,Модули!$B:$B),"")</f>
        <v>1</v>
      </c>
      <c r="H230" s="33">
        <f t="shared" si="47"/>
        <v>990.75999999999988</v>
      </c>
      <c r="I230" s="100" t="str">
        <f>IFERROR(VLOOKUP($A230,[1]Други!$A:$H,8,FALSE),IFERROR(VLOOKUP($A230,[1]ИТТ!$A:$H,8,FALSE),IFERROR(VLOOKUP($A230,[1]Schrack!$A:$H,8,FALSE),IFERROR(VLOOKUP($A230,'[1]LD GmbH'!$A:$H,8,FALSE),IFERROR(VLOOKUP($A230,[1]Крисметал!$A:$H,8,FALSE),IFERROR(VLOOKUP($A230,[1]Унител!$A:$H,8,FALSE),""))))))</f>
        <v>ADEV SRL</v>
      </c>
      <c r="J230" s="101">
        <f>IFERROR(VLOOKUP($A230,[1]Други!$A:$I,9,FALSE),IFERROR(VLOOKUP($A230,[1]ИТТ!$A:$I,9,FALSE),IFERROR(VLOOKUP($A230,[1]Schrack!$A:$I,9,FALSE),IFERROR(VLOOKUP($A230,'[1]LD GmbH'!$A:$I,9,FALSE),IFERROR(VLOOKUP($A230,[1]Крисметал!$A:$I,9,FALSE),IFERROR(VLOOKUP($A230,[1]Унител!$A:$I,9,FALSE),""))))))</f>
        <v>45476</v>
      </c>
      <c r="K230" s="87">
        <f>IFERROR(VLOOKUP($A230,[1]Други!$A:$H,7,FALSE),IFERROR(VLOOKUP($A230,[1]ИТТ!$A:$H,7,FALSE),IFERROR(VLOOKUP($A230,[1]Schrack!$A:$H,7,FALSE),IFERROR(VLOOKUP($A230,'[1]LD GmbH'!$A:$H,7,FALSE),IFERROR(VLOOKUP($A230,[1]Крисметал!$A:$H,7,FALSE),IFERROR(VLOOKUP($A230,[1]Унител!$A:$H,7,FALSE),""))))))</f>
        <v>990.75999999999988</v>
      </c>
      <c r="L230" s="88">
        <f t="shared" si="48"/>
        <v>990.75999999999988</v>
      </c>
      <c r="M230" s="102"/>
      <c r="O230" s="81">
        <f>SUMIF(Модули!$A:$A,Себестойност!A230,Модули!$B:$B)-G230</f>
        <v>0</v>
      </c>
    </row>
    <row r="231" spans="1:15" x14ac:dyDescent="0.3">
      <c r="A231" s="12" t="s">
        <v>150</v>
      </c>
      <c r="B231" s="32" t="str">
        <f>IFERROR(VLOOKUP($A231,[1]Други!$A:$H,2,FALSE),IFERROR(VLOOKUP($A231,[1]ИТТ!$A:$H,2,FALSE),IFERROR(VLOOKUP($A231,[1]Schrack!$A:$H,2,FALSE),IFERROR(VLOOKUP($A231,'[1]LD GmbH'!$A:$H,2,FALSE),IFERROR(VLOOKUP($A231,[1]Крисметал!$A:$H,2,FALSE),IFERROR(VLOOKUP($A231,[1]Унител!$A:$H,2,FALSE),""))))))</f>
        <v>A42339</v>
      </c>
      <c r="C231" s="86">
        <f>IFERROR(VLOOKUP($A231,[1]Други!$A:$H,3,FALSE),IFERROR(VLOOKUP($A231,[1]ИТТ!$A:$H,3,FALSE),IFERROR(VLOOKUP($A231,[1]Schrack!$A:$H,3,FALSE),IFERROR(VLOOKUP($A231,'[1]LD GmbH'!$A:$H,3,FALSE),IFERROR(VLOOKUP($A231,[1]Крисметал!$A:$H,3,FALSE),IFERROR(VLOOKUP($A231,[1]Унител!$A:$H,3,FALSE),""))))))</f>
        <v>442</v>
      </c>
      <c r="D231" s="84" t="str">
        <f>IFERROR(VLOOKUP($A231,[1]Други!$A:$H,4,FALSE),IFERROR(VLOOKUP($A231,[1]ИТТ!$A:$H,4,FALSE),IFERROR(VLOOKUP($A231,[1]Schrack!$A:$H,4,FALSE),IFERROR(VLOOKUP($A231,'[1]LD GmbH'!$A:$H,4,FALSE),IFERROR(VLOOKUP($A231,[1]Крисметал!$A:$H,4,FALSE),IFERROR(VLOOKUP($A231,[1]Унител!$A:$H,4,FALSE),""))))))</f>
        <v>бр.</v>
      </c>
      <c r="E231" s="34">
        <f>IFERROR(VLOOKUP($A231,[1]Други!$A:$H,5,FALSE),IFERROR(VLOOKUP($A231,[1]ИТТ!$A:$H,5,FALSE),IFERROR(VLOOKUP($A231,[1]Schrack!$A:$H,5,FALSE),IFERROR(VLOOKUP($A231,'[1]LD GmbH'!$A:$H,5,FALSE),IFERROR(VLOOKUP($A231,[1]Крисметал!$A:$H,5,FALSE),IFERROR(VLOOKUP($A231,[1]Унител!$A:$H,5,FALSE),""))))))</f>
        <v>0.32</v>
      </c>
      <c r="F231" s="87">
        <f>IFERROR(VLOOKUP($A231,[1]Други!$A:$H,6,FALSE),IFERROR(VLOOKUP($A231,[1]ИТТ!$A:$H,6,FALSE),IFERROR(VLOOKUP($A231,[1]Schrack!$A:$H,6,FALSE),IFERROR(VLOOKUP($A231,'[1]LD GmbH'!$A:$H,6,FALSE),IFERROR(VLOOKUP($A231,[1]Крисметал!$A:$H,6,FALSE),IFERROR(VLOOKUP($A231,[1]Унител!$A:$H,6,FALSE),""))))))</f>
        <v>300.55999999999995</v>
      </c>
      <c r="G231" s="93">
        <f>IFERROR(SUMIF(Модули!$A:$A,Себестойност!A231,Модули!$B:$B),"")</f>
        <v>1</v>
      </c>
      <c r="H231" s="33">
        <f t="shared" si="47"/>
        <v>300.55999999999995</v>
      </c>
      <c r="I231" s="100" t="str">
        <f>IFERROR(VLOOKUP($A231,[1]Други!$A:$H,8,FALSE),IFERROR(VLOOKUP($A231,[1]ИТТ!$A:$H,8,FALSE),IFERROR(VLOOKUP($A231,[1]Schrack!$A:$H,8,FALSE),IFERROR(VLOOKUP($A231,'[1]LD GmbH'!$A:$H,8,FALSE),IFERROR(VLOOKUP($A231,[1]Крисметал!$A:$H,8,FALSE),IFERROR(VLOOKUP($A231,[1]Унител!$A:$H,8,FALSE),""))))))</f>
        <v>ADEV SRL</v>
      </c>
      <c r="J231" s="101">
        <f>IFERROR(VLOOKUP($A231,[1]Други!$A:$I,9,FALSE),IFERROR(VLOOKUP($A231,[1]ИТТ!$A:$I,9,FALSE),IFERROR(VLOOKUP($A231,[1]Schrack!$A:$I,9,FALSE),IFERROR(VLOOKUP($A231,'[1]LD GmbH'!$A:$I,9,FALSE),IFERROR(VLOOKUP($A231,[1]Крисметал!$A:$I,9,FALSE),IFERROR(VLOOKUP($A231,[1]Унител!$A:$I,9,FALSE),""))))))</f>
        <v>46036</v>
      </c>
      <c r="K231" s="87">
        <f>IFERROR(VLOOKUP($A231,[1]Други!$A:$H,7,FALSE),IFERROR(VLOOKUP($A231,[1]ИТТ!$A:$H,7,FALSE),IFERROR(VLOOKUP($A231,[1]Schrack!$A:$H,7,FALSE),IFERROR(VLOOKUP($A231,'[1]LD GmbH'!$A:$H,7,FALSE),IFERROR(VLOOKUP($A231,[1]Крисметал!$A:$H,7,FALSE),IFERROR(VLOOKUP($A231,[1]Унител!$A:$H,7,FALSE),""))))))</f>
        <v>300.55999999999995</v>
      </c>
      <c r="L231" s="88">
        <f t="shared" si="48"/>
        <v>300.55999999999995</v>
      </c>
      <c r="M231" s="102"/>
      <c r="O231" s="81">
        <f>SUMIF(Модули!$A:$A,Себестойност!A231,Модули!$B:$B)-G231</f>
        <v>0</v>
      </c>
    </row>
    <row r="232" spans="1:15" x14ac:dyDescent="0.3">
      <c r="A232" s="21" t="s">
        <v>151</v>
      </c>
      <c r="B232" s="32" t="str">
        <f>IFERROR(VLOOKUP($A232,[1]Други!$A:$H,2,FALSE),IFERROR(VLOOKUP($A232,[1]ИТТ!$A:$H,2,FALSE),IFERROR(VLOOKUP($A232,[1]Schrack!$A:$H,2,FALSE),IFERROR(VLOOKUP($A232,'[1]LD GmbH'!$A:$H,2,FALSE),IFERROR(VLOOKUP($A232,[1]Крисметал!$A:$H,2,FALSE),IFERROR(VLOOKUP($A232,[1]Унител!$A:$H,2,FALSE),""))))))</f>
        <v>A43309</v>
      </c>
      <c r="C232" s="86">
        <f>IFERROR(VLOOKUP($A232,[1]Други!$A:$H,3,FALSE),IFERROR(VLOOKUP($A232,[1]ИТТ!$A:$H,3,FALSE),IFERROR(VLOOKUP($A232,[1]Schrack!$A:$H,3,FALSE),IFERROR(VLOOKUP($A232,'[1]LD GmbH'!$A:$H,3,FALSE),IFERROR(VLOOKUP($A232,[1]Крисметал!$A:$H,3,FALSE),IFERROR(VLOOKUP($A232,[1]Унител!$A:$H,3,FALSE),""))))))</f>
        <v>210</v>
      </c>
      <c r="D232" s="84" t="str">
        <f>IFERROR(VLOOKUP($A232,[1]Други!$A:$H,4,FALSE),IFERROR(VLOOKUP($A232,[1]ИТТ!$A:$H,4,FALSE),IFERROR(VLOOKUP($A232,[1]Schrack!$A:$H,4,FALSE),IFERROR(VLOOKUP($A232,'[1]LD GmbH'!$A:$H,4,FALSE),IFERROR(VLOOKUP($A232,[1]Крисметал!$A:$H,4,FALSE),IFERROR(VLOOKUP($A232,[1]Унител!$A:$H,4,FALSE),""))))))</f>
        <v>бр.</v>
      </c>
      <c r="E232" s="34">
        <f>IFERROR(VLOOKUP($A232,[1]Други!$A:$H,5,FALSE),IFERROR(VLOOKUP($A232,[1]ИТТ!$A:$H,5,FALSE),IFERROR(VLOOKUP($A232,[1]Schrack!$A:$H,5,FALSE),IFERROR(VLOOKUP($A232,'[1]LD GmbH'!$A:$H,5,FALSE),IFERROR(VLOOKUP($A232,[1]Крисметал!$A:$H,5,FALSE),IFERROR(VLOOKUP($A232,[1]Унител!$A:$H,5,FALSE),""))))))</f>
        <v>7.0000000000000007E-2</v>
      </c>
      <c r="F232" s="87">
        <f>IFERROR(VLOOKUP($A232,[1]Други!$A:$H,6,FALSE),IFERROR(VLOOKUP($A232,[1]ИТТ!$A:$H,6,FALSE),IFERROR(VLOOKUP($A232,[1]Schrack!$A:$H,6,FALSE),IFERROR(VLOOKUP($A232,'[1]LD GmbH'!$A:$H,6,FALSE),IFERROR(VLOOKUP($A232,[1]Крисметал!$A:$H,6,FALSE),IFERROR(VLOOKUP($A232,[1]Унител!$A:$H,6,FALSE),""))))))</f>
        <v>195.29999999999998</v>
      </c>
      <c r="G232" s="93">
        <f>IFERROR(SUMIF(Модули!$A:$A,Себестойност!A232,Модули!$B:$B),"")</f>
        <v>2</v>
      </c>
      <c r="H232" s="33">
        <f t="shared" si="47"/>
        <v>390.59999999999997</v>
      </c>
      <c r="I232" s="100" t="str">
        <f>IFERROR(VLOOKUP($A232,[1]Други!$A:$H,8,FALSE),IFERROR(VLOOKUP($A232,[1]ИТТ!$A:$H,8,FALSE),IFERROR(VLOOKUP($A232,[1]Schrack!$A:$H,8,FALSE),IFERROR(VLOOKUP($A232,'[1]LD GmbH'!$A:$H,8,FALSE),IFERROR(VLOOKUP($A232,[1]Крисметал!$A:$H,8,FALSE),IFERROR(VLOOKUP($A232,[1]Унител!$A:$H,8,FALSE),""))))))</f>
        <v>ADEV SRL</v>
      </c>
      <c r="J232" s="101">
        <f>IFERROR(VLOOKUP($A232,[1]Други!$A:$I,9,FALSE),IFERROR(VLOOKUP($A232,[1]ИТТ!$A:$I,9,FALSE),IFERROR(VLOOKUP($A232,[1]Schrack!$A:$I,9,FALSE),IFERROR(VLOOKUP($A232,'[1]LD GmbH'!$A:$I,9,FALSE),IFERROR(VLOOKUP($A232,[1]Крисметал!$A:$I,9,FALSE),IFERROR(VLOOKUP($A232,[1]Унител!$A:$I,9,FALSE),""))))))</f>
        <v>45882</v>
      </c>
      <c r="K232" s="87">
        <f>IFERROR(VLOOKUP($A232,[1]Други!$A:$H,7,FALSE),IFERROR(VLOOKUP($A232,[1]ИТТ!$A:$H,7,FALSE),IFERROR(VLOOKUP($A232,[1]Schrack!$A:$H,7,FALSE),IFERROR(VLOOKUP($A232,'[1]LD GmbH'!$A:$H,7,FALSE),IFERROR(VLOOKUP($A232,[1]Крисметал!$A:$H,7,FALSE),IFERROR(VLOOKUP($A232,[1]Унител!$A:$H,7,FALSE),""))))))</f>
        <v>195.29999999999998</v>
      </c>
      <c r="L232" s="88">
        <f t="shared" si="48"/>
        <v>390.59999999999997</v>
      </c>
      <c r="M232" s="102"/>
      <c r="O232" s="81">
        <f>SUMIF(Модули!$A:$A,Себестойност!A232,Модули!$B:$B)-G232</f>
        <v>0</v>
      </c>
    </row>
    <row r="233" spans="1:15" x14ac:dyDescent="0.3">
      <c r="A233" s="13" t="s">
        <v>152</v>
      </c>
      <c r="B233" s="32" t="str">
        <f>IFERROR(VLOOKUP($A233,[1]Други!$A:$H,2,FALSE),IFERROR(VLOOKUP($A233,[1]ИТТ!$A:$H,2,FALSE),IFERROR(VLOOKUP($A233,[1]Schrack!$A:$H,2,FALSE),IFERROR(VLOOKUP($A233,'[1]LD GmbH'!$A:$H,2,FALSE),IFERROR(VLOOKUP($A233,[1]Крисметал!$A:$H,2,FALSE),IFERROR(VLOOKUP($A233,[1]Унител!$A:$H,2,FALSE),""))))))</f>
        <v>A43311</v>
      </c>
      <c r="C233" s="86">
        <f>IFERROR(VLOOKUP($A233,[1]Други!$A:$H,3,FALSE),IFERROR(VLOOKUP($A233,[1]ИТТ!$A:$H,3,FALSE),IFERROR(VLOOKUP($A233,[1]Schrack!$A:$H,3,FALSE),IFERROR(VLOOKUP($A233,'[1]LD GmbH'!$A:$H,3,FALSE),IFERROR(VLOOKUP($A233,[1]Крисметал!$A:$H,3,FALSE),IFERROR(VLOOKUP($A233,[1]Унител!$A:$H,3,FALSE),""))))))</f>
        <v>210</v>
      </c>
      <c r="D233" s="84" t="str">
        <f>IFERROR(VLOOKUP($A233,[1]Други!$A:$H,4,FALSE),IFERROR(VLOOKUP($A233,[1]ИТТ!$A:$H,4,FALSE),IFERROR(VLOOKUP($A233,[1]Schrack!$A:$H,4,FALSE),IFERROR(VLOOKUP($A233,'[1]LD GmbH'!$A:$H,4,FALSE),IFERROR(VLOOKUP($A233,[1]Крисметал!$A:$H,4,FALSE),IFERROR(VLOOKUP($A233,[1]Унител!$A:$H,4,FALSE),""))))))</f>
        <v>бр.</v>
      </c>
      <c r="E233" s="34">
        <f>IFERROR(VLOOKUP($A233,[1]Други!$A:$H,5,FALSE),IFERROR(VLOOKUP($A233,[1]ИТТ!$A:$H,5,FALSE),IFERROR(VLOOKUP($A233,[1]Schrack!$A:$H,5,FALSE),IFERROR(VLOOKUP($A233,'[1]LD GmbH'!$A:$H,5,FALSE),IFERROR(VLOOKUP($A233,[1]Крисметал!$A:$H,5,FALSE),IFERROR(VLOOKUP($A233,[1]Унител!$A:$H,5,FALSE),""))))))</f>
        <v>7.0000000000000007E-2</v>
      </c>
      <c r="F233" s="87">
        <f>IFERROR(VLOOKUP($A233,[1]Други!$A:$H,6,FALSE),IFERROR(VLOOKUP($A233,[1]ИТТ!$A:$H,6,FALSE),IFERROR(VLOOKUP($A233,[1]Schrack!$A:$H,6,FALSE),IFERROR(VLOOKUP($A233,'[1]LD GmbH'!$A:$H,6,FALSE),IFERROR(VLOOKUP($A233,[1]Крисметал!$A:$H,6,FALSE),IFERROR(VLOOKUP($A233,[1]Унител!$A:$H,6,FALSE),""))))))</f>
        <v>195.29999999999998</v>
      </c>
      <c r="G233" s="93">
        <f>IFERROR(SUMIF(Модули!$A:$A,Себестойност!A233,Модули!$B:$B),"")</f>
        <v>1</v>
      </c>
      <c r="H233" s="33">
        <f t="shared" si="47"/>
        <v>195.29999999999998</v>
      </c>
      <c r="I233" s="100" t="str">
        <f>IFERROR(VLOOKUP($A233,[1]Други!$A:$H,8,FALSE),IFERROR(VLOOKUP($A233,[1]ИТТ!$A:$H,8,FALSE),IFERROR(VLOOKUP($A233,[1]Schrack!$A:$H,8,FALSE),IFERROR(VLOOKUP($A233,'[1]LD GmbH'!$A:$H,8,FALSE),IFERROR(VLOOKUP($A233,[1]Крисметал!$A:$H,8,FALSE),IFERROR(VLOOKUP($A233,[1]Унител!$A:$H,8,FALSE),""))))))</f>
        <v>ADEV SRL</v>
      </c>
      <c r="J233" s="101">
        <f>IFERROR(VLOOKUP($A233,[1]Други!$A:$I,9,FALSE),IFERROR(VLOOKUP($A233,[1]ИТТ!$A:$I,9,FALSE),IFERROR(VLOOKUP($A233,[1]Schrack!$A:$I,9,FALSE),IFERROR(VLOOKUP($A233,'[1]LD GmbH'!$A:$I,9,FALSE),IFERROR(VLOOKUP($A233,[1]Крисметал!$A:$I,9,FALSE),IFERROR(VLOOKUP($A233,[1]Унител!$A:$I,9,FALSE),""))))))</f>
        <v>46036</v>
      </c>
      <c r="K233" s="87">
        <f>IFERROR(VLOOKUP($A233,[1]Други!$A:$H,7,FALSE),IFERROR(VLOOKUP($A233,[1]ИТТ!$A:$H,7,FALSE),IFERROR(VLOOKUP($A233,[1]Schrack!$A:$H,7,FALSE),IFERROR(VLOOKUP($A233,'[1]LD GmbH'!$A:$H,7,FALSE),IFERROR(VLOOKUP($A233,[1]Крисметал!$A:$H,7,FALSE),IFERROR(VLOOKUP($A233,[1]Унител!$A:$H,7,FALSE),""))))))</f>
        <v>195.29999999999998</v>
      </c>
      <c r="L233" s="88">
        <f t="shared" si="48"/>
        <v>195.29999999999998</v>
      </c>
      <c r="M233" s="102"/>
      <c r="O233" s="81">
        <f>SUMIF(Модули!$A:$A,Себестойност!A233,Модули!$B:$B)-G233</f>
        <v>0</v>
      </c>
    </row>
    <row r="234" spans="1:15" x14ac:dyDescent="0.3">
      <c r="A234" s="13" t="s">
        <v>153</v>
      </c>
      <c r="B234" s="32" t="str">
        <f>IFERROR(VLOOKUP($A234,[1]Други!$A:$H,2,FALSE),IFERROR(VLOOKUP($A234,[1]ИТТ!$A:$H,2,FALSE),IFERROR(VLOOKUP($A234,[1]Schrack!$A:$H,2,FALSE),IFERROR(VLOOKUP($A234,'[1]LD GmbH'!$A:$H,2,FALSE),IFERROR(VLOOKUP($A234,[1]Крисметал!$A:$H,2,FALSE),IFERROR(VLOOKUP($A234,[1]Унител!$A:$H,2,FALSE),""))))))</f>
        <v>A26040</v>
      </c>
      <c r="C234" s="86">
        <f>IFERROR(VLOOKUP($A234,[1]Други!$A:$H,3,FALSE),IFERROR(VLOOKUP($A234,[1]ИТТ!$A:$H,3,FALSE),IFERROR(VLOOKUP($A234,[1]Schrack!$A:$H,3,FALSE),IFERROR(VLOOKUP($A234,'[1]LD GmbH'!$A:$H,3,FALSE),IFERROR(VLOOKUP($A234,[1]Крисметал!$A:$H,3,FALSE),IFERROR(VLOOKUP($A234,[1]Унител!$A:$H,3,FALSE),""))))))</f>
        <v>10.501935239770328</v>
      </c>
      <c r="D234" s="84" t="str">
        <f>IFERROR(VLOOKUP($A234,[1]Други!$A:$H,4,FALSE),IFERROR(VLOOKUP($A234,[1]ИТТ!$A:$H,4,FALSE),IFERROR(VLOOKUP($A234,[1]Schrack!$A:$H,4,FALSE),IFERROR(VLOOKUP($A234,'[1]LD GmbH'!$A:$H,4,FALSE),IFERROR(VLOOKUP($A234,[1]Крисметал!$A:$H,4,FALSE),IFERROR(VLOOKUP($A234,[1]Унител!$A:$H,4,FALSE),""))))))</f>
        <v>бр.</v>
      </c>
      <c r="E234" s="34">
        <f>IFERROR(VLOOKUP($A234,[1]Други!$A:$H,5,FALSE),IFERROR(VLOOKUP($A234,[1]ИТТ!$A:$H,5,FALSE),IFERROR(VLOOKUP($A234,[1]Schrack!$A:$H,5,FALSE),IFERROR(VLOOKUP($A234,'[1]LD GmbH'!$A:$H,5,FALSE),IFERROR(VLOOKUP($A234,[1]Крисметал!$A:$H,5,FALSE),IFERROR(VLOOKUP($A234,[1]Унител!$A:$H,5,FALSE),""))))))</f>
        <v>7.0000000000000007E-2</v>
      </c>
      <c r="F234" s="87">
        <f>IFERROR(VLOOKUP($A234,[1]Други!$A:$H,6,FALSE),IFERROR(VLOOKUP($A234,[1]ИТТ!$A:$H,6,FALSE),IFERROR(VLOOKUP($A234,[1]Schrack!$A:$H,6,FALSE),IFERROR(VLOOKUP($A234,'[1]LD GmbH'!$A:$H,6,FALSE),IFERROR(VLOOKUP($A234,[1]Крисметал!$A:$H,6,FALSE),IFERROR(VLOOKUP($A234,[1]Унител!$A:$H,6,FALSE),""))))))</f>
        <v>9.7667997729864044</v>
      </c>
      <c r="G234" s="93">
        <f>IFERROR(SUMIF(Модули!$A:$A,Себестойност!A234,Модули!$B:$B),"")</f>
        <v>3</v>
      </c>
      <c r="H234" s="33">
        <f t="shared" si="47"/>
        <v>29.300399318959215</v>
      </c>
      <c r="I234" s="100" t="str">
        <f>IFERROR(VLOOKUP($A234,[1]Други!$A:$H,8,FALSE),IFERROR(VLOOKUP($A234,[1]ИТТ!$A:$H,8,FALSE),IFERROR(VLOOKUP($A234,[1]Schrack!$A:$H,8,FALSE),IFERROR(VLOOKUP($A234,'[1]LD GmbH'!$A:$H,8,FALSE),IFERROR(VLOOKUP($A234,[1]Крисметал!$A:$H,8,FALSE),IFERROR(VLOOKUP($A234,[1]Унител!$A:$H,8,FALSE),""))))))</f>
        <v>ADEV SRL</v>
      </c>
      <c r="J234" s="101">
        <f>IFERROR(VLOOKUP($A234,[1]Други!$A:$I,9,FALSE),IFERROR(VLOOKUP($A234,[1]ИТТ!$A:$I,9,FALSE),IFERROR(VLOOKUP($A234,[1]Schrack!$A:$I,9,FALSE),IFERROR(VLOOKUP($A234,'[1]LD GmbH'!$A:$I,9,FALSE),IFERROR(VLOOKUP($A234,[1]Крисметал!$A:$I,9,FALSE),IFERROR(VLOOKUP($A234,[1]Унител!$A:$I,9,FALSE),""))))))</f>
        <v>46036</v>
      </c>
      <c r="K234" s="87">
        <f>IFERROR(VLOOKUP($A234,[1]Други!$A:$H,7,FALSE),IFERROR(VLOOKUP($A234,[1]ИТТ!$A:$H,7,FALSE),IFERROR(VLOOKUP($A234,[1]Schrack!$A:$H,7,FALSE),IFERROR(VLOOKUP($A234,'[1]LD GmbH'!$A:$H,7,FALSE),IFERROR(VLOOKUP($A234,[1]Крисметал!$A:$H,7,FALSE),IFERROR(VLOOKUP($A234,[1]Унител!$A:$H,7,FALSE),""))))))</f>
        <v>9.7667997729864044</v>
      </c>
      <c r="L234" s="88">
        <f t="shared" si="48"/>
        <v>29.300399318959215</v>
      </c>
      <c r="M234" s="102"/>
      <c r="O234" s="81">
        <f>SUMIF(Модули!$A:$A,Себестойност!A234,Модули!$B:$B)-G234</f>
        <v>0</v>
      </c>
    </row>
    <row r="235" spans="1:15" x14ac:dyDescent="0.3">
      <c r="A235" s="15" t="s">
        <v>154</v>
      </c>
      <c r="B235" s="32" t="str">
        <f>IFERROR(VLOOKUP($A235,[1]Други!$A:$H,2,FALSE),IFERROR(VLOOKUP($A235,[1]ИТТ!$A:$H,2,FALSE),IFERROR(VLOOKUP($A235,[1]Schrack!$A:$H,2,FALSE),IFERROR(VLOOKUP($A235,'[1]LD GmbH'!$A:$H,2,FALSE),IFERROR(VLOOKUP($A235,[1]Крисметал!$A:$H,2,FALSE),IFERROR(VLOOKUP($A235,[1]Унител!$A:$H,2,FALSE),""))))))</f>
        <v>SS-6M0-1-2</v>
      </c>
      <c r="C235" s="86">
        <f>IFERROR(VLOOKUP($A235,[1]Други!$A:$H,3,FALSE),IFERROR(VLOOKUP($A235,[1]ИТТ!$A:$H,3,FALSE),IFERROR(VLOOKUP($A235,[1]Schrack!$A:$H,3,FALSE),IFERROR(VLOOKUP($A235,'[1]LD GmbH'!$A:$H,3,FALSE),IFERROR(VLOOKUP($A235,[1]Крисметал!$A:$H,3,FALSE),IFERROR(VLOOKUP($A235,[1]Унител!$A:$H,3,FALSE),""))))))</f>
        <v>11.437599382359409</v>
      </c>
      <c r="D235" s="84" t="str">
        <f>IFERROR(VLOOKUP($A235,[1]Други!$A:$H,4,FALSE),IFERROR(VLOOKUP($A235,[1]ИТТ!$A:$H,4,FALSE),IFERROR(VLOOKUP($A235,[1]Schrack!$A:$H,4,FALSE),IFERROR(VLOOKUP($A235,'[1]LD GmbH'!$A:$H,4,FALSE),IFERROR(VLOOKUP($A235,[1]Крисметал!$A:$H,4,FALSE),IFERROR(VLOOKUP($A235,[1]Унител!$A:$H,4,FALSE),""))))))</f>
        <v>бр.</v>
      </c>
      <c r="E235" s="34">
        <f>IFERROR(VLOOKUP($A235,[1]Други!$A:$H,5,FALSE),IFERROR(VLOOKUP($A235,[1]ИТТ!$A:$H,5,FALSE),IFERROR(VLOOKUP($A235,[1]Schrack!$A:$H,5,FALSE),IFERROR(VLOOKUP($A235,'[1]LD GmbH'!$A:$H,5,FALSE),IFERROR(VLOOKUP($A235,[1]Крисметал!$A:$H,5,FALSE),IFERROR(VLOOKUP($A235,[1]Унител!$A:$H,5,FALSE),""))))))</f>
        <v>0</v>
      </c>
      <c r="F235" s="87">
        <f>IFERROR(VLOOKUP($A235,[1]Други!$A:$H,6,FALSE),IFERROR(VLOOKUP($A235,[1]ИТТ!$A:$H,6,FALSE),IFERROR(VLOOKUP($A235,[1]Schrack!$A:$H,6,FALSE),IFERROR(VLOOKUP($A235,'[1]LD GmbH'!$A:$H,6,FALSE),IFERROR(VLOOKUP($A235,[1]Крисметал!$A:$H,6,FALSE),IFERROR(VLOOKUP($A235,[1]Унител!$A:$H,6,FALSE),""))))))</f>
        <v>11.437599382359409</v>
      </c>
      <c r="G235" s="93">
        <f>IFERROR(SUMIF(Модули!$A:$A,Себестойност!A235,Модули!$B:$B),"")</f>
        <v>6</v>
      </c>
      <c r="H235" s="33">
        <f t="shared" si="47"/>
        <v>68.625596294156452</v>
      </c>
      <c r="I235" s="100" t="str">
        <f>IFERROR(VLOOKUP($A235,[1]Други!$A:$H,8,FALSE),IFERROR(VLOOKUP($A235,[1]ИТТ!$A:$H,8,FALSE),IFERROR(VLOOKUP($A235,[1]Schrack!$A:$H,8,FALSE),IFERROR(VLOOKUP($A235,'[1]LD GmbH'!$A:$H,8,FALSE),IFERROR(VLOOKUP($A235,[1]Крисметал!$A:$H,8,FALSE),IFERROR(VLOOKUP($A235,[1]Унител!$A:$H,8,FALSE),""))))))</f>
        <v>Swagelok</v>
      </c>
      <c r="J235" s="101">
        <f>IFERROR(VLOOKUP($A235,[1]Други!$A:$I,9,FALSE),IFERROR(VLOOKUP($A235,[1]ИТТ!$A:$I,9,FALSE),IFERROR(VLOOKUP($A235,[1]Schrack!$A:$I,9,FALSE),IFERROR(VLOOKUP($A235,'[1]LD GmbH'!$A:$I,9,FALSE),IFERROR(VLOOKUP($A235,[1]Крисметал!$A:$I,9,FALSE),IFERROR(VLOOKUP($A235,[1]Унител!$A:$I,9,FALSE),""))))))</f>
        <v>45497</v>
      </c>
      <c r="K235" s="87">
        <f>IFERROR(VLOOKUP($A235,[1]Други!$A:$H,7,FALSE),IFERROR(VLOOKUP($A235,[1]ИТТ!$A:$H,7,FALSE),IFERROR(VLOOKUP($A235,[1]Schrack!$A:$H,7,FALSE),IFERROR(VLOOKUP($A235,'[1]LD GmbH'!$A:$H,7,FALSE),IFERROR(VLOOKUP($A235,[1]Крисметал!$A:$H,7,FALSE),IFERROR(VLOOKUP($A235,[1]Унител!$A:$H,7,FALSE),""))))))</f>
        <v>11.437599382359409</v>
      </c>
      <c r="L235" s="88">
        <f t="shared" si="48"/>
        <v>68.625596294156452</v>
      </c>
      <c r="M235" s="102"/>
      <c r="O235" s="81">
        <f>SUMIF(Модули!$A:$A,Себестойност!A235,Модули!$B:$B)-G235</f>
        <v>0</v>
      </c>
    </row>
    <row r="236" spans="1:15" x14ac:dyDescent="0.3">
      <c r="A236" s="12" t="s">
        <v>155</v>
      </c>
      <c r="B236" s="32" t="str">
        <f>IFERROR(VLOOKUP($A236,[1]Други!$A:$H,2,FALSE),IFERROR(VLOOKUP($A236,[1]ИТТ!$A:$H,2,FALSE),IFERROR(VLOOKUP($A236,[1]Schrack!$A:$H,2,FALSE),IFERROR(VLOOKUP($A236,'[1]LD GmbH'!$A:$H,2,FALSE),IFERROR(VLOOKUP($A236,[1]Крисметал!$A:$H,2,FALSE),IFERROR(VLOOKUP($A236,[1]Унител!$A:$H,2,FALSE),""))))))</f>
        <v>SS-6M0-61</v>
      </c>
      <c r="C236" s="86">
        <f>IFERROR(VLOOKUP($A236,[1]Други!$A:$H,3,FALSE),IFERROR(VLOOKUP($A236,[1]ИТТ!$A:$H,3,FALSE),IFERROR(VLOOKUP($A236,[1]Schrack!$A:$H,3,FALSE),IFERROR(VLOOKUP($A236,'[1]LD GmbH'!$A:$H,3,FALSE),IFERROR(VLOOKUP($A236,[1]Крисметал!$A:$H,3,FALSE),IFERROR(VLOOKUP($A236,[1]Унител!$A:$H,3,FALSE),""))))))</f>
        <v>27.676229529151307</v>
      </c>
      <c r="D236" s="84" t="str">
        <f>IFERROR(VLOOKUP($A236,[1]Други!$A:$H,4,FALSE),IFERROR(VLOOKUP($A236,[1]ИТТ!$A:$H,4,FALSE),IFERROR(VLOOKUP($A236,[1]Schrack!$A:$H,4,FALSE),IFERROR(VLOOKUP($A236,'[1]LD GmbH'!$A:$H,4,FALSE),IFERROR(VLOOKUP($A236,[1]Крисметал!$A:$H,4,FALSE),IFERROR(VLOOKUP($A236,[1]Унител!$A:$H,4,FALSE),""))))))</f>
        <v>бр.</v>
      </c>
      <c r="E236" s="34">
        <f>IFERROR(VLOOKUP($A236,[1]Други!$A:$H,5,FALSE),IFERROR(VLOOKUP($A236,[1]ИТТ!$A:$H,5,FALSE),IFERROR(VLOOKUP($A236,[1]Schrack!$A:$H,5,FALSE),IFERROR(VLOOKUP($A236,'[1]LD GmbH'!$A:$H,5,FALSE),IFERROR(VLOOKUP($A236,[1]Крисметал!$A:$H,5,FALSE),IFERROR(VLOOKUP($A236,[1]Унител!$A:$H,5,FALSE),""))))))</f>
        <v>0</v>
      </c>
      <c r="F236" s="87">
        <f>IFERROR(VLOOKUP($A236,[1]Други!$A:$H,6,FALSE),IFERROR(VLOOKUP($A236,[1]ИТТ!$A:$H,6,FALSE),IFERROR(VLOOKUP($A236,[1]Schrack!$A:$H,6,FALSE),IFERROR(VLOOKUP($A236,'[1]LD GmbH'!$A:$H,6,FALSE),IFERROR(VLOOKUP($A236,[1]Крисметал!$A:$H,6,FALSE),IFERROR(VLOOKUP($A236,[1]Унител!$A:$H,6,FALSE),""))))))</f>
        <v>27.676229529151307</v>
      </c>
      <c r="G236" s="93">
        <f>IFERROR(SUMIF(Модули!$A:$A,Себестойност!A236,Модули!$B:$B),"")</f>
        <v>6</v>
      </c>
      <c r="H236" s="33">
        <f t="shared" si="47"/>
        <v>166.05737717490786</v>
      </c>
      <c r="I236" s="100" t="str">
        <f>IFERROR(VLOOKUP($A236,[1]Други!$A:$H,8,FALSE),IFERROR(VLOOKUP($A236,[1]ИТТ!$A:$H,8,FALSE),IFERROR(VLOOKUP($A236,[1]Schrack!$A:$H,8,FALSE),IFERROR(VLOOKUP($A236,'[1]LD GmbH'!$A:$H,8,FALSE),IFERROR(VLOOKUP($A236,[1]Крисметал!$A:$H,8,FALSE),IFERROR(VLOOKUP($A236,[1]Унител!$A:$H,8,FALSE),""))))))</f>
        <v>Swagelok</v>
      </c>
      <c r="J236" s="101">
        <f>IFERROR(VLOOKUP($A236,[1]Други!$A:$I,9,FALSE),IFERROR(VLOOKUP($A236,[1]ИТТ!$A:$I,9,FALSE),IFERROR(VLOOKUP($A236,[1]Schrack!$A:$I,9,FALSE),IFERROR(VLOOKUP($A236,'[1]LD GmbH'!$A:$I,9,FALSE),IFERROR(VLOOKUP($A236,[1]Крисметал!$A:$I,9,FALSE),IFERROR(VLOOKUP($A236,[1]Унител!$A:$I,9,FALSE),""))))))</f>
        <v>45497</v>
      </c>
      <c r="K236" s="87">
        <f>IFERROR(VLOOKUP($A236,[1]Други!$A:$H,7,FALSE),IFERROR(VLOOKUP($A236,[1]ИТТ!$A:$H,7,FALSE),IFERROR(VLOOKUP($A236,[1]Schrack!$A:$H,7,FALSE),IFERROR(VLOOKUP($A236,'[1]LD GmbH'!$A:$H,7,FALSE),IFERROR(VLOOKUP($A236,[1]Крисметал!$A:$H,7,FALSE),IFERROR(VLOOKUP($A236,[1]Унител!$A:$H,7,FALSE),""))))))</f>
        <v>27.676229529151307</v>
      </c>
      <c r="L236" s="88">
        <f t="shared" si="48"/>
        <v>166.05737717490786</v>
      </c>
      <c r="M236" s="102"/>
      <c r="O236" s="81">
        <f>SUMIF(Модули!$A:$A,Себестойност!A236,Модули!$B:$B)-G236</f>
        <v>0</v>
      </c>
    </row>
    <row r="237" spans="1:15" x14ac:dyDescent="0.3">
      <c r="A237" s="15" t="s">
        <v>156</v>
      </c>
      <c r="B237" s="32" t="str">
        <f>IFERROR(VLOOKUP($A237,[1]Други!$A:$H,2,FALSE),IFERROR(VLOOKUP($A237,[1]ИТТ!$A:$H,2,FALSE),IFERROR(VLOOKUP($A237,[1]Schrack!$A:$H,2,FALSE),IFERROR(VLOOKUP($A237,'[1]LD GmbH'!$A:$H,2,FALSE),IFERROR(VLOOKUP($A237,[1]Крисметал!$A:$H,2,FALSE),IFERROR(VLOOKUP($A237,[1]Унител!$A:$H,2,FALSE),""))))))</f>
        <v>SS-6M0-1-4RT</v>
      </c>
      <c r="C237" s="86">
        <f>IFERROR(VLOOKUP($A237,[1]Други!$A:$H,3,FALSE),IFERROR(VLOOKUP($A237,[1]ИТТ!$A:$H,3,FALSE),IFERROR(VLOOKUP($A237,[1]Schrack!$A:$H,3,FALSE),IFERROR(VLOOKUP($A237,'[1]LD GmbH'!$A:$H,3,FALSE),IFERROR(VLOOKUP($A237,[1]Крисметал!$A:$H,3,FALSE),IFERROR(VLOOKUP($A237,[1]Унител!$A:$H,3,FALSE),""))))))</f>
        <v>11.948891263555627</v>
      </c>
      <c r="D237" s="84" t="str">
        <f>IFERROR(VLOOKUP($A237,[1]Други!$A:$H,4,FALSE),IFERROR(VLOOKUP($A237,[1]ИТТ!$A:$H,4,FALSE),IFERROR(VLOOKUP($A237,[1]Schrack!$A:$H,4,FALSE),IFERROR(VLOOKUP($A237,'[1]LD GmbH'!$A:$H,4,FALSE),IFERROR(VLOOKUP($A237,[1]Крисметал!$A:$H,4,FALSE),IFERROR(VLOOKUP($A237,[1]Унител!$A:$H,4,FALSE),""))))))</f>
        <v>бр.</v>
      </c>
      <c r="E237" s="34">
        <f>IFERROR(VLOOKUP($A237,[1]Други!$A:$H,5,FALSE),IFERROR(VLOOKUP($A237,[1]ИТТ!$A:$H,5,FALSE),IFERROR(VLOOKUP($A237,[1]Schrack!$A:$H,5,FALSE),IFERROR(VLOOKUP($A237,'[1]LD GmbH'!$A:$H,5,FALSE),IFERROR(VLOOKUP($A237,[1]Крисметал!$A:$H,5,FALSE),IFERROR(VLOOKUP($A237,[1]Унител!$A:$H,5,FALSE),""))))))</f>
        <v>0</v>
      </c>
      <c r="F237" s="87">
        <f>IFERROR(VLOOKUP($A237,[1]Други!$A:$H,6,FALSE),IFERROR(VLOOKUP($A237,[1]ИТТ!$A:$H,6,FALSE),IFERROR(VLOOKUP($A237,[1]Schrack!$A:$H,6,FALSE),IFERROR(VLOOKUP($A237,'[1]LD GmbH'!$A:$H,6,FALSE),IFERROR(VLOOKUP($A237,[1]Крисметал!$A:$H,6,FALSE),IFERROR(VLOOKUP($A237,[1]Унител!$A:$H,6,FALSE),""))))))</f>
        <v>11.948891263555627</v>
      </c>
      <c r="G237" s="93">
        <f>IFERROR(SUMIF(Модули!$A:$A,Себестойност!A237,Модули!$B:$B),"")</f>
        <v>10</v>
      </c>
      <c r="H237" s="33">
        <f t="shared" si="47"/>
        <v>119.48891263555626</v>
      </c>
      <c r="I237" s="100" t="str">
        <f>IFERROR(VLOOKUP($A237,[1]Други!$A:$H,8,FALSE),IFERROR(VLOOKUP($A237,[1]ИТТ!$A:$H,8,FALSE),IFERROR(VLOOKUP($A237,[1]Schrack!$A:$H,8,FALSE),IFERROR(VLOOKUP($A237,'[1]LD GmbH'!$A:$H,8,FALSE),IFERROR(VLOOKUP($A237,[1]Крисметал!$A:$H,8,FALSE),IFERROR(VLOOKUP($A237,[1]Унител!$A:$H,8,FALSE),""))))))</f>
        <v>Swagelok</v>
      </c>
      <c r="J237" s="101">
        <f>IFERROR(VLOOKUP($A237,[1]Други!$A:$I,9,FALSE),IFERROR(VLOOKUP($A237,[1]ИТТ!$A:$I,9,FALSE),IFERROR(VLOOKUP($A237,[1]Schrack!$A:$I,9,FALSE),IFERROR(VLOOKUP($A237,'[1]LD GmbH'!$A:$I,9,FALSE),IFERROR(VLOOKUP($A237,[1]Крисметал!$A:$I,9,FALSE),IFERROR(VLOOKUP($A237,[1]Унител!$A:$I,9,FALSE),""))))))</f>
        <v>45497</v>
      </c>
      <c r="K237" s="87">
        <f>IFERROR(VLOOKUP($A237,[1]Други!$A:$H,7,FALSE),IFERROR(VLOOKUP($A237,[1]ИТТ!$A:$H,7,FALSE),IFERROR(VLOOKUP($A237,[1]Schrack!$A:$H,7,FALSE),IFERROR(VLOOKUP($A237,'[1]LD GmbH'!$A:$H,7,FALSE),IFERROR(VLOOKUP($A237,[1]Крисметал!$A:$H,7,FALSE),IFERROR(VLOOKUP($A237,[1]Унител!$A:$H,7,FALSE),""))))))</f>
        <v>11.948891263555627</v>
      </c>
      <c r="L237" s="88">
        <f t="shared" si="48"/>
        <v>119.48891263555626</v>
      </c>
      <c r="M237" s="102"/>
      <c r="O237" s="81">
        <f>SUMIF(Модули!$A:$A,Себестойност!A237,Модули!$B:$B)-G237</f>
        <v>0</v>
      </c>
    </row>
    <row r="238" spans="1:15" x14ac:dyDescent="0.3">
      <c r="A238" s="13" t="s">
        <v>157</v>
      </c>
      <c r="B238" s="32" t="str">
        <f>IFERROR(VLOOKUP($A238,[1]Други!$A:$H,2,FALSE),IFERROR(VLOOKUP($A238,[1]ИТТ!$A:$H,2,FALSE),IFERROR(VLOOKUP($A238,[1]Schrack!$A:$H,2,FALSE),IFERROR(VLOOKUP($A238,'[1]LD GmbH'!$A:$H,2,FALSE),IFERROR(VLOOKUP($A238,[1]Крисметал!$A:$H,2,FALSE),IFERROR(VLOOKUP($A238,[1]Унител!$A:$H,2,FALSE),""))))))</f>
        <v>SS-6M0-2-2RT</v>
      </c>
      <c r="C238" s="86">
        <f>IFERROR(VLOOKUP($A238,[1]Други!$A:$H,3,FALSE),IFERROR(VLOOKUP($A238,[1]ИТТ!$A:$H,3,FALSE),IFERROR(VLOOKUP($A238,[1]Schrack!$A:$H,3,FALSE),IFERROR(VLOOKUP($A238,'[1]LD GmbH'!$A:$H,3,FALSE),IFERROR(VLOOKUP($A238,[1]Крисметал!$A:$H,3,FALSE),IFERROR(VLOOKUP($A238,[1]Унител!$A:$H,3,FALSE),""))))))</f>
        <v>20.932289616173183</v>
      </c>
      <c r="D238" s="84" t="str">
        <f>IFERROR(VLOOKUP($A238,[1]Други!$A:$H,4,FALSE),IFERROR(VLOOKUP($A238,[1]ИТТ!$A:$H,4,FALSE),IFERROR(VLOOKUP($A238,[1]Schrack!$A:$H,4,FALSE),IFERROR(VLOOKUP($A238,'[1]LD GmbH'!$A:$H,4,FALSE),IFERROR(VLOOKUP($A238,[1]Крисметал!$A:$H,4,FALSE),IFERROR(VLOOKUP($A238,[1]Унител!$A:$H,4,FALSE),""))))))</f>
        <v>бр.</v>
      </c>
      <c r="E238" s="34">
        <f>IFERROR(VLOOKUP($A238,[1]Други!$A:$H,5,FALSE),IFERROR(VLOOKUP($A238,[1]ИТТ!$A:$H,5,FALSE),IFERROR(VLOOKUP($A238,[1]Schrack!$A:$H,5,FALSE),IFERROR(VLOOKUP($A238,'[1]LD GmbH'!$A:$H,5,FALSE),IFERROR(VLOOKUP($A238,[1]Крисметал!$A:$H,5,FALSE),IFERROR(VLOOKUP($A238,[1]Унител!$A:$H,5,FALSE),""))))))</f>
        <v>0</v>
      </c>
      <c r="F238" s="87">
        <f>IFERROR(VLOOKUP($A238,[1]Други!$A:$H,6,FALSE),IFERROR(VLOOKUP($A238,[1]ИТТ!$A:$H,6,FALSE),IFERROR(VLOOKUP($A238,[1]Schrack!$A:$H,6,FALSE),IFERROR(VLOOKUP($A238,'[1]LD GmbH'!$A:$H,6,FALSE),IFERROR(VLOOKUP($A238,[1]Крисметал!$A:$H,6,FALSE),IFERROR(VLOOKUP($A238,[1]Унител!$A:$H,6,FALSE),""))))))</f>
        <v>20.932289616173183</v>
      </c>
      <c r="G238" s="93">
        <f>IFERROR(SUMIF(Модули!$A:$A,Себестойност!A238,Модули!$B:$B),"")</f>
        <v>12</v>
      </c>
      <c r="H238" s="33">
        <f t="shared" si="47"/>
        <v>251.18747539407821</v>
      </c>
      <c r="I238" s="100" t="str">
        <f>IFERROR(VLOOKUP($A238,[1]Други!$A:$H,8,FALSE),IFERROR(VLOOKUP($A238,[1]ИТТ!$A:$H,8,FALSE),IFERROR(VLOOKUP($A238,[1]Schrack!$A:$H,8,FALSE),IFERROR(VLOOKUP($A238,'[1]LD GmbH'!$A:$H,8,FALSE),IFERROR(VLOOKUP($A238,[1]Крисметал!$A:$H,8,FALSE),IFERROR(VLOOKUP($A238,[1]Унител!$A:$H,8,FALSE),""))))))</f>
        <v>Swagelok</v>
      </c>
      <c r="J238" s="101">
        <f>IFERROR(VLOOKUP($A238,[1]Други!$A:$I,9,FALSE),IFERROR(VLOOKUP($A238,[1]ИТТ!$A:$I,9,FALSE),IFERROR(VLOOKUP($A238,[1]Schrack!$A:$I,9,FALSE),IFERROR(VLOOKUP($A238,'[1]LD GmbH'!$A:$I,9,FALSE),IFERROR(VLOOKUP($A238,[1]Крисметал!$A:$I,9,FALSE),IFERROR(VLOOKUP($A238,[1]Унител!$A:$I,9,FALSE),""))))))</f>
        <v>45497</v>
      </c>
      <c r="K238" s="87">
        <f>IFERROR(VLOOKUP($A238,[1]Други!$A:$H,7,FALSE),IFERROR(VLOOKUP($A238,[1]ИТТ!$A:$H,7,FALSE),IFERROR(VLOOKUP($A238,[1]Schrack!$A:$H,7,FALSE),IFERROR(VLOOKUP($A238,'[1]LD GmbH'!$A:$H,7,FALSE),IFERROR(VLOOKUP($A238,[1]Крисметал!$A:$H,7,FALSE),IFERROR(VLOOKUP($A238,[1]Унител!$A:$H,7,FALSE),""))))))</f>
        <v>20.932289616173183</v>
      </c>
      <c r="L238" s="88">
        <f t="shared" si="48"/>
        <v>251.18747539407821</v>
      </c>
      <c r="M238" s="102"/>
      <c r="O238" s="81">
        <f>SUMIF(Модули!$A:$A,Себестойност!A238,Модули!$B:$B)-G238</f>
        <v>0</v>
      </c>
    </row>
    <row r="239" spans="1:15" x14ac:dyDescent="0.3">
      <c r="A239" s="15" t="s">
        <v>390</v>
      </c>
      <c r="B239" s="32">
        <f>IFERROR(VLOOKUP($A239,[1]Други!$A:$H,2,FALSE),IFERROR(VLOOKUP($A239,[1]ИТТ!$A:$H,2,FALSE),IFERROR(VLOOKUP($A239,[1]Schrack!$A:$H,2,FALSE),IFERROR(VLOOKUP($A239,'[1]LD GmbH'!$A:$H,2,FALSE),IFERROR(VLOOKUP($A239,[1]Крисметал!$A:$H,2,FALSE),IFERROR(VLOOKUP($A239,[1]Унител!$A:$H,2,FALSE),""))))))</f>
        <v>0</v>
      </c>
      <c r="C239" s="86">
        <f>IFERROR(VLOOKUP($A239,[1]Други!$A:$H,3,FALSE),IFERROR(VLOOKUP($A239,[1]ИТТ!$A:$H,3,FALSE),IFERROR(VLOOKUP($A239,[1]Schrack!$A:$H,3,FALSE),IFERROR(VLOOKUP($A239,'[1]LD GmbH'!$A:$H,3,FALSE),IFERROR(VLOOKUP($A239,[1]Крисметал!$A:$H,3,FALSE),IFERROR(VLOOKUP($A239,[1]Унител!$A:$H,3,FALSE),""))))))</f>
        <v>113.54770097605621</v>
      </c>
      <c r="D239" s="84" t="str">
        <f>IFERROR(VLOOKUP($A239,[1]Други!$A:$H,4,FALSE),IFERROR(VLOOKUP($A239,[1]ИТТ!$A:$H,4,FALSE),IFERROR(VLOOKUP($A239,[1]Schrack!$A:$H,4,FALSE),IFERROR(VLOOKUP($A239,'[1]LD GmbH'!$A:$H,4,FALSE),IFERROR(VLOOKUP($A239,[1]Крисметал!$A:$H,4,FALSE),IFERROR(VLOOKUP($A239,[1]Унител!$A:$H,4,FALSE),""))))))</f>
        <v>бр.</v>
      </c>
      <c r="E239" s="34">
        <f>IFERROR(VLOOKUP($A239,[1]Други!$A:$H,5,FALSE),IFERROR(VLOOKUP($A239,[1]ИТТ!$A:$H,5,FALSE),IFERROR(VLOOKUP($A239,[1]Schrack!$A:$H,5,FALSE),IFERROR(VLOOKUP($A239,'[1]LD GmbH'!$A:$H,5,FALSE),IFERROR(VLOOKUP($A239,[1]Крисметал!$A:$H,5,FALSE),IFERROR(VLOOKUP($A239,[1]Унител!$A:$H,5,FALSE),""))))))</f>
        <v>0</v>
      </c>
      <c r="F239" s="87">
        <f>IFERROR(VLOOKUP($A239,[1]Други!$A:$H,6,FALSE),IFERROR(VLOOKUP($A239,[1]ИТТ!$A:$H,6,FALSE),IFERROR(VLOOKUP($A239,[1]Schrack!$A:$H,6,FALSE),IFERROR(VLOOKUP($A239,'[1]LD GmbH'!$A:$H,6,FALSE),IFERROR(VLOOKUP($A239,[1]Крисметал!$A:$H,6,FALSE),IFERROR(VLOOKUP($A239,[1]Унител!$A:$H,6,FALSE),""))))))</f>
        <v>113.54770097605621</v>
      </c>
      <c r="G239" s="93">
        <f>IFERROR(SUMIF(Модули!$A:$A,Себестойност!A239,Модули!$B:$B),"")</f>
        <v>3</v>
      </c>
      <c r="H239" s="33">
        <f t="shared" si="47"/>
        <v>340.64310292816862</v>
      </c>
      <c r="I239" s="100" t="str">
        <f>IFERROR(VLOOKUP($A239,[1]Други!$A:$H,8,FALSE),IFERROR(VLOOKUP($A239,[1]ИТТ!$A:$H,8,FALSE),IFERROR(VLOOKUP($A239,[1]Schrack!$A:$H,8,FALSE),IFERROR(VLOOKUP($A239,'[1]LD GmbH'!$A:$H,8,FALSE),IFERROR(VLOOKUP($A239,[1]Крисметал!$A:$H,8,FALSE),IFERROR(VLOOKUP($A239,[1]Унител!$A:$H,8,FALSE),""))))))</f>
        <v>Swagelok</v>
      </c>
      <c r="J239" s="101" t="str">
        <f>IFERROR(VLOOKUP($A239,[1]Други!$A:$I,9,FALSE),IFERROR(VLOOKUP($A239,[1]ИТТ!$A:$I,9,FALSE),IFERROR(VLOOKUP($A239,[1]Schrack!$A:$I,9,FALSE),IFERROR(VLOOKUP($A239,'[1]LD GmbH'!$A:$I,9,FALSE),IFERROR(VLOOKUP($A239,[1]Крисметал!$A:$I,9,FALSE),IFERROR(VLOOKUP($A239,[1]Унител!$A:$I,9,FALSE),""))))))</f>
        <v>-</v>
      </c>
      <c r="K239" s="87">
        <f>IFERROR(VLOOKUP($A239,[1]Други!$A:$H,7,FALSE),IFERROR(VLOOKUP($A239,[1]ИТТ!$A:$H,7,FALSE),IFERROR(VLOOKUP($A239,[1]Schrack!$A:$H,7,FALSE),IFERROR(VLOOKUP($A239,'[1]LD GmbH'!$A:$H,7,FALSE),IFERROR(VLOOKUP($A239,[1]Крисметал!$A:$H,7,FALSE),IFERROR(VLOOKUP($A239,[1]Унител!$A:$H,7,FALSE),""))))))</f>
        <v>113.54770097605621</v>
      </c>
      <c r="L239" s="88">
        <f t="shared" si="48"/>
        <v>340.64310292816862</v>
      </c>
      <c r="M239" s="102"/>
      <c r="O239" s="81">
        <f>SUMIF(Модули!$A:$A,Себестойност!A239,Модули!$B:$B)-G239</f>
        <v>0</v>
      </c>
    </row>
    <row r="240" spans="1:15" x14ac:dyDescent="0.3">
      <c r="A240" s="15" t="s">
        <v>158</v>
      </c>
      <c r="B240" s="32" t="str">
        <f>IFERROR(VLOOKUP($A240,[1]Други!$A:$H,2,FALSE),IFERROR(VLOOKUP($A240,[1]ИТТ!$A:$H,2,FALSE),IFERROR(VLOOKUP($A240,[1]Schrack!$A:$H,2,FALSE),IFERROR(VLOOKUP($A240,'[1]LD GmbH'!$A:$H,2,FALSE),IFERROR(VLOOKUP($A240,[1]Крисметал!$A:$H,2,FALSE),IFERROR(VLOOKUP($A240,[1]Унител!$A:$H,2,FALSE),""))))))</f>
        <v>SS-42GXS 6mm</v>
      </c>
      <c r="C240" s="86">
        <f>IFERROR(VLOOKUP($A240,[1]Други!$A:$H,3,FALSE),IFERROR(VLOOKUP($A240,[1]ИТТ!$A:$H,3,FALSE),IFERROR(VLOOKUP($A240,[1]Schrack!$A:$H,3,FALSE),IFERROR(VLOOKUP($A240,'[1]LD GmbH'!$A:$H,3,FALSE),IFERROR(VLOOKUP($A240,[1]Крисметал!$A:$H,3,FALSE),IFERROR(VLOOKUP($A240,[1]Унител!$A:$H,3,FALSE),""))))))</f>
        <v>147.51793356273296</v>
      </c>
      <c r="D240" s="84" t="str">
        <f>IFERROR(VLOOKUP($A240,[1]Други!$A:$H,4,FALSE),IFERROR(VLOOKUP($A240,[1]ИТТ!$A:$H,4,FALSE),IFERROR(VLOOKUP($A240,[1]Schrack!$A:$H,4,FALSE),IFERROR(VLOOKUP($A240,'[1]LD GmbH'!$A:$H,4,FALSE),IFERROR(VLOOKUP($A240,[1]Крисметал!$A:$H,4,FALSE),IFERROR(VLOOKUP($A240,[1]Унител!$A:$H,4,FALSE),""))))))</f>
        <v>бр.</v>
      </c>
      <c r="E240" s="34">
        <f>IFERROR(VLOOKUP($A240,[1]Други!$A:$H,5,FALSE),IFERROR(VLOOKUP($A240,[1]ИТТ!$A:$H,5,FALSE),IFERROR(VLOOKUP($A240,[1]Schrack!$A:$H,5,FALSE),IFERROR(VLOOKUP($A240,'[1]LD GmbH'!$A:$H,5,FALSE),IFERROR(VLOOKUP($A240,[1]Крисметал!$A:$H,5,FALSE),IFERROR(VLOOKUP($A240,[1]Унител!$A:$H,5,FALSE),""))))))</f>
        <v>0</v>
      </c>
      <c r="F240" s="87">
        <f>IFERROR(VLOOKUP($A240,[1]Други!$A:$H,6,FALSE),IFERROR(VLOOKUP($A240,[1]ИТТ!$A:$H,6,FALSE),IFERROR(VLOOKUP($A240,[1]Schrack!$A:$H,6,FALSE),IFERROR(VLOOKUP($A240,'[1]LD GmbH'!$A:$H,6,FALSE),IFERROR(VLOOKUP($A240,[1]Крисметал!$A:$H,6,FALSE),IFERROR(VLOOKUP($A240,[1]Унител!$A:$H,6,FALSE),""))))))</f>
        <v>147.51793356273296</v>
      </c>
      <c r="G240" s="93">
        <f>IFERROR(SUMIF(Модули!$A:$A,Себестойност!A240,Модули!$B:$B),"")</f>
        <v>3</v>
      </c>
      <c r="H240" s="33">
        <f t="shared" si="47"/>
        <v>442.55380068819886</v>
      </c>
      <c r="I240" s="100" t="str">
        <f>IFERROR(VLOOKUP($A240,[1]Други!$A:$H,8,FALSE),IFERROR(VLOOKUP($A240,[1]ИТТ!$A:$H,8,FALSE),IFERROR(VLOOKUP($A240,[1]Schrack!$A:$H,8,FALSE),IFERROR(VLOOKUP($A240,'[1]LD GmbH'!$A:$H,8,FALSE),IFERROR(VLOOKUP($A240,[1]Крисметал!$A:$H,8,FALSE),IFERROR(VLOOKUP($A240,[1]Унител!$A:$H,8,FALSE),""))))))</f>
        <v>Swagelok</v>
      </c>
      <c r="J240" s="101">
        <f>IFERROR(VLOOKUP($A240,[1]Други!$A:$I,9,FALSE),IFERROR(VLOOKUP($A240,[1]ИТТ!$A:$I,9,FALSE),IFERROR(VLOOKUP($A240,[1]Schrack!$A:$I,9,FALSE),IFERROR(VLOOKUP($A240,'[1]LD GmbH'!$A:$I,9,FALSE),IFERROR(VLOOKUP($A240,[1]Крисметал!$A:$I,9,FALSE),IFERROR(VLOOKUP($A240,[1]Унител!$A:$I,9,FALSE),""))))))</f>
        <v>45497</v>
      </c>
      <c r="K240" s="87">
        <f>IFERROR(VLOOKUP($A240,[1]Други!$A:$H,7,FALSE),IFERROR(VLOOKUP($A240,[1]ИТТ!$A:$H,7,FALSE),IFERROR(VLOOKUP($A240,[1]Schrack!$A:$H,7,FALSE),IFERROR(VLOOKUP($A240,'[1]LD GmbH'!$A:$H,7,FALSE),IFERROR(VLOOKUP($A240,[1]Крисметал!$A:$H,7,FALSE),IFERROR(VLOOKUP($A240,[1]Унител!$A:$H,7,FALSE),""))))))</f>
        <v>147.51793356273296</v>
      </c>
      <c r="L240" s="88">
        <f t="shared" si="48"/>
        <v>442.55380068819886</v>
      </c>
      <c r="M240" s="102"/>
      <c r="O240" s="81">
        <f>SUMIF(Модули!$A:$A,Себестойност!A240,Модули!$B:$B)-G240</f>
        <v>0</v>
      </c>
    </row>
    <row r="241" spans="1:15" x14ac:dyDescent="0.3">
      <c r="A241" s="13" t="s">
        <v>159</v>
      </c>
      <c r="B241" s="32" t="str">
        <f>IFERROR(VLOOKUP($A241,[1]Други!$A:$H,2,FALSE),IFERROR(VLOOKUP($A241,[1]ИТТ!$A:$H,2,FALSE),IFERROR(VLOOKUP($A241,[1]Schrack!$A:$H,2,FALSE),IFERROR(VLOOKUP($A241,'[1]LD GmbH'!$A:$H,2,FALSE),IFERROR(VLOOKUP($A241,[1]Крисметал!$A:$H,2,FALSE),IFERROR(VLOOKUP($A241,[1]Унител!$A:$H,2,FALSE),""))))))</f>
        <v>304-S1T-PP-6TM</v>
      </c>
      <c r="C241" s="86">
        <f>IFERROR(VLOOKUP($A241,[1]Други!$A:$H,3,FALSE),IFERROR(VLOOKUP($A241,[1]ИТТ!$A:$H,3,FALSE),IFERROR(VLOOKUP($A241,[1]Schrack!$A:$H,3,FALSE),IFERROR(VLOOKUP($A241,'[1]LD GmbH'!$A:$H,3,FALSE),IFERROR(VLOOKUP($A241,[1]Крисметал!$A:$H,3,FALSE),IFERROR(VLOOKUP($A241,[1]Унител!$A:$H,3,FALSE),""))))))</f>
        <v>9.0907696476687647</v>
      </c>
      <c r="D241" s="84" t="str">
        <f>IFERROR(VLOOKUP($A241,[1]Други!$A:$H,4,FALSE),IFERROR(VLOOKUP($A241,[1]ИТТ!$A:$H,4,FALSE),IFERROR(VLOOKUP($A241,[1]Schrack!$A:$H,4,FALSE),IFERROR(VLOOKUP($A241,'[1]LD GmbH'!$A:$H,4,FALSE),IFERROR(VLOOKUP($A241,[1]Крисметал!$A:$H,4,FALSE),IFERROR(VLOOKUP($A241,[1]Унител!$A:$H,4,FALSE),""))))))</f>
        <v>бр.</v>
      </c>
      <c r="E241" s="34">
        <f>IFERROR(VLOOKUP($A241,[1]Други!$A:$H,5,FALSE),IFERROR(VLOOKUP($A241,[1]ИТТ!$A:$H,5,FALSE),IFERROR(VLOOKUP($A241,[1]Schrack!$A:$H,5,FALSE),IFERROR(VLOOKUP($A241,'[1]LD GmbH'!$A:$H,5,FALSE),IFERROR(VLOOKUP($A241,[1]Крисметал!$A:$H,5,FALSE),IFERROR(VLOOKUP($A241,[1]Унител!$A:$H,5,FALSE),""))))))</f>
        <v>0</v>
      </c>
      <c r="F241" s="87">
        <f>IFERROR(VLOOKUP($A241,[1]Други!$A:$H,6,FALSE),IFERROR(VLOOKUP($A241,[1]ИТТ!$A:$H,6,FALSE),IFERROR(VLOOKUP($A241,[1]Schrack!$A:$H,6,FALSE),IFERROR(VLOOKUP($A241,'[1]LD GmbH'!$A:$H,6,FALSE),IFERROR(VLOOKUP($A241,[1]Крисметал!$A:$H,6,FALSE),IFERROR(VLOOKUP($A241,[1]Унител!$A:$H,6,FALSE),""))))))</f>
        <v>9.0907696476687647</v>
      </c>
      <c r="G241" s="93">
        <f>IFERROR(SUMIF(Модули!$A:$A,Себестойност!A241,Модули!$B:$B),"")</f>
        <v>20</v>
      </c>
      <c r="H241" s="33">
        <f t="shared" si="47"/>
        <v>181.81539295337529</v>
      </c>
      <c r="I241" s="100" t="str">
        <f>IFERROR(VLOOKUP($A241,[1]Други!$A:$H,8,FALSE),IFERROR(VLOOKUP($A241,[1]ИТТ!$A:$H,8,FALSE),IFERROR(VLOOKUP($A241,[1]Schrack!$A:$H,8,FALSE),IFERROR(VLOOKUP($A241,'[1]LD GmbH'!$A:$H,8,FALSE),IFERROR(VLOOKUP($A241,[1]Крисметал!$A:$H,8,FALSE),IFERROR(VLOOKUP($A241,[1]Унител!$A:$H,8,FALSE),""))))))</f>
        <v>Swagelok</v>
      </c>
      <c r="J241" s="101">
        <f>IFERROR(VLOOKUP($A241,[1]Други!$A:$I,9,FALSE),IFERROR(VLOOKUP($A241,[1]ИТТ!$A:$I,9,FALSE),IFERROR(VLOOKUP($A241,[1]Schrack!$A:$I,9,FALSE),IFERROR(VLOOKUP($A241,'[1]LD GmbH'!$A:$I,9,FALSE),IFERROR(VLOOKUP($A241,[1]Крисметал!$A:$I,9,FALSE),IFERROR(VLOOKUP($A241,[1]Унител!$A:$I,9,FALSE),""))))))</f>
        <v>45497</v>
      </c>
      <c r="K241" s="87">
        <f>IFERROR(VLOOKUP($A241,[1]Други!$A:$H,7,FALSE),IFERROR(VLOOKUP($A241,[1]ИТТ!$A:$H,7,FALSE),IFERROR(VLOOKUP($A241,[1]Schrack!$A:$H,7,FALSE),IFERROR(VLOOKUP($A241,'[1]LD GmbH'!$A:$H,7,FALSE),IFERROR(VLOOKUP($A241,[1]Крисметал!$A:$H,7,FALSE),IFERROR(VLOOKUP($A241,[1]Унител!$A:$H,7,FALSE),""))))))</f>
        <v>9.0907696476687647</v>
      </c>
      <c r="L241" s="88">
        <f t="shared" si="48"/>
        <v>181.81539295337529</v>
      </c>
      <c r="M241" s="102"/>
      <c r="O241" s="81">
        <f>SUMIF(Модули!$A:$A,Себестойност!A241,Модули!$B:$B)-G241</f>
        <v>0</v>
      </c>
    </row>
    <row r="242" spans="1:15" x14ac:dyDescent="0.3">
      <c r="A242" s="25" t="s">
        <v>391</v>
      </c>
      <c r="B242" s="32" t="str">
        <f>IFERROR(VLOOKUP($A242,[1]Други!$A:$H,2,FALSE),IFERROR(VLOOKUP($A242,[1]ИТТ!$A:$H,2,FALSE),IFERROR(VLOOKUP($A242,[1]Schrack!$A:$H,2,FALSE),IFERROR(VLOOKUP($A242,'[1]LD GmbH'!$A:$H,2,FALSE),IFERROR(VLOOKUP($A242,[1]Крисметал!$A:$H,2,FALSE),IFERROR(VLOOKUP($A242,[1]Унител!$A:$H,2,FALSE),""))))))</f>
        <v>88418 0011 4 10</v>
      </c>
      <c r="C242" s="86">
        <f>IFERROR(VLOOKUP($A242,[1]Други!$A:$H,3,FALSE),IFERROR(VLOOKUP($A242,[1]ИТТ!$A:$H,3,FALSE),IFERROR(VLOOKUP($A242,[1]Schrack!$A:$H,3,FALSE),IFERROR(VLOOKUP($A242,'[1]LD GmbH'!$A:$H,3,FALSE),IFERROR(VLOOKUP($A242,[1]Крисметал!$A:$H,3,FALSE),IFERROR(VLOOKUP($A242,[1]Унител!$A:$H,3,FALSE),""))))))</f>
        <v>4.9000000000000004</v>
      </c>
      <c r="D242" s="84" t="str">
        <f>IFERROR(VLOOKUP($A242,[1]Други!$A:$H,4,FALSE),IFERROR(VLOOKUP($A242,[1]ИТТ!$A:$H,4,FALSE),IFERROR(VLOOKUP($A242,[1]Schrack!$A:$H,4,FALSE),IFERROR(VLOOKUP($A242,'[1]LD GmbH'!$A:$H,4,FALSE),IFERROR(VLOOKUP($A242,[1]Крисметал!$A:$H,4,FALSE),IFERROR(VLOOKUP($A242,[1]Унител!$A:$H,4,FALSE),""))))))</f>
        <v>100 бр.</v>
      </c>
      <c r="E242" s="34">
        <f>IFERROR(VLOOKUP($A242,[1]Други!$A:$H,5,FALSE),IFERROR(VLOOKUP($A242,[1]ИТТ!$A:$H,5,FALSE),IFERROR(VLOOKUP($A242,[1]Schrack!$A:$H,5,FALSE),IFERROR(VLOOKUP($A242,'[1]LD GmbH'!$A:$H,5,FALSE),IFERROR(VLOOKUP($A242,[1]Крисметал!$A:$H,5,FALSE),IFERROR(VLOOKUP($A242,[1]Унител!$A:$H,5,FALSE),""))))))</f>
        <v>0</v>
      </c>
      <c r="F242" s="87">
        <f>IFERROR(VLOOKUP($A242,[1]Други!$A:$H,6,FALSE),IFERROR(VLOOKUP($A242,[1]ИТТ!$A:$H,6,FALSE),IFERROR(VLOOKUP($A242,[1]Schrack!$A:$H,6,FALSE),IFERROR(VLOOKUP($A242,'[1]LD GmbH'!$A:$H,6,FALSE),IFERROR(VLOOKUP($A242,[1]Крисметал!$A:$H,6,FALSE),IFERROR(VLOOKUP($A242,[1]Унител!$A:$H,6,FALSE),""))))))</f>
        <v>4.9000000000000004</v>
      </c>
      <c r="G242" s="93">
        <f>IFERROR(SUMIF(Модули!$A:$A,Себестойност!A242,Модули!$B:$B),"")</f>
        <v>0.2</v>
      </c>
      <c r="H242" s="33">
        <f t="shared" ref="H242:H252" si="49">IFERROR(F242*G242,"")</f>
        <v>0.98000000000000009</v>
      </c>
      <c r="I242" s="100" t="str">
        <f>IFERROR(VLOOKUP($A242,[1]Други!$A:$H,8,FALSE),IFERROR(VLOOKUP($A242,[1]ИТТ!$A:$H,8,FALSE),IFERROR(VLOOKUP($A242,[1]Schrack!$A:$H,8,FALSE),IFERROR(VLOOKUP($A242,'[1]LD GmbH'!$A:$H,8,FALSE),IFERROR(VLOOKUP($A242,[1]Крисметал!$A:$H,8,FALSE),IFERROR(VLOOKUP($A242,[1]Унител!$A:$H,8,FALSE),""))))))</f>
        <v>ИТТ</v>
      </c>
      <c r="J242" s="101">
        <f>IFERROR(VLOOKUP($A242,[1]Други!$A:$I,9,FALSE),IFERROR(VLOOKUP($A242,[1]ИТТ!$A:$I,9,FALSE),IFERROR(VLOOKUP($A242,[1]Schrack!$A:$I,9,FALSE),IFERROR(VLOOKUP($A242,'[1]LD GmbH'!$A:$I,9,FALSE),IFERROR(VLOOKUP($A242,[1]Крисметал!$A:$I,9,FALSE),IFERROR(VLOOKUP($A242,[1]Унител!$A:$I,9,FALSE),""))))))</f>
        <v>46051</v>
      </c>
      <c r="K242" s="87">
        <f>IFERROR(VLOOKUP($A242,[1]Други!$A:$H,7,FALSE),IFERROR(VLOOKUP($A242,[1]ИТТ!$A:$H,7,FALSE),IFERROR(VLOOKUP($A242,[1]Schrack!$A:$H,7,FALSE),IFERROR(VLOOKUP($A242,'[1]LD GmbH'!$A:$H,7,FALSE),IFERROR(VLOOKUP($A242,[1]Крисметал!$A:$H,7,FALSE),IFERROR(VLOOKUP($A242,[1]Унител!$A:$H,7,FALSE),""))))))</f>
        <v>5.8800000000000008</v>
      </c>
      <c r="L242" s="88">
        <f t="shared" ref="L242:L252" si="50">G242*K242</f>
        <v>1.1760000000000002</v>
      </c>
      <c r="M242" s="102"/>
      <c r="O242" s="81">
        <f>SUMIF(Модули!$A:$A,Себестойност!A242,Модули!$B:$B)-G242</f>
        <v>0</v>
      </c>
    </row>
    <row r="243" spans="1:15" x14ac:dyDescent="0.3">
      <c r="A243" s="12" t="s">
        <v>392</v>
      </c>
      <c r="B243" s="32" t="str">
        <f>IFERROR(VLOOKUP($A243,[1]Други!$A:$H,2,FALSE),IFERROR(VLOOKUP($A243,[1]ИТТ!$A:$H,2,FALSE),IFERROR(VLOOKUP($A243,[1]Schrack!$A:$H,2,FALSE),IFERROR(VLOOKUP($A243,'[1]LD GmbH'!$A:$H,2,FALSE),IFERROR(VLOOKUP($A243,[1]Крисметал!$A:$H,2,FALSE),IFERROR(VLOOKUP($A243,[1]Унител!$A:$H,2,FALSE),""))))))</f>
        <v>88418 0011 5 12</v>
      </c>
      <c r="C243" s="86">
        <f>IFERROR(VLOOKUP($A243,[1]Други!$A:$H,3,FALSE),IFERROR(VLOOKUP($A243,[1]ИТТ!$A:$H,3,FALSE),IFERROR(VLOOKUP($A243,[1]Schrack!$A:$H,3,FALSE),IFERROR(VLOOKUP($A243,'[1]LD GmbH'!$A:$H,3,FALSE),IFERROR(VLOOKUP($A243,[1]Крисметал!$A:$H,3,FALSE),IFERROR(VLOOKUP($A243,[1]Унител!$A:$H,3,FALSE),""))))))</f>
        <v>5.25</v>
      </c>
      <c r="D243" s="84" t="str">
        <f>IFERROR(VLOOKUP($A243,[1]Други!$A:$H,4,FALSE),IFERROR(VLOOKUP($A243,[1]ИТТ!$A:$H,4,FALSE),IFERROR(VLOOKUP($A243,[1]Schrack!$A:$H,4,FALSE),IFERROR(VLOOKUP($A243,'[1]LD GmbH'!$A:$H,4,FALSE),IFERROR(VLOOKUP($A243,[1]Крисметал!$A:$H,4,FALSE),IFERROR(VLOOKUP($A243,[1]Унител!$A:$H,4,FALSE),""))))))</f>
        <v>100 бр.</v>
      </c>
      <c r="E243" s="34">
        <f>IFERROR(VLOOKUP($A243,[1]Други!$A:$H,5,FALSE),IFERROR(VLOOKUP($A243,[1]ИТТ!$A:$H,5,FALSE),IFERROR(VLOOKUP($A243,[1]Schrack!$A:$H,5,FALSE),IFERROR(VLOOKUP($A243,'[1]LD GmbH'!$A:$H,5,FALSE),IFERROR(VLOOKUP($A243,[1]Крисметал!$A:$H,5,FALSE),IFERROR(VLOOKUP($A243,[1]Унител!$A:$H,5,FALSE),""))))))</f>
        <v>0</v>
      </c>
      <c r="F243" s="87">
        <f>IFERROR(VLOOKUP($A243,[1]Други!$A:$H,6,FALSE),IFERROR(VLOOKUP($A243,[1]ИТТ!$A:$H,6,FALSE),IFERROR(VLOOKUP($A243,[1]Schrack!$A:$H,6,FALSE),IFERROR(VLOOKUP($A243,'[1]LD GmbH'!$A:$H,6,FALSE),IFERROR(VLOOKUP($A243,[1]Крисметал!$A:$H,6,FALSE),IFERROR(VLOOKUP($A243,[1]Унител!$A:$H,6,FALSE),""))))))</f>
        <v>5.25</v>
      </c>
      <c r="G243" s="93">
        <f>IFERROR(SUMIF(Модули!$A:$A,Себестойност!A243,Модули!$B:$B),"")</f>
        <v>0.2</v>
      </c>
      <c r="H243" s="33">
        <f t="shared" si="49"/>
        <v>1.05</v>
      </c>
      <c r="I243" s="100" t="str">
        <f>IFERROR(VLOOKUP($A243,[1]Други!$A:$H,8,FALSE),IFERROR(VLOOKUP($A243,[1]ИТТ!$A:$H,8,FALSE),IFERROR(VLOOKUP($A243,[1]Schrack!$A:$H,8,FALSE),IFERROR(VLOOKUP($A243,'[1]LD GmbH'!$A:$H,8,FALSE),IFERROR(VLOOKUP($A243,[1]Крисметал!$A:$H,8,FALSE),IFERROR(VLOOKUP($A243,[1]Унител!$A:$H,8,FALSE),""))))))</f>
        <v>ИТТ</v>
      </c>
      <c r="J243" s="101">
        <f>IFERROR(VLOOKUP($A243,[1]Други!$A:$I,9,FALSE),IFERROR(VLOOKUP($A243,[1]ИТТ!$A:$I,9,FALSE),IFERROR(VLOOKUP($A243,[1]Schrack!$A:$I,9,FALSE),IFERROR(VLOOKUP($A243,'[1]LD GmbH'!$A:$I,9,FALSE),IFERROR(VLOOKUP($A243,[1]Крисметал!$A:$I,9,FALSE),IFERROR(VLOOKUP($A243,[1]Унител!$A:$I,9,FALSE),""))))))</f>
        <v>46051</v>
      </c>
      <c r="K243" s="87">
        <f>IFERROR(VLOOKUP($A243,[1]Други!$A:$H,7,FALSE),IFERROR(VLOOKUP($A243,[1]ИТТ!$A:$H,7,FALSE),IFERROR(VLOOKUP($A243,[1]Schrack!$A:$H,7,FALSE),IFERROR(VLOOKUP($A243,'[1]LD GmbH'!$A:$H,7,FALSE),IFERROR(VLOOKUP($A243,[1]Крисметал!$A:$H,7,FALSE),IFERROR(VLOOKUP($A243,[1]Унител!$A:$H,7,FALSE),""))))))</f>
        <v>6.3</v>
      </c>
      <c r="L243" s="88">
        <f t="shared" si="50"/>
        <v>1.26</v>
      </c>
      <c r="M243" s="102"/>
      <c r="O243" s="81">
        <f>SUMIF(Модули!$A:$A,Себестойност!A243,Модули!$B:$B)-G243</f>
        <v>0</v>
      </c>
    </row>
    <row r="244" spans="1:15" x14ac:dyDescent="0.3">
      <c r="A244" s="96" t="s">
        <v>393</v>
      </c>
      <c r="B244" s="32" t="str">
        <f>IFERROR(VLOOKUP($A244,[1]Други!$A:$H,2,FALSE),IFERROR(VLOOKUP($A244,[1]ИТТ!$A:$H,2,FALSE),IFERROR(VLOOKUP($A244,[1]Schrack!$A:$H,2,FALSE),IFERROR(VLOOKUP($A244,'[1]LD GmbH'!$A:$H,2,FALSE),IFERROR(VLOOKUP($A244,[1]Крисметал!$A:$H,2,FALSE),IFERROR(VLOOKUP($A244,[1]Унител!$A:$H,2,FALSE),""))))))</f>
        <v>88418 0011 6 15</v>
      </c>
      <c r="C244" s="86">
        <f>IFERROR(VLOOKUP($A244,[1]Други!$A:$H,3,FALSE),IFERROR(VLOOKUP($A244,[1]ИТТ!$A:$H,3,FALSE),IFERROR(VLOOKUP($A244,[1]Schrack!$A:$H,3,FALSE),IFERROR(VLOOKUP($A244,'[1]LD GmbH'!$A:$H,3,FALSE),IFERROR(VLOOKUP($A244,[1]Крисметал!$A:$H,3,FALSE),IFERROR(VLOOKUP($A244,[1]Унител!$A:$H,3,FALSE),""))))))</f>
        <v>6.54</v>
      </c>
      <c r="D244" s="84" t="str">
        <f>IFERROR(VLOOKUP($A244,[1]Други!$A:$H,4,FALSE),IFERROR(VLOOKUP($A244,[1]ИТТ!$A:$H,4,FALSE),IFERROR(VLOOKUP($A244,[1]Schrack!$A:$H,4,FALSE),IFERROR(VLOOKUP($A244,'[1]LD GmbH'!$A:$H,4,FALSE),IFERROR(VLOOKUP($A244,[1]Крисметал!$A:$H,4,FALSE),IFERROR(VLOOKUP($A244,[1]Унител!$A:$H,4,FALSE),""))))))</f>
        <v>100 бр.</v>
      </c>
      <c r="E244" s="34">
        <f>IFERROR(VLOOKUP($A244,[1]Други!$A:$H,5,FALSE),IFERROR(VLOOKUP($A244,[1]ИТТ!$A:$H,5,FALSE),IFERROR(VLOOKUP($A244,[1]Schrack!$A:$H,5,FALSE),IFERROR(VLOOKUP($A244,'[1]LD GmbH'!$A:$H,5,FALSE),IFERROR(VLOOKUP($A244,[1]Крисметал!$A:$H,5,FALSE),IFERROR(VLOOKUP($A244,[1]Унител!$A:$H,5,FALSE),""))))))</f>
        <v>0</v>
      </c>
      <c r="F244" s="87">
        <f>IFERROR(VLOOKUP($A244,[1]Други!$A:$H,6,FALSE),IFERROR(VLOOKUP($A244,[1]ИТТ!$A:$H,6,FALSE),IFERROR(VLOOKUP($A244,[1]Schrack!$A:$H,6,FALSE),IFERROR(VLOOKUP($A244,'[1]LD GmbH'!$A:$H,6,FALSE),IFERROR(VLOOKUP($A244,[1]Крисметал!$A:$H,6,FALSE),IFERROR(VLOOKUP($A244,[1]Унител!$A:$H,6,FALSE),""))))))</f>
        <v>6.54</v>
      </c>
      <c r="G244" s="93">
        <f>IFERROR(SUMIF(Модули!$A:$A,Себестойност!A244,Модули!$B:$B),"")</f>
        <v>0.5</v>
      </c>
      <c r="H244" s="33">
        <f t="shared" si="49"/>
        <v>3.27</v>
      </c>
      <c r="I244" s="100" t="str">
        <f>IFERROR(VLOOKUP($A244,[1]Други!$A:$H,8,FALSE),IFERROR(VLOOKUP($A244,[1]ИТТ!$A:$H,8,FALSE),IFERROR(VLOOKUP($A244,[1]Schrack!$A:$H,8,FALSE),IFERROR(VLOOKUP($A244,'[1]LD GmbH'!$A:$H,8,FALSE),IFERROR(VLOOKUP($A244,[1]Крисметал!$A:$H,8,FALSE),IFERROR(VLOOKUP($A244,[1]Унител!$A:$H,8,FALSE),""))))))</f>
        <v>ИТТ</v>
      </c>
      <c r="J244" s="101">
        <f>IFERROR(VLOOKUP($A244,[1]Други!$A:$I,9,FALSE),IFERROR(VLOOKUP($A244,[1]ИТТ!$A:$I,9,FALSE),IFERROR(VLOOKUP($A244,[1]Schrack!$A:$I,9,FALSE),IFERROR(VLOOKUP($A244,'[1]LD GmbH'!$A:$I,9,FALSE),IFERROR(VLOOKUP($A244,[1]Крисметал!$A:$I,9,FALSE),IFERROR(VLOOKUP($A244,[1]Унител!$A:$I,9,FALSE),""))))))</f>
        <v>46051</v>
      </c>
      <c r="K244" s="87">
        <f>IFERROR(VLOOKUP($A244,[1]Други!$A:$H,7,FALSE),IFERROR(VLOOKUP($A244,[1]ИТТ!$A:$H,7,FALSE),IFERROR(VLOOKUP($A244,[1]Schrack!$A:$H,7,FALSE),IFERROR(VLOOKUP($A244,'[1]LD GmbH'!$A:$H,7,FALSE),IFERROR(VLOOKUP($A244,[1]Крисметал!$A:$H,7,FALSE),IFERROR(VLOOKUP($A244,[1]Унител!$A:$H,7,FALSE),""))))))</f>
        <v>7.8479999999999999</v>
      </c>
      <c r="L244" s="88">
        <f t="shared" si="50"/>
        <v>3.9239999999999999</v>
      </c>
      <c r="M244" s="102"/>
      <c r="O244" s="81">
        <f>SUMIF(Модули!$A:$A,Себестойност!A244,Модули!$B:$B)-G244</f>
        <v>0</v>
      </c>
    </row>
    <row r="245" spans="1:15" x14ac:dyDescent="0.3">
      <c r="A245" s="96" t="s">
        <v>394</v>
      </c>
      <c r="B245" s="32" t="str">
        <f>IFERROR(VLOOKUP($A245,[1]Други!$A:$H,2,FALSE),IFERROR(VLOOKUP($A245,[1]ИТТ!$A:$H,2,FALSE),IFERROR(VLOOKUP($A245,[1]Schrack!$A:$H,2,FALSE),IFERROR(VLOOKUP($A245,'[1]LD GmbH'!$A:$H,2,FALSE),IFERROR(VLOOKUP($A245,[1]Крисметал!$A:$H,2,FALSE),IFERROR(VLOOKUP($A245,[1]Унител!$A:$H,2,FALSE),""))))))</f>
        <v>88418 0011 8 16</v>
      </c>
      <c r="C245" s="86">
        <f>IFERROR(VLOOKUP($A245,[1]Други!$A:$H,3,FALSE),IFERROR(VLOOKUP($A245,[1]ИТТ!$A:$H,3,FALSE),IFERROR(VLOOKUP($A245,[1]Schrack!$A:$H,3,FALSE),IFERROR(VLOOKUP($A245,'[1]LD GmbH'!$A:$H,3,FALSE),IFERROR(VLOOKUP($A245,[1]Крисметал!$A:$H,3,FALSE),IFERROR(VLOOKUP($A245,[1]Унител!$A:$H,3,FALSE),""))))))</f>
        <v>7.6</v>
      </c>
      <c r="D245" s="84" t="str">
        <f>IFERROR(VLOOKUP($A245,[1]Други!$A:$H,4,FALSE),IFERROR(VLOOKUP($A245,[1]ИТТ!$A:$H,4,FALSE),IFERROR(VLOOKUP($A245,[1]Schrack!$A:$H,4,FALSE),IFERROR(VLOOKUP($A245,'[1]LD GmbH'!$A:$H,4,FALSE),IFERROR(VLOOKUP($A245,[1]Крисметал!$A:$H,4,FALSE),IFERROR(VLOOKUP($A245,[1]Унител!$A:$H,4,FALSE),""))))))</f>
        <v>100 бр.</v>
      </c>
      <c r="E245" s="34">
        <f>IFERROR(VLOOKUP($A245,[1]Други!$A:$H,5,FALSE),IFERROR(VLOOKUP($A245,[1]ИТТ!$A:$H,5,FALSE),IFERROR(VLOOKUP($A245,[1]Schrack!$A:$H,5,FALSE),IFERROR(VLOOKUP($A245,'[1]LD GmbH'!$A:$H,5,FALSE),IFERROR(VLOOKUP($A245,[1]Крисметал!$A:$H,5,FALSE),IFERROR(VLOOKUP($A245,[1]Унител!$A:$H,5,FALSE),""))))))</f>
        <v>0</v>
      </c>
      <c r="F245" s="87">
        <f>IFERROR(VLOOKUP($A245,[1]Други!$A:$H,6,FALSE),IFERROR(VLOOKUP($A245,[1]ИТТ!$A:$H,6,FALSE),IFERROR(VLOOKUP($A245,[1]Schrack!$A:$H,6,FALSE),IFERROR(VLOOKUP($A245,'[1]LD GmbH'!$A:$H,6,FALSE),IFERROR(VLOOKUP($A245,[1]Крисметал!$A:$H,6,FALSE),IFERROR(VLOOKUP($A245,[1]Унител!$A:$H,6,FALSE),""))))))</f>
        <v>7.6</v>
      </c>
      <c r="G245" s="93">
        <f>IFERROR(SUMIF(Модули!$A:$A,Себестойност!A245,Модули!$B:$B),"")</f>
        <v>0.1</v>
      </c>
      <c r="H245" s="33">
        <f t="shared" si="49"/>
        <v>0.76</v>
      </c>
      <c r="I245" s="100" t="str">
        <f>IFERROR(VLOOKUP($A245,[1]Други!$A:$H,8,FALSE),IFERROR(VLOOKUP($A245,[1]ИТТ!$A:$H,8,FALSE),IFERROR(VLOOKUP($A245,[1]Schrack!$A:$H,8,FALSE),IFERROR(VLOOKUP($A245,'[1]LD GmbH'!$A:$H,8,FALSE),IFERROR(VLOOKUP($A245,[1]Крисметал!$A:$H,8,FALSE),IFERROR(VLOOKUP($A245,[1]Унител!$A:$H,8,FALSE),""))))))</f>
        <v>ИТТ</v>
      </c>
      <c r="J245" s="101">
        <f>IFERROR(VLOOKUP($A245,[1]Други!$A:$I,9,FALSE),IFERROR(VLOOKUP($A245,[1]ИТТ!$A:$I,9,FALSE),IFERROR(VLOOKUP($A245,[1]Schrack!$A:$I,9,FALSE),IFERROR(VLOOKUP($A245,'[1]LD GmbH'!$A:$I,9,FALSE),IFERROR(VLOOKUP($A245,[1]Крисметал!$A:$I,9,FALSE),IFERROR(VLOOKUP($A245,[1]Унител!$A:$I,9,FALSE),""))))))</f>
        <v>46051</v>
      </c>
      <c r="K245" s="87">
        <f>IFERROR(VLOOKUP($A245,[1]Други!$A:$H,7,FALSE),IFERROR(VLOOKUP($A245,[1]ИТТ!$A:$H,7,FALSE),IFERROR(VLOOKUP($A245,[1]Schrack!$A:$H,7,FALSE),IFERROR(VLOOKUP($A245,'[1]LD GmbH'!$A:$H,7,FALSE),IFERROR(VLOOKUP($A245,[1]Крисметал!$A:$H,7,FALSE),IFERROR(VLOOKUP($A245,[1]Унител!$A:$H,7,FALSE),""))))))</f>
        <v>9.1199999999999992</v>
      </c>
      <c r="L245" s="88">
        <f t="shared" si="50"/>
        <v>0.91199999999999992</v>
      </c>
      <c r="M245" s="102"/>
      <c r="O245" s="81">
        <f>SUMIF(Модули!$A:$A,Себестойност!A245,Модули!$B:$B)-G245</f>
        <v>0</v>
      </c>
    </row>
    <row r="246" spans="1:15" x14ac:dyDescent="0.3">
      <c r="A246" s="96" t="s">
        <v>395</v>
      </c>
      <c r="B246" s="32" t="str">
        <f>IFERROR(VLOOKUP($A246,[1]Други!$A:$H,2,FALSE),IFERROR(VLOOKUP($A246,[1]ИТТ!$A:$H,2,FALSE),IFERROR(VLOOKUP($A246,[1]Schrack!$A:$H,2,FALSE),IFERROR(VLOOKUP($A246,'[1]LD GmbH'!$A:$H,2,FALSE),IFERROR(VLOOKUP($A246,[1]Крисметал!$A:$H,2,FALSE),IFERROR(VLOOKUP($A246,[1]Унител!$A:$H,2,FALSE),""))))))</f>
        <v>00912 9200 6 30</v>
      </c>
      <c r="C246" s="86">
        <f>IFERROR(VLOOKUP($A246,[1]Други!$A:$H,3,FALSE),IFERROR(VLOOKUP($A246,[1]ИТТ!$A:$H,3,FALSE),IFERROR(VLOOKUP($A246,[1]Schrack!$A:$H,3,FALSE),IFERROR(VLOOKUP($A246,'[1]LD GmbH'!$A:$H,3,FALSE),IFERROR(VLOOKUP($A246,[1]Крисметал!$A:$H,3,FALSE),IFERROR(VLOOKUP($A246,[1]Унител!$A:$H,3,FALSE),""))))))</f>
        <v>11.2</v>
      </c>
      <c r="D246" s="84" t="str">
        <f>IFERROR(VLOOKUP($A246,[1]Други!$A:$H,4,FALSE),IFERROR(VLOOKUP($A246,[1]ИТТ!$A:$H,4,FALSE),IFERROR(VLOOKUP($A246,[1]Schrack!$A:$H,4,FALSE),IFERROR(VLOOKUP($A246,'[1]LD GmbH'!$A:$H,4,FALSE),IFERROR(VLOOKUP($A246,[1]Крисметал!$A:$H,4,FALSE),IFERROR(VLOOKUP($A246,[1]Унител!$A:$H,4,FALSE),""))))))</f>
        <v>100 бр.</v>
      </c>
      <c r="E246" s="34">
        <f>IFERROR(VLOOKUP($A246,[1]Други!$A:$H,5,FALSE),IFERROR(VLOOKUP($A246,[1]ИТТ!$A:$H,5,FALSE),IFERROR(VLOOKUP($A246,[1]Schrack!$A:$H,5,FALSE),IFERROR(VLOOKUP($A246,'[1]LD GmbH'!$A:$H,5,FALSE),IFERROR(VLOOKUP($A246,[1]Крисметал!$A:$H,5,FALSE),IFERROR(VLOOKUP($A246,[1]Унител!$A:$H,5,FALSE),""))))))</f>
        <v>0</v>
      </c>
      <c r="F246" s="87">
        <f>IFERROR(VLOOKUP($A246,[1]Други!$A:$H,6,FALSE),IFERROR(VLOOKUP($A246,[1]ИТТ!$A:$H,6,FALSE),IFERROR(VLOOKUP($A246,[1]Schrack!$A:$H,6,FALSE),IFERROR(VLOOKUP($A246,'[1]LD GmbH'!$A:$H,6,FALSE),IFERROR(VLOOKUP($A246,[1]Крисметал!$A:$H,6,FALSE),IFERROR(VLOOKUP($A246,[1]Унител!$A:$H,6,FALSE),""))))))</f>
        <v>11.2</v>
      </c>
      <c r="G246" s="93">
        <f>IFERROR(SUMIF(Модули!$A:$A,Себестойност!A246,Модули!$B:$B),"")</f>
        <v>0.5</v>
      </c>
      <c r="H246" s="33">
        <f t="shared" si="49"/>
        <v>5.6</v>
      </c>
      <c r="I246" s="100" t="str">
        <f>IFERROR(VLOOKUP($A246,[1]Други!$A:$H,8,FALSE),IFERROR(VLOOKUP($A246,[1]ИТТ!$A:$H,8,FALSE),IFERROR(VLOOKUP($A246,[1]Schrack!$A:$H,8,FALSE),IFERROR(VLOOKUP($A246,'[1]LD GmbH'!$A:$H,8,FALSE),IFERROR(VLOOKUP($A246,[1]Крисметал!$A:$H,8,FALSE),IFERROR(VLOOKUP($A246,[1]Унител!$A:$H,8,FALSE),""))))))</f>
        <v>ИТТ</v>
      </c>
      <c r="J246" s="101">
        <f>IFERROR(VLOOKUP($A246,[1]Други!$A:$I,9,FALSE),IFERROR(VLOOKUP($A246,[1]ИТТ!$A:$I,9,FALSE),IFERROR(VLOOKUP($A246,[1]Schrack!$A:$I,9,FALSE),IFERROR(VLOOKUP($A246,'[1]LD GmbH'!$A:$I,9,FALSE),IFERROR(VLOOKUP($A246,[1]Крисметал!$A:$I,9,FALSE),IFERROR(VLOOKUP($A246,[1]Унител!$A:$I,9,FALSE),""))))))</f>
        <v>46051</v>
      </c>
      <c r="K246" s="87">
        <f>IFERROR(VLOOKUP($A246,[1]Други!$A:$H,7,FALSE),IFERROR(VLOOKUP($A246,[1]ИТТ!$A:$H,7,FALSE),IFERROR(VLOOKUP($A246,[1]Schrack!$A:$H,7,FALSE),IFERROR(VLOOKUP($A246,'[1]LD GmbH'!$A:$H,7,FALSE),IFERROR(VLOOKUP($A246,[1]Крисметал!$A:$H,7,FALSE),IFERROR(VLOOKUP($A246,[1]Унител!$A:$H,7,FALSE),""))))))</f>
        <v>13.44</v>
      </c>
      <c r="L246" s="88">
        <f t="shared" si="50"/>
        <v>6.72</v>
      </c>
      <c r="M246" s="102"/>
      <c r="O246" s="81">
        <f>SUMIF(Модули!$A:$A,Себестойност!A246,Модули!$B:$B)-G246</f>
        <v>0</v>
      </c>
    </row>
    <row r="247" spans="1:15" x14ac:dyDescent="0.3">
      <c r="A247" s="96" t="s">
        <v>396</v>
      </c>
      <c r="B247" s="32" t="str">
        <f>IFERROR(VLOOKUP($A247,[1]Други!$A:$H,2,FALSE),IFERROR(VLOOKUP($A247,[1]ИТТ!$A:$H,2,FALSE),IFERROR(VLOOKUP($A247,[1]Schrack!$A:$H,2,FALSE),IFERROR(VLOOKUP($A247,'[1]LD GmbH'!$A:$H,2,FALSE),IFERROR(VLOOKUP($A247,[1]Крисметал!$A:$H,2,FALSE),IFERROR(VLOOKUP($A247,[1]Унител!$A:$H,2,FALSE),""))))))</f>
        <v>00912 9200 5 20</v>
      </c>
      <c r="C247" s="86">
        <f>IFERROR(VLOOKUP($A247,[1]Други!$A:$H,3,FALSE),IFERROR(VLOOKUP($A247,[1]ИТТ!$A:$H,3,FALSE),IFERROR(VLOOKUP($A247,[1]Schrack!$A:$H,3,FALSE),IFERROR(VLOOKUP($A247,'[1]LD GmbH'!$A:$H,3,FALSE),IFERROR(VLOOKUP($A247,[1]Крисметал!$A:$H,3,FALSE),IFERROR(VLOOKUP($A247,[1]Унител!$A:$H,3,FALSE),""))))))</f>
        <v>6.6</v>
      </c>
      <c r="D247" s="84" t="str">
        <f>IFERROR(VLOOKUP($A247,[1]Други!$A:$H,4,FALSE),IFERROR(VLOOKUP($A247,[1]ИТТ!$A:$H,4,FALSE),IFERROR(VLOOKUP($A247,[1]Schrack!$A:$H,4,FALSE),IFERROR(VLOOKUP($A247,'[1]LD GmbH'!$A:$H,4,FALSE),IFERROR(VLOOKUP($A247,[1]Крисметал!$A:$H,4,FALSE),IFERROR(VLOOKUP($A247,[1]Унител!$A:$H,4,FALSE),""))))))</f>
        <v>100 бр.</v>
      </c>
      <c r="E247" s="34">
        <f>IFERROR(VLOOKUP($A247,[1]Други!$A:$H,5,FALSE),IFERROR(VLOOKUP($A247,[1]ИТТ!$A:$H,5,FALSE),IFERROR(VLOOKUP($A247,[1]Schrack!$A:$H,5,FALSE),IFERROR(VLOOKUP($A247,'[1]LD GmbH'!$A:$H,5,FALSE),IFERROR(VLOOKUP($A247,[1]Крисметал!$A:$H,5,FALSE),IFERROR(VLOOKUP($A247,[1]Унител!$A:$H,5,FALSE),""))))))</f>
        <v>0</v>
      </c>
      <c r="F247" s="87">
        <f>IFERROR(VLOOKUP($A247,[1]Други!$A:$H,6,FALSE),IFERROR(VLOOKUP($A247,[1]ИТТ!$A:$H,6,FALSE),IFERROR(VLOOKUP($A247,[1]Schrack!$A:$H,6,FALSE),IFERROR(VLOOKUP($A247,'[1]LD GmbH'!$A:$H,6,FALSE),IFERROR(VLOOKUP($A247,[1]Крисметал!$A:$H,6,FALSE),IFERROR(VLOOKUP($A247,[1]Унител!$A:$H,6,FALSE),""))))))</f>
        <v>6.6</v>
      </c>
      <c r="G247" s="93">
        <f>IFERROR(SUMIF(Модули!$A:$A,Себестойност!A247,Модули!$B:$B),"")</f>
        <v>0.2</v>
      </c>
      <c r="H247" s="33">
        <f t="shared" si="49"/>
        <v>1.32</v>
      </c>
      <c r="I247" s="100" t="str">
        <f>IFERROR(VLOOKUP($A247,[1]Други!$A:$H,8,FALSE),IFERROR(VLOOKUP($A247,[1]ИТТ!$A:$H,8,FALSE),IFERROR(VLOOKUP($A247,[1]Schrack!$A:$H,8,FALSE),IFERROR(VLOOKUP($A247,'[1]LD GmbH'!$A:$H,8,FALSE),IFERROR(VLOOKUP($A247,[1]Крисметал!$A:$H,8,FALSE),IFERROR(VLOOKUP($A247,[1]Унител!$A:$H,8,FALSE),""))))))</f>
        <v>ИТТ</v>
      </c>
      <c r="J247" s="101">
        <f>IFERROR(VLOOKUP($A247,[1]Други!$A:$I,9,FALSE),IFERROR(VLOOKUP($A247,[1]ИТТ!$A:$I,9,FALSE),IFERROR(VLOOKUP($A247,[1]Schrack!$A:$I,9,FALSE),IFERROR(VLOOKUP($A247,'[1]LD GmbH'!$A:$I,9,FALSE),IFERROR(VLOOKUP($A247,[1]Крисметал!$A:$I,9,FALSE),IFERROR(VLOOKUP($A247,[1]Унител!$A:$I,9,FALSE),""))))))</f>
        <v>46051</v>
      </c>
      <c r="K247" s="87">
        <f>IFERROR(VLOOKUP($A247,[1]Други!$A:$H,7,FALSE),IFERROR(VLOOKUP($A247,[1]ИТТ!$A:$H,7,FALSE),IFERROR(VLOOKUP($A247,[1]Schrack!$A:$H,7,FALSE),IFERROR(VLOOKUP($A247,'[1]LD GmbH'!$A:$H,7,FALSE),IFERROR(VLOOKUP($A247,[1]Крисметал!$A:$H,7,FALSE),IFERROR(VLOOKUP($A247,[1]Унител!$A:$H,7,FALSE),""))))))</f>
        <v>7.92</v>
      </c>
      <c r="L247" s="88">
        <f t="shared" si="50"/>
        <v>1.5840000000000001</v>
      </c>
      <c r="M247" s="102"/>
      <c r="O247" s="81">
        <f>SUMIF(Модули!$A:$A,Себестойност!A247,Модули!$B:$B)-G247</f>
        <v>0</v>
      </c>
    </row>
    <row r="248" spans="1:15" x14ac:dyDescent="0.3">
      <c r="A248" s="96" t="s">
        <v>397</v>
      </c>
      <c r="B248" s="32" t="str">
        <f>IFERROR(VLOOKUP($A248,[1]Други!$A:$H,2,FALSE),IFERROR(VLOOKUP($A248,[1]ИТТ!$A:$H,2,FALSE),IFERROR(VLOOKUP($A248,[1]Schrack!$A:$H,2,FALSE),IFERROR(VLOOKUP($A248,'[1]LD GmbH'!$A:$H,2,FALSE),IFERROR(VLOOKUP($A248,[1]Крисметал!$A:$H,2,FALSE),IFERROR(VLOOKUP($A248,[1]Унител!$A:$H,2,FALSE),""))))))</f>
        <v>00912 9200 4 10</v>
      </c>
      <c r="C248" s="86">
        <f>IFERROR(VLOOKUP($A248,[1]Други!$A:$H,3,FALSE),IFERROR(VLOOKUP($A248,[1]ИТТ!$A:$H,3,FALSE),IFERROR(VLOOKUP($A248,[1]Schrack!$A:$H,3,FALSE),IFERROR(VLOOKUP($A248,'[1]LD GmbH'!$A:$H,3,FALSE),IFERROR(VLOOKUP($A248,[1]Крисметал!$A:$H,3,FALSE),IFERROR(VLOOKUP($A248,[1]Унител!$A:$H,3,FALSE),""))))))</f>
        <v>3.8</v>
      </c>
      <c r="D248" s="84" t="str">
        <f>IFERROR(VLOOKUP($A248,[1]Други!$A:$H,4,FALSE),IFERROR(VLOOKUP($A248,[1]ИТТ!$A:$H,4,FALSE),IFERROR(VLOOKUP($A248,[1]Schrack!$A:$H,4,FALSE),IFERROR(VLOOKUP($A248,'[1]LD GmbH'!$A:$H,4,FALSE),IFERROR(VLOOKUP($A248,[1]Крисметал!$A:$H,4,FALSE),IFERROR(VLOOKUP($A248,[1]Унител!$A:$H,4,FALSE),""))))))</f>
        <v>100 бр.</v>
      </c>
      <c r="E248" s="34">
        <f>IFERROR(VLOOKUP($A248,[1]Други!$A:$H,5,FALSE),IFERROR(VLOOKUP($A248,[1]ИТТ!$A:$H,5,FALSE),IFERROR(VLOOKUP($A248,[1]Schrack!$A:$H,5,FALSE),IFERROR(VLOOKUP($A248,'[1]LD GmbH'!$A:$H,5,FALSE),IFERROR(VLOOKUP($A248,[1]Крисметал!$A:$H,5,FALSE),IFERROR(VLOOKUP($A248,[1]Унител!$A:$H,5,FALSE),""))))))</f>
        <v>0</v>
      </c>
      <c r="F248" s="87">
        <f>IFERROR(VLOOKUP($A248,[1]Други!$A:$H,6,FALSE),IFERROR(VLOOKUP($A248,[1]ИТТ!$A:$H,6,FALSE),IFERROR(VLOOKUP($A248,[1]Schrack!$A:$H,6,FALSE),IFERROR(VLOOKUP($A248,'[1]LD GmbH'!$A:$H,6,FALSE),IFERROR(VLOOKUP($A248,[1]Крисметал!$A:$H,6,FALSE),IFERROR(VLOOKUP($A248,[1]Унител!$A:$H,6,FALSE),""))))))</f>
        <v>3.8</v>
      </c>
      <c r="G248" s="93">
        <f>IFERROR(SUMIF(Модули!$A:$A,Себестойност!A248,Модули!$B:$B),"")</f>
        <v>0.2</v>
      </c>
      <c r="H248" s="33">
        <f t="shared" si="49"/>
        <v>0.76</v>
      </c>
      <c r="I248" s="100" t="str">
        <f>IFERROR(VLOOKUP($A248,[1]Други!$A:$H,8,FALSE),IFERROR(VLOOKUP($A248,[1]ИТТ!$A:$H,8,FALSE),IFERROR(VLOOKUP($A248,[1]Schrack!$A:$H,8,FALSE),IFERROR(VLOOKUP($A248,'[1]LD GmbH'!$A:$H,8,FALSE),IFERROR(VLOOKUP($A248,[1]Крисметал!$A:$H,8,FALSE),IFERROR(VLOOKUP($A248,[1]Унител!$A:$H,8,FALSE),""))))))</f>
        <v>ИТТ</v>
      </c>
      <c r="J248" s="101">
        <f>IFERROR(VLOOKUP($A248,[1]Други!$A:$I,9,FALSE),IFERROR(VLOOKUP($A248,[1]ИТТ!$A:$I,9,FALSE),IFERROR(VLOOKUP($A248,[1]Schrack!$A:$I,9,FALSE),IFERROR(VLOOKUP($A248,'[1]LD GmbH'!$A:$I,9,FALSE),IFERROR(VLOOKUP($A248,[1]Крисметал!$A:$I,9,FALSE),IFERROR(VLOOKUP($A248,[1]Унител!$A:$I,9,FALSE),""))))))</f>
        <v>46051</v>
      </c>
      <c r="K248" s="87">
        <f>IFERROR(VLOOKUP($A248,[1]Други!$A:$H,7,FALSE),IFERROR(VLOOKUP($A248,[1]ИТТ!$A:$H,7,FALSE),IFERROR(VLOOKUP($A248,[1]Schrack!$A:$H,7,FALSE),IFERROR(VLOOKUP($A248,'[1]LD GmbH'!$A:$H,7,FALSE),IFERROR(VLOOKUP($A248,[1]Крисметал!$A:$H,7,FALSE),IFERROR(VLOOKUP($A248,[1]Унител!$A:$H,7,FALSE),""))))))</f>
        <v>4.5599999999999996</v>
      </c>
      <c r="L248" s="88">
        <f t="shared" si="50"/>
        <v>0.91199999999999992</v>
      </c>
      <c r="M248" s="102"/>
      <c r="O248" s="81">
        <f>SUMIF(Модули!$A:$A,Себестойност!A248,Модули!$B:$B)-G248</f>
        <v>0</v>
      </c>
    </row>
    <row r="249" spans="1:15" x14ac:dyDescent="0.3">
      <c r="A249" s="96" t="s">
        <v>398</v>
      </c>
      <c r="B249" s="32" t="str">
        <f>IFERROR(VLOOKUP($A249,[1]Други!$A:$H,2,FALSE),IFERROR(VLOOKUP($A249,[1]ИТТ!$A:$H,2,FALSE),IFERROR(VLOOKUP($A249,[1]Schrack!$A:$H,2,FALSE),IFERROR(VLOOKUP($A249,'[1]LD GmbH'!$A:$H,2,FALSE),IFERROR(VLOOKUP($A249,[1]Крисметал!$A:$H,2,FALSE),IFERROR(VLOOKUP($A249,[1]Унител!$A:$H,2,FALSE),""))))))</f>
        <v>00912 9200 4 5</v>
      </c>
      <c r="C249" s="86">
        <f>IFERROR(VLOOKUP($A249,[1]Други!$A:$H,3,FALSE),IFERROR(VLOOKUP($A249,[1]ИТТ!$A:$H,3,FALSE),IFERROR(VLOOKUP($A249,[1]Schrack!$A:$H,3,FALSE),IFERROR(VLOOKUP($A249,'[1]LD GmbH'!$A:$H,3,FALSE),IFERROR(VLOOKUP($A249,[1]Крисметал!$A:$H,3,FALSE),IFERROR(VLOOKUP($A249,[1]Унител!$A:$H,3,FALSE),""))))))</f>
        <v>6.95</v>
      </c>
      <c r="D249" s="84" t="str">
        <f>IFERROR(VLOOKUP($A249,[1]Други!$A:$H,4,FALSE),IFERROR(VLOOKUP($A249,[1]ИТТ!$A:$H,4,FALSE),IFERROR(VLOOKUP($A249,[1]Schrack!$A:$H,4,FALSE),IFERROR(VLOOKUP($A249,'[1]LD GmbH'!$A:$H,4,FALSE),IFERROR(VLOOKUP($A249,[1]Крисметал!$A:$H,4,FALSE),IFERROR(VLOOKUP($A249,[1]Унител!$A:$H,4,FALSE),""))))))</f>
        <v>100 бр.</v>
      </c>
      <c r="E249" s="34">
        <f>IFERROR(VLOOKUP($A249,[1]Други!$A:$H,5,FALSE),IFERROR(VLOOKUP($A249,[1]ИТТ!$A:$H,5,FALSE),IFERROR(VLOOKUP($A249,[1]Schrack!$A:$H,5,FALSE),IFERROR(VLOOKUP($A249,'[1]LD GmbH'!$A:$H,5,FALSE),IFERROR(VLOOKUP($A249,[1]Крисметал!$A:$H,5,FALSE),IFERROR(VLOOKUP($A249,[1]Унител!$A:$H,5,FALSE),""))))))</f>
        <v>0</v>
      </c>
      <c r="F249" s="87">
        <f>IFERROR(VLOOKUP($A249,[1]Други!$A:$H,6,FALSE),IFERROR(VLOOKUP($A249,[1]ИТТ!$A:$H,6,FALSE),IFERROR(VLOOKUP($A249,[1]Schrack!$A:$H,6,FALSE),IFERROR(VLOOKUP($A249,'[1]LD GmbH'!$A:$H,6,FALSE),IFERROR(VLOOKUP($A249,[1]Крисметал!$A:$H,6,FALSE),IFERROR(VLOOKUP($A249,[1]Унител!$A:$H,6,FALSE),""))))))</f>
        <v>6.95</v>
      </c>
      <c r="G249" s="93">
        <f>IFERROR(SUMIF(Модули!$A:$A,Себестойност!A249,Модули!$B:$B),"")</f>
        <v>0.2</v>
      </c>
      <c r="H249" s="33">
        <f t="shared" si="49"/>
        <v>1.3900000000000001</v>
      </c>
      <c r="I249" s="100" t="str">
        <f>IFERROR(VLOOKUP($A249,[1]Други!$A:$H,8,FALSE),IFERROR(VLOOKUP($A249,[1]ИТТ!$A:$H,8,FALSE),IFERROR(VLOOKUP($A249,[1]Schrack!$A:$H,8,FALSE),IFERROR(VLOOKUP($A249,'[1]LD GmbH'!$A:$H,8,FALSE),IFERROR(VLOOKUP($A249,[1]Крисметал!$A:$H,8,FALSE),IFERROR(VLOOKUP($A249,[1]Унител!$A:$H,8,FALSE),""))))))</f>
        <v>ИТТ</v>
      </c>
      <c r="J249" s="101">
        <f>IFERROR(VLOOKUP($A249,[1]Други!$A:$I,9,FALSE),IFERROR(VLOOKUP($A249,[1]ИТТ!$A:$I,9,FALSE),IFERROR(VLOOKUP($A249,[1]Schrack!$A:$I,9,FALSE),IFERROR(VLOOKUP($A249,'[1]LD GmbH'!$A:$I,9,FALSE),IFERROR(VLOOKUP($A249,[1]Крисметал!$A:$I,9,FALSE),IFERROR(VLOOKUP($A249,[1]Унител!$A:$I,9,FALSE),""))))))</f>
        <v>46051</v>
      </c>
      <c r="K249" s="87">
        <f>IFERROR(VLOOKUP($A249,[1]Други!$A:$H,7,FALSE),IFERROR(VLOOKUP($A249,[1]ИТТ!$A:$H,7,FALSE),IFERROR(VLOOKUP($A249,[1]Schrack!$A:$H,7,FALSE),IFERROR(VLOOKUP($A249,'[1]LD GmbH'!$A:$H,7,FALSE),IFERROR(VLOOKUP($A249,[1]Крисметал!$A:$H,7,FALSE),IFERROR(VLOOKUP($A249,[1]Унител!$A:$H,7,FALSE),""))))))</f>
        <v>8.34</v>
      </c>
      <c r="L249" s="88">
        <f t="shared" si="50"/>
        <v>1.6680000000000001</v>
      </c>
      <c r="M249" s="102"/>
      <c r="O249" s="81">
        <f>SUMIF(Модули!$A:$A,Себестойност!A249,Модули!$B:$B)-G249</f>
        <v>0</v>
      </c>
    </row>
    <row r="250" spans="1:15" x14ac:dyDescent="0.3">
      <c r="A250" s="96" t="s">
        <v>399</v>
      </c>
      <c r="B250" s="32" t="str">
        <f>IFERROR(VLOOKUP($A250,[1]Други!$A:$H,2,FALSE),IFERROR(VLOOKUP($A250,[1]ИТТ!$A:$H,2,FALSE),IFERROR(VLOOKUP($A250,[1]Schrack!$A:$H,2,FALSE),IFERROR(VLOOKUP($A250,'[1]LD GmbH'!$A:$H,2,FALSE),IFERROR(VLOOKUP($A250,[1]Крисметал!$A:$H,2,FALSE),IFERROR(VLOOKUP($A250,[1]Унител!$A:$H,2,FALSE),""))))))</f>
        <v>00963 9200 4 8</v>
      </c>
      <c r="C250" s="86">
        <f>IFERROR(VLOOKUP($A250,[1]Други!$A:$H,3,FALSE),IFERROR(VLOOKUP($A250,[1]ИТТ!$A:$H,3,FALSE),IFERROR(VLOOKUP($A250,[1]Schrack!$A:$H,3,FALSE),IFERROR(VLOOKUP($A250,'[1]LD GmbH'!$A:$H,3,FALSE),IFERROR(VLOOKUP($A250,[1]Крисметал!$A:$H,3,FALSE),IFERROR(VLOOKUP($A250,[1]Унител!$A:$H,3,FALSE),""))))))</f>
        <v>1.8</v>
      </c>
      <c r="D250" s="84" t="str">
        <f>IFERROR(VLOOKUP($A250,[1]Други!$A:$H,4,FALSE),IFERROR(VLOOKUP($A250,[1]ИТТ!$A:$H,4,FALSE),IFERROR(VLOOKUP($A250,[1]Schrack!$A:$H,4,FALSE),IFERROR(VLOOKUP($A250,'[1]LD GmbH'!$A:$H,4,FALSE),IFERROR(VLOOKUP($A250,[1]Крисметал!$A:$H,4,FALSE),IFERROR(VLOOKUP($A250,[1]Унител!$A:$H,4,FALSE),""))))))</f>
        <v>100 бр.</v>
      </c>
      <c r="E250" s="34">
        <f>IFERROR(VLOOKUP($A250,[1]Други!$A:$H,5,FALSE),IFERROR(VLOOKUP($A250,[1]ИТТ!$A:$H,5,FALSE),IFERROR(VLOOKUP($A250,[1]Schrack!$A:$H,5,FALSE),IFERROR(VLOOKUP($A250,'[1]LD GmbH'!$A:$H,5,FALSE),IFERROR(VLOOKUP($A250,[1]Крисметал!$A:$H,5,FALSE),IFERROR(VLOOKUP($A250,[1]Унител!$A:$H,5,FALSE),""))))))</f>
        <v>0</v>
      </c>
      <c r="F250" s="87">
        <f>IFERROR(VLOOKUP($A250,[1]Други!$A:$H,6,FALSE),IFERROR(VLOOKUP($A250,[1]ИТТ!$A:$H,6,FALSE),IFERROR(VLOOKUP($A250,[1]Schrack!$A:$H,6,FALSE),IFERROR(VLOOKUP($A250,'[1]LD GmbH'!$A:$H,6,FALSE),IFERROR(VLOOKUP($A250,[1]Крисметал!$A:$H,6,FALSE),IFERROR(VLOOKUP($A250,[1]Унител!$A:$H,6,FALSE),""))))))</f>
        <v>1.8</v>
      </c>
      <c r="G250" s="93">
        <f>IFERROR(SUMIF(Модули!$A:$A,Себестойност!A250,Модули!$B:$B),"")</f>
        <v>0.2</v>
      </c>
      <c r="H250" s="33">
        <f t="shared" si="49"/>
        <v>0.36000000000000004</v>
      </c>
      <c r="I250" s="100" t="str">
        <f>IFERROR(VLOOKUP($A250,[1]Други!$A:$H,8,FALSE),IFERROR(VLOOKUP($A250,[1]ИТТ!$A:$H,8,FALSE),IFERROR(VLOOKUP($A250,[1]Schrack!$A:$H,8,FALSE),IFERROR(VLOOKUP($A250,'[1]LD GmbH'!$A:$H,8,FALSE),IFERROR(VLOOKUP($A250,[1]Крисметал!$A:$H,8,FALSE),IFERROR(VLOOKUP($A250,[1]Унител!$A:$H,8,FALSE),""))))))</f>
        <v>ИТТ</v>
      </c>
      <c r="J250" s="101">
        <f>IFERROR(VLOOKUP($A250,[1]Други!$A:$I,9,FALSE),IFERROR(VLOOKUP($A250,[1]ИТТ!$A:$I,9,FALSE),IFERROR(VLOOKUP($A250,[1]Schrack!$A:$I,9,FALSE),IFERROR(VLOOKUP($A250,'[1]LD GmbH'!$A:$I,9,FALSE),IFERROR(VLOOKUP($A250,[1]Крисметал!$A:$I,9,FALSE),IFERROR(VLOOKUP($A250,[1]Унител!$A:$I,9,FALSE),""))))))</f>
        <v>46051</v>
      </c>
      <c r="K250" s="87">
        <f>IFERROR(VLOOKUP($A250,[1]Други!$A:$H,7,FALSE),IFERROR(VLOOKUP($A250,[1]ИТТ!$A:$H,7,FALSE),IFERROR(VLOOKUP($A250,[1]Schrack!$A:$H,7,FALSE),IFERROR(VLOOKUP($A250,'[1]LD GmbH'!$A:$H,7,FALSE),IFERROR(VLOOKUP($A250,[1]Крисметал!$A:$H,7,FALSE),IFERROR(VLOOKUP($A250,[1]Унител!$A:$H,7,FALSE),""))))))</f>
        <v>2.16</v>
      </c>
      <c r="L250" s="88">
        <f t="shared" si="50"/>
        <v>0.43200000000000005</v>
      </c>
      <c r="M250" s="102"/>
      <c r="O250" s="81">
        <f>SUMIF(Модули!$A:$A,Себестойност!A250,Модули!$B:$B)-G250</f>
        <v>0</v>
      </c>
    </row>
    <row r="251" spans="1:15" x14ac:dyDescent="0.3">
      <c r="A251" s="96" t="s">
        <v>400</v>
      </c>
      <c r="B251" s="32" t="str">
        <f>IFERROR(VLOOKUP($A251,[1]Други!$A:$H,2,FALSE),IFERROR(VLOOKUP($A251,[1]ИТТ!$A:$H,2,FALSE),IFERROR(VLOOKUP($A251,[1]Schrack!$A:$H,2,FALSE),IFERROR(VLOOKUP($A251,'[1]LD GmbH'!$A:$H,2,FALSE),IFERROR(VLOOKUP($A251,[1]Крисметал!$A:$H,2,FALSE),IFERROR(VLOOKUP($A251,[1]Унител!$A:$H,2,FALSE),""))))))</f>
        <v>09021 9200 8</v>
      </c>
      <c r="C251" s="86">
        <f>IFERROR(VLOOKUP($A251,[1]Други!$A:$H,3,FALSE),IFERROR(VLOOKUP($A251,[1]ИТТ!$A:$H,3,FALSE),IFERROR(VLOOKUP($A251,[1]Schrack!$A:$H,3,FALSE),IFERROR(VLOOKUP($A251,'[1]LD GmbH'!$A:$H,3,FALSE),IFERROR(VLOOKUP($A251,[1]Крисметал!$A:$H,3,FALSE),IFERROR(VLOOKUP($A251,[1]Унител!$A:$H,3,FALSE),""))))))</f>
        <v>7.6</v>
      </c>
      <c r="D251" s="84" t="str">
        <f>IFERROR(VLOOKUP($A251,[1]Други!$A:$H,4,FALSE),IFERROR(VLOOKUP($A251,[1]ИТТ!$A:$H,4,FALSE),IFERROR(VLOOKUP($A251,[1]Schrack!$A:$H,4,FALSE),IFERROR(VLOOKUP($A251,'[1]LD GmbH'!$A:$H,4,FALSE),IFERROR(VLOOKUP($A251,[1]Крисметал!$A:$H,4,FALSE),IFERROR(VLOOKUP($A251,[1]Унител!$A:$H,4,FALSE),""))))))</f>
        <v>100 бр.</v>
      </c>
      <c r="E251" s="34">
        <f>IFERROR(VLOOKUP($A251,[1]Други!$A:$H,5,FALSE),IFERROR(VLOOKUP($A251,[1]ИТТ!$A:$H,5,FALSE),IFERROR(VLOOKUP($A251,[1]Schrack!$A:$H,5,FALSE),IFERROR(VLOOKUP($A251,'[1]LD GmbH'!$A:$H,5,FALSE),IFERROR(VLOOKUP($A251,[1]Крисметал!$A:$H,5,FALSE),IFERROR(VLOOKUP($A251,[1]Унител!$A:$H,5,FALSE),""))))))</f>
        <v>0</v>
      </c>
      <c r="F251" s="87">
        <f>IFERROR(VLOOKUP($A251,[1]Други!$A:$H,6,FALSE),IFERROR(VLOOKUP($A251,[1]ИТТ!$A:$H,6,FALSE),IFERROR(VLOOKUP($A251,[1]Schrack!$A:$H,6,FALSE),IFERROR(VLOOKUP($A251,'[1]LD GmbH'!$A:$H,6,FALSE),IFERROR(VLOOKUP($A251,[1]Крисметал!$A:$H,6,FALSE),IFERROR(VLOOKUP($A251,[1]Унител!$A:$H,6,FALSE),""))))))</f>
        <v>7.6</v>
      </c>
      <c r="G251" s="93">
        <f>IFERROR(SUMIF(Модули!$A:$A,Себестойност!A251,Модули!$B:$B),"")</f>
        <v>0.1</v>
      </c>
      <c r="H251" s="33">
        <f t="shared" si="49"/>
        <v>0.76</v>
      </c>
      <c r="I251" s="100" t="str">
        <f>IFERROR(VLOOKUP($A251,[1]Други!$A:$H,8,FALSE),IFERROR(VLOOKUP($A251,[1]ИТТ!$A:$H,8,FALSE),IFERROR(VLOOKUP($A251,[1]Schrack!$A:$H,8,FALSE),IFERROR(VLOOKUP($A251,'[1]LD GmbH'!$A:$H,8,FALSE),IFERROR(VLOOKUP($A251,[1]Крисметал!$A:$H,8,FALSE),IFERROR(VLOOKUP($A251,[1]Унител!$A:$H,8,FALSE),""))))))</f>
        <v>ИТТ</v>
      </c>
      <c r="J251" s="101">
        <f>IFERROR(VLOOKUP($A251,[1]Други!$A:$I,9,FALSE),IFERROR(VLOOKUP($A251,[1]ИТТ!$A:$I,9,FALSE),IFERROR(VLOOKUP($A251,[1]Schrack!$A:$I,9,FALSE),IFERROR(VLOOKUP($A251,'[1]LD GmbH'!$A:$I,9,FALSE),IFERROR(VLOOKUP($A251,[1]Крисметал!$A:$I,9,FALSE),IFERROR(VLOOKUP($A251,[1]Унител!$A:$I,9,FALSE),""))))))</f>
        <v>46051</v>
      </c>
      <c r="K251" s="87">
        <f>IFERROR(VLOOKUP($A251,[1]Други!$A:$H,7,FALSE),IFERROR(VLOOKUP($A251,[1]ИТТ!$A:$H,7,FALSE),IFERROR(VLOOKUP($A251,[1]Schrack!$A:$H,7,FALSE),IFERROR(VLOOKUP($A251,'[1]LD GmbH'!$A:$H,7,FALSE),IFERROR(VLOOKUP($A251,[1]Крисметал!$A:$H,7,FALSE),IFERROR(VLOOKUP($A251,[1]Унител!$A:$H,7,FALSE),""))))))</f>
        <v>9.1199999999999992</v>
      </c>
      <c r="L251" s="88">
        <f t="shared" si="50"/>
        <v>0.91199999999999992</v>
      </c>
      <c r="M251" s="102"/>
      <c r="O251" s="81">
        <f>SUMIF(Модули!$A:$A,Себестойност!A251,Модули!$B:$B)-G251</f>
        <v>0</v>
      </c>
    </row>
    <row r="252" spans="1:15" x14ac:dyDescent="0.3">
      <c r="A252" s="96" t="s">
        <v>401</v>
      </c>
      <c r="B252" s="32" t="str">
        <f>IFERROR(VLOOKUP($A252,[1]Други!$A:$H,2,FALSE),IFERROR(VLOOKUP($A252,[1]ИТТ!$A:$H,2,FALSE),IFERROR(VLOOKUP($A252,[1]Schrack!$A:$H,2,FALSE),IFERROR(VLOOKUP($A252,'[1]LD GmbH'!$A:$H,2,FALSE),IFERROR(VLOOKUP($A252,[1]Крисметал!$A:$H,2,FALSE),IFERROR(VLOOKUP($A252,[1]Унител!$A:$H,2,FALSE),""))))))</f>
        <v>09021 9200 5</v>
      </c>
      <c r="C252" s="86">
        <f>IFERROR(VLOOKUP($A252,[1]Други!$A:$H,3,FALSE),IFERROR(VLOOKUP($A252,[1]ИТТ!$A:$H,3,FALSE),IFERROR(VLOOKUP($A252,[1]Schrack!$A:$H,3,FALSE),IFERROR(VLOOKUP($A252,'[1]LD GmbH'!$A:$H,3,FALSE),IFERROR(VLOOKUP($A252,[1]Крисметал!$A:$H,3,FALSE),IFERROR(VLOOKUP($A252,[1]Унител!$A:$H,3,FALSE),""))))))</f>
        <v>1.8</v>
      </c>
      <c r="D252" s="84" t="str">
        <f>IFERROR(VLOOKUP($A252,[1]Други!$A:$H,4,FALSE),IFERROR(VLOOKUP($A252,[1]ИТТ!$A:$H,4,FALSE),IFERROR(VLOOKUP($A252,[1]Schrack!$A:$H,4,FALSE),IFERROR(VLOOKUP($A252,'[1]LD GmbH'!$A:$H,4,FALSE),IFERROR(VLOOKUP($A252,[1]Крисметал!$A:$H,4,FALSE),IFERROR(VLOOKUP($A252,[1]Унител!$A:$H,4,FALSE),""))))))</f>
        <v>100 бр.</v>
      </c>
      <c r="E252" s="34">
        <f>IFERROR(VLOOKUP($A252,[1]Други!$A:$H,5,FALSE),IFERROR(VLOOKUP($A252,[1]ИТТ!$A:$H,5,FALSE),IFERROR(VLOOKUP($A252,[1]Schrack!$A:$H,5,FALSE),IFERROR(VLOOKUP($A252,'[1]LD GmbH'!$A:$H,5,FALSE),IFERROR(VLOOKUP($A252,[1]Крисметал!$A:$H,5,FALSE),IFERROR(VLOOKUP($A252,[1]Унител!$A:$H,5,FALSE),""))))))</f>
        <v>0</v>
      </c>
      <c r="F252" s="87">
        <f>IFERROR(VLOOKUP($A252,[1]Други!$A:$H,6,FALSE),IFERROR(VLOOKUP($A252,[1]ИТТ!$A:$H,6,FALSE),IFERROR(VLOOKUP($A252,[1]Schrack!$A:$H,6,FALSE),IFERROR(VLOOKUP($A252,'[1]LD GmbH'!$A:$H,6,FALSE),IFERROR(VLOOKUP($A252,[1]Крисметал!$A:$H,6,FALSE),IFERROR(VLOOKUP($A252,[1]Унител!$A:$H,6,FALSE),""))))))</f>
        <v>1.8</v>
      </c>
      <c r="G252" s="93">
        <f>IFERROR(SUMIF(Модули!$A:$A,Себестойност!A252,Модули!$B:$B),"")</f>
        <v>0.3</v>
      </c>
      <c r="H252" s="33">
        <f t="shared" si="49"/>
        <v>0.54</v>
      </c>
      <c r="I252" s="100" t="str">
        <f>IFERROR(VLOOKUP($A252,[1]Други!$A:$H,8,FALSE),IFERROR(VLOOKUP($A252,[1]ИТТ!$A:$H,8,FALSE),IFERROR(VLOOKUP($A252,[1]Schrack!$A:$H,8,FALSE),IFERROR(VLOOKUP($A252,'[1]LD GmbH'!$A:$H,8,FALSE),IFERROR(VLOOKUP($A252,[1]Крисметал!$A:$H,8,FALSE),IFERROR(VLOOKUP($A252,[1]Унител!$A:$H,8,FALSE),""))))))</f>
        <v>ИТТ</v>
      </c>
      <c r="J252" s="101">
        <f>IFERROR(VLOOKUP($A252,[1]Други!$A:$I,9,FALSE),IFERROR(VLOOKUP($A252,[1]ИТТ!$A:$I,9,FALSE),IFERROR(VLOOKUP($A252,[1]Schrack!$A:$I,9,FALSE),IFERROR(VLOOKUP($A252,'[1]LD GmbH'!$A:$I,9,FALSE),IFERROR(VLOOKUP($A252,[1]Крисметал!$A:$I,9,FALSE),IFERROR(VLOOKUP($A252,[1]Унител!$A:$I,9,FALSE),""))))))</f>
        <v>46051</v>
      </c>
      <c r="K252" s="87">
        <f>IFERROR(VLOOKUP($A252,[1]Други!$A:$H,7,FALSE),IFERROR(VLOOKUP($A252,[1]ИТТ!$A:$H,7,FALSE),IFERROR(VLOOKUP($A252,[1]Schrack!$A:$H,7,FALSE),IFERROR(VLOOKUP($A252,'[1]LD GmbH'!$A:$H,7,FALSE),IFERROR(VLOOKUP($A252,[1]Крисметал!$A:$H,7,FALSE),IFERROR(VLOOKUP($A252,[1]Унител!$A:$H,7,FALSE),""))))))</f>
        <v>2.16</v>
      </c>
      <c r="L252" s="88">
        <f t="shared" si="50"/>
        <v>0.64800000000000002</v>
      </c>
      <c r="M252" s="102"/>
      <c r="O252" s="81">
        <f>SUMIF(Модули!$A:$A,Себестойност!A252,Модули!$B:$B)-G252</f>
        <v>0</v>
      </c>
    </row>
    <row r="253" spans="1:15" x14ac:dyDescent="0.3">
      <c r="A253" s="144" t="s">
        <v>402</v>
      </c>
      <c r="B253" s="32" t="str">
        <f>IFERROR(VLOOKUP($A253,[1]Други!$A:$H,2,FALSE),IFERROR(VLOOKUP($A253,[1]ИТТ!$A:$H,2,FALSE),IFERROR(VLOOKUP($A253,[1]Schrack!$A:$H,2,FALSE),IFERROR(VLOOKUP($A253,'[1]LD GmbH'!$A:$H,2,FALSE),IFERROR(VLOOKUP($A253,[1]Крисметал!$A:$H,2,FALSE),IFERROR(VLOOKUP($A253,[1]Унител!$A:$H,2,FALSE),""))))))</f>
        <v>09021 9200 4</v>
      </c>
      <c r="C253" s="86">
        <f>IFERROR(VLOOKUP($A253,[1]Други!$A:$H,3,FALSE),IFERROR(VLOOKUP($A253,[1]ИТТ!$A:$H,3,FALSE),IFERROR(VLOOKUP($A253,[1]Schrack!$A:$H,3,FALSE),IFERROR(VLOOKUP($A253,'[1]LD GmbH'!$A:$H,3,FALSE),IFERROR(VLOOKUP($A253,[1]Крисметал!$A:$H,3,FALSE),IFERROR(VLOOKUP($A253,[1]Унител!$A:$H,3,FALSE),""))))))</f>
        <v>1.35</v>
      </c>
      <c r="D253" s="84" t="str">
        <f>IFERROR(VLOOKUP($A253,[1]Други!$A:$H,4,FALSE),IFERROR(VLOOKUP($A253,[1]ИТТ!$A:$H,4,FALSE),IFERROR(VLOOKUP($A253,[1]Schrack!$A:$H,4,FALSE),IFERROR(VLOOKUP($A253,'[1]LD GmbH'!$A:$H,4,FALSE),IFERROR(VLOOKUP($A253,[1]Крисметал!$A:$H,4,FALSE),IFERROR(VLOOKUP($A253,[1]Унител!$A:$H,4,FALSE),""))))))</f>
        <v>100 бр.</v>
      </c>
      <c r="E253" s="34">
        <f>IFERROR(VLOOKUP($A253,[1]Други!$A:$H,5,FALSE),IFERROR(VLOOKUP($A253,[1]ИТТ!$A:$H,5,FALSE),IFERROR(VLOOKUP($A253,[1]Schrack!$A:$H,5,FALSE),IFERROR(VLOOKUP($A253,'[1]LD GmbH'!$A:$H,5,FALSE),IFERROR(VLOOKUP($A253,[1]Крисметал!$A:$H,5,FALSE),IFERROR(VLOOKUP($A253,[1]Унител!$A:$H,5,FALSE),""))))))</f>
        <v>0</v>
      </c>
      <c r="F253" s="87">
        <f>IFERROR(VLOOKUP($A253,[1]Други!$A:$H,6,FALSE),IFERROR(VLOOKUP($A253,[1]ИТТ!$A:$H,6,FALSE),IFERROR(VLOOKUP($A253,[1]Schrack!$A:$H,6,FALSE),IFERROR(VLOOKUP($A253,'[1]LD GmbH'!$A:$H,6,FALSE),IFERROR(VLOOKUP($A253,[1]Крисметал!$A:$H,6,FALSE),IFERROR(VLOOKUP($A253,[1]Унител!$A:$H,6,FALSE),""))))))</f>
        <v>1.35</v>
      </c>
      <c r="G253" s="93">
        <f>IFERROR(SUMIF(Модули!$A:$A,Себестойност!A253,Модули!$B:$B),"")</f>
        <v>0.2</v>
      </c>
      <c r="H253" s="33">
        <f t="shared" si="47"/>
        <v>0.27</v>
      </c>
      <c r="I253" s="100" t="str">
        <f>IFERROR(VLOOKUP($A253,[1]Други!$A:$H,8,FALSE),IFERROR(VLOOKUP($A253,[1]ИТТ!$A:$H,8,FALSE),IFERROR(VLOOKUP($A253,[1]Schrack!$A:$H,8,FALSE),IFERROR(VLOOKUP($A253,'[1]LD GmbH'!$A:$H,8,FALSE),IFERROR(VLOOKUP($A253,[1]Крисметал!$A:$H,8,FALSE),IFERROR(VLOOKUP($A253,[1]Унител!$A:$H,8,FALSE),""))))))</f>
        <v>ИТТ</v>
      </c>
      <c r="J253" s="101">
        <f>IFERROR(VLOOKUP($A253,[1]Други!$A:$I,9,FALSE),IFERROR(VLOOKUP($A253,[1]ИТТ!$A:$I,9,FALSE),IFERROR(VLOOKUP($A253,[1]Schrack!$A:$I,9,FALSE),IFERROR(VLOOKUP($A253,'[1]LD GmbH'!$A:$I,9,FALSE),IFERROR(VLOOKUP($A253,[1]Крисметал!$A:$I,9,FALSE),IFERROR(VLOOKUP($A253,[1]Унител!$A:$I,9,FALSE),""))))))</f>
        <v>46051</v>
      </c>
      <c r="K253" s="87">
        <f>IFERROR(VLOOKUP($A253,[1]Други!$A:$H,7,FALSE),IFERROR(VLOOKUP($A253,[1]ИТТ!$A:$H,7,FALSE),IFERROR(VLOOKUP($A253,[1]Schrack!$A:$H,7,FALSE),IFERROR(VLOOKUP($A253,'[1]LD GmbH'!$A:$H,7,FALSE),IFERROR(VLOOKUP($A253,[1]Крисметал!$A:$H,7,FALSE),IFERROR(VLOOKUP($A253,[1]Унител!$A:$H,7,FALSE),""))))))</f>
        <v>1.62</v>
      </c>
      <c r="L253" s="88">
        <f t="shared" si="48"/>
        <v>0.32400000000000007</v>
      </c>
      <c r="M253" s="102"/>
      <c r="O253" s="81">
        <f>SUMIF(Модули!$A:$A,Себестойност!A253,Модули!$B:$B)-G253</f>
        <v>0</v>
      </c>
    </row>
    <row r="254" spans="1:15" ht="21" x14ac:dyDescent="0.3">
      <c r="A254" s="1" t="s">
        <v>205</v>
      </c>
      <c r="B254" s="2"/>
      <c r="C254" s="3"/>
      <c r="D254" s="4"/>
      <c r="E254" s="5"/>
      <c r="F254" s="6"/>
      <c r="G254" s="8"/>
      <c r="H254" s="7"/>
      <c r="I254" s="122">
        <f>SUM(H255:H294)</f>
        <v>2422.1125782915701</v>
      </c>
      <c r="J254" s="30"/>
      <c r="K254" s="6"/>
      <c r="L254" s="125"/>
      <c r="M254" s="122">
        <f>SUM(L255:L294)</f>
        <v>2906.5350939498821</v>
      </c>
      <c r="O254" s="175"/>
    </row>
    <row r="255" spans="1:15" x14ac:dyDescent="0.3">
      <c r="A255" s="129" t="s">
        <v>238</v>
      </c>
      <c r="B255" s="130"/>
      <c r="C255" s="131"/>
      <c r="D255" s="132"/>
      <c r="E255" s="133"/>
      <c r="F255" s="131"/>
      <c r="G255" s="134"/>
      <c r="H255" s="135"/>
      <c r="I255" s="136"/>
      <c r="J255" s="137"/>
      <c r="K255" s="138"/>
      <c r="L255" s="139"/>
      <c r="M255" s="140"/>
      <c r="O255" s="174"/>
    </row>
    <row r="256" spans="1:15" x14ac:dyDescent="0.3">
      <c r="A256" s="9" t="s">
        <v>78</v>
      </c>
      <c r="B256" s="32" t="str">
        <f>IFERROR(VLOOKUP($A256,[1]Други!$A:$H,2,FALSE),IFERROR(VLOOKUP($A256,[1]ИТТ!$A:$H,2,FALSE),IFERROR(VLOOKUP($A256,[1]Schrack!$A:$H,2,FALSE),IFERROR(VLOOKUP($A256,'[1]LD GmbH'!$A:$H,2,FALSE),IFERROR(VLOOKUP($A256,[1]Крисметал!$A:$H,2,FALSE),IFERROR(VLOOKUP($A256,[1]Унител!$A:$H,2,FALSE),""))))))</f>
        <v>05.01.02.00100</v>
      </c>
      <c r="C256" s="86">
        <f>IFERROR(VLOOKUP($A256,[1]Други!$A:$H,3,FALSE),IFERROR(VLOOKUP($A256,[1]ИТТ!$A:$H,3,FALSE),IFERROR(VLOOKUP($A256,[1]Schrack!$A:$H,3,FALSE),IFERROR(VLOOKUP($A256,'[1]LD GmbH'!$A:$H,3,FALSE),IFERROR(VLOOKUP($A256,[1]Крисметал!$A:$H,3,FALSE),IFERROR(VLOOKUP($A256,[1]Унител!$A:$H,3,FALSE),""))))))</f>
        <v>8.1448796674557613</v>
      </c>
      <c r="D256" s="84" t="str">
        <f>IFERROR(VLOOKUP($A256,[1]Други!$A:$H,4,FALSE),IFERROR(VLOOKUP($A256,[1]ИТТ!$A:$H,4,FALSE),IFERROR(VLOOKUP($A256,[1]Schrack!$A:$H,4,FALSE),IFERROR(VLOOKUP($A256,'[1]LD GmbH'!$A:$H,4,FALSE),IFERROR(VLOOKUP($A256,[1]Крисметал!$A:$H,4,FALSE),IFERROR(VLOOKUP($A256,[1]Унител!$A:$H,4,FALSE),""))))))</f>
        <v>м.</v>
      </c>
      <c r="E256" s="34">
        <f>IFERROR(VLOOKUP($A256,[1]Други!$A:$H,5,FALSE),IFERROR(VLOOKUP($A256,[1]ИТТ!$A:$H,5,FALSE),IFERROR(VLOOKUP($A256,[1]Schrack!$A:$H,5,FALSE),IFERROR(VLOOKUP($A256,'[1]LD GmbH'!$A:$H,5,FALSE),IFERROR(VLOOKUP($A256,[1]Крисметал!$A:$H,5,FALSE),IFERROR(VLOOKUP($A256,[1]Унител!$A:$H,5,FALSE),""))))))</f>
        <v>0</v>
      </c>
      <c r="F256" s="87">
        <f>IFERROR(VLOOKUP($A256,[1]Други!$A:$H,6,FALSE),IFERROR(VLOOKUP($A256,[1]ИТТ!$A:$H,6,FALSE),IFERROR(VLOOKUP($A256,[1]Schrack!$A:$H,6,FALSE),IFERROR(VLOOKUP($A256,'[1]LD GmbH'!$A:$H,6,FALSE),IFERROR(VLOOKUP($A256,[1]Крисметал!$A:$H,6,FALSE),IFERROR(VLOOKUP($A256,[1]Унител!$A:$H,6,FALSE),""))))))</f>
        <v>8.1448796674557613</v>
      </c>
      <c r="G256" s="93">
        <f>IFERROR(SUMIF(Модули!$A:$A,Себестойност!A256,Модули!$B:$B),"")</f>
        <v>95</v>
      </c>
      <c r="H256" s="33">
        <f t="shared" ref="H256:H271" si="51">IFERROR(F256*G256,"")</f>
        <v>773.76356840829737</v>
      </c>
      <c r="I256" s="100" t="str">
        <f>IFERROR(VLOOKUP($A256,[1]Други!$A:$H,8,FALSE),IFERROR(VLOOKUP($A256,[1]ИТТ!$A:$H,8,FALSE),IFERROR(VLOOKUP($A256,[1]Schrack!$A:$H,8,FALSE),IFERROR(VLOOKUP($A256,'[1]LD GmbH'!$A:$H,8,FALSE),IFERROR(VLOOKUP($A256,[1]Крисметал!$A:$H,8,FALSE),IFERROR(VLOOKUP($A256,[1]Унител!$A:$H,8,FALSE),""))))))</f>
        <v>Тилком</v>
      </c>
      <c r="J256" s="101">
        <f>IFERROR(VLOOKUP($A256,[1]Други!$A:$I,9,FALSE),IFERROR(VLOOKUP($A256,[1]ИТТ!$A:$I,9,FALSE),IFERROR(VLOOKUP($A256,[1]Schrack!$A:$I,9,FALSE),IFERROR(VLOOKUP($A256,'[1]LD GmbH'!$A:$I,9,FALSE),IFERROR(VLOOKUP($A256,[1]Крисметал!$A:$I,9,FALSE),IFERROR(VLOOKUP($A256,[1]Унител!$A:$I,9,FALSE),""))))))</f>
        <v>45524</v>
      </c>
      <c r="K256" s="87">
        <f>IFERROR(VLOOKUP($A256,[1]Други!$A:$H,7,FALSE),IFERROR(VLOOKUP($A256,[1]ИТТ!$A:$H,7,FALSE),IFERROR(VLOOKUP($A256,[1]Schrack!$A:$H,7,FALSE),IFERROR(VLOOKUP($A256,'[1]LD GmbH'!$A:$H,7,FALSE),IFERROR(VLOOKUP($A256,[1]Крисметал!$A:$H,7,FALSE),IFERROR(VLOOKUP($A256,[1]Унител!$A:$H,7,FALSE),""))))))</f>
        <v>9.7738556009469129</v>
      </c>
      <c r="L256" s="88">
        <f t="shared" ref="L256:L271" si="52">G256*K256</f>
        <v>928.51628208995669</v>
      </c>
      <c r="M256" s="102"/>
      <c r="O256" s="81">
        <f>SUMIF(Модули!$A:$A,Себестойност!A256,Модули!$B:$B)-G256</f>
        <v>0</v>
      </c>
    </row>
    <row r="257" spans="1:15" x14ac:dyDescent="0.3">
      <c r="A257" s="9" t="s">
        <v>79</v>
      </c>
      <c r="B257" s="32" t="str">
        <f>IFERROR(VLOOKUP($A257,[1]Други!$A:$H,2,FALSE),IFERROR(VLOOKUP($A257,[1]ИТТ!$A:$H,2,FALSE),IFERROR(VLOOKUP($A257,[1]Schrack!$A:$H,2,FALSE),IFERROR(VLOOKUP($A257,'[1]LD GmbH'!$A:$H,2,FALSE),IFERROR(VLOOKUP($A257,[1]Крисметал!$A:$H,2,FALSE),IFERROR(VLOOKUP($A257,[1]Унител!$A:$H,2,FALSE),""))))))</f>
        <v>05.01.02.00099</v>
      </c>
      <c r="C257" s="86">
        <f>IFERROR(VLOOKUP($A257,[1]Други!$A:$H,3,FALSE),IFERROR(VLOOKUP($A257,[1]ИТТ!$A:$H,3,FALSE),IFERROR(VLOOKUP($A257,[1]Schrack!$A:$H,3,FALSE),IFERROR(VLOOKUP($A257,'[1]LD GmbH'!$A:$H,3,FALSE),IFERROR(VLOOKUP($A257,[1]Крисметал!$A:$H,3,FALSE),IFERROR(VLOOKUP($A257,[1]Унител!$A:$H,3,FALSE),""))))))</f>
        <v>8.1448796674557613</v>
      </c>
      <c r="D257" s="84" t="str">
        <f>IFERROR(VLOOKUP($A257,[1]Други!$A:$H,4,FALSE),IFERROR(VLOOKUP($A257,[1]ИТТ!$A:$H,4,FALSE),IFERROR(VLOOKUP($A257,[1]Schrack!$A:$H,4,FALSE),IFERROR(VLOOKUP($A257,'[1]LD GmbH'!$A:$H,4,FALSE),IFERROR(VLOOKUP($A257,[1]Крисметал!$A:$H,4,FALSE),IFERROR(VLOOKUP($A257,[1]Унител!$A:$H,4,FALSE),""))))))</f>
        <v>м.</v>
      </c>
      <c r="E257" s="34">
        <f>IFERROR(VLOOKUP($A257,[1]Други!$A:$H,5,FALSE),IFERROR(VLOOKUP($A257,[1]ИТТ!$A:$H,5,FALSE),IFERROR(VLOOKUP($A257,[1]Schrack!$A:$H,5,FALSE),IFERROR(VLOOKUP($A257,'[1]LD GmbH'!$A:$H,5,FALSE),IFERROR(VLOOKUP($A257,[1]Крисметал!$A:$H,5,FALSE),IFERROR(VLOOKUP($A257,[1]Унител!$A:$H,5,FALSE),""))))))</f>
        <v>0</v>
      </c>
      <c r="F257" s="87">
        <f>IFERROR(VLOOKUP($A257,[1]Други!$A:$H,6,FALSE),IFERROR(VLOOKUP($A257,[1]ИТТ!$A:$H,6,FALSE),IFERROR(VLOOKUP($A257,[1]Schrack!$A:$H,6,FALSE),IFERROR(VLOOKUP($A257,'[1]LD GmbH'!$A:$H,6,FALSE),IFERROR(VLOOKUP($A257,[1]Крисметал!$A:$H,6,FALSE),IFERROR(VLOOKUP($A257,[1]Унител!$A:$H,6,FALSE),""))))))</f>
        <v>8.1448796674557613</v>
      </c>
      <c r="G257" s="93">
        <f>IFERROR(SUMIF(Модули!$A:$A,Себестойност!A257,Модули!$B:$B),"")</f>
        <v>95</v>
      </c>
      <c r="H257" s="33">
        <f t="shared" si="51"/>
        <v>773.76356840829737</v>
      </c>
      <c r="I257" s="100" t="str">
        <f>IFERROR(VLOOKUP($A257,[1]Други!$A:$H,8,FALSE),IFERROR(VLOOKUP($A257,[1]ИТТ!$A:$H,8,FALSE),IFERROR(VLOOKUP($A257,[1]Schrack!$A:$H,8,FALSE),IFERROR(VLOOKUP($A257,'[1]LD GmbH'!$A:$H,8,FALSE),IFERROR(VLOOKUP($A257,[1]Крисметал!$A:$H,8,FALSE),IFERROR(VLOOKUP($A257,[1]Унител!$A:$H,8,FALSE),""))))))</f>
        <v>Тилком</v>
      </c>
      <c r="J257" s="101">
        <f>IFERROR(VLOOKUP($A257,[1]Други!$A:$I,9,FALSE),IFERROR(VLOOKUP($A257,[1]ИТТ!$A:$I,9,FALSE),IFERROR(VLOOKUP($A257,[1]Schrack!$A:$I,9,FALSE),IFERROR(VLOOKUP($A257,'[1]LD GmbH'!$A:$I,9,FALSE),IFERROR(VLOOKUP($A257,[1]Крисметал!$A:$I,9,FALSE),IFERROR(VLOOKUP($A257,[1]Унител!$A:$I,9,FALSE),""))))))</f>
        <v>45524</v>
      </c>
      <c r="K257" s="87">
        <f>IFERROR(VLOOKUP($A257,[1]Други!$A:$H,7,FALSE),IFERROR(VLOOKUP($A257,[1]ИТТ!$A:$H,7,FALSE),IFERROR(VLOOKUP($A257,[1]Schrack!$A:$H,7,FALSE),IFERROR(VLOOKUP($A257,'[1]LD GmbH'!$A:$H,7,FALSE),IFERROR(VLOOKUP($A257,[1]Крисметал!$A:$H,7,FALSE),IFERROR(VLOOKUP($A257,[1]Унител!$A:$H,7,FALSE),""))))))</f>
        <v>9.7738556009469129</v>
      </c>
      <c r="L257" s="88">
        <f t="shared" si="52"/>
        <v>928.51628208995669</v>
      </c>
      <c r="M257" s="102"/>
      <c r="O257" s="81">
        <f>SUMIF(Модули!$A:$A,Себестойност!A257,Модули!$B:$B)-G257</f>
        <v>0</v>
      </c>
    </row>
    <row r="258" spans="1:15" x14ac:dyDescent="0.3">
      <c r="A258" s="9" t="s">
        <v>81</v>
      </c>
      <c r="B258" s="32" t="str">
        <f>IFERROR(VLOOKUP($A258,[1]Други!$A:$H,2,FALSE),IFERROR(VLOOKUP($A258,[1]ИТТ!$A:$H,2,FALSE),IFERROR(VLOOKUP($A258,[1]Schrack!$A:$H,2,FALSE),IFERROR(VLOOKUP($A258,'[1]LD GmbH'!$A:$H,2,FALSE),IFERROR(VLOOKUP($A258,[1]Крисметал!$A:$H,2,FALSE),IFERROR(VLOOKUP($A258,[1]Унител!$A:$H,2,FALSE),""))))))</f>
        <v>-</v>
      </c>
      <c r="C258" s="86">
        <f>IFERROR(VLOOKUP($A258,[1]Други!$A:$H,3,FALSE),IFERROR(VLOOKUP($A258,[1]ИТТ!$A:$H,3,FALSE),IFERROR(VLOOKUP($A258,[1]Schrack!$A:$H,3,FALSE),IFERROR(VLOOKUP($A258,'[1]LD GmbH'!$A:$H,3,FALSE),IFERROR(VLOOKUP($A258,[1]Крисметал!$A:$H,3,FALSE),IFERROR(VLOOKUP($A258,[1]Унител!$A:$H,3,FALSE),""))))))</f>
        <v>0.6</v>
      </c>
      <c r="D258" s="84" t="str">
        <f>IFERROR(VLOOKUP($A258,[1]Други!$A:$H,4,FALSE),IFERROR(VLOOKUP($A258,[1]ИТТ!$A:$H,4,FALSE),IFERROR(VLOOKUP($A258,[1]Schrack!$A:$H,4,FALSE),IFERROR(VLOOKUP($A258,'[1]LD GmbH'!$A:$H,4,FALSE),IFERROR(VLOOKUP($A258,[1]Крисметал!$A:$H,4,FALSE),IFERROR(VLOOKUP($A258,[1]Унител!$A:$H,4,FALSE),""))))))</f>
        <v>бр.</v>
      </c>
      <c r="E258" s="34">
        <f>IFERROR(VLOOKUP($A258,[1]Други!$A:$H,5,FALSE),IFERROR(VLOOKUP($A258,[1]ИТТ!$A:$H,5,FALSE),IFERROR(VLOOKUP($A258,[1]Schrack!$A:$H,5,FALSE),IFERROR(VLOOKUP($A258,'[1]LD GmbH'!$A:$H,5,FALSE),IFERROR(VLOOKUP($A258,[1]Крисметал!$A:$H,5,FALSE),IFERROR(VLOOKUP($A258,[1]Унител!$A:$H,5,FALSE),""))))))</f>
        <v>0</v>
      </c>
      <c r="F258" s="87">
        <f>IFERROR(VLOOKUP($A258,[1]Други!$A:$H,6,FALSE),IFERROR(VLOOKUP($A258,[1]ИТТ!$A:$H,6,FALSE),IFERROR(VLOOKUP($A258,[1]Schrack!$A:$H,6,FALSE),IFERROR(VLOOKUP($A258,'[1]LD GmbH'!$A:$H,6,FALSE),IFERROR(VLOOKUP($A258,[1]Крисметал!$A:$H,6,FALSE),IFERROR(VLOOKUP($A258,[1]Унител!$A:$H,6,FALSE),""))))))</f>
        <v>0.6</v>
      </c>
      <c r="G258" s="93">
        <f>IFERROR(SUMIF(Модули!$A:$A,Себестойност!A258,Модули!$B:$B),"")</f>
        <v>100</v>
      </c>
      <c r="H258" s="33">
        <f t="shared" si="51"/>
        <v>60</v>
      </c>
      <c r="I258" s="100" t="str">
        <f>IFERROR(VLOOKUP($A258,[1]Други!$A:$H,8,FALSE),IFERROR(VLOOKUP($A258,[1]ИТТ!$A:$H,8,FALSE),IFERROR(VLOOKUP($A258,[1]Schrack!$A:$H,8,FALSE),IFERROR(VLOOKUP($A258,'[1]LD GmbH'!$A:$H,8,FALSE),IFERROR(VLOOKUP($A258,[1]Крисметал!$A:$H,8,FALSE),IFERROR(VLOOKUP($A258,[1]Унител!$A:$H,8,FALSE),""))))))</f>
        <v>-</v>
      </c>
      <c r="J258" s="101" t="str">
        <f>IFERROR(VLOOKUP($A258,[1]Други!$A:$I,9,FALSE),IFERROR(VLOOKUP($A258,[1]ИТТ!$A:$I,9,FALSE),IFERROR(VLOOKUP($A258,[1]Schrack!$A:$I,9,FALSE),IFERROR(VLOOKUP($A258,'[1]LD GmbH'!$A:$I,9,FALSE),IFERROR(VLOOKUP($A258,[1]Крисметал!$A:$I,9,FALSE),IFERROR(VLOOKUP($A258,[1]Унител!$A:$I,9,FALSE),""))))))</f>
        <v>-</v>
      </c>
      <c r="K258" s="87">
        <f>IFERROR(VLOOKUP($A258,[1]Други!$A:$H,7,FALSE),IFERROR(VLOOKUP($A258,[1]ИТТ!$A:$H,7,FALSE),IFERROR(VLOOKUP($A258,[1]Schrack!$A:$H,7,FALSE),IFERROR(VLOOKUP($A258,'[1]LD GmbH'!$A:$H,7,FALSE),IFERROR(VLOOKUP($A258,[1]Крисметал!$A:$H,7,FALSE),IFERROR(VLOOKUP($A258,[1]Унител!$A:$H,7,FALSE),""))))))</f>
        <v>0.72</v>
      </c>
      <c r="L258" s="88">
        <f t="shared" si="52"/>
        <v>72</v>
      </c>
      <c r="M258" s="102"/>
      <c r="O258" s="81">
        <f>SUMIF(Модули!$A:$A,Себестойност!A258,Модули!$B:$B)-G258</f>
        <v>0</v>
      </c>
    </row>
    <row r="259" spans="1:15" x14ac:dyDescent="0.3">
      <c r="A259" s="184" t="s">
        <v>318</v>
      </c>
      <c r="B259" s="32" t="str">
        <f>IFERROR(VLOOKUP($A259,[1]Други!$A:$H,2,FALSE),IFERROR(VLOOKUP($A259,[1]ИТТ!$A:$H,2,FALSE),IFERROR(VLOOKUP($A259,[1]Schrack!$A:$H,2,FALSE),IFERROR(VLOOKUP($A259,'[1]LD GmbH'!$A:$H,2,FALSE),IFERROR(VLOOKUP($A259,[1]Крисметал!$A:$H,2,FALSE),IFERROR(VLOOKUP($A259,[1]Унител!$A:$H,2,FALSE),""))))))</f>
        <v>644</v>
      </c>
      <c r="C259" s="86">
        <f>IFERROR(VLOOKUP($A259,[1]Други!$A:$H,3,FALSE),IFERROR(VLOOKUP($A259,[1]ИТТ!$A:$H,3,FALSE),IFERROR(VLOOKUP($A259,[1]Schrack!$A:$H,3,FALSE),IFERROR(VLOOKUP($A259,'[1]LD GmbH'!$A:$H,3,FALSE),IFERROR(VLOOKUP($A259,[1]Крисметал!$A:$H,3,FALSE),IFERROR(VLOOKUP($A259,[1]Унител!$A:$H,3,FALSE),""))))))</f>
        <v>0.41</v>
      </c>
      <c r="D259" s="84" t="str">
        <f>IFERROR(VLOOKUP($A259,[1]Други!$A:$H,4,FALSE),IFERROR(VLOOKUP($A259,[1]ИТТ!$A:$H,4,FALSE),IFERROR(VLOOKUP($A259,[1]Schrack!$A:$H,4,FALSE),IFERROR(VLOOKUP($A259,'[1]LD GmbH'!$A:$H,4,FALSE),IFERROR(VLOOKUP($A259,[1]Крисметал!$A:$H,4,FALSE),IFERROR(VLOOKUP($A259,[1]Унител!$A:$H,4,FALSE),""))))))</f>
        <v>м.</v>
      </c>
      <c r="E259" s="34">
        <f>IFERROR(VLOOKUP($A259,[1]Други!$A:$H,5,FALSE),IFERROR(VLOOKUP($A259,[1]ИТТ!$A:$H,5,FALSE),IFERROR(VLOOKUP($A259,[1]Schrack!$A:$H,5,FALSE),IFERROR(VLOOKUP($A259,'[1]LD GmbH'!$A:$H,5,FALSE),IFERROR(VLOOKUP($A259,[1]Крисметал!$A:$H,5,FALSE),IFERROR(VLOOKUP($A259,[1]Унител!$A:$H,5,FALSE),""))))))</f>
        <v>0</v>
      </c>
      <c r="F259" s="87">
        <f>IFERROR(VLOOKUP($A259,[1]Други!$A:$H,6,FALSE),IFERROR(VLOOKUP($A259,[1]ИТТ!$A:$H,6,FALSE),IFERROR(VLOOKUP($A259,[1]Schrack!$A:$H,6,FALSE),IFERROR(VLOOKUP($A259,'[1]LD GmbH'!$A:$H,6,FALSE),IFERROR(VLOOKUP($A259,[1]Крисметал!$A:$H,6,FALSE),IFERROR(VLOOKUP($A259,[1]Унител!$A:$H,6,FALSE),""))))))</f>
        <v>0.41</v>
      </c>
      <c r="G259" s="93">
        <f>IFERROR(SUMIF(Модули!$A:$A,Себестойност!A259,Модули!$B:$B),"")</f>
        <v>206</v>
      </c>
      <c r="H259" s="33">
        <f t="shared" si="51"/>
        <v>84.46</v>
      </c>
      <c r="I259" s="100" t="str">
        <f>IFERROR(VLOOKUP($A259,[1]Други!$A:$H,8,FALSE),IFERROR(VLOOKUP($A259,[1]ИТТ!$A:$H,8,FALSE),IFERROR(VLOOKUP($A259,[1]Schrack!$A:$H,8,FALSE),IFERROR(VLOOKUP($A259,'[1]LD GmbH'!$A:$H,8,FALSE),IFERROR(VLOOKUP($A259,[1]Крисметал!$A:$H,8,FALSE),IFERROR(VLOOKUP($A259,[1]Унител!$A:$H,8,FALSE),""))))))</f>
        <v>ИВДА-ГЕО</v>
      </c>
      <c r="J259" s="101">
        <f>IFERROR(VLOOKUP($A259,[1]Други!$A:$I,9,FALSE),IFERROR(VLOOKUP($A259,[1]ИТТ!$A:$I,9,FALSE),IFERROR(VLOOKUP($A259,[1]Schrack!$A:$I,9,FALSE),IFERROR(VLOOKUP($A259,'[1]LD GmbH'!$A:$I,9,FALSE),IFERROR(VLOOKUP($A259,[1]Крисметал!$A:$I,9,FALSE),IFERROR(VLOOKUP($A259,[1]Унител!$A:$I,9,FALSE),""))))))</f>
        <v>46029</v>
      </c>
      <c r="K259" s="87">
        <f>IFERROR(VLOOKUP($A259,[1]Други!$A:$H,7,FALSE),IFERROR(VLOOKUP($A259,[1]ИТТ!$A:$H,7,FALSE),IFERROR(VLOOKUP($A259,[1]Schrack!$A:$H,7,FALSE),IFERROR(VLOOKUP($A259,'[1]LD GmbH'!$A:$H,7,FALSE),IFERROR(VLOOKUP($A259,[1]Крисметал!$A:$H,7,FALSE),IFERROR(VLOOKUP($A259,[1]Унител!$A:$H,7,FALSE),""))))))</f>
        <v>0.49199999999999999</v>
      </c>
      <c r="L259" s="88">
        <f t="shared" si="52"/>
        <v>101.352</v>
      </c>
      <c r="M259" s="102"/>
      <c r="O259" s="81">
        <f>SUMIF(Модули!$A:$A,Себестойност!A259,Модули!$B:$B)-G259</f>
        <v>0</v>
      </c>
    </row>
    <row r="260" spans="1:15" x14ac:dyDescent="0.3">
      <c r="A260" s="184" t="s">
        <v>319</v>
      </c>
      <c r="B260" s="32" t="str">
        <f>IFERROR(VLOOKUP($A260,[1]Други!$A:$H,2,FALSE),IFERROR(VLOOKUP($A260,[1]ИТТ!$A:$H,2,FALSE),IFERROR(VLOOKUP($A260,[1]Schrack!$A:$H,2,FALSE),IFERROR(VLOOKUP($A260,'[1]LD GmbH'!$A:$H,2,FALSE),IFERROR(VLOOKUP($A260,[1]Крисметал!$A:$H,2,FALSE),IFERROR(VLOOKUP($A260,[1]Унител!$A:$H,2,FALSE),""))))))</f>
        <v>642</v>
      </c>
      <c r="C260" s="86">
        <f>IFERROR(VLOOKUP($A260,[1]Други!$A:$H,3,FALSE),IFERROR(VLOOKUP($A260,[1]ИТТ!$A:$H,3,FALSE),IFERROR(VLOOKUP($A260,[1]Schrack!$A:$H,3,FALSE),IFERROR(VLOOKUP($A260,'[1]LD GmbH'!$A:$H,3,FALSE),IFERROR(VLOOKUP($A260,[1]Крисметал!$A:$H,3,FALSE),IFERROR(VLOOKUP($A260,[1]Унител!$A:$H,3,FALSE),""))))))</f>
        <v>0.27</v>
      </c>
      <c r="D260" s="84" t="str">
        <f>IFERROR(VLOOKUP($A260,[1]Други!$A:$H,4,FALSE),IFERROR(VLOOKUP($A260,[1]ИТТ!$A:$H,4,FALSE),IFERROR(VLOOKUP($A260,[1]Schrack!$A:$H,4,FALSE),IFERROR(VLOOKUP($A260,'[1]LD GmbH'!$A:$H,4,FALSE),IFERROR(VLOOKUP($A260,[1]Крисметал!$A:$H,4,FALSE),IFERROR(VLOOKUP($A260,[1]Унител!$A:$H,4,FALSE),""))))))</f>
        <v>м.</v>
      </c>
      <c r="E260" s="34">
        <f>IFERROR(VLOOKUP($A260,[1]Други!$A:$H,5,FALSE),IFERROR(VLOOKUP($A260,[1]ИТТ!$A:$H,5,FALSE),IFERROR(VLOOKUP($A260,[1]Schrack!$A:$H,5,FALSE),IFERROR(VLOOKUP($A260,'[1]LD GmbH'!$A:$H,5,FALSE),IFERROR(VLOOKUP($A260,[1]Крисметал!$A:$H,5,FALSE),IFERROR(VLOOKUP($A260,[1]Унител!$A:$H,5,FALSE),""))))))</f>
        <v>0</v>
      </c>
      <c r="F260" s="87">
        <f>IFERROR(VLOOKUP($A260,[1]Други!$A:$H,6,FALSE),IFERROR(VLOOKUP($A260,[1]ИТТ!$A:$H,6,FALSE),IFERROR(VLOOKUP($A260,[1]Schrack!$A:$H,6,FALSE),IFERROR(VLOOKUP($A260,'[1]LD GmbH'!$A:$H,6,FALSE),IFERROR(VLOOKUP($A260,[1]Крисметал!$A:$H,6,FALSE),IFERROR(VLOOKUP($A260,[1]Унител!$A:$H,6,FALSE),""))))))</f>
        <v>0.27</v>
      </c>
      <c r="G260" s="93">
        <f>IFERROR(SUMIF(Модули!$A:$A,Себестойност!A260,Модули!$B:$B),"")</f>
        <v>200</v>
      </c>
      <c r="H260" s="33">
        <f t="shared" si="51"/>
        <v>54</v>
      </c>
      <c r="I260" s="100" t="str">
        <f>IFERROR(VLOOKUP($A260,[1]Други!$A:$H,8,FALSE),IFERROR(VLOOKUP($A260,[1]ИТТ!$A:$H,8,FALSE),IFERROR(VLOOKUP($A260,[1]Schrack!$A:$H,8,FALSE),IFERROR(VLOOKUP($A260,'[1]LD GmbH'!$A:$H,8,FALSE),IFERROR(VLOOKUP($A260,[1]Крисметал!$A:$H,8,FALSE),IFERROR(VLOOKUP($A260,[1]Унител!$A:$H,8,FALSE),""))))))</f>
        <v>ИВДА-ГЕО</v>
      </c>
      <c r="J260" s="101">
        <f>IFERROR(VLOOKUP($A260,[1]Други!$A:$I,9,FALSE),IFERROR(VLOOKUP($A260,[1]ИТТ!$A:$I,9,FALSE),IFERROR(VLOOKUP($A260,[1]Schrack!$A:$I,9,FALSE),IFERROR(VLOOKUP($A260,'[1]LD GmbH'!$A:$I,9,FALSE),IFERROR(VLOOKUP($A260,[1]Крисметал!$A:$I,9,FALSE),IFERROR(VLOOKUP($A260,[1]Унител!$A:$I,9,FALSE),""))))))</f>
        <v>46029</v>
      </c>
      <c r="K260" s="87">
        <f>IFERROR(VLOOKUP($A260,[1]Други!$A:$H,7,FALSE),IFERROR(VLOOKUP($A260,[1]ИТТ!$A:$H,7,FALSE),IFERROR(VLOOKUP($A260,[1]Schrack!$A:$H,7,FALSE),IFERROR(VLOOKUP($A260,'[1]LD GmbH'!$A:$H,7,FALSE),IFERROR(VLOOKUP($A260,[1]Крисметал!$A:$H,7,FALSE),IFERROR(VLOOKUP($A260,[1]Унител!$A:$H,7,FALSE),""))))))</f>
        <v>0.32400000000000001</v>
      </c>
      <c r="L260" s="88">
        <f t="shared" si="52"/>
        <v>64.8</v>
      </c>
      <c r="M260" s="102"/>
      <c r="O260" s="81">
        <f>SUMIF(Модули!$A:$A,Себестойност!A260,Модули!$B:$B)-G260</f>
        <v>0</v>
      </c>
    </row>
    <row r="261" spans="1:15" x14ac:dyDescent="0.3">
      <c r="A261" s="9" t="s">
        <v>82</v>
      </c>
      <c r="B261" s="32" t="str">
        <f>IFERROR(VLOOKUP($A261,[1]Други!$A:$H,2,FALSE),IFERROR(VLOOKUP($A261,[1]ИТТ!$A:$H,2,FALSE),IFERROR(VLOOKUP($A261,[1]Schrack!$A:$H,2,FALSE),IFERROR(VLOOKUP($A261,'[1]LD GmbH'!$A:$H,2,FALSE),IFERROR(VLOOKUP($A261,[1]Крисметал!$A:$H,2,FALSE),IFERROR(VLOOKUP($A261,[1]Унител!$A:$H,2,FALSE),""))))))</f>
        <v>-</v>
      </c>
      <c r="C261" s="86">
        <f>IFERROR(VLOOKUP($A261,[1]Други!$A:$H,3,FALSE),IFERROR(VLOOKUP($A261,[1]ИТТ!$A:$H,3,FALSE),IFERROR(VLOOKUP($A261,[1]Schrack!$A:$H,3,FALSE),IFERROR(VLOOKUP($A261,'[1]LD GmbH'!$A:$H,3,FALSE),IFERROR(VLOOKUP($A261,[1]Крисметал!$A:$H,3,FALSE),IFERROR(VLOOKUP($A261,[1]Унител!$A:$H,3,FALSE),""))))))</f>
        <v>1.1000000000000001</v>
      </c>
      <c r="D261" s="84" t="str">
        <f>IFERROR(VLOOKUP($A261,[1]Други!$A:$H,4,FALSE),IFERROR(VLOOKUP($A261,[1]ИТТ!$A:$H,4,FALSE),IFERROR(VLOOKUP($A261,[1]Schrack!$A:$H,4,FALSE),IFERROR(VLOOKUP($A261,'[1]LD GmbH'!$A:$H,4,FALSE),IFERROR(VLOOKUP($A261,[1]Крисметал!$A:$H,4,FALSE),IFERROR(VLOOKUP($A261,[1]Унител!$A:$H,4,FALSE),""))))))</f>
        <v>бр.</v>
      </c>
      <c r="E261" s="34">
        <f>IFERROR(VLOOKUP($A261,[1]Други!$A:$H,5,FALSE),IFERROR(VLOOKUP($A261,[1]ИТТ!$A:$H,5,FALSE),IFERROR(VLOOKUP($A261,[1]Schrack!$A:$H,5,FALSE),IFERROR(VLOOKUP($A261,'[1]LD GmbH'!$A:$H,5,FALSE),IFERROR(VLOOKUP($A261,[1]Крисметал!$A:$H,5,FALSE),IFERROR(VLOOKUP($A261,[1]Унител!$A:$H,5,FALSE),""))))))</f>
        <v>0</v>
      </c>
      <c r="F261" s="87">
        <f>IFERROR(VLOOKUP($A261,[1]Други!$A:$H,6,FALSE),IFERROR(VLOOKUP($A261,[1]ИТТ!$A:$H,6,FALSE),IFERROR(VLOOKUP($A261,[1]Schrack!$A:$H,6,FALSE),IFERROR(VLOOKUP($A261,'[1]LD GmbH'!$A:$H,6,FALSE),IFERROR(VLOOKUP($A261,[1]Крисметал!$A:$H,6,FALSE),IFERROR(VLOOKUP($A261,[1]Унител!$A:$H,6,FALSE),""))))))</f>
        <v>1.1000000000000001</v>
      </c>
      <c r="G261" s="93">
        <f>IFERROR(SUMIF(Модули!$A:$A,Себестойност!A261,Модули!$B:$B),"")</f>
        <v>80</v>
      </c>
      <c r="H261" s="33">
        <f t="shared" si="51"/>
        <v>88</v>
      </c>
      <c r="I261" s="100" t="str">
        <f>IFERROR(VLOOKUP($A261,[1]Други!$A:$H,8,FALSE),IFERROR(VLOOKUP($A261,[1]ИТТ!$A:$H,8,FALSE),IFERROR(VLOOKUP($A261,[1]Schrack!$A:$H,8,FALSE),IFERROR(VLOOKUP($A261,'[1]LD GmbH'!$A:$H,8,FALSE),IFERROR(VLOOKUP($A261,[1]Крисметал!$A:$H,8,FALSE),IFERROR(VLOOKUP($A261,[1]Унител!$A:$H,8,FALSE),""))))))</f>
        <v>-</v>
      </c>
      <c r="J261" s="101" t="str">
        <f>IFERROR(VLOOKUP($A261,[1]Други!$A:$I,9,FALSE),IFERROR(VLOOKUP($A261,[1]ИТТ!$A:$I,9,FALSE),IFERROR(VLOOKUP($A261,[1]Schrack!$A:$I,9,FALSE),IFERROR(VLOOKUP($A261,'[1]LD GmbH'!$A:$I,9,FALSE),IFERROR(VLOOKUP($A261,[1]Крисметал!$A:$I,9,FALSE),IFERROR(VLOOKUP($A261,[1]Унител!$A:$I,9,FALSE),""))))))</f>
        <v>-</v>
      </c>
      <c r="K261" s="87">
        <f>IFERROR(VLOOKUP($A261,[1]Други!$A:$H,7,FALSE),IFERROR(VLOOKUP($A261,[1]ИТТ!$A:$H,7,FALSE),IFERROR(VLOOKUP($A261,[1]Schrack!$A:$H,7,FALSE),IFERROR(VLOOKUP($A261,'[1]LD GmbH'!$A:$H,7,FALSE),IFERROR(VLOOKUP($A261,[1]Крисметал!$A:$H,7,FALSE),IFERROR(VLOOKUP($A261,[1]Унител!$A:$H,7,FALSE),""))))))</f>
        <v>1.32</v>
      </c>
      <c r="L261" s="88">
        <f t="shared" si="52"/>
        <v>105.60000000000001</v>
      </c>
      <c r="M261" s="102"/>
      <c r="O261" s="81">
        <f>SUMIF(Модули!$A:$A,Себестойност!A261,Модули!$B:$B)-G261</f>
        <v>0</v>
      </c>
    </row>
    <row r="262" spans="1:15" x14ac:dyDescent="0.3">
      <c r="A262" s="9" t="s">
        <v>83</v>
      </c>
      <c r="B262" s="32" t="str">
        <f>IFERROR(VLOOKUP($A262,[1]Други!$A:$H,2,FALSE),IFERROR(VLOOKUP($A262,[1]ИТТ!$A:$H,2,FALSE),IFERROR(VLOOKUP($A262,[1]Schrack!$A:$H,2,FALSE),IFERROR(VLOOKUP($A262,'[1]LD GmbH'!$A:$H,2,FALSE),IFERROR(VLOOKUP($A262,[1]Крисметал!$A:$H,2,FALSE),IFERROR(VLOOKUP($A262,[1]Унител!$A:$H,2,FALSE),""))))))</f>
        <v>1521</v>
      </c>
      <c r="C262" s="86">
        <f>IFERROR(VLOOKUP($A262,[1]Други!$A:$H,3,FALSE),IFERROR(VLOOKUP($A262,[1]ИТТ!$A:$H,3,FALSE),IFERROR(VLOOKUP($A262,[1]Schrack!$A:$H,3,FALSE),IFERROR(VLOOKUP($A262,'[1]LD GmbH'!$A:$H,3,FALSE),IFERROR(VLOOKUP($A262,[1]Крисметал!$A:$H,3,FALSE),IFERROR(VLOOKUP($A262,[1]Унител!$A:$H,3,FALSE),""))))))</f>
        <v>0.92032538615319337</v>
      </c>
      <c r="D262" s="84" t="str">
        <f>IFERROR(VLOOKUP($A262,[1]Други!$A:$H,4,FALSE),IFERROR(VLOOKUP($A262,[1]ИТТ!$A:$H,4,FALSE),IFERROR(VLOOKUP($A262,[1]Schrack!$A:$H,4,FALSE),IFERROR(VLOOKUP($A262,'[1]LD GmbH'!$A:$H,4,FALSE),IFERROR(VLOOKUP($A262,[1]Крисметал!$A:$H,4,FALSE),IFERROR(VLOOKUP($A262,[1]Унител!$A:$H,4,FALSE),""))))))</f>
        <v>м.</v>
      </c>
      <c r="E262" s="34">
        <f>IFERROR(VLOOKUP($A262,[1]Други!$A:$H,5,FALSE),IFERROR(VLOOKUP($A262,[1]ИТТ!$A:$H,5,FALSE),IFERROR(VLOOKUP($A262,[1]Schrack!$A:$H,5,FALSE),IFERROR(VLOOKUP($A262,'[1]LD GmbH'!$A:$H,5,FALSE),IFERROR(VLOOKUP($A262,[1]Крисметал!$A:$H,5,FALSE),IFERROR(VLOOKUP($A262,[1]Унител!$A:$H,5,FALSE),""))))))</f>
        <v>0</v>
      </c>
      <c r="F262" s="87">
        <f>IFERROR(VLOOKUP($A262,[1]Други!$A:$H,6,FALSE),IFERROR(VLOOKUP($A262,[1]ИТТ!$A:$H,6,FALSE),IFERROR(VLOOKUP($A262,[1]Schrack!$A:$H,6,FALSE),IFERROR(VLOOKUP($A262,'[1]LD GmbH'!$A:$H,6,FALSE),IFERROR(VLOOKUP($A262,[1]Крисметал!$A:$H,6,FALSE),IFERROR(VLOOKUP($A262,[1]Унител!$A:$H,6,FALSE),""))))))</f>
        <v>0.92032538615319337</v>
      </c>
      <c r="G262" s="93">
        <f>IFERROR(SUMIF(Модули!$A:$A,Себестойност!A262,Модули!$B:$B),"")</f>
        <v>40</v>
      </c>
      <c r="H262" s="33">
        <f t="shared" si="51"/>
        <v>36.813015446127736</v>
      </c>
      <c r="I262" s="100" t="str">
        <f>IFERROR(VLOOKUP($A262,[1]Други!$A:$H,8,FALSE),IFERROR(VLOOKUP($A262,[1]ИТТ!$A:$H,8,FALSE),IFERROR(VLOOKUP($A262,[1]Schrack!$A:$H,8,FALSE),IFERROR(VLOOKUP($A262,'[1]LD GmbH'!$A:$H,8,FALSE),IFERROR(VLOOKUP($A262,[1]Крисметал!$A:$H,8,FALSE),IFERROR(VLOOKUP($A262,[1]Унител!$A:$H,8,FALSE),""))))))</f>
        <v>ИВДА-ГЕО</v>
      </c>
      <c r="J262" s="101">
        <f>IFERROR(VLOOKUP($A262,[1]Други!$A:$I,9,FALSE),IFERROR(VLOOKUP($A262,[1]ИТТ!$A:$I,9,FALSE),IFERROR(VLOOKUP($A262,[1]Schrack!$A:$I,9,FALSE),IFERROR(VLOOKUP($A262,'[1]LD GmbH'!$A:$I,9,FALSE),IFERROR(VLOOKUP($A262,[1]Крисметал!$A:$I,9,FALSE),IFERROR(VLOOKUP($A262,[1]Унител!$A:$I,9,FALSE),""))))))</f>
        <v>45636</v>
      </c>
      <c r="K262" s="87">
        <f>IFERROR(VLOOKUP($A262,[1]Други!$A:$H,7,FALSE),IFERROR(VLOOKUP($A262,[1]ИТТ!$A:$H,7,FALSE),IFERROR(VLOOKUP($A262,[1]Schrack!$A:$H,7,FALSE),IFERROR(VLOOKUP($A262,'[1]LD GmbH'!$A:$H,7,FALSE),IFERROR(VLOOKUP($A262,[1]Крисметал!$A:$H,7,FALSE),IFERROR(VLOOKUP($A262,[1]Унител!$A:$H,7,FALSE),""))))))</f>
        <v>1.104390463383832</v>
      </c>
      <c r="L262" s="88">
        <f t="shared" si="52"/>
        <v>44.17561853535328</v>
      </c>
      <c r="M262" s="102"/>
      <c r="O262" s="81">
        <f>SUMIF(Модули!$A:$A,Себестойност!A262,Модули!$B:$B)-G262</f>
        <v>0</v>
      </c>
    </row>
    <row r="263" spans="1:15" x14ac:dyDescent="0.3">
      <c r="A263" s="9" t="s">
        <v>84</v>
      </c>
      <c r="B263" s="32" t="str">
        <f>IFERROR(VLOOKUP($A263,[1]Други!$A:$H,2,FALSE),IFERROR(VLOOKUP($A263,[1]ИТТ!$A:$H,2,FALSE),IFERROR(VLOOKUP($A263,[1]Schrack!$A:$H,2,FALSE),IFERROR(VLOOKUP($A263,'[1]LD GmbH'!$A:$H,2,FALSE),IFERROR(VLOOKUP($A263,[1]Крисметал!$A:$H,2,FALSE),IFERROR(VLOOKUP($A263,[1]Унител!$A:$H,2,FALSE),""))))))</f>
        <v>-</v>
      </c>
      <c r="C263" s="86">
        <f>IFERROR(VLOOKUP($A263,[1]Други!$A:$H,3,FALSE),IFERROR(VLOOKUP($A263,[1]ИТТ!$A:$H,3,FALSE),IFERROR(VLOOKUP($A263,[1]Schrack!$A:$H,3,FALSE),IFERROR(VLOOKUP($A263,'[1]LD GmbH'!$A:$H,3,FALSE),IFERROR(VLOOKUP($A263,[1]Крисметал!$A:$H,3,FALSE),IFERROR(VLOOKUP($A263,[1]Унител!$A:$H,3,FALSE),""))))))</f>
        <v>1.8406507723063867</v>
      </c>
      <c r="D263" s="84" t="str">
        <f>IFERROR(VLOOKUP($A263,[1]Други!$A:$H,4,FALSE),IFERROR(VLOOKUP($A263,[1]ИТТ!$A:$H,4,FALSE),IFERROR(VLOOKUP($A263,[1]Schrack!$A:$H,4,FALSE),IFERROR(VLOOKUP($A263,'[1]LD GmbH'!$A:$H,4,FALSE),IFERROR(VLOOKUP($A263,[1]Крисметал!$A:$H,4,FALSE),IFERROR(VLOOKUP($A263,[1]Унител!$A:$H,4,FALSE),""))))))</f>
        <v>м.</v>
      </c>
      <c r="E263" s="34">
        <f>IFERROR(VLOOKUP($A263,[1]Други!$A:$H,5,FALSE),IFERROR(VLOOKUP($A263,[1]ИТТ!$A:$H,5,FALSE),IFERROR(VLOOKUP($A263,[1]Schrack!$A:$H,5,FALSE),IFERROR(VLOOKUP($A263,'[1]LD GmbH'!$A:$H,5,FALSE),IFERROR(VLOOKUP($A263,[1]Крисметал!$A:$H,5,FALSE),IFERROR(VLOOKUP($A263,[1]Унител!$A:$H,5,FALSE),""))))))</f>
        <v>0.1</v>
      </c>
      <c r="F263" s="87">
        <f>IFERROR(VLOOKUP($A263,[1]Други!$A:$H,6,FALSE),IFERROR(VLOOKUP($A263,[1]ИТТ!$A:$H,6,FALSE),IFERROR(VLOOKUP($A263,[1]Schrack!$A:$H,6,FALSE),IFERROR(VLOOKUP($A263,'[1]LD GmbH'!$A:$H,6,FALSE),IFERROR(VLOOKUP($A263,[1]Крисметал!$A:$H,6,FALSE),IFERROR(VLOOKUP($A263,[1]Унител!$A:$H,6,FALSE),""))))))</f>
        <v>1.656585695075748</v>
      </c>
      <c r="G263" s="93">
        <f>IFERROR(SUMIF(Модули!$A:$A,Себестойност!A263,Модули!$B:$B),"")</f>
        <v>25</v>
      </c>
      <c r="H263" s="33">
        <f t="shared" si="51"/>
        <v>41.414642376893703</v>
      </c>
      <c r="I263" s="100" t="str">
        <f>IFERROR(VLOOKUP($A263,[1]Други!$A:$H,8,FALSE),IFERROR(VLOOKUP($A263,[1]ИТТ!$A:$H,8,FALSE),IFERROR(VLOOKUP($A263,[1]Schrack!$A:$H,8,FALSE),IFERROR(VLOOKUP($A263,'[1]LD GmbH'!$A:$H,8,FALSE),IFERROR(VLOOKUP($A263,[1]Крисметал!$A:$H,8,FALSE),IFERROR(VLOOKUP($A263,[1]Унител!$A:$H,8,FALSE),""))))))</f>
        <v>ИВДА-ГЕО</v>
      </c>
      <c r="J263" s="101">
        <f>IFERROR(VLOOKUP($A263,[1]Други!$A:$I,9,FALSE),IFERROR(VLOOKUP($A263,[1]ИТТ!$A:$I,9,FALSE),IFERROR(VLOOKUP($A263,[1]Schrack!$A:$I,9,FALSE),IFERROR(VLOOKUP($A263,'[1]LD GmbH'!$A:$I,9,FALSE),IFERROR(VLOOKUP($A263,[1]Крисметал!$A:$I,9,FALSE),IFERROR(VLOOKUP($A263,[1]Унител!$A:$I,9,FALSE),""))))))</f>
        <v>45635</v>
      </c>
      <c r="K263" s="87">
        <f>IFERROR(VLOOKUP($A263,[1]Други!$A:$H,7,FALSE),IFERROR(VLOOKUP($A263,[1]ИТТ!$A:$H,7,FALSE),IFERROR(VLOOKUP($A263,[1]Schrack!$A:$H,7,FALSE),IFERROR(VLOOKUP($A263,'[1]LD GmbH'!$A:$H,7,FALSE),IFERROR(VLOOKUP($A263,[1]Крисметал!$A:$H,7,FALSE),IFERROR(VLOOKUP($A263,[1]Унител!$A:$H,7,FALSE),""))))))</f>
        <v>1.9879028340908977</v>
      </c>
      <c r="L263" s="88">
        <f t="shared" si="52"/>
        <v>49.697570852272442</v>
      </c>
      <c r="M263" s="102"/>
      <c r="O263" s="81">
        <f>SUMIF(Модули!$A:$A,Себестойност!A263,Модули!$B:$B)-G263</f>
        <v>0</v>
      </c>
    </row>
    <row r="264" spans="1:15" x14ac:dyDescent="0.3">
      <c r="A264" s="9" t="s">
        <v>85</v>
      </c>
      <c r="B264" s="32">
        <f>IFERROR(VLOOKUP($A264,[1]Други!$A:$H,2,FALSE),IFERROR(VLOOKUP($A264,[1]ИТТ!$A:$H,2,FALSE),IFERROR(VLOOKUP($A264,[1]Schrack!$A:$H,2,FALSE),IFERROR(VLOOKUP($A264,'[1]LD GmbH'!$A:$H,2,FALSE),IFERROR(VLOOKUP($A264,[1]Крисметал!$A:$H,2,FALSE),IFERROR(VLOOKUP($A264,[1]Унител!$A:$H,2,FALSE),""))))))</f>
        <v>0</v>
      </c>
      <c r="C264" s="86">
        <f>IFERROR(VLOOKUP($A264,[1]Други!$A:$H,3,FALSE),IFERROR(VLOOKUP($A264,[1]ИТТ!$A:$H,3,FALSE),IFERROR(VLOOKUP($A264,[1]Schrack!$A:$H,3,FALSE),IFERROR(VLOOKUP($A264,'[1]LD GmbH'!$A:$H,3,FALSE),IFERROR(VLOOKUP($A264,[1]Крисметал!$A:$H,3,FALSE),IFERROR(VLOOKUP($A264,[1]Унител!$A:$H,3,FALSE),""))))))</f>
        <v>3.58</v>
      </c>
      <c r="D264" s="84" t="str">
        <f>IFERROR(VLOOKUP($A264,[1]Други!$A:$H,4,FALSE),IFERROR(VLOOKUP($A264,[1]ИТТ!$A:$H,4,FALSE),IFERROR(VLOOKUP($A264,[1]Schrack!$A:$H,4,FALSE),IFERROR(VLOOKUP($A264,'[1]LD GmbH'!$A:$H,4,FALSE),IFERROR(VLOOKUP($A264,[1]Крисметал!$A:$H,4,FALSE),IFERROR(VLOOKUP($A264,[1]Унител!$A:$H,4,FALSE),""))))))</f>
        <v>м.</v>
      </c>
      <c r="E264" s="34">
        <f>IFERROR(VLOOKUP($A264,[1]Други!$A:$H,5,FALSE),IFERROR(VLOOKUP($A264,[1]ИТТ!$A:$H,5,FALSE),IFERROR(VLOOKUP($A264,[1]Schrack!$A:$H,5,FALSE),IFERROR(VLOOKUP($A264,'[1]LD GmbH'!$A:$H,5,FALSE),IFERROR(VLOOKUP($A264,[1]Крисметал!$A:$H,5,FALSE),IFERROR(VLOOKUP($A264,[1]Унител!$A:$H,5,FALSE),""))))))</f>
        <v>0</v>
      </c>
      <c r="F264" s="87">
        <f>IFERROR(VLOOKUP($A264,[1]Други!$A:$H,6,FALSE),IFERROR(VLOOKUP($A264,[1]ИТТ!$A:$H,6,FALSE),IFERROR(VLOOKUP($A264,[1]Schrack!$A:$H,6,FALSE),IFERROR(VLOOKUP($A264,'[1]LD GmbH'!$A:$H,6,FALSE),IFERROR(VLOOKUP($A264,[1]Крисметал!$A:$H,6,FALSE),IFERROR(VLOOKUP($A264,[1]Унител!$A:$H,6,FALSE),""))))))</f>
        <v>3.58</v>
      </c>
      <c r="G264" s="93">
        <f>IFERROR(SUMIF(Модули!$A:$A,Себестойност!A264,Модули!$B:$B),"")</f>
        <v>23</v>
      </c>
      <c r="H264" s="33">
        <f t="shared" si="51"/>
        <v>82.34</v>
      </c>
      <c r="I264" s="100" t="str">
        <f>IFERROR(VLOOKUP($A264,[1]Други!$A:$H,8,FALSE),IFERROR(VLOOKUP($A264,[1]ИТТ!$A:$H,8,FALSE),IFERROR(VLOOKUP($A264,[1]Schrack!$A:$H,8,FALSE),IFERROR(VLOOKUP($A264,'[1]LD GmbH'!$A:$H,8,FALSE),IFERROR(VLOOKUP($A264,[1]Крисметал!$A:$H,8,FALSE),IFERROR(VLOOKUP($A264,[1]Унител!$A:$H,8,FALSE),""))))))</f>
        <v>Schrack</v>
      </c>
      <c r="J264" s="101">
        <f>IFERROR(VLOOKUP($A264,[1]Други!$A:$I,9,FALSE),IFERROR(VLOOKUP($A264,[1]ИТТ!$A:$I,9,FALSE),IFERROR(VLOOKUP($A264,[1]Schrack!$A:$I,9,FALSE),IFERROR(VLOOKUP($A264,'[1]LD GmbH'!$A:$I,9,FALSE),IFERROR(VLOOKUP($A264,[1]Крисметал!$A:$I,9,FALSE),IFERROR(VLOOKUP($A264,[1]Унител!$A:$I,9,FALSE),""))))))</f>
        <v>46058</v>
      </c>
      <c r="K264" s="87">
        <f>IFERROR(VLOOKUP($A264,[1]Други!$A:$H,7,FALSE),IFERROR(VLOOKUP($A264,[1]ИТТ!$A:$H,7,FALSE),IFERROR(VLOOKUP($A264,[1]Schrack!$A:$H,7,FALSE),IFERROR(VLOOKUP($A264,'[1]LD GmbH'!$A:$H,7,FALSE),IFERROR(VLOOKUP($A264,[1]Крисметал!$A:$H,7,FALSE),IFERROR(VLOOKUP($A264,[1]Унител!$A:$H,7,FALSE),""))))))</f>
        <v>4.2960000000000003</v>
      </c>
      <c r="L264" s="88">
        <f t="shared" si="52"/>
        <v>98.808000000000007</v>
      </c>
      <c r="M264" s="102"/>
      <c r="O264" s="81">
        <f>SUMIF(Модули!$A:$A,Себестойност!A264,Модули!$B:$B)-G264</f>
        <v>0</v>
      </c>
    </row>
    <row r="265" spans="1:15" x14ac:dyDescent="0.3">
      <c r="A265" s="9" t="s">
        <v>86</v>
      </c>
      <c r="B265" s="32" t="str">
        <f>IFERROR(VLOOKUP($A265,[1]Други!$A:$H,2,FALSE),IFERROR(VLOOKUP($A265,[1]ИТТ!$A:$H,2,FALSE),IFERROR(VLOOKUP($A265,[1]Schrack!$A:$H,2,FALSE),IFERROR(VLOOKUP($A265,'[1]LD GmbH'!$A:$H,2,FALSE),IFERROR(VLOOKUP($A265,[1]Крисметал!$A:$H,2,FALSE),IFERROR(VLOOKUP($A265,[1]Унител!$A:$H,2,FALSE),""))))))</f>
        <v>9988</v>
      </c>
      <c r="C265" s="86">
        <f>IFERROR(VLOOKUP($A265,[1]Други!$A:$H,3,FALSE),IFERROR(VLOOKUP($A265,[1]ИТТ!$A:$H,3,FALSE),IFERROR(VLOOKUP($A265,[1]Schrack!$A:$H,3,FALSE),IFERROR(VLOOKUP($A265,'[1]LD GmbH'!$A:$H,3,FALSE),IFERROR(VLOOKUP($A265,[1]Крисметал!$A:$H,3,FALSE),IFERROR(VLOOKUP($A265,[1]Унител!$A:$H,3,FALSE),""))))))</f>
        <v>6.5956652674312188</v>
      </c>
      <c r="D265" s="84" t="str">
        <f>IFERROR(VLOOKUP($A265,[1]Други!$A:$H,4,FALSE),IFERROR(VLOOKUP($A265,[1]ИТТ!$A:$H,4,FALSE),IFERROR(VLOOKUP($A265,[1]Schrack!$A:$H,4,FALSE),IFERROR(VLOOKUP($A265,'[1]LD GmbH'!$A:$H,4,FALSE),IFERROR(VLOOKUP($A265,[1]Крисметал!$A:$H,4,FALSE),IFERROR(VLOOKUP($A265,[1]Унител!$A:$H,4,FALSE),""))))))</f>
        <v>м.</v>
      </c>
      <c r="E265" s="34">
        <f>IFERROR(VLOOKUP($A265,[1]Други!$A:$H,5,FALSE),IFERROR(VLOOKUP($A265,[1]ИТТ!$A:$H,5,FALSE),IFERROR(VLOOKUP($A265,[1]Schrack!$A:$H,5,FALSE),IFERROR(VLOOKUP($A265,'[1]LD GmbH'!$A:$H,5,FALSE),IFERROR(VLOOKUP($A265,[1]Крисметал!$A:$H,5,FALSE),IFERROR(VLOOKUP($A265,[1]Унител!$A:$H,5,FALSE),""))))))</f>
        <v>0.1</v>
      </c>
      <c r="F265" s="87">
        <f>IFERROR(VLOOKUP($A265,[1]Други!$A:$H,6,FALSE),IFERROR(VLOOKUP($A265,[1]ИТТ!$A:$H,6,FALSE),IFERROR(VLOOKUP($A265,[1]Schrack!$A:$H,6,FALSE),IFERROR(VLOOKUP($A265,'[1]LD GmbH'!$A:$H,6,FALSE),IFERROR(VLOOKUP($A265,[1]Крисметал!$A:$H,6,FALSE),IFERROR(VLOOKUP($A265,[1]Унител!$A:$H,6,FALSE),""))))))</f>
        <v>5.936098740688097</v>
      </c>
      <c r="G265" s="93">
        <f>IFERROR(SUMIF(Модули!$A:$A,Себестойност!A265,Модули!$B:$B),"")</f>
        <v>20</v>
      </c>
      <c r="H265" s="33">
        <f t="shared" si="51"/>
        <v>118.72197481376193</v>
      </c>
      <c r="I265" s="100" t="str">
        <f>IFERROR(VLOOKUP($A265,[1]Други!$A:$H,8,FALSE),IFERROR(VLOOKUP($A265,[1]ИТТ!$A:$H,8,FALSE),IFERROR(VLOOKUP($A265,[1]Schrack!$A:$H,8,FALSE),IFERROR(VLOOKUP($A265,'[1]LD GmbH'!$A:$H,8,FALSE),IFERROR(VLOOKUP($A265,[1]Крисметал!$A:$H,8,FALSE),IFERROR(VLOOKUP($A265,[1]Унител!$A:$H,8,FALSE),""))))))</f>
        <v>ИВДА-ГЕО</v>
      </c>
      <c r="J265" s="101">
        <f>IFERROR(VLOOKUP($A265,[1]Други!$A:$I,9,FALSE),IFERROR(VLOOKUP($A265,[1]ИТТ!$A:$I,9,FALSE),IFERROR(VLOOKUP($A265,[1]Schrack!$A:$I,9,FALSE),IFERROR(VLOOKUP($A265,'[1]LD GmbH'!$A:$I,9,FALSE),IFERROR(VLOOKUP($A265,[1]Крисметал!$A:$I,9,FALSE),IFERROR(VLOOKUP($A265,[1]Унител!$A:$I,9,FALSE),""))))))</f>
        <v>45635</v>
      </c>
      <c r="K265" s="87">
        <f>IFERROR(VLOOKUP($A265,[1]Други!$A:$H,7,FALSE),IFERROR(VLOOKUP($A265,[1]ИТТ!$A:$H,7,FALSE),IFERROR(VLOOKUP($A265,[1]Schrack!$A:$H,7,FALSE),IFERROR(VLOOKUP($A265,'[1]LD GmbH'!$A:$H,7,FALSE),IFERROR(VLOOKUP($A265,[1]Крисметал!$A:$H,7,FALSE),IFERROR(VLOOKUP($A265,[1]Унител!$A:$H,7,FALSE),""))))))</f>
        <v>7.1233184888257162</v>
      </c>
      <c r="L265" s="88">
        <f t="shared" si="52"/>
        <v>142.46636977651431</v>
      </c>
      <c r="M265" s="102"/>
      <c r="O265" s="81">
        <f>SUMIF(Модули!$A:$A,Себестойност!A265,Модули!$B:$B)-G265</f>
        <v>0</v>
      </c>
    </row>
    <row r="266" spans="1:15" x14ac:dyDescent="0.3">
      <c r="A266" s="9" t="s">
        <v>87</v>
      </c>
      <c r="B266" s="32" t="str">
        <f>IFERROR(VLOOKUP($A266,[1]Други!$A:$H,2,FALSE),IFERROR(VLOOKUP($A266,[1]ИТТ!$A:$H,2,FALSE),IFERROR(VLOOKUP($A266,[1]Schrack!$A:$H,2,FALSE),IFERROR(VLOOKUP($A266,'[1]LD GmbH'!$A:$H,2,FALSE),IFERROR(VLOOKUP($A266,[1]Крисметал!$A:$H,2,FALSE),IFERROR(VLOOKUP($A266,[1]Унител!$A:$H,2,FALSE),""))))))</f>
        <v>-</v>
      </c>
      <c r="C266" s="86">
        <f>IFERROR(VLOOKUP($A266,[1]Други!$A:$H,3,FALSE),IFERROR(VLOOKUP($A266,[1]ИТТ!$A:$H,3,FALSE),IFERROR(VLOOKUP($A266,[1]Schrack!$A:$H,3,FALSE),IFERROR(VLOOKUP($A266,'[1]LD GmbH'!$A:$H,3,FALSE),IFERROR(VLOOKUP($A266,[1]Крисметал!$A:$H,3,FALSE),IFERROR(VLOOKUP($A266,[1]Унител!$A:$H,3,FALSE),""))))))</f>
        <v>0.6</v>
      </c>
      <c r="D266" s="84" t="str">
        <f>IFERROR(VLOOKUP($A266,[1]Други!$A:$H,4,FALSE),IFERROR(VLOOKUP($A266,[1]ИТТ!$A:$H,4,FALSE),IFERROR(VLOOKUP($A266,[1]Schrack!$A:$H,4,FALSE),IFERROR(VLOOKUP($A266,'[1]LD GmbH'!$A:$H,4,FALSE),IFERROR(VLOOKUP($A266,[1]Крисметал!$A:$H,4,FALSE),IFERROR(VLOOKUP($A266,[1]Унител!$A:$H,4,FALSE),""))))))</f>
        <v>бр.</v>
      </c>
      <c r="E266" s="34">
        <f>IFERROR(VLOOKUP($A266,[1]Други!$A:$H,5,FALSE),IFERROR(VLOOKUP($A266,[1]ИТТ!$A:$H,5,FALSE),IFERROR(VLOOKUP($A266,[1]Schrack!$A:$H,5,FALSE),IFERROR(VLOOKUP($A266,'[1]LD GmbH'!$A:$H,5,FALSE),IFERROR(VLOOKUP($A266,[1]Крисметал!$A:$H,5,FALSE),IFERROR(VLOOKUP($A266,[1]Унител!$A:$H,5,FALSE),""))))))</f>
        <v>0</v>
      </c>
      <c r="F266" s="87">
        <f>IFERROR(VLOOKUP($A266,[1]Други!$A:$H,6,FALSE),IFERROR(VLOOKUP($A266,[1]ИТТ!$A:$H,6,FALSE),IFERROR(VLOOKUP($A266,[1]Schrack!$A:$H,6,FALSE),IFERROR(VLOOKUP($A266,'[1]LD GmbH'!$A:$H,6,FALSE),IFERROR(VLOOKUP($A266,[1]Крисметал!$A:$H,6,FALSE),IFERROR(VLOOKUP($A266,[1]Унител!$A:$H,6,FALSE),""))))))</f>
        <v>0.6</v>
      </c>
      <c r="G266" s="93">
        <f>IFERROR(SUMIF(Модули!$A:$A,Себестойност!A266,Модули!$B:$B),"")</f>
        <v>40</v>
      </c>
      <c r="H266" s="33">
        <f t="shared" si="51"/>
        <v>24</v>
      </c>
      <c r="I266" s="100" t="str">
        <f>IFERROR(VLOOKUP($A266,[1]Други!$A:$H,8,FALSE),IFERROR(VLOOKUP($A266,[1]ИТТ!$A:$H,8,FALSE),IFERROR(VLOOKUP($A266,[1]Schrack!$A:$H,8,FALSE),IFERROR(VLOOKUP($A266,'[1]LD GmbH'!$A:$H,8,FALSE),IFERROR(VLOOKUP($A266,[1]Крисметал!$A:$H,8,FALSE),IFERROR(VLOOKUP($A266,[1]Унител!$A:$H,8,FALSE),""))))))</f>
        <v>-</v>
      </c>
      <c r="J266" s="101" t="str">
        <f>IFERROR(VLOOKUP($A266,[1]Други!$A:$I,9,FALSE),IFERROR(VLOOKUP($A266,[1]ИТТ!$A:$I,9,FALSE),IFERROR(VLOOKUP($A266,[1]Schrack!$A:$I,9,FALSE),IFERROR(VLOOKUP($A266,'[1]LD GmbH'!$A:$I,9,FALSE),IFERROR(VLOOKUP($A266,[1]Крисметал!$A:$I,9,FALSE),IFERROR(VLOOKUP($A266,[1]Унител!$A:$I,9,FALSE),""))))))</f>
        <v>-</v>
      </c>
      <c r="K266" s="87">
        <f>IFERROR(VLOOKUP($A266,[1]Други!$A:$H,7,FALSE),IFERROR(VLOOKUP($A266,[1]ИТТ!$A:$H,7,FALSE),IFERROR(VLOOKUP($A266,[1]Schrack!$A:$H,7,FALSE),IFERROR(VLOOKUP($A266,'[1]LD GmbH'!$A:$H,7,FALSE),IFERROR(VLOOKUP($A266,[1]Крисметал!$A:$H,7,FALSE),IFERROR(VLOOKUP($A266,[1]Унител!$A:$H,7,FALSE),""))))))</f>
        <v>0.72</v>
      </c>
      <c r="L266" s="88">
        <f t="shared" si="52"/>
        <v>28.799999999999997</v>
      </c>
      <c r="M266" s="102"/>
      <c r="O266" s="81">
        <f>SUMIF(Модули!$A:$A,Себестойност!A266,Модули!$B:$B)-G266</f>
        <v>0</v>
      </c>
    </row>
    <row r="267" spans="1:15" x14ac:dyDescent="0.3">
      <c r="A267" s="9" t="s">
        <v>103</v>
      </c>
      <c r="B267" s="32" t="str">
        <f>IFERROR(VLOOKUP($A267,[1]Други!$A:$H,2,FALSE),IFERROR(VLOOKUP($A267,[1]ИТТ!$A:$H,2,FALSE),IFERROR(VLOOKUP($A267,[1]Schrack!$A:$H,2,FALSE),IFERROR(VLOOKUP($A267,'[1]LD GmbH'!$A:$H,2,FALSE),IFERROR(VLOOKUP($A267,[1]Крисметал!$A:$H,2,FALSE),IFERROR(VLOOKUP($A267,[1]Унител!$A:$H,2,FALSE),""))))))</f>
        <v>-</v>
      </c>
      <c r="C267" s="86">
        <f>IFERROR(VLOOKUP($A267,[1]Други!$A:$H,3,FALSE),IFERROR(VLOOKUP($A267,[1]ИТТ!$A:$H,3,FALSE),IFERROR(VLOOKUP($A267,[1]Schrack!$A:$H,3,FALSE),IFERROR(VLOOKUP($A267,'[1]LD GmbH'!$A:$H,3,FALSE),IFERROR(VLOOKUP($A267,[1]Крисметал!$A:$H,3,FALSE),IFERROR(VLOOKUP($A267,[1]Унител!$A:$H,3,FALSE),""))))))</f>
        <v>2.1</v>
      </c>
      <c r="D267" s="84" t="str">
        <f>IFERROR(VLOOKUP($A267,[1]Други!$A:$H,4,FALSE),IFERROR(VLOOKUP($A267,[1]ИТТ!$A:$H,4,FALSE),IFERROR(VLOOKUP($A267,[1]Schrack!$A:$H,4,FALSE),IFERROR(VLOOKUP($A267,'[1]LD GmbH'!$A:$H,4,FALSE),IFERROR(VLOOKUP($A267,[1]Крисметал!$A:$H,4,FALSE),IFERROR(VLOOKUP($A267,[1]Унител!$A:$H,4,FALSE),""))))))</f>
        <v>бр.</v>
      </c>
      <c r="E267" s="34">
        <f>IFERROR(VLOOKUP($A267,[1]Други!$A:$H,5,FALSE),IFERROR(VLOOKUP($A267,[1]ИТТ!$A:$H,5,FALSE),IFERROR(VLOOKUP($A267,[1]Schrack!$A:$H,5,FALSE),IFERROR(VLOOKUP($A267,'[1]LD GmbH'!$A:$H,5,FALSE),IFERROR(VLOOKUP($A267,[1]Крисметал!$A:$H,5,FALSE),IFERROR(VLOOKUP($A267,[1]Унител!$A:$H,5,FALSE),""))))))</f>
        <v>0</v>
      </c>
      <c r="F267" s="87">
        <f>IFERROR(VLOOKUP($A267,[1]Други!$A:$H,6,FALSE),IFERROR(VLOOKUP($A267,[1]ИТТ!$A:$H,6,FALSE),IFERROR(VLOOKUP($A267,[1]Schrack!$A:$H,6,FALSE),IFERROR(VLOOKUP($A267,'[1]LD GmbH'!$A:$H,6,FALSE),IFERROR(VLOOKUP($A267,[1]Крисметал!$A:$H,6,FALSE),IFERROR(VLOOKUP($A267,[1]Унител!$A:$H,6,FALSE),""))))))</f>
        <v>2.1</v>
      </c>
      <c r="G267" s="93">
        <f>IFERROR(SUMIF(Модули!$A:$A,Себестойност!A267,Модули!$B:$B),"")</f>
        <v>90</v>
      </c>
      <c r="H267" s="33">
        <f t="shared" si="51"/>
        <v>189</v>
      </c>
      <c r="I267" s="100" t="str">
        <f>IFERROR(VLOOKUP($A267,[1]Други!$A:$H,8,FALSE),IFERROR(VLOOKUP($A267,[1]ИТТ!$A:$H,8,FALSE),IFERROR(VLOOKUP($A267,[1]Schrack!$A:$H,8,FALSE),IFERROR(VLOOKUP($A267,'[1]LD GmbH'!$A:$H,8,FALSE),IFERROR(VLOOKUP($A267,[1]Крисметал!$A:$H,8,FALSE),IFERROR(VLOOKUP($A267,[1]Унител!$A:$H,8,FALSE),""))))))</f>
        <v>-</v>
      </c>
      <c r="J267" s="101" t="str">
        <f>IFERROR(VLOOKUP($A267,[1]Други!$A:$I,9,FALSE),IFERROR(VLOOKUP($A267,[1]ИТТ!$A:$I,9,FALSE),IFERROR(VLOOKUP($A267,[1]Schrack!$A:$I,9,FALSE),IFERROR(VLOOKUP($A267,'[1]LD GmbH'!$A:$I,9,FALSE),IFERROR(VLOOKUP($A267,[1]Крисметал!$A:$I,9,FALSE),IFERROR(VLOOKUP($A267,[1]Унител!$A:$I,9,FALSE),""))))))</f>
        <v>-</v>
      </c>
      <c r="K267" s="87">
        <f>IFERROR(VLOOKUP($A267,[1]Други!$A:$H,7,FALSE),IFERROR(VLOOKUP($A267,[1]ИТТ!$A:$H,7,FALSE),IFERROR(VLOOKUP($A267,[1]Schrack!$A:$H,7,FALSE),IFERROR(VLOOKUP($A267,'[1]LD GmbH'!$A:$H,7,FALSE),IFERROR(VLOOKUP($A267,[1]Крисметал!$A:$H,7,FALSE),IFERROR(VLOOKUP($A267,[1]Унител!$A:$H,7,FALSE),""))))))</f>
        <v>2.52</v>
      </c>
      <c r="L267" s="88">
        <f t="shared" si="52"/>
        <v>226.8</v>
      </c>
      <c r="M267" s="102"/>
      <c r="O267" s="81">
        <f>SUMIF(Модули!$A:$A,Себестойност!A267,Модули!$B:$B)-G267</f>
        <v>0</v>
      </c>
    </row>
    <row r="268" spans="1:15" x14ac:dyDescent="0.3">
      <c r="A268" s="9" t="s">
        <v>80</v>
      </c>
      <c r="B268" s="32" t="str">
        <f>IFERROR(VLOOKUP($A268,[1]Други!$A:$H,2,FALSE),IFERROR(VLOOKUP($A268,[1]ИТТ!$A:$H,2,FALSE),IFERROR(VLOOKUP($A268,[1]Schrack!$A:$H,2,FALSE),IFERROR(VLOOKUP($A268,'[1]LD GmbH'!$A:$H,2,FALSE),IFERROR(VLOOKUP($A268,[1]Крисметал!$A:$H,2,FALSE),IFERROR(VLOOKUP($A268,[1]Унител!$A:$H,2,FALSE),""))))))</f>
        <v>-</v>
      </c>
      <c r="C268" s="86">
        <f>IFERROR(VLOOKUP($A268,[1]Други!$A:$H,3,FALSE),IFERROR(VLOOKUP($A268,[1]ИТТ!$A:$H,3,FALSE),IFERROR(VLOOKUP($A268,[1]Schrack!$A:$H,3,FALSE),IFERROR(VLOOKUP($A268,'[1]LD GmbH'!$A:$H,3,FALSE),IFERROR(VLOOKUP($A268,[1]Крисметал!$A:$H,3,FALSE),IFERROR(VLOOKUP($A268,[1]Унител!$A:$H,3,FALSE),""))))))</f>
        <v>0</v>
      </c>
      <c r="D268" s="84" t="str">
        <f>IFERROR(VLOOKUP($A268,[1]Други!$A:$H,4,FALSE),IFERROR(VLOOKUP($A268,[1]ИТТ!$A:$H,4,FALSE),IFERROR(VLOOKUP($A268,[1]Schrack!$A:$H,4,FALSE),IFERROR(VLOOKUP($A268,'[1]LD GmbH'!$A:$H,4,FALSE),IFERROR(VLOOKUP($A268,[1]Крисметал!$A:$H,4,FALSE),IFERROR(VLOOKUP($A268,[1]Унител!$A:$H,4,FALSE),""))))))</f>
        <v>бр.</v>
      </c>
      <c r="E268" s="34">
        <f>IFERROR(VLOOKUP($A268,[1]Други!$A:$H,5,FALSE),IFERROR(VLOOKUP($A268,[1]ИТТ!$A:$H,5,FALSE),IFERROR(VLOOKUP($A268,[1]Schrack!$A:$H,5,FALSE),IFERROR(VLOOKUP($A268,'[1]LD GmbH'!$A:$H,5,FALSE),IFERROR(VLOOKUP($A268,[1]Крисметал!$A:$H,5,FALSE),IFERROR(VLOOKUP($A268,[1]Унител!$A:$H,5,FALSE),""))))))</f>
        <v>0</v>
      </c>
      <c r="F268" s="87">
        <f>IFERROR(VLOOKUP($A268,[1]Други!$A:$H,6,FALSE),IFERROR(VLOOKUP($A268,[1]ИТТ!$A:$H,6,FALSE),IFERROR(VLOOKUP($A268,[1]Schrack!$A:$H,6,FALSE),IFERROR(VLOOKUP($A268,'[1]LD GmbH'!$A:$H,6,FALSE),IFERROR(VLOOKUP($A268,[1]Крисметал!$A:$H,6,FALSE),IFERROR(VLOOKUP($A268,[1]Унител!$A:$H,6,FALSE),""))))))</f>
        <v>0</v>
      </c>
      <c r="G268" s="93">
        <f>IFERROR(SUMIF(Модули!$A:$A,Себестойност!A268,Модули!$B:$B),"")</f>
        <v>0</v>
      </c>
      <c r="H268" s="33">
        <f t="shared" si="51"/>
        <v>0</v>
      </c>
      <c r="I268" s="100" t="str">
        <f>IFERROR(VLOOKUP($A268,[1]Други!$A:$H,8,FALSE),IFERROR(VLOOKUP($A268,[1]ИТТ!$A:$H,8,FALSE),IFERROR(VLOOKUP($A268,[1]Schrack!$A:$H,8,FALSE),IFERROR(VLOOKUP($A268,'[1]LD GmbH'!$A:$H,8,FALSE),IFERROR(VLOOKUP($A268,[1]Крисметал!$A:$H,8,FALSE),IFERROR(VLOOKUP($A268,[1]Унител!$A:$H,8,FALSE),""))))))</f>
        <v>Green Innovation</v>
      </c>
      <c r="J268" s="101" t="str">
        <f>IFERROR(VLOOKUP($A268,[1]Други!$A:$I,9,FALSE),IFERROR(VLOOKUP($A268,[1]ИТТ!$A:$I,9,FALSE),IFERROR(VLOOKUP($A268,[1]Schrack!$A:$I,9,FALSE),IFERROR(VLOOKUP($A268,'[1]LD GmbH'!$A:$I,9,FALSE),IFERROR(VLOOKUP($A268,[1]Крисметал!$A:$I,9,FALSE),IFERROR(VLOOKUP($A268,[1]Унител!$A:$I,9,FALSE),""))))))</f>
        <v>-</v>
      </c>
      <c r="K268" s="87">
        <f>IFERROR(VLOOKUP($A268,[1]Други!$A:$H,7,FALSE),IFERROR(VLOOKUP($A268,[1]ИТТ!$A:$H,7,FALSE),IFERROR(VLOOKUP($A268,[1]Schrack!$A:$H,7,FALSE),IFERROR(VLOOKUP($A268,'[1]LD GmbH'!$A:$H,7,FALSE),IFERROR(VLOOKUP($A268,[1]Крисметал!$A:$H,7,FALSE),IFERROR(VLOOKUP($A268,[1]Унител!$A:$H,7,FALSE),""))))))</f>
        <v>0</v>
      </c>
      <c r="L268" s="88">
        <f t="shared" si="52"/>
        <v>0</v>
      </c>
      <c r="M268" s="102"/>
      <c r="O268" s="81">
        <f>SUMIF(Модули!$A:$A,Себестойност!A268,Модули!$B:$B)-G268</f>
        <v>0</v>
      </c>
    </row>
    <row r="269" spans="1:15" x14ac:dyDescent="0.3">
      <c r="A269" s="114" t="s">
        <v>237</v>
      </c>
      <c r="B269" s="130"/>
      <c r="C269" s="131"/>
      <c r="D269" s="132"/>
      <c r="E269" s="133"/>
      <c r="F269" s="131"/>
      <c r="G269" s="134"/>
      <c r="H269" s="135"/>
      <c r="I269" s="136"/>
      <c r="J269" s="137"/>
      <c r="K269" s="138"/>
      <c r="L269" s="139"/>
      <c r="M269" s="140"/>
      <c r="O269" s="174"/>
    </row>
    <row r="270" spans="1:15" x14ac:dyDescent="0.3">
      <c r="A270" s="9" t="s">
        <v>104</v>
      </c>
      <c r="B270" s="32" t="str">
        <f>IFERROR(VLOOKUP($A270,[1]Други!$A:$H,2,FALSE),IFERROR(VLOOKUP($A270,[1]ИТТ!$A:$H,2,FALSE),IFERROR(VLOOKUP($A270,[1]Schrack!$A:$H,2,FALSE),IFERROR(VLOOKUP($A270,'[1]LD GmbH'!$A:$H,2,FALSE),IFERROR(VLOOKUP($A270,[1]Крисметал!$A:$H,2,FALSE),IFERROR(VLOOKUP($A270,[1]Унител!$A:$H,2,FALSE),""))))))</f>
        <v>20116</v>
      </c>
      <c r="C270" s="86">
        <f>IFERROR(VLOOKUP($A270,[1]Други!$A:$H,3,FALSE),IFERROR(VLOOKUP($A270,[1]ИТТ!$A:$H,3,FALSE),IFERROR(VLOOKUP($A270,[1]Schrack!$A:$H,3,FALSE),IFERROR(VLOOKUP($A270,'[1]LD GmbH'!$A:$H,3,FALSE),IFERROR(VLOOKUP($A270,[1]Крисметал!$A:$H,3,FALSE),IFERROR(VLOOKUP($A270,[1]Унител!$A:$H,3,FALSE),""))))))</f>
        <v>0.19429091485456304</v>
      </c>
      <c r="D270" s="84" t="str">
        <f>IFERROR(VLOOKUP($A270,[1]Други!$A:$H,4,FALSE),IFERROR(VLOOKUP($A270,[1]ИТТ!$A:$H,4,FALSE),IFERROR(VLOOKUP($A270,[1]Schrack!$A:$H,4,FALSE),IFERROR(VLOOKUP($A270,'[1]LD GmbH'!$A:$H,4,FALSE),IFERROR(VLOOKUP($A270,[1]Крисметал!$A:$H,4,FALSE),IFERROR(VLOOKUP($A270,[1]Унител!$A:$H,4,FALSE),""))))))</f>
        <v>м.</v>
      </c>
      <c r="E270" s="34">
        <f>IFERROR(VLOOKUP($A270,[1]Други!$A:$H,5,FALSE),IFERROR(VLOOKUP($A270,[1]ИТТ!$A:$H,5,FALSE),IFERROR(VLOOKUP($A270,[1]Schrack!$A:$H,5,FALSE),IFERROR(VLOOKUP($A270,'[1]LD GmbH'!$A:$H,5,FALSE),IFERROR(VLOOKUP($A270,[1]Крисметал!$A:$H,5,FALSE),IFERROR(VLOOKUP($A270,[1]Унител!$A:$H,5,FALSE),""))))))</f>
        <v>0</v>
      </c>
      <c r="F270" s="87">
        <f>IFERROR(VLOOKUP($A270,[1]Други!$A:$H,6,FALSE),IFERROR(VLOOKUP($A270,[1]ИТТ!$A:$H,6,FALSE),IFERROR(VLOOKUP($A270,[1]Schrack!$A:$H,6,FALSE),IFERROR(VLOOKUP($A270,'[1]LD GmbH'!$A:$H,6,FALSE),IFERROR(VLOOKUP($A270,[1]Крисметал!$A:$H,6,FALSE),IFERROR(VLOOKUP($A270,[1]Унител!$A:$H,6,FALSE),""))))))</f>
        <v>0.19429091485456304</v>
      </c>
      <c r="G270" s="93">
        <f>IFERROR(SUMIF(Модули!$A:$A,Себестойност!A270,Модули!$B:$B),"")</f>
        <v>50</v>
      </c>
      <c r="H270" s="33">
        <f t="shared" si="51"/>
        <v>9.7145457427281521</v>
      </c>
      <c r="I270" s="100" t="str">
        <f>IFERROR(VLOOKUP($A270,[1]Други!$A:$H,8,FALSE),IFERROR(VLOOKUP($A270,[1]ИТТ!$A:$H,8,FALSE),IFERROR(VLOOKUP($A270,[1]Schrack!$A:$H,8,FALSE),IFERROR(VLOOKUP($A270,'[1]LD GmbH'!$A:$H,8,FALSE),IFERROR(VLOOKUP($A270,[1]Крисметал!$A:$H,8,FALSE),IFERROR(VLOOKUP($A270,[1]Унител!$A:$H,8,FALSE),""))))))</f>
        <v>ИВДА-ГЕО</v>
      </c>
      <c r="J270" s="101">
        <f>IFERROR(VLOOKUP($A270,[1]Други!$A:$I,9,FALSE),IFERROR(VLOOKUP($A270,[1]ИТТ!$A:$I,9,FALSE),IFERROR(VLOOKUP($A270,[1]Schrack!$A:$I,9,FALSE),IFERROR(VLOOKUP($A270,'[1]LD GmbH'!$A:$I,9,FALSE),IFERROR(VLOOKUP($A270,[1]Крисметал!$A:$I,9,FALSE),IFERROR(VLOOKUP($A270,[1]Унител!$A:$I,9,FALSE),""))))))</f>
        <v>45615</v>
      </c>
      <c r="K270" s="87">
        <f>IFERROR(VLOOKUP($A270,[1]Други!$A:$H,7,FALSE),IFERROR(VLOOKUP($A270,[1]ИТТ!$A:$H,7,FALSE),IFERROR(VLOOKUP($A270,[1]Schrack!$A:$H,7,FALSE),IFERROR(VLOOKUP($A270,'[1]LD GmbH'!$A:$H,7,FALSE),IFERROR(VLOOKUP($A270,[1]Крисметал!$A:$H,7,FALSE),IFERROR(VLOOKUP($A270,[1]Унител!$A:$H,7,FALSE),""))))))</f>
        <v>0.23314909782547566</v>
      </c>
      <c r="L270" s="88">
        <f t="shared" si="52"/>
        <v>11.657454891273783</v>
      </c>
      <c r="M270" s="102"/>
      <c r="O270" s="81">
        <f>SUMIF(Модули!$A:$A,Себестойност!A270,Модули!$B:$B)-G270</f>
        <v>0</v>
      </c>
    </row>
    <row r="271" spans="1:15" x14ac:dyDescent="0.3">
      <c r="A271" s="9" t="s">
        <v>105</v>
      </c>
      <c r="B271" s="32" t="str">
        <f>IFERROR(VLOOKUP($A271,[1]Други!$A:$H,2,FALSE),IFERROR(VLOOKUP($A271,[1]ИТТ!$A:$H,2,FALSE),IFERROR(VLOOKUP($A271,[1]Schrack!$A:$H,2,FALSE),IFERROR(VLOOKUP($A271,'[1]LD GmbH'!$A:$H,2,FALSE),IFERROR(VLOOKUP($A271,[1]Крисметал!$A:$H,2,FALSE),IFERROR(VLOOKUP($A271,[1]Унител!$A:$H,2,FALSE),""))))))</f>
        <v>GTPTXL25--</v>
      </c>
      <c r="C271" s="86">
        <f>IFERROR(VLOOKUP($A271,[1]Други!$A:$H,3,FALSE),IFERROR(VLOOKUP($A271,[1]ИТТ!$A:$H,3,FALSE),IFERROR(VLOOKUP($A271,[1]Schrack!$A:$H,3,FALSE),IFERROR(VLOOKUP($A271,'[1]LD GmbH'!$A:$H,3,FALSE),IFERROR(VLOOKUP($A271,[1]Крисметал!$A:$H,3,FALSE),IFERROR(VLOOKUP($A271,[1]Унител!$A:$H,3,FALSE),""))))))</f>
        <v>47.141111446291347</v>
      </c>
      <c r="D271" s="84" t="str">
        <f>IFERROR(VLOOKUP($A271,[1]Други!$A:$H,4,FALSE),IFERROR(VLOOKUP($A271,[1]ИТТ!$A:$H,4,FALSE),IFERROR(VLOOKUP($A271,[1]Schrack!$A:$H,4,FALSE),IFERROR(VLOOKUP($A271,'[1]LD GmbH'!$A:$H,4,FALSE),IFERROR(VLOOKUP($A271,[1]Крисметал!$A:$H,4,FALSE),IFERROR(VLOOKUP($A271,[1]Унител!$A:$H,4,FALSE),""))))))</f>
        <v>бр.</v>
      </c>
      <c r="E271" s="34">
        <f>IFERROR(VLOOKUP($A271,[1]Други!$A:$H,5,FALSE),IFERROR(VLOOKUP($A271,[1]ИТТ!$A:$H,5,FALSE),IFERROR(VLOOKUP($A271,[1]Schrack!$A:$H,5,FALSE),IFERROR(VLOOKUP($A271,'[1]LD GmbH'!$A:$H,5,FALSE),IFERROR(VLOOKUP($A271,[1]Крисметал!$A:$H,5,FALSE),IFERROR(VLOOKUP($A271,[1]Унител!$A:$H,5,FALSE),""))))))</f>
        <v>0.32</v>
      </c>
      <c r="F271" s="87">
        <f>IFERROR(VLOOKUP($A271,[1]Други!$A:$H,6,FALSE),IFERROR(VLOOKUP($A271,[1]ИТТ!$A:$H,6,FALSE),IFERROR(VLOOKUP($A271,[1]Schrack!$A:$H,6,FALSE),IFERROR(VLOOKUP($A271,'[1]LD GmbH'!$A:$H,6,FALSE),IFERROR(VLOOKUP($A271,[1]Крисметал!$A:$H,6,FALSE),IFERROR(VLOOKUP($A271,[1]Унител!$A:$H,6,FALSE),""))))))</f>
        <v>32.055955783478112</v>
      </c>
      <c r="G271" s="93">
        <f>IFERROR(SUMIF(Модули!$A:$A,Себестойност!A271,Модули!$B:$B),"")</f>
        <v>1</v>
      </c>
      <c r="H271" s="33">
        <f t="shared" si="51"/>
        <v>32.055955783478112</v>
      </c>
      <c r="I271" s="100" t="str">
        <f>IFERROR(VLOOKUP($A271,[1]Други!$A:$H,8,FALSE),IFERROR(VLOOKUP($A271,[1]ИТТ!$A:$H,8,FALSE),IFERROR(VLOOKUP($A271,[1]Schrack!$A:$H,8,FALSE),IFERROR(VLOOKUP($A271,'[1]LD GmbH'!$A:$H,8,FALSE),IFERROR(VLOOKUP($A271,[1]Крисметал!$A:$H,8,FALSE),IFERROR(VLOOKUP($A271,[1]Унител!$A:$H,8,FALSE),""))))))</f>
        <v>Schrack</v>
      </c>
      <c r="J271" s="101">
        <f>IFERROR(VLOOKUP($A271,[1]Други!$A:$I,9,FALSE),IFERROR(VLOOKUP($A271,[1]ИТТ!$A:$I,9,FALSE),IFERROR(VLOOKUP($A271,[1]Schrack!$A:$I,9,FALSE),IFERROR(VLOOKUP($A271,'[1]LD GmbH'!$A:$I,9,FALSE),IFERROR(VLOOKUP($A271,[1]Крисметал!$A:$I,9,FALSE),IFERROR(VLOOKUP($A271,[1]Унител!$A:$I,9,FALSE),""))))))</f>
        <v>45545</v>
      </c>
      <c r="K271" s="87">
        <f>IFERROR(VLOOKUP($A271,[1]Други!$A:$H,7,FALSE),IFERROR(VLOOKUP($A271,[1]ИТТ!$A:$H,7,FALSE),IFERROR(VLOOKUP($A271,[1]Schrack!$A:$H,7,FALSE),IFERROR(VLOOKUP($A271,'[1]LD GmbH'!$A:$H,7,FALSE),IFERROR(VLOOKUP($A271,[1]Крисметал!$A:$H,7,FALSE),IFERROR(VLOOKUP($A271,[1]Унител!$A:$H,7,FALSE),""))))))</f>
        <v>38.467146940173734</v>
      </c>
      <c r="L271" s="88">
        <f t="shared" si="52"/>
        <v>38.467146940173734</v>
      </c>
      <c r="M271" s="102"/>
      <c r="O271" s="81">
        <f>SUMIF(Модули!$A:$A,Себестойност!A271,Модули!$B:$B)-G271</f>
        <v>0</v>
      </c>
    </row>
    <row r="272" spans="1:15" x14ac:dyDescent="0.3">
      <c r="A272" s="9" t="s">
        <v>106</v>
      </c>
      <c r="B272" s="32" t="str">
        <f>IFERROR(VLOOKUP($A272,[1]Други!$A:$H,2,FALSE),IFERROR(VLOOKUP($A272,[1]ИТТ!$A:$H,2,FALSE),IFERROR(VLOOKUP($A272,[1]Schrack!$A:$H,2,FALSE),IFERROR(VLOOKUP($A272,'[1]LD GmbH'!$A:$H,2,FALSE),IFERROR(VLOOKUP($A272,[1]Крисметал!$A:$H,2,FALSE),IFERROR(VLOOKUP($A272,[1]Унител!$A:$H,2,FALSE),""))))))</f>
        <v>-</v>
      </c>
      <c r="C272" s="86">
        <f>IFERROR(VLOOKUP($A272,[1]Други!$A:$H,3,FALSE),IFERROR(VLOOKUP($A272,[1]ИТТ!$A:$H,3,FALSE),IFERROR(VLOOKUP($A272,[1]Schrack!$A:$H,3,FALSE),IFERROR(VLOOKUP($A272,'[1]LD GmbH'!$A:$H,3,FALSE),IFERROR(VLOOKUP($A272,[1]Крисметал!$A:$H,3,FALSE),IFERROR(VLOOKUP($A272,[1]Унител!$A:$H,3,FALSE),""))))))</f>
        <v>10.199999999999999</v>
      </c>
      <c r="D272" s="84" t="str">
        <f>IFERROR(VLOOKUP($A272,[1]Други!$A:$H,4,FALSE),IFERROR(VLOOKUP($A272,[1]ИТТ!$A:$H,4,FALSE),IFERROR(VLOOKUP($A272,[1]Schrack!$A:$H,4,FALSE),IFERROR(VLOOKUP($A272,'[1]LD GmbH'!$A:$H,4,FALSE),IFERROR(VLOOKUP($A272,[1]Крисметал!$A:$H,4,FALSE),IFERROR(VLOOKUP($A272,[1]Унител!$A:$H,4,FALSE),""))))))</f>
        <v>бр.</v>
      </c>
      <c r="E272" s="34">
        <f>IFERROR(VLOOKUP($A272,[1]Други!$A:$H,5,FALSE),IFERROR(VLOOKUP($A272,[1]ИТТ!$A:$H,5,FALSE),IFERROR(VLOOKUP($A272,[1]Schrack!$A:$H,5,FALSE),IFERROR(VLOOKUP($A272,'[1]LD GmbH'!$A:$H,5,FALSE),IFERROR(VLOOKUP($A272,[1]Крисметал!$A:$H,5,FALSE),IFERROR(VLOOKUP($A272,[1]Унител!$A:$H,5,FALSE),""))))))</f>
        <v>0</v>
      </c>
      <c r="F272" s="87">
        <f>IFERROR(VLOOKUP($A272,[1]Други!$A:$H,6,FALSE),IFERROR(VLOOKUP($A272,[1]ИТТ!$A:$H,6,FALSE),IFERROR(VLOOKUP($A272,[1]Schrack!$A:$H,6,FALSE),IFERROR(VLOOKUP($A272,'[1]LD GmbH'!$A:$H,6,FALSE),IFERROR(VLOOKUP($A272,[1]Крисметал!$A:$H,6,FALSE),IFERROR(VLOOKUP($A272,[1]Унител!$A:$H,6,FALSE),""))))))</f>
        <v>10.199999999999999</v>
      </c>
      <c r="G272" s="93">
        <f>IFERROR(SUMIF(Модули!$A:$A,Себестойност!A272,Модули!$B:$B),"")</f>
        <v>1</v>
      </c>
      <c r="H272" s="33">
        <f t="shared" ref="H272:H294" si="53">IFERROR(F272*G272,"")</f>
        <v>10.199999999999999</v>
      </c>
      <c r="I272" s="100" t="str">
        <f>IFERROR(VLOOKUP($A272,[1]Други!$A:$H,8,FALSE),IFERROR(VLOOKUP($A272,[1]ИТТ!$A:$H,8,FALSE),IFERROR(VLOOKUP($A272,[1]Schrack!$A:$H,8,FALSE),IFERROR(VLOOKUP($A272,'[1]LD GmbH'!$A:$H,8,FALSE),IFERROR(VLOOKUP($A272,[1]Крисметал!$A:$H,8,FALSE),IFERROR(VLOOKUP($A272,[1]Унител!$A:$H,8,FALSE),""))))))</f>
        <v>-</v>
      </c>
      <c r="J272" s="101" t="str">
        <f>IFERROR(VLOOKUP($A272,[1]Други!$A:$I,9,FALSE),IFERROR(VLOOKUP($A272,[1]ИТТ!$A:$I,9,FALSE),IFERROR(VLOOKUP($A272,[1]Schrack!$A:$I,9,FALSE),IFERROR(VLOOKUP($A272,'[1]LD GmbH'!$A:$I,9,FALSE),IFERROR(VLOOKUP($A272,[1]Крисметал!$A:$I,9,FALSE),IFERROR(VLOOKUP($A272,[1]Унител!$A:$I,9,FALSE),""))))))</f>
        <v>-</v>
      </c>
      <c r="K272" s="87">
        <f>IFERROR(VLOOKUP($A272,[1]Други!$A:$H,7,FALSE),IFERROR(VLOOKUP($A272,[1]ИТТ!$A:$H,7,FALSE),IFERROR(VLOOKUP($A272,[1]Schrack!$A:$H,7,FALSE),IFERROR(VLOOKUP($A272,'[1]LD GmbH'!$A:$H,7,FALSE),IFERROR(VLOOKUP($A272,[1]Крисметал!$A:$H,7,FALSE),IFERROR(VLOOKUP($A272,[1]Унител!$A:$H,7,FALSE),""))))))</f>
        <v>12.239999999999998</v>
      </c>
      <c r="L272" s="88">
        <f t="shared" ref="L272:L294" si="54">G272*K272</f>
        <v>12.239999999999998</v>
      </c>
      <c r="M272" s="102"/>
      <c r="O272" s="81">
        <f>SUMIF(Модули!$A:$A,Себестойност!A272,Модули!$B:$B)-G272</f>
        <v>0</v>
      </c>
    </row>
    <row r="273" spans="1:15" x14ac:dyDescent="0.3">
      <c r="A273" s="9" t="s">
        <v>107</v>
      </c>
      <c r="B273" s="32" t="str">
        <f>IFERROR(VLOOKUP($A273,[1]Други!$A:$H,2,FALSE),IFERROR(VLOOKUP($A273,[1]ИТТ!$A:$H,2,FALSE),IFERROR(VLOOKUP($A273,[1]Schrack!$A:$H,2,FALSE),IFERROR(VLOOKUP($A273,'[1]LD GmbH'!$A:$H,2,FALSE),IFERROR(VLOOKUP($A273,[1]Крисметал!$A:$H,2,FALSE),IFERROR(VLOOKUP($A273,[1]Унител!$A:$H,2,FALSE),""))))))</f>
        <v>BGH270800-</v>
      </c>
      <c r="C273" s="86">
        <f>IFERROR(VLOOKUP($A273,[1]Други!$A:$H,3,FALSE),IFERROR(VLOOKUP($A273,[1]ИТТ!$A:$H,3,FALSE),IFERROR(VLOOKUP($A273,[1]Schrack!$A:$H,3,FALSE),IFERROR(VLOOKUP($A273,'[1]LD GmbH'!$A:$H,3,FALSE),IFERROR(VLOOKUP($A273,[1]Крисметал!$A:$H,3,FALSE),IFERROR(VLOOKUP($A273,[1]Унител!$A:$H,3,FALSE),""))))))</f>
        <v>1.2219875960589623</v>
      </c>
      <c r="D273" s="84" t="str">
        <f>IFERROR(VLOOKUP($A273,[1]Други!$A:$H,4,FALSE),IFERROR(VLOOKUP($A273,[1]ИТТ!$A:$H,4,FALSE),IFERROR(VLOOKUP($A273,[1]Schrack!$A:$H,4,FALSE),IFERROR(VLOOKUP($A273,'[1]LD GmbH'!$A:$H,4,FALSE),IFERROR(VLOOKUP($A273,[1]Крисметал!$A:$H,4,FALSE),IFERROR(VLOOKUP($A273,[1]Унител!$A:$H,4,FALSE),""))))))</f>
        <v>100 бр.</v>
      </c>
      <c r="E273" s="34">
        <f>IFERROR(VLOOKUP($A273,[1]Други!$A:$H,5,FALSE),IFERROR(VLOOKUP($A273,[1]ИТТ!$A:$H,5,FALSE),IFERROR(VLOOKUP($A273,[1]Schrack!$A:$H,5,FALSE),IFERROR(VLOOKUP($A273,'[1]LD GmbH'!$A:$H,5,FALSE),IFERROR(VLOOKUP($A273,[1]Крисметал!$A:$H,5,FALSE),IFERROR(VLOOKUP($A273,[1]Унител!$A:$H,5,FALSE),""))))))</f>
        <v>0.32</v>
      </c>
      <c r="F273" s="87">
        <f>IFERROR(VLOOKUP($A273,[1]Други!$A:$H,6,FALSE),IFERROR(VLOOKUP($A273,[1]ИТТ!$A:$H,6,FALSE),IFERROR(VLOOKUP($A273,[1]Schrack!$A:$H,6,FALSE),IFERROR(VLOOKUP($A273,'[1]LD GmbH'!$A:$H,6,FALSE),IFERROR(VLOOKUP($A273,[1]Крисметал!$A:$H,6,FALSE),IFERROR(VLOOKUP($A273,[1]Унител!$A:$H,6,FALSE),""))))))</f>
        <v>0.83095156532009429</v>
      </c>
      <c r="G273" s="93">
        <f>IFERROR(SUMIF(Модули!$A:$A,Себестойност!A273,Модули!$B:$B),"")</f>
        <v>4</v>
      </c>
      <c r="H273" s="33">
        <f t="shared" si="53"/>
        <v>3.3238062612803772</v>
      </c>
      <c r="I273" s="100" t="str">
        <f>IFERROR(VLOOKUP($A273,[1]Други!$A:$H,8,FALSE),IFERROR(VLOOKUP($A273,[1]ИТТ!$A:$H,8,FALSE),IFERROR(VLOOKUP($A273,[1]Schrack!$A:$H,8,FALSE),IFERROR(VLOOKUP($A273,'[1]LD GmbH'!$A:$H,8,FALSE),IFERROR(VLOOKUP($A273,[1]Крисметал!$A:$H,8,FALSE),IFERROR(VLOOKUP($A273,[1]Унител!$A:$H,8,FALSE),""))))))</f>
        <v>Schrack</v>
      </c>
      <c r="J273" s="101">
        <f>IFERROR(VLOOKUP($A273,[1]Други!$A:$I,9,FALSE),IFERROR(VLOOKUP($A273,[1]ИТТ!$A:$I,9,FALSE),IFERROR(VLOOKUP($A273,[1]Schrack!$A:$I,9,FALSE),IFERROR(VLOOKUP($A273,'[1]LD GmbH'!$A:$I,9,FALSE),IFERROR(VLOOKUP($A273,[1]Крисметал!$A:$I,9,FALSE),IFERROR(VLOOKUP($A273,[1]Унител!$A:$I,9,FALSE),""))))))</f>
        <v>45636</v>
      </c>
      <c r="K273" s="87">
        <f>IFERROR(VLOOKUP($A273,[1]Други!$A:$H,7,FALSE),IFERROR(VLOOKUP($A273,[1]ИТТ!$A:$H,7,FALSE),IFERROR(VLOOKUP($A273,[1]Schrack!$A:$H,7,FALSE),IFERROR(VLOOKUP($A273,'[1]LD GmbH'!$A:$H,7,FALSE),IFERROR(VLOOKUP($A273,[1]Крисметал!$A:$H,7,FALSE),IFERROR(VLOOKUP($A273,[1]Унител!$A:$H,7,FALSE),""))))))</f>
        <v>0.99714187838411317</v>
      </c>
      <c r="L273" s="88">
        <f t="shared" si="54"/>
        <v>3.9885675135364527</v>
      </c>
      <c r="M273" s="102"/>
      <c r="O273" s="81">
        <f>SUMIF(Модули!$A:$A,Себестойност!A273,Модули!$B:$B)-G273</f>
        <v>0</v>
      </c>
    </row>
    <row r="274" spans="1:15" x14ac:dyDescent="0.3">
      <c r="A274" s="9" t="s">
        <v>108</v>
      </c>
      <c r="B274" s="32" t="str">
        <f>IFERROR(VLOOKUP($A274,[1]Други!$A:$H,2,FALSE),IFERROR(VLOOKUP($A274,[1]ИТТ!$A:$H,2,FALSE),IFERROR(VLOOKUP($A274,[1]Schrack!$A:$H,2,FALSE),IFERROR(VLOOKUP($A274,'[1]LD GmbH'!$A:$H,2,FALSE),IFERROR(VLOOKUP($A274,[1]Крисметал!$A:$H,2,FALSE),IFERROR(VLOOKUP($A274,[1]Унител!$A:$H,2,FALSE),""))))))</f>
        <v>BGH270803-</v>
      </c>
      <c r="C274" s="86">
        <f>IFERROR(VLOOKUP($A274,[1]Други!$A:$H,3,FALSE),IFERROR(VLOOKUP($A274,[1]ИТТ!$A:$H,3,FALSE),IFERROR(VLOOKUP($A274,[1]Schrack!$A:$H,3,FALSE),IFERROR(VLOOKUP($A274,'[1]LD GmbH'!$A:$H,3,FALSE),IFERROR(VLOOKUP($A274,[1]Крисметал!$A:$H,3,FALSE),IFERROR(VLOOKUP($A274,[1]Унител!$A:$H,3,FALSE),""))))))</f>
        <v>1.4213914297254873</v>
      </c>
      <c r="D274" s="84" t="str">
        <f>IFERROR(VLOOKUP($A274,[1]Други!$A:$H,4,FALSE),IFERROR(VLOOKUP($A274,[1]ИТТ!$A:$H,4,FALSE),IFERROR(VLOOKUP($A274,[1]Schrack!$A:$H,4,FALSE),IFERROR(VLOOKUP($A274,'[1]LD GmbH'!$A:$H,4,FALSE),IFERROR(VLOOKUP($A274,[1]Крисметал!$A:$H,4,FALSE),IFERROR(VLOOKUP($A274,[1]Унител!$A:$H,4,FALSE),""))))))</f>
        <v>100 бр.</v>
      </c>
      <c r="E274" s="34">
        <f>IFERROR(VLOOKUP($A274,[1]Други!$A:$H,5,FALSE),IFERROR(VLOOKUP($A274,[1]ИТТ!$A:$H,5,FALSE),IFERROR(VLOOKUP($A274,[1]Schrack!$A:$H,5,FALSE),IFERROR(VLOOKUP($A274,'[1]LD GmbH'!$A:$H,5,FALSE),IFERROR(VLOOKUP($A274,[1]Крисметал!$A:$H,5,FALSE),IFERROR(VLOOKUP($A274,[1]Унител!$A:$H,5,FALSE),""))))))</f>
        <v>0.32</v>
      </c>
      <c r="F274" s="87">
        <f>IFERROR(VLOOKUP($A274,[1]Други!$A:$H,6,FALSE),IFERROR(VLOOKUP($A274,[1]ИТТ!$A:$H,6,FALSE),IFERROR(VLOOKUP($A274,[1]Schrack!$A:$H,6,FALSE),IFERROR(VLOOKUP($A274,'[1]LD GmbH'!$A:$H,6,FALSE),IFERROR(VLOOKUP($A274,[1]Крисметал!$A:$H,6,FALSE),IFERROR(VLOOKUP($A274,[1]Унител!$A:$H,6,FALSE),""))))))</f>
        <v>0.96654617221333128</v>
      </c>
      <c r="G274" s="93">
        <f>IFERROR(SUMIF(Модули!$A:$A,Себестойност!A274,Модули!$B:$B),"")</f>
        <v>4</v>
      </c>
      <c r="H274" s="33">
        <f t="shared" si="53"/>
        <v>3.8661846888533251</v>
      </c>
      <c r="I274" s="100" t="str">
        <f>IFERROR(VLOOKUP($A274,[1]Други!$A:$H,8,FALSE),IFERROR(VLOOKUP($A274,[1]ИТТ!$A:$H,8,FALSE),IFERROR(VLOOKUP($A274,[1]Schrack!$A:$H,8,FALSE),IFERROR(VLOOKUP($A274,'[1]LD GmbH'!$A:$H,8,FALSE),IFERROR(VLOOKUP($A274,[1]Крисметал!$A:$H,8,FALSE),IFERROR(VLOOKUP($A274,[1]Унител!$A:$H,8,FALSE),""))))))</f>
        <v>Schrack</v>
      </c>
      <c r="J274" s="101">
        <f>IFERROR(VLOOKUP($A274,[1]Други!$A:$I,9,FALSE),IFERROR(VLOOKUP($A274,[1]ИТТ!$A:$I,9,FALSE),IFERROR(VLOOKUP($A274,[1]Schrack!$A:$I,9,FALSE),IFERROR(VLOOKUP($A274,'[1]LD GmbH'!$A:$I,9,FALSE),IFERROR(VLOOKUP($A274,[1]Крисметал!$A:$I,9,FALSE),IFERROR(VLOOKUP($A274,[1]Унител!$A:$I,9,FALSE),""))))))</f>
        <v>45636</v>
      </c>
      <c r="K274" s="87">
        <f>IFERROR(VLOOKUP($A274,[1]Други!$A:$H,7,FALSE),IFERROR(VLOOKUP($A274,[1]ИТТ!$A:$H,7,FALSE),IFERROR(VLOOKUP($A274,[1]Schrack!$A:$H,7,FALSE),IFERROR(VLOOKUP($A274,'[1]LD GmbH'!$A:$H,7,FALSE),IFERROR(VLOOKUP($A274,[1]Крисметал!$A:$H,7,FALSE),IFERROR(VLOOKUP($A274,[1]Унител!$A:$H,7,FALSE),""))))))</f>
        <v>1.1598554066559976</v>
      </c>
      <c r="L274" s="88">
        <f t="shared" si="54"/>
        <v>4.6394216266239905</v>
      </c>
      <c r="M274" s="102"/>
      <c r="O274" s="81">
        <f>SUMIF(Модули!$A:$A,Себестойност!A274,Модули!$B:$B)-G274</f>
        <v>0</v>
      </c>
    </row>
    <row r="275" spans="1:15" x14ac:dyDescent="0.3">
      <c r="A275" s="9" t="s">
        <v>109</v>
      </c>
      <c r="B275" s="32" t="str">
        <f>IFERROR(VLOOKUP($A275,[1]Други!$A:$H,2,FALSE),IFERROR(VLOOKUP($A275,[1]ИТТ!$A:$H,2,FALSE),IFERROR(VLOOKUP($A275,[1]Schrack!$A:$H,2,FALSE),IFERROR(VLOOKUP($A275,'[1]LD GmbH'!$A:$H,2,FALSE),IFERROR(VLOOKUP($A275,[1]Крисметал!$A:$H,2,FALSE),IFERROR(VLOOKUP($A275,[1]Унител!$A:$H,2,FALSE),""))))))</f>
        <v>BGH270804-</v>
      </c>
      <c r="C275" s="86">
        <f>IFERROR(VLOOKUP($A275,[1]Други!$A:$H,3,FALSE),IFERROR(VLOOKUP($A275,[1]ИТТ!$A:$H,3,FALSE),IFERROR(VLOOKUP($A275,[1]Schrack!$A:$H,3,FALSE),IFERROR(VLOOKUP($A275,'[1]LD GmbH'!$A:$H,3,FALSE),IFERROR(VLOOKUP($A275,[1]Крисметал!$A:$H,3,FALSE),IFERROR(VLOOKUP($A275,[1]Унител!$A:$H,3,FALSE),""))))))</f>
        <v>1.4520689425972604</v>
      </c>
      <c r="D275" s="84" t="str">
        <f>IFERROR(VLOOKUP($A275,[1]Други!$A:$H,4,FALSE),IFERROR(VLOOKUP($A275,[1]ИТТ!$A:$H,4,FALSE),IFERROR(VLOOKUP($A275,[1]Schrack!$A:$H,4,FALSE),IFERROR(VLOOKUP($A275,'[1]LD GmbH'!$A:$H,4,FALSE),IFERROR(VLOOKUP($A275,[1]Крисметал!$A:$H,4,FALSE),IFERROR(VLOOKUP($A275,[1]Унител!$A:$H,4,FALSE),""))))))</f>
        <v>100 бр.</v>
      </c>
      <c r="E275" s="34">
        <f>IFERROR(VLOOKUP($A275,[1]Други!$A:$H,5,FALSE),IFERROR(VLOOKUP($A275,[1]ИТТ!$A:$H,5,FALSE),IFERROR(VLOOKUP($A275,[1]Schrack!$A:$H,5,FALSE),IFERROR(VLOOKUP($A275,'[1]LD GmbH'!$A:$H,5,FALSE),IFERROR(VLOOKUP($A275,[1]Крисметал!$A:$H,5,FALSE),IFERROR(VLOOKUP($A275,[1]Унител!$A:$H,5,FALSE),""))))))</f>
        <v>0.32</v>
      </c>
      <c r="F275" s="87">
        <f>IFERROR(VLOOKUP($A275,[1]Други!$A:$H,6,FALSE),IFERROR(VLOOKUP($A275,[1]ИТТ!$A:$H,6,FALSE),IFERROR(VLOOKUP($A275,[1]Schrack!$A:$H,6,FALSE),IFERROR(VLOOKUP($A275,'[1]LD GmbH'!$A:$H,6,FALSE),IFERROR(VLOOKUP($A275,[1]Крисметал!$A:$H,6,FALSE),IFERROR(VLOOKUP($A275,[1]Унител!$A:$H,6,FALSE),""))))))</f>
        <v>0.98740688096613694</v>
      </c>
      <c r="G275" s="93">
        <f>IFERROR(SUMIF(Модули!$A:$A,Себестойност!A275,Модули!$B:$B),"")</f>
        <v>1</v>
      </c>
      <c r="H275" s="33">
        <f t="shared" si="53"/>
        <v>0.98740688096613694</v>
      </c>
      <c r="I275" s="100" t="str">
        <f>IFERROR(VLOOKUP($A275,[1]Други!$A:$H,8,FALSE),IFERROR(VLOOKUP($A275,[1]ИТТ!$A:$H,8,FALSE),IFERROR(VLOOKUP($A275,[1]Schrack!$A:$H,8,FALSE),IFERROR(VLOOKUP($A275,'[1]LD GmbH'!$A:$H,8,FALSE),IFERROR(VLOOKUP($A275,[1]Крисметал!$A:$H,8,FALSE),IFERROR(VLOOKUP($A275,[1]Унител!$A:$H,8,FALSE),""))))))</f>
        <v>Schrack</v>
      </c>
      <c r="J275" s="101" t="str">
        <f>IFERROR(VLOOKUP($A275,[1]Други!$A:$I,9,FALSE),IFERROR(VLOOKUP($A275,[1]ИТТ!$A:$I,9,FALSE),IFERROR(VLOOKUP($A275,[1]Schrack!$A:$I,9,FALSE),IFERROR(VLOOKUP($A275,'[1]LD GmbH'!$A:$I,9,FALSE),IFERROR(VLOOKUP($A275,[1]Крисметал!$A:$I,9,FALSE),IFERROR(VLOOKUP($A275,[1]Унител!$A:$I,9,FALSE),""))))))</f>
        <v>-</v>
      </c>
      <c r="K275" s="87">
        <f>IFERROR(VLOOKUP($A275,[1]Други!$A:$H,7,FALSE),IFERROR(VLOOKUP($A275,[1]ИТТ!$A:$H,7,FALSE),IFERROR(VLOOKUP($A275,[1]Schrack!$A:$H,7,FALSE),IFERROR(VLOOKUP($A275,'[1]LD GmbH'!$A:$H,7,FALSE),IFERROR(VLOOKUP($A275,[1]Крисметал!$A:$H,7,FALSE),IFERROR(VLOOKUP($A275,[1]Унител!$A:$H,7,FALSE),""))))))</f>
        <v>1.1848882571593644</v>
      </c>
      <c r="L275" s="88">
        <f t="shared" si="54"/>
        <v>1.1848882571593644</v>
      </c>
      <c r="M275" s="102"/>
      <c r="O275" s="81">
        <f>SUMIF(Модули!$A:$A,Себестойност!A275,Модули!$B:$B)-G275</f>
        <v>0</v>
      </c>
    </row>
    <row r="276" spans="1:15" x14ac:dyDescent="0.3">
      <c r="A276" s="9" t="s">
        <v>110</v>
      </c>
      <c r="B276" s="32" t="str">
        <f>IFERROR(VLOOKUP($A276,[1]Други!$A:$H,2,FALSE),IFERROR(VLOOKUP($A276,[1]ИТТ!$A:$H,2,FALSE),IFERROR(VLOOKUP($A276,[1]Schrack!$A:$H,2,FALSE),IFERROR(VLOOKUP($A276,'[1]LD GmbH'!$A:$H,2,FALSE),IFERROR(VLOOKUP($A276,[1]Крисметал!$A:$H,2,FALSE),IFERROR(VLOOKUP($A276,[1]Унител!$A:$H,2,FALSE),""))))))</f>
        <v>BGH270808-</v>
      </c>
      <c r="C276" s="86">
        <f>IFERROR(VLOOKUP($A276,[1]Други!$A:$H,3,FALSE),IFERROR(VLOOKUP($A276,[1]ИТТ!$A:$H,3,FALSE),IFERROR(VLOOKUP($A276,[1]Schrack!$A:$H,3,FALSE),IFERROR(VLOOKUP($A276,'[1]LD GmbH'!$A:$H,3,FALSE),IFERROR(VLOOKUP($A276,[1]Крисметал!$A:$H,3,FALSE),IFERROR(VLOOKUP($A276,[1]Унител!$A:$H,3,FALSE),""))))))</f>
        <v>1.4213914297254873</v>
      </c>
      <c r="D276" s="84" t="str">
        <f>IFERROR(VLOOKUP($A276,[1]Други!$A:$H,4,FALSE),IFERROR(VLOOKUP($A276,[1]ИТТ!$A:$H,4,FALSE),IFERROR(VLOOKUP($A276,[1]Schrack!$A:$H,4,FALSE),IFERROR(VLOOKUP($A276,'[1]LD GmbH'!$A:$H,4,FALSE),IFERROR(VLOOKUP($A276,[1]Крисметал!$A:$H,4,FALSE),IFERROR(VLOOKUP($A276,[1]Унител!$A:$H,4,FALSE),""))))))</f>
        <v>100 бр.</v>
      </c>
      <c r="E276" s="34">
        <f>IFERROR(VLOOKUP($A276,[1]Други!$A:$H,5,FALSE),IFERROR(VLOOKUP($A276,[1]ИТТ!$A:$H,5,FALSE),IFERROR(VLOOKUP($A276,[1]Schrack!$A:$H,5,FALSE),IFERROR(VLOOKUP($A276,'[1]LD GmbH'!$A:$H,5,FALSE),IFERROR(VLOOKUP($A276,[1]Крисметал!$A:$H,5,FALSE),IFERROR(VLOOKUP($A276,[1]Унител!$A:$H,5,FALSE),""))))))</f>
        <v>0.32</v>
      </c>
      <c r="F276" s="87">
        <f>IFERROR(VLOOKUP($A276,[1]Други!$A:$H,6,FALSE),IFERROR(VLOOKUP($A276,[1]ИТТ!$A:$H,6,FALSE),IFERROR(VLOOKUP($A276,[1]Schrack!$A:$H,6,FALSE),IFERROR(VLOOKUP($A276,'[1]LD GmbH'!$A:$H,6,FALSE),IFERROR(VLOOKUP($A276,[1]Крисметал!$A:$H,6,FALSE),IFERROR(VLOOKUP($A276,[1]Унител!$A:$H,6,FALSE),""))))))</f>
        <v>0.96654617221333128</v>
      </c>
      <c r="G276" s="93">
        <f>IFERROR(SUMIF(Модули!$A:$A,Себестойност!A276,Модули!$B:$B),"")</f>
        <v>1</v>
      </c>
      <c r="H276" s="33">
        <f t="shared" si="53"/>
        <v>0.96654617221333128</v>
      </c>
      <c r="I276" s="100" t="str">
        <f>IFERROR(VLOOKUP($A276,[1]Други!$A:$H,8,FALSE),IFERROR(VLOOKUP($A276,[1]ИТТ!$A:$H,8,FALSE),IFERROR(VLOOKUP($A276,[1]Schrack!$A:$H,8,FALSE),IFERROR(VLOOKUP($A276,'[1]LD GmbH'!$A:$H,8,FALSE),IFERROR(VLOOKUP($A276,[1]Крисметал!$A:$H,8,FALSE),IFERROR(VLOOKUP($A276,[1]Унител!$A:$H,8,FALSE),""))))))</f>
        <v>Schrack</v>
      </c>
      <c r="J276" s="101">
        <f>IFERROR(VLOOKUP($A276,[1]Други!$A:$I,9,FALSE),IFERROR(VLOOKUP($A276,[1]ИТТ!$A:$I,9,FALSE),IFERROR(VLOOKUP($A276,[1]Schrack!$A:$I,9,FALSE),IFERROR(VLOOKUP($A276,'[1]LD GmbH'!$A:$I,9,FALSE),IFERROR(VLOOKUP($A276,[1]Крисметал!$A:$I,9,FALSE),IFERROR(VLOOKUP($A276,[1]Унител!$A:$I,9,FALSE),""))))))</f>
        <v>45560</v>
      </c>
      <c r="K276" s="87">
        <f>IFERROR(VLOOKUP($A276,[1]Други!$A:$H,7,FALSE),IFERROR(VLOOKUP($A276,[1]ИТТ!$A:$H,7,FALSE),IFERROR(VLOOKUP($A276,[1]Schrack!$A:$H,7,FALSE),IFERROR(VLOOKUP($A276,'[1]LD GmbH'!$A:$H,7,FALSE),IFERROR(VLOOKUP($A276,[1]Крисметал!$A:$H,7,FALSE),IFERROR(VLOOKUP($A276,[1]Унител!$A:$H,7,FALSE),""))))))</f>
        <v>1.1598554066559976</v>
      </c>
      <c r="L276" s="88">
        <f t="shared" si="54"/>
        <v>1.1598554066559976</v>
      </c>
      <c r="M276" s="102"/>
      <c r="O276" s="81">
        <f>SUMIF(Модули!$A:$A,Себестойност!A276,Модули!$B:$B)-G276</f>
        <v>0</v>
      </c>
    </row>
    <row r="277" spans="1:15" x14ac:dyDescent="0.3">
      <c r="A277" s="9" t="s">
        <v>111</v>
      </c>
      <c r="B277" s="32" t="str">
        <f>IFERROR(VLOOKUP($A277,[1]Други!$A:$H,2,FALSE),IFERROR(VLOOKUP($A277,[1]ИТТ!$A:$H,2,FALSE),IFERROR(VLOOKUP($A277,[1]Schrack!$A:$H,2,FALSE),IFERROR(VLOOKUP($A277,'[1]LD GmbH'!$A:$H,2,FALSE),IFERROR(VLOOKUP($A277,[1]Крисметал!$A:$H,2,FALSE),IFERROR(VLOOKUP($A277,[1]Унител!$A:$H,2,FALSE),""))))))</f>
        <v>BGH270810-</v>
      </c>
      <c r="C277" s="86">
        <f>IFERROR(VLOOKUP($A277,[1]Други!$A:$H,3,FALSE),IFERROR(VLOOKUP($A277,[1]ИТТ!$A:$H,3,FALSE),IFERROR(VLOOKUP($A277,[1]Schrack!$A:$H,3,FALSE),IFERROR(VLOOKUP($A277,'[1]LD GmbH'!$A:$H,3,FALSE),IFERROR(VLOOKUP($A277,[1]Крисметал!$A:$H,3,FALSE),IFERROR(VLOOKUP($A277,[1]Унител!$A:$H,3,FALSE),""))))))</f>
        <v>1.7281665584432184</v>
      </c>
      <c r="D277" s="84" t="str">
        <f>IFERROR(VLOOKUP($A277,[1]Други!$A:$H,4,FALSE),IFERROR(VLOOKUP($A277,[1]ИТТ!$A:$H,4,FALSE),IFERROR(VLOOKUP($A277,[1]Schrack!$A:$H,4,FALSE),IFERROR(VLOOKUP($A277,'[1]LD GmbH'!$A:$H,4,FALSE),IFERROR(VLOOKUP($A277,[1]Крисметал!$A:$H,4,FALSE),IFERROR(VLOOKUP($A277,[1]Унител!$A:$H,4,FALSE),""))))))</f>
        <v>100 бр.</v>
      </c>
      <c r="E277" s="34">
        <f>IFERROR(VLOOKUP($A277,[1]Други!$A:$H,5,FALSE),IFERROR(VLOOKUP($A277,[1]ИТТ!$A:$H,5,FALSE),IFERROR(VLOOKUP($A277,[1]Schrack!$A:$H,5,FALSE),IFERROR(VLOOKUP($A277,'[1]LD GmbH'!$A:$H,5,FALSE),IFERROR(VLOOKUP($A277,[1]Крисметал!$A:$H,5,FALSE),IFERROR(VLOOKUP($A277,[1]Унител!$A:$H,5,FALSE),""))))))</f>
        <v>0.32</v>
      </c>
      <c r="F277" s="87">
        <f>IFERROR(VLOOKUP($A277,[1]Други!$A:$H,6,FALSE),IFERROR(VLOOKUP($A277,[1]ИТТ!$A:$H,6,FALSE),IFERROR(VLOOKUP($A277,[1]Schrack!$A:$H,6,FALSE),IFERROR(VLOOKUP($A277,'[1]LD GmbH'!$A:$H,6,FALSE),IFERROR(VLOOKUP($A277,[1]Крисметал!$A:$H,6,FALSE),IFERROR(VLOOKUP($A277,[1]Унител!$A:$H,6,FALSE),""))))))</f>
        <v>1.1751532597413885</v>
      </c>
      <c r="G277" s="93">
        <f>IFERROR(SUMIF(Модули!$A:$A,Себестойност!A277,Модули!$B:$B),"")</f>
        <v>1</v>
      </c>
      <c r="H277" s="33">
        <f t="shared" si="53"/>
        <v>1.1751532597413885</v>
      </c>
      <c r="I277" s="100" t="str">
        <f>IFERROR(VLOOKUP($A277,[1]Други!$A:$H,8,FALSE),IFERROR(VLOOKUP($A277,[1]ИТТ!$A:$H,8,FALSE),IFERROR(VLOOKUP($A277,[1]Schrack!$A:$H,8,FALSE),IFERROR(VLOOKUP($A277,'[1]LD GmbH'!$A:$H,8,FALSE),IFERROR(VLOOKUP($A277,[1]Крисметал!$A:$H,8,FALSE),IFERROR(VLOOKUP($A277,[1]Унител!$A:$H,8,FALSE),""))))))</f>
        <v>Schrack</v>
      </c>
      <c r="J277" s="101" t="str">
        <f>IFERROR(VLOOKUP($A277,[1]Други!$A:$I,9,FALSE),IFERROR(VLOOKUP($A277,[1]ИТТ!$A:$I,9,FALSE),IFERROR(VLOOKUP($A277,[1]Schrack!$A:$I,9,FALSE),IFERROR(VLOOKUP($A277,'[1]LD GmbH'!$A:$I,9,FALSE),IFERROR(VLOOKUP($A277,[1]Крисметал!$A:$I,9,FALSE),IFERROR(VLOOKUP($A277,[1]Унител!$A:$I,9,FALSE),""))))))</f>
        <v>-</v>
      </c>
      <c r="K277" s="87">
        <f>IFERROR(VLOOKUP($A277,[1]Други!$A:$H,7,FALSE),IFERROR(VLOOKUP($A277,[1]ИТТ!$A:$H,7,FALSE),IFERROR(VLOOKUP($A277,[1]Schrack!$A:$H,7,FALSE),IFERROR(VLOOKUP($A277,'[1]LD GmbH'!$A:$H,7,FALSE),IFERROR(VLOOKUP($A277,[1]Крисметал!$A:$H,7,FALSE),IFERROR(VLOOKUP($A277,[1]Унител!$A:$H,7,FALSE),""))))))</f>
        <v>1.4101839116896662</v>
      </c>
      <c r="L277" s="88">
        <f t="shared" si="54"/>
        <v>1.4101839116896662</v>
      </c>
      <c r="M277" s="102"/>
      <c r="O277" s="81">
        <f>SUMIF(Модули!$A:$A,Себестойност!A277,Модули!$B:$B)-G277</f>
        <v>0</v>
      </c>
    </row>
    <row r="278" spans="1:15" x14ac:dyDescent="0.3">
      <c r="A278" s="9" t="s">
        <v>112</v>
      </c>
      <c r="B278" s="32" t="str">
        <f>IFERROR(VLOOKUP($A278,[1]Други!$A:$H,2,FALSE),IFERROR(VLOOKUP($A278,[1]ИТТ!$A:$H,2,FALSE),IFERROR(VLOOKUP($A278,[1]Schrack!$A:$H,2,FALSE),IFERROR(VLOOKUP($A278,'[1]LD GmbH'!$A:$H,2,FALSE),IFERROR(VLOOKUP($A278,[1]Крисметал!$A:$H,2,FALSE),IFERROR(VLOOKUP($A278,[1]Унител!$A:$H,2,FALSE),""))))))</f>
        <v>BGH270818-</v>
      </c>
      <c r="C278" s="86">
        <f>IFERROR(VLOOKUP($A278,[1]Други!$A:$H,3,FALSE),IFERROR(VLOOKUP($A278,[1]ИТТ!$A:$H,3,FALSE),IFERROR(VLOOKUP($A278,[1]Schrack!$A:$H,3,FALSE),IFERROR(VLOOKUP($A278,'[1]LD GmbH'!$A:$H,3,FALSE),IFERROR(VLOOKUP($A278,[1]Крисметал!$A:$H,3,FALSE),IFERROR(VLOOKUP($A278,[1]Унител!$A:$H,3,FALSE),""))))))</f>
        <v>4.0698833743218996</v>
      </c>
      <c r="D278" s="84" t="str">
        <f>IFERROR(VLOOKUP($A278,[1]Други!$A:$H,4,FALSE),IFERROR(VLOOKUP($A278,[1]ИТТ!$A:$H,4,FALSE),IFERROR(VLOOKUP($A278,[1]Schrack!$A:$H,4,FALSE),IFERROR(VLOOKUP($A278,'[1]LD GmbH'!$A:$H,4,FALSE),IFERROR(VLOOKUP($A278,[1]Крисметал!$A:$H,4,FALSE),IFERROR(VLOOKUP($A278,[1]Унител!$A:$H,4,FALSE),""))))))</f>
        <v>100 бр.</v>
      </c>
      <c r="E278" s="34">
        <f>IFERROR(VLOOKUP($A278,[1]Други!$A:$H,5,FALSE),IFERROR(VLOOKUP($A278,[1]ИТТ!$A:$H,5,FALSE),IFERROR(VLOOKUP($A278,[1]Schrack!$A:$H,5,FALSE),IFERROR(VLOOKUP($A278,'[1]LD GmbH'!$A:$H,5,FALSE),IFERROR(VLOOKUP($A278,[1]Крисметал!$A:$H,5,FALSE),IFERROR(VLOOKUP($A278,[1]Унител!$A:$H,5,FALSE),""))))))</f>
        <v>0.32</v>
      </c>
      <c r="F278" s="87">
        <f>IFERROR(VLOOKUP($A278,[1]Други!$A:$H,6,FALSE),IFERROR(VLOOKUP($A278,[1]ИТТ!$A:$H,6,FALSE),IFERROR(VLOOKUP($A278,[1]Schrack!$A:$H,6,FALSE),IFERROR(VLOOKUP($A278,'[1]LD GmbH'!$A:$H,6,FALSE),IFERROR(VLOOKUP($A278,[1]Крисметал!$A:$H,6,FALSE),IFERROR(VLOOKUP($A278,[1]Унител!$A:$H,6,FALSE),""))))))</f>
        <v>2.7675206945388915</v>
      </c>
      <c r="G278" s="93">
        <f>IFERROR(SUMIF(Модули!$A:$A,Себестойност!A278,Модули!$B:$B),"")</f>
        <v>1</v>
      </c>
      <c r="H278" s="33">
        <f t="shared" si="53"/>
        <v>2.7675206945388915</v>
      </c>
      <c r="I278" s="100" t="str">
        <f>IFERROR(VLOOKUP($A278,[1]Други!$A:$H,8,FALSE),IFERROR(VLOOKUP($A278,[1]ИТТ!$A:$H,8,FALSE),IFERROR(VLOOKUP($A278,[1]Schrack!$A:$H,8,FALSE),IFERROR(VLOOKUP($A278,'[1]LD GmbH'!$A:$H,8,FALSE),IFERROR(VLOOKUP($A278,[1]Крисметал!$A:$H,8,FALSE),IFERROR(VLOOKUP($A278,[1]Унител!$A:$H,8,FALSE),""))))))</f>
        <v>Schrack</v>
      </c>
      <c r="J278" s="101">
        <f>IFERROR(VLOOKUP($A278,[1]Други!$A:$I,9,FALSE),IFERROR(VLOOKUP($A278,[1]ИТТ!$A:$I,9,FALSE),IFERROR(VLOOKUP($A278,[1]Schrack!$A:$I,9,FALSE),IFERROR(VLOOKUP($A278,'[1]LD GmbH'!$A:$I,9,FALSE),IFERROR(VLOOKUP($A278,[1]Крисметал!$A:$I,9,FALSE),IFERROR(VLOOKUP($A278,[1]Унител!$A:$I,9,FALSE),""))))))</f>
        <v>45560</v>
      </c>
      <c r="K278" s="87">
        <f>IFERROR(VLOOKUP($A278,[1]Други!$A:$H,7,FALSE),IFERROR(VLOOKUP($A278,[1]ИТТ!$A:$H,7,FALSE),IFERROR(VLOOKUP($A278,[1]Schrack!$A:$H,7,FALSE),IFERROR(VLOOKUP($A278,'[1]LD GmbH'!$A:$H,7,FALSE),IFERROR(VLOOKUP($A278,[1]Крисметал!$A:$H,7,FALSE),IFERROR(VLOOKUP($A278,[1]Унител!$A:$H,7,FALSE),""))))))</f>
        <v>3.3210248334466699</v>
      </c>
      <c r="L278" s="88">
        <f t="shared" si="54"/>
        <v>3.3210248334466699</v>
      </c>
      <c r="M278" s="102"/>
      <c r="O278" s="81">
        <f>SUMIF(Модули!$A:$A,Себестойност!A278,Модули!$B:$B)-G278</f>
        <v>0</v>
      </c>
    </row>
    <row r="279" spans="1:15" x14ac:dyDescent="0.3">
      <c r="A279" s="114" t="s">
        <v>236</v>
      </c>
      <c r="B279" s="130"/>
      <c r="C279" s="131"/>
      <c r="D279" s="132"/>
      <c r="E279" s="133"/>
      <c r="F279" s="131"/>
      <c r="G279" s="134"/>
      <c r="H279" s="135"/>
      <c r="I279" s="136"/>
      <c r="J279" s="137"/>
      <c r="K279" s="138"/>
      <c r="L279" s="139"/>
      <c r="M279" s="140"/>
      <c r="O279" s="174"/>
    </row>
    <row r="280" spans="1:15" x14ac:dyDescent="0.3">
      <c r="A280" s="9" t="s">
        <v>88</v>
      </c>
      <c r="B280" s="32" t="str">
        <f>IFERROR(VLOOKUP($A280,[1]Други!$A:$H,2,FALSE),IFERROR(VLOOKUP($A280,[1]ИТТ!$A:$H,2,FALSE),IFERROR(VLOOKUP($A280,[1]Schrack!$A:$H,2,FALSE),IFERROR(VLOOKUP($A280,'[1]LD GmbH'!$A:$H,2,FALSE),IFERROR(VLOOKUP($A280,[1]Крисметал!$A:$H,2,FALSE),IFERROR(VLOOKUP($A280,[1]Унител!$A:$H,2,FALSE),""))))))</f>
        <v>XC01040107</v>
      </c>
      <c r="C280" s="86">
        <f>IFERROR(VLOOKUP($A280,[1]Други!$A:$H,3,FALSE),IFERROR(VLOOKUP($A280,[1]ИТТ!$A:$H,3,FALSE),IFERROR(VLOOKUP($A280,[1]Schrack!$A:$H,3,FALSE),IFERROR(VLOOKUP($A280,'[1]LD GmbH'!$A:$H,3,FALSE),IFERROR(VLOOKUP($A280,[1]Крисметал!$A:$H,3,FALSE),IFERROR(VLOOKUP($A280,[1]Унител!$A:$H,3,FALSE),""))))))</f>
        <v>16.514727762637857</v>
      </c>
      <c r="D280" s="84" t="str">
        <f>IFERROR(VLOOKUP($A280,[1]Други!$A:$H,4,FALSE),IFERROR(VLOOKUP($A280,[1]ИТТ!$A:$H,4,FALSE),IFERROR(VLOOKUP($A280,[1]Schrack!$A:$H,4,FALSE),IFERROR(VLOOKUP($A280,'[1]LD GmbH'!$A:$H,4,FALSE),IFERROR(VLOOKUP($A280,[1]Крисметал!$A:$H,4,FALSE),IFERROR(VLOOKUP($A280,[1]Унител!$A:$H,4,FALSE),""))))))</f>
        <v>100 м.</v>
      </c>
      <c r="E280" s="34">
        <f>IFERROR(VLOOKUP($A280,[1]Други!$A:$H,5,FALSE),IFERROR(VLOOKUP($A280,[1]ИТТ!$A:$H,5,FALSE),IFERROR(VLOOKUP($A280,[1]Schrack!$A:$H,5,FALSE),IFERROR(VLOOKUP($A280,'[1]LD GmbH'!$A:$H,5,FALSE),IFERROR(VLOOKUP($A280,[1]Крисметал!$A:$H,5,FALSE),IFERROR(VLOOKUP($A280,[1]Унител!$A:$H,5,FALSE),""))))))</f>
        <v>0.32</v>
      </c>
      <c r="F280" s="87">
        <f>IFERROR(VLOOKUP($A280,[1]Други!$A:$H,6,FALSE),IFERROR(VLOOKUP($A280,[1]ИТТ!$A:$H,6,FALSE),IFERROR(VLOOKUP($A280,[1]Schrack!$A:$H,6,FALSE),IFERROR(VLOOKUP($A280,'[1]LD GmbH'!$A:$H,6,FALSE),IFERROR(VLOOKUP($A280,[1]Крисметал!$A:$H,6,FALSE),IFERROR(VLOOKUP($A280,[1]Унител!$A:$H,6,FALSE),""))))))</f>
        <v>11.230014878593742</v>
      </c>
      <c r="G280" s="93">
        <f>IFERROR(SUMIF(Модули!$A:$A,Себестойност!A280,Модули!$B:$B),"")</f>
        <v>4.4999999999999998E-2</v>
      </c>
      <c r="H280" s="33">
        <f t="shared" si="53"/>
        <v>0.50535066953671837</v>
      </c>
      <c r="I280" s="100" t="str">
        <f>IFERROR(VLOOKUP($A280,[1]Други!$A:$H,8,FALSE),IFERROR(VLOOKUP($A280,[1]ИТТ!$A:$H,8,FALSE),IFERROR(VLOOKUP($A280,[1]Schrack!$A:$H,8,FALSE),IFERROR(VLOOKUP($A280,'[1]LD GmbH'!$A:$H,8,FALSE),IFERROR(VLOOKUP($A280,[1]Крисметал!$A:$H,8,FALSE),IFERROR(VLOOKUP($A280,[1]Унител!$A:$H,8,FALSE),""))))))</f>
        <v>Schrack</v>
      </c>
      <c r="J280" s="101">
        <f>IFERROR(VLOOKUP($A280,[1]Други!$A:$I,9,FALSE),IFERROR(VLOOKUP($A280,[1]ИТТ!$A:$I,9,FALSE),IFERROR(VLOOKUP($A280,[1]Schrack!$A:$I,9,FALSE),IFERROR(VLOOKUP($A280,'[1]LD GmbH'!$A:$I,9,FALSE),IFERROR(VLOOKUP($A280,[1]Крисметал!$A:$I,9,FALSE),IFERROR(VLOOKUP($A280,[1]Унител!$A:$I,9,FALSE),""))))))</f>
        <v>45674</v>
      </c>
      <c r="K280" s="87">
        <f>IFERROR(VLOOKUP($A280,[1]Други!$A:$H,7,FALSE),IFERROR(VLOOKUP($A280,[1]ИТТ!$A:$H,7,FALSE),IFERROR(VLOOKUP($A280,[1]Schrack!$A:$H,7,FALSE),IFERROR(VLOOKUP($A280,'[1]LD GmbH'!$A:$H,7,FALSE),IFERROR(VLOOKUP($A280,[1]Крисметал!$A:$H,7,FALSE),IFERROR(VLOOKUP($A280,[1]Унител!$A:$H,7,FALSE),""))))))</f>
        <v>13.476017854312492</v>
      </c>
      <c r="L280" s="88">
        <f t="shared" si="54"/>
        <v>0.60642080344406213</v>
      </c>
      <c r="M280" s="102"/>
      <c r="O280" s="81">
        <f>SUMIF(Модули!$A:$A,Себестойност!A280,Модули!$B:$B)-G280</f>
        <v>0</v>
      </c>
    </row>
    <row r="281" spans="1:15" x14ac:dyDescent="0.3">
      <c r="A281" s="9" t="s">
        <v>89</v>
      </c>
      <c r="B281" s="32" t="str">
        <f>IFERROR(VLOOKUP($A281,[1]Други!$A:$H,2,FALSE),IFERROR(VLOOKUP($A281,[1]ИТТ!$A:$H,2,FALSE),IFERROR(VLOOKUP($A281,[1]Schrack!$A:$H,2,FALSE),IFERROR(VLOOKUP($A281,'[1]LD GmbH'!$A:$H,2,FALSE),IFERROR(VLOOKUP($A281,[1]Крисметал!$A:$H,2,FALSE),IFERROR(VLOOKUP($A281,[1]Унител!$A:$H,2,FALSE),""))))))</f>
        <v>XC01040112</v>
      </c>
      <c r="C281" s="86">
        <f>IFERROR(VLOOKUP($A281,[1]Други!$A:$H,3,FALSE),IFERROR(VLOOKUP($A281,[1]ИТТ!$A:$H,3,FALSE),IFERROR(VLOOKUP($A281,[1]Schrack!$A:$H,3,FALSE),IFERROR(VLOOKUP($A281,'[1]LD GmbH'!$A:$H,3,FALSE),IFERROR(VLOOKUP($A281,[1]Крисметал!$A:$H,3,FALSE),IFERROR(VLOOKUP($A281,[1]Унител!$A:$H,3,FALSE),""))))))</f>
        <v>16.340888523031143</v>
      </c>
      <c r="D281" s="84" t="str">
        <f>IFERROR(VLOOKUP($A281,[1]Други!$A:$H,4,FALSE),IFERROR(VLOOKUP($A281,[1]ИТТ!$A:$H,4,FALSE),IFERROR(VLOOKUP($A281,[1]Schrack!$A:$H,4,FALSE),IFERROR(VLOOKUP($A281,'[1]LD GmbH'!$A:$H,4,FALSE),IFERROR(VLOOKUP($A281,[1]Крисметал!$A:$H,4,FALSE),IFERROR(VLOOKUP($A281,[1]Унител!$A:$H,4,FALSE),""))))))</f>
        <v>100 м.</v>
      </c>
      <c r="E281" s="34">
        <f>IFERROR(VLOOKUP($A281,[1]Други!$A:$H,5,FALSE),IFERROR(VLOOKUP($A281,[1]ИТТ!$A:$H,5,FALSE),IFERROR(VLOOKUP($A281,[1]Schrack!$A:$H,5,FALSE),IFERROR(VLOOKUP($A281,'[1]LD GmbH'!$A:$H,5,FALSE),IFERROR(VLOOKUP($A281,[1]Крисметал!$A:$H,5,FALSE),IFERROR(VLOOKUP($A281,[1]Унител!$A:$H,5,FALSE),""))))))</f>
        <v>0.32</v>
      </c>
      <c r="F281" s="87">
        <f>IFERROR(VLOOKUP($A281,[1]Други!$A:$H,6,FALSE),IFERROR(VLOOKUP($A281,[1]ИТТ!$A:$H,6,FALSE),IFERROR(VLOOKUP($A281,[1]Schrack!$A:$H,6,FALSE),IFERROR(VLOOKUP($A281,'[1]LD GmbH'!$A:$H,6,FALSE),IFERROR(VLOOKUP($A281,[1]Крисметал!$A:$H,6,FALSE),IFERROR(VLOOKUP($A281,[1]Унител!$A:$H,6,FALSE),""))))))</f>
        <v>11.111804195661177</v>
      </c>
      <c r="G281" s="93">
        <f>IFERROR(SUMIF(Модули!$A:$A,Себестойност!A281,Модули!$B:$B),"")</f>
        <v>0.13</v>
      </c>
      <c r="H281" s="33">
        <f t="shared" si="53"/>
        <v>1.4445345454359531</v>
      </c>
      <c r="I281" s="100" t="str">
        <f>IFERROR(VLOOKUP($A281,[1]Други!$A:$H,8,FALSE),IFERROR(VLOOKUP($A281,[1]ИТТ!$A:$H,8,FALSE),IFERROR(VLOOKUP($A281,[1]Schrack!$A:$H,8,FALSE),IFERROR(VLOOKUP($A281,'[1]LD GmbH'!$A:$H,8,FALSE),IFERROR(VLOOKUP($A281,[1]Крисметал!$A:$H,8,FALSE),IFERROR(VLOOKUP($A281,[1]Унител!$A:$H,8,FALSE),""))))))</f>
        <v>Schrack</v>
      </c>
      <c r="J281" s="101">
        <f>IFERROR(VLOOKUP($A281,[1]Други!$A:$I,9,FALSE),IFERROR(VLOOKUP($A281,[1]ИТТ!$A:$I,9,FALSE),IFERROR(VLOOKUP($A281,[1]Schrack!$A:$I,9,FALSE),IFERROR(VLOOKUP($A281,'[1]LD GmbH'!$A:$I,9,FALSE),IFERROR(VLOOKUP($A281,[1]Крисметал!$A:$I,9,FALSE),IFERROR(VLOOKUP($A281,[1]Унител!$A:$I,9,FALSE),""))))))</f>
        <v>45674</v>
      </c>
      <c r="K281" s="87">
        <f>IFERROR(VLOOKUP($A281,[1]Други!$A:$H,7,FALSE),IFERROR(VLOOKUP($A281,[1]ИТТ!$A:$H,7,FALSE),IFERROR(VLOOKUP($A281,[1]Schrack!$A:$H,7,FALSE),IFERROR(VLOOKUP($A281,'[1]LD GmbH'!$A:$H,7,FALSE),IFERROR(VLOOKUP($A281,[1]Крисметал!$A:$H,7,FALSE),IFERROR(VLOOKUP($A281,[1]Унител!$A:$H,7,FALSE),""))))))</f>
        <v>13.334165034793413</v>
      </c>
      <c r="L281" s="88">
        <f t="shared" si="54"/>
        <v>1.7334414545231438</v>
      </c>
      <c r="M281" s="102"/>
      <c r="O281" s="81">
        <f>SUMIF(Модули!$A:$A,Себестойност!A281,Модули!$B:$B)-G281</f>
        <v>0</v>
      </c>
    </row>
    <row r="282" spans="1:15" x14ac:dyDescent="0.3">
      <c r="A282" s="9" t="s">
        <v>90</v>
      </c>
      <c r="B282" s="32" t="str">
        <f>IFERROR(VLOOKUP($A282,[1]Други!$A:$H,2,FALSE),IFERROR(VLOOKUP($A282,[1]ИТТ!$A:$H,2,FALSE),IFERROR(VLOOKUP($A282,[1]Schrack!$A:$H,2,FALSE),IFERROR(VLOOKUP($A282,'[1]LD GmbH'!$A:$H,2,FALSE),IFERROR(VLOOKUP($A282,[1]Крисметал!$A:$H,2,FALSE),IFERROR(VLOOKUP($A282,[1]Унител!$A:$H,2,FALSE),""))))))</f>
        <v>XC01040111</v>
      </c>
      <c r="C282" s="86">
        <f>IFERROR(VLOOKUP($A282,[1]Други!$A:$H,3,FALSE),IFERROR(VLOOKUP($A282,[1]ИТТ!$A:$H,3,FALSE),IFERROR(VLOOKUP($A282,[1]Schrack!$A:$H,3,FALSE),IFERROR(VLOOKUP($A282,'[1]LD GmbH'!$A:$H,3,FALSE),IFERROR(VLOOKUP($A282,[1]Крисметал!$A:$H,3,FALSE),IFERROR(VLOOKUP($A282,[1]Унител!$A:$H,3,FALSE),""))))))</f>
        <v>16.514727762637857</v>
      </c>
      <c r="D282" s="84" t="str">
        <f>IFERROR(VLOOKUP($A282,[1]Други!$A:$H,4,FALSE),IFERROR(VLOOKUP($A282,[1]ИТТ!$A:$H,4,FALSE),IFERROR(VLOOKUP($A282,[1]Schrack!$A:$H,4,FALSE),IFERROR(VLOOKUP($A282,'[1]LD GmbH'!$A:$H,4,FALSE),IFERROR(VLOOKUP($A282,[1]Крисметал!$A:$H,4,FALSE),IFERROR(VLOOKUP($A282,[1]Унител!$A:$H,4,FALSE),""))))))</f>
        <v>100 м.</v>
      </c>
      <c r="E282" s="34">
        <f>IFERROR(VLOOKUP($A282,[1]Други!$A:$H,5,FALSE),IFERROR(VLOOKUP($A282,[1]ИТТ!$A:$H,5,FALSE),IFERROR(VLOOKUP($A282,[1]Schrack!$A:$H,5,FALSE),IFERROR(VLOOKUP($A282,'[1]LD GmbH'!$A:$H,5,FALSE),IFERROR(VLOOKUP($A282,[1]Крисметал!$A:$H,5,FALSE),IFERROR(VLOOKUP($A282,[1]Унител!$A:$H,5,FALSE),""))))))</f>
        <v>0.32</v>
      </c>
      <c r="F282" s="87">
        <f>IFERROR(VLOOKUP($A282,[1]Други!$A:$H,6,FALSE),IFERROR(VLOOKUP($A282,[1]ИТТ!$A:$H,6,FALSE),IFERROR(VLOOKUP($A282,[1]Schrack!$A:$H,6,FALSE),IFERROR(VLOOKUP($A282,'[1]LD GmbH'!$A:$H,6,FALSE),IFERROR(VLOOKUP($A282,[1]Крисметал!$A:$H,6,FALSE),IFERROR(VLOOKUP($A282,[1]Унител!$A:$H,6,FALSE),""))))))</f>
        <v>11.230014878593742</v>
      </c>
      <c r="G282" s="93">
        <f>IFERROR(SUMIF(Модули!$A:$A,Себестойност!A282,Модули!$B:$B),"")</f>
        <v>0.23</v>
      </c>
      <c r="H282" s="33">
        <f t="shared" si="53"/>
        <v>2.5829034220765608</v>
      </c>
      <c r="I282" s="100" t="str">
        <f>IFERROR(VLOOKUP($A282,[1]Други!$A:$H,8,FALSE),IFERROR(VLOOKUP($A282,[1]ИТТ!$A:$H,8,FALSE),IFERROR(VLOOKUP($A282,[1]Schrack!$A:$H,8,FALSE),IFERROR(VLOOKUP($A282,'[1]LD GmbH'!$A:$H,8,FALSE),IFERROR(VLOOKUP($A282,[1]Крисметал!$A:$H,8,FALSE),IFERROR(VLOOKUP($A282,[1]Унител!$A:$H,8,FALSE),""))))))</f>
        <v>Schrack</v>
      </c>
      <c r="J282" s="101">
        <f>IFERROR(VLOOKUP($A282,[1]Други!$A:$I,9,FALSE),IFERROR(VLOOKUP($A282,[1]ИТТ!$A:$I,9,FALSE),IFERROR(VLOOKUP($A282,[1]Schrack!$A:$I,9,FALSE),IFERROR(VLOOKUP($A282,'[1]LD GmbH'!$A:$I,9,FALSE),IFERROR(VLOOKUP($A282,[1]Крисметал!$A:$I,9,FALSE),IFERROR(VLOOKUP($A282,[1]Унител!$A:$I,9,FALSE),""))))))</f>
        <v>45674</v>
      </c>
      <c r="K282" s="87">
        <f>IFERROR(VLOOKUP($A282,[1]Други!$A:$H,7,FALSE),IFERROR(VLOOKUP($A282,[1]ИТТ!$A:$H,7,FALSE),IFERROR(VLOOKUP($A282,[1]Schrack!$A:$H,7,FALSE),IFERROR(VLOOKUP($A282,'[1]LD GmbH'!$A:$H,7,FALSE),IFERROR(VLOOKUP($A282,[1]Крисметал!$A:$H,7,FALSE),IFERROR(VLOOKUP($A282,[1]Унител!$A:$H,7,FALSE),""))))))</f>
        <v>13.476017854312492</v>
      </c>
      <c r="L282" s="88">
        <f t="shared" si="54"/>
        <v>3.099484106491873</v>
      </c>
      <c r="M282" s="102"/>
      <c r="O282" s="81">
        <f>SUMIF(Модули!$A:$A,Себестойност!A282,Модули!$B:$B)-G282</f>
        <v>0</v>
      </c>
    </row>
    <row r="283" spans="1:15" x14ac:dyDescent="0.3">
      <c r="A283" s="9" t="s">
        <v>91</v>
      </c>
      <c r="B283" s="32" t="str">
        <f>IFERROR(VLOOKUP($A283,[1]Други!$A:$H,2,FALSE),IFERROR(VLOOKUP($A283,[1]ИТТ!$A:$H,2,FALSE),IFERROR(VLOOKUP($A283,[1]Schrack!$A:$H,2,FALSE),IFERROR(VLOOKUP($A283,'[1]LD GmbH'!$A:$H,2,FALSE),IFERROR(VLOOKUP($A283,[1]Крисметал!$A:$H,2,FALSE),IFERROR(VLOOKUP($A283,[1]Унител!$A:$H,2,FALSE),""))))))</f>
        <v>XC01040103</v>
      </c>
      <c r="C283" s="86">
        <f>IFERROR(VLOOKUP($A283,[1]Други!$A:$H,3,FALSE),IFERROR(VLOOKUP($A283,[1]ИТТ!$A:$H,3,FALSE),IFERROR(VLOOKUP($A283,[1]Schrack!$A:$H,3,FALSE),IFERROR(VLOOKUP($A283,'[1]LD GmbH'!$A:$H,3,FALSE),IFERROR(VLOOKUP($A283,[1]Крисметал!$A:$H,3,FALSE),IFERROR(VLOOKUP($A283,[1]Унител!$A:$H,3,FALSE),""))))))</f>
        <v>16.340888523031143</v>
      </c>
      <c r="D283" s="84" t="str">
        <f>IFERROR(VLOOKUP($A283,[1]Други!$A:$H,4,FALSE),IFERROR(VLOOKUP($A283,[1]ИТТ!$A:$H,4,FALSE),IFERROR(VLOOKUP($A283,[1]Schrack!$A:$H,4,FALSE),IFERROR(VLOOKUP($A283,'[1]LD GmbH'!$A:$H,4,FALSE),IFERROR(VLOOKUP($A283,[1]Крисметал!$A:$H,4,FALSE),IFERROR(VLOOKUP($A283,[1]Унител!$A:$H,4,FALSE),""))))))</f>
        <v>100 м.</v>
      </c>
      <c r="E283" s="34">
        <f>IFERROR(VLOOKUP($A283,[1]Други!$A:$H,5,FALSE),IFERROR(VLOOKUP($A283,[1]ИТТ!$A:$H,5,FALSE),IFERROR(VLOOKUP($A283,[1]Schrack!$A:$H,5,FALSE),IFERROR(VLOOKUP($A283,'[1]LD GmbH'!$A:$H,5,FALSE),IFERROR(VLOOKUP($A283,[1]Крисметал!$A:$H,5,FALSE),IFERROR(VLOOKUP($A283,[1]Унител!$A:$H,5,FALSE),""))))))</f>
        <v>0.32</v>
      </c>
      <c r="F283" s="87">
        <f>IFERROR(VLOOKUP($A283,[1]Други!$A:$H,6,FALSE),IFERROR(VLOOKUP($A283,[1]ИТТ!$A:$H,6,FALSE),IFERROR(VLOOKUP($A283,[1]Schrack!$A:$H,6,FALSE),IFERROR(VLOOKUP($A283,'[1]LD GmbH'!$A:$H,6,FALSE),IFERROR(VLOOKUP($A283,[1]Крисметал!$A:$H,6,FALSE),IFERROR(VLOOKUP($A283,[1]Унител!$A:$H,6,FALSE),""))))))</f>
        <v>11.111804195661177</v>
      </c>
      <c r="G283" s="93">
        <f>IFERROR(SUMIF(Модули!$A:$A,Себестойност!A283,Модули!$B:$B),"")</f>
        <v>0.14499999999999999</v>
      </c>
      <c r="H283" s="33">
        <f t="shared" si="53"/>
        <v>1.6112116083708705</v>
      </c>
      <c r="I283" s="100" t="str">
        <f>IFERROR(VLOOKUP($A283,[1]Други!$A:$H,8,FALSE),IFERROR(VLOOKUP($A283,[1]ИТТ!$A:$H,8,FALSE),IFERROR(VLOOKUP($A283,[1]Schrack!$A:$H,8,FALSE),IFERROR(VLOOKUP($A283,'[1]LD GmbH'!$A:$H,8,FALSE),IFERROR(VLOOKUP($A283,[1]Крисметал!$A:$H,8,FALSE),IFERROR(VLOOKUP($A283,[1]Унител!$A:$H,8,FALSE),""))))))</f>
        <v>Schrack</v>
      </c>
      <c r="J283" s="101">
        <f>IFERROR(VLOOKUP($A283,[1]Други!$A:$I,9,FALSE),IFERROR(VLOOKUP($A283,[1]ИТТ!$A:$I,9,FALSE),IFERROR(VLOOKUP($A283,[1]Schrack!$A:$I,9,FALSE),IFERROR(VLOOKUP($A283,'[1]LD GmbH'!$A:$I,9,FALSE),IFERROR(VLOOKUP($A283,[1]Крисметал!$A:$I,9,FALSE),IFERROR(VLOOKUP($A283,[1]Унител!$A:$I,9,FALSE),""))))))</f>
        <v>45684</v>
      </c>
      <c r="K283" s="87">
        <f>IFERROR(VLOOKUP($A283,[1]Други!$A:$H,7,FALSE),IFERROR(VLOOKUP($A283,[1]ИТТ!$A:$H,7,FALSE),IFERROR(VLOOKUP($A283,[1]Schrack!$A:$H,7,FALSE),IFERROR(VLOOKUP($A283,'[1]LD GmbH'!$A:$H,7,FALSE),IFERROR(VLOOKUP($A283,[1]Крисметал!$A:$H,7,FALSE),IFERROR(VLOOKUP($A283,[1]Унител!$A:$H,7,FALSE),""))))))</f>
        <v>13.334165034793413</v>
      </c>
      <c r="L283" s="88">
        <f t="shared" si="54"/>
        <v>1.9334539300450448</v>
      </c>
      <c r="M283" s="102"/>
      <c r="O283" s="81">
        <f>SUMIF(Модули!$A:$A,Себестойност!A283,Модули!$B:$B)-G283</f>
        <v>0</v>
      </c>
    </row>
    <row r="284" spans="1:15" x14ac:dyDescent="0.3">
      <c r="A284" s="9" t="s">
        <v>92</v>
      </c>
      <c r="B284" s="32" t="str">
        <f>IFERROR(VLOOKUP($A284,[1]Други!$A:$H,2,FALSE),IFERROR(VLOOKUP($A284,[1]ИТТ!$A:$H,2,FALSE),IFERROR(VLOOKUP($A284,[1]Schrack!$A:$H,2,FALSE),IFERROR(VLOOKUP($A284,'[1]LD GmbH'!$A:$H,2,FALSE),IFERROR(VLOOKUP($A284,[1]Крисметал!$A:$H,2,FALSE),IFERROR(VLOOKUP($A284,[1]Унител!$A:$H,2,FALSE),""))))))</f>
        <v>XC01040110</v>
      </c>
      <c r="C284" s="86">
        <f>IFERROR(VLOOKUP($A284,[1]Други!$A:$H,3,FALSE),IFERROR(VLOOKUP($A284,[1]ИТТ!$A:$H,3,FALSE),IFERROR(VLOOKUP($A284,[1]Schrack!$A:$H,3,FALSE),IFERROR(VLOOKUP($A284,'[1]LD GmbH'!$A:$H,3,FALSE),IFERROR(VLOOKUP($A284,[1]Крисметал!$A:$H,3,FALSE),IFERROR(VLOOKUP($A284,[1]Унител!$A:$H,3,FALSE),""))))))</f>
        <v>16.514727762637857</v>
      </c>
      <c r="D284" s="84" t="str">
        <f>IFERROR(VLOOKUP($A284,[1]Други!$A:$H,4,FALSE),IFERROR(VLOOKUP($A284,[1]ИТТ!$A:$H,4,FALSE),IFERROR(VLOOKUP($A284,[1]Schrack!$A:$H,4,FALSE),IFERROR(VLOOKUP($A284,'[1]LD GmbH'!$A:$H,4,FALSE),IFERROR(VLOOKUP($A284,[1]Крисметал!$A:$H,4,FALSE),IFERROR(VLOOKUP($A284,[1]Унител!$A:$H,4,FALSE),""))))))</f>
        <v>100 м.</v>
      </c>
      <c r="E284" s="34">
        <f>IFERROR(VLOOKUP($A284,[1]Други!$A:$H,5,FALSE),IFERROR(VLOOKUP($A284,[1]ИТТ!$A:$H,5,FALSE),IFERROR(VLOOKUP($A284,[1]Schrack!$A:$H,5,FALSE),IFERROR(VLOOKUP($A284,'[1]LD GmbH'!$A:$H,5,FALSE),IFERROR(VLOOKUP($A284,[1]Крисметал!$A:$H,5,FALSE),IFERROR(VLOOKUP($A284,[1]Унител!$A:$H,5,FALSE),""))))))</f>
        <v>0.32</v>
      </c>
      <c r="F284" s="87">
        <f>IFERROR(VLOOKUP($A284,[1]Други!$A:$H,6,FALSE),IFERROR(VLOOKUP($A284,[1]ИТТ!$A:$H,6,FALSE),IFERROR(VLOOKUP($A284,[1]Schrack!$A:$H,6,FALSE),IFERROR(VLOOKUP($A284,'[1]LD GmbH'!$A:$H,6,FALSE),IFERROR(VLOOKUP($A284,[1]Крисметал!$A:$H,6,FALSE),IFERROR(VLOOKUP($A284,[1]Унител!$A:$H,6,FALSE),""))))))</f>
        <v>11.230014878593742</v>
      </c>
      <c r="G284" s="93">
        <f>IFERROR(SUMIF(Модули!$A:$A,Себестойност!A284,Модули!$B:$B),"")</f>
        <v>0.2</v>
      </c>
      <c r="H284" s="33">
        <f t="shared" si="53"/>
        <v>2.2460029757187487</v>
      </c>
      <c r="I284" s="100" t="str">
        <f>IFERROR(VLOOKUP($A284,[1]Други!$A:$H,8,FALSE),IFERROR(VLOOKUP($A284,[1]ИТТ!$A:$H,8,FALSE),IFERROR(VLOOKUP($A284,[1]Schrack!$A:$H,8,FALSE),IFERROR(VLOOKUP($A284,'[1]LD GmbH'!$A:$H,8,FALSE),IFERROR(VLOOKUP($A284,[1]Крисметал!$A:$H,8,FALSE),IFERROR(VLOOKUP($A284,[1]Унител!$A:$H,8,FALSE),""))))))</f>
        <v>Schrack</v>
      </c>
      <c r="J284" s="101">
        <f>IFERROR(VLOOKUP($A284,[1]Други!$A:$I,9,FALSE),IFERROR(VLOOKUP($A284,[1]ИТТ!$A:$I,9,FALSE),IFERROR(VLOOKUP($A284,[1]Schrack!$A:$I,9,FALSE),IFERROR(VLOOKUP($A284,'[1]LD GmbH'!$A:$I,9,FALSE),IFERROR(VLOOKUP($A284,[1]Крисметал!$A:$I,9,FALSE),IFERROR(VLOOKUP($A284,[1]Унител!$A:$I,9,FALSE),""))))))</f>
        <v>45674</v>
      </c>
      <c r="K284" s="87">
        <f>IFERROR(VLOOKUP($A284,[1]Други!$A:$H,7,FALSE),IFERROR(VLOOKUP($A284,[1]ИТТ!$A:$H,7,FALSE),IFERROR(VLOOKUP($A284,[1]Schrack!$A:$H,7,FALSE),IFERROR(VLOOKUP($A284,'[1]LD GmbH'!$A:$H,7,FALSE),IFERROR(VLOOKUP($A284,[1]Крисметал!$A:$H,7,FALSE),IFERROR(VLOOKUP($A284,[1]Унител!$A:$H,7,FALSE),""))))))</f>
        <v>13.476017854312492</v>
      </c>
      <c r="L284" s="88">
        <f t="shared" si="54"/>
        <v>2.6952035708624984</v>
      </c>
      <c r="M284" s="102"/>
      <c r="O284" s="81">
        <f>SUMIF(Модули!$A:$A,Себестойност!A284,Модули!$B:$B)-G284</f>
        <v>0</v>
      </c>
    </row>
    <row r="285" spans="1:15" x14ac:dyDescent="0.3">
      <c r="A285" s="9" t="s">
        <v>93</v>
      </c>
      <c r="B285" s="32" t="str">
        <f>IFERROR(VLOOKUP($A285,[1]Други!$A:$H,2,FALSE),IFERROR(VLOOKUP($A285,[1]ИТТ!$A:$H,2,FALSE),IFERROR(VLOOKUP($A285,[1]Schrack!$A:$H,2,FALSE),IFERROR(VLOOKUP($A285,'[1]LD GmbH'!$A:$H,2,FALSE),IFERROR(VLOOKUP($A285,[1]Крисметал!$A:$H,2,FALSE),IFERROR(VLOOKUP($A285,[1]Унител!$A:$H,2,FALSE),""))))))</f>
        <v>XC01040109</v>
      </c>
      <c r="C285" s="86">
        <f>IFERROR(VLOOKUP($A285,[1]Други!$A:$H,3,FALSE),IFERROR(VLOOKUP($A285,[1]ИТТ!$A:$H,3,FALSE),IFERROR(VLOOKUP($A285,[1]Schrack!$A:$H,3,FALSE),IFERROR(VLOOKUP($A285,'[1]LD GmbH'!$A:$H,3,FALSE),IFERROR(VLOOKUP($A285,[1]Крисметал!$A:$H,3,FALSE),IFERROR(VLOOKUP($A285,[1]Унител!$A:$H,3,FALSE),""))))))</f>
        <v>16.514727762637857</v>
      </c>
      <c r="D285" s="84" t="str">
        <f>IFERROR(VLOOKUP($A285,[1]Други!$A:$H,4,FALSE),IFERROR(VLOOKUP($A285,[1]ИТТ!$A:$H,4,FALSE),IFERROR(VLOOKUP($A285,[1]Schrack!$A:$H,4,FALSE),IFERROR(VLOOKUP($A285,'[1]LD GmbH'!$A:$H,4,FALSE),IFERROR(VLOOKUP($A285,[1]Крисметал!$A:$H,4,FALSE),IFERROR(VLOOKUP($A285,[1]Унител!$A:$H,4,FALSE),""))))))</f>
        <v>100 м.</v>
      </c>
      <c r="E285" s="34">
        <f>IFERROR(VLOOKUP($A285,[1]Други!$A:$H,5,FALSE),IFERROR(VLOOKUP($A285,[1]ИТТ!$A:$H,5,FALSE),IFERROR(VLOOKUP($A285,[1]Schrack!$A:$H,5,FALSE),IFERROR(VLOOKUP($A285,'[1]LD GmbH'!$A:$H,5,FALSE),IFERROR(VLOOKUP($A285,[1]Крисметал!$A:$H,5,FALSE),IFERROR(VLOOKUP($A285,[1]Унител!$A:$H,5,FALSE),""))))))</f>
        <v>0.32</v>
      </c>
      <c r="F285" s="87">
        <f>IFERROR(VLOOKUP($A285,[1]Други!$A:$H,6,FALSE),IFERROR(VLOOKUP($A285,[1]ИТТ!$A:$H,6,FALSE),IFERROR(VLOOKUP($A285,[1]Schrack!$A:$H,6,FALSE),IFERROR(VLOOKUP($A285,'[1]LD GmbH'!$A:$H,6,FALSE),IFERROR(VLOOKUP($A285,[1]Крисметал!$A:$H,6,FALSE),IFERROR(VLOOKUP($A285,[1]Унител!$A:$H,6,FALSE),""))))))</f>
        <v>11.230014878593742</v>
      </c>
      <c r="G285" s="93">
        <f>IFERROR(SUMIF(Модули!$A:$A,Себестойност!A285,Модули!$B:$B),"")</f>
        <v>0.08</v>
      </c>
      <c r="H285" s="33">
        <f t="shared" si="53"/>
        <v>0.89840119028749943</v>
      </c>
      <c r="I285" s="100" t="str">
        <f>IFERROR(VLOOKUP($A285,[1]Други!$A:$H,8,FALSE),IFERROR(VLOOKUP($A285,[1]ИТТ!$A:$H,8,FALSE),IFERROR(VLOOKUP($A285,[1]Schrack!$A:$H,8,FALSE),IFERROR(VLOOKUP($A285,'[1]LD GmbH'!$A:$H,8,FALSE),IFERROR(VLOOKUP($A285,[1]Крисметал!$A:$H,8,FALSE),IFERROR(VLOOKUP($A285,[1]Унител!$A:$H,8,FALSE),""))))))</f>
        <v>Schrack</v>
      </c>
      <c r="J285" s="101">
        <f>IFERROR(VLOOKUP($A285,[1]Други!$A:$I,9,FALSE),IFERROR(VLOOKUP($A285,[1]ИТТ!$A:$I,9,FALSE),IFERROR(VLOOKUP($A285,[1]Schrack!$A:$I,9,FALSE),IFERROR(VLOOKUP($A285,'[1]LD GmbH'!$A:$I,9,FALSE),IFERROR(VLOOKUP($A285,[1]Крисметал!$A:$I,9,FALSE),IFERROR(VLOOKUP($A285,[1]Унител!$A:$I,9,FALSE),""))))))</f>
        <v>45674</v>
      </c>
      <c r="K285" s="87">
        <f>IFERROR(VLOOKUP($A285,[1]Други!$A:$H,7,FALSE),IFERROR(VLOOKUP($A285,[1]ИТТ!$A:$H,7,FALSE),IFERROR(VLOOKUP($A285,[1]Schrack!$A:$H,7,FALSE),IFERROR(VLOOKUP($A285,'[1]LD GmbH'!$A:$H,7,FALSE),IFERROR(VLOOKUP($A285,[1]Крисметал!$A:$H,7,FALSE),IFERROR(VLOOKUP($A285,[1]Унител!$A:$H,7,FALSE),""))))))</f>
        <v>13.476017854312492</v>
      </c>
      <c r="L285" s="88">
        <f t="shared" si="54"/>
        <v>1.0780814283449993</v>
      </c>
      <c r="M285" s="102"/>
      <c r="O285" s="81">
        <f>SUMIF(Модули!$A:$A,Себестойност!A285,Модули!$B:$B)-G285</f>
        <v>0</v>
      </c>
    </row>
    <row r="286" spans="1:15" x14ac:dyDescent="0.3">
      <c r="A286" s="9" t="s">
        <v>94</v>
      </c>
      <c r="B286" s="32" t="str">
        <f>IFERROR(VLOOKUP($A286,[1]Други!$A:$H,2,FALSE),IFERROR(VLOOKUP($A286,[1]ИТТ!$A:$H,2,FALSE),IFERROR(VLOOKUP($A286,[1]Schrack!$A:$H,2,FALSE),IFERROR(VLOOKUP($A286,'[1]LD GmbH'!$A:$H,2,FALSE),IFERROR(VLOOKUP($A286,[1]Крисметал!$A:$H,2,FALSE),IFERROR(VLOOKUP($A286,[1]Унител!$A:$H,2,FALSE),""))))))</f>
        <v>XC01040106</v>
      </c>
      <c r="C286" s="86">
        <f>IFERROR(VLOOKUP($A286,[1]Други!$A:$H,3,FALSE),IFERROR(VLOOKUP($A286,[1]ИТТ!$A:$H,3,FALSE),IFERROR(VLOOKUP($A286,[1]Schrack!$A:$H,3,FALSE),IFERROR(VLOOKUP($A286,'[1]LD GmbH'!$A:$H,3,FALSE),IFERROR(VLOOKUP($A286,[1]Крисметал!$A:$H,3,FALSE),IFERROR(VLOOKUP($A286,[1]Унител!$A:$H,3,FALSE),""))))))</f>
        <v>16.514727762637857</v>
      </c>
      <c r="D286" s="84" t="str">
        <f>IFERROR(VLOOKUP($A286,[1]Други!$A:$H,4,FALSE),IFERROR(VLOOKUP($A286,[1]ИТТ!$A:$H,4,FALSE),IFERROR(VLOOKUP($A286,[1]Schrack!$A:$H,4,FALSE),IFERROR(VLOOKUP($A286,'[1]LD GmbH'!$A:$H,4,FALSE),IFERROR(VLOOKUP($A286,[1]Крисметал!$A:$H,4,FALSE),IFERROR(VLOOKUP($A286,[1]Унител!$A:$H,4,FALSE),""))))))</f>
        <v>100 м.</v>
      </c>
      <c r="E286" s="34">
        <f>IFERROR(VLOOKUP($A286,[1]Други!$A:$H,5,FALSE),IFERROR(VLOOKUP($A286,[1]ИТТ!$A:$H,5,FALSE),IFERROR(VLOOKUP($A286,[1]Schrack!$A:$H,5,FALSE),IFERROR(VLOOKUP($A286,'[1]LD GmbH'!$A:$H,5,FALSE),IFERROR(VLOOKUP($A286,[1]Крисметал!$A:$H,5,FALSE),IFERROR(VLOOKUP($A286,[1]Унител!$A:$H,5,FALSE),""))))))</f>
        <v>0.32</v>
      </c>
      <c r="F286" s="87">
        <f>IFERROR(VLOOKUP($A286,[1]Други!$A:$H,6,FALSE),IFERROR(VLOOKUP($A286,[1]ИТТ!$A:$H,6,FALSE),IFERROR(VLOOKUP($A286,[1]Schrack!$A:$H,6,FALSE),IFERROR(VLOOKUP($A286,'[1]LD GmbH'!$A:$H,6,FALSE),IFERROR(VLOOKUP($A286,[1]Крисметал!$A:$H,6,FALSE),IFERROR(VLOOKUP($A286,[1]Унител!$A:$H,6,FALSE),""))))))</f>
        <v>11.230014878593742</v>
      </c>
      <c r="G286" s="93">
        <f>IFERROR(SUMIF(Модули!$A:$A,Себестойност!A286,Модули!$B:$B),"")</f>
        <v>0.08</v>
      </c>
      <c r="H286" s="33">
        <f t="shared" si="53"/>
        <v>0.89840119028749943</v>
      </c>
      <c r="I286" s="100" t="str">
        <f>IFERROR(VLOOKUP($A286,[1]Други!$A:$H,8,FALSE),IFERROR(VLOOKUP($A286,[1]ИТТ!$A:$H,8,FALSE),IFERROR(VLOOKUP($A286,[1]Schrack!$A:$H,8,FALSE),IFERROR(VLOOKUP($A286,'[1]LD GmbH'!$A:$H,8,FALSE),IFERROR(VLOOKUP($A286,[1]Крисметал!$A:$H,8,FALSE),IFERROR(VLOOKUP($A286,[1]Унител!$A:$H,8,FALSE),""))))))</f>
        <v>Schrack</v>
      </c>
      <c r="J286" s="101">
        <f>IFERROR(VLOOKUP($A286,[1]Други!$A:$I,9,FALSE),IFERROR(VLOOKUP($A286,[1]ИТТ!$A:$I,9,FALSE),IFERROR(VLOOKUP($A286,[1]Schrack!$A:$I,9,FALSE),IFERROR(VLOOKUP($A286,'[1]LD GmbH'!$A:$I,9,FALSE),IFERROR(VLOOKUP($A286,[1]Крисметал!$A:$I,9,FALSE),IFERROR(VLOOKUP($A286,[1]Унител!$A:$I,9,FALSE),""))))))</f>
        <v>45674</v>
      </c>
      <c r="K286" s="87">
        <f>IFERROR(VLOOKUP($A286,[1]Други!$A:$H,7,FALSE),IFERROR(VLOOKUP($A286,[1]ИТТ!$A:$H,7,FALSE),IFERROR(VLOOKUP($A286,[1]Schrack!$A:$H,7,FALSE),IFERROR(VLOOKUP($A286,'[1]LD GmbH'!$A:$H,7,FALSE),IFERROR(VLOOKUP($A286,[1]Крисметал!$A:$H,7,FALSE),IFERROR(VLOOKUP($A286,[1]Унител!$A:$H,7,FALSE),""))))))</f>
        <v>13.476017854312492</v>
      </c>
      <c r="L286" s="88">
        <f t="shared" si="54"/>
        <v>1.0780814283449993</v>
      </c>
      <c r="M286" s="102"/>
      <c r="O286" s="81">
        <f>SUMIF(Модули!$A:$A,Себестойност!A286,Модули!$B:$B)-G286</f>
        <v>0</v>
      </c>
    </row>
    <row r="287" spans="1:15" x14ac:dyDescent="0.3">
      <c r="A287" s="9" t="s">
        <v>95</v>
      </c>
      <c r="B287" s="32" t="str">
        <f>IFERROR(VLOOKUP($A287,[1]Други!$A:$H,2,FALSE),IFERROR(VLOOKUP($A287,[1]ИТТ!$A:$H,2,FALSE),IFERROR(VLOOKUP($A287,[1]Schrack!$A:$H,2,FALSE),IFERROR(VLOOKUP($A287,'[1]LD GmbH'!$A:$H,2,FALSE),IFERROR(VLOOKUP($A287,[1]Крисметал!$A:$H,2,FALSE),IFERROR(VLOOKUP($A287,[1]Унител!$A:$H,2,FALSE),""))))))</f>
        <v>XC01040207</v>
      </c>
      <c r="C287" s="86">
        <f>IFERROR(VLOOKUP($A287,[1]Други!$A:$H,3,FALSE),IFERROR(VLOOKUP($A287,[1]ИТТ!$A:$H,3,FALSE),IFERROR(VLOOKUP($A287,[1]Schrack!$A:$H,3,FALSE),IFERROR(VLOOKUP($A287,'[1]LD GmbH'!$A:$H,3,FALSE),IFERROR(VLOOKUP($A287,[1]Крисметал!$A:$H,3,FALSE),IFERROR(VLOOKUP($A287,[1]Унител!$A:$H,3,FALSE),""))))))</f>
        <v>21.561178630044534</v>
      </c>
      <c r="D287" s="84" t="str">
        <f>IFERROR(VLOOKUP($A287,[1]Други!$A:$H,4,FALSE),IFERROR(VLOOKUP($A287,[1]ИТТ!$A:$H,4,FALSE),IFERROR(VLOOKUP($A287,[1]Schrack!$A:$H,4,FALSE),IFERROR(VLOOKUP($A287,'[1]LD GmbH'!$A:$H,4,FALSE),IFERROR(VLOOKUP($A287,[1]Крисметал!$A:$H,4,FALSE),IFERROR(VLOOKUP($A287,[1]Унител!$A:$H,4,FALSE),""))))))</f>
        <v>100 м.</v>
      </c>
      <c r="E287" s="34">
        <f>IFERROR(VLOOKUP($A287,[1]Други!$A:$H,5,FALSE),IFERROR(VLOOKUP($A287,[1]ИТТ!$A:$H,5,FALSE),IFERROR(VLOOKUP($A287,[1]Schrack!$A:$H,5,FALSE),IFERROR(VLOOKUP($A287,'[1]LD GmbH'!$A:$H,5,FALSE),IFERROR(VLOOKUP($A287,[1]Крисметал!$A:$H,5,FALSE),IFERROR(VLOOKUP($A287,[1]Унител!$A:$H,5,FALSE),""))))))</f>
        <v>0.32</v>
      </c>
      <c r="F287" s="87">
        <f>IFERROR(VLOOKUP($A287,[1]Други!$A:$H,6,FALSE),IFERROR(VLOOKUP($A287,[1]ИТТ!$A:$H,6,FALSE),IFERROR(VLOOKUP($A287,[1]Schrack!$A:$H,6,FALSE),IFERROR(VLOOKUP($A287,'[1]LD GmbH'!$A:$H,6,FALSE),IFERROR(VLOOKUP($A287,[1]Крисметал!$A:$H,6,FALSE),IFERROR(VLOOKUP($A287,[1]Унител!$A:$H,6,FALSE),""))))))</f>
        <v>14.661601468430282</v>
      </c>
      <c r="G287" s="93">
        <f>IFERROR(SUMIF(Модули!$A:$A,Себестойност!A287,Модули!$B:$B),"")</f>
        <v>0</v>
      </c>
      <c r="H287" s="33">
        <f t="shared" si="53"/>
        <v>0</v>
      </c>
      <c r="I287" s="100" t="str">
        <f>IFERROR(VLOOKUP($A287,[1]Други!$A:$H,8,FALSE),IFERROR(VLOOKUP($A287,[1]ИТТ!$A:$H,8,FALSE),IFERROR(VLOOKUP($A287,[1]Schrack!$A:$H,8,FALSE),IFERROR(VLOOKUP($A287,'[1]LD GmbH'!$A:$H,8,FALSE),IFERROR(VLOOKUP($A287,[1]Крисметал!$A:$H,8,FALSE),IFERROR(VLOOKUP($A287,[1]Унител!$A:$H,8,FALSE),""))))))</f>
        <v>Schrack</v>
      </c>
      <c r="J287" s="101">
        <f>IFERROR(VLOOKUP($A287,[1]Други!$A:$I,9,FALSE),IFERROR(VLOOKUP($A287,[1]ИТТ!$A:$I,9,FALSE),IFERROR(VLOOKUP($A287,[1]Schrack!$A:$I,9,FALSE),IFERROR(VLOOKUP($A287,'[1]LD GmbH'!$A:$I,9,FALSE),IFERROR(VLOOKUP($A287,[1]Крисметал!$A:$I,9,FALSE),IFERROR(VLOOKUP($A287,[1]Унител!$A:$I,9,FALSE),""))))))</f>
        <v>45560</v>
      </c>
      <c r="K287" s="87">
        <f>IFERROR(VLOOKUP($A287,[1]Други!$A:$H,7,FALSE),IFERROR(VLOOKUP($A287,[1]ИТТ!$A:$H,7,FALSE),IFERROR(VLOOKUP($A287,[1]Schrack!$A:$H,7,FALSE),IFERROR(VLOOKUP($A287,'[1]LD GmbH'!$A:$H,7,FALSE),IFERROR(VLOOKUP($A287,[1]Крисметал!$A:$H,7,FALSE),IFERROR(VLOOKUP($A287,[1]Унител!$A:$H,7,FALSE),""))))))</f>
        <v>17.593921762116338</v>
      </c>
      <c r="L287" s="88">
        <f t="shared" si="54"/>
        <v>0</v>
      </c>
      <c r="M287" s="102"/>
      <c r="O287" s="81">
        <f>SUMIF(Модули!$A:$A,Себестойност!A287,Модули!$B:$B)-G287</f>
        <v>0</v>
      </c>
    </row>
    <row r="288" spans="1:15" x14ac:dyDescent="0.3">
      <c r="A288" s="9" t="s">
        <v>96</v>
      </c>
      <c r="B288" s="32" t="str">
        <f>IFERROR(VLOOKUP($A288,[1]Други!$A:$H,2,FALSE),IFERROR(VLOOKUP($A288,[1]ИТТ!$A:$H,2,FALSE),IFERROR(VLOOKUP($A288,[1]Schrack!$A:$H,2,FALSE),IFERROR(VLOOKUP($A288,'[1]LD GmbH'!$A:$H,2,FALSE),IFERROR(VLOOKUP($A288,[1]Крисметал!$A:$H,2,FALSE),IFERROR(VLOOKUP($A288,[1]Унител!$A:$H,2,FALSE),""))))))</f>
        <v>XC01040201</v>
      </c>
      <c r="C288" s="86">
        <f>IFERROR(VLOOKUP($A288,[1]Други!$A:$H,3,FALSE),IFERROR(VLOOKUP($A288,[1]ИТТ!$A:$H,3,FALSE),IFERROR(VLOOKUP($A288,[1]Schrack!$A:$H,3,FALSE),IFERROR(VLOOKUP($A288,'[1]LD GmbH'!$A:$H,3,FALSE),IFERROR(VLOOKUP($A288,[1]Крисметал!$A:$H,3,FALSE),IFERROR(VLOOKUP($A288,[1]Унител!$A:$H,3,FALSE),""))))))</f>
        <v>21.561178630044534</v>
      </c>
      <c r="D288" s="84" t="str">
        <f>IFERROR(VLOOKUP($A288,[1]Други!$A:$H,4,FALSE),IFERROR(VLOOKUP($A288,[1]ИТТ!$A:$H,4,FALSE),IFERROR(VLOOKUP($A288,[1]Schrack!$A:$H,4,FALSE),IFERROR(VLOOKUP($A288,'[1]LD GmbH'!$A:$H,4,FALSE),IFERROR(VLOOKUP($A288,[1]Крисметал!$A:$H,4,FALSE),IFERROR(VLOOKUP($A288,[1]Унител!$A:$H,4,FALSE),""))))))</f>
        <v>100 м.</v>
      </c>
      <c r="E288" s="34">
        <f>IFERROR(VLOOKUP($A288,[1]Други!$A:$H,5,FALSE),IFERROR(VLOOKUP($A288,[1]ИТТ!$A:$H,5,FALSE),IFERROR(VLOOKUP($A288,[1]Schrack!$A:$H,5,FALSE),IFERROR(VLOOKUP($A288,'[1]LD GmbH'!$A:$H,5,FALSE),IFERROR(VLOOKUP($A288,[1]Крисметал!$A:$H,5,FALSE),IFERROR(VLOOKUP($A288,[1]Унител!$A:$H,5,FALSE),""))))))</f>
        <v>0.32</v>
      </c>
      <c r="F288" s="87">
        <f>IFERROR(VLOOKUP($A288,[1]Други!$A:$H,6,FALSE),IFERROR(VLOOKUP($A288,[1]ИТТ!$A:$H,6,FALSE),IFERROR(VLOOKUP($A288,[1]Schrack!$A:$H,6,FALSE),IFERROR(VLOOKUP($A288,'[1]LD GmbH'!$A:$H,6,FALSE),IFERROR(VLOOKUP($A288,[1]Крисметал!$A:$H,6,FALSE),IFERROR(VLOOKUP($A288,[1]Унител!$A:$H,6,FALSE),""))))))</f>
        <v>14.661601468430282</v>
      </c>
      <c r="G288" s="93">
        <f>IFERROR(SUMIF(Модули!$A:$A,Себестойност!A288,Модули!$B:$B),"")</f>
        <v>0.16</v>
      </c>
      <c r="H288" s="33">
        <f t="shared" si="53"/>
        <v>2.3458562349488452</v>
      </c>
      <c r="I288" s="100" t="str">
        <f>IFERROR(VLOOKUP($A288,[1]Други!$A:$H,8,FALSE),IFERROR(VLOOKUP($A288,[1]ИТТ!$A:$H,8,FALSE),IFERROR(VLOOKUP($A288,[1]Schrack!$A:$H,8,FALSE),IFERROR(VLOOKUP($A288,'[1]LD GmbH'!$A:$H,8,FALSE),IFERROR(VLOOKUP($A288,[1]Крисметал!$A:$H,8,FALSE),IFERROR(VLOOKUP($A288,[1]Унител!$A:$H,8,FALSE),""))))))</f>
        <v>Schrack</v>
      </c>
      <c r="J288" s="101">
        <f>IFERROR(VLOOKUP($A288,[1]Други!$A:$I,9,FALSE),IFERROR(VLOOKUP($A288,[1]ИТТ!$A:$I,9,FALSE),IFERROR(VLOOKUP($A288,[1]Schrack!$A:$I,9,FALSE),IFERROR(VLOOKUP($A288,'[1]LD GmbH'!$A:$I,9,FALSE),IFERROR(VLOOKUP($A288,[1]Крисметал!$A:$I,9,FALSE),IFERROR(VLOOKUP($A288,[1]Унител!$A:$I,9,FALSE),""))))))</f>
        <v>45671</v>
      </c>
      <c r="K288" s="87">
        <f>IFERROR(VLOOKUP($A288,[1]Други!$A:$H,7,FALSE),IFERROR(VLOOKUP($A288,[1]ИТТ!$A:$H,7,FALSE),IFERROR(VLOOKUP($A288,[1]Schrack!$A:$H,7,FALSE),IFERROR(VLOOKUP($A288,'[1]LD GmbH'!$A:$H,7,FALSE),IFERROR(VLOOKUP($A288,[1]Крисметал!$A:$H,7,FALSE),IFERROR(VLOOKUP($A288,[1]Унител!$A:$H,7,FALSE),""))))))</f>
        <v>17.593921762116338</v>
      </c>
      <c r="L288" s="88">
        <f t="shared" si="54"/>
        <v>2.8150274819386141</v>
      </c>
      <c r="M288" s="102"/>
      <c r="O288" s="81">
        <f>SUMIF(Модули!$A:$A,Себестойност!A288,Модули!$B:$B)-G288</f>
        <v>0</v>
      </c>
    </row>
    <row r="289" spans="1:15" x14ac:dyDescent="0.3">
      <c r="A289" s="9" t="s">
        <v>101</v>
      </c>
      <c r="B289" s="32" t="str">
        <f>IFERROR(VLOOKUP($A289,[1]Други!$A:$H,2,FALSE),IFERROR(VLOOKUP($A289,[1]ИТТ!$A:$H,2,FALSE),IFERROR(VLOOKUP($A289,[1]Schrack!$A:$H,2,FALSE),IFERROR(VLOOKUP($A289,'[1]LD GmbH'!$A:$H,2,FALSE),IFERROR(VLOOKUP($A289,[1]Крисметал!$A:$H,2,FALSE),IFERROR(VLOOKUP($A289,[1]Унител!$A:$H,2,FALSE),""))))))</f>
        <v>XC01040212</v>
      </c>
      <c r="C289" s="86">
        <f>IFERROR(VLOOKUP($A289,[1]Други!$A:$H,3,FALSE),IFERROR(VLOOKUP($A289,[1]ИТТ!$A:$H,3,FALSE),IFERROR(VLOOKUP($A289,[1]Schrack!$A:$H,3,FALSE),IFERROR(VLOOKUP($A289,'[1]LD GmbH'!$A:$H,3,FALSE),IFERROR(VLOOKUP($A289,[1]Крисметал!$A:$H,3,FALSE),IFERROR(VLOOKUP($A289,[1]Унител!$A:$H,3,FALSE),""))))))</f>
        <v>20.830031239933941</v>
      </c>
      <c r="D289" s="84" t="str">
        <f>IFERROR(VLOOKUP($A289,[1]Други!$A:$H,4,FALSE),IFERROR(VLOOKUP($A289,[1]ИТТ!$A:$H,4,FALSE),IFERROR(VLOOKUP($A289,[1]Schrack!$A:$H,4,FALSE),IFERROR(VLOOKUP($A289,'[1]LD GmbH'!$A:$H,4,FALSE),IFERROR(VLOOKUP($A289,[1]Крисметал!$A:$H,4,FALSE),IFERROR(VLOOKUP($A289,[1]Унител!$A:$H,4,FALSE),""))))))</f>
        <v>100 м.</v>
      </c>
      <c r="E289" s="34">
        <f>IFERROR(VLOOKUP($A289,[1]Други!$A:$H,5,FALSE),IFERROR(VLOOKUP($A289,[1]ИТТ!$A:$H,5,FALSE),IFERROR(VLOOKUP($A289,[1]Schrack!$A:$H,5,FALSE),IFERROR(VLOOKUP($A289,'[1]LD GmbH'!$A:$H,5,FALSE),IFERROR(VLOOKUP($A289,[1]Крисметал!$A:$H,5,FALSE),IFERROR(VLOOKUP($A289,[1]Унител!$A:$H,5,FALSE),""))))))</f>
        <v>0.32</v>
      </c>
      <c r="F289" s="87">
        <f>IFERROR(VLOOKUP($A289,[1]Други!$A:$H,6,FALSE),IFERROR(VLOOKUP($A289,[1]ИТТ!$A:$H,6,FALSE),IFERROR(VLOOKUP($A289,[1]Schrack!$A:$H,6,FALSE),IFERROR(VLOOKUP($A289,'[1]LD GmbH'!$A:$H,6,FALSE),IFERROR(VLOOKUP($A289,[1]Крисметал!$A:$H,6,FALSE),IFERROR(VLOOKUP($A289,[1]Унител!$A:$H,6,FALSE),""))))))</f>
        <v>14.164421243155079</v>
      </c>
      <c r="G289" s="93">
        <f>IFERROR(SUMIF(Модули!$A:$A,Себестойност!A289,Модули!$B:$B),"")</f>
        <v>0.14000000000000001</v>
      </c>
      <c r="H289" s="33">
        <f t="shared" si="53"/>
        <v>1.9830189740417112</v>
      </c>
      <c r="I289" s="100" t="str">
        <f>IFERROR(VLOOKUP($A289,[1]Други!$A:$H,8,FALSE),IFERROR(VLOOKUP($A289,[1]ИТТ!$A:$H,8,FALSE),IFERROR(VLOOKUP($A289,[1]Schrack!$A:$H,8,FALSE),IFERROR(VLOOKUP($A289,'[1]LD GmbH'!$A:$H,8,FALSE),IFERROR(VLOOKUP($A289,[1]Крисметал!$A:$H,8,FALSE),IFERROR(VLOOKUP($A289,[1]Унител!$A:$H,8,FALSE),""))))))</f>
        <v>Schrack</v>
      </c>
      <c r="J289" s="101">
        <f>IFERROR(VLOOKUP($A289,[1]Други!$A:$I,9,FALSE),IFERROR(VLOOKUP($A289,[1]ИТТ!$A:$I,9,FALSE),IFERROR(VLOOKUP($A289,[1]Schrack!$A:$I,9,FALSE),IFERROR(VLOOKUP($A289,'[1]LD GmbH'!$A:$I,9,FALSE),IFERROR(VLOOKUP($A289,[1]Крисметал!$A:$I,9,FALSE),IFERROR(VLOOKUP($A289,[1]Унител!$A:$I,9,FALSE),""))))))</f>
        <v>45586</v>
      </c>
      <c r="K289" s="87">
        <f>IFERROR(VLOOKUP($A289,[1]Други!$A:$H,7,FALSE),IFERROR(VLOOKUP($A289,[1]ИТТ!$A:$H,7,FALSE),IFERROR(VLOOKUP($A289,[1]Schrack!$A:$H,7,FALSE),IFERROR(VLOOKUP($A289,'[1]LD GmbH'!$A:$H,7,FALSE),IFERROR(VLOOKUP($A289,[1]Крисметал!$A:$H,7,FALSE),IFERROR(VLOOKUP($A289,[1]Унител!$A:$H,7,FALSE),""))))))</f>
        <v>16.997305491786094</v>
      </c>
      <c r="L289" s="88">
        <f t="shared" si="54"/>
        <v>2.3796227688500533</v>
      </c>
      <c r="M289" s="102"/>
      <c r="O289" s="81">
        <f>SUMIF(Модули!$A:$A,Себестойност!A289,Модули!$B:$B)-G289</f>
        <v>0</v>
      </c>
    </row>
    <row r="290" spans="1:15" x14ac:dyDescent="0.3">
      <c r="A290" s="9" t="s">
        <v>100</v>
      </c>
      <c r="B290" s="32" t="str">
        <f>IFERROR(VLOOKUP($A290,[1]Други!$A:$H,2,FALSE),IFERROR(VLOOKUP($A290,[1]ИТТ!$A:$H,2,FALSE),IFERROR(VLOOKUP($A290,[1]Schrack!$A:$H,2,FALSE),IFERROR(VLOOKUP($A290,'[1]LD GmbH'!$A:$H,2,FALSE),IFERROR(VLOOKUP($A290,[1]Крисметал!$A:$H,2,FALSE),IFERROR(VLOOKUP($A290,[1]Унител!$A:$H,2,FALSE),""))))))</f>
        <v>XC01040211</v>
      </c>
      <c r="C290" s="86">
        <f>IFERROR(VLOOKUP($A290,[1]Други!$A:$H,3,FALSE),IFERROR(VLOOKUP($A290,[1]ИТТ!$A:$H,3,FALSE),IFERROR(VLOOKUP($A290,[1]Schrack!$A:$H,3,FALSE),IFERROR(VLOOKUP($A290,'[1]LD GmbH'!$A:$H,3,FALSE),IFERROR(VLOOKUP($A290,[1]Крисметал!$A:$H,3,FALSE),IFERROR(VLOOKUP($A290,[1]Унител!$A:$H,3,FALSE),""))))))</f>
        <v>21.561178630044534</v>
      </c>
      <c r="D290" s="84" t="str">
        <f>IFERROR(VLOOKUP($A290,[1]Други!$A:$H,4,FALSE),IFERROR(VLOOKUP($A290,[1]ИТТ!$A:$H,4,FALSE),IFERROR(VLOOKUP($A290,[1]Schrack!$A:$H,4,FALSE),IFERROR(VLOOKUP($A290,'[1]LD GmbH'!$A:$H,4,FALSE),IFERROR(VLOOKUP($A290,[1]Крисметал!$A:$H,4,FALSE),IFERROR(VLOOKUP($A290,[1]Унител!$A:$H,4,FALSE),""))))))</f>
        <v>100 м.</v>
      </c>
      <c r="E290" s="34">
        <f>IFERROR(VLOOKUP($A290,[1]Други!$A:$H,5,FALSE),IFERROR(VLOOKUP($A290,[1]ИТТ!$A:$H,5,FALSE),IFERROR(VLOOKUP($A290,[1]Schrack!$A:$H,5,FALSE),IFERROR(VLOOKUP($A290,'[1]LD GmbH'!$A:$H,5,FALSE),IFERROR(VLOOKUP($A290,[1]Крисметал!$A:$H,5,FALSE),IFERROR(VLOOKUP($A290,[1]Унител!$A:$H,5,FALSE),""))))))</f>
        <v>0.32</v>
      </c>
      <c r="F290" s="87">
        <f>IFERROR(VLOOKUP($A290,[1]Други!$A:$H,6,FALSE),IFERROR(VLOOKUP($A290,[1]ИТТ!$A:$H,6,FALSE),IFERROR(VLOOKUP($A290,[1]Schrack!$A:$H,6,FALSE),IFERROR(VLOOKUP($A290,'[1]LD GmbH'!$A:$H,6,FALSE),IFERROR(VLOOKUP($A290,[1]Крисметал!$A:$H,6,FALSE),IFERROR(VLOOKUP($A290,[1]Унител!$A:$H,6,FALSE),""))))))</f>
        <v>14.661601468430282</v>
      </c>
      <c r="G290" s="93">
        <f>IFERROR(SUMIF(Модули!$A:$A,Себестойност!A290,Модули!$B:$B),"")</f>
        <v>0.14000000000000001</v>
      </c>
      <c r="H290" s="33">
        <f t="shared" si="53"/>
        <v>2.0526242055802397</v>
      </c>
      <c r="I290" s="100" t="str">
        <f>IFERROR(VLOOKUP($A290,[1]Други!$A:$H,8,FALSE),IFERROR(VLOOKUP($A290,[1]ИТТ!$A:$H,8,FALSE),IFERROR(VLOOKUP($A290,[1]Schrack!$A:$H,8,FALSE),IFERROR(VLOOKUP($A290,'[1]LD GmbH'!$A:$H,8,FALSE),IFERROR(VLOOKUP($A290,[1]Крисметал!$A:$H,8,FALSE),IFERROR(VLOOKUP($A290,[1]Унител!$A:$H,8,FALSE),""))))))</f>
        <v>Schrack</v>
      </c>
      <c r="J290" s="101">
        <f>IFERROR(VLOOKUP($A290,[1]Други!$A:$I,9,FALSE),IFERROR(VLOOKUP($A290,[1]ИТТ!$A:$I,9,FALSE),IFERROR(VLOOKUP($A290,[1]Schrack!$A:$I,9,FALSE),IFERROR(VLOOKUP($A290,'[1]LD GmbH'!$A:$I,9,FALSE),IFERROR(VLOOKUP($A290,[1]Крисметал!$A:$I,9,FALSE),IFERROR(VLOOKUP($A290,[1]Унител!$A:$I,9,FALSE),""))))))</f>
        <v>45560</v>
      </c>
      <c r="K290" s="87">
        <f>IFERROR(VLOOKUP($A290,[1]Други!$A:$H,7,FALSE),IFERROR(VLOOKUP($A290,[1]ИТТ!$A:$H,7,FALSE),IFERROR(VLOOKUP($A290,[1]Schrack!$A:$H,7,FALSE),IFERROR(VLOOKUP($A290,'[1]LD GmbH'!$A:$H,7,FALSE),IFERROR(VLOOKUP($A290,[1]Крисметал!$A:$H,7,FALSE),IFERROR(VLOOKUP($A290,[1]Унител!$A:$H,7,FALSE),""))))))</f>
        <v>17.593921762116338</v>
      </c>
      <c r="L290" s="88">
        <f t="shared" si="54"/>
        <v>2.4631490466962878</v>
      </c>
      <c r="M290" s="102"/>
      <c r="O290" s="81">
        <f>SUMIF(Модули!$A:$A,Себестойност!A290,Модули!$B:$B)-G290</f>
        <v>0</v>
      </c>
    </row>
    <row r="291" spans="1:15" x14ac:dyDescent="0.3">
      <c r="A291" s="9" t="s">
        <v>97</v>
      </c>
      <c r="B291" s="32" t="str">
        <f>IFERROR(VLOOKUP($A291,[1]Други!$A:$H,2,FALSE),IFERROR(VLOOKUP($A291,[1]ИТТ!$A:$H,2,FALSE),IFERROR(VLOOKUP($A291,[1]Schrack!$A:$H,2,FALSE),IFERROR(VLOOKUP($A291,'[1]LD GmbH'!$A:$H,2,FALSE),IFERROR(VLOOKUP($A291,[1]Крисметал!$A:$H,2,FALSE),IFERROR(VLOOKUP($A291,[1]Унител!$A:$H,2,FALSE),""))))))</f>
        <v>XC01040203</v>
      </c>
      <c r="C291" s="86">
        <f>IFERROR(VLOOKUP($A291,[1]Други!$A:$H,3,FALSE),IFERROR(VLOOKUP($A291,[1]ИТТ!$A:$H,3,FALSE),IFERROR(VLOOKUP($A291,[1]Schrack!$A:$H,3,FALSE),IFERROR(VLOOKUP($A291,'[1]LD GmbH'!$A:$H,3,FALSE),IFERROR(VLOOKUP($A291,[1]Крисметал!$A:$H,3,FALSE),IFERROR(VLOOKUP($A291,[1]Унител!$A:$H,3,FALSE),""))))))</f>
        <v>21.561178630044534</v>
      </c>
      <c r="D291" s="84" t="str">
        <f>IFERROR(VLOOKUP($A291,[1]Други!$A:$H,4,FALSE),IFERROR(VLOOKUP($A291,[1]ИТТ!$A:$H,4,FALSE),IFERROR(VLOOKUP($A291,[1]Schrack!$A:$H,4,FALSE),IFERROR(VLOOKUP($A291,'[1]LD GmbH'!$A:$H,4,FALSE),IFERROR(VLOOKUP($A291,[1]Крисметал!$A:$H,4,FALSE),IFERROR(VLOOKUP($A291,[1]Унител!$A:$H,4,FALSE),""))))))</f>
        <v>100 м.</v>
      </c>
      <c r="E291" s="34">
        <f>IFERROR(VLOOKUP($A291,[1]Други!$A:$H,5,FALSE),IFERROR(VLOOKUP($A291,[1]ИТТ!$A:$H,5,FALSE),IFERROR(VLOOKUP($A291,[1]Schrack!$A:$H,5,FALSE),IFERROR(VLOOKUP($A291,'[1]LD GmbH'!$A:$H,5,FALSE),IFERROR(VLOOKUP($A291,[1]Крисметал!$A:$H,5,FALSE),IFERROR(VLOOKUP($A291,[1]Унител!$A:$H,5,FALSE),""))))))</f>
        <v>0.32</v>
      </c>
      <c r="F291" s="87">
        <f>IFERROR(VLOOKUP($A291,[1]Други!$A:$H,6,FALSE),IFERROR(VLOOKUP($A291,[1]ИТТ!$A:$H,6,FALSE),IFERROR(VLOOKUP($A291,[1]Schrack!$A:$H,6,FALSE),IFERROR(VLOOKUP($A291,'[1]LD GmbH'!$A:$H,6,FALSE),IFERROR(VLOOKUP($A291,[1]Крисметал!$A:$H,6,FALSE),IFERROR(VLOOKUP($A291,[1]Унител!$A:$H,6,FALSE),""))))))</f>
        <v>14.661601468430282</v>
      </c>
      <c r="G291" s="93">
        <f>IFERROR(SUMIF(Модули!$A:$A,Себестойност!A291,Модули!$B:$B),"")</f>
        <v>0</v>
      </c>
      <c r="H291" s="33">
        <f t="shared" si="53"/>
        <v>0</v>
      </c>
      <c r="I291" s="100" t="str">
        <f>IFERROR(VLOOKUP($A291,[1]Други!$A:$H,8,FALSE),IFERROR(VLOOKUP($A291,[1]ИТТ!$A:$H,8,FALSE),IFERROR(VLOOKUP($A291,[1]Schrack!$A:$H,8,FALSE),IFERROR(VLOOKUP($A291,'[1]LD GmbH'!$A:$H,8,FALSE),IFERROR(VLOOKUP($A291,[1]Крисметал!$A:$H,8,FALSE),IFERROR(VLOOKUP($A291,[1]Унител!$A:$H,8,FALSE),""))))))</f>
        <v>Schrack</v>
      </c>
      <c r="J291" s="101">
        <f>IFERROR(VLOOKUP($A291,[1]Други!$A:$I,9,FALSE),IFERROR(VLOOKUP($A291,[1]ИТТ!$A:$I,9,FALSE),IFERROR(VLOOKUP($A291,[1]Schrack!$A:$I,9,FALSE),IFERROR(VLOOKUP($A291,'[1]LD GmbH'!$A:$I,9,FALSE),IFERROR(VLOOKUP($A291,[1]Крисметал!$A:$I,9,FALSE),IFERROR(VLOOKUP($A291,[1]Унител!$A:$I,9,FALSE),""))))))</f>
        <v>45671</v>
      </c>
      <c r="K291" s="87">
        <f>IFERROR(VLOOKUP($A291,[1]Други!$A:$H,7,FALSE),IFERROR(VLOOKUP($A291,[1]ИТТ!$A:$H,7,FALSE),IFERROR(VLOOKUP($A291,[1]Schrack!$A:$H,7,FALSE),IFERROR(VLOOKUP($A291,'[1]LD GmbH'!$A:$H,7,FALSE),IFERROR(VLOOKUP($A291,[1]Крисметал!$A:$H,7,FALSE),IFERROR(VLOOKUP($A291,[1]Унител!$A:$H,7,FALSE),""))))))</f>
        <v>17.593921762116338</v>
      </c>
      <c r="L291" s="88">
        <f t="shared" si="54"/>
        <v>0</v>
      </c>
      <c r="M291" s="102"/>
      <c r="O291" s="81">
        <f>SUMIF(Модули!$A:$A,Себестойност!A291,Модули!$B:$B)-G291</f>
        <v>0</v>
      </c>
    </row>
    <row r="292" spans="1:15" x14ac:dyDescent="0.3">
      <c r="A292" s="9" t="s">
        <v>98</v>
      </c>
      <c r="B292" s="32" t="str">
        <f>IFERROR(VLOOKUP($A292,[1]Други!$A:$H,2,FALSE),IFERROR(VLOOKUP($A292,[1]ИТТ!$A:$H,2,FALSE),IFERROR(VLOOKUP($A292,[1]Schrack!$A:$H,2,FALSE),IFERROR(VLOOKUP($A292,'[1]LD GmbH'!$A:$H,2,FALSE),IFERROR(VLOOKUP($A292,[1]Крисметал!$A:$H,2,FALSE),IFERROR(VLOOKUP($A292,[1]Унител!$A:$H,2,FALSE),""))))))</f>
        <v>XC01040210</v>
      </c>
      <c r="C292" s="86">
        <f>IFERROR(VLOOKUP($A292,[1]Други!$A:$H,3,FALSE),IFERROR(VLOOKUP($A292,[1]ИТТ!$A:$H,3,FALSE),IFERROR(VLOOKUP($A292,[1]Schrack!$A:$H,3,FALSE),IFERROR(VLOOKUP($A292,'[1]LD GmbH'!$A:$H,3,FALSE),IFERROR(VLOOKUP($A292,[1]Крисметал!$A:$H,3,FALSE),IFERROR(VLOOKUP($A292,[1]Унител!$A:$H,3,FALSE),""))))))</f>
        <v>21.561178630044534</v>
      </c>
      <c r="D292" s="84" t="str">
        <f>IFERROR(VLOOKUP($A292,[1]Други!$A:$H,4,FALSE),IFERROR(VLOOKUP($A292,[1]ИТТ!$A:$H,4,FALSE),IFERROR(VLOOKUP($A292,[1]Schrack!$A:$H,4,FALSE),IFERROR(VLOOKUP($A292,'[1]LD GmbH'!$A:$H,4,FALSE),IFERROR(VLOOKUP($A292,[1]Крисметал!$A:$H,4,FALSE),IFERROR(VLOOKUP($A292,[1]Унител!$A:$H,4,FALSE),""))))))</f>
        <v>100 м.</v>
      </c>
      <c r="E292" s="34">
        <f>IFERROR(VLOOKUP($A292,[1]Други!$A:$H,5,FALSE),IFERROR(VLOOKUP($A292,[1]ИТТ!$A:$H,5,FALSE),IFERROR(VLOOKUP($A292,[1]Schrack!$A:$H,5,FALSE),IFERROR(VLOOKUP($A292,'[1]LD GmbH'!$A:$H,5,FALSE),IFERROR(VLOOKUP($A292,[1]Крисметал!$A:$H,5,FALSE),IFERROR(VLOOKUP($A292,[1]Унител!$A:$H,5,FALSE),""))))))</f>
        <v>0.32</v>
      </c>
      <c r="F292" s="87">
        <f>IFERROR(VLOOKUP($A292,[1]Други!$A:$H,6,FALSE),IFERROR(VLOOKUP($A292,[1]ИТТ!$A:$H,6,FALSE),IFERROR(VLOOKUP($A292,[1]Schrack!$A:$H,6,FALSE),IFERROR(VLOOKUP($A292,'[1]LD GmbH'!$A:$H,6,FALSE),IFERROR(VLOOKUP($A292,[1]Крисметал!$A:$H,6,FALSE),IFERROR(VLOOKUP($A292,[1]Унител!$A:$H,6,FALSE),""))))))</f>
        <v>14.661601468430282</v>
      </c>
      <c r="G292" s="93">
        <f>IFERROR(SUMIF(Модули!$A:$A,Себестойност!A292,Модули!$B:$B),"")</f>
        <v>0.16</v>
      </c>
      <c r="H292" s="33">
        <f t="shared" si="53"/>
        <v>2.3458562349488452</v>
      </c>
      <c r="I292" s="100" t="str">
        <f>IFERROR(VLOOKUP($A292,[1]Други!$A:$H,8,FALSE),IFERROR(VLOOKUP($A292,[1]ИТТ!$A:$H,8,FALSE),IFERROR(VLOOKUP($A292,[1]Schrack!$A:$H,8,FALSE),IFERROR(VLOOKUP($A292,'[1]LD GmbH'!$A:$H,8,FALSE),IFERROR(VLOOKUP($A292,[1]Крисметал!$A:$H,8,FALSE),IFERROR(VLOOKUP($A292,[1]Унител!$A:$H,8,FALSE),""))))))</f>
        <v>Schrack</v>
      </c>
      <c r="J292" s="101">
        <f>IFERROR(VLOOKUP($A292,[1]Други!$A:$I,9,FALSE),IFERROR(VLOOKUP($A292,[1]ИТТ!$A:$I,9,FALSE),IFERROR(VLOOKUP($A292,[1]Schrack!$A:$I,9,FALSE),IFERROR(VLOOKUP($A292,'[1]LD GmbH'!$A:$I,9,FALSE),IFERROR(VLOOKUP($A292,[1]Крисметал!$A:$I,9,FALSE),IFERROR(VLOOKUP($A292,[1]Унител!$A:$I,9,FALSE),""))))))</f>
        <v>45671</v>
      </c>
      <c r="K292" s="87">
        <f>IFERROR(VLOOKUP($A292,[1]Други!$A:$H,7,FALSE),IFERROR(VLOOKUP($A292,[1]ИТТ!$A:$H,7,FALSE),IFERROR(VLOOKUP($A292,[1]Schrack!$A:$H,7,FALSE),IFERROR(VLOOKUP($A292,'[1]LD GmbH'!$A:$H,7,FALSE),IFERROR(VLOOKUP($A292,[1]Крисметал!$A:$H,7,FALSE),IFERROR(VLOOKUP($A292,[1]Унител!$A:$H,7,FALSE),""))))))</f>
        <v>17.593921762116338</v>
      </c>
      <c r="L292" s="88">
        <f t="shared" si="54"/>
        <v>2.8150274819386141</v>
      </c>
      <c r="M292" s="102"/>
      <c r="O292" s="81">
        <f>SUMIF(Модули!$A:$A,Себестойност!A292,Модули!$B:$B)-G292</f>
        <v>0</v>
      </c>
    </row>
    <row r="293" spans="1:15" x14ac:dyDescent="0.3">
      <c r="A293" s="9" t="s">
        <v>99</v>
      </c>
      <c r="B293" s="32" t="str">
        <f>IFERROR(VLOOKUP($A293,[1]Други!$A:$H,2,FALSE),IFERROR(VLOOKUP($A293,[1]ИТТ!$A:$H,2,FALSE),IFERROR(VLOOKUP($A293,[1]Schrack!$A:$H,2,FALSE),IFERROR(VLOOKUP($A293,'[1]LD GmbH'!$A:$H,2,FALSE),IFERROR(VLOOKUP($A293,[1]Крисметал!$A:$H,2,FALSE),IFERROR(VLOOKUP($A293,[1]Унител!$A:$H,2,FALSE),""))))))</f>
        <v>XC01040209</v>
      </c>
      <c r="C293" s="86">
        <f>IFERROR(VLOOKUP($A293,[1]Други!$A:$H,3,FALSE),IFERROR(VLOOKUP($A293,[1]ИТТ!$A:$H,3,FALSE),IFERROR(VLOOKUP($A293,[1]Schrack!$A:$H,3,FALSE),IFERROR(VLOOKUP($A293,'[1]LD GmbH'!$A:$H,3,FALSE),IFERROR(VLOOKUP($A293,[1]Крисметал!$A:$H,3,FALSE),IFERROR(VLOOKUP($A293,[1]Унител!$A:$H,3,FALSE),""))))))</f>
        <v>21.561178630044534</v>
      </c>
      <c r="D293" s="84" t="str">
        <f>IFERROR(VLOOKUP($A293,[1]Други!$A:$H,4,FALSE),IFERROR(VLOOKUP($A293,[1]ИТТ!$A:$H,4,FALSE),IFERROR(VLOOKUP($A293,[1]Schrack!$A:$H,4,FALSE),IFERROR(VLOOKUP($A293,'[1]LD GmbH'!$A:$H,4,FALSE),IFERROR(VLOOKUP($A293,[1]Крисметал!$A:$H,4,FALSE),IFERROR(VLOOKUP($A293,[1]Унител!$A:$H,4,FALSE),""))))))</f>
        <v>100 м.</v>
      </c>
      <c r="E293" s="34">
        <f>IFERROR(VLOOKUP($A293,[1]Други!$A:$H,5,FALSE),IFERROR(VLOOKUP($A293,[1]ИТТ!$A:$H,5,FALSE),IFERROR(VLOOKUP($A293,[1]Schrack!$A:$H,5,FALSE),IFERROR(VLOOKUP($A293,'[1]LD GmbH'!$A:$H,5,FALSE),IFERROR(VLOOKUP($A293,[1]Крисметал!$A:$H,5,FALSE),IFERROR(VLOOKUP($A293,[1]Унител!$A:$H,5,FALSE),""))))))</f>
        <v>0.32</v>
      </c>
      <c r="F293" s="87">
        <f>IFERROR(VLOOKUP($A293,[1]Други!$A:$H,6,FALSE),IFERROR(VLOOKUP($A293,[1]ИТТ!$A:$H,6,FALSE),IFERROR(VLOOKUP($A293,[1]Schrack!$A:$H,6,FALSE),IFERROR(VLOOKUP($A293,'[1]LD GmbH'!$A:$H,6,FALSE),IFERROR(VLOOKUP($A293,[1]Крисметал!$A:$H,6,FALSE),IFERROR(VLOOKUP($A293,[1]Унител!$A:$H,6,FALSE),""))))))</f>
        <v>14.661601468430282</v>
      </c>
      <c r="G293" s="93">
        <f>IFERROR(SUMIF(Модули!$A:$A,Себестойност!A293,Модули!$B:$B),"")</f>
        <v>0</v>
      </c>
      <c r="H293" s="33">
        <f t="shared" si="53"/>
        <v>0</v>
      </c>
      <c r="I293" s="100" t="str">
        <f>IFERROR(VLOOKUP($A293,[1]Други!$A:$H,8,FALSE),IFERROR(VLOOKUP($A293,[1]ИТТ!$A:$H,8,FALSE),IFERROR(VLOOKUP($A293,[1]Schrack!$A:$H,8,FALSE),IFERROR(VLOOKUP($A293,'[1]LD GmbH'!$A:$H,8,FALSE),IFERROR(VLOOKUP($A293,[1]Крисметал!$A:$H,8,FALSE),IFERROR(VLOOKUP($A293,[1]Унител!$A:$H,8,FALSE),""))))))</f>
        <v>Schrack</v>
      </c>
      <c r="J293" s="101">
        <f>IFERROR(VLOOKUP($A293,[1]Други!$A:$I,9,FALSE),IFERROR(VLOOKUP($A293,[1]ИТТ!$A:$I,9,FALSE),IFERROR(VLOOKUP($A293,[1]Schrack!$A:$I,9,FALSE),IFERROR(VLOOKUP($A293,'[1]LD GmbH'!$A:$I,9,FALSE),IFERROR(VLOOKUP($A293,[1]Крисметал!$A:$I,9,FALSE),IFERROR(VLOOKUP($A293,[1]Унител!$A:$I,9,FALSE),""))))))</f>
        <v>45671</v>
      </c>
      <c r="K293" s="87">
        <f>IFERROR(VLOOKUP($A293,[1]Други!$A:$H,7,FALSE),IFERROR(VLOOKUP($A293,[1]ИТТ!$A:$H,7,FALSE),IFERROR(VLOOKUP($A293,[1]Schrack!$A:$H,7,FALSE),IFERROR(VLOOKUP($A293,'[1]LD GmbH'!$A:$H,7,FALSE),IFERROR(VLOOKUP($A293,[1]Крисметал!$A:$H,7,FALSE),IFERROR(VLOOKUP($A293,[1]Унител!$A:$H,7,FALSE),""))))))</f>
        <v>17.593921762116338</v>
      </c>
      <c r="L293" s="88">
        <f t="shared" si="54"/>
        <v>0</v>
      </c>
      <c r="M293" s="102"/>
      <c r="O293" s="81">
        <f>SUMIF(Модули!$A:$A,Себестойност!A293,Модули!$B:$B)-G293</f>
        <v>0</v>
      </c>
    </row>
    <row r="294" spans="1:15" x14ac:dyDescent="0.3">
      <c r="A294" s="128" t="s">
        <v>102</v>
      </c>
      <c r="B294" s="32" t="str">
        <f>IFERROR(VLOOKUP($A294,[1]Други!$A:$H,2,FALSE),IFERROR(VLOOKUP($A294,[1]ИТТ!$A:$H,2,FALSE),IFERROR(VLOOKUP($A294,[1]Schrack!$A:$H,2,FALSE),IFERROR(VLOOKUP($A294,'[1]LD GmbH'!$A:$H,2,FALSE),IFERROR(VLOOKUP($A294,[1]Крисметал!$A:$H,2,FALSE),IFERROR(VLOOKUP($A294,[1]Унител!$A:$H,2,FALSE),""))))))</f>
        <v>HSKP423HB5</v>
      </c>
      <c r="C294" s="86">
        <f>IFERROR(VLOOKUP($A294,[1]Други!$A:$H,3,FALSE),IFERROR(VLOOKUP($A294,[1]ИТТ!$A:$H,3,FALSE),IFERROR(VLOOKUP($A294,[1]Schrack!$A:$H,3,FALSE),IFERROR(VLOOKUP($A294,'[1]LD GmbH'!$A:$H,3,FALSE),IFERROR(VLOOKUP($A294,[1]Крисметал!$A:$H,3,FALSE),IFERROR(VLOOKUP($A294,[1]Унител!$A:$H,3,FALSE),""))))))</f>
        <v>116.31890297213971</v>
      </c>
      <c r="D294" s="84" t="str">
        <f>IFERROR(VLOOKUP($A294,[1]Други!$A:$H,4,FALSE),IFERROR(VLOOKUP($A294,[1]ИТТ!$A:$H,4,FALSE),IFERROR(VLOOKUP($A294,[1]Schrack!$A:$H,4,FALSE),IFERROR(VLOOKUP($A294,'[1]LD GmbH'!$A:$H,4,FALSE),IFERROR(VLOOKUP($A294,[1]Крисметал!$A:$H,4,FALSE),IFERROR(VLOOKUP($A294,[1]Унител!$A:$H,4,FALSE),""))))))</f>
        <v>100 м.</v>
      </c>
      <c r="E294" s="34">
        <f>IFERROR(VLOOKUP($A294,[1]Други!$A:$H,5,FALSE),IFERROR(VLOOKUP($A294,[1]ИТТ!$A:$H,5,FALSE),IFERROR(VLOOKUP($A294,[1]Schrack!$A:$H,5,FALSE),IFERROR(VLOOKUP($A294,'[1]LD GmbH'!$A:$H,5,FALSE),IFERROR(VLOOKUP($A294,[1]Крисметал!$A:$H,5,FALSE),IFERROR(VLOOKUP($A294,[1]Унител!$A:$H,5,FALSE),""))))))</f>
        <v>0.32</v>
      </c>
      <c r="F294" s="87">
        <f>IFERROR(VLOOKUP($A294,[1]Други!$A:$H,6,FALSE),IFERROR(VLOOKUP($A294,[1]ИТТ!$A:$H,6,FALSE),IFERROR(VLOOKUP($A294,[1]Schrack!$A:$H,6,FALSE),IFERROR(VLOOKUP($A294,'[1]LD GmbH'!$A:$H,6,FALSE),IFERROR(VLOOKUP($A294,[1]Крисметал!$A:$H,6,FALSE),IFERROR(VLOOKUP($A294,[1]Унител!$A:$H,6,FALSE),""))))))</f>
        <v>79.096854021054995</v>
      </c>
      <c r="G294" s="93">
        <f>IFERROR(SUMIF(Модули!$A:$A,Себестойност!A294,Модули!$B:$B),"")</f>
        <v>0.15</v>
      </c>
      <c r="H294" s="33">
        <f t="shared" si="53"/>
        <v>11.864528103158248</v>
      </c>
      <c r="I294" s="100" t="str">
        <f>IFERROR(VLOOKUP($A294,[1]Други!$A:$H,8,FALSE),IFERROR(VLOOKUP($A294,[1]ИТТ!$A:$H,8,FALSE),IFERROR(VLOOKUP($A294,[1]Schrack!$A:$H,8,FALSE),IFERROR(VLOOKUP($A294,'[1]LD GmbH'!$A:$H,8,FALSE),IFERROR(VLOOKUP($A294,[1]Крисметал!$A:$H,8,FALSE),IFERROR(VLOOKUP($A294,[1]Унител!$A:$H,8,FALSE),""))))))</f>
        <v>Schrack</v>
      </c>
      <c r="J294" s="101">
        <f>IFERROR(VLOOKUP($A294,[1]Други!$A:$I,9,FALSE),IFERROR(VLOOKUP($A294,[1]ИТТ!$A:$I,9,FALSE),IFERROR(VLOOKUP($A294,[1]Schrack!$A:$I,9,FALSE),IFERROR(VLOOKUP($A294,'[1]LD GmbH'!$A:$I,9,FALSE),IFERROR(VLOOKUP($A294,[1]Крисметал!$A:$I,9,FALSE),IFERROR(VLOOKUP($A294,[1]Унител!$A:$I,9,FALSE),""))))))</f>
        <v>45586</v>
      </c>
      <c r="K294" s="87">
        <f>IFERROR(VLOOKUP($A294,[1]Други!$A:$H,7,FALSE),IFERROR(VLOOKUP($A294,[1]ИТТ!$A:$H,7,FALSE),IFERROR(VLOOKUP($A294,[1]Schrack!$A:$H,7,FALSE),IFERROR(VLOOKUP($A294,'[1]LD GmbH'!$A:$H,7,FALSE),IFERROR(VLOOKUP($A294,[1]Крисметал!$A:$H,7,FALSE),IFERROR(VLOOKUP($A294,[1]Унител!$A:$H,7,FALSE),""))))))</f>
        <v>94.916224825265999</v>
      </c>
      <c r="L294" s="88">
        <f t="shared" si="54"/>
        <v>14.2374337237899</v>
      </c>
      <c r="M294" s="102"/>
      <c r="O294" s="81">
        <f>SUMIF(Модули!$A:$A,Себестойност!A294,Модули!$B:$B)-G294</f>
        <v>0</v>
      </c>
    </row>
    <row r="295" spans="1:15" ht="21" x14ac:dyDescent="0.3">
      <c r="A295" s="1" t="s">
        <v>113</v>
      </c>
      <c r="B295" s="2"/>
      <c r="C295" s="3"/>
      <c r="D295" s="4"/>
      <c r="E295" s="5"/>
      <c r="F295" s="6"/>
      <c r="G295" s="8"/>
      <c r="H295" s="7"/>
      <c r="I295" s="122">
        <f>SUM(H296:H316)</f>
        <v>575.74341072588095</v>
      </c>
      <c r="J295" s="30"/>
      <c r="K295" s="6"/>
      <c r="L295" s="125"/>
      <c r="M295" s="122">
        <f>SUM(L296:L316)</f>
        <v>690.89209287105723</v>
      </c>
      <c r="O295" s="175"/>
    </row>
    <row r="296" spans="1:15" x14ac:dyDescent="0.3">
      <c r="A296" s="31" t="s">
        <v>114</v>
      </c>
      <c r="B296" s="32" t="str">
        <f>IFERROR(VLOOKUP($A296,[1]Други!$A:$H,2,FALSE),IFERROR(VLOOKUP($A296,[1]ИТТ!$A:$H,2,FALSE),IFERROR(VLOOKUP($A296,[1]Schrack!$A:$H,2,FALSE),IFERROR(VLOOKUP($A296,'[1]LD GmbH'!$A:$H,2,FALSE),IFERROR(VLOOKUP($A296,[1]Крисметал!$A:$H,2,FALSE),IFERROR(VLOOKUP($A296,[1]Унител!$A:$H,2,FALSE),""))))))</f>
        <v>KTA 600</v>
      </c>
      <c r="C296" s="86">
        <f>IFERROR(VLOOKUP($A296,[1]Други!$A:$H,3,FALSE),IFERROR(VLOOKUP($A296,[1]ИТТ!$A:$H,3,FALSE),IFERROR(VLOOKUP($A296,[1]Schrack!$A:$H,3,FALSE),IFERROR(VLOOKUP($A296,'[1]LD GmbH'!$A:$H,3,FALSE),IFERROR(VLOOKUP($A296,[1]Крисметал!$A:$H,3,FALSE),IFERROR(VLOOKUP($A296,[1]Унител!$A:$H,3,FALSE),""))))))</f>
        <v>6.017905441679491</v>
      </c>
      <c r="D296" s="84" t="str">
        <f>IFERROR(VLOOKUP($A296,[1]Други!$A:$H,4,FALSE),IFERROR(VLOOKUP($A296,[1]ИТТ!$A:$H,4,FALSE),IFERROR(VLOOKUP($A296,[1]Schrack!$A:$H,4,FALSE),IFERROR(VLOOKUP($A296,'[1]LD GmbH'!$A:$H,4,FALSE),IFERROR(VLOOKUP($A296,[1]Крисметал!$A:$H,4,FALSE),IFERROR(VLOOKUP($A296,[1]Унител!$A:$H,4,FALSE),""))))))</f>
        <v>бр.</v>
      </c>
      <c r="E296" s="34">
        <f>IFERROR(VLOOKUP($A296,[1]Други!$A:$H,5,FALSE),IFERROR(VLOOKUP($A296,[1]ИТТ!$A:$H,5,FALSE),IFERROR(VLOOKUP($A296,[1]Schrack!$A:$H,5,FALSE),IFERROR(VLOOKUP($A296,'[1]LD GmbH'!$A:$H,5,FALSE),IFERROR(VLOOKUP($A296,[1]Крисметал!$A:$H,5,FALSE),IFERROR(VLOOKUP($A296,[1]Унител!$A:$H,5,FALSE),""))))))</f>
        <v>0</v>
      </c>
      <c r="F296" s="87">
        <f>IFERROR(VLOOKUP($A296,[1]Други!$A:$H,6,FALSE),IFERROR(VLOOKUP($A296,[1]ИТТ!$A:$H,6,FALSE),IFERROR(VLOOKUP($A296,[1]Schrack!$A:$H,6,FALSE),IFERROR(VLOOKUP($A296,'[1]LD GmbH'!$A:$H,6,FALSE),IFERROR(VLOOKUP($A296,[1]Крисметал!$A:$H,6,FALSE),IFERROR(VLOOKUP($A296,[1]Унител!$A:$H,6,FALSE),""))))))</f>
        <v>6.017905441679491</v>
      </c>
      <c r="G296" s="93">
        <f>IFERROR(SUMIF(Модули!$A:$A,Себестойност!A296,Модули!$B:$B),"")</f>
        <v>15</v>
      </c>
      <c r="H296" s="33">
        <f t="shared" ref="H296" si="55">IFERROR(F296*G296,"")</f>
        <v>90.268581625192368</v>
      </c>
      <c r="I296" s="100" t="str">
        <f>IFERROR(VLOOKUP($A296,[1]Други!$A:$H,8,FALSE),IFERROR(VLOOKUP($A296,[1]ИТТ!$A:$H,8,FALSE),IFERROR(VLOOKUP($A296,[1]Schrack!$A:$H,8,FALSE),IFERROR(VLOOKUP($A296,'[1]LD GmbH'!$A:$H,8,FALSE),IFERROR(VLOOKUP($A296,[1]Крисметал!$A:$H,8,FALSE),IFERROR(VLOOKUP($A296,[1]Унител!$A:$H,8,FALSE),""))))))</f>
        <v>НИДАКС</v>
      </c>
      <c r="J296" s="101">
        <f>IFERROR(VLOOKUP($A296,[1]Други!$A:$I,9,FALSE),IFERROR(VLOOKUP($A296,[1]ИТТ!$A:$I,9,FALSE),IFERROR(VLOOKUP($A296,[1]Schrack!$A:$I,9,FALSE),IFERROR(VLOOKUP($A296,'[1]LD GmbH'!$A:$I,9,FALSE),IFERROR(VLOOKUP($A296,[1]Крисметал!$A:$I,9,FALSE),IFERROR(VLOOKUP($A296,[1]Унител!$A:$I,9,FALSE),""))))))</f>
        <v>45684</v>
      </c>
      <c r="K296" s="87">
        <f>IFERROR(VLOOKUP($A296,[1]Други!$A:$H,7,FALSE),IFERROR(VLOOKUP($A296,[1]ИТТ!$A:$H,7,FALSE),IFERROR(VLOOKUP($A296,[1]Schrack!$A:$H,7,FALSE),IFERROR(VLOOKUP($A296,'[1]LD GmbH'!$A:$H,7,FALSE),IFERROR(VLOOKUP($A296,[1]Крисметал!$A:$H,7,FALSE),IFERROR(VLOOKUP($A296,[1]Унител!$A:$H,7,FALSE),""))))))</f>
        <v>7.2214865300153894</v>
      </c>
      <c r="L296" s="88">
        <f t="shared" ref="L296" si="56">G296*K296</f>
        <v>108.32229795023085</v>
      </c>
      <c r="M296" s="102"/>
      <c r="O296" s="81">
        <f>SUMIF(Модули!$A:$A,Себестойност!A296,Модули!$B:$B)-G296</f>
        <v>0</v>
      </c>
    </row>
    <row r="297" spans="1:15" x14ac:dyDescent="0.3">
      <c r="A297" s="9" t="s">
        <v>115</v>
      </c>
      <c r="B297" s="32" t="str">
        <f>IFERROR(VLOOKUP($A297,[1]Други!$A:$H,2,FALSE),IFERROR(VLOOKUP($A297,[1]ИТТ!$A:$H,2,FALSE),IFERROR(VLOOKUP($A297,[1]Schrack!$A:$H,2,FALSE),IFERROR(VLOOKUP($A297,'[1]LD GmbH'!$A:$H,2,FALSE),IFERROR(VLOOKUP($A297,[1]Крисметал!$A:$H,2,FALSE),IFERROR(VLOOKUP($A297,[1]Унител!$A:$H,2,FALSE),""))))))</f>
        <v>REBI 60.100 DV</v>
      </c>
      <c r="C297" s="86">
        <f>IFERROR(VLOOKUP($A297,[1]Други!$A:$H,3,FALSE),IFERROR(VLOOKUP($A297,[1]ИТТ!$A:$H,3,FALSE),IFERROR(VLOOKUP($A297,[1]Schrack!$A:$H,3,FALSE),IFERROR(VLOOKUP($A297,'[1]LD GmbH'!$A:$H,3,FALSE),IFERROR(VLOOKUP($A297,[1]Крисметал!$A:$H,3,FALSE),IFERROR(VLOOKUP($A297,[1]Унител!$A:$H,3,FALSE),""))))))</f>
        <v>1.5236498059647312</v>
      </c>
      <c r="D297" s="84" t="str">
        <f>IFERROR(VLOOKUP($A297,[1]Други!$A:$H,4,FALSE),IFERROR(VLOOKUP($A297,[1]ИТТ!$A:$H,4,FALSE),IFERROR(VLOOKUP($A297,[1]Schrack!$A:$H,4,FALSE),IFERROR(VLOOKUP($A297,'[1]LD GmbH'!$A:$H,4,FALSE),IFERROR(VLOOKUP($A297,[1]Крисметал!$A:$H,4,FALSE),IFERROR(VLOOKUP($A297,[1]Унител!$A:$H,4,FALSE),""))))))</f>
        <v>бр.</v>
      </c>
      <c r="E297" s="34">
        <f>IFERROR(VLOOKUP($A297,[1]Други!$A:$H,5,FALSE),IFERROR(VLOOKUP($A297,[1]ИТТ!$A:$H,5,FALSE),IFERROR(VLOOKUP($A297,[1]Schrack!$A:$H,5,FALSE),IFERROR(VLOOKUP($A297,'[1]LD GmbH'!$A:$H,5,FALSE),IFERROR(VLOOKUP($A297,[1]Крисметал!$A:$H,5,FALSE),IFERROR(VLOOKUP($A297,[1]Унител!$A:$H,5,FALSE),""))))))</f>
        <v>0</v>
      </c>
      <c r="F297" s="87">
        <f>IFERROR(VLOOKUP($A297,[1]Други!$A:$H,6,FALSE),IFERROR(VLOOKUP($A297,[1]ИТТ!$A:$H,6,FALSE),IFERROR(VLOOKUP($A297,[1]Schrack!$A:$H,6,FALSE),IFERROR(VLOOKUP($A297,'[1]LD GmbH'!$A:$H,6,FALSE),IFERROR(VLOOKUP($A297,[1]Крисметал!$A:$H,6,FALSE),IFERROR(VLOOKUP($A297,[1]Унител!$A:$H,6,FALSE),""))))))</f>
        <v>1.5236498059647312</v>
      </c>
      <c r="G297" s="93">
        <f>IFERROR(SUMIF(Модули!$A:$A,Себестойност!A297,Модули!$B:$B),"")</f>
        <v>15</v>
      </c>
      <c r="H297" s="33">
        <f t="shared" ref="H297:H316" si="57">IFERROR(F297*G297,"")</f>
        <v>22.854747089470969</v>
      </c>
      <c r="I297" s="100" t="str">
        <f>IFERROR(VLOOKUP($A297,[1]Други!$A:$H,8,FALSE),IFERROR(VLOOKUP($A297,[1]ИТТ!$A:$H,8,FALSE),IFERROR(VLOOKUP($A297,[1]Schrack!$A:$H,8,FALSE),IFERROR(VLOOKUP($A297,'[1]LD GmbH'!$A:$H,8,FALSE),IFERROR(VLOOKUP($A297,[1]Крисметал!$A:$H,8,FALSE),IFERROR(VLOOKUP($A297,[1]Унител!$A:$H,8,FALSE),""))))))</f>
        <v>НИДАКС</v>
      </c>
      <c r="J297" s="101">
        <f>IFERROR(VLOOKUP($A297,[1]Други!$A:$I,9,FALSE),IFERROR(VLOOKUP($A297,[1]ИТТ!$A:$I,9,FALSE),IFERROR(VLOOKUP($A297,[1]Schrack!$A:$I,9,FALSE),IFERROR(VLOOKUP($A297,'[1]LD GmbH'!$A:$I,9,FALSE),IFERROR(VLOOKUP($A297,[1]Крисметал!$A:$I,9,FALSE),IFERROR(VLOOKUP($A297,[1]Унител!$A:$I,9,FALSE),""))))))</f>
        <v>45684</v>
      </c>
      <c r="K297" s="87">
        <f>IFERROR(VLOOKUP($A297,[1]Други!$A:$H,7,FALSE),IFERROR(VLOOKUP($A297,[1]ИТТ!$A:$H,7,FALSE),IFERROR(VLOOKUP($A297,[1]Schrack!$A:$H,7,FALSE),IFERROR(VLOOKUP($A297,'[1]LD GmbH'!$A:$H,7,FALSE),IFERROR(VLOOKUP($A297,[1]Крисметал!$A:$H,7,FALSE),IFERROR(VLOOKUP($A297,[1]Унител!$A:$H,7,FALSE),""))))))</f>
        <v>1.8283797671576774</v>
      </c>
      <c r="L297" s="88">
        <f t="shared" ref="L297:L316" si="58">G297*K297</f>
        <v>27.42569650736516</v>
      </c>
      <c r="M297" s="102"/>
      <c r="O297" s="81">
        <f>SUMIF(Модули!$A:$A,Себестойност!A297,Модули!$B:$B)-G297</f>
        <v>0</v>
      </c>
    </row>
    <row r="298" spans="1:15" x14ac:dyDescent="0.3">
      <c r="A298" s="9" t="s">
        <v>116</v>
      </c>
      <c r="B298" s="32" t="str">
        <f>IFERROR(VLOOKUP($A298,[1]Други!$A:$H,2,FALSE),IFERROR(VLOOKUP($A298,[1]ИТТ!$A:$H,2,FALSE),IFERROR(VLOOKUP($A298,[1]Schrack!$A:$H,2,FALSE),IFERROR(VLOOKUP($A298,'[1]LD GmbH'!$A:$H,2,FALSE),IFERROR(VLOOKUP($A298,[1]Крисметал!$A:$H,2,FALSE),IFERROR(VLOOKUP($A298,[1]Унител!$A:$H,2,FALSE),""))))))</f>
        <v>REBI 60.200 DV</v>
      </c>
      <c r="C298" s="86">
        <f>IFERROR(VLOOKUP($A298,[1]Други!$A:$H,3,FALSE),IFERROR(VLOOKUP($A298,[1]ИТТ!$A:$H,3,FALSE),IFERROR(VLOOKUP($A298,[1]Schrack!$A:$H,3,FALSE),IFERROR(VLOOKUP($A298,'[1]LD GmbH'!$A:$H,3,FALSE),IFERROR(VLOOKUP($A298,[1]Крисметал!$A:$H,3,FALSE),IFERROR(VLOOKUP($A298,[1]Унител!$A:$H,3,FALSE),""))))))</f>
        <v>1.9377962297336682</v>
      </c>
      <c r="D298" s="84" t="str">
        <f>IFERROR(VLOOKUP($A298,[1]Други!$A:$H,4,FALSE),IFERROR(VLOOKUP($A298,[1]ИТТ!$A:$H,4,FALSE),IFERROR(VLOOKUP($A298,[1]Schrack!$A:$H,4,FALSE),IFERROR(VLOOKUP($A298,'[1]LD GmbH'!$A:$H,4,FALSE),IFERROR(VLOOKUP($A298,[1]Крисметал!$A:$H,4,FALSE),IFERROR(VLOOKUP($A298,[1]Унител!$A:$H,4,FALSE),""))))))</f>
        <v>бр.</v>
      </c>
      <c r="E298" s="34">
        <f>IFERROR(VLOOKUP($A298,[1]Други!$A:$H,5,FALSE),IFERROR(VLOOKUP($A298,[1]ИТТ!$A:$H,5,FALSE),IFERROR(VLOOKUP($A298,[1]Schrack!$A:$H,5,FALSE),IFERROR(VLOOKUP($A298,'[1]LD GmbH'!$A:$H,5,FALSE),IFERROR(VLOOKUP($A298,[1]Крисметал!$A:$H,5,FALSE),IFERROR(VLOOKUP($A298,[1]Унител!$A:$H,5,FALSE),""))))))</f>
        <v>0</v>
      </c>
      <c r="F298" s="87">
        <f>IFERROR(VLOOKUP($A298,[1]Други!$A:$H,6,FALSE),IFERROR(VLOOKUP($A298,[1]ИТТ!$A:$H,6,FALSE),IFERROR(VLOOKUP($A298,[1]Schrack!$A:$H,6,FALSE),IFERROR(VLOOKUP($A298,'[1]LD GmbH'!$A:$H,6,FALSE),IFERROR(VLOOKUP($A298,[1]Крисметал!$A:$H,6,FALSE),IFERROR(VLOOKUP($A298,[1]Унител!$A:$H,6,FALSE),""))))))</f>
        <v>1.9377962297336682</v>
      </c>
      <c r="G298" s="93">
        <f>IFERROR(SUMIF(Модули!$A:$A,Себестойност!A298,Модули!$B:$B),"")</f>
        <v>15</v>
      </c>
      <c r="H298" s="33">
        <f t="shared" si="57"/>
        <v>29.066943446005023</v>
      </c>
      <c r="I298" s="100" t="str">
        <f>IFERROR(VLOOKUP($A298,[1]Други!$A:$H,8,FALSE),IFERROR(VLOOKUP($A298,[1]ИТТ!$A:$H,8,FALSE),IFERROR(VLOOKUP($A298,[1]Schrack!$A:$H,8,FALSE),IFERROR(VLOOKUP($A298,'[1]LD GmbH'!$A:$H,8,FALSE),IFERROR(VLOOKUP($A298,[1]Крисметал!$A:$H,8,FALSE),IFERROR(VLOOKUP($A298,[1]Унител!$A:$H,8,FALSE),""))))))</f>
        <v>НИДАКС</v>
      </c>
      <c r="J298" s="101">
        <f>IFERROR(VLOOKUP($A298,[1]Други!$A:$I,9,FALSE),IFERROR(VLOOKUP($A298,[1]ИТТ!$A:$I,9,FALSE),IFERROR(VLOOKUP($A298,[1]Schrack!$A:$I,9,FALSE),IFERROR(VLOOKUP($A298,'[1]LD GmbH'!$A:$I,9,FALSE),IFERROR(VLOOKUP($A298,[1]Крисметал!$A:$I,9,FALSE),IFERROR(VLOOKUP($A298,[1]Унител!$A:$I,9,FALSE),""))))))</f>
        <v>45713</v>
      </c>
      <c r="K298" s="87">
        <f>IFERROR(VLOOKUP($A298,[1]Други!$A:$H,7,FALSE),IFERROR(VLOOKUP($A298,[1]ИТТ!$A:$H,7,FALSE),IFERROR(VLOOKUP($A298,[1]Schrack!$A:$H,7,FALSE),IFERROR(VLOOKUP($A298,'[1]LD GmbH'!$A:$H,7,FALSE),IFERROR(VLOOKUP($A298,[1]Крисметал!$A:$H,7,FALSE),IFERROR(VLOOKUP($A298,[1]Унител!$A:$H,7,FALSE),""))))))</f>
        <v>2.3253554756804018</v>
      </c>
      <c r="L298" s="88">
        <f t="shared" si="58"/>
        <v>34.880332135206025</v>
      </c>
      <c r="M298" s="102"/>
      <c r="O298" s="81">
        <f>SUMIF(Модули!$A:$A,Себестойност!A298,Модули!$B:$B)-G298</f>
        <v>0</v>
      </c>
    </row>
    <row r="299" spans="1:15" x14ac:dyDescent="0.3">
      <c r="A299" s="9" t="s">
        <v>117</v>
      </c>
      <c r="B299" s="32" t="str">
        <f>IFERROR(VLOOKUP($A299,[1]Други!$A:$H,2,FALSE),IFERROR(VLOOKUP($A299,[1]ИТТ!$A:$H,2,FALSE),IFERROR(VLOOKUP($A299,[1]Schrack!$A:$H,2,FALSE),IFERROR(VLOOKUP($A299,'[1]LD GmbH'!$A:$H,2,FALSE),IFERROR(VLOOKUP($A299,[1]Крисметал!$A:$H,2,FALSE),IFERROR(VLOOKUP($A299,[1]Унител!$A:$H,2,FALSE),""))))))</f>
        <v>RDV 100</v>
      </c>
      <c r="C299" s="86">
        <f>IFERROR(VLOOKUP($A299,[1]Други!$A:$H,3,FALSE),IFERROR(VLOOKUP($A299,[1]ИТТ!$A:$H,3,FALSE),IFERROR(VLOOKUP($A299,[1]Schrack!$A:$H,3,FALSE),IFERROR(VLOOKUP($A299,'[1]LD GmbH'!$A:$H,3,FALSE),IFERROR(VLOOKUP($A299,[1]Крисметал!$A:$H,3,FALSE),IFERROR(VLOOKUP($A299,[1]Унител!$A:$H,3,FALSE),""))))))</f>
        <v>2.9552670733141428</v>
      </c>
      <c r="D299" s="84" t="str">
        <f>IFERROR(VLOOKUP($A299,[1]Други!$A:$H,4,FALSE),IFERROR(VLOOKUP($A299,[1]ИТТ!$A:$H,4,FALSE),IFERROR(VLOOKUP($A299,[1]Schrack!$A:$H,4,FALSE),IFERROR(VLOOKUP($A299,'[1]LD GmbH'!$A:$H,4,FALSE),IFERROR(VLOOKUP($A299,[1]Крисметал!$A:$H,4,FALSE),IFERROR(VLOOKUP($A299,[1]Унител!$A:$H,4,FALSE),""))))))</f>
        <v>м.</v>
      </c>
      <c r="E299" s="34">
        <f>IFERROR(VLOOKUP($A299,[1]Други!$A:$H,5,FALSE),IFERROR(VLOOKUP($A299,[1]ИТТ!$A:$H,5,FALSE),IFERROR(VLOOKUP($A299,[1]Schrack!$A:$H,5,FALSE),IFERROR(VLOOKUP($A299,'[1]LD GmbH'!$A:$H,5,FALSE),IFERROR(VLOOKUP($A299,[1]Крисметал!$A:$H,5,FALSE),IFERROR(VLOOKUP($A299,[1]Унител!$A:$H,5,FALSE),""))))))</f>
        <v>0</v>
      </c>
      <c r="F299" s="87">
        <f>IFERROR(VLOOKUP($A299,[1]Други!$A:$H,6,FALSE),IFERROR(VLOOKUP($A299,[1]ИТТ!$A:$H,6,FALSE),IFERROR(VLOOKUP($A299,[1]Schrack!$A:$H,6,FALSE),IFERROR(VLOOKUP($A299,'[1]LD GmbH'!$A:$H,6,FALSE),IFERROR(VLOOKUP($A299,[1]Крисметал!$A:$H,6,FALSE),IFERROR(VLOOKUP($A299,[1]Унител!$A:$H,6,FALSE),""))))))</f>
        <v>2.9552670733141428</v>
      </c>
      <c r="G299" s="93">
        <f>IFERROR(SUMIF(Модули!$A:$A,Себестойност!A299,Модули!$B:$B),"")</f>
        <v>2</v>
      </c>
      <c r="H299" s="33">
        <f t="shared" si="57"/>
        <v>5.9105341466282857</v>
      </c>
      <c r="I299" s="100" t="str">
        <f>IFERROR(VLOOKUP($A299,[1]Други!$A:$H,8,FALSE),IFERROR(VLOOKUP($A299,[1]ИТТ!$A:$H,8,FALSE),IFERROR(VLOOKUP($A299,[1]Schrack!$A:$H,8,FALSE),IFERROR(VLOOKUP($A299,'[1]LD GmbH'!$A:$H,8,FALSE),IFERROR(VLOOKUP($A299,[1]Крисметал!$A:$H,8,FALSE),IFERROR(VLOOKUP($A299,[1]Унител!$A:$H,8,FALSE),""))))))</f>
        <v>НИДАКС</v>
      </c>
      <c r="J299" s="101">
        <f>IFERROR(VLOOKUP($A299,[1]Други!$A:$I,9,FALSE),IFERROR(VLOOKUP($A299,[1]ИТТ!$A:$I,9,FALSE),IFERROR(VLOOKUP($A299,[1]Schrack!$A:$I,9,FALSE),IFERROR(VLOOKUP($A299,'[1]LD GmbH'!$A:$I,9,FALSE),IFERROR(VLOOKUP($A299,[1]Крисметал!$A:$I,9,FALSE),IFERROR(VLOOKUP($A299,[1]Унител!$A:$I,9,FALSE),""))))))</f>
        <v>45684</v>
      </c>
      <c r="K299" s="87">
        <f>IFERROR(VLOOKUP($A299,[1]Други!$A:$H,7,FALSE),IFERROR(VLOOKUP($A299,[1]ИТТ!$A:$H,7,FALSE),IFERROR(VLOOKUP($A299,[1]Schrack!$A:$H,7,FALSE),IFERROR(VLOOKUP($A299,'[1]LD GmbH'!$A:$H,7,FALSE),IFERROR(VLOOKUP($A299,[1]Крисметал!$A:$H,7,FALSE),IFERROR(VLOOKUP($A299,[1]Унител!$A:$H,7,FALSE),""))))))</f>
        <v>3.5463204879769714</v>
      </c>
      <c r="L299" s="88">
        <f t="shared" si="58"/>
        <v>7.0926409759539428</v>
      </c>
      <c r="M299" s="102"/>
      <c r="O299" s="81">
        <f>SUMIF(Модули!$A:$A,Себестойност!A299,Модули!$B:$B)-G299</f>
        <v>0</v>
      </c>
    </row>
    <row r="300" spans="1:15" x14ac:dyDescent="0.3">
      <c r="A300" s="9" t="s">
        <v>118</v>
      </c>
      <c r="B300" s="32" t="str">
        <f>IFERROR(VLOOKUP($A300,[1]Други!$A:$H,2,FALSE),IFERROR(VLOOKUP($A300,[1]ИТТ!$A:$H,2,FALSE),IFERROR(VLOOKUP($A300,[1]Schrack!$A:$H,2,FALSE),IFERROR(VLOOKUP($A300,'[1]LD GmbH'!$A:$H,2,FALSE),IFERROR(VLOOKUP($A300,[1]Крисметал!$A:$H,2,FALSE),IFERROR(VLOOKUP($A300,[1]Унител!$A:$H,2,FALSE),""))))))</f>
        <v>RDV 200</v>
      </c>
      <c r="C300" s="86">
        <f>IFERROR(VLOOKUP($A300,[1]Други!$A:$H,3,FALSE),IFERROR(VLOOKUP($A300,[1]ИТТ!$A:$H,3,FALSE),IFERROR(VLOOKUP($A300,[1]Schrack!$A:$H,3,FALSE),IFERROR(VLOOKUP($A300,'[1]LD GmbH'!$A:$H,3,FALSE),IFERROR(VLOOKUP($A300,[1]Крисметал!$A:$H,3,FALSE),IFERROR(VLOOKUP($A300,[1]Унител!$A:$H,3,FALSE),""))))))</f>
        <v>4.2539484515525379</v>
      </c>
      <c r="D300" s="84" t="str">
        <f>IFERROR(VLOOKUP($A300,[1]Други!$A:$H,4,FALSE),IFERROR(VLOOKUP($A300,[1]ИТТ!$A:$H,4,FALSE),IFERROR(VLOOKUP($A300,[1]Schrack!$A:$H,4,FALSE),IFERROR(VLOOKUP($A300,'[1]LD GmbH'!$A:$H,4,FALSE),IFERROR(VLOOKUP($A300,[1]Крисметал!$A:$H,4,FALSE),IFERROR(VLOOKUP($A300,[1]Унител!$A:$H,4,FALSE),""))))))</f>
        <v>м.</v>
      </c>
      <c r="E300" s="34">
        <f>IFERROR(VLOOKUP($A300,[1]Други!$A:$H,5,FALSE),IFERROR(VLOOKUP($A300,[1]ИТТ!$A:$H,5,FALSE),IFERROR(VLOOKUP($A300,[1]Schrack!$A:$H,5,FALSE),IFERROR(VLOOKUP($A300,'[1]LD GmbH'!$A:$H,5,FALSE),IFERROR(VLOOKUP($A300,[1]Крисметал!$A:$H,5,FALSE),IFERROR(VLOOKUP($A300,[1]Унител!$A:$H,5,FALSE),""))))))</f>
        <v>0</v>
      </c>
      <c r="F300" s="87">
        <f>IFERROR(VLOOKUP($A300,[1]Други!$A:$H,6,FALSE),IFERROR(VLOOKUP($A300,[1]ИТТ!$A:$H,6,FALSE),IFERROR(VLOOKUP($A300,[1]Schrack!$A:$H,6,FALSE),IFERROR(VLOOKUP($A300,'[1]LD GmbH'!$A:$H,6,FALSE),IFERROR(VLOOKUP($A300,[1]Крисметал!$A:$H,6,FALSE),IFERROR(VLOOKUP($A300,[1]Унител!$A:$H,6,FALSE),""))))))</f>
        <v>4.2539484515525379</v>
      </c>
      <c r="G300" s="93">
        <f>IFERROR(SUMIF(Модули!$A:$A,Себестойност!A300,Модули!$B:$B),"")</f>
        <v>4.5</v>
      </c>
      <c r="H300" s="33">
        <f t="shared" si="57"/>
        <v>19.142768031986421</v>
      </c>
      <c r="I300" s="100" t="str">
        <f>IFERROR(VLOOKUP($A300,[1]Други!$A:$H,8,FALSE),IFERROR(VLOOKUP($A300,[1]ИТТ!$A:$H,8,FALSE),IFERROR(VLOOKUP($A300,[1]Schrack!$A:$H,8,FALSE),IFERROR(VLOOKUP($A300,'[1]LD GmbH'!$A:$H,8,FALSE),IFERROR(VLOOKUP($A300,[1]Крисметал!$A:$H,8,FALSE),IFERROR(VLOOKUP($A300,[1]Унител!$A:$H,8,FALSE),""))))))</f>
        <v>НИДАКС</v>
      </c>
      <c r="J300" s="101">
        <f>IFERROR(VLOOKUP($A300,[1]Други!$A:$I,9,FALSE),IFERROR(VLOOKUP($A300,[1]ИТТ!$A:$I,9,FALSE),IFERROR(VLOOKUP($A300,[1]Schrack!$A:$I,9,FALSE),IFERROR(VLOOKUP($A300,'[1]LD GmbH'!$A:$I,9,FALSE),IFERROR(VLOOKUP($A300,[1]Крисметал!$A:$I,9,FALSE),IFERROR(VLOOKUP($A300,[1]Унител!$A:$I,9,FALSE),""))))))</f>
        <v>45713</v>
      </c>
      <c r="K300" s="87">
        <f>IFERROR(VLOOKUP($A300,[1]Други!$A:$H,7,FALSE),IFERROR(VLOOKUP($A300,[1]ИТТ!$A:$H,7,FALSE),IFERROR(VLOOKUP($A300,[1]Schrack!$A:$H,7,FALSE),IFERROR(VLOOKUP($A300,'[1]LD GmbH'!$A:$H,7,FALSE),IFERROR(VLOOKUP($A300,[1]Крисметал!$A:$H,7,FALSE),IFERROR(VLOOKUP($A300,[1]Унител!$A:$H,7,FALSE),""))))))</f>
        <v>5.1047381418630451</v>
      </c>
      <c r="L300" s="88">
        <f t="shared" si="58"/>
        <v>22.971321638383703</v>
      </c>
      <c r="M300" s="102"/>
      <c r="O300" s="81">
        <f>SUMIF(Модули!$A:$A,Себестойност!A300,Модули!$B:$B)-G300</f>
        <v>0</v>
      </c>
    </row>
    <row r="301" spans="1:15" x14ac:dyDescent="0.3">
      <c r="A301" s="9" t="s">
        <v>119</v>
      </c>
      <c r="B301" s="32" t="str">
        <f>IFERROR(VLOOKUP($A301,[1]Други!$A:$H,2,FALSE),IFERROR(VLOOKUP($A301,[1]ИТТ!$A:$H,2,FALSE),IFERROR(VLOOKUP($A301,[1]Schrack!$A:$H,2,FALSE),IFERROR(VLOOKUP($A301,'[1]LD GmbH'!$A:$H,2,FALSE),IFERROR(VLOOKUP($A301,[1]Крисметал!$A:$H,2,FALSE),IFERROR(VLOOKUP($A301,[1]Унител!$A:$H,2,FALSE),""))))))</f>
        <v>RESCD 100 S</v>
      </c>
      <c r="C301" s="86">
        <f>IFERROR(VLOOKUP($A301,[1]Други!$A:$H,3,FALSE),IFERROR(VLOOKUP($A301,[1]ИТТ!$A:$H,3,FALSE),IFERROR(VLOOKUP($A301,[1]Schrack!$A:$H,3,FALSE),IFERROR(VLOOKUP($A301,'[1]LD GmbH'!$A:$H,3,FALSE),IFERROR(VLOOKUP($A301,[1]Крисметал!$A:$H,3,FALSE),IFERROR(VLOOKUP($A301,[1]Унител!$A:$H,3,FALSE),""))))))</f>
        <v>4.9850958416631306</v>
      </c>
      <c r="D301" s="84" t="str">
        <f>IFERROR(VLOOKUP($A301,[1]Други!$A:$H,4,FALSE),IFERROR(VLOOKUP($A301,[1]ИТТ!$A:$H,4,FALSE),IFERROR(VLOOKUP($A301,[1]Schrack!$A:$H,4,FALSE),IFERROR(VLOOKUP($A301,'[1]LD GmbH'!$A:$H,4,FALSE),IFERROR(VLOOKUP($A301,[1]Крисметал!$A:$H,4,FALSE),IFERROR(VLOOKUP($A301,[1]Унител!$A:$H,4,FALSE),""))))))</f>
        <v>бр.</v>
      </c>
      <c r="E301" s="34">
        <f>IFERROR(VLOOKUP($A301,[1]Други!$A:$H,5,FALSE),IFERROR(VLOOKUP($A301,[1]ИТТ!$A:$H,5,FALSE),IFERROR(VLOOKUP($A301,[1]Schrack!$A:$H,5,FALSE),IFERROR(VLOOKUP($A301,'[1]LD GmbH'!$A:$H,5,FALSE),IFERROR(VLOOKUP($A301,[1]Крисметал!$A:$H,5,FALSE),IFERROR(VLOOKUP($A301,[1]Унител!$A:$H,5,FALSE),""))))))</f>
        <v>0</v>
      </c>
      <c r="F301" s="87">
        <f>IFERROR(VLOOKUP($A301,[1]Други!$A:$H,6,FALSE),IFERROR(VLOOKUP($A301,[1]ИТТ!$A:$H,6,FALSE),IFERROR(VLOOKUP($A301,[1]Schrack!$A:$H,6,FALSE),IFERROR(VLOOKUP($A301,'[1]LD GmbH'!$A:$H,6,FALSE),IFERROR(VLOOKUP($A301,[1]Крисметал!$A:$H,6,FALSE),IFERROR(VLOOKUP($A301,[1]Унител!$A:$H,6,FALSE),""))))))</f>
        <v>4.9850958416631306</v>
      </c>
      <c r="G301" s="93">
        <f>IFERROR(SUMIF(Модули!$A:$A,Себестойност!A301,Модули!$B:$B),"")</f>
        <v>4</v>
      </c>
      <c r="H301" s="33">
        <f t="shared" si="57"/>
        <v>19.940383366652522</v>
      </c>
      <c r="I301" s="100" t="str">
        <f>IFERROR(VLOOKUP($A301,[1]Други!$A:$H,8,FALSE),IFERROR(VLOOKUP($A301,[1]ИТТ!$A:$H,8,FALSE),IFERROR(VLOOKUP($A301,[1]Schrack!$A:$H,8,FALSE),IFERROR(VLOOKUP($A301,'[1]LD GmbH'!$A:$H,8,FALSE),IFERROR(VLOOKUP($A301,[1]Крисметал!$A:$H,8,FALSE),IFERROR(VLOOKUP($A301,[1]Унител!$A:$H,8,FALSE),""))))))</f>
        <v>НИДАКС</v>
      </c>
      <c r="J301" s="101">
        <f>IFERROR(VLOOKUP($A301,[1]Други!$A:$I,9,FALSE),IFERROR(VLOOKUP($A301,[1]ИТТ!$A:$I,9,FALSE),IFERROR(VLOOKUP($A301,[1]Schrack!$A:$I,9,FALSE),IFERROR(VLOOKUP($A301,'[1]LD GmbH'!$A:$I,9,FALSE),IFERROR(VLOOKUP($A301,[1]Крисметал!$A:$I,9,FALSE),IFERROR(VLOOKUP($A301,[1]Унител!$A:$I,9,FALSE),""))))))</f>
        <v>45684</v>
      </c>
      <c r="K301" s="87">
        <f>IFERROR(VLOOKUP($A301,[1]Други!$A:$H,7,FALSE),IFERROR(VLOOKUP($A301,[1]ИТТ!$A:$H,7,FALSE),IFERROR(VLOOKUP($A301,[1]Schrack!$A:$H,7,FALSE),IFERROR(VLOOKUP($A301,'[1]LD GmbH'!$A:$H,7,FALSE),IFERROR(VLOOKUP($A301,[1]Крисметал!$A:$H,7,FALSE),IFERROR(VLOOKUP($A301,[1]Унител!$A:$H,7,FALSE),""))))))</f>
        <v>5.9821150099957565</v>
      </c>
      <c r="L301" s="88">
        <f t="shared" si="58"/>
        <v>23.928460039983026</v>
      </c>
      <c r="M301" s="102"/>
      <c r="O301" s="81">
        <f>SUMIF(Модули!$A:$A,Себестойност!A301,Модули!$B:$B)-G301</f>
        <v>0</v>
      </c>
    </row>
    <row r="302" spans="1:15" x14ac:dyDescent="0.3">
      <c r="A302" s="9" t="s">
        <v>120</v>
      </c>
      <c r="B302" s="32" t="str">
        <f>IFERROR(VLOOKUP($A302,[1]Други!$A:$H,2,FALSE),IFERROR(VLOOKUP($A302,[1]ИТТ!$A:$H,2,FALSE),IFERROR(VLOOKUP($A302,[1]Schrack!$A:$H,2,FALSE),IFERROR(VLOOKUP($A302,'[1]LD GmbH'!$A:$H,2,FALSE),IFERROR(VLOOKUP($A302,[1]Крисметал!$A:$H,2,FALSE),IFERROR(VLOOKUP($A302,[1]Унител!$A:$H,2,FALSE),""))))))</f>
        <v>RLVC 60.100</v>
      </c>
      <c r="C302" s="86">
        <f>IFERROR(VLOOKUP($A302,[1]Други!$A:$H,3,FALSE),IFERROR(VLOOKUP($A302,[1]ИТТ!$A:$H,3,FALSE),IFERROR(VLOOKUP($A302,[1]Schrack!$A:$H,3,FALSE),IFERROR(VLOOKUP($A302,'[1]LD GmbH'!$A:$H,3,FALSE),IFERROR(VLOOKUP($A302,[1]Крисметал!$A:$H,3,FALSE),IFERROR(VLOOKUP($A302,[1]Унител!$A:$H,3,FALSE),""))))))</f>
        <v>4.3204163961080457</v>
      </c>
      <c r="D302" s="84" t="str">
        <f>IFERROR(VLOOKUP($A302,[1]Други!$A:$H,4,FALSE),IFERROR(VLOOKUP($A302,[1]ИТТ!$A:$H,4,FALSE),IFERROR(VLOOKUP($A302,[1]Schrack!$A:$H,4,FALSE),IFERROR(VLOOKUP($A302,'[1]LD GmbH'!$A:$H,4,FALSE),IFERROR(VLOOKUP($A302,[1]Крисметал!$A:$H,4,FALSE),IFERROR(VLOOKUP($A302,[1]Унител!$A:$H,4,FALSE),""))))))</f>
        <v>м.</v>
      </c>
      <c r="E302" s="34">
        <f>IFERROR(VLOOKUP($A302,[1]Други!$A:$H,5,FALSE),IFERROR(VLOOKUP($A302,[1]ИТТ!$A:$H,5,FALSE),IFERROR(VLOOKUP($A302,[1]Schrack!$A:$H,5,FALSE),IFERROR(VLOOKUP($A302,'[1]LD GmbH'!$A:$H,5,FALSE),IFERROR(VLOOKUP($A302,[1]Крисметал!$A:$H,5,FALSE),IFERROR(VLOOKUP($A302,[1]Унител!$A:$H,5,FALSE),""))))))</f>
        <v>0</v>
      </c>
      <c r="F302" s="87">
        <f>IFERROR(VLOOKUP($A302,[1]Други!$A:$H,6,FALSE),IFERROR(VLOOKUP($A302,[1]ИТТ!$A:$H,6,FALSE),IFERROR(VLOOKUP($A302,[1]Schrack!$A:$H,6,FALSE),IFERROR(VLOOKUP($A302,'[1]LD GmbH'!$A:$H,6,FALSE),IFERROR(VLOOKUP($A302,[1]Крисметал!$A:$H,6,FALSE),IFERROR(VLOOKUP($A302,[1]Унител!$A:$H,6,FALSE),""))))))</f>
        <v>4.3204163961080457</v>
      </c>
      <c r="G302" s="93">
        <f>IFERROR(SUMIF(Модули!$A:$A,Себестойност!A302,Модули!$B:$B),"")</f>
        <v>4</v>
      </c>
      <c r="H302" s="33">
        <f t="shared" si="57"/>
        <v>17.281665584432183</v>
      </c>
      <c r="I302" s="100" t="str">
        <f>IFERROR(VLOOKUP($A302,[1]Други!$A:$H,8,FALSE),IFERROR(VLOOKUP($A302,[1]ИТТ!$A:$H,8,FALSE),IFERROR(VLOOKUP($A302,[1]Schrack!$A:$H,8,FALSE),IFERROR(VLOOKUP($A302,'[1]LD GmbH'!$A:$H,8,FALSE),IFERROR(VLOOKUP($A302,[1]Крисметал!$A:$H,8,FALSE),IFERROR(VLOOKUP($A302,[1]Унител!$A:$H,8,FALSE),""))))))</f>
        <v>НИДАКС</v>
      </c>
      <c r="J302" s="101">
        <f>IFERROR(VLOOKUP($A302,[1]Други!$A:$I,9,FALSE),IFERROR(VLOOKUP($A302,[1]ИТТ!$A:$I,9,FALSE),IFERROR(VLOOKUP($A302,[1]Schrack!$A:$I,9,FALSE),IFERROR(VLOOKUP($A302,'[1]LD GmbH'!$A:$I,9,FALSE),IFERROR(VLOOKUP($A302,[1]Крисметал!$A:$I,9,FALSE),IFERROR(VLOOKUP($A302,[1]Унител!$A:$I,9,FALSE),""))))))</f>
        <v>45684</v>
      </c>
      <c r="K302" s="87">
        <f>IFERROR(VLOOKUP($A302,[1]Други!$A:$H,7,FALSE),IFERROR(VLOOKUP($A302,[1]ИТТ!$A:$H,7,FALSE),IFERROR(VLOOKUP($A302,[1]Schrack!$A:$H,7,FALSE),IFERROR(VLOOKUP($A302,'[1]LD GmbH'!$A:$H,7,FALSE),IFERROR(VLOOKUP($A302,[1]Крисметал!$A:$H,7,FALSE),IFERROR(VLOOKUP($A302,[1]Унител!$A:$H,7,FALSE),""))))))</f>
        <v>5.1844996753296551</v>
      </c>
      <c r="L302" s="88">
        <f t="shared" si="58"/>
        <v>20.73799870131862</v>
      </c>
      <c r="M302" s="102"/>
      <c r="O302" s="81">
        <f>SUMIF(Модули!$A:$A,Себестойност!A302,Модули!$B:$B)-G302</f>
        <v>0</v>
      </c>
    </row>
    <row r="303" spans="1:15" x14ac:dyDescent="0.3">
      <c r="A303" s="9" t="s">
        <v>121</v>
      </c>
      <c r="B303" s="32" t="str">
        <f>IFERROR(VLOOKUP($A303,[1]Други!$A:$H,2,FALSE),IFERROR(VLOOKUP($A303,[1]ИТТ!$A:$H,2,FALSE),IFERROR(VLOOKUP($A303,[1]Schrack!$A:$H,2,FALSE),IFERROR(VLOOKUP($A303,'[1]LD GmbH'!$A:$H,2,FALSE),IFERROR(VLOOKUP($A303,[1]Крисметал!$A:$H,2,FALSE),IFERROR(VLOOKUP($A303,[1]Унител!$A:$H,2,FALSE),""))))))</f>
        <v>RLVC 60.200</v>
      </c>
      <c r="C303" s="86">
        <f>IFERROR(VLOOKUP($A303,[1]Други!$A:$H,3,FALSE),IFERROR(VLOOKUP($A303,[1]ИТТ!$A:$H,3,FALSE),IFERROR(VLOOKUP($A303,[1]Schrack!$A:$H,3,FALSE),IFERROR(VLOOKUP($A303,'[1]LD GmbH'!$A:$H,3,FALSE),IFERROR(VLOOKUP($A303,[1]Крисметал!$A:$H,3,FALSE),IFERROR(VLOOKUP($A303,[1]Унител!$A:$H,3,FALSE),""))))))</f>
        <v>5.603759017910555</v>
      </c>
      <c r="D303" s="84" t="str">
        <f>IFERROR(VLOOKUP($A303,[1]Други!$A:$H,4,FALSE),IFERROR(VLOOKUP($A303,[1]ИТТ!$A:$H,4,FALSE),IFERROR(VLOOKUP($A303,[1]Schrack!$A:$H,4,FALSE),IFERROR(VLOOKUP($A303,'[1]LD GmbH'!$A:$H,4,FALSE),IFERROR(VLOOKUP($A303,[1]Крисметал!$A:$H,4,FALSE),IFERROR(VLOOKUP($A303,[1]Унител!$A:$H,4,FALSE),""))))))</f>
        <v>м.</v>
      </c>
      <c r="E303" s="34">
        <f>IFERROR(VLOOKUP($A303,[1]Други!$A:$H,5,FALSE),IFERROR(VLOOKUP($A303,[1]ИТТ!$A:$H,5,FALSE),IFERROR(VLOOKUP($A303,[1]Schrack!$A:$H,5,FALSE),IFERROR(VLOOKUP($A303,'[1]LD GmbH'!$A:$H,5,FALSE),IFERROR(VLOOKUP($A303,[1]Крисметал!$A:$H,5,FALSE),IFERROR(VLOOKUP($A303,[1]Унител!$A:$H,5,FALSE),""))))))</f>
        <v>0</v>
      </c>
      <c r="F303" s="87">
        <f>IFERROR(VLOOKUP($A303,[1]Други!$A:$H,6,FALSE),IFERROR(VLOOKUP($A303,[1]ИТТ!$A:$H,6,FALSE),IFERROR(VLOOKUP($A303,[1]Schrack!$A:$H,6,FALSE),IFERROR(VLOOKUP($A303,'[1]LD GmbH'!$A:$H,6,FALSE),IFERROR(VLOOKUP($A303,[1]Крисметал!$A:$H,6,FALSE),IFERROR(VLOOKUP($A303,[1]Унител!$A:$H,6,FALSE),""))))))</f>
        <v>5.603759017910555</v>
      </c>
      <c r="G303" s="93">
        <f>IFERROR(SUMIF(Модули!$A:$A,Себестойност!A303,Модули!$B:$B),"")</f>
        <v>5</v>
      </c>
      <c r="H303" s="33">
        <f t="shared" si="57"/>
        <v>28.018795089552775</v>
      </c>
      <c r="I303" s="100" t="str">
        <f>IFERROR(VLOOKUP($A303,[1]Други!$A:$H,8,FALSE),IFERROR(VLOOKUP($A303,[1]ИТТ!$A:$H,8,FALSE),IFERROR(VLOOKUP($A303,[1]Schrack!$A:$H,8,FALSE),IFERROR(VLOOKUP($A303,'[1]LD GmbH'!$A:$H,8,FALSE),IFERROR(VLOOKUP($A303,[1]Крисметал!$A:$H,8,FALSE),IFERROR(VLOOKUP($A303,[1]Унител!$A:$H,8,FALSE),""))))))</f>
        <v>НИДАКС</v>
      </c>
      <c r="J303" s="101">
        <f>IFERROR(VLOOKUP($A303,[1]Други!$A:$I,9,FALSE),IFERROR(VLOOKUP($A303,[1]ИТТ!$A:$I,9,FALSE),IFERROR(VLOOKUP($A303,[1]Schrack!$A:$I,9,FALSE),IFERROR(VLOOKUP($A303,'[1]LD GmbH'!$A:$I,9,FALSE),IFERROR(VLOOKUP($A303,[1]Крисметал!$A:$I,9,FALSE),IFERROR(VLOOKUP($A303,[1]Унител!$A:$I,9,FALSE),""))))))</f>
        <v>45684</v>
      </c>
      <c r="K303" s="87">
        <f>IFERROR(VLOOKUP($A303,[1]Други!$A:$H,7,FALSE),IFERROR(VLOOKUP($A303,[1]ИТТ!$A:$H,7,FALSE),IFERROR(VLOOKUP($A303,[1]Schrack!$A:$H,7,FALSE),IFERROR(VLOOKUP($A303,'[1]LD GmbH'!$A:$H,7,FALSE),IFERROR(VLOOKUP($A303,[1]Крисметал!$A:$H,7,FALSE),IFERROR(VLOOKUP($A303,[1]Унител!$A:$H,7,FALSE),""))))))</f>
        <v>6.7245108214926663</v>
      </c>
      <c r="L303" s="88">
        <f t="shared" si="58"/>
        <v>33.62255410746333</v>
      </c>
      <c r="M303" s="102"/>
      <c r="O303" s="81">
        <f>SUMIF(Модули!$A:$A,Себестойност!A303,Модули!$B:$B)-G303</f>
        <v>0</v>
      </c>
    </row>
    <row r="304" spans="1:15" x14ac:dyDescent="0.3">
      <c r="A304" s="9" t="s">
        <v>122</v>
      </c>
      <c r="B304" s="32" t="str">
        <f>IFERROR(VLOOKUP($A304,[1]Други!$A:$H,2,FALSE),IFERROR(VLOOKUP($A304,[1]ИТТ!$A:$H,2,FALSE),IFERROR(VLOOKUP($A304,[1]Schrack!$A:$H,2,FALSE),IFERROR(VLOOKUP($A304,'[1]LD GmbH'!$A:$H,2,FALSE),IFERROR(VLOOKUP($A304,[1]Крисметал!$A:$H,2,FALSE),IFERROR(VLOOKUP($A304,[1]Унител!$A:$H,2,FALSE),""))))))</f>
        <v>-</v>
      </c>
      <c r="C304" s="86">
        <f>IFERROR(VLOOKUP($A304,[1]Други!$A:$H,3,FALSE),IFERROR(VLOOKUP($A304,[1]ИТТ!$A:$H,3,FALSE),IFERROR(VLOOKUP($A304,[1]Schrack!$A:$H,3,FALSE),IFERROR(VLOOKUP($A304,'[1]LD GmbH'!$A:$H,3,FALSE),IFERROR(VLOOKUP($A304,[1]Крисметал!$A:$H,3,FALSE),IFERROR(VLOOKUP($A304,[1]Унител!$A:$H,3,FALSE),""))))))</f>
        <v>4.5</v>
      </c>
      <c r="D304" s="84" t="str">
        <f>IFERROR(VLOOKUP($A304,[1]Други!$A:$H,4,FALSE),IFERROR(VLOOKUP($A304,[1]ИТТ!$A:$H,4,FALSE),IFERROR(VLOOKUP($A304,[1]Schrack!$A:$H,4,FALSE),IFERROR(VLOOKUP($A304,'[1]LD GmbH'!$A:$H,4,FALSE),IFERROR(VLOOKUP($A304,[1]Крисметал!$A:$H,4,FALSE),IFERROR(VLOOKUP($A304,[1]Унител!$A:$H,4,FALSE),""))))))</f>
        <v>бр.</v>
      </c>
      <c r="E304" s="34">
        <f>IFERROR(VLOOKUP($A304,[1]Други!$A:$H,5,FALSE),IFERROR(VLOOKUP($A304,[1]ИТТ!$A:$H,5,FALSE),IFERROR(VLOOKUP($A304,[1]Schrack!$A:$H,5,FALSE),IFERROR(VLOOKUP($A304,'[1]LD GmbH'!$A:$H,5,FALSE),IFERROR(VLOOKUP($A304,[1]Крисметал!$A:$H,5,FALSE),IFERROR(VLOOKUP($A304,[1]Унител!$A:$H,5,FALSE),""))))))</f>
        <v>0</v>
      </c>
      <c r="F304" s="87">
        <f>IFERROR(VLOOKUP($A304,[1]Други!$A:$H,6,FALSE),IFERROR(VLOOKUP($A304,[1]ИТТ!$A:$H,6,FALSE),IFERROR(VLOOKUP($A304,[1]Schrack!$A:$H,6,FALSE),IFERROR(VLOOKUP($A304,'[1]LD GmbH'!$A:$H,6,FALSE),IFERROR(VLOOKUP($A304,[1]Крисметал!$A:$H,6,FALSE),IFERROR(VLOOKUP($A304,[1]Унител!$A:$H,6,FALSE),""))))))</f>
        <v>4.5</v>
      </c>
      <c r="G304" s="93">
        <f>IFERROR(SUMIF(Модули!$A:$A,Себестойност!A304,Модули!$B:$B),"")</f>
        <v>1</v>
      </c>
      <c r="H304" s="33">
        <f t="shared" si="57"/>
        <v>4.5</v>
      </c>
      <c r="I304" s="100" t="str">
        <f>IFERROR(VLOOKUP($A304,[1]Други!$A:$H,8,FALSE),IFERROR(VLOOKUP($A304,[1]ИТТ!$A:$H,8,FALSE),IFERROR(VLOOKUP($A304,[1]Schrack!$A:$H,8,FALSE),IFERROR(VLOOKUP($A304,'[1]LD GmbH'!$A:$H,8,FALSE),IFERROR(VLOOKUP($A304,[1]Крисметал!$A:$H,8,FALSE),IFERROR(VLOOKUP($A304,[1]Унител!$A:$H,8,FALSE),""))))))</f>
        <v>-</v>
      </c>
      <c r="J304" s="101" t="str">
        <f>IFERROR(VLOOKUP($A304,[1]Други!$A:$I,9,FALSE),IFERROR(VLOOKUP($A304,[1]ИТТ!$A:$I,9,FALSE),IFERROR(VLOOKUP($A304,[1]Schrack!$A:$I,9,FALSE),IFERROR(VLOOKUP($A304,'[1]LD GmbH'!$A:$I,9,FALSE),IFERROR(VLOOKUP($A304,[1]Крисметал!$A:$I,9,FALSE),IFERROR(VLOOKUP($A304,[1]Унител!$A:$I,9,FALSE),""))))))</f>
        <v>-</v>
      </c>
      <c r="K304" s="87">
        <f>IFERROR(VLOOKUP($A304,[1]Други!$A:$H,7,FALSE),IFERROR(VLOOKUP($A304,[1]ИТТ!$A:$H,7,FALSE),IFERROR(VLOOKUP($A304,[1]Schrack!$A:$H,7,FALSE),IFERROR(VLOOKUP($A304,'[1]LD GmbH'!$A:$H,7,FALSE),IFERROR(VLOOKUP($A304,[1]Крисметал!$A:$H,7,FALSE),IFERROR(VLOOKUP($A304,[1]Унител!$A:$H,7,FALSE),""))))))</f>
        <v>5.4</v>
      </c>
      <c r="L304" s="88">
        <f t="shared" si="58"/>
        <v>5.4</v>
      </c>
      <c r="M304" s="102"/>
      <c r="O304" s="81">
        <f>SUMIF(Модули!$A:$A,Себестойност!A304,Модули!$B:$B)-G304</f>
        <v>0</v>
      </c>
    </row>
    <row r="305" spans="1:15" x14ac:dyDescent="0.3">
      <c r="A305" s="9" t="s">
        <v>123</v>
      </c>
      <c r="B305" s="32" t="str">
        <f>IFERROR(VLOOKUP($A305,[1]Други!$A:$H,2,FALSE),IFERROR(VLOOKUP($A305,[1]ИТТ!$A:$H,2,FALSE),IFERROR(VLOOKUP($A305,[1]Schrack!$A:$H,2,FALSE),IFERROR(VLOOKUP($A305,'[1]LD GmbH'!$A:$H,2,FALSE),IFERROR(VLOOKUP($A305,[1]Крисметал!$A:$H,2,FALSE),IFERROR(VLOOKUP($A305,[1]Унител!$A:$H,2,FALSE),""))))))</f>
        <v>KL 60.203/3</v>
      </c>
      <c r="C305" s="86">
        <f>IFERROR(VLOOKUP($A305,[1]Други!$A:$H,3,FALSE),IFERROR(VLOOKUP($A305,[1]ИТТ!$A:$H,3,FALSE),IFERROR(VLOOKUP($A305,[1]Schrack!$A:$H,3,FALSE),IFERROR(VLOOKUP($A305,'[1]LD GmbH'!$A:$H,3,FALSE),IFERROR(VLOOKUP($A305,[1]Крисметал!$A:$H,3,FALSE),IFERROR(VLOOKUP($A305,[1]Унител!$A:$H,3,FALSE),""))))))</f>
        <v>8.8811399763783161</v>
      </c>
      <c r="D305" s="84" t="str">
        <f>IFERROR(VLOOKUP($A305,[1]Други!$A:$H,4,FALSE),IFERROR(VLOOKUP($A305,[1]ИТТ!$A:$H,4,FALSE),IFERROR(VLOOKUP($A305,[1]Schrack!$A:$H,4,FALSE),IFERROR(VLOOKUP($A305,'[1]LD GmbH'!$A:$H,4,FALSE),IFERROR(VLOOKUP($A305,[1]Крисметал!$A:$H,4,FALSE),IFERROR(VLOOKUP($A305,[1]Унител!$A:$H,4,FALSE),""))))))</f>
        <v>м.</v>
      </c>
      <c r="E305" s="34">
        <f>IFERROR(VLOOKUP($A305,[1]Други!$A:$H,5,FALSE),IFERROR(VLOOKUP($A305,[1]ИТТ!$A:$H,5,FALSE),IFERROR(VLOOKUP($A305,[1]Schrack!$A:$H,5,FALSE),IFERROR(VLOOKUP($A305,'[1]LD GmbH'!$A:$H,5,FALSE),IFERROR(VLOOKUP($A305,[1]Крисметал!$A:$H,5,FALSE),IFERROR(VLOOKUP($A305,[1]Унител!$A:$H,5,FALSE),""))))))</f>
        <v>0</v>
      </c>
      <c r="F305" s="87">
        <f>IFERROR(VLOOKUP($A305,[1]Други!$A:$H,6,FALSE),IFERROR(VLOOKUP($A305,[1]ИТТ!$A:$H,6,FALSE),IFERROR(VLOOKUP($A305,[1]Schrack!$A:$H,6,FALSE),IFERROR(VLOOKUP($A305,'[1]LD GmbH'!$A:$H,6,FALSE),IFERROR(VLOOKUP($A305,[1]Крисметал!$A:$H,6,FALSE),IFERROR(VLOOKUP($A305,[1]Унител!$A:$H,6,FALSE),""))))))</f>
        <v>8.8811399763783161</v>
      </c>
      <c r="G305" s="93">
        <f>IFERROR(SUMIF(Модули!$A:$A,Себестойност!A305,Модули!$B:$B),"")</f>
        <v>4.5</v>
      </c>
      <c r="H305" s="33">
        <f t="shared" si="57"/>
        <v>39.965129893702425</v>
      </c>
      <c r="I305" s="100" t="str">
        <f>IFERROR(VLOOKUP($A305,[1]Други!$A:$H,8,FALSE),IFERROR(VLOOKUP($A305,[1]ИТТ!$A:$H,8,FALSE),IFERROR(VLOOKUP($A305,[1]Schrack!$A:$H,8,FALSE),IFERROR(VLOOKUP($A305,'[1]LD GmbH'!$A:$H,8,FALSE),IFERROR(VLOOKUP($A305,[1]Крисметал!$A:$H,8,FALSE),IFERROR(VLOOKUP($A305,[1]Унител!$A:$H,8,FALSE),""))))))</f>
        <v>НИДАКС</v>
      </c>
      <c r="J305" s="101">
        <f>IFERROR(VLOOKUP($A305,[1]Други!$A:$I,9,FALSE),IFERROR(VLOOKUP($A305,[1]ИТТ!$A:$I,9,FALSE),IFERROR(VLOOKUP($A305,[1]Schrack!$A:$I,9,FALSE),IFERROR(VLOOKUP($A305,'[1]LD GmbH'!$A:$I,9,FALSE),IFERROR(VLOOKUP($A305,[1]Крисметал!$A:$I,9,FALSE),IFERROR(VLOOKUP($A305,[1]Унител!$A:$I,9,FALSE),""))))))</f>
        <v>45713</v>
      </c>
      <c r="K305" s="87">
        <f>IFERROR(VLOOKUP($A305,[1]Други!$A:$H,7,FALSE),IFERROR(VLOOKUP($A305,[1]ИТТ!$A:$H,7,FALSE),IFERROR(VLOOKUP($A305,[1]Schrack!$A:$H,7,FALSE),IFERROR(VLOOKUP($A305,'[1]LD GmbH'!$A:$H,7,FALSE),IFERROR(VLOOKUP($A305,[1]Крисметал!$A:$H,7,FALSE),IFERROR(VLOOKUP($A305,[1]Унител!$A:$H,7,FALSE),""))))))</f>
        <v>10.657367971653979</v>
      </c>
      <c r="L305" s="88">
        <f t="shared" si="58"/>
        <v>47.958155872442909</v>
      </c>
      <c r="M305" s="102"/>
      <c r="O305" s="81">
        <f>SUMIF(Модули!$A:$A,Себестойност!A305,Модули!$B:$B)-G305</f>
        <v>0</v>
      </c>
    </row>
    <row r="306" spans="1:15" x14ac:dyDescent="0.3">
      <c r="A306" s="9" t="s">
        <v>124</v>
      </c>
      <c r="B306" s="32" t="str">
        <f>IFERROR(VLOOKUP($A306,[1]Други!$A:$H,2,FALSE),IFERROR(VLOOKUP($A306,[1]ИТТ!$A:$H,2,FALSE),IFERROR(VLOOKUP($A306,[1]Schrack!$A:$H,2,FALSE),IFERROR(VLOOKUP($A306,'[1]LD GmbH'!$A:$H,2,FALSE),IFERROR(VLOOKUP($A306,[1]Крисметал!$A:$H,2,FALSE),IFERROR(VLOOKUP($A306,[1]Унител!$A:$H,2,FALSE),""))))))</f>
        <v>RAW 60.100</v>
      </c>
      <c r="C306" s="86">
        <f>IFERROR(VLOOKUP($A306,[1]Други!$A:$H,3,FALSE),IFERROR(VLOOKUP($A306,[1]ИТТ!$A:$H,3,FALSE),IFERROR(VLOOKUP($A306,[1]Schrack!$A:$H,3,FALSE),IFERROR(VLOOKUP($A306,'[1]LD GmbH'!$A:$H,3,FALSE),IFERROR(VLOOKUP($A306,[1]Крисметал!$A:$H,3,FALSE),IFERROR(VLOOKUP($A306,[1]Унител!$A:$H,3,FALSE),""))))))</f>
        <v>2.1832163327078526</v>
      </c>
      <c r="D306" s="84" t="str">
        <f>IFERROR(VLOOKUP($A306,[1]Други!$A:$H,4,FALSE),IFERROR(VLOOKUP($A306,[1]ИТТ!$A:$H,4,FALSE),IFERROR(VLOOKUP($A306,[1]Schrack!$A:$H,4,FALSE),IFERROR(VLOOKUP($A306,'[1]LD GmbH'!$A:$H,4,FALSE),IFERROR(VLOOKUP($A306,[1]Крисметал!$A:$H,4,FALSE),IFERROR(VLOOKUP($A306,[1]Унител!$A:$H,4,FALSE),""))))))</f>
        <v>бр.</v>
      </c>
      <c r="E306" s="34">
        <f>IFERROR(VLOOKUP($A306,[1]Други!$A:$H,5,FALSE),IFERROR(VLOOKUP($A306,[1]ИТТ!$A:$H,5,FALSE),IFERROR(VLOOKUP($A306,[1]Schrack!$A:$H,5,FALSE),IFERROR(VLOOKUP($A306,'[1]LD GmbH'!$A:$H,5,FALSE),IFERROR(VLOOKUP($A306,[1]Крисметал!$A:$H,5,FALSE),IFERROR(VLOOKUP($A306,[1]Унител!$A:$H,5,FALSE),""))))))</f>
        <v>0</v>
      </c>
      <c r="F306" s="87">
        <f>IFERROR(VLOOKUP($A306,[1]Други!$A:$H,6,FALSE),IFERROR(VLOOKUP($A306,[1]ИТТ!$A:$H,6,FALSE),IFERROR(VLOOKUP($A306,[1]Schrack!$A:$H,6,FALSE),IFERROR(VLOOKUP($A306,'[1]LD GmbH'!$A:$H,6,FALSE),IFERROR(VLOOKUP($A306,[1]Крисметал!$A:$H,6,FALSE),IFERROR(VLOOKUP($A306,[1]Унител!$A:$H,6,FALSE),""))))))</f>
        <v>2.1832163327078526</v>
      </c>
      <c r="G306" s="93">
        <f>IFERROR(SUMIF(Модули!$A:$A,Себестойност!A306,Модули!$B:$B),"")</f>
        <v>1</v>
      </c>
      <c r="H306" s="33">
        <f t="shared" si="57"/>
        <v>2.1832163327078526</v>
      </c>
      <c r="I306" s="100" t="str">
        <f>IFERROR(VLOOKUP($A306,[1]Други!$A:$H,8,FALSE),IFERROR(VLOOKUP($A306,[1]ИТТ!$A:$H,8,FALSE),IFERROR(VLOOKUP($A306,[1]Schrack!$A:$H,8,FALSE),IFERROR(VLOOKUP($A306,'[1]LD GmbH'!$A:$H,8,FALSE),IFERROR(VLOOKUP($A306,[1]Крисметал!$A:$H,8,FALSE),IFERROR(VLOOKUP($A306,[1]Унител!$A:$H,8,FALSE),""))))))</f>
        <v>НИДАКС</v>
      </c>
      <c r="J306" s="101">
        <f>IFERROR(VLOOKUP($A306,[1]Други!$A:$I,9,FALSE),IFERROR(VLOOKUP($A306,[1]ИТТ!$A:$I,9,FALSE),IFERROR(VLOOKUP($A306,[1]Schrack!$A:$I,9,FALSE),IFERROR(VLOOKUP($A306,'[1]LD GmbH'!$A:$I,9,FALSE),IFERROR(VLOOKUP($A306,[1]Крисметал!$A:$I,9,FALSE),IFERROR(VLOOKUP($A306,[1]Унител!$A:$I,9,FALSE),""))))))</f>
        <v>45684</v>
      </c>
      <c r="K306" s="87">
        <f>IFERROR(VLOOKUP($A306,[1]Други!$A:$H,7,FALSE),IFERROR(VLOOKUP($A306,[1]ИТТ!$A:$H,7,FALSE),IFERROR(VLOOKUP($A306,[1]Schrack!$A:$H,7,FALSE),IFERROR(VLOOKUP($A306,'[1]LD GmbH'!$A:$H,7,FALSE),IFERROR(VLOOKUP($A306,[1]Крисметал!$A:$H,7,FALSE),IFERROR(VLOOKUP($A306,[1]Унител!$A:$H,7,FALSE),""))))))</f>
        <v>2.6198595992494234</v>
      </c>
      <c r="L306" s="88">
        <f t="shared" si="58"/>
        <v>2.6198595992494234</v>
      </c>
      <c r="M306" s="102"/>
      <c r="O306" s="81">
        <f>SUMIF(Модули!$A:$A,Себестойност!A306,Модули!$B:$B)-G306</f>
        <v>0</v>
      </c>
    </row>
    <row r="307" spans="1:15" x14ac:dyDescent="0.3">
      <c r="A307" s="9" t="s">
        <v>125</v>
      </c>
      <c r="B307" s="32" t="str">
        <f>IFERROR(VLOOKUP($A307,[1]Други!$A:$H,2,FALSE),IFERROR(VLOOKUP($A307,[1]ИТТ!$A:$H,2,FALSE),IFERROR(VLOOKUP($A307,[1]Schrack!$A:$H,2,FALSE),IFERROR(VLOOKUP($A307,'[1]LD GmbH'!$A:$H,2,FALSE),IFERROR(VLOOKUP($A307,[1]Крисметал!$A:$H,2,FALSE),IFERROR(VLOOKUP($A307,[1]Унител!$A:$H,2,FALSE),""))))))</f>
        <v>RTAC 60.150 S</v>
      </c>
      <c r="C307" s="86">
        <f>IFERROR(VLOOKUP($A307,[1]Други!$A:$H,3,FALSE),IFERROR(VLOOKUP($A307,[1]ИТТ!$A:$H,3,FALSE),IFERROR(VLOOKUP($A307,[1]Schrack!$A:$H,3,FALSE),IFERROR(VLOOKUP($A307,'[1]LD GmbH'!$A:$H,3,FALSE),IFERROR(VLOOKUP($A307,[1]Крисметал!$A:$H,3,FALSE),IFERROR(VLOOKUP($A307,[1]Унител!$A:$H,3,FALSE),""))))))</f>
        <v>6.3962614337646935</v>
      </c>
      <c r="D307" s="84" t="str">
        <f>IFERROR(VLOOKUP($A307,[1]Други!$A:$H,4,FALSE),IFERROR(VLOOKUP($A307,[1]ИТТ!$A:$H,4,FALSE),IFERROR(VLOOKUP($A307,[1]Schrack!$A:$H,4,FALSE),IFERROR(VLOOKUP($A307,'[1]LD GmbH'!$A:$H,4,FALSE),IFERROR(VLOOKUP($A307,[1]Крисметал!$A:$H,4,FALSE),IFERROR(VLOOKUP($A307,[1]Унител!$A:$H,4,FALSE),""))))))</f>
        <v>бр.</v>
      </c>
      <c r="E307" s="34">
        <f>IFERROR(VLOOKUP($A307,[1]Други!$A:$H,5,FALSE),IFERROR(VLOOKUP($A307,[1]ИТТ!$A:$H,5,FALSE),IFERROR(VLOOKUP($A307,[1]Schrack!$A:$H,5,FALSE),IFERROR(VLOOKUP($A307,'[1]LD GmbH'!$A:$H,5,FALSE),IFERROR(VLOOKUP($A307,[1]Крисметал!$A:$H,5,FALSE),IFERROR(VLOOKUP($A307,[1]Унител!$A:$H,5,FALSE),""))))))</f>
        <v>0</v>
      </c>
      <c r="F307" s="87">
        <f>IFERROR(VLOOKUP($A307,[1]Други!$A:$H,6,FALSE),IFERROR(VLOOKUP($A307,[1]ИТТ!$A:$H,6,FALSE),IFERROR(VLOOKUP($A307,[1]Schrack!$A:$H,6,FALSE),IFERROR(VLOOKUP($A307,'[1]LD GmbH'!$A:$H,6,FALSE),IFERROR(VLOOKUP($A307,[1]Крисметал!$A:$H,6,FALSE),IFERROR(VLOOKUP($A307,[1]Унител!$A:$H,6,FALSE),""))))))</f>
        <v>6.3962614337646935</v>
      </c>
      <c r="G307" s="93">
        <f>IFERROR(SUMIF(Модули!$A:$A,Себестойност!A307,Модули!$B:$B),"")</f>
        <v>4</v>
      </c>
      <c r="H307" s="33">
        <f t="shared" si="57"/>
        <v>25.585045735058774</v>
      </c>
      <c r="I307" s="100" t="str">
        <f>IFERROR(VLOOKUP($A307,[1]Други!$A:$H,8,FALSE),IFERROR(VLOOKUP($A307,[1]ИТТ!$A:$H,8,FALSE),IFERROR(VLOOKUP($A307,[1]Schrack!$A:$H,8,FALSE),IFERROR(VLOOKUP($A307,'[1]LD GmbH'!$A:$H,8,FALSE),IFERROR(VLOOKUP($A307,[1]Крисметал!$A:$H,8,FALSE),IFERROR(VLOOKUP($A307,[1]Унител!$A:$H,8,FALSE),""))))))</f>
        <v>НИДАКС</v>
      </c>
      <c r="J307" s="101">
        <f>IFERROR(VLOOKUP($A307,[1]Други!$A:$I,9,FALSE),IFERROR(VLOOKUP($A307,[1]ИТТ!$A:$I,9,FALSE),IFERROR(VLOOKUP($A307,[1]Schrack!$A:$I,9,FALSE),IFERROR(VLOOKUP($A307,'[1]LD GmbH'!$A:$I,9,FALSE),IFERROR(VLOOKUP($A307,[1]Крисметал!$A:$I,9,FALSE),IFERROR(VLOOKUP($A307,[1]Унител!$A:$I,9,FALSE),""))))))</f>
        <v>45684</v>
      </c>
      <c r="K307" s="87">
        <f>IFERROR(VLOOKUP($A307,[1]Други!$A:$H,7,FALSE),IFERROR(VLOOKUP($A307,[1]ИТТ!$A:$H,7,FALSE),IFERROR(VLOOKUP($A307,[1]Schrack!$A:$H,7,FALSE),IFERROR(VLOOKUP($A307,'[1]LD GmbH'!$A:$H,7,FALSE),IFERROR(VLOOKUP($A307,[1]Крисметал!$A:$H,7,FALSE),IFERROR(VLOOKUP($A307,[1]Унител!$A:$H,7,FALSE),""))))))</f>
        <v>7.6755137205176318</v>
      </c>
      <c r="L307" s="88">
        <f t="shared" si="58"/>
        <v>30.702054882070527</v>
      </c>
      <c r="M307" s="102"/>
      <c r="O307" s="81">
        <f>SUMIF(Модули!$A:$A,Себестойност!A307,Модули!$B:$B)-G307</f>
        <v>0</v>
      </c>
    </row>
    <row r="308" spans="1:15" x14ac:dyDescent="0.3">
      <c r="A308" s="9" t="s">
        <v>126</v>
      </c>
      <c r="B308" s="32" t="str">
        <f>IFERROR(VLOOKUP($A308,[1]Други!$A:$H,2,FALSE),IFERROR(VLOOKUP($A308,[1]ИТТ!$A:$H,2,FALSE),IFERROR(VLOOKUP($A308,[1]Schrack!$A:$H,2,FALSE),IFERROR(VLOOKUP($A308,'[1]LD GmbH'!$A:$H,2,FALSE),IFERROR(VLOOKUP($A308,[1]Крисметал!$A:$H,2,FALSE),IFERROR(VLOOKUP($A308,[1]Унител!$A:$H,2,FALSE),""))))))</f>
        <v>RTAC 60.200 S</v>
      </c>
      <c r="C308" s="86">
        <f>IFERROR(VLOOKUP($A308,[1]Други!$A:$H,3,FALSE),IFERROR(VLOOKUP($A308,[1]ИТТ!$A:$H,3,FALSE),IFERROR(VLOOKUP($A308,[1]Schrack!$A:$H,3,FALSE),IFERROR(VLOOKUP($A308,'[1]LD GmbH'!$A:$H,3,FALSE),IFERROR(VLOOKUP($A308,[1]Крисметал!$A:$H,3,FALSE),IFERROR(VLOOKUP($A308,[1]Унител!$A:$H,3,FALSE),""))))))</f>
        <v>6.6825848872345759</v>
      </c>
      <c r="D308" s="84" t="str">
        <f>IFERROR(VLOOKUP($A308,[1]Други!$A:$H,4,FALSE),IFERROR(VLOOKUP($A308,[1]ИТТ!$A:$H,4,FALSE),IFERROR(VLOOKUP($A308,[1]Schrack!$A:$H,4,FALSE),IFERROR(VLOOKUP($A308,'[1]LD GmbH'!$A:$H,4,FALSE),IFERROR(VLOOKUP($A308,[1]Крисметал!$A:$H,4,FALSE),IFERROR(VLOOKUP($A308,[1]Унител!$A:$H,4,FALSE),""))))))</f>
        <v>бр.</v>
      </c>
      <c r="E308" s="34">
        <f>IFERROR(VLOOKUP($A308,[1]Други!$A:$H,5,FALSE),IFERROR(VLOOKUP($A308,[1]ИТТ!$A:$H,5,FALSE),IFERROR(VLOOKUP($A308,[1]Schrack!$A:$H,5,FALSE),IFERROR(VLOOKUP($A308,'[1]LD GmbH'!$A:$H,5,FALSE),IFERROR(VLOOKUP($A308,[1]Крисметал!$A:$H,5,FALSE),IFERROR(VLOOKUP($A308,[1]Унител!$A:$H,5,FALSE),""))))))</f>
        <v>0</v>
      </c>
      <c r="F308" s="87">
        <f>IFERROR(VLOOKUP($A308,[1]Други!$A:$H,6,FALSE),IFERROR(VLOOKUP($A308,[1]ИТТ!$A:$H,6,FALSE),IFERROR(VLOOKUP($A308,[1]Schrack!$A:$H,6,FALSE),IFERROR(VLOOKUP($A308,'[1]LD GmbH'!$A:$H,6,FALSE),IFERROR(VLOOKUP($A308,[1]Крисметал!$A:$H,6,FALSE),IFERROR(VLOOKUP($A308,[1]Унител!$A:$H,6,FALSE),""))))))</f>
        <v>6.6825848872345759</v>
      </c>
      <c r="G308" s="93">
        <f>IFERROR(SUMIF(Модули!$A:$A,Себестойност!A308,Модули!$B:$B),"")</f>
        <v>2</v>
      </c>
      <c r="H308" s="33">
        <f t="shared" si="57"/>
        <v>13.365169774469152</v>
      </c>
      <c r="I308" s="100" t="str">
        <f>IFERROR(VLOOKUP($A308,[1]Други!$A:$H,8,FALSE),IFERROR(VLOOKUP($A308,[1]ИТТ!$A:$H,8,FALSE),IFERROR(VLOOKUP($A308,[1]Schrack!$A:$H,8,FALSE),IFERROR(VLOOKUP($A308,'[1]LD GmbH'!$A:$H,8,FALSE),IFERROR(VLOOKUP($A308,[1]Крисметал!$A:$H,8,FALSE),IFERROR(VLOOKUP($A308,[1]Унител!$A:$H,8,FALSE),""))))))</f>
        <v>НИДАКС</v>
      </c>
      <c r="J308" s="101">
        <f>IFERROR(VLOOKUP($A308,[1]Други!$A:$I,9,FALSE),IFERROR(VLOOKUP($A308,[1]ИТТ!$A:$I,9,FALSE),IFERROR(VLOOKUP($A308,[1]Schrack!$A:$I,9,FALSE),IFERROR(VLOOKUP($A308,'[1]LD GmbH'!$A:$I,9,FALSE),IFERROR(VLOOKUP($A308,[1]Крисметал!$A:$I,9,FALSE),IFERROR(VLOOKUP($A308,[1]Унител!$A:$I,9,FALSE),""))))))</f>
        <v>45684</v>
      </c>
      <c r="K308" s="87">
        <f>IFERROR(VLOOKUP($A308,[1]Други!$A:$H,7,FALSE),IFERROR(VLOOKUP($A308,[1]ИТТ!$A:$H,7,FALSE),IFERROR(VLOOKUP($A308,[1]Schrack!$A:$H,7,FALSE),IFERROR(VLOOKUP($A308,'[1]LD GmbH'!$A:$H,7,FALSE),IFERROR(VLOOKUP($A308,[1]Крисметал!$A:$H,7,FALSE),IFERROR(VLOOKUP($A308,[1]Унител!$A:$H,7,FALSE),""))))))</f>
        <v>8.0191018646814918</v>
      </c>
      <c r="L308" s="88">
        <f t="shared" si="58"/>
        <v>16.038203729362984</v>
      </c>
      <c r="M308" s="102"/>
      <c r="O308" s="81">
        <f>SUMIF(Модули!$A:$A,Себестойност!A308,Модули!$B:$B)-G308</f>
        <v>0</v>
      </c>
    </row>
    <row r="309" spans="1:15" x14ac:dyDescent="0.3">
      <c r="A309" s="9" t="s">
        <v>127</v>
      </c>
      <c r="B309" s="32" t="str">
        <f>IFERROR(VLOOKUP($A309,[1]Други!$A:$H,2,FALSE),IFERROR(VLOOKUP($A309,[1]ИТТ!$A:$H,2,FALSE),IFERROR(VLOOKUP($A309,[1]Schrack!$A:$H,2,FALSE),IFERROR(VLOOKUP($A309,'[1]LD GmbH'!$A:$H,2,FALSE),IFERROR(VLOOKUP($A309,[1]Крисметал!$A:$H,2,FALSE),IFERROR(VLOOKUP($A309,[1]Унител!$A:$H,2,FALSE),""))))))</f>
        <v>RTSC 60.200 S</v>
      </c>
      <c r="C309" s="86">
        <f>IFERROR(VLOOKUP($A309,[1]Други!$A:$H,3,FALSE),IFERROR(VLOOKUP($A309,[1]ИТТ!$A:$H,3,FALSE),IFERROR(VLOOKUP($A309,[1]Schrack!$A:$H,3,FALSE),IFERROR(VLOOKUP($A309,'[1]LD GmbH'!$A:$H,3,FALSE),IFERROR(VLOOKUP($A309,[1]Крисметал!$A:$H,3,FALSE),IFERROR(VLOOKUP($A309,[1]Унител!$A:$H,3,FALSE),""))))))</f>
        <v>16.05456506956126</v>
      </c>
      <c r="D309" s="84" t="str">
        <f>IFERROR(VLOOKUP($A309,[1]Други!$A:$H,4,FALSE),IFERROR(VLOOKUP($A309,[1]ИТТ!$A:$H,4,FALSE),IFERROR(VLOOKUP($A309,[1]Schrack!$A:$H,4,FALSE),IFERROR(VLOOKUP($A309,'[1]LD GmbH'!$A:$H,4,FALSE),IFERROR(VLOOKUP($A309,[1]Крисметал!$A:$H,4,FALSE),IFERROR(VLOOKUP($A309,[1]Унител!$A:$H,4,FALSE),""))))))</f>
        <v>бр.</v>
      </c>
      <c r="E309" s="34">
        <f>IFERROR(VLOOKUP($A309,[1]Други!$A:$H,5,FALSE),IFERROR(VLOOKUP($A309,[1]ИТТ!$A:$H,5,FALSE),IFERROR(VLOOKUP($A309,[1]Schrack!$A:$H,5,FALSE),IFERROR(VLOOKUP($A309,'[1]LD GmbH'!$A:$H,5,FALSE),IFERROR(VLOOKUP($A309,[1]Крисметал!$A:$H,5,FALSE),IFERROR(VLOOKUP($A309,[1]Унител!$A:$H,5,FALSE),""))))))</f>
        <v>0</v>
      </c>
      <c r="F309" s="87">
        <f>IFERROR(VLOOKUP($A309,[1]Други!$A:$H,6,FALSE),IFERROR(VLOOKUP($A309,[1]ИТТ!$A:$H,6,FALSE),IFERROR(VLOOKUP($A309,[1]Schrack!$A:$H,6,FALSE),IFERROR(VLOOKUP($A309,'[1]LD GmbH'!$A:$H,6,FALSE),IFERROR(VLOOKUP($A309,[1]Крисметал!$A:$H,6,FALSE),IFERROR(VLOOKUP($A309,[1]Унител!$A:$H,6,FALSE),""))))))</f>
        <v>16.05456506956126</v>
      </c>
      <c r="G309" s="93">
        <f>IFERROR(SUMIF(Модули!$A:$A,Себестойност!A309,Модули!$B:$B),"")</f>
        <v>1</v>
      </c>
      <c r="H309" s="33">
        <f t="shared" si="57"/>
        <v>16.05456506956126</v>
      </c>
      <c r="I309" s="100" t="str">
        <f>IFERROR(VLOOKUP($A309,[1]Други!$A:$H,8,FALSE),IFERROR(VLOOKUP($A309,[1]ИТТ!$A:$H,8,FALSE),IFERROR(VLOOKUP($A309,[1]Schrack!$A:$H,8,FALSE),IFERROR(VLOOKUP($A309,'[1]LD GmbH'!$A:$H,8,FALSE),IFERROR(VLOOKUP($A309,[1]Крисметал!$A:$H,8,FALSE),IFERROR(VLOOKUP($A309,[1]Унител!$A:$H,8,FALSE),""))))))</f>
        <v>НИДАКС</v>
      </c>
      <c r="J309" s="101">
        <f>IFERROR(VLOOKUP($A309,[1]Други!$A:$I,9,FALSE),IFERROR(VLOOKUP($A309,[1]ИТТ!$A:$I,9,FALSE),IFERROR(VLOOKUP($A309,[1]Schrack!$A:$I,9,FALSE),IFERROR(VLOOKUP($A309,'[1]LD GmbH'!$A:$I,9,FALSE),IFERROR(VLOOKUP($A309,[1]Крисметал!$A:$I,9,FALSE),IFERROR(VLOOKUP($A309,[1]Унител!$A:$I,9,FALSE),""))))))</f>
        <v>45684</v>
      </c>
      <c r="K309" s="87">
        <f>IFERROR(VLOOKUP($A309,[1]Други!$A:$H,7,FALSE),IFERROR(VLOOKUP($A309,[1]ИТТ!$A:$H,7,FALSE),IFERROR(VLOOKUP($A309,[1]Schrack!$A:$H,7,FALSE),IFERROR(VLOOKUP($A309,'[1]LD GmbH'!$A:$H,7,FALSE),IFERROR(VLOOKUP($A309,[1]Крисметал!$A:$H,7,FALSE),IFERROR(VLOOKUP($A309,[1]Унител!$A:$H,7,FALSE),""))))))</f>
        <v>19.265478083473511</v>
      </c>
      <c r="L309" s="88">
        <f t="shared" si="58"/>
        <v>19.265478083473511</v>
      </c>
      <c r="M309" s="102"/>
      <c r="O309" s="81">
        <f>SUMIF(Модули!$A:$A,Себестойност!A309,Модули!$B:$B)-G309</f>
        <v>0</v>
      </c>
    </row>
    <row r="310" spans="1:15" x14ac:dyDescent="0.3">
      <c r="A310" s="9" t="s">
        <v>128</v>
      </c>
      <c r="B310" s="32" t="str">
        <f>IFERROR(VLOOKUP($A310,[1]Други!$A:$H,2,FALSE),IFERROR(VLOOKUP($A310,[1]ИТТ!$A:$H,2,FALSE),IFERROR(VLOOKUP($A310,[1]Schrack!$A:$H,2,FALSE),IFERROR(VLOOKUP($A310,'[1]LD GmbH'!$A:$H,2,FALSE),IFERROR(VLOOKUP($A310,[1]Крисметал!$A:$H,2,FALSE),IFERROR(VLOOKUP($A310,[1]Унител!$A:$H,2,FALSE),""))))))</f>
        <v>RTQ 60.150</v>
      </c>
      <c r="C310" s="86">
        <f>IFERROR(VLOOKUP($A310,[1]Други!$A:$H,3,FALSE),IFERROR(VLOOKUP($A310,[1]ИТТ!$A:$H,3,FALSE),IFERROR(VLOOKUP($A310,[1]Schrack!$A:$H,3,FALSE),IFERROR(VLOOKUP($A310,'[1]LD GmbH'!$A:$H,3,FALSE),IFERROR(VLOOKUP($A310,[1]Крисметал!$A:$H,3,FALSE),IFERROR(VLOOKUP($A310,[1]Унител!$A:$H,3,FALSE),""))))))</f>
        <v>38.30598773922069</v>
      </c>
      <c r="D310" s="84" t="str">
        <f>IFERROR(VLOOKUP($A310,[1]Други!$A:$H,4,FALSE),IFERROR(VLOOKUP($A310,[1]ИТТ!$A:$H,4,FALSE),IFERROR(VLOOKUP($A310,[1]Schrack!$A:$H,4,FALSE),IFERROR(VLOOKUP($A310,'[1]LD GmbH'!$A:$H,4,FALSE),IFERROR(VLOOKUP($A310,[1]Крисметал!$A:$H,4,FALSE),IFERROR(VLOOKUP($A310,[1]Унител!$A:$H,4,FALSE),""))))))</f>
        <v>бр.</v>
      </c>
      <c r="E310" s="34">
        <f>IFERROR(VLOOKUP($A310,[1]Други!$A:$H,5,FALSE),IFERROR(VLOOKUP($A310,[1]ИТТ!$A:$H,5,FALSE),IFERROR(VLOOKUP($A310,[1]Schrack!$A:$H,5,FALSE),IFERROR(VLOOKUP($A310,'[1]LD GmbH'!$A:$H,5,FALSE),IFERROR(VLOOKUP($A310,[1]Крисметал!$A:$H,5,FALSE),IFERROR(VLOOKUP($A310,[1]Унител!$A:$H,5,FALSE),""))))))</f>
        <v>0</v>
      </c>
      <c r="F310" s="87">
        <f>IFERROR(VLOOKUP($A310,[1]Други!$A:$H,6,FALSE),IFERROR(VLOOKUP($A310,[1]ИТТ!$A:$H,6,FALSE),IFERROR(VLOOKUP($A310,[1]Schrack!$A:$H,6,FALSE),IFERROR(VLOOKUP($A310,'[1]LD GmbH'!$A:$H,6,FALSE),IFERROR(VLOOKUP($A310,[1]Крисметал!$A:$H,6,FALSE),IFERROR(VLOOKUP($A310,[1]Унител!$A:$H,6,FALSE),""))))))</f>
        <v>38.30598773922069</v>
      </c>
      <c r="G310" s="93">
        <f>IFERROR(SUMIF(Модули!$A:$A,Себестойност!A310,Модули!$B:$B),"")</f>
        <v>1</v>
      </c>
      <c r="H310" s="33">
        <f t="shared" si="57"/>
        <v>38.30598773922069</v>
      </c>
      <c r="I310" s="100" t="str">
        <f>IFERROR(VLOOKUP($A310,[1]Други!$A:$H,8,FALSE),IFERROR(VLOOKUP($A310,[1]ИТТ!$A:$H,8,FALSE),IFERROR(VLOOKUP($A310,[1]Schrack!$A:$H,8,FALSE),IFERROR(VLOOKUP($A310,'[1]LD GmbH'!$A:$H,8,FALSE),IFERROR(VLOOKUP($A310,[1]Крисметал!$A:$H,8,FALSE),IFERROR(VLOOKUP($A310,[1]Унител!$A:$H,8,FALSE),""))))))</f>
        <v>НИДАКС</v>
      </c>
      <c r="J310" s="101">
        <f>IFERROR(VLOOKUP($A310,[1]Други!$A:$I,9,FALSE),IFERROR(VLOOKUP($A310,[1]ИТТ!$A:$I,9,FALSE),IFERROR(VLOOKUP($A310,[1]Schrack!$A:$I,9,FALSE),IFERROR(VLOOKUP($A310,'[1]LD GmbH'!$A:$I,9,FALSE),IFERROR(VLOOKUP($A310,[1]Крисметал!$A:$I,9,FALSE),IFERROR(VLOOKUP($A310,[1]Унител!$A:$I,9,FALSE),""))))))</f>
        <v>45684</v>
      </c>
      <c r="K310" s="87">
        <f>IFERROR(VLOOKUP($A310,[1]Други!$A:$H,7,FALSE),IFERROR(VLOOKUP($A310,[1]ИТТ!$A:$H,7,FALSE),IFERROR(VLOOKUP($A310,[1]Schrack!$A:$H,7,FALSE),IFERROR(VLOOKUP($A310,'[1]LD GmbH'!$A:$H,7,FALSE),IFERROR(VLOOKUP($A310,[1]Крисметал!$A:$H,7,FALSE),IFERROR(VLOOKUP($A310,[1]Унител!$A:$H,7,FALSE),""))))))</f>
        <v>45.967185287064829</v>
      </c>
      <c r="L310" s="88">
        <f t="shared" si="58"/>
        <v>45.967185287064829</v>
      </c>
      <c r="M310" s="102"/>
      <c r="O310" s="81">
        <f>SUMIF(Модули!$A:$A,Себестойност!A310,Модули!$B:$B)-G310</f>
        <v>0</v>
      </c>
    </row>
    <row r="311" spans="1:15" x14ac:dyDescent="0.3">
      <c r="A311" s="9" t="s">
        <v>129</v>
      </c>
      <c r="B311" s="32" t="str">
        <f>IFERROR(VLOOKUP($A311,[1]Други!$A:$H,2,FALSE),IFERROR(VLOOKUP($A311,[1]ИТТ!$A:$H,2,FALSE),IFERROR(VLOOKUP($A311,[1]Schrack!$A:$H,2,FALSE),IFERROR(VLOOKUP($A311,'[1]LD GmbH'!$A:$H,2,FALSE),IFERROR(VLOOKUP($A311,[1]Крисметал!$A:$H,2,FALSE),IFERROR(VLOOKUP($A311,[1]Унител!$A:$H,2,FALSE),""))))))</f>
        <v>RTQ 60.200</v>
      </c>
      <c r="C311" s="86">
        <f>IFERROR(VLOOKUP($A311,[1]Други!$A:$H,3,FALSE),IFERROR(VLOOKUP($A311,[1]ИТТ!$A:$H,3,FALSE),IFERROR(VLOOKUP($A311,[1]Schrack!$A:$H,3,FALSE),IFERROR(VLOOKUP($A311,'[1]LD GmbH'!$A:$H,3,FALSE),IFERROR(VLOOKUP($A311,[1]Крисметал!$A:$H,3,FALSE),IFERROR(VLOOKUP($A311,[1]Унител!$A:$H,3,FALSE),""))))))</f>
        <v>39.098490155074828</v>
      </c>
      <c r="D311" s="84" t="str">
        <f>IFERROR(VLOOKUP($A311,[1]Други!$A:$H,4,FALSE),IFERROR(VLOOKUP($A311,[1]ИТТ!$A:$H,4,FALSE),IFERROR(VLOOKUP($A311,[1]Schrack!$A:$H,4,FALSE),IFERROR(VLOOKUP($A311,'[1]LD GmbH'!$A:$H,4,FALSE),IFERROR(VLOOKUP($A311,[1]Крисметал!$A:$H,4,FALSE),IFERROR(VLOOKUP($A311,[1]Унител!$A:$H,4,FALSE),""))))))</f>
        <v>бр.</v>
      </c>
      <c r="E311" s="34">
        <f>IFERROR(VLOOKUP($A311,[1]Други!$A:$H,5,FALSE),IFERROR(VLOOKUP($A311,[1]ИТТ!$A:$H,5,FALSE),IFERROR(VLOOKUP($A311,[1]Schrack!$A:$H,5,FALSE),IFERROR(VLOOKUP($A311,'[1]LD GmbH'!$A:$H,5,FALSE),IFERROR(VLOOKUP($A311,[1]Крисметал!$A:$H,5,FALSE),IFERROR(VLOOKUP($A311,[1]Унител!$A:$H,5,FALSE),""))))))</f>
        <v>0</v>
      </c>
      <c r="F311" s="87">
        <f>IFERROR(VLOOKUP($A311,[1]Други!$A:$H,6,FALSE),IFERROR(VLOOKUP($A311,[1]ИТТ!$A:$H,6,FALSE),IFERROR(VLOOKUP($A311,[1]Schrack!$A:$H,6,FALSE),IFERROR(VLOOKUP($A311,'[1]LD GmbH'!$A:$H,6,FALSE),IFERROR(VLOOKUP($A311,[1]Крисметал!$A:$H,6,FALSE),IFERROR(VLOOKUP($A311,[1]Унител!$A:$H,6,FALSE),""))))))</f>
        <v>39.098490155074828</v>
      </c>
      <c r="G311" s="93">
        <f>IFERROR(SUMIF(Модули!$A:$A,Себестойност!A311,Модули!$B:$B),"")</f>
        <v>3</v>
      </c>
      <c r="H311" s="33">
        <f t="shared" si="57"/>
        <v>117.29547046522448</v>
      </c>
      <c r="I311" s="100" t="str">
        <f>IFERROR(VLOOKUP($A311,[1]Други!$A:$H,8,FALSE),IFERROR(VLOOKUP($A311,[1]ИТТ!$A:$H,8,FALSE),IFERROR(VLOOKUP($A311,[1]Schrack!$A:$H,8,FALSE),IFERROR(VLOOKUP($A311,'[1]LD GmbH'!$A:$H,8,FALSE),IFERROR(VLOOKUP($A311,[1]Крисметал!$A:$H,8,FALSE),IFERROR(VLOOKUP($A311,[1]Унител!$A:$H,8,FALSE),""))))))</f>
        <v>НИДАКС</v>
      </c>
      <c r="J311" s="101">
        <f>IFERROR(VLOOKUP($A311,[1]Други!$A:$I,9,FALSE),IFERROR(VLOOKUP($A311,[1]ИТТ!$A:$I,9,FALSE),IFERROR(VLOOKUP($A311,[1]Schrack!$A:$I,9,FALSE),IFERROR(VLOOKUP($A311,'[1]LD GmbH'!$A:$I,9,FALSE),IFERROR(VLOOKUP($A311,[1]Крисметал!$A:$I,9,FALSE),IFERROR(VLOOKUP($A311,[1]Унител!$A:$I,9,FALSE),""))))))</f>
        <v>45684</v>
      </c>
      <c r="K311" s="87">
        <f>IFERROR(VLOOKUP($A311,[1]Други!$A:$H,7,FALSE),IFERROR(VLOOKUP($A311,[1]ИТТ!$A:$H,7,FALSE),IFERROR(VLOOKUP($A311,[1]Schrack!$A:$H,7,FALSE),IFERROR(VLOOKUP($A311,'[1]LD GmbH'!$A:$H,7,FALSE),IFERROR(VLOOKUP($A311,[1]Крисметал!$A:$H,7,FALSE),IFERROR(VLOOKUP($A311,[1]Унител!$A:$H,7,FALSE),""))))))</f>
        <v>46.918188186089793</v>
      </c>
      <c r="L311" s="88">
        <f t="shared" si="58"/>
        <v>140.75456455826938</v>
      </c>
      <c r="M311" s="102"/>
      <c r="O311" s="81">
        <f>SUMIF(Модули!$A:$A,Себестойност!A311,Модули!$B:$B)-G311</f>
        <v>0</v>
      </c>
    </row>
    <row r="312" spans="1:15" x14ac:dyDescent="0.3">
      <c r="A312" s="9" t="s">
        <v>130</v>
      </c>
      <c r="B312" s="32" t="str">
        <f>IFERROR(VLOOKUP($A312,[1]Други!$A:$H,2,FALSE),IFERROR(VLOOKUP($A312,[1]ИТТ!$A:$H,2,FALSE),IFERROR(VLOOKUP($A312,[1]Schrack!$A:$H,2,FALSE),IFERROR(VLOOKUP($A312,'[1]LD GmbH'!$A:$H,2,FALSE),IFERROR(VLOOKUP($A312,[1]Крисметал!$A:$H,2,FALSE),IFERROR(VLOOKUP($A312,[1]Унител!$A:$H,2,FALSE),""))))))</f>
        <v>RFD 60.150</v>
      </c>
      <c r="C312" s="86">
        <f>IFERROR(VLOOKUP($A312,[1]Други!$A:$H,3,FALSE),IFERROR(VLOOKUP($A312,[1]ИТТ!$A:$H,3,FALSE),IFERROR(VLOOKUP($A312,[1]Schrack!$A:$H,3,FALSE),IFERROR(VLOOKUP($A312,'[1]LD GmbH'!$A:$H,3,FALSE),IFERROR(VLOOKUP($A312,[1]Крисметал!$A:$H,3,FALSE),IFERROR(VLOOKUP($A312,[1]Унител!$A:$H,3,FALSE),""))))))</f>
        <v>16.075016744809112</v>
      </c>
      <c r="D312" s="84" t="str">
        <f>IFERROR(VLOOKUP($A312,[1]Други!$A:$H,4,FALSE),IFERROR(VLOOKUP($A312,[1]ИТТ!$A:$H,4,FALSE),IFERROR(VLOOKUP($A312,[1]Schrack!$A:$H,4,FALSE),IFERROR(VLOOKUP($A312,'[1]LD GmbH'!$A:$H,4,FALSE),IFERROR(VLOOKUP($A312,[1]Крисметал!$A:$H,4,FALSE),IFERROR(VLOOKUP($A312,[1]Унител!$A:$H,4,FALSE),""))))))</f>
        <v>бр.</v>
      </c>
      <c r="E312" s="34">
        <f>IFERROR(VLOOKUP($A312,[1]Други!$A:$H,5,FALSE),IFERROR(VLOOKUP($A312,[1]ИТТ!$A:$H,5,FALSE),IFERROR(VLOOKUP($A312,[1]Schrack!$A:$H,5,FALSE),IFERROR(VLOOKUP($A312,'[1]LD GmbH'!$A:$H,5,FALSE),IFERROR(VLOOKUP($A312,[1]Крисметал!$A:$H,5,FALSE),IFERROR(VLOOKUP($A312,[1]Унител!$A:$H,5,FALSE),""))))))</f>
        <v>0</v>
      </c>
      <c r="F312" s="87">
        <f>IFERROR(VLOOKUP($A312,[1]Други!$A:$H,6,FALSE),IFERROR(VLOOKUP($A312,[1]ИТТ!$A:$H,6,FALSE),IFERROR(VLOOKUP($A312,[1]Schrack!$A:$H,6,FALSE),IFERROR(VLOOKUP($A312,'[1]LD GmbH'!$A:$H,6,FALSE),IFERROR(VLOOKUP($A312,[1]Крисметал!$A:$H,6,FALSE),IFERROR(VLOOKUP($A312,[1]Унител!$A:$H,6,FALSE),""))))))</f>
        <v>16.075016744809112</v>
      </c>
      <c r="G312" s="93">
        <f>IFERROR(SUMIF(Модули!$A:$A,Себестойност!A312,Модули!$B:$B),"")</f>
        <v>2</v>
      </c>
      <c r="H312" s="33">
        <f t="shared" si="57"/>
        <v>32.150033489618224</v>
      </c>
      <c r="I312" s="100" t="str">
        <f>IFERROR(VLOOKUP($A312,[1]Други!$A:$H,8,FALSE),IFERROR(VLOOKUP($A312,[1]ИТТ!$A:$H,8,FALSE),IFERROR(VLOOKUP($A312,[1]Schrack!$A:$H,8,FALSE),IFERROR(VLOOKUP($A312,'[1]LD GmbH'!$A:$H,8,FALSE),IFERROR(VLOOKUP($A312,[1]Крисметал!$A:$H,8,FALSE),IFERROR(VLOOKUP($A312,[1]Унител!$A:$H,8,FALSE),""))))))</f>
        <v>НИДАКС</v>
      </c>
      <c r="J312" s="101">
        <f>IFERROR(VLOOKUP($A312,[1]Други!$A:$I,9,FALSE),IFERROR(VLOOKUP($A312,[1]ИТТ!$A:$I,9,FALSE),IFERROR(VLOOKUP($A312,[1]Schrack!$A:$I,9,FALSE),IFERROR(VLOOKUP($A312,'[1]LD GmbH'!$A:$I,9,FALSE),IFERROR(VLOOKUP($A312,[1]Крисметал!$A:$I,9,FALSE),IFERROR(VLOOKUP($A312,[1]Унител!$A:$I,9,FALSE),""))))))</f>
        <v>45684</v>
      </c>
      <c r="K312" s="87">
        <f>IFERROR(VLOOKUP($A312,[1]Други!$A:$H,7,FALSE),IFERROR(VLOOKUP($A312,[1]ИТТ!$A:$H,7,FALSE),IFERROR(VLOOKUP($A312,[1]Schrack!$A:$H,7,FALSE),IFERROR(VLOOKUP($A312,'[1]LD GmbH'!$A:$H,7,FALSE),IFERROR(VLOOKUP($A312,[1]Крисметал!$A:$H,7,FALSE),IFERROR(VLOOKUP($A312,[1]Унител!$A:$H,7,FALSE),""))))))</f>
        <v>19.290020093770934</v>
      </c>
      <c r="L312" s="88">
        <f t="shared" si="58"/>
        <v>38.580040187541869</v>
      </c>
      <c r="M312" s="102"/>
      <c r="O312" s="81">
        <f>SUMIF(Модули!$A:$A,Себестойност!A312,Модули!$B:$B)-G312</f>
        <v>0</v>
      </c>
    </row>
    <row r="313" spans="1:15" x14ac:dyDescent="0.3">
      <c r="A313" s="9" t="s">
        <v>131</v>
      </c>
      <c r="B313" s="32" t="str">
        <f>IFERROR(VLOOKUP($A313,[1]Други!$A:$H,2,FALSE),IFERROR(VLOOKUP($A313,[1]ИТТ!$A:$H,2,FALSE),IFERROR(VLOOKUP($A313,[1]Schrack!$A:$H,2,FALSE),IFERROR(VLOOKUP($A313,'[1]LD GmbH'!$A:$H,2,FALSE),IFERROR(VLOOKUP($A313,[1]Крисметал!$A:$H,2,FALSE),IFERROR(VLOOKUP($A313,[1]Унител!$A:$H,2,FALSE),""))))))</f>
        <v>RFD 60.200</v>
      </c>
      <c r="C313" s="86">
        <f>IFERROR(VLOOKUP($A313,[1]Други!$A:$H,3,FALSE),IFERROR(VLOOKUP($A313,[1]ИТТ!$A:$H,3,FALSE),IFERROR(VLOOKUP($A313,[1]Schrack!$A:$H,3,FALSE),IFERROR(VLOOKUP($A313,'[1]LD GmbH'!$A:$H,3,FALSE),IFERROR(VLOOKUP($A313,[1]Крисметал!$A:$H,3,FALSE),IFERROR(VLOOKUP($A313,[1]Унител!$A:$H,3,FALSE),""))))))</f>
        <v>16.739696190364196</v>
      </c>
      <c r="D313" s="84" t="str">
        <f>IFERROR(VLOOKUP($A313,[1]Други!$A:$H,4,FALSE),IFERROR(VLOOKUP($A313,[1]ИТТ!$A:$H,4,FALSE),IFERROR(VLOOKUP($A313,[1]Schrack!$A:$H,4,FALSE),IFERROR(VLOOKUP($A313,'[1]LD GmbH'!$A:$H,4,FALSE),IFERROR(VLOOKUP($A313,[1]Крисметал!$A:$H,4,FALSE),IFERROR(VLOOKUP($A313,[1]Унител!$A:$H,4,FALSE),""))))))</f>
        <v>бр.</v>
      </c>
      <c r="E313" s="34">
        <f>IFERROR(VLOOKUP($A313,[1]Други!$A:$H,5,FALSE),IFERROR(VLOOKUP($A313,[1]ИТТ!$A:$H,5,FALSE),IFERROR(VLOOKUP($A313,[1]Schrack!$A:$H,5,FALSE),IFERROR(VLOOKUP($A313,'[1]LD GmbH'!$A:$H,5,FALSE),IFERROR(VLOOKUP($A313,[1]Крисметал!$A:$H,5,FALSE),IFERROR(VLOOKUP($A313,[1]Унител!$A:$H,5,FALSE),""))))))</f>
        <v>0</v>
      </c>
      <c r="F313" s="87">
        <f>IFERROR(VLOOKUP($A313,[1]Други!$A:$H,6,FALSE),IFERROR(VLOOKUP($A313,[1]ИТТ!$A:$H,6,FALSE),IFERROR(VLOOKUP($A313,[1]Schrack!$A:$H,6,FALSE),IFERROR(VLOOKUP($A313,'[1]LD GmbH'!$A:$H,6,FALSE),IFERROR(VLOOKUP($A313,[1]Крисметал!$A:$H,6,FALSE),IFERROR(VLOOKUP($A313,[1]Унител!$A:$H,6,FALSE),""))))))</f>
        <v>16.739696190364196</v>
      </c>
      <c r="G313" s="93">
        <f>IFERROR(SUMIF(Модули!$A:$A,Себестойност!A313,Модули!$B:$B),"")</f>
        <v>1</v>
      </c>
      <c r="H313" s="33">
        <f t="shared" si="57"/>
        <v>16.739696190364196</v>
      </c>
      <c r="I313" s="100" t="str">
        <f>IFERROR(VLOOKUP($A313,[1]Други!$A:$H,8,FALSE),IFERROR(VLOOKUP($A313,[1]ИТТ!$A:$H,8,FALSE),IFERROR(VLOOKUP($A313,[1]Schrack!$A:$H,8,FALSE),IFERROR(VLOOKUP($A313,'[1]LD GmbH'!$A:$H,8,FALSE),IFERROR(VLOOKUP($A313,[1]Крисметал!$A:$H,8,FALSE),IFERROR(VLOOKUP($A313,[1]Унител!$A:$H,8,FALSE),""))))))</f>
        <v>НИДАКС</v>
      </c>
      <c r="J313" s="101">
        <f>IFERROR(VLOOKUP($A313,[1]Други!$A:$I,9,FALSE),IFERROR(VLOOKUP($A313,[1]ИТТ!$A:$I,9,FALSE),IFERROR(VLOOKUP($A313,[1]Schrack!$A:$I,9,FALSE),IFERROR(VLOOKUP($A313,'[1]LD GmbH'!$A:$I,9,FALSE),IFERROR(VLOOKUP($A313,[1]Крисметал!$A:$I,9,FALSE),IFERROR(VLOOKUP($A313,[1]Унител!$A:$I,9,FALSE),""))))))</f>
        <v>45684</v>
      </c>
      <c r="K313" s="87">
        <f>IFERROR(VLOOKUP($A313,[1]Други!$A:$H,7,FALSE),IFERROR(VLOOKUP($A313,[1]ИТТ!$A:$H,7,FALSE),IFERROR(VLOOKUP($A313,[1]Schrack!$A:$H,7,FALSE),IFERROR(VLOOKUP($A313,'[1]LD GmbH'!$A:$H,7,FALSE),IFERROR(VLOOKUP($A313,[1]Крисметал!$A:$H,7,FALSE),IFERROR(VLOOKUP($A313,[1]Унител!$A:$H,7,FALSE),""))))))</f>
        <v>20.087635428437036</v>
      </c>
      <c r="L313" s="88">
        <f t="shared" si="58"/>
        <v>20.087635428437036</v>
      </c>
      <c r="M313" s="102"/>
      <c r="O313" s="81">
        <f>SUMIF(Модули!$A:$A,Себестойност!A313,Модули!$B:$B)-G313</f>
        <v>0</v>
      </c>
    </row>
    <row r="314" spans="1:15" x14ac:dyDescent="0.3">
      <c r="A314" s="9" t="s">
        <v>132</v>
      </c>
      <c r="B314" s="32" t="str">
        <f>IFERROR(VLOOKUP($A314,[1]Други!$A:$H,2,FALSE),IFERROR(VLOOKUP($A314,[1]ИТТ!$A:$H,2,FALSE),IFERROR(VLOOKUP($A314,[1]Schrack!$A:$H,2,FALSE),IFERROR(VLOOKUP($A314,'[1]LD GmbH'!$A:$H,2,FALSE),IFERROR(VLOOKUP($A314,[1]Крисметал!$A:$H,2,FALSE),IFERROR(VLOOKUP($A314,[1]Унител!$A:$H,2,FALSE),""))))))</f>
        <v>RESC 60.200 S</v>
      </c>
      <c r="C314" s="86">
        <f>IFERROR(VLOOKUP($A314,[1]Други!$A:$H,3,FALSE),IFERROR(VLOOKUP($A314,[1]ИТТ!$A:$H,3,FALSE),IFERROR(VLOOKUP($A314,[1]Schrack!$A:$H,3,FALSE),IFERROR(VLOOKUP($A314,'[1]LD GmbH'!$A:$H,3,FALSE),IFERROR(VLOOKUP($A314,[1]Крисметал!$A:$H,3,FALSE),IFERROR(VLOOKUP($A314,[1]Унител!$A:$H,3,FALSE),""))))))</f>
        <v>8.9067045704381265</v>
      </c>
      <c r="D314" s="84" t="str">
        <f>IFERROR(VLOOKUP($A314,[1]Други!$A:$H,4,FALSE),IFERROR(VLOOKUP($A314,[1]ИТТ!$A:$H,4,FALSE),IFERROR(VLOOKUP($A314,[1]Schrack!$A:$H,4,FALSE),IFERROR(VLOOKUP($A314,'[1]LD GmbH'!$A:$H,4,FALSE),IFERROR(VLOOKUP($A314,[1]Крисметал!$A:$H,4,FALSE),IFERROR(VLOOKUP($A314,[1]Унител!$A:$H,4,FALSE),""))))))</f>
        <v>бр.</v>
      </c>
      <c r="E314" s="34">
        <f>IFERROR(VLOOKUP($A314,[1]Други!$A:$H,5,FALSE),IFERROR(VLOOKUP($A314,[1]ИТТ!$A:$H,5,FALSE),IFERROR(VLOOKUP($A314,[1]Schrack!$A:$H,5,FALSE),IFERROR(VLOOKUP($A314,'[1]LD GmbH'!$A:$H,5,FALSE),IFERROR(VLOOKUP($A314,[1]Крисметал!$A:$H,5,FALSE),IFERROR(VLOOKUP($A314,[1]Унител!$A:$H,5,FALSE),""))))))</f>
        <v>0</v>
      </c>
      <c r="F314" s="87">
        <f>IFERROR(VLOOKUP($A314,[1]Други!$A:$H,6,FALSE),IFERROR(VLOOKUP($A314,[1]ИТТ!$A:$H,6,FALSE),IFERROR(VLOOKUP($A314,[1]Schrack!$A:$H,6,FALSE),IFERROR(VLOOKUP($A314,'[1]LD GmbH'!$A:$H,6,FALSE),IFERROR(VLOOKUP($A314,[1]Крисметал!$A:$H,6,FALSE),IFERROR(VLOOKUP($A314,[1]Унител!$A:$H,6,FALSE),""))))))</f>
        <v>8.9067045704381265</v>
      </c>
      <c r="G314" s="93">
        <f>IFERROR(SUMIF(Модули!$A:$A,Себестойност!A314,Модули!$B:$B),"")</f>
        <v>3</v>
      </c>
      <c r="H314" s="33">
        <f t="shared" si="57"/>
        <v>26.720113711314379</v>
      </c>
      <c r="I314" s="100" t="str">
        <f>IFERROR(VLOOKUP($A314,[1]Други!$A:$H,8,FALSE),IFERROR(VLOOKUP($A314,[1]ИТТ!$A:$H,8,FALSE),IFERROR(VLOOKUP($A314,[1]Schrack!$A:$H,8,FALSE),IFERROR(VLOOKUP($A314,'[1]LD GmbH'!$A:$H,8,FALSE),IFERROR(VLOOKUP($A314,[1]Крисметал!$A:$H,8,FALSE),IFERROR(VLOOKUP($A314,[1]Унител!$A:$H,8,FALSE),""))))))</f>
        <v>НИДАКС</v>
      </c>
      <c r="J314" s="101">
        <f>IFERROR(VLOOKUP($A314,[1]Други!$A:$I,9,FALSE),IFERROR(VLOOKUP($A314,[1]ИТТ!$A:$I,9,FALSE),IFERROR(VLOOKUP($A314,[1]Schrack!$A:$I,9,FALSE),IFERROR(VLOOKUP($A314,'[1]LD GmbH'!$A:$I,9,FALSE),IFERROR(VLOOKUP($A314,[1]Крисметал!$A:$I,9,FALSE),IFERROR(VLOOKUP($A314,[1]Унител!$A:$I,9,FALSE),""))))))</f>
        <v>45684</v>
      </c>
      <c r="K314" s="87">
        <f>IFERROR(VLOOKUP($A314,[1]Други!$A:$H,7,FALSE),IFERROR(VLOOKUP($A314,[1]ИТТ!$A:$H,7,FALSE),IFERROR(VLOOKUP($A314,[1]Schrack!$A:$H,7,FALSE),IFERROR(VLOOKUP($A314,'[1]LD GmbH'!$A:$H,7,FALSE),IFERROR(VLOOKUP($A314,[1]Крисметал!$A:$H,7,FALSE),IFERROR(VLOOKUP($A314,[1]Унител!$A:$H,7,FALSE),""))))))</f>
        <v>10.688045484525752</v>
      </c>
      <c r="L314" s="88">
        <f t="shared" si="58"/>
        <v>32.064136453577255</v>
      </c>
      <c r="M314" s="102"/>
      <c r="O314" s="81">
        <f>SUMIF(Модули!$A:$A,Себестойност!A314,Модули!$B:$B)-G314</f>
        <v>0</v>
      </c>
    </row>
    <row r="315" spans="1:15" x14ac:dyDescent="0.3">
      <c r="A315" s="9" t="s">
        <v>133</v>
      </c>
      <c r="B315" s="32" t="str">
        <f>IFERROR(VLOOKUP($A315,[1]Други!$A:$H,2,FALSE),IFERROR(VLOOKUP($A315,[1]ИТТ!$A:$H,2,FALSE),IFERROR(VLOOKUP($A315,[1]Schrack!$A:$H,2,FALSE),IFERROR(VLOOKUP($A315,'[1]LD GmbH'!$A:$H,2,FALSE),IFERROR(VLOOKUP($A315,[1]Крисметал!$A:$H,2,FALSE),IFERROR(VLOOKUP($A315,[1]Унител!$A:$H,2,FALSE),""))))))</f>
        <v>2970/3 SL</v>
      </c>
      <c r="C315" s="86">
        <f>IFERROR(VLOOKUP($A315,[1]Други!$A:$H,3,FALSE),IFERROR(VLOOKUP($A315,[1]ИТТ!$A:$H,3,FALSE),IFERROR(VLOOKUP($A315,[1]Schrack!$A:$H,3,FALSE),IFERROR(VLOOKUP($A315,'[1]LD GmbH'!$A:$H,3,FALSE),IFERROR(VLOOKUP($A315,[1]Крисметал!$A:$H,3,FALSE),IFERROR(VLOOKUP($A315,[1]Унител!$A:$H,3,FALSE),""))))))</f>
        <v>2.1014096317164581</v>
      </c>
      <c r="D315" s="84" t="str">
        <f>IFERROR(VLOOKUP($A315,[1]Други!$A:$H,4,FALSE),IFERROR(VLOOKUP($A315,[1]ИТТ!$A:$H,4,FALSE),IFERROR(VLOOKUP($A315,[1]Schrack!$A:$H,4,FALSE),IFERROR(VLOOKUP($A315,'[1]LD GmbH'!$A:$H,4,FALSE),IFERROR(VLOOKUP($A315,[1]Крисметал!$A:$H,4,FALSE),IFERROR(VLOOKUP($A315,[1]Унител!$A:$H,4,FALSE),""))))))</f>
        <v>бр.</v>
      </c>
      <c r="E315" s="34">
        <f>IFERROR(VLOOKUP($A315,[1]Други!$A:$H,5,FALSE),IFERROR(VLOOKUP($A315,[1]ИТТ!$A:$H,5,FALSE),IFERROR(VLOOKUP($A315,[1]Schrack!$A:$H,5,FALSE),IFERROR(VLOOKUP($A315,'[1]LD GmbH'!$A:$H,5,FALSE),IFERROR(VLOOKUP($A315,[1]Крисметал!$A:$H,5,FALSE),IFERROR(VLOOKUP($A315,[1]Унител!$A:$H,5,FALSE),""))))))</f>
        <v>0</v>
      </c>
      <c r="F315" s="87">
        <f>IFERROR(VLOOKUP($A315,[1]Други!$A:$H,6,FALSE),IFERROR(VLOOKUP($A315,[1]ИТТ!$A:$H,6,FALSE),IFERROR(VLOOKUP($A315,[1]Schrack!$A:$H,6,FALSE),IFERROR(VLOOKUP($A315,'[1]LD GmbH'!$A:$H,6,FALSE),IFERROR(VLOOKUP($A315,[1]Крисметал!$A:$H,6,FALSE),IFERROR(VLOOKUP($A315,[1]Унител!$A:$H,6,FALSE),""))))))</f>
        <v>2.1014096317164581</v>
      </c>
      <c r="G315" s="93">
        <f>IFERROR(SUMIF(Модули!$A:$A,Себестойност!A315,Модули!$B:$B),"")</f>
        <v>3</v>
      </c>
      <c r="H315" s="33">
        <f t="shared" si="57"/>
        <v>6.3042288951493743</v>
      </c>
      <c r="I315" s="100" t="str">
        <f>IFERROR(VLOOKUP($A315,[1]Други!$A:$H,8,FALSE),IFERROR(VLOOKUP($A315,[1]ИТТ!$A:$H,8,FALSE),IFERROR(VLOOKUP($A315,[1]Schrack!$A:$H,8,FALSE),IFERROR(VLOOKUP($A315,'[1]LD GmbH'!$A:$H,8,FALSE),IFERROR(VLOOKUP($A315,[1]Крисметал!$A:$H,8,FALSE),IFERROR(VLOOKUP($A315,[1]Унител!$A:$H,8,FALSE),""))))))</f>
        <v>НИДАКС</v>
      </c>
      <c r="J315" s="101">
        <f>IFERROR(VLOOKUP($A315,[1]Други!$A:$I,9,FALSE),IFERROR(VLOOKUP($A315,[1]ИТТ!$A:$I,9,FALSE),IFERROR(VLOOKUP($A315,[1]Schrack!$A:$I,9,FALSE),IFERROR(VLOOKUP($A315,'[1]LD GmbH'!$A:$I,9,FALSE),IFERROR(VLOOKUP($A315,[1]Крисметал!$A:$I,9,FALSE),IFERROR(VLOOKUP($A315,[1]Унител!$A:$I,9,FALSE),""))))))</f>
        <v>45684</v>
      </c>
      <c r="K315" s="87">
        <f>IFERROR(VLOOKUP($A315,[1]Други!$A:$H,7,FALSE),IFERROR(VLOOKUP($A315,[1]ИТТ!$A:$H,7,FALSE),IFERROR(VLOOKUP($A315,[1]Schrack!$A:$H,7,FALSE),IFERROR(VLOOKUP($A315,'[1]LD GmbH'!$A:$H,7,FALSE),IFERROR(VLOOKUP($A315,[1]Крисметал!$A:$H,7,FALSE),IFERROR(VLOOKUP($A315,[1]Унител!$A:$H,7,FALSE),""))))))</f>
        <v>2.5216915580597496</v>
      </c>
      <c r="L315" s="88">
        <f t="shared" si="58"/>
        <v>7.5650746741792485</v>
      </c>
      <c r="M315" s="102"/>
      <c r="O315" s="81">
        <f>SUMIF(Модули!$A:$A,Себестойност!A315,Модули!$B:$B)-G315</f>
        <v>0</v>
      </c>
    </row>
    <row r="316" spans="1:15" x14ac:dyDescent="0.3">
      <c r="A316" s="128" t="s">
        <v>134</v>
      </c>
      <c r="B316" s="32" t="str">
        <f>IFERROR(VLOOKUP($A316,[1]Други!$A:$H,2,FALSE),IFERROR(VLOOKUP($A316,[1]ИТТ!$A:$H,2,FALSE),IFERROR(VLOOKUP($A316,[1]Schrack!$A:$H,2,FALSE),IFERROR(VLOOKUP($A316,'[1]LD GmbH'!$A:$H,2,FALSE),IFERROR(VLOOKUP($A316,[1]Крисметал!$A:$H,2,FALSE),IFERROR(VLOOKUP($A316,[1]Унител!$A:$H,2,FALSE),""))))))</f>
        <v>FLM 6X12</v>
      </c>
      <c r="C316" s="86">
        <f>IFERROR(VLOOKUP($A316,[1]Други!$A:$H,3,FALSE),IFERROR(VLOOKUP($A316,[1]ИТТ!$A:$H,3,FALSE),IFERROR(VLOOKUP($A316,[1]Schrack!$A:$H,3,FALSE),IFERROR(VLOOKUP($A316,'[1]LD GmbH'!$A:$H,3,FALSE),IFERROR(VLOOKUP($A316,[1]Крисметал!$A:$H,3,FALSE),IFERROR(VLOOKUP($A316,[1]Унител!$A:$H,3,FALSE),""))))))</f>
        <v>8.1806700991394962E-2</v>
      </c>
      <c r="D316" s="84" t="str">
        <f>IFERROR(VLOOKUP($A316,[1]Други!$A:$H,4,FALSE),IFERROR(VLOOKUP($A316,[1]ИТТ!$A:$H,4,FALSE),IFERROR(VLOOKUP($A316,[1]Schrack!$A:$H,4,FALSE),IFERROR(VLOOKUP($A316,'[1]LD GmbH'!$A:$H,4,FALSE),IFERROR(VLOOKUP($A316,[1]Крисметал!$A:$H,4,FALSE),IFERROR(VLOOKUP($A316,[1]Унител!$A:$H,4,FALSE),""))))))</f>
        <v>бр.</v>
      </c>
      <c r="E316" s="34">
        <f>IFERROR(VLOOKUP($A316,[1]Други!$A:$H,5,FALSE),IFERROR(VLOOKUP($A316,[1]ИТТ!$A:$H,5,FALSE),IFERROR(VLOOKUP($A316,[1]Schrack!$A:$H,5,FALSE),IFERROR(VLOOKUP($A316,'[1]LD GmbH'!$A:$H,5,FALSE),IFERROR(VLOOKUP($A316,[1]Крисметал!$A:$H,5,FALSE),IFERROR(VLOOKUP($A316,[1]Унител!$A:$H,5,FALSE),""))))))</f>
        <v>0</v>
      </c>
      <c r="F316" s="87">
        <f>IFERROR(VLOOKUP($A316,[1]Други!$A:$H,6,FALSE),IFERROR(VLOOKUP($A316,[1]ИТТ!$A:$H,6,FALSE),IFERROR(VLOOKUP($A316,[1]Schrack!$A:$H,6,FALSE),IFERROR(VLOOKUP($A316,'[1]LD GmbH'!$A:$H,6,FALSE),IFERROR(VLOOKUP($A316,[1]Крисметал!$A:$H,6,FALSE),IFERROR(VLOOKUP($A316,[1]Унител!$A:$H,6,FALSE),""))))))</f>
        <v>8.1806700991394962E-2</v>
      </c>
      <c r="G316" s="93">
        <f>IFERROR(SUMIF(Модули!$A:$A,Себестойност!A316,Модули!$B:$B),"")</f>
        <v>50</v>
      </c>
      <c r="H316" s="33">
        <f t="shared" si="57"/>
        <v>4.0903350495697479</v>
      </c>
      <c r="I316" s="100" t="str">
        <f>IFERROR(VLOOKUP($A316,[1]Други!$A:$H,8,FALSE),IFERROR(VLOOKUP($A316,[1]ИТТ!$A:$H,8,FALSE),IFERROR(VLOOKUP($A316,[1]Schrack!$A:$H,8,FALSE),IFERROR(VLOOKUP($A316,'[1]LD GmbH'!$A:$H,8,FALSE),IFERROR(VLOOKUP($A316,[1]Крисметал!$A:$H,8,FALSE),IFERROR(VLOOKUP($A316,[1]Унител!$A:$H,8,FALSE),""))))))</f>
        <v>НИДАКС</v>
      </c>
      <c r="J316" s="101">
        <f>IFERROR(VLOOKUP($A316,[1]Други!$A:$I,9,FALSE),IFERROR(VLOOKUP($A316,[1]ИТТ!$A:$I,9,FALSE),IFERROR(VLOOKUP($A316,[1]Schrack!$A:$I,9,FALSE),IFERROR(VLOOKUP($A316,'[1]LD GmbH'!$A:$I,9,FALSE),IFERROR(VLOOKUP($A316,[1]Крисметал!$A:$I,9,FALSE),IFERROR(VLOOKUP($A316,[1]Унител!$A:$I,9,FALSE),""))))))</f>
        <v>45684</v>
      </c>
      <c r="K316" s="87">
        <f>IFERROR(VLOOKUP($A316,[1]Други!$A:$H,7,FALSE),IFERROR(VLOOKUP($A316,[1]ИТТ!$A:$H,7,FALSE),IFERROR(VLOOKUP($A316,[1]Schrack!$A:$H,7,FALSE),IFERROR(VLOOKUP($A316,'[1]LD GmbH'!$A:$H,7,FALSE),IFERROR(VLOOKUP($A316,[1]Крисметал!$A:$H,7,FALSE),IFERROR(VLOOKUP($A316,[1]Унител!$A:$H,7,FALSE),""))))))</f>
        <v>9.8168041189673955E-2</v>
      </c>
      <c r="L316" s="88">
        <f t="shared" si="58"/>
        <v>4.9084020594836977</v>
      </c>
      <c r="M316" s="102"/>
      <c r="O316" s="81">
        <f>SUMIF(Модули!$A:$A,Себестойност!A316,Модули!$B:$B)-G316</f>
        <v>0</v>
      </c>
    </row>
    <row r="317" spans="1:15" ht="21" x14ac:dyDescent="0.3">
      <c r="A317" s="90" t="s">
        <v>208</v>
      </c>
      <c r="B317" s="126"/>
      <c r="C317" s="127"/>
      <c r="D317" s="91"/>
      <c r="E317" s="16"/>
      <c r="F317" s="17"/>
      <c r="G317" s="18"/>
      <c r="H317" s="19"/>
      <c r="I317" s="141">
        <f>SUM(H318:H323)</f>
        <v>7264.98</v>
      </c>
      <c r="J317" s="20"/>
      <c r="K317" s="17"/>
      <c r="L317" s="142"/>
      <c r="M317" s="141">
        <f>SUM(L318:L323)</f>
        <v>7401.9759999999997</v>
      </c>
      <c r="O317" s="175"/>
    </row>
    <row r="318" spans="1:15" x14ac:dyDescent="0.3">
      <c r="A318" s="209" t="s">
        <v>418</v>
      </c>
      <c r="B318" s="32" t="str">
        <f>IFERROR(VLOOKUP($A318,[1]Други!$A:$H,2,FALSE),IFERROR(VLOOKUP($A318,[1]ИТТ!$A:$H,2,FALSE),IFERROR(VLOOKUP($A318,[1]Schrack!$A:$H,2,FALSE),IFERROR(VLOOKUP($A318,'[1]LD GmbH'!$A:$H,2,FALSE),IFERROR(VLOOKUP($A318,[1]Крисметал!$A:$H,2,FALSE),IFERROR(VLOOKUP($A318,[1]Унител!$A:$H,2,FALSE),""))))))</f>
        <v>218177</v>
      </c>
      <c r="C318" s="86">
        <f>IFERROR(VLOOKUP($A318,[1]Други!$A:$H,3,FALSE),IFERROR(VLOOKUP($A318,[1]ИТТ!$A:$H,3,FALSE),IFERROR(VLOOKUP($A318,[1]Schrack!$A:$H,3,FALSE),IFERROR(VLOOKUP($A318,'[1]LD GmbH'!$A:$H,3,FALSE),IFERROR(VLOOKUP($A318,[1]Крисметал!$A:$H,3,FALSE),IFERROR(VLOOKUP($A318,[1]Унител!$A:$H,3,FALSE),""))))))</f>
        <v>6230</v>
      </c>
      <c r="D318" s="84" t="str">
        <f>IFERROR(VLOOKUP($A318,[1]Други!$A:$H,4,FALSE),IFERROR(VLOOKUP($A318,[1]ИТТ!$A:$H,4,FALSE),IFERROR(VLOOKUP($A318,[1]Schrack!$A:$H,4,FALSE),IFERROR(VLOOKUP($A318,'[1]LD GmbH'!$A:$H,4,FALSE),IFERROR(VLOOKUP($A318,[1]Крисметал!$A:$H,4,FALSE),IFERROR(VLOOKUP($A318,[1]Унител!$A:$H,4,FALSE),""))))))</f>
        <v>бр.</v>
      </c>
      <c r="E318" s="34">
        <f>IFERROR(VLOOKUP($A318,[1]Други!$A:$H,5,FALSE),IFERROR(VLOOKUP($A318,[1]ИТТ!$A:$H,5,FALSE),IFERROR(VLOOKUP($A318,[1]Schrack!$A:$H,5,FALSE),IFERROR(VLOOKUP($A318,'[1]LD GmbH'!$A:$H,5,FALSE),IFERROR(VLOOKUP($A318,[1]Крисметал!$A:$H,5,FALSE),IFERROR(VLOOKUP($A318,[1]Унител!$A:$H,5,FALSE),""))))))</f>
        <v>0</v>
      </c>
      <c r="F318" s="87">
        <f>IFERROR(VLOOKUP($A318,[1]Други!$A:$H,6,FALSE),IFERROR(VLOOKUP($A318,[1]ИТТ!$A:$H,6,FALSE),IFERROR(VLOOKUP($A318,[1]Schrack!$A:$H,6,FALSE),IFERROR(VLOOKUP($A318,'[1]LD GmbH'!$A:$H,6,FALSE),IFERROR(VLOOKUP($A318,[1]Крисметал!$A:$H,6,FALSE),IFERROR(VLOOKUP($A318,[1]Унител!$A:$H,6,FALSE),""))))))</f>
        <v>6230</v>
      </c>
      <c r="G318" s="93">
        <f>IFERROR(SUMIF(Модули!$A:$A,Себестойност!A318,Модули!$B:$B),"")</f>
        <v>1</v>
      </c>
      <c r="H318" s="33">
        <f t="shared" ref="H318" si="59">IFERROR(F318*G318,"")</f>
        <v>6230</v>
      </c>
      <c r="I318" s="100" t="str">
        <f>IFERROR(VLOOKUP($A318,[1]Други!$A:$H,8,FALSE),IFERROR(VLOOKUP($A318,[1]ИТТ!$A:$H,8,FALSE),IFERROR(VLOOKUP($A318,[1]Schrack!$A:$H,8,FALSE),IFERROR(VLOOKUP($A318,'[1]LD GmbH'!$A:$H,8,FALSE),IFERROR(VLOOKUP($A318,[1]Крисметал!$A:$H,8,FALSE),IFERROR(VLOOKUP($A318,[1]Унител!$A:$H,8,FALSE),""))))))</f>
        <v>Аквафор</v>
      </c>
      <c r="J318" s="101">
        <f>IFERROR(VLOOKUP($A318,[1]Други!$A:$I,9,FALSE),IFERROR(VLOOKUP($A318,[1]ИТТ!$A:$I,9,FALSE),IFERROR(VLOOKUP($A318,[1]Schrack!$A:$I,9,FALSE),IFERROR(VLOOKUP($A318,'[1]LD GmbH'!$A:$I,9,FALSE),IFERROR(VLOOKUP($A318,[1]Крисметал!$A:$I,9,FALSE),IFERROR(VLOOKUP($A318,[1]Унител!$A:$I,9,FALSE),""))))))</f>
        <v>46037</v>
      </c>
      <c r="K318" s="87">
        <f>IFERROR(VLOOKUP($A318,[1]Други!$A:$H,7,FALSE),IFERROR(VLOOKUP($A318,[1]ИТТ!$A:$H,7,FALSE),IFERROR(VLOOKUP($A318,[1]Schrack!$A:$H,7,FALSE),IFERROR(VLOOKUP($A318,'[1]LD GmbH'!$A:$H,7,FALSE),IFERROR(VLOOKUP($A318,[1]Крисметал!$A:$H,7,FALSE),IFERROR(VLOOKUP($A318,[1]Унител!$A:$H,7,FALSE),""))))))</f>
        <v>6230</v>
      </c>
      <c r="L318" s="88">
        <f t="shared" ref="L318" si="60">G318*K318</f>
        <v>6230</v>
      </c>
      <c r="M318" s="102"/>
      <c r="O318" s="81">
        <f>SUMIF(Модули!$A:$A,Себестойност!A318,Модули!$B:$B)-G318</f>
        <v>0</v>
      </c>
    </row>
    <row r="319" spans="1:15" x14ac:dyDescent="0.3">
      <c r="A319" s="9" t="s">
        <v>403</v>
      </c>
      <c r="B319" s="32" t="str">
        <f>IFERROR(VLOOKUP($A319,[1]Други!$A:$H,2,FALSE),IFERROR(VLOOKUP($A319,[1]ИТТ!$A:$H,2,FALSE),IFERROR(VLOOKUP($A319,[1]Schrack!$A:$H,2,FALSE),IFERROR(VLOOKUP($A319,'[1]LD GmbH'!$A:$H,2,FALSE),IFERROR(VLOOKUP($A319,[1]Крисметал!$A:$H,2,FALSE),IFERROR(VLOOKUP($A319,[1]Унител!$A:$H,2,FALSE),""))))))</f>
        <v/>
      </c>
      <c r="C319" s="86" t="str">
        <f>IFERROR(VLOOKUP($A319,[1]Други!$A:$H,3,FALSE),IFERROR(VLOOKUP($A319,[1]ИТТ!$A:$H,3,FALSE),IFERROR(VLOOKUP($A319,[1]Schrack!$A:$H,3,FALSE),IFERROR(VLOOKUP($A319,'[1]LD GmbH'!$A:$H,3,FALSE),IFERROR(VLOOKUP($A319,[1]Крисметал!$A:$H,3,FALSE),IFERROR(VLOOKUP($A319,[1]Унител!$A:$H,3,FALSE),""))))))</f>
        <v/>
      </c>
      <c r="D319" s="84" t="str">
        <f>IFERROR(VLOOKUP($A319,[1]Други!$A:$H,4,FALSE),IFERROR(VLOOKUP($A319,[1]ИТТ!$A:$H,4,FALSE),IFERROR(VLOOKUP($A319,[1]Schrack!$A:$H,4,FALSE),IFERROR(VLOOKUP($A319,'[1]LD GmbH'!$A:$H,4,FALSE),IFERROR(VLOOKUP($A319,[1]Крисметал!$A:$H,4,FALSE),IFERROR(VLOOKUP($A319,[1]Унител!$A:$H,4,FALSE),""))))))</f>
        <v/>
      </c>
      <c r="E319" s="34" t="str">
        <f>IFERROR(VLOOKUP($A319,[1]Други!$A:$H,5,FALSE),IFERROR(VLOOKUP($A319,[1]ИТТ!$A:$H,5,FALSE),IFERROR(VLOOKUP($A319,[1]Schrack!$A:$H,5,FALSE),IFERROR(VLOOKUP($A319,'[1]LD GmbH'!$A:$H,5,FALSE),IFERROR(VLOOKUP($A319,[1]Крисметал!$A:$H,5,FALSE),IFERROR(VLOOKUP($A319,[1]Унител!$A:$H,5,FALSE),""))))))</f>
        <v/>
      </c>
      <c r="F319" s="87" t="str">
        <f>IFERROR(VLOOKUP($A319,[1]Други!$A:$H,6,FALSE),IFERROR(VLOOKUP($A319,[1]ИТТ!$A:$H,6,FALSE),IFERROR(VLOOKUP($A319,[1]Schrack!$A:$H,6,FALSE),IFERROR(VLOOKUP($A319,'[1]LD GmbH'!$A:$H,6,FALSE),IFERROR(VLOOKUP($A319,[1]Крисметал!$A:$H,6,FALSE),IFERROR(VLOOKUP($A319,[1]Унител!$A:$H,6,FALSE),""))))))</f>
        <v/>
      </c>
      <c r="G319" s="93">
        <f>IFERROR(SUMIF(Модули!$A:$A,Себестойност!A319,Модули!$B:$B),"")</f>
        <v>0</v>
      </c>
      <c r="H319" s="33" t="str">
        <f t="shared" ref="H319:H323" si="61">IFERROR(F319*G319,"")</f>
        <v/>
      </c>
      <c r="I319" s="100" t="str">
        <f>IFERROR(VLOOKUP($A319,[1]Други!$A:$H,8,FALSE),IFERROR(VLOOKUP($A319,[1]ИТТ!$A:$H,8,FALSE),IFERROR(VLOOKUP($A319,[1]Schrack!$A:$H,8,FALSE),IFERROR(VLOOKUP($A319,'[1]LD GmbH'!$A:$H,8,FALSE),IFERROR(VLOOKUP($A319,[1]Крисметал!$A:$H,8,FALSE),IFERROR(VLOOKUP($A319,[1]Унител!$A:$H,8,FALSE),""))))))</f>
        <v/>
      </c>
      <c r="J319" s="101" t="str">
        <f>IFERROR(VLOOKUP($A319,[1]Други!$A:$I,9,FALSE),IFERROR(VLOOKUP($A319,[1]ИТТ!$A:$I,9,FALSE),IFERROR(VLOOKUP($A319,[1]Schrack!$A:$I,9,FALSE),IFERROR(VLOOKUP($A319,'[1]LD GmbH'!$A:$I,9,FALSE),IFERROR(VLOOKUP($A319,[1]Крисметал!$A:$I,9,FALSE),IFERROR(VLOOKUP($A319,[1]Унител!$A:$I,9,FALSE),""))))))</f>
        <v/>
      </c>
      <c r="K319" s="87" t="str">
        <f>IFERROR(VLOOKUP($A319,[1]Други!$A:$H,7,FALSE),IFERROR(VLOOKUP($A319,[1]ИТТ!$A:$H,7,FALSE),IFERROR(VLOOKUP($A319,[1]Schrack!$A:$H,7,FALSE),IFERROR(VLOOKUP($A319,'[1]LD GmbH'!$A:$H,7,FALSE),IFERROR(VLOOKUP($A319,[1]Крисметал!$A:$H,7,FALSE),IFERROR(VLOOKUP($A319,[1]Унител!$A:$H,7,FALSE),""))))))</f>
        <v/>
      </c>
      <c r="L319" s="88"/>
      <c r="M319" s="102"/>
      <c r="O319" s="81">
        <f>SUMIF(Модули!$A:$A,Себестойност!A319,Модули!$B:$B)-G319</f>
        <v>0</v>
      </c>
    </row>
    <row r="320" spans="1:15" x14ac:dyDescent="0.3">
      <c r="A320" s="9" t="s">
        <v>404</v>
      </c>
      <c r="B320" s="32" t="str">
        <f>IFERROR(VLOOKUP($A320,[1]Други!$A:$H,2,FALSE),IFERROR(VLOOKUP($A320,[1]ИТТ!$A:$H,2,FALSE),IFERROR(VLOOKUP($A320,[1]Schrack!$A:$H,2,FALSE),IFERROR(VLOOKUP($A320,'[1]LD GmbH'!$A:$H,2,FALSE),IFERROR(VLOOKUP($A320,[1]Крисметал!$A:$H,2,FALSE),IFERROR(VLOOKUP($A320,[1]Унител!$A:$H,2,FALSE),""))))))</f>
        <v>512864</v>
      </c>
      <c r="C320" s="86">
        <f>IFERROR(VLOOKUP($A320,[1]Други!$A:$H,3,FALSE),IFERROR(VLOOKUP($A320,[1]ИТТ!$A:$H,3,FALSE),IFERROR(VLOOKUP($A320,[1]Schrack!$A:$H,3,FALSE),IFERROR(VLOOKUP($A320,'[1]LD GmbH'!$A:$H,3,FALSE),IFERROR(VLOOKUP($A320,[1]Крисметал!$A:$H,3,FALSE),IFERROR(VLOOKUP($A320,[1]Унител!$A:$H,3,FALSE),""))))))</f>
        <v>350</v>
      </c>
      <c r="D320" s="84" t="str">
        <f>IFERROR(VLOOKUP($A320,[1]Други!$A:$H,4,FALSE),IFERROR(VLOOKUP($A320,[1]ИТТ!$A:$H,4,FALSE),IFERROR(VLOOKUP($A320,[1]Schrack!$A:$H,4,FALSE),IFERROR(VLOOKUP($A320,'[1]LD GmbH'!$A:$H,4,FALSE),IFERROR(VLOOKUP($A320,[1]Крисметал!$A:$H,4,FALSE),IFERROR(VLOOKUP($A320,[1]Унител!$A:$H,4,FALSE),""))))))</f>
        <v>бр.</v>
      </c>
      <c r="E320" s="34">
        <f>IFERROR(VLOOKUP($A320,[1]Други!$A:$H,5,FALSE),IFERROR(VLOOKUP($A320,[1]ИТТ!$A:$H,5,FALSE),IFERROR(VLOOKUP($A320,[1]Schrack!$A:$H,5,FALSE),IFERROR(VLOOKUP($A320,'[1]LD GmbH'!$A:$H,5,FALSE),IFERROR(VLOOKUP($A320,[1]Крисметал!$A:$H,5,FALSE),IFERROR(VLOOKUP($A320,[1]Унител!$A:$H,5,FALSE),""))))))</f>
        <v>0</v>
      </c>
      <c r="F320" s="87">
        <f>IFERROR(VLOOKUP($A320,[1]Други!$A:$H,6,FALSE),IFERROR(VLOOKUP($A320,[1]ИТТ!$A:$H,6,FALSE),IFERROR(VLOOKUP($A320,[1]Schrack!$A:$H,6,FALSE),IFERROR(VLOOKUP($A320,'[1]LD GmbH'!$A:$H,6,FALSE),IFERROR(VLOOKUP($A320,[1]Крисметал!$A:$H,6,FALSE),IFERROR(VLOOKUP($A320,[1]Унител!$A:$H,6,FALSE),""))))))</f>
        <v>350</v>
      </c>
      <c r="G320" s="93">
        <f>IFERROR(SUMIF(Модули!$A:$A,Себестойност!A320,Модули!$B:$B),"")</f>
        <v>1</v>
      </c>
      <c r="H320" s="33">
        <f t="shared" si="61"/>
        <v>350</v>
      </c>
      <c r="I320" s="100" t="str">
        <f>IFERROR(VLOOKUP($A320,[1]Други!$A:$H,8,FALSE),IFERROR(VLOOKUP($A320,[1]ИТТ!$A:$H,8,FALSE),IFERROR(VLOOKUP($A320,[1]Schrack!$A:$H,8,FALSE),IFERROR(VLOOKUP($A320,'[1]LD GmbH'!$A:$H,8,FALSE),IFERROR(VLOOKUP($A320,[1]Крисметал!$A:$H,8,FALSE),IFERROR(VLOOKUP($A320,[1]Унител!$A:$H,8,FALSE),""))))))</f>
        <v>Аквафор</v>
      </c>
      <c r="J320" s="101">
        <f>IFERROR(VLOOKUP($A320,[1]Други!$A:$I,9,FALSE),IFERROR(VLOOKUP($A320,[1]ИТТ!$A:$I,9,FALSE),IFERROR(VLOOKUP($A320,[1]Schrack!$A:$I,9,FALSE),IFERROR(VLOOKUP($A320,'[1]LD GmbH'!$A:$I,9,FALSE),IFERROR(VLOOKUP($A320,[1]Крисметал!$A:$I,9,FALSE),IFERROR(VLOOKUP($A320,[1]Унител!$A:$I,9,FALSE),""))))))</f>
        <v>46037</v>
      </c>
      <c r="K320" s="87">
        <f>IFERROR(VLOOKUP($A320,[1]Други!$A:$H,7,FALSE),IFERROR(VLOOKUP($A320,[1]ИТТ!$A:$H,7,FALSE),IFERROR(VLOOKUP($A320,[1]Schrack!$A:$H,7,FALSE),IFERROR(VLOOKUP($A320,'[1]LD GmbH'!$A:$H,7,FALSE),IFERROR(VLOOKUP($A320,[1]Крисметал!$A:$H,7,FALSE),IFERROR(VLOOKUP($A320,[1]Унител!$A:$H,7,FALSE),""))))))</f>
        <v>350</v>
      </c>
      <c r="L320" s="88">
        <f t="shared" ref="L320:L323" si="62">G320*K320</f>
        <v>350</v>
      </c>
      <c r="M320" s="102"/>
      <c r="O320" s="81">
        <f>SUMIF(Модули!$A:$A,Себестойност!A320,Модули!$B:$B)-G320</f>
        <v>0</v>
      </c>
    </row>
    <row r="321" spans="1:15" x14ac:dyDescent="0.3">
      <c r="A321" s="9" t="s">
        <v>405</v>
      </c>
      <c r="B321" s="32" t="str">
        <f>IFERROR(VLOOKUP($A321,[1]Други!$A:$H,2,FALSE),IFERROR(VLOOKUP($A321,[1]ИТТ!$A:$H,2,FALSE),IFERROR(VLOOKUP($A321,[1]Schrack!$A:$H,2,FALSE),IFERROR(VLOOKUP($A321,'[1]LD GmbH'!$A:$H,2,FALSE),IFERROR(VLOOKUP($A321,[1]Крисметал!$A:$H,2,FALSE),IFERROR(VLOOKUP($A321,[1]Унител!$A:$H,2,FALSE),""))))))</f>
        <v>LDL101</v>
      </c>
      <c r="C321" s="86">
        <f>IFERROR(VLOOKUP($A321,[1]Други!$A:$H,3,FALSE),IFERROR(VLOOKUP($A321,[1]ИТТ!$A:$H,3,FALSE),IFERROR(VLOOKUP($A321,[1]Schrack!$A:$H,3,FALSE),IFERROR(VLOOKUP($A321,'[1]LD GmbH'!$A:$H,3,FALSE),IFERROR(VLOOKUP($A321,[1]Крисметал!$A:$H,3,FALSE),IFERROR(VLOOKUP($A321,[1]Унител!$A:$H,3,FALSE),""))))))</f>
        <v>620.48</v>
      </c>
      <c r="D321" s="84" t="str">
        <f>IFERROR(VLOOKUP($A321,[1]Други!$A:$H,4,FALSE),IFERROR(VLOOKUP($A321,[1]ИТТ!$A:$H,4,FALSE),IFERROR(VLOOKUP($A321,[1]Schrack!$A:$H,4,FALSE),IFERROR(VLOOKUP($A321,'[1]LD GmbH'!$A:$H,4,FALSE),IFERROR(VLOOKUP($A321,[1]Крисметал!$A:$H,4,FALSE),IFERROR(VLOOKUP($A321,[1]Унител!$A:$H,4,FALSE),""))))))</f>
        <v>бр.</v>
      </c>
      <c r="E321" s="34">
        <f>IFERROR(VLOOKUP($A321,[1]Други!$A:$H,5,FALSE),IFERROR(VLOOKUP($A321,[1]ИТТ!$A:$H,5,FALSE),IFERROR(VLOOKUP($A321,[1]Schrack!$A:$H,5,FALSE),IFERROR(VLOOKUP($A321,'[1]LD GmbH'!$A:$H,5,FALSE),IFERROR(VLOOKUP($A321,[1]Крисметал!$A:$H,5,FALSE),IFERROR(VLOOKUP($A321,[1]Унител!$A:$H,5,FALSE),""))))))</f>
        <v>0</v>
      </c>
      <c r="F321" s="87">
        <f>IFERROR(VLOOKUP($A321,[1]Други!$A:$H,6,FALSE),IFERROR(VLOOKUP($A321,[1]ИТТ!$A:$H,6,FALSE),IFERROR(VLOOKUP($A321,[1]Schrack!$A:$H,6,FALSE),IFERROR(VLOOKUP($A321,'[1]LD GmbH'!$A:$H,6,FALSE),IFERROR(VLOOKUP($A321,[1]Крисметал!$A:$H,6,FALSE),IFERROR(VLOOKUP($A321,[1]Унител!$A:$H,6,FALSE),""))))))</f>
        <v>620.48</v>
      </c>
      <c r="G321" s="93">
        <f>IFERROR(SUMIF(Модули!$A:$A,Себестойност!A321,Модули!$B:$B),"")</f>
        <v>1</v>
      </c>
      <c r="H321" s="33">
        <f t="shared" si="61"/>
        <v>620.48</v>
      </c>
      <c r="I321" s="100" t="str">
        <f>IFERROR(VLOOKUP($A321,[1]Други!$A:$H,8,FALSE),IFERROR(VLOOKUP($A321,[1]ИТТ!$A:$H,8,FALSE),IFERROR(VLOOKUP($A321,[1]Schrack!$A:$H,8,FALSE),IFERROR(VLOOKUP($A321,'[1]LD GmbH'!$A:$H,8,FALSE),IFERROR(VLOOKUP($A321,[1]Крисметал!$A:$H,8,FALSE),IFERROR(VLOOKUP($A321,[1]Унител!$A:$H,8,FALSE),""))))))</f>
        <v>ifm</v>
      </c>
      <c r="J321" s="101">
        <f>IFERROR(VLOOKUP($A321,[1]Други!$A:$I,9,FALSE),IFERROR(VLOOKUP($A321,[1]ИТТ!$A:$I,9,FALSE),IFERROR(VLOOKUP($A321,[1]Schrack!$A:$I,9,FALSE),IFERROR(VLOOKUP($A321,'[1]LD GmbH'!$A:$I,9,FALSE),IFERROR(VLOOKUP($A321,[1]Крисметал!$A:$I,9,FALSE),IFERROR(VLOOKUP($A321,[1]Унител!$A:$I,9,FALSE),""))))))</f>
        <v>46048</v>
      </c>
      <c r="K321" s="87">
        <f>IFERROR(VLOOKUP($A321,[1]Други!$A:$H,7,FALSE),IFERROR(VLOOKUP($A321,[1]ИТТ!$A:$H,7,FALSE),IFERROR(VLOOKUP($A321,[1]Schrack!$A:$H,7,FALSE),IFERROR(VLOOKUP($A321,'[1]LD GmbH'!$A:$H,7,FALSE),IFERROR(VLOOKUP($A321,[1]Крисметал!$A:$H,7,FALSE),IFERROR(VLOOKUP($A321,[1]Унител!$A:$H,7,FALSE),""))))))</f>
        <v>744.57600000000002</v>
      </c>
      <c r="L321" s="88">
        <f t="shared" si="62"/>
        <v>744.57600000000002</v>
      </c>
      <c r="M321" s="102"/>
      <c r="O321" s="81">
        <f>SUMIF(Модули!$A:$A,Себестойност!A321,Модули!$B:$B)-G321</f>
        <v>0</v>
      </c>
    </row>
    <row r="322" spans="1:15" x14ac:dyDescent="0.3">
      <c r="A322" s="9" t="s">
        <v>406</v>
      </c>
      <c r="B322" s="32" t="str">
        <f>IFERROR(VLOOKUP($A322,[1]Други!$A:$H,2,FALSE),IFERROR(VLOOKUP($A322,[1]ИТТ!$A:$H,2,FALSE),IFERROR(VLOOKUP($A322,[1]Schrack!$A:$H,2,FALSE),IFERROR(VLOOKUP($A322,'[1]LD GmbH'!$A:$H,2,FALSE),IFERROR(VLOOKUP($A322,[1]Крисметал!$A:$H,2,FALSE),IFERROR(VLOOKUP($A322,[1]Унител!$A:$H,2,FALSE),""))))))</f>
        <v>E43301</v>
      </c>
      <c r="C322" s="86">
        <f>IFERROR(VLOOKUP($A322,[1]Други!$A:$H,3,FALSE),IFERROR(VLOOKUP($A322,[1]ИТТ!$A:$H,3,FALSE),IFERROR(VLOOKUP($A322,[1]Schrack!$A:$H,3,FALSE),IFERROR(VLOOKUP($A322,'[1]LD GmbH'!$A:$H,3,FALSE),IFERROR(VLOOKUP($A322,[1]Крисметал!$A:$H,3,FALSE),IFERROR(VLOOKUP($A322,[1]Унител!$A:$H,3,FALSE),""))))))</f>
        <v>24.5</v>
      </c>
      <c r="D322" s="84" t="str">
        <f>IFERROR(VLOOKUP($A322,[1]Други!$A:$H,4,FALSE),IFERROR(VLOOKUP($A322,[1]ИТТ!$A:$H,4,FALSE),IFERROR(VLOOKUP($A322,[1]Schrack!$A:$H,4,FALSE),IFERROR(VLOOKUP($A322,'[1]LD GmbH'!$A:$H,4,FALSE),IFERROR(VLOOKUP($A322,[1]Крисметал!$A:$H,4,FALSE),IFERROR(VLOOKUP($A322,[1]Унител!$A:$H,4,FALSE),""))))))</f>
        <v>бр.</v>
      </c>
      <c r="E322" s="34">
        <f>IFERROR(VLOOKUP($A322,[1]Други!$A:$H,5,FALSE),IFERROR(VLOOKUP($A322,[1]ИТТ!$A:$H,5,FALSE),IFERROR(VLOOKUP($A322,[1]Schrack!$A:$H,5,FALSE),IFERROR(VLOOKUP($A322,'[1]LD GmbH'!$A:$H,5,FALSE),IFERROR(VLOOKUP($A322,[1]Крисметал!$A:$H,5,FALSE),IFERROR(VLOOKUP($A322,[1]Унител!$A:$H,5,FALSE),""))))))</f>
        <v>0</v>
      </c>
      <c r="F322" s="87">
        <f>IFERROR(VLOOKUP($A322,[1]Други!$A:$H,6,FALSE),IFERROR(VLOOKUP($A322,[1]ИТТ!$A:$H,6,FALSE),IFERROR(VLOOKUP($A322,[1]Schrack!$A:$H,6,FALSE),IFERROR(VLOOKUP($A322,'[1]LD GmbH'!$A:$H,6,FALSE),IFERROR(VLOOKUP($A322,[1]Крисметал!$A:$H,6,FALSE),IFERROR(VLOOKUP($A322,[1]Унител!$A:$H,6,FALSE),""))))))</f>
        <v>24.5</v>
      </c>
      <c r="G322" s="93">
        <f>IFERROR(SUMIF(Модули!$A:$A,Себестойност!A322,Модули!$B:$B),"")</f>
        <v>1</v>
      </c>
      <c r="H322" s="33">
        <f t="shared" si="61"/>
        <v>24.5</v>
      </c>
      <c r="I322" s="100" t="str">
        <f>IFERROR(VLOOKUP($A322,[1]Други!$A:$H,8,FALSE),IFERROR(VLOOKUP($A322,[1]ИТТ!$A:$H,8,FALSE),IFERROR(VLOOKUP($A322,[1]Schrack!$A:$H,8,FALSE),IFERROR(VLOOKUP($A322,'[1]LD GmbH'!$A:$H,8,FALSE),IFERROR(VLOOKUP($A322,[1]Крисметал!$A:$H,8,FALSE),IFERROR(VLOOKUP($A322,[1]Унител!$A:$H,8,FALSE),""))))))</f>
        <v>ifm</v>
      </c>
      <c r="J322" s="101">
        <f>IFERROR(VLOOKUP($A322,[1]Други!$A:$I,9,FALSE),IFERROR(VLOOKUP($A322,[1]ИТТ!$A:$I,9,FALSE),IFERROR(VLOOKUP($A322,[1]Schrack!$A:$I,9,FALSE),IFERROR(VLOOKUP($A322,'[1]LD GmbH'!$A:$I,9,FALSE),IFERROR(VLOOKUP($A322,[1]Крисметал!$A:$I,9,FALSE),IFERROR(VLOOKUP($A322,[1]Унител!$A:$I,9,FALSE),""))))))</f>
        <v>46048</v>
      </c>
      <c r="K322" s="87">
        <f>IFERROR(VLOOKUP($A322,[1]Други!$A:$H,7,FALSE),IFERROR(VLOOKUP($A322,[1]ИТТ!$A:$H,7,FALSE),IFERROR(VLOOKUP($A322,[1]Schrack!$A:$H,7,FALSE),IFERROR(VLOOKUP($A322,'[1]LD GmbH'!$A:$H,7,FALSE),IFERROR(VLOOKUP($A322,[1]Крисметал!$A:$H,7,FALSE),IFERROR(VLOOKUP($A322,[1]Унител!$A:$H,7,FALSE),""))))))</f>
        <v>29.4</v>
      </c>
      <c r="L322" s="88">
        <f t="shared" si="62"/>
        <v>29.4</v>
      </c>
      <c r="M322" s="102"/>
      <c r="O322" s="81">
        <f>SUMIF(Модули!$A:$A,Себестойност!A322,Модули!$B:$B)-G322</f>
        <v>0</v>
      </c>
    </row>
    <row r="323" spans="1:15" x14ac:dyDescent="0.3">
      <c r="A323" s="9" t="s">
        <v>407</v>
      </c>
      <c r="B323" s="32" t="str">
        <f>IFERROR(VLOOKUP($A323,[1]Други!$A:$H,2,FALSE),IFERROR(VLOOKUP($A323,[1]ИТТ!$A:$H,2,FALSE),IFERROR(VLOOKUP($A323,[1]Schrack!$A:$H,2,FALSE),IFERROR(VLOOKUP($A323,'[1]LD GmbH'!$A:$H,2,FALSE),IFERROR(VLOOKUP($A323,[1]Крисметал!$A:$H,2,FALSE),IFERROR(VLOOKUP($A323,[1]Унител!$A:$H,2,FALSE),""))))))</f>
        <v>7835454</v>
      </c>
      <c r="C323" s="86">
        <f>IFERROR(VLOOKUP($A323,[1]Други!$A:$H,3,FALSE),IFERROR(VLOOKUP($A323,[1]ИТТ!$A:$H,3,FALSE),IFERROR(VLOOKUP($A323,[1]Schrack!$A:$H,3,FALSE),IFERROR(VLOOKUP($A323,'[1]LD GmbH'!$A:$H,3,FALSE),IFERROR(VLOOKUP($A323,[1]Крисметал!$A:$H,3,FALSE),IFERROR(VLOOKUP($A323,[1]Унител!$A:$H,3,FALSE),""))))))</f>
        <v>40</v>
      </c>
      <c r="D323" s="84" t="str">
        <f>IFERROR(VLOOKUP($A323,[1]Други!$A:$H,4,FALSE),IFERROR(VLOOKUP($A323,[1]ИТТ!$A:$H,4,FALSE),IFERROR(VLOOKUP($A323,[1]Schrack!$A:$H,4,FALSE),IFERROR(VLOOKUP($A323,'[1]LD GmbH'!$A:$H,4,FALSE),IFERROR(VLOOKUP($A323,[1]Крисметал!$A:$H,4,FALSE),IFERROR(VLOOKUP($A323,[1]Унител!$A:$H,4,FALSE),""))))))</f>
        <v>бр.</v>
      </c>
      <c r="E323" s="34">
        <f>IFERROR(VLOOKUP($A323,[1]Други!$A:$H,5,FALSE),IFERROR(VLOOKUP($A323,[1]ИТТ!$A:$H,5,FALSE),IFERROR(VLOOKUP($A323,[1]Schrack!$A:$H,5,FALSE),IFERROR(VLOOKUP($A323,'[1]LD GmbH'!$A:$H,5,FALSE),IFERROR(VLOOKUP($A323,[1]Крисметал!$A:$H,5,FALSE),IFERROR(VLOOKUP($A323,[1]Унител!$A:$H,5,FALSE),""))))))</f>
        <v>0</v>
      </c>
      <c r="F323" s="87">
        <f>IFERROR(VLOOKUP($A323,[1]Други!$A:$H,6,FALSE),IFERROR(VLOOKUP($A323,[1]ИТТ!$A:$H,6,FALSE),IFERROR(VLOOKUP($A323,[1]Schrack!$A:$H,6,FALSE),IFERROR(VLOOKUP($A323,'[1]LD GmbH'!$A:$H,6,FALSE),IFERROR(VLOOKUP($A323,[1]Крисметал!$A:$H,6,FALSE),IFERROR(VLOOKUP($A323,[1]Унител!$A:$H,6,FALSE),""))))))</f>
        <v>40</v>
      </c>
      <c r="G323" s="93">
        <f>IFERROR(SUMIF(Модули!$A:$A,Себестойност!A323,Модули!$B:$B),"")</f>
        <v>1</v>
      </c>
      <c r="H323" s="33">
        <f t="shared" si="61"/>
        <v>40</v>
      </c>
      <c r="I323" s="100" t="str">
        <f>IFERROR(VLOOKUP($A323,[1]Други!$A:$H,8,FALSE),IFERROR(VLOOKUP($A323,[1]ИТТ!$A:$H,8,FALSE),IFERROR(VLOOKUP($A323,[1]Schrack!$A:$H,8,FALSE),IFERROR(VLOOKUP($A323,'[1]LD GmbH'!$A:$H,8,FALSE),IFERROR(VLOOKUP($A323,[1]Крисметал!$A:$H,8,FALSE),IFERROR(VLOOKUP($A323,[1]Унител!$A:$H,8,FALSE),""))))))</f>
        <v>ifm</v>
      </c>
      <c r="J323" s="101">
        <f>IFERROR(VLOOKUP($A323,[1]Други!$A:$I,9,FALSE),IFERROR(VLOOKUP($A323,[1]ИТТ!$A:$I,9,FALSE),IFERROR(VLOOKUP($A323,[1]Schrack!$A:$I,9,FALSE),IFERROR(VLOOKUP($A323,'[1]LD GmbH'!$A:$I,9,FALSE),IFERROR(VLOOKUP($A323,[1]Крисметал!$A:$I,9,FALSE),IFERROR(VLOOKUP($A323,[1]Унител!$A:$I,9,FALSE),""))))))</f>
        <v>46048</v>
      </c>
      <c r="K323" s="87">
        <f>IFERROR(VLOOKUP($A323,[1]Други!$A:$H,7,FALSE),IFERROR(VLOOKUP($A323,[1]ИТТ!$A:$H,7,FALSE),IFERROR(VLOOKUP($A323,[1]Schrack!$A:$H,7,FALSE),IFERROR(VLOOKUP($A323,'[1]LD GmbH'!$A:$H,7,FALSE),IFERROR(VLOOKUP($A323,[1]Крисметал!$A:$H,7,FALSE),IFERROR(VLOOKUP($A323,[1]Унител!$A:$H,7,FALSE),""))))))</f>
        <v>48</v>
      </c>
      <c r="L323" s="88">
        <f t="shared" si="62"/>
        <v>48</v>
      </c>
      <c r="M323" s="102"/>
      <c r="O323" s="81">
        <f>SUMIF(Модули!$A:$A,Себестойност!A323,Модули!$B:$B)-G323</f>
        <v>0</v>
      </c>
    </row>
    <row r="324" spans="1:15" ht="21" x14ac:dyDescent="0.3">
      <c r="A324" s="1" t="s">
        <v>209</v>
      </c>
      <c r="B324" s="2"/>
      <c r="C324" s="3"/>
      <c r="D324" s="4"/>
      <c r="E324" s="5"/>
      <c r="F324" s="6"/>
      <c r="G324" s="8"/>
      <c r="H324" s="7"/>
      <c r="I324" s="122">
        <f>SUM(H325:H345)</f>
        <v>25069.222819544644</v>
      </c>
      <c r="J324" s="30"/>
      <c r="K324" s="6"/>
      <c r="L324" s="125"/>
      <c r="M324" s="122">
        <f>SUM(L325:L345)</f>
        <v>28805.763417198839</v>
      </c>
      <c r="O324" s="175"/>
    </row>
    <row r="325" spans="1:15" x14ac:dyDescent="0.3">
      <c r="A325" s="129" t="s">
        <v>241</v>
      </c>
      <c r="B325" s="130"/>
      <c r="C325" s="131"/>
      <c r="D325" s="132"/>
      <c r="E325" s="133"/>
      <c r="F325" s="131"/>
      <c r="G325" s="134"/>
      <c r="H325" s="135"/>
      <c r="I325" s="136"/>
      <c r="J325" s="137"/>
      <c r="K325" s="138"/>
      <c r="L325" s="139"/>
      <c r="M325" s="140"/>
      <c r="O325" s="174"/>
    </row>
    <row r="326" spans="1:15" x14ac:dyDescent="0.3">
      <c r="A326" s="9" t="s">
        <v>293</v>
      </c>
      <c r="B326" s="32" t="str">
        <f>IFERROR(VLOOKUP($A326,[1]Други!$A:$H,2,FALSE),IFERROR(VLOOKUP($A326,[1]ИТТ!$A:$H,2,FALSE),IFERROR(VLOOKUP($A326,[1]Schrack!$A:$H,2,FALSE),IFERROR(VLOOKUP($A326,'[1]LD GmbH'!$A:$H,2,FALSE),IFERROR(VLOOKUP($A326,[1]Крисметал!$A:$H,2,FALSE),IFERROR(VLOOKUP($A326,[1]Унител!$A:$H,2,FALSE),""))))))</f>
        <v>1324</v>
      </c>
      <c r="C326" s="86">
        <f>IFERROR(VLOOKUP($A326,[1]Други!$A:$H,3,FALSE),IFERROR(VLOOKUP($A326,[1]ИТТ!$A:$H,3,FALSE),IFERROR(VLOOKUP($A326,[1]Schrack!$A:$H,3,FALSE),IFERROR(VLOOKUP($A326,'[1]LD GmbH'!$A:$H,3,FALSE),IFERROR(VLOOKUP($A326,[1]Крисметал!$A:$H,3,FALSE),IFERROR(VLOOKUP($A326,[1]Унител!$A:$H,3,FALSE),""))))))</f>
        <v>3527.9139802539075</v>
      </c>
      <c r="D326" s="84" t="str">
        <f>IFERROR(VLOOKUP($A326,[1]Други!$A:$H,4,FALSE),IFERROR(VLOOKUP($A326,[1]ИТТ!$A:$H,4,FALSE),IFERROR(VLOOKUP($A326,[1]Schrack!$A:$H,4,FALSE),IFERROR(VLOOKUP($A326,'[1]LD GmbH'!$A:$H,4,FALSE),IFERROR(VLOOKUP($A326,[1]Крисметал!$A:$H,4,FALSE),IFERROR(VLOOKUP($A326,[1]Унител!$A:$H,4,FALSE),""))))))</f>
        <v>бр.</v>
      </c>
      <c r="E326" s="34">
        <f>IFERROR(VLOOKUP($A326,[1]Други!$A:$H,5,FALSE),IFERROR(VLOOKUP($A326,[1]ИТТ!$A:$H,5,FALSE),IFERROR(VLOOKUP($A326,[1]Schrack!$A:$H,5,FALSE),IFERROR(VLOOKUP($A326,'[1]LD GmbH'!$A:$H,5,FALSE),IFERROR(VLOOKUP($A326,[1]Крисметал!$A:$H,5,FALSE),IFERROR(VLOOKUP($A326,[1]Унител!$A:$H,5,FALSE),""))))))</f>
        <v>0</v>
      </c>
      <c r="F326" s="87">
        <f>IFERROR(VLOOKUP($A326,[1]Други!$A:$H,6,FALSE),IFERROR(VLOOKUP($A326,[1]ИТТ!$A:$H,6,FALSE),IFERROR(VLOOKUP($A326,[1]Schrack!$A:$H,6,FALSE),IFERROR(VLOOKUP($A326,'[1]LD GmbH'!$A:$H,6,FALSE),IFERROR(VLOOKUP($A326,[1]Крисметал!$A:$H,6,FALSE),IFERROR(VLOOKUP($A326,[1]Унител!$A:$H,6,FALSE),""))))))</f>
        <v>3527.9139802539075</v>
      </c>
      <c r="G326" s="93">
        <f>IFERROR(SUMIF(Модули!$A:$A,Себестойност!A326,Модули!$B:$B),"")</f>
        <v>1</v>
      </c>
      <c r="H326" s="33">
        <f t="shared" ref="H326" si="63">IFERROR(F326*G326,"")</f>
        <v>3527.9139802539075</v>
      </c>
      <c r="I326" s="100" t="str">
        <f>IFERROR(VLOOKUP($A326,[1]Други!$A:$H,8,FALSE),IFERROR(VLOOKUP($A326,[1]ИТТ!$A:$H,8,FALSE),IFERROR(VLOOKUP($A326,[1]Schrack!$A:$H,8,FALSE),IFERROR(VLOOKUP($A326,'[1]LD GmbH'!$A:$H,8,FALSE),IFERROR(VLOOKUP($A326,[1]Крисметал!$A:$H,8,FALSE),IFERROR(VLOOKUP($A326,[1]Унител!$A:$H,8,FALSE),""))))))</f>
        <v>СИТИ СКЛАД</v>
      </c>
      <c r="J326" s="101">
        <f>IFERROR(VLOOKUP($A326,[1]Други!$A:$I,9,FALSE),IFERROR(VLOOKUP($A326,[1]ИТТ!$A:$I,9,FALSE),IFERROR(VLOOKUP($A326,[1]Schrack!$A:$I,9,FALSE),IFERROR(VLOOKUP($A326,'[1]LD GmbH'!$A:$I,9,FALSE),IFERROR(VLOOKUP($A326,[1]Крисметал!$A:$I,9,FALSE),IFERROR(VLOOKUP($A326,[1]Унител!$A:$I,9,FALSE),""))))))</f>
        <v>45717</v>
      </c>
      <c r="K326" s="87">
        <f>IFERROR(VLOOKUP($A326,[1]Други!$A:$H,7,FALSE),IFERROR(VLOOKUP($A326,[1]ИТТ!$A:$H,7,FALSE),IFERROR(VLOOKUP($A326,[1]Schrack!$A:$H,7,FALSE),IFERROR(VLOOKUP($A326,'[1]LD GmbH'!$A:$H,7,FALSE),IFERROR(VLOOKUP($A326,[1]Крисметал!$A:$H,7,FALSE),IFERROR(VLOOKUP($A326,[1]Унител!$A:$H,7,FALSE),""))))))</f>
        <v>4233.4967763046889</v>
      </c>
      <c r="L326" s="88">
        <f t="shared" ref="L326" si="64">G326*K326</f>
        <v>4233.4967763046889</v>
      </c>
      <c r="M326" s="102"/>
      <c r="O326" s="81">
        <f>SUMIF(Модули!$A:$A,Себестойност!A326,Модули!$B:$B)-G326</f>
        <v>0</v>
      </c>
    </row>
    <row r="327" spans="1:15" x14ac:dyDescent="0.3">
      <c r="A327" s="9" t="s">
        <v>213</v>
      </c>
      <c r="B327" s="32" t="str">
        <f>IFERROR(VLOOKUP($A327,[1]Други!$A:$H,2,FALSE),IFERROR(VLOOKUP($A327,[1]ИТТ!$A:$H,2,FALSE),IFERROR(VLOOKUP($A327,[1]Schrack!$A:$H,2,FALSE),IFERROR(VLOOKUP($A327,'[1]LD GmbH'!$A:$H,2,FALSE),IFERROR(VLOOKUP($A327,[1]Крисметал!$A:$H,2,FALSE),IFERROR(VLOOKUP($A327,[1]Унител!$A:$H,2,FALSE),""))))))</f>
        <v>831172Ex</v>
      </c>
      <c r="C327" s="86">
        <f>IFERROR(VLOOKUP($A327,[1]Други!$A:$H,3,FALSE),IFERROR(VLOOKUP($A327,[1]ИТТ!$A:$H,3,FALSE),IFERROR(VLOOKUP($A327,[1]Schrack!$A:$H,3,FALSE),IFERROR(VLOOKUP($A327,'[1]LD GmbH'!$A:$H,3,FALSE),IFERROR(VLOOKUP($A327,[1]Крисметал!$A:$H,3,FALSE),IFERROR(VLOOKUP($A327,[1]Унител!$A:$H,3,FALSE),""))))))</f>
        <v>113.14889330872316</v>
      </c>
      <c r="D327" s="84" t="str">
        <f>IFERROR(VLOOKUP($A327,[1]Други!$A:$H,4,FALSE),IFERROR(VLOOKUP($A327,[1]ИТТ!$A:$H,4,FALSE),IFERROR(VLOOKUP($A327,[1]Schrack!$A:$H,4,FALSE),IFERROR(VLOOKUP($A327,'[1]LD GmbH'!$A:$H,4,FALSE),IFERROR(VLOOKUP($A327,[1]Крисметал!$A:$H,4,FALSE),IFERROR(VLOOKUP($A327,[1]Унител!$A:$H,4,FALSE),""))))))</f>
        <v>бр.</v>
      </c>
      <c r="E327" s="34">
        <f>IFERROR(VLOOKUP($A327,[1]Други!$A:$H,5,FALSE),IFERROR(VLOOKUP($A327,[1]ИТТ!$A:$H,5,FALSE),IFERROR(VLOOKUP($A327,[1]Schrack!$A:$H,5,FALSE),IFERROR(VLOOKUP($A327,'[1]LD GmbH'!$A:$H,5,FALSE),IFERROR(VLOOKUP($A327,[1]Крисметал!$A:$H,5,FALSE),IFERROR(VLOOKUP($A327,[1]Унител!$A:$H,5,FALSE),""))))))</f>
        <v>0.05</v>
      </c>
      <c r="F327" s="87">
        <f>IFERROR(VLOOKUP($A327,[1]Други!$A:$H,6,FALSE),IFERROR(VLOOKUP($A327,[1]ИТТ!$A:$H,6,FALSE),IFERROR(VLOOKUP($A327,[1]Schrack!$A:$H,6,FALSE),IFERROR(VLOOKUP($A327,'[1]LD GmbH'!$A:$H,6,FALSE),IFERROR(VLOOKUP($A327,[1]Крисметал!$A:$H,6,FALSE),IFERROR(VLOOKUP($A327,[1]Унител!$A:$H,6,FALSE),""))))))</f>
        <v>107.491448643287</v>
      </c>
      <c r="G327" s="93">
        <f>IFERROR(SUMIF(Модули!$A:$A,Себестойност!A327,Модули!$B:$B),"")</f>
        <v>4</v>
      </c>
      <c r="H327" s="33">
        <f t="shared" ref="H327:H342" si="65">IFERROR(F327*G327,"")</f>
        <v>429.965794573148</v>
      </c>
      <c r="I327" s="100" t="str">
        <f>IFERROR(VLOOKUP($A327,[1]Други!$A:$H,8,FALSE),IFERROR(VLOOKUP($A327,[1]ИТТ!$A:$H,8,FALSE),IFERROR(VLOOKUP($A327,[1]Schrack!$A:$H,8,FALSE),IFERROR(VLOOKUP($A327,'[1]LD GmbH'!$A:$H,8,FALSE),IFERROR(VLOOKUP($A327,[1]Крисметал!$A:$H,8,FALSE),IFERROR(VLOOKUP($A327,[1]Унител!$A:$H,8,FALSE),""))))))</f>
        <v>Мерком</v>
      </c>
      <c r="J327" s="101">
        <f>IFERROR(VLOOKUP($A327,[1]Други!$A:$I,9,FALSE),IFERROR(VLOOKUP($A327,[1]ИТТ!$A:$I,9,FALSE),IFERROR(VLOOKUP($A327,[1]Schrack!$A:$I,9,FALSE),IFERROR(VLOOKUP($A327,'[1]LD GmbH'!$A:$I,9,FALSE),IFERROR(VLOOKUP($A327,[1]Крисметал!$A:$I,9,FALSE),IFERROR(VLOOKUP($A327,[1]Унител!$A:$I,9,FALSE),""))))))</f>
        <v>45519</v>
      </c>
      <c r="K327" s="87">
        <f>IFERROR(VLOOKUP($A327,[1]Други!$A:$H,7,FALSE),IFERROR(VLOOKUP($A327,[1]ИТТ!$A:$H,7,FALSE),IFERROR(VLOOKUP($A327,[1]Schrack!$A:$H,7,FALSE),IFERROR(VLOOKUP($A327,'[1]LD GmbH'!$A:$H,7,FALSE),IFERROR(VLOOKUP($A327,[1]Крисметал!$A:$H,7,FALSE),IFERROR(VLOOKUP($A327,[1]Унител!$A:$H,7,FALSE),""))))))</f>
        <v>128.98973837194441</v>
      </c>
      <c r="L327" s="88">
        <f t="shared" ref="L327:L342" si="66">G327*K327</f>
        <v>515.95895348777765</v>
      </c>
      <c r="M327" s="102"/>
      <c r="O327" s="81">
        <f>SUMIF(Модули!$A:$A,Себестойност!A327,Модули!$B:$B)-G327</f>
        <v>0</v>
      </c>
    </row>
    <row r="328" spans="1:15" x14ac:dyDescent="0.3">
      <c r="A328" s="9" t="s">
        <v>211</v>
      </c>
      <c r="B328" s="32">
        <f>IFERROR(VLOOKUP($A328,[1]Други!$A:$H,2,FALSE),IFERROR(VLOOKUP($A328,[1]ИТТ!$A:$H,2,FALSE),IFERROR(VLOOKUP($A328,[1]Schrack!$A:$H,2,FALSE),IFERROR(VLOOKUP($A328,'[1]LD GmbH'!$A:$H,2,FALSE),IFERROR(VLOOKUP($A328,[1]Крисметал!$A:$H,2,FALSE),IFERROR(VLOOKUP($A328,[1]Унител!$A:$H,2,FALSE),""))))))</f>
        <v>703280105014</v>
      </c>
      <c r="C328" s="86">
        <f>IFERROR(VLOOKUP($A328,[1]Други!$A:$H,3,FALSE),IFERROR(VLOOKUP($A328,[1]ИТТ!$A:$H,3,FALSE),IFERROR(VLOOKUP($A328,[1]Schrack!$A:$H,3,FALSE),IFERROR(VLOOKUP($A328,'[1]LD GmbH'!$A:$H,3,FALSE),IFERROR(VLOOKUP($A328,[1]Крисметал!$A:$H,3,FALSE),IFERROR(VLOOKUP($A328,[1]Унител!$A:$H,3,FALSE),""))))))</f>
        <v>429.99647208601976</v>
      </c>
      <c r="D328" s="84" t="str">
        <f>IFERROR(VLOOKUP($A328,[1]Други!$A:$H,4,FALSE),IFERROR(VLOOKUP($A328,[1]ИТТ!$A:$H,4,FALSE),IFERROR(VLOOKUP($A328,[1]Schrack!$A:$H,4,FALSE),IFERROR(VLOOKUP($A328,'[1]LD GmbH'!$A:$H,4,FALSE),IFERROR(VLOOKUP($A328,[1]Крисметал!$A:$H,4,FALSE),IFERROR(VLOOKUP($A328,[1]Унител!$A:$H,4,FALSE),""))))))</f>
        <v>бр.</v>
      </c>
      <c r="E328" s="34">
        <f>IFERROR(VLOOKUP($A328,[1]Други!$A:$H,5,FALSE),IFERROR(VLOOKUP($A328,[1]ИТТ!$A:$H,5,FALSE),IFERROR(VLOOKUP($A328,[1]Schrack!$A:$H,5,FALSE),IFERROR(VLOOKUP($A328,'[1]LD GmbH'!$A:$H,5,FALSE),IFERROR(VLOOKUP($A328,[1]Крисметал!$A:$H,5,FALSE),IFERROR(VLOOKUP($A328,[1]Унител!$A:$H,5,FALSE),""))))))</f>
        <v>0</v>
      </c>
      <c r="F328" s="87">
        <f>IFERROR(VLOOKUP($A328,[1]Други!$A:$H,6,FALSE),IFERROR(VLOOKUP($A328,[1]ИТТ!$A:$H,6,FALSE),IFERROR(VLOOKUP($A328,[1]Schrack!$A:$H,6,FALSE),IFERROR(VLOOKUP($A328,'[1]LD GmbH'!$A:$H,6,FALSE),IFERROR(VLOOKUP($A328,[1]Крисметал!$A:$H,6,FALSE),IFERROR(VLOOKUP($A328,[1]Унител!$A:$H,6,FALSE),""))))))</f>
        <v>429.99647208601976</v>
      </c>
      <c r="G328" s="93">
        <f>IFERROR(SUMIF(Модули!$A:$A,Себестойност!A328,Модули!$B:$B),"")</f>
        <v>2</v>
      </c>
      <c r="H328" s="33">
        <f t="shared" ref="H328" si="67">IFERROR(F328*G328,"")</f>
        <v>859.99294417203953</v>
      </c>
      <c r="I328" s="100" t="str">
        <f>IFERROR(VLOOKUP($A328,[1]Други!$A:$H,8,FALSE),IFERROR(VLOOKUP($A328,[1]ИТТ!$A:$H,8,FALSE),IFERROR(VLOOKUP($A328,[1]Schrack!$A:$H,8,FALSE),IFERROR(VLOOKUP($A328,'[1]LD GmbH'!$A:$H,8,FALSE),IFERROR(VLOOKUP($A328,[1]Крисметал!$A:$H,8,FALSE),IFERROR(VLOOKUP($A328,[1]Унител!$A:$H,8,FALSE),""))))))</f>
        <v>AYVAZ</v>
      </c>
      <c r="J328" s="101">
        <f>IFERROR(VLOOKUP($A328,[1]Други!$A:$I,9,FALSE),IFERROR(VLOOKUP($A328,[1]ИТТ!$A:$I,9,FALSE),IFERROR(VLOOKUP($A328,[1]Schrack!$A:$I,9,FALSE),IFERROR(VLOOKUP($A328,'[1]LD GmbH'!$A:$I,9,FALSE),IFERROR(VLOOKUP($A328,[1]Крисметал!$A:$I,9,FALSE),IFERROR(VLOOKUP($A328,[1]Унител!$A:$I,9,FALSE),""))))))</f>
        <v>45987</v>
      </c>
      <c r="K328" s="87">
        <f>IFERROR(VLOOKUP($A328,[1]Други!$A:$H,7,FALSE),IFERROR(VLOOKUP($A328,[1]ИТТ!$A:$H,7,FALSE),IFERROR(VLOOKUP($A328,[1]Schrack!$A:$H,7,FALSE),IFERROR(VLOOKUP($A328,'[1]LD GmbH'!$A:$H,7,FALSE),IFERROR(VLOOKUP($A328,[1]Крисметал!$A:$H,7,FALSE),IFERROR(VLOOKUP($A328,[1]Унител!$A:$H,7,FALSE),""))))))</f>
        <v>515.99576650322365</v>
      </c>
      <c r="L328" s="88">
        <f t="shared" ref="L328" si="68">G328*K328</f>
        <v>1031.9915330064473</v>
      </c>
      <c r="M328" s="102"/>
      <c r="O328" s="81">
        <f>SUMIF(Модули!$A:$A,Себестойност!A328,Модули!$B:$B)-G328</f>
        <v>0</v>
      </c>
    </row>
    <row r="329" spans="1:15" x14ac:dyDescent="0.3">
      <c r="A329" s="82" t="s">
        <v>210</v>
      </c>
      <c r="B329" s="211" t="str">
        <f>IFERROR(VLOOKUP($A329,[1]Други!$A:$H,2,FALSE),IFERROR(VLOOKUP($A329,[1]ИТТ!$A:$H,2,FALSE),IFERROR(VLOOKUP($A329,[1]Schrack!$A:$H,2,FALSE),IFERROR(VLOOKUP($A329,'[1]LD GmbH'!$A:$H,2,FALSE),IFERROR(VLOOKUP($A329,[1]Крисметал!$A:$H,2,FALSE),IFERROR(VLOOKUP($A329,[1]Унител!$A:$H,2,FALSE),""))))))</f>
        <v>01100003</v>
      </c>
      <c r="C329" s="212">
        <f>IFERROR(VLOOKUP($A329,[1]Други!$A:$H,3,FALSE),IFERROR(VLOOKUP($A329,[1]ИТТ!$A:$H,3,FALSE),IFERROR(VLOOKUP($A329,[1]Schrack!$A:$H,3,FALSE),IFERROR(VLOOKUP($A329,'[1]LD GmbH'!$A:$H,3,FALSE),IFERROR(VLOOKUP($A329,[1]Крисметал!$A:$H,3,FALSE),IFERROR(VLOOKUP($A329,[1]Унител!$A:$H,3,FALSE),""))))))</f>
        <v>780.0013293588911</v>
      </c>
      <c r="D329" s="213" t="str">
        <f>IFERROR(VLOOKUP($A329,[1]Други!$A:$H,4,FALSE),IFERROR(VLOOKUP($A329,[1]ИТТ!$A:$H,4,FALSE),IFERROR(VLOOKUP($A329,[1]Schrack!$A:$H,4,FALSE),IFERROR(VLOOKUP($A329,'[1]LD GmbH'!$A:$H,4,FALSE),IFERROR(VLOOKUP($A329,[1]Крисметал!$A:$H,4,FALSE),IFERROR(VLOOKUP($A329,[1]Унител!$A:$H,4,FALSE),""))))))</f>
        <v>бр.</v>
      </c>
      <c r="E329" s="214">
        <f>IFERROR(VLOOKUP($A329,[1]Други!$A:$H,5,FALSE),IFERROR(VLOOKUP($A329,[1]ИТТ!$A:$H,5,FALSE),IFERROR(VLOOKUP($A329,[1]Schrack!$A:$H,5,FALSE),IFERROR(VLOOKUP($A329,'[1]LD GmbH'!$A:$H,5,FALSE),IFERROR(VLOOKUP($A329,[1]Крисметал!$A:$H,5,FALSE),IFERROR(VLOOKUP($A329,[1]Унител!$A:$H,5,FALSE),""))))))</f>
        <v>0</v>
      </c>
      <c r="F329" s="215">
        <f>IFERROR(VLOOKUP($A329,[1]Други!$A:$H,6,FALSE),IFERROR(VLOOKUP($A329,[1]ИТТ!$A:$H,6,FALSE),IFERROR(VLOOKUP($A329,[1]Schrack!$A:$H,6,FALSE),IFERROR(VLOOKUP($A329,'[1]LD GmbH'!$A:$H,6,FALSE),IFERROR(VLOOKUP($A329,[1]Крисметал!$A:$H,6,FALSE),IFERROR(VLOOKUP($A329,[1]Унител!$A:$H,6,FALSE),""))))))</f>
        <v>780.0013293588911</v>
      </c>
      <c r="G329" s="216">
        <f>IFERROR(SUMIF(Модули!$A:$A,Себестойност!A329,Модули!$B:$B),"")</f>
        <v>4</v>
      </c>
      <c r="H329" s="217">
        <f t="shared" si="65"/>
        <v>3120.0053174355644</v>
      </c>
      <c r="I329" s="218" t="str">
        <f>IFERROR(VLOOKUP($A329,[1]Други!$A:$H,8,FALSE),IFERROR(VLOOKUP($A329,[1]ИТТ!$A:$H,8,FALSE),IFERROR(VLOOKUP($A329,[1]Schrack!$A:$H,8,FALSE),IFERROR(VLOOKUP($A329,'[1]LD GmbH'!$A:$H,8,FALSE),IFERROR(VLOOKUP($A329,[1]Крисметал!$A:$H,8,FALSE),IFERROR(VLOOKUP($A329,[1]Унител!$A:$H,8,FALSE),""))))))</f>
        <v>АПОГЕЙ 99 ООД</v>
      </c>
      <c r="J329" s="219">
        <f>IFERROR(VLOOKUP($A329,[1]Други!$A:$I,9,FALSE),IFERROR(VLOOKUP($A329,[1]ИТТ!$A:$I,9,FALSE),IFERROR(VLOOKUP($A329,[1]Schrack!$A:$I,9,FALSE),IFERROR(VLOOKUP($A329,'[1]LD GmbH'!$A:$I,9,FALSE),IFERROR(VLOOKUP($A329,[1]Крисметал!$A:$I,9,FALSE),IFERROR(VLOOKUP($A329,[1]Унител!$A:$I,9,FALSE),""))))))</f>
        <v>45895</v>
      </c>
      <c r="K329" s="215">
        <f>IFERROR(VLOOKUP($A329,[1]Други!$A:$H,7,FALSE),IFERROR(VLOOKUP($A329,[1]ИТТ!$A:$H,7,FALSE),IFERROR(VLOOKUP($A329,[1]Schrack!$A:$H,7,FALSE),IFERROR(VLOOKUP($A329,'[1]LD GmbH'!$A:$H,7,FALSE),IFERROR(VLOOKUP($A329,[1]Крисметал!$A:$H,7,FALSE),IFERROR(VLOOKUP($A329,[1]Унител!$A:$H,7,FALSE),""))))))</f>
        <v>936.0015952306693</v>
      </c>
      <c r="L329" s="220">
        <f t="shared" si="66"/>
        <v>3744.0063809226772</v>
      </c>
      <c r="M329" s="221"/>
      <c r="N329" s="222"/>
      <c r="O329" s="223">
        <f>SUMIF(Модули!$A:$A,Себестойност!A329,Модули!$B:$B)-G329</f>
        <v>0</v>
      </c>
    </row>
    <row r="330" spans="1:15" x14ac:dyDescent="0.3">
      <c r="A330" s="187" t="s">
        <v>421</v>
      </c>
      <c r="B330" s="211">
        <f>IFERROR(VLOOKUP($A330,[1]Други!$A:$H,2,FALSE),IFERROR(VLOOKUP($A330,[1]ИТТ!$A:$H,2,FALSE),IFERROR(VLOOKUP($A330,[1]Schrack!$A:$H,2,FALSE),IFERROR(VLOOKUP($A330,'[1]LD GmbH'!$A:$H,2,FALSE),IFERROR(VLOOKUP($A330,[1]Крисметал!$A:$H,2,FALSE),IFERROR(VLOOKUP($A330,[1]Унител!$A:$H,2,FALSE),""))))))</f>
        <v>0</v>
      </c>
      <c r="C330" s="212">
        <f>IFERROR(VLOOKUP($A330,[1]Други!$A:$H,3,FALSE),IFERROR(VLOOKUP($A330,[1]ИТТ!$A:$H,3,FALSE),IFERROR(VLOOKUP($A330,[1]Schrack!$A:$H,3,FALSE),IFERROR(VLOOKUP($A330,'[1]LD GmbH'!$A:$H,3,FALSE),IFERROR(VLOOKUP($A330,[1]Крисметал!$A:$H,3,FALSE),IFERROR(VLOOKUP($A330,[1]Унител!$A:$H,3,FALSE),""))))))</f>
        <v>6077.4709458388515</v>
      </c>
      <c r="D330" s="213" t="str">
        <f>IFERROR(VLOOKUP($A330,[1]Други!$A:$H,4,FALSE),IFERROR(VLOOKUP($A330,[1]ИТТ!$A:$H,4,FALSE),IFERROR(VLOOKUP($A330,[1]Schrack!$A:$H,4,FALSE),IFERROR(VLOOKUP($A330,'[1]LD GmbH'!$A:$H,4,FALSE),IFERROR(VLOOKUP($A330,[1]Крисметал!$A:$H,4,FALSE),IFERROR(VLOOKUP($A330,[1]Унител!$A:$H,4,FALSE),""))))))</f>
        <v>бр.</v>
      </c>
      <c r="E330" s="214">
        <f>IFERROR(VLOOKUP($A330,[1]Други!$A:$H,5,FALSE),IFERROR(VLOOKUP($A330,[1]ИТТ!$A:$H,5,FALSE),IFERROR(VLOOKUP($A330,[1]Schrack!$A:$H,5,FALSE),IFERROR(VLOOKUP($A330,'[1]LD GmbH'!$A:$H,5,FALSE),IFERROR(VLOOKUP($A330,[1]Крисметал!$A:$H,5,FALSE),IFERROR(VLOOKUP($A330,[1]Унител!$A:$H,5,FALSE),""))))))</f>
        <v>0</v>
      </c>
      <c r="F330" s="215">
        <f>IFERROR(VLOOKUP($A330,[1]Други!$A:$H,6,FALSE),IFERROR(VLOOKUP($A330,[1]ИТТ!$A:$H,6,FALSE),IFERROR(VLOOKUP($A330,[1]Schrack!$A:$H,6,FALSE),IFERROR(VLOOKUP($A330,'[1]LD GmbH'!$A:$H,6,FALSE),IFERROR(VLOOKUP($A330,[1]Крисметал!$A:$H,6,FALSE),IFERROR(VLOOKUP($A330,[1]Унител!$A:$H,6,FALSE),""))))))</f>
        <v>6077.4709458388515</v>
      </c>
      <c r="G330" s="216">
        <f>IFERROR(SUMIF(Модули!$A:$A,Себестойност!A330,Модули!$B:$B),"")</f>
        <v>1</v>
      </c>
      <c r="H330" s="217">
        <f t="shared" si="65"/>
        <v>6077.4709458388515</v>
      </c>
      <c r="I330" s="218" t="str">
        <f>IFERROR(VLOOKUP($A330,[1]Други!$A:$H,8,FALSE),IFERROR(VLOOKUP($A330,[1]ИТТ!$A:$H,8,FALSE),IFERROR(VLOOKUP($A330,[1]Schrack!$A:$H,8,FALSE),IFERROR(VLOOKUP($A330,'[1]LD GmbH'!$A:$H,8,FALSE),IFERROR(VLOOKUP($A330,[1]Крисметал!$A:$H,8,FALSE),IFERROR(VLOOKUP($A330,[1]Унител!$A:$H,8,FALSE),""))))))</f>
        <v>ERACO</v>
      </c>
      <c r="J330" s="219">
        <f>IFERROR(VLOOKUP($A330,[1]Други!$A:$I,9,FALSE),IFERROR(VLOOKUP($A330,[1]ИТТ!$A:$I,9,FALSE),IFERROR(VLOOKUP($A330,[1]Schrack!$A:$I,9,FALSE),IFERROR(VLOOKUP($A330,'[1]LD GmbH'!$A:$I,9,FALSE),IFERROR(VLOOKUP($A330,[1]Крисметал!$A:$I,9,FALSE),IFERROR(VLOOKUP($A330,[1]Унител!$A:$I,9,FALSE),""))))))</f>
        <v>45972</v>
      </c>
      <c r="K330" s="215">
        <f>IFERROR(VLOOKUP($A330,[1]Други!$A:$H,7,FALSE),IFERROR(VLOOKUP($A330,[1]ИТТ!$A:$H,7,FALSE),IFERROR(VLOOKUP($A330,[1]Schrack!$A:$H,7,FALSE),IFERROR(VLOOKUP($A330,'[1]LD GmbH'!$A:$H,7,FALSE),IFERROR(VLOOKUP($A330,[1]Крисметал!$A:$H,7,FALSE),IFERROR(VLOOKUP($A330,[1]Унител!$A:$H,7,FALSE),""))))))</f>
        <v>7292.9651350066215</v>
      </c>
      <c r="L330" s="220">
        <f t="shared" si="66"/>
        <v>7292.9651350066215</v>
      </c>
      <c r="M330" s="221"/>
      <c r="N330" s="222"/>
      <c r="O330" s="223">
        <f>SUMIF(Модули!$A:$A,Себестойност!A330,Модули!$B:$B)-G330</f>
        <v>0</v>
      </c>
    </row>
    <row r="331" spans="1:15" x14ac:dyDescent="0.3">
      <c r="A331" s="224" t="s">
        <v>419</v>
      </c>
      <c r="B331" s="211">
        <f>IFERROR(VLOOKUP($A331,[1]Други!$A:$H,2,FALSE),IFERROR(VLOOKUP($A331,[1]ИТТ!$A:$H,2,FALSE),IFERROR(VLOOKUP($A331,[1]Schrack!$A:$H,2,FALSE),IFERROR(VLOOKUP($A331,'[1]LD GmbH'!$A:$H,2,FALSE),IFERROR(VLOOKUP($A331,[1]Крисметал!$A:$H,2,FALSE),IFERROR(VLOOKUP($A331,[1]Унител!$A:$H,2,FALSE),""))))))</f>
        <v>0</v>
      </c>
      <c r="C331" s="212">
        <f>IFERROR(VLOOKUP($A331,[1]Други!$A:$H,3,FALSE),IFERROR(VLOOKUP($A331,[1]ИТТ!$A:$H,3,FALSE),IFERROR(VLOOKUP($A331,[1]Schrack!$A:$H,3,FALSE),IFERROR(VLOOKUP($A331,'[1]LD GmbH'!$A:$H,3,FALSE),IFERROR(VLOOKUP($A331,[1]Крисметал!$A:$H,3,FALSE),IFERROR(VLOOKUP($A331,[1]Унител!$A:$H,3,FALSE),""))))))</f>
        <v>4632.8100000000004</v>
      </c>
      <c r="D331" s="213" t="str">
        <f>IFERROR(VLOOKUP($A331,[1]Други!$A:$H,4,FALSE),IFERROR(VLOOKUP($A331,[1]ИТТ!$A:$H,4,FALSE),IFERROR(VLOOKUP($A331,[1]Schrack!$A:$H,4,FALSE),IFERROR(VLOOKUP($A331,'[1]LD GmbH'!$A:$H,4,FALSE),IFERROR(VLOOKUP($A331,[1]Крисметал!$A:$H,4,FALSE),IFERROR(VLOOKUP($A331,[1]Унител!$A:$H,4,FALSE),""))))))</f>
        <v>бр.</v>
      </c>
      <c r="E331" s="214">
        <f>IFERROR(VLOOKUP($A331,[1]Други!$A:$H,5,FALSE),IFERROR(VLOOKUP($A331,[1]ИТТ!$A:$H,5,FALSE),IFERROR(VLOOKUP($A331,[1]Schrack!$A:$H,5,FALSE),IFERROR(VLOOKUP($A331,'[1]LD GmbH'!$A:$H,5,FALSE),IFERROR(VLOOKUP($A331,[1]Крисметал!$A:$H,5,FALSE),IFERROR(VLOOKUP($A331,[1]Унител!$A:$H,5,FALSE),""))))))</f>
        <v>0</v>
      </c>
      <c r="F331" s="215">
        <f>IFERROR(VLOOKUP($A331,[1]Други!$A:$H,6,FALSE),IFERROR(VLOOKUP($A331,[1]ИТТ!$A:$H,6,FALSE),IFERROR(VLOOKUP($A331,[1]Schrack!$A:$H,6,FALSE),IFERROR(VLOOKUP($A331,'[1]LD GmbH'!$A:$H,6,FALSE),IFERROR(VLOOKUP($A331,[1]Крисметал!$A:$H,6,FALSE),IFERROR(VLOOKUP($A331,[1]Унител!$A:$H,6,FALSE),""))))))</f>
        <v>4632.8100000000004</v>
      </c>
      <c r="G331" s="216">
        <f>IFERROR(SUMIF(Модули!$A:$A,Себестойност!A331,Модули!$B:$B),"")</f>
        <v>1</v>
      </c>
      <c r="H331" s="217">
        <f t="shared" ref="H331" si="69">IFERROR(F331*G331,"")</f>
        <v>4632.8100000000004</v>
      </c>
      <c r="I331" s="218" t="str">
        <f>IFERROR(VLOOKUP($A331,[1]Други!$A:$H,8,FALSE),IFERROR(VLOOKUP($A331,[1]ИТТ!$A:$H,8,FALSE),IFERROR(VLOOKUP($A331,[1]Schrack!$A:$H,8,FALSE),IFERROR(VLOOKUP($A331,'[1]LD GmbH'!$A:$H,8,FALSE),IFERROR(VLOOKUP($A331,[1]Крисметал!$A:$H,8,FALSE),IFERROR(VLOOKUP($A331,[1]Унител!$A:$H,8,FALSE),""))))))</f>
        <v>Transtherm Cooling Industries ltd</v>
      </c>
      <c r="J331" s="219">
        <f>IFERROR(VLOOKUP($A331,[1]Други!$A:$I,9,FALSE),IFERROR(VLOOKUP($A331,[1]ИТТ!$A:$I,9,FALSE),IFERROR(VLOOKUP($A331,[1]Schrack!$A:$I,9,FALSE),IFERROR(VLOOKUP($A331,'[1]LD GmbH'!$A:$I,9,FALSE),IFERROR(VLOOKUP($A331,[1]Крисметал!$A:$I,9,FALSE),IFERROR(VLOOKUP($A331,[1]Унител!$A:$I,9,FALSE),""))))))</f>
        <v>45420</v>
      </c>
      <c r="K331" s="215">
        <f>IFERROR(VLOOKUP($A331,[1]Други!$A:$H,7,FALSE),IFERROR(VLOOKUP($A331,[1]ИТТ!$A:$H,7,FALSE),IFERROR(VLOOKUP($A331,[1]Schrack!$A:$H,7,FALSE),IFERROR(VLOOKUP($A331,'[1]LD GmbH'!$A:$H,7,FALSE),IFERROR(VLOOKUP($A331,[1]Крисметал!$A:$H,7,FALSE),IFERROR(VLOOKUP($A331,[1]Унител!$A:$H,7,FALSE),""))))))</f>
        <v>4632.8100000000004</v>
      </c>
      <c r="L331" s="220">
        <f t="shared" ref="L331" si="70">G331*K331</f>
        <v>4632.8100000000004</v>
      </c>
      <c r="M331" s="221"/>
      <c r="N331" s="222"/>
      <c r="O331" s="223">
        <f>SUMIF(Модули!$A:$A,Себестойност!A331,Модули!$B:$B)-G331</f>
        <v>0</v>
      </c>
    </row>
    <row r="332" spans="1:15" x14ac:dyDescent="0.3">
      <c r="A332" s="114" t="s">
        <v>240</v>
      </c>
      <c r="B332" s="130"/>
      <c r="C332" s="131"/>
      <c r="D332" s="132"/>
      <c r="E332" s="133"/>
      <c r="F332" s="131"/>
      <c r="G332" s="134"/>
      <c r="H332" s="135"/>
      <c r="I332" s="136"/>
      <c r="J332" s="137"/>
      <c r="K332" s="138"/>
      <c r="L332" s="139"/>
      <c r="M332" s="140"/>
      <c r="O332" s="174"/>
    </row>
    <row r="333" spans="1:15" x14ac:dyDescent="0.3">
      <c r="A333" s="9" t="s">
        <v>212</v>
      </c>
      <c r="B333" s="32" t="str">
        <f>IFERROR(VLOOKUP($A333,[1]Други!$A:$H,2,FALSE),IFERROR(VLOOKUP($A333,[1]ИТТ!$A:$H,2,FALSE),IFERROR(VLOOKUP($A333,[1]Schrack!$A:$H,2,FALSE),IFERROR(VLOOKUP($A333,'[1]LD GmbH'!$A:$H,2,FALSE),IFERROR(VLOOKUP($A333,[1]Крисметал!$A:$H,2,FALSE),IFERROR(VLOOKUP($A333,[1]Унител!$A:$H,2,FALSE),""))))))</f>
        <v>-</v>
      </c>
      <c r="C333" s="86">
        <f>IFERROR(VLOOKUP($A333,[1]Други!$A:$H,3,FALSE),IFERROR(VLOOKUP($A333,[1]ИТТ!$A:$H,3,FALSE),IFERROR(VLOOKUP($A333,[1]Schrack!$A:$H,3,FALSE),IFERROR(VLOOKUP($A333,'[1]LD GmbH'!$A:$H,3,FALSE),IFERROR(VLOOKUP($A333,[1]Крисметал!$A:$H,3,FALSE),IFERROR(VLOOKUP($A333,[1]Унител!$A:$H,3,FALSE),""))))))</f>
        <v>7.6693782179432777</v>
      </c>
      <c r="D333" s="84" t="str">
        <f>IFERROR(VLOOKUP($A333,[1]Други!$A:$H,4,FALSE),IFERROR(VLOOKUP($A333,[1]ИТТ!$A:$H,4,FALSE),IFERROR(VLOOKUP($A333,[1]Schrack!$A:$H,4,FALSE),IFERROR(VLOOKUP($A333,'[1]LD GmbH'!$A:$H,4,FALSE),IFERROR(VLOOKUP($A333,[1]Крисметал!$A:$H,4,FALSE),IFERROR(VLOOKUP($A333,[1]Унител!$A:$H,4,FALSE),""))))))</f>
        <v>кг.</v>
      </c>
      <c r="E333" s="34">
        <f>IFERROR(VLOOKUP($A333,[1]Други!$A:$H,5,FALSE),IFERROR(VLOOKUP($A333,[1]ИТТ!$A:$H,5,FALSE),IFERROR(VLOOKUP($A333,[1]Schrack!$A:$H,5,FALSE),IFERROR(VLOOKUP($A333,'[1]LD GmbH'!$A:$H,5,FALSE),IFERROR(VLOOKUP($A333,[1]Крисметал!$A:$H,5,FALSE),IFERROR(VLOOKUP($A333,[1]Унител!$A:$H,5,FALSE),""))))))</f>
        <v>0</v>
      </c>
      <c r="F333" s="87">
        <f>IFERROR(VLOOKUP($A333,[1]Други!$A:$H,6,FALSE),IFERROR(VLOOKUP($A333,[1]ИТТ!$A:$H,6,FALSE),IFERROR(VLOOKUP($A333,[1]Schrack!$A:$H,6,FALSE),IFERROR(VLOOKUP($A333,'[1]LD GmbH'!$A:$H,6,FALSE),IFERROR(VLOOKUP($A333,[1]Крисметал!$A:$H,6,FALSE),IFERROR(VLOOKUP($A333,[1]Унител!$A:$H,6,FALSE),""))))))</f>
        <v>7.6693782179432777</v>
      </c>
      <c r="G333" s="93">
        <f>IFERROR(SUMIF(Модули!$A:$A,Себестойност!A333,Модули!$B:$B),"")</f>
        <v>450</v>
      </c>
      <c r="H333" s="33">
        <f t="shared" si="65"/>
        <v>3451.2201980744749</v>
      </c>
      <c r="I333" s="100" t="str">
        <f>IFERROR(VLOOKUP($A333,[1]Други!$A:$H,8,FALSE),IFERROR(VLOOKUP($A333,[1]ИТТ!$A:$H,8,FALSE),IFERROR(VLOOKUP($A333,[1]Schrack!$A:$H,8,FALSE),IFERROR(VLOOKUP($A333,'[1]LD GmbH'!$A:$H,8,FALSE),IFERROR(VLOOKUP($A333,[1]Крисметал!$A:$H,8,FALSE),IFERROR(VLOOKUP($A333,[1]Унител!$A:$H,8,FALSE),""))))))</f>
        <v>Валерус</v>
      </c>
      <c r="J333" s="101">
        <f>IFERROR(VLOOKUP($A333,[1]Други!$A:$I,9,FALSE),IFERROR(VLOOKUP($A333,[1]ИТТ!$A:$I,9,FALSE),IFERROR(VLOOKUP($A333,[1]Schrack!$A:$I,9,FALSE),IFERROR(VLOOKUP($A333,'[1]LD GmbH'!$A:$I,9,FALSE),IFERROR(VLOOKUP($A333,[1]Крисметал!$A:$I,9,FALSE),IFERROR(VLOOKUP($A333,[1]Унител!$A:$I,9,FALSE),""))))))</f>
        <v>44963</v>
      </c>
      <c r="K333" s="87">
        <f>IFERROR(VLOOKUP($A333,[1]Други!$A:$H,7,FALSE),IFERROR(VLOOKUP($A333,[1]ИТТ!$A:$H,7,FALSE),IFERROR(VLOOKUP($A333,[1]Schrack!$A:$H,7,FALSE),IFERROR(VLOOKUP($A333,'[1]LD GmbH'!$A:$H,7,FALSE),IFERROR(VLOOKUP($A333,[1]Крисметал!$A:$H,7,FALSE),IFERROR(VLOOKUP($A333,[1]Унител!$A:$H,7,FALSE),""))))))</f>
        <v>9.2032538615319339</v>
      </c>
      <c r="L333" s="88">
        <f t="shared" si="66"/>
        <v>4141.4642376893698</v>
      </c>
      <c r="M333" s="102"/>
      <c r="O333" s="81">
        <f>SUMIF(Модули!$A:$A,Себестойност!A333,Модули!$B:$B)-G333</f>
        <v>0</v>
      </c>
    </row>
    <row r="334" spans="1:15" x14ac:dyDescent="0.3">
      <c r="A334" s="9" t="s">
        <v>408</v>
      </c>
      <c r="B334" s="32" t="str">
        <f>IFERROR(VLOOKUP($A334,[1]Други!$A:$H,2,FALSE),IFERROR(VLOOKUP($A334,[1]ИТТ!$A:$H,2,FALSE),IFERROR(VLOOKUP($A334,[1]Schrack!$A:$H,2,FALSE),IFERROR(VLOOKUP($A334,'[1]LD GmbH'!$A:$H,2,FALSE),IFERROR(VLOOKUP($A334,[1]Крисметал!$A:$H,2,FALSE),IFERROR(VLOOKUP($A334,[1]Унител!$A:$H,2,FALSE),""))))))</f>
        <v>-</v>
      </c>
      <c r="C334" s="86">
        <f>IFERROR(VLOOKUP($A334,[1]Други!$A:$H,3,FALSE),IFERROR(VLOOKUP($A334,[1]ИТТ!$A:$H,3,FALSE),IFERROR(VLOOKUP($A334,[1]Schrack!$A:$H,3,FALSE),IFERROR(VLOOKUP($A334,'[1]LD GmbH'!$A:$H,3,FALSE),IFERROR(VLOOKUP($A334,[1]Крисметал!$A:$H,3,FALSE),IFERROR(VLOOKUP($A334,[1]Унител!$A:$H,3,FALSE),""))))))</f>
        <v>1.7589999999999999</v>
      </c>
      <c r="D334" s="84" t="str">
        <f>IFERROR(VLOOKUP($A334,[1]Други!$A:$H,4,FALSE),IFERROR(VLOOKUP($A334,[1]ИТТ!$A:$H,4,FALSE),IFERROR(VLOOKUP($A334,[1]Schrack!$A:$H,4,FALSE),IFERROR(VLOOKUP($A334,'[1]LD GmbH'!$A:$H,4,FALSE),IFERROR(VLOOKUP($A334,[1]Крисметал!$A:$H,4,FALSE),IFERROR(VLOOKUP($A334,[1]Унител!$A:$H,4,FALSE),""))))))</f>
        <v>м3</v>
      </c>
      <c r="E334" s="34">
        <f>IFERROR(VLOOKUP($A334,[1]Други!$A:$H,5,FALSE),IFERROR(VLOOKUP($A334,[1]ИТТ!$A:$H,5,FALSE),IFERROR(VLOOKUP($A334,[1]Schrack!$A:$H,5,FALSE),IFERROR(VLOOKUP($A334,'[1]LD GmbH'!$A:$H,5,FALSE),IFERROR(VLOOKUP($A334,[1]Крисметал!$A:$H,5,FALSE),IFERROR(VLOOKUP($A334,[1]Унител!$A:$H,5,FALSE),""))))))</f>
        <v>0</v>
      </c>
      <c r="F334" s="87">
        <f>IFERROR(VLOOKUP($A334,[1]Други!$A:$H,6,FALSE),IFERROR(VLOOKUP($A334,[1]ИТТ!$A:$H,6,FALSE),IFERROR(VLOOKUP($A334,[1]Schrack!$A:$H,6,FALSE),IFERROR(VLOOKUP($A334,'[1]LD GmbH'!$A:$H,6,FALSE),IFERROR(VLOOKUP($A334,[1]Крисметал!$A:$H,6,FALSE),IFERROR(VLOOKUP($A334,[1]Унител!$A:$H,6,FALSE),""))))))</f>
        <v>1.7589999999999999</v>
      </c>
      <c r="G334" s="93">
        <f>IFERROR(SUMIF(Модули!$A:$A,Себестойност!A334,Модули!$B:$B),"")</f>
        <v>25</v>
      </c>
      <c r="H334" s="33">
        <f t="shared" si="65"/>
        <v>43.974999999999994</v>
      </c>
      <c r="I334" s="100" t="str">
        <f>IFERROR(VLOOKUP($A334,[1]Други!$A:$H,8,FALSE),IFERROR(VLOOKUP($A334,[1]ИТТ!$A:$H,8,FALSE),IFERROR(VLOOKUP($A334,[1]Schrack!$A:$H,8,FALSE),IFERROR(VLOOKUP($A334,'[1]LD GmbH'!$A:$H,8,FALSE),IFERROR(VLOOKUP($A334,[1]Крисметал!$A:$H,8,FALSE),IFERROR(VLOOKUP($A334,[1]Унител!$A:$H,8,FALSE),""))))))</f>
        <v>Софийска вода</v>
      </c>
      <c r="J334" s="101">
        <f>IFERROR(VLOOKUP($A334,[1]Други!$A:$I,9,FALSE),IFERROR(VLOOKUP($A334,[1]ИТТ!$A:$I,9,FALSE),IFERROR(VLOOKUP($A334,[1]Schrack!$A:$I,9,FALSE),IFERROR(VLOOKUP($A334,'[1]LD GmbH'!$A:$I,9,FALSE),IFERROR(VLOOKUP($A334,[1]Крисметал!$A:$I,9,FALSE),IFERROR(VLOOKUP($A334,[1]Унител!$A:$I,9,FALSE),""))))))</f>
        <v>46010</v>
      </c>
      <c r="K334" s="87">
        <f>IFERROR(VLOOKUP($A334,[1]Други!$A:$H,7,FALSE),IFERROR(VLOOKUP($A334,[1]ИТТ!$A:$H,7,FALSE),IFERROR(VLOOKUP($A334,[1]Schrack!$A:$H,7,FALSE),IFERROR(VLOOKUP($A334,'[1]LD GmbH'!$A:$H,7,FALSE),IFERROR(VLOOKUP($A334,[1]Крисметал!$A:$H,7,FALSE),IFERROR(VLOOKUP($A334,[1]Унител!$A:$H,7,FALSE),""))))))</f>
        <v>2.1107999999999998</v>
      </c>
      <c r="L334" s="88">
        <f t="shared" si="66"/>
        <v>52.769999999999996</v>
      </c>
      <c r="M334" s="102"/>
      <c r="O334" s="81">
        <f>SUMIF(Модули!$A:$A,Себестойност!A334,Модули!$B:$B)-G334</f>
        <v>0</v>
      </c>
    </row>
    <row r="335" spans="1:15" x14ac:dyDescent="0.3">
      <c r="A335" s="114" t="s">
        <v>239</v>
      </c>
      <c r="B335" s="130"/>
      <c r="C335" s="131"/>
      <c r="D335" s="132"/>
      <c r="E335" s="133"/>
      <c r="F335" s="131"/>
      <c r="G335" s="134"/>
      <c r="H335" s="135"/>
      <c r="I335" s="136"/>
      <c r="J335" s="137"/>
      <c r="K335" s="138"/>
      <c r="L335" s="139"/>
      <c r="M335" s="140"/>
      <c r="O335" s="174"/>
    </row>
    <row r="336" spans="1:15" x14ac:dyDescent="0.3">
      <c r="A336" s="9" t="s">
        <v>216</v>
      </c>
      <c r="B336" s="32" t="str">
        <f>IFERROR(VLOOKUP($A336,[1]Други!$A:$H,2,FALSE),IFERROR(VLOOKUP($A336,[1]ИТТ!$A:$H,2,FALSE),IFERROR(VLOOKUP($A336,[1]Schrack!$A:$H,2,FALSE),IFERROR(VLOOKUP($A336,'[1]LD GmbH'!$A:$H,2,FALSE),IFERROR(VLOOKUP($A336,[1]Крисметал!$A:$H,2,FALSE),IFERROR(VLOOKUP($A336,[1]Унител!$A:$H,2,FALSE),""))))))</f>
        <v>-</v>
      </c>
      <c r="C336" s="86">
        <f>IFERROR(VLOOKUP($A336,[1]Други!$A:$H,3,FALSE),IFERROR(VLOOKUP($A336,[1]ИТТ!$A:$H,3,FALSE),IFERROR(VLOOKUP($A336,[1]Schrack!$A:$H,3,FALSE),IFERROR(VLOOKUP($A336,'[1]LD GmbH'!$A:$H,3,FALSE),IFERROR(VLOOKUP($A336,[1]Крисметал!$A:$H,3,FALSE),IFERROR(VLOOKUP($A336,[1]Унител!$A:$H,3,FALSE),""))))))</f>
        <v>20.45</v>
      </c>
      <c r="D336" s="84" t="str">
        <f>IFERROR(VLOOKUP($A336,[1]Други!$A:$H,4,FALSE),IFERROR(VLOOKUP($A336,[1]ИТТ!$A:$H,4,FALSE),IFERROR(VLOOKUP($A336,[1]Schrack!$A:$H,4,FALSE),IFERROR(VLOOKUP($A336,'[1]LD GmbH'!$A:$H,4,FALSE),IFERROR(VLOOKUP($A336,[1]Крисметал!$A:$H,4,FALSE),IFERROR(VLOOKUP($A336,[1]Унител!$A:$H,4,FALSE),""))))))</f>
        <v>бр.</v>
      </c>
      <c r="E336" s="34">
        <f>IFERROR(VLOOKUP($A336,[1]Други!$A:$H,5,FALSE),IFERROR(VLOOKUP($A336,[1]ИТТ!$A:$H,5,FALSE),IFERROR(VLOOKUP($A336,[1]Schrack!$A:$H,5,FALSE),IFERROR(VLOOKUP($A336,'[1]LD GmbH'!$A:$H,5,FALSE),IFERROR(VLOOKUP($A336,[1]Крисметал!$A:$H,5,FALSE),IFERROR(VLOOKUP($A336,[1]Унител!$A:$H,5,FALSE),""))))))</f>
        <v>0</v>
      </c>
      <c r="F336" s="87">
        <f>IFERROR(VLOOKUP($A336,[1]Други!$A:$H,6,FALSE),IFERROR(VLOOKUP($A336,[1]ИТТ!$A:$H,6,FALSE),IFERROR(VLOOKUP($A336,[1]Schrack!$A:$H,6,FALSE),IFERROR(VLOOKUP($A336,'[1]LD GmbH'!$A:$H,6,FALSE),IFERROR(VLOOKUP($A336,[1]Крисметал!$A:$H,6,FALSE),IFERROR(VLOOKUP($A336,[1]Унител!$A:$H,6,FALSE),""))))))</f>
        <v>20.45</v>
      </c>
      <c r="G336" s="93">
        <f>IFERROR(SUMIF(Модули!$A:$A,Себестойност!A336,Модули!$B:$B),"")</f>
        <v>1</v>
      </c>
      <c r="H336" s="33">
        <f t="shared" si="65"/>
        <v>20.45</v>
      </c>
      <c r="I336" s="100" t="str">
        <f>IFERROR(VLOOKUP($A336,[1]Други!$A:$H,8,FALSE),IFERROR(VLOOKUP($A336,[1]ИТТ!$A:$H,8,FALSE),IFERROR(VLOOKUP($A336,[1]Schrack!$A:$H,8,FALSE),IFERROR(VLOOKUP($A336,'[1]LD GmbH'!$A:$H,8,FALSE),IFERROR(VLOOKUP($A336,[1]Крисметал!$A:$H,8,FALSE),IFERROR(VLOOKUP($A336,[1]Унител!$A:$H,8,FALSE),""))))))</f>
        <v>НИРСТРОЙ</v>
      </c>
      <c r="J336" s="101">
        <f>IFERROR(VLOOKUP($A336,[1]Други!$A:$I,9,FALSE),IFERROR(VLOOKUP($A336,[1]ИТТ!$A:$I,9,FALSE),IFERROR(VLOOKUP($A336,[1]Schrack!$A:$I,9,FALSE),IFERROR(VLOOKUP($A336,'[1]LD GmbH'!$A:$I,9,FALSE),IFERROR(VLOOKUP($A336,[1]Крисметал!$A:$I,9,FALSE),IFERROR(VLOOKUP($A336,[1]Унител!$A:$I,9,FALSE),""))))))</f>
        <v>45092</v>
      </c>
      <c r="K336" s="87">
        <f>IFERROR(VLOOKUP($A336,[1]Други!$A:$H,7,FALSE),IFERROR(VLOOKUP($A336,[1]ИТТ!$A:$H,7,FALSE),IFERROR(VLOOKUP($A336,[1]Schrack!$A:$H,7,FALSE),IFERROR(VLOOKUP($A336,'[1]LD GmbH'!$A:$H,7,FALSE),IFERROR(VLOOKUP($A336,[1]Крисметал!$A:$H,7,FALSE),IFERROR(VLOOKUP($A336,[1]Унител!$A:$H,7,FALSE),""))))))</f>
        <v>24.54</v>
      </c>
      <c r="L336" s="88">
        <f t="shared" si="66"/>
        <v>24.54</v>
      </c>
      <c r="M336" s="102"/>
      <c r="O336" s="81">
        <f>SUMIF(Модули!$A:$A,Себестойност!A336,Модули!$B:$B)-G336</f>
        <v>0</v>
      </c>
    </row>
    <row r="337" spans="1:15" x14ac:dyDescent="0.3">
      <c r="A337" s="9" t="s">
        <v>217</v>
      </c>
      <c r="B337" s="32" t="str">
        <f>IFERROR(VLOOKUP($A337,[1]Други!$A:$H,2,FALSE),IFERROR(VLOOKUP($A337,[1]ИТТ!$A:$H,2,FALSE),IFERROR(VLOOKUP($A337,[1]Schrack!$A:$H,2,FALSE),IFERROR(VLOOKUP($A337,'[1]LD GmbH'!$A:$H,2,FALSE),IFERROR(VLOOKUP($A337,[1]Крисметал!$A:$H,2,FALSE),IFERROR(VLOOKUP($A337,[1]Унител!$A:$H,2,FALSE),""))))))</f>
        <v>-</v>
      </c>
      <c r="C337" s="86">
        <f>IFERROR(VLOOKUP($A337,[1]Други!$A:$H,3,FALSE),IFERROR(VLOOKUP($A337,[1]ИТТ!$A:$H,3,FALSE),IFERROR(VLOOKUP($A337,[1]Schrack!$A:$H,3,FALSE),IFERROR(VLOOKUP($A337,'[1]LD GmbH'!$A:$H,3,FALSE),IFERROR(VLOOKUP($A337,[1]Крисметал!$A:$H,3,FALSE),IFERROR(VLOOKUP($A337,[1]Унител!$A:$H,3,FALSE),""))))))</f>
        <v>16.66</v>
      </c>
      <c r="D337" s="84" t="str">
        <f>IFERROR(VLOOKUP($A337,[1]Други!$A:$H,4,FALSE),IFERROR(VLOOKUP($A337,[1]ИТТ!$A:$H,4,FALSE),IFERROR(VLOOKUP($A337,[1]Schrack!$A:$H,4,FALSE),IFERROR(VLOOKUP($A337,'[1]LD GmbH'!$A:$H,4,FALSE),IFERROR(VLOOKUP($A337,[1]Крисметал!$A:$H,4,FALSE),IFERROR(VLOOKUP($A337,[1]Унител!$A:$H,4,FALSE),""))))))</f>
        <v>бр.</v>
      </c>
      <c r="E337" s="34">
        <f>IFERROR(VLOOKUP($A337,[1]Други!$A:$H,5,FALSE),IFERROR(VLOOKUP($A337,[1]ИТТ!$A:$H,5,FALSE),IFERROR(VLOOKUP($A337,[1]Schrack!$A:$H,5,FALSE),IFERROR(VLOOKUP($A337,'[1]LD GmbH'!$A:$H,5,FALSE),IFERROR(VLOOKUP($A337,[1]Крисметал!$A:$H,5,FALSE),IFERROR(VLOOKUP($A337,[1]Унител!$A:$H,5,FALSE),""))))))</f>
        <v>0</v>
      </c>
      <c r="F337" s="87">
        <f>IFERROR(VLOOKUP($A337,[1]Други!$A:$H,6,FALSE),IFERROR(VLOOKUP($A337,[1]ИТТ!$A:$H,6,FALSE),IFERROR(VLOOKUP($A337,[1]Schrack!$A:$H,6,FALSE),IFERROR(VLOOKUP($A337,'[1]LD GmbH'!$A:$H,6,FALSE),IFERROR(VLOOKUP($A337,[1]Крисметал!$A:$H,6,FALSE),IFERROR(VLOOKUP($A337,[1]Унител!$A:$H,6,FALSE),""))))))</f>
        <v>16.66</v>
      </c>
      <c r="G337" s="93">
        <f>IFERROR(SUMIF(Модули!$A:$A,Себестойност!A337,Модули!$B:$B),"")</f>
        <v>1</v>
      </c>
      <c r="H337" s="33">
        <f t="shared" si="65"/>
        <v>16.66</v>
      </c>
      <c r="I337" s="100" t="str">
        <f>IFERROR(VLOOKUP($A337,[1]Други!$A:$H,8,FALSE),IFERROR(VLOOKUP($A337,[1]ИТТ!$A:$H,8,FALSE),IFERROR(VLOOKUP($A337,[1]Schrack!$A:$H,8,FALSE),IFERROR(VLOOKUP($A337,'[1]LD GmbH'!$A:$H,8,FALSE),IFERROR(VLOOKUP($A337,[1]Крисметал!$A:$H,8,FALSE),IFERROR(VLOOKUP($A337,[1]Унител!$A:$H,8,FALSE),""))))))</f>
        <v>НИРСТРОЙ</v>
      </c>
      <c r="J337" s="101">
        <f>IFERROR(VLOOKUP($A337,[1]Други!$A:$I,9,FALSE),IFERROR(VLOOKUP($A337,[1]ИТТ!$A:$I,9,FALSE),IFERROR(VLOOKUP($A337,[1]Schrack!$A:$I,9,FALSE),IFERROR(VLOOKUP($A337,'[1]LD GmbH'!$A:$I,9,FALSE),IFERROR(VLOOKUP($A337,[1]Крисметал!$A:$I,9,FALSE),IFERROR(VLOOKUP($A337,[1]Унител!$A:$I,9,FALSE),""))))))</f>
        <v>46043</v>
      </c>
      <c r="K337" s="87">
        <f>IFERROR(VLOOKUP($A337,[1]Други!$A:$H,7,FALSE),IFERROR(VLOOKUP($A337,[1]ИТТ!$A:$H,7,FALSE),IFERROR(VLOOKUP($A337,[1]Schrack!$A:$H,7,FALSE),IFERROR(VLOOKUP($A337,'[1]LD GmbH'!$A:$H,7,FALSE),IFERROR(VLOOKUP($A337,[1]Крисметал!$A:$H,7,FALSE),IFERROR(VLOOKUP($A337,[1]Унител!$A:$H,7,FALSE),""))))))</f>
        <v>19.992000000000001</v>
      </c>
      <c r="L337" s="88">
        <f t="shared" si="66"/>
        <v>19.992000000000001</v>
      </c>
      <c r="M337" s="102"/>
      <c r="O337" s="81">
        <f>SUMIF(Модули!$A:$A,Себестойност!A337,Модули!$B:$B)-G337</f>
        <v>0</v>
      </c>
    </row>
    <row r="338" spans="1:15" x14ac:dyDescent="0.3">
      <c r="A338" s="9" t="s">
        <v>218</v>
      </c>
      <c r="B338" s="32" t="str">
        <f>IFERROR(VLOOKUP($A338,[1]Други!$A:$H,2,FALSE),IFERROR(VLOOKUP($A338,[1]ИТТ!$A:$H,2,FALSE),IFERROR(VLOOKUP($A338,[1]Schrack!$A:$H,2,FALSE),IFERROR(VLOOKUP($A338,'[1]LD GmbH'!$A:$H,2,FALSE),IFERROR(VLOOKUP($A338,[1]Крисметал!$A:$H,2,FALSE),IFERROR(VLOOKUP($A338,[1]Унител!$A:$H,2,FALSE),""))))))</f>
        <v>-</v>
      </c>
      <c r="C338" s="86">
        <f>IFERROR(VLOOKUP($A338,[1]Други!$A:$H,3,FALSE),IFERROR(VLOOKUP($A338,[1]ИТТ!$A:$H,3,FALSE),IFERROR(VLOOKUP($A338,[1]Schrack!$A:$H,3,FALSE),IFERROR(VLOOKUP($A338,'[1]LD GmbH'!$A:$H,3,FALSE),IFERROR(VLOOKUP($A338,[1]Крисметал!$A:$H,3,FALSE),IFERROR(VLOOKUP($A338,[1]Унител!$A:$H,3,FALSE),""))))))</f>
        <v>997</v>
      </c>
      <c r="D338" s="84" t="str">
        <f>IFERROR(VLOOKUP($A338,[1]Други!$A:$H,4,FALSE),IFERROR(VLOOKUP($A338,[1]ИТТ!$A:$H,4,FALSE),IFERROR(VLOOKUP($A338,[1]Schrack!$A:$H,4,FALSE),IFERROR(VLOOKUP($A338,'[1]LD GmbH'!$A:$H,4,FALSE),IFERROR(VLOOKUP($A338,[1]Крисметал!$A:$H,4,FALSE),IFERROR(VLOOKUP($A338,[1]Унител!$A:$H,4,FALSE),""))))))</f>
        <v>бр.</v>
      </c>
      <c r="E338" s="34">
        <f>IFERROR(VLOOKUP($A338,[1]Други!$A:$H,5,FALSE),IFERROR(VLOOKUP($A338,[1]ИТТ!$A:$H,5,FALSE),IFERROR(VLOOKUP($A338,[1]Schrack!$A:$H,5,FALSE),IFERROR(VLOOKUP($A338,'[1]LD GmbH'!$A:$H,5,FALSE),IFERROR(VLOOKUP($A338,[1]Крисметал!$A:$H,5,FALSE),IFERROR(VLOOKUP($A338,[1]Унител!$A:$H,5,FALSE),""))))))</f>
        <v>0</v>
      </c>
      <c r="F338" s="87">
        <f>IFERROR(VLOOKUP($A338,[1]Други!$A:$H,6,FALSE),IFERROR(VLOOKUP($A338,[1]ИТТ!$A:$H,6,FALSE),IFERROR(VLOOKUP($A338,[1]Schrack!$A:$H,6,FALSE),IFERROR(VLOOKUP($A338,'[1]LD GmbH'!$A:$H,6,FALSE),IFERROR(VLOOKUP($A338,[1]Крисметал!$A:$H,6,FALSE),IFERROR(VLOOKUP($A338,[1]Унител!$A:$H,6,FALSE),""))))))</f>
        <v>997</v>
      </c>
      <c r="G338" s="93">
        <f>IFERROR(SUMIF(Модули!$A:$A,Себестойност!A338,Модули!$B:$B),"")</f>
        <v>1</v>
      </c>
      <c r="H338" s="33">
        <f t="shared" si="65"/>
        <v>997</v>
      </c>
      <c r="I338" s="100" t="str">
        <f>IFERROR(VLOOKUP($A338,[1]Други!$A:$H,8,FALSE),IFERROR(VLOOKUP($A338,[1]ИТТ!$A:$H,8,FALSE),IFERROR(VLOOKUP($A338,[1]Schrack!$A:$H,8,FALSE),IFERROR(VLOOKUP($A338,'[1]LD GmbH'!$A:$H,8,FALSE),IFERROR(VLOOKUP($A338,[1]Крисметал!$A:$H,8,FALSE),IFERROR(VLOOKUP($A338,[1]Унител!$A:$H,8,FALSE),""))))))</f>
        <v>Иван Шапкаров 2016</v>
      </c>
      <c r="J338" s="101">
        <f>IFERROR(VLOOKUP($A338,[1]Други!$A:$I,9,FALSE),IFERROR(VLOOKUP($A338,[1]ИТТ!$A:$I,9,FALSE),IFERROR(VLOOKUP($A338,[1]Schrack!$A:$I,9,FALSE),IFERROR(VLOOKUP($A338,'[1]LD GmbH'!$A:$I,9,FALSE),IFERROR(VLOOKUP($A338,[1]Крисметал!$A:$I,9,FALSE),IFERROR(VLOOKUP($A338,[1]Унител!$A:$I,9,FALSE),""))))))</f>
        <v>45863</v>
      </c>
      <c r="K338" s="87">
        <f>IFERROR(VLOOKUP($A338,[1]Други!$A:$H,7,FALSE),IFERROR(VLOOKUP($A338,[1]ИТТ!$A:$H,7,FALSE),IFERROR(VLOOKUP($A338,[1]Schrack!$A:$H,7,FALSE),IFERROR(VLOOKUP($A338,'[1]LD GmbH'!$A:$H,7,FALSE),IFERROR(VLOOKUP($A338,[1]Крисметал!$A:$H,7,FALSE),IFERROR(VLOOKUP($A338,[1]Унител!$A:$H,7,FALSE),""))))))</f>
        <v>1196.4000000000001</v>
      </c>
      <c r="L338" s="88">
        <f t="shared" si="66"/>
        <v>1196.4000000000001</v>
      </c>
      <c r="M338" s="102"/>
      <c r="O338" s="81">
        <f>SUMIF(Модули!$A:$A,Себестойност!A338,Модули!$B:$B)-G338</f>
        <v>0</v>
      </c>
    </row>
    <row r="339" spans="1:15" x14ac:dyDescent="0.3">
      <c r="A339" s="9" t="s">
        <v>219</v>
      </c>
      <c r="B339" s="32" t="str">
        <f>IFERROR(VLOOKUP($A339,[1]Други!$A:$H,2,FALSE),IFERROR(VLOOKUP($A339,[1]ИТТ!$A:$H,2,FALSE),IFERROR(VLOOKUP($A339,[1]Schrack!$A:$H,2,FALSE),IFERROR(VLOOKUP($A339,'[1]LD GmbH'!$A:$H,2,FALSE),IFERROR(VLOOKUP($A339,[1]Крисметал!$A:$H,2,FALSE),IFERROR(VLOOKUP($A339,[1]Унител!$A:$H,2,FALSE),""))))))</f>
        <v>-</v>
      </c>
      <c r="C339" s="86">
        <f>IFERROR(VLOOKUP($A339,[1]Други!$A:$H,3,FALSE),IFERROR(VLOOKUP($A339,[1]ИТТ!$A:$H,3,FALSE),IFERROR(VLOOKUP($A339,[1]Schrack!$A:$H,3,FALSE),IFERROR(VLOOKUP($A339,'[1]LD GmbH'!$A:$H,3,FALSE),IFERROR(VLOOKUP($A339,[1]Крисметал!$A:$H,3,FALSE),IFERROR(VLOOKUP($A339,[1]Унител!$A:$H,3,FALSE),""))))))</f>
        <v>138.04880792297899</v>
      </c>
      <c r="D339" s="84" t="str">
        <f>IFERROR(VLOOKUP($A339,[1]Други!$A:$H,4,FALSE),IFERROR(VLOOKUP($A339,[1]ИТТ!$A:$H,4,FALSE),IFERROR(VLOOKUP($A339,[1]Schrack!$A:$H,4,FALSE),IFERROR(VLOOKUP($A339,'[1]LD GmbH'!$A:$H,4,FALSE),IFERROR(VLOOKUP($A339,[1]Крисметал!$A:$H,4,FALSE),IFERROR(VLOOKUP($A339,[1]Унител!$A:$H,4,FALSE),""))))))</f>
        <v>бр.</v>
      </c>
      <c r="E339" s="34">
        <f>IFERROR(VLOOKUP($A339,[1]Други!$A:$H,5,FALSE),IFERROR(VLOOKUP($A339,[1]ИТТ!$A:$H,5,FALSE),IFERROR(VLOOKUP($A339,[1]Schrack!$A:$H,5,FALSE),IFERROR(VLOOKUP($A339,'[1]LD GmbH'!$A:$H,5,FALSE),IFERROR(VLOOKUP($A339,[1]Крисметал!$A:$H,5,FALSE),IFERROR(VLOOKUP($A339,[1]Унител!$A:$H,5,FALSE),""))))))</f>
        <v>0</v>
      </c>
      <c r="F339" s="87">
        <f>IFERROR(VLOOKUP($A339,[1]Други!$A:$H,6,FALSE),IFERROR(VLOOKUP($A339,[1]ИТТ!$A:$H,6,FALSE),IFERROR(VLOOKUP($A339,[1]Schrack!$A:$H,6,FALSE),IFERROR(VLOOKUP($A339,'[1]LD GmbH'!$A:$H,6,FALSE),IFERROR(VLOOKUP($A339,[1]Крисметал!$A:$H,6,FALSE),IFERROR(VLOOKUP($A339,[1]Унител!$A:$H,6,FALSE),""))))))</f>
        <v>138.04880792297899</v>
      </c>
      <c r="G339" s="93">
        <f>IFERROR(SUMIF(Модули!$A:$A,Себестойност!A339,Модули!$B:$B),"")</f>
        <v>1</v>
      </c>
      <c r="H339" s="33">
        <f t="shared" si="65"/>
        <v>138.04880792297899</v>
      </c>
      <c r="I339" s="100" t="str">
        <f>IFERROR(VLOOKUP($A339,[1]Други!$A:$H,8,FALSE),IFERROR(VLOOKUP($A339,[1]ИТТ!$A:$H,8,FALSE),IFERROR(VLOOKUP($A339,[1]Schrack!$A:$H,8,FALSE),IFERROR(VLOOKUP($A339,'[1]LD GmbH'!$A:$H,8,FALSE),IFERROR(VLOOKUP($A339,[1]Крисметал!$A:$H,8,FALSE),IFERROR(VLOOKUP($A339,[1]Унител!$A:$H,8,FALSE),""))))))</f>
        <v>ФРИЛАЙН</v>
      </c>
      <c r="J339" s="101">
        <f>IFERROR(VLOOKUP($A339,[1]Други!$A:$I,9,FALSE),IFERROR(VLOOKUP($A339,[1]ИТТ!$A:$I,9,FALSE),IFERROR(VLOOKUP($A339,[1]Schrack!$A:$I,9,FALSE),IFERROR(VLOOKUP($A339,'[1]LD GmbH'!$A:$I,9,FALSE),IFERROR(VLOOKUP($A339,[1]Крисметал!$A:$I,9,FALSE),IFERROR(VLOOKUP($A339,[1]Унител!$A:$I,9,FALSE),""))))))</f>
        <v>45428</v>
      </c>
      <c r="K339" s="87">
        <f>IFERROR(VLOOKUP($A339,[1]Други!$A:$H,7,FALSE),IFERROR(VLOOKUP($A339,[1]ИТТ!$A:$H,7,FALSE),IFERROR(VLOOKUP($A339,[1]Schrack!$A:$H,7,FALSE),IFERROR(VLOOKUP($A339,'[1]LD GmbH'!$A:$H,7,FALSE),IFERROR(VLOOKUP($A339,[1]Крисметал!$A:$H,7,FALSE),IFERROR(VLOOKUP($A339,[1]Унител!$A:$H,7,FALSE),""))))))</f>
        <v>165.65856950757478</v>
      </c>
      <c r="L339" s="88">
        <f t="shared" si="66"/>
        <v>165.65856950757478</v>
      </c>
      <c r="M339" s="102"/>
      <c r="O339" s="81">
        <f>SUMIF(Модули!$A:$A,Себестойност!A339,Модули!$B:$B)-G339</f>
        <v>0</v>
      </c>
    </row>
    <row r="340" spans="1:15" x14ac:dyDescent="0.3">
      <c r="A340" s="23" t="s">
        <v>409</v>
      </c>
      <c r="B340" s="32" t="str">
        <f>IFERROR(VLOOKUP($A340,[1]Други!$A:$H,2,FALSE),IFERROR(VLOOKUP($A340,[1]ИТТ!$A:$H,2,FALSE),IFERROR(VLOOKUP($A340,[1]Schrack!$A:$H,2,FALSE),IFERROR(VLOOKUP($A340,'[1]LD GmbH'!$A:$H,2,FALSE),IFERROR(VLOOKUP($A340,[1]Крисметал!$A:$H,2,FALSE),IFERROR(VLOOKUP($A340,[1]Унител!$A:$H,2,FALSE),""))))))</f>
        <v>-</v>
      </c>
      <c r="C340" s="86">
        <f>IFERROR(VLOOKUP($A340,[1]Други!$A:$H,3,FALSE),IFERROR(VLOOKUP($A340,[1]ИТТ!$A:$H,3,FALSE),IFERROR(VLOOKUP($A340,[1]Schrack!$A:$H,3,FALSE),IFERROR(VLOOKUP($A340,'[1]LD GmbH'!$A:$H,3,FALSE),IFERROR(VLOOKUP($A340,[1]Крисметал!$A:$H,3,FALSE),IFERROR(VLOOKUP($A340,[1]Унител!$A:$H,3,FALSE),""))))))</f>
        <v>880</v>
      </c>
      <c r="D340" s="84" t="str">
        <f>IFERROR(VLOOKUP($A340,[1]Други!$A:$H,4,FALSE),IFERROR(VLOOKUP($A340,[1]ИТТ!$A:$H,4,FALSE),IFERROR(VLOOKUP($A340,[1]Schrack!$A:$H,4,FALSE),IFERROR(VLOOKUP($A340,'[1]LD GmbH'!$A:$H,4,FALSE),IFERROR(VLOOKUP($A340,[1]Крисметал!$A:$H,4,FALSE),IFERROR(VLOOKUP($A340,[1]Унител!$A:$H,4,FALSE),""))))))</f>
        <v>бр.</v>
      </c>
      <c r="E340" s="34">
        <f>IFERROR(VLOOKUP($A340,[1]Други!$A:$H,5,FALSE),IFERROR(VLOOKUP($A340,[1]ИТТ!$A:$H,5,FALSE),IFERROR(VLOOKUP($A340,[1]Schrack!$A:$H,5,FALSE),IFERROR(VLOOKUP($A340,'[1]LD GmbH'!$A:$H,5,FALSE),IFERROR(VLOOKUP($A340,[1]Крисметал!$A:$H,5,FALSE),IFERROR(VLOOKUP($A340,[1]Унител!$A:$H,5,FALSE),""))))))</f>
        <v>0</v>
      </c>
      <c r="F340" s="87">
        <f>IFERROR(VLOOKUP($A340,[1]Други!$A:$H,6,FALSE),IFERROR(VLOOKUP($A340,[1]ИТТ!$A:$H,6,FALSE),IFERROR(VLOOKUP($A340,[1]Schrack!$A:$H,6,FALSE),IFERROR(VLOOKUP($A340,'[1]LD GmbH'!$A:$H,6,FALSE),IFERROR(VLOOKUP($A340,[1]Крисметал!$A:$H,6,FALSE),IFERROR(VLOOKUP($A340,[1]Унител!$A:$H,6,FALSE),""))))))</f>
        <v>880</v>
      </c>
      <c r="G340" s="93">
        <f>IFERROR(SUMIF(Модули!$A:$A,Себестойност!A340,Модули!$B:$B),"")</f>
        <v>1</v>
      </c>
      <c r="H340" s="33">
        <f t="shared" si="65"/>
        <v>880</v>
      </c>
      <c r="I340" s="100" t="str">
        <f>IFERROR(VLOOKUP($A340,[1]Други!$A:$H,8,FALSE),IFERROR(VLOOKUP($A340,[1]ИТТ!$A:$H,8,FALSE),IFERROR(VLOOKUP($A340,[1]Schrack!$A:$H,8,FALSE),IFERROR(VLOOKUP($A340,'[1]LD GmbH'!$A:$H,8,FALSE),IFERROR(VLOOKUP($A340,[1]Крисметал!$A:$H,8,FALSE),IFERROR(VLOOKUP($A340,[1]Унител!$A:$H,8,FALSE),""))))))</f>
        <v>Green Power</v>
      </c>
      <c r="J340" s="101">
        <f>IFERROR(VLOOKUP($A340,[1]Други!$A:$I,9,FALSE),IFERROR(VLOOKUP($A340,[1]ИТТ!$A:$I,9,FALSE),IFERROR(VLOOKUP($A340,[1]Schrack!$A:$I,9,FALSE),IFERROR(VLOOKUP($A340,'[1]LD GmbH'!$A:$I,9,FALSE),IFERROR(VLOOKUP($A340,[1]Крисметал!$A:$I,9,FALSE),IFERROR(VLOOKUP($A340,[1]Унител!$A:$I,9,FALSE),""))))))</f>
        <v>45784</v>
      </c>
      <c r="K340" s="87">
        <f>IFERROR(VLOOKUP($A340,[1]Други!$A:$H,7,FALSE),IFERROR(VLOOKUP($A340,[1]ИТТ!$A:$H,7,FALSE),IFERROR(VLOOKUP($A340,[1]Schrack!$A:$H,7,FALSE),IFERROR(VLOOKUP($A340,'[1]LD GmbH'!$A:$H,7,FALSE),IFERROR(VLOOKUP($A340,[1]Крисметал!$A:$H,7,FALSE),IFERROR(VLOOKUP($A340,[1]Унител!$A:$H,7,FALSE),""))))))</f>
        <v>880</v>
      </c>
      <c r="L340" s="88">
        <f t="shared" si="66"/>
        <v>880</v>
      </c>
      <c r="M340" s="102"/>
      <c r="O340" s="81">
        <f>SUMIF(Модули!$A:$A,Себестойност!A340,Модули!$B:$B)-G340</f>
        <v>0</v>
      </c>
    </row>
    <row r="341" spans="1:15" x14ac:dyDescent="0.3">
      <c r="A341" s="9" t="s">
        <v>410</v>
      </c>
      <c r="B341" s="32" t="str">
        <f>IFERROR(VLOOKUP($A341,[1]Други!$A:$H,2,FALSE),IFERROR(VLOOKUP($A341,[1]ИТТ!$A:$H,2,FALSE),IFERROR(VLOOKUP($A341,[1]Schrack!$A:$H,2,FALSE),IFERROR(VLOOKUP($A341,'[1]LD GmbH'!$A:$H,2,FALSE),IFERROR(VLOOKUP($A341,[1]Крисметал!$A:$H,2,FALSE),IFERROR(VLOOKUP($A341,[1]Унител!$A:$H,2,FALSE),""))))))</f>
        <v>-</v>
      </c>
      <c r="C341" s="86">
        <f>IFERROR(VLOOKUP($A341,[1]Други!$A:$H,3,FALSE),IFERROR(VLOOKUP($A341,[1]ИТТ!$A:$H,3,FALSE),IFERROR(VLOOKUP($A341,[1]Schrack!$A:$H,3,FALSE),IFERROR(VLOOKUP($A341,'[1]LD GmbH'!$A:$H,3,FALSE),IFERROR(VLOOKUP($A341,[1]Крисметал!$A:$H,3,FALSE),IFERROR(VLOOKUP($A341,[1]Унител!$A:$H,3,FALSE),""))))))</f>
        <v>88</v>
      </c>
      <c r="D341" s="84" t="str">
        <f>IFERROR(VLOOKUP($A341,[1]Други!$A:$H,4,FALSE),IFERROR(VLOOKUP($A341,[1]ИТТ!$A:$H,4,FALSE),IFERROR(VLOOKUP($A341,[1]Schrack!$A:$H,4,FALSE),IFERROR(VLOOKUP($A341,'[1]LD GmbH'!$A:$H,4,FALSE),IFERROR(VLOOKUP($A341,[1]Крисметал!$A:$H,4,FALSE),IFERROR(VLOOKUP($A341,[1]Унител!$A:$H,4,FALSE),""))))))</f>
        <v>бр.</v>
      </c>
      <c r="E341" s="34">
        <f>IFERROR(VLOOKUP($A341,[1]Други!$A:$H,5,FALSE),IFERROR(VLOOKUP($A341,[1]ИТТ!$A:$H,5,FALSE),IFERROR(VLOOKUP($A341,[1]Schrack!$A:$H,5,FALSE),IFERROR(VLOOKUP($A341,'[1]LD GmbH'!$A:$H,5,FALSE),IFERROR(VLOOKUP($A341,[1]Крисметал!$A:$H,5,FALSE),IFERROR(VLOOKUP($A341,[1]Унител!$A:$H,5,FALSE),""))))))</f>
        <v>0</v>
      </c>
      <c r="F341" s="87">
        <f>IFERROR(VLOOKUP($A341,[1]Други!$A:$H,6,FALSE),IFERROR(VLOOKUP($A341,[1]ИТТ!$A:$H,6,FALSE),IFERROR(VLOOKUP($A341,[1]Schrack!$A:$H,6,FALSE),IFERROR(VLOOKUP($A341,'[1]LD GmbH'!$A:$H,6,FALSE),IFERROR(VLOOKUP($A341,[1]Крисметал!$A:$H,6,FALSE),IFERROR(VLOOKUP($A341,[1]Унител!$A:$H,6,FALSE),""))))))</f>
        <v>88</v>
      </c>
      <c r="G341" s="93">
        <f>IFERROR(SUMIF(Модули!$A:$A,Себестойност!A341,Модули!$B:$B),"")</f>
        <v>1</v>
      </c>
      <c r="H341" s="33">
        <f t="shared" si="65"/>
        <v>88</v>
      </c>
      <c r="I341" s="100" t="str">
        <f>IFERROR(VLOOKUP($A341,[1]Други!$A:$H,8,FALSE),IFERROR(VLOOKUP($A341,[1]ИТТ!$A:$H,8,FALSE),IFERROR(VLOOKUP($A341,[1]Schrack!$A:$H,8,FALSE),IFERROR(VLOOKUP($A341,'[1]LD GmbH'!$A:$H,8,FALSE),IFERROR(VLOOKUP($A341,[1]Крисметал!$A:$H,8,FALSE),IFERROR(VLOOKUP($A341,[1]Унител!$A:$H,8,FALSE),""))))))</f>
        <v>Планет Експрес</v>
      </c>
      <c r="J341" s="101">
        <f>IFERROR(VLOOKUP($A341,[1]Други!$A:$I,9,FALSE),IFERROR(VLOOKUP($A341,[1]ИТТ!$A:$I,9,FALSE),IFERROR(VLOOKUP($A341,[1]Schrack!$A:$I,9,FALSE),IFERROR(VLOOKUP($A341,'[1]LD GmbH'!$A:$I,9,FALSE),IFERROR(VLOOKUP($A341,[1]Крисметал!$A:$I,9,FALSE),IFERROR(VLOOKUP($A341,[1]Унител!$A:$I,9,FALSE),""))))))</f>
        <v>45715</v>
      </c>
      <c r="K341" s="87">
        <f>IFERROR(VLOOKUP($A341,[1]Други!$A:$H,7,FALSE),IFERROR(VLOOKUP($A341,[1]ИТТ!$A:$H,7,FALSE),IFERROR(VLOOKUP($A341,[1]Schrack!$A:$H,7,FALSE),IFERROR(VLOOKUP($A341,'[1]LD GmbH'!$A:$H,7,FALSE),IFERROR(VLOOKUP($A341,[1]Крисметал!$A:$H,7,FALSE),IFERROR(VLOOKUP($A341,[1]Унител!$A:$H,7,FALSE),""))))))</f>
        <v>88</v>
      </c>
      <c r="L341" s="88">
        <f t="shared" si="66"/>
        <v>88</v>
      </c>
      <c r="M341" s="102"/>
      <c r="O341" s="81">
        <f>SUMIF(Модули!$A:$A,Себестойност!A341,Модули!$B:$B)-G341</f>
        <v>0</v>
      </c>
    </row>
    <row r="342" spans="1:15" x14ac:dyDescent="0.3">
      <c r="A342" s="9" t="s">
        <v>411</v>
      </c>
      <c r="B342" s="32" t="str">
        <f>IFERROR(VLOOKUP($A342,[1]Други!$A:$H,2,FALSE),IFERROR(VLOOKUP($A342,[1]ИТТ!$A:$H,2,FALSE),IFERROR(VLOOKUP($A342,[1]Schrack!$A:$H,2,FALSE),IFERROR(VLOOKUP($A342,'[1]LD GmbH'!$A:$H,2,FALSE),IFERROR(VLOOKUP($A342,[1]Крисметал!$A:$H,2,FALSE),IFERROR(VLOOKUP($A342,[1]Унител!$A:$H,2,FALSE),""))))))</f>
        <v>-</v>
      </c>
      <c r="C342" s="86">
        <f>IFERROR(VLOOKUP($A342,[1]Други!$A:$H,3,FALSE),IFERROR(VLOOKUP($A342,[1]ИТТ!$A:$H,3,FALSE),IFERROR(VLOOKUP($A342,[1]Schrack!$A:$H,3,FALSE),IFERROR(VLOOKUP($A342,'[1]LD GmbH'!$A:$H,3,FALSE),IFERROR(VLOOKUP($A342,[1]Крисметал!$A:$H,3,FALSE),IFERROR(VLOOKUP($A342,[1]Унител!$A:$H,3,FALSE),""))))))</f>
        <v>175.3</v>
      </c>
      <c r="D342" s="84" t="str">
        <f>IFERROR(VLOOKUP($A342,[1]Други!$A:$H,4,FALSE),IFERROR(VLOOKUP($A342,[1]ИТТ!$A:$H,4,FALSE),IFERROR(VLOOKUP($A342,[1]Schrack!$A:$H,4,FALSE),IFERROR(VLOOKUP($A342,'[1]LD GmbH'!$A:$H,4,FALSE),IFERROR(VLOOKUP($A342,[1]Крисметал!$A:$H,4,FALSE),IFERROR(VLOOKUP($A342,[1]Унител!$A:$H,4,FALSE),""))))))</f>
        <v>бр.</v>
      </c>
      <c r="E342" s="34">
        <f>IFERROR(VLOOKUP($A342,[1]Други!$A:$H,5,FALSE),IFERROR(VLOOKUP($A342,[1]ИТТ!$A:$H,5,FALSE),IFERROR(VLOOKUP($A342,[1]Schrack!$A:$H,5,FALSE),IFERROR(VLOOKUP($A342,'[1]LD GmbH'!$A:$H,5,FALSE),IFERROR(VLOOKUP($A342,[1]Крисметал!$A:$H,5,FALSE),IFERROR(VLOOKUP($A342,[1]Унител!$A:$H,5,FALSE),""))))))</f>
        <v>0</v>
      </c>
      <c r="F342" s="87">
        <f>IFERROR(VLOOKUP($A342,[1]Други!$A:$H,6,FALSE),IFERROR(VLOOKUP($A342,[1]ИТТ!$A:$H,6,FALSE),IFERROR(VLOOKUP($A342,[1]Schrack!$A:$H,6,FALSE),IFERROR(VLOOKUP($A342,'[1]LD GmbH'!$A:$H,6,FALSE),IFERROR(VLOOKUP($A342,[1]Крисметал!$A:$H,6,FALSE),IFERROR(VLOOKUP($A342,[1]Унител!$A:$H,6,FALSE),""))))))</f>
        <v>175.3</v>
      </c>
      <c r="G342" s="93">
        <f>IFERROR(SUMIF(Модули!$A:$A,Себестойност!A342,Модули!$B:$B),"")</f>
        <v>1</v>
      </c>
      <c r="H342" s="33">
        <f t="shared" si="65"/>
        <v>175.3</v>
      </c>
      <c r="I342" s="100" t="str">
        <f>IFERROR(VLOOKUP($A342,[1]Други!$A:$H,8,FALSE),IFERROR(VLOOKUP($A342,[1]ИТТ!$A:$H,8,FALSE),IFERROR(VLOOKUP($A342,[1]Schrack!$A:$H,8,FALSE),IFERROR(VLOOKUP($A342,'[1]LD GmbH'!$A:$H,8,FALSE),IFERROR(VLOOKUP($A342,[1]Крисметал!$A:$H,8,FALSE),IFERROR(VLOOKUP($A342,[1]Унител!$A:$H,8,FALSE),""))))))</f>
        <v>Авиейшън Сервисиз Б-я</v>
      </c>
      <c r="J342" s="101">
        <f>IFERROR(VLOOKUP($A342,[1]Други!$A:$I,9,FALSE),IFERROR(VLOOKUP($A342,[1]ИТТ!$A:$I,9,FALSE),IFERROR(VLOOKUP($A342,[1]Schrack!$A:$I,9,FALSE),IFERROR(VLOOKUP($A342,'[1]LD GmbH'!$A:$I,9,FALSE),IFERROR(VLOOKUP($A342,[1]Крисметал!$A:$I,9,FALSE),IFERROR(VLOOKUP($A342,[1]Унител!$A:$I,9,FALSE),""))))))</f>
        <v>45710</v>
      </c>
      <c r="K342" s="87">
        <f>IFERROR(VLOOKUP($A342,[1]Други!$A:$H,7,FALSE),IFERROR(VLOOKUP($A342,[1]ИТТ!$A:$H,7,FALSE),IFERROR(VLOOKUP($A342,[1]Schrack!$A:$H,7,FALSE),IFERROR(VLOOKUP($A342,'[1]LD GmbH'!$A:$H,7,FALSE),IFERROR(VLOOKUP($A342,[1]Крисметал!$A:$H,7,FALSE),IFERROR(VLOOKUP($A342,[1]Унител!$A:$H,7,FALSE),""))))))</f>
        <v>175.3</v>
      </c>
      <c r="L342" s="88">
        <f t="shared" si="66"/>
        <v>175.3</v>
      </c>
      <c r="M342" s="102"/>
      <c r="O342" s="81">
        <f>SUMIF(Модули!$A:$A,Себестойност!A342,Модули!$B:$B)-G342</f>
        <v>0</v>
      </c>
    </row>
    <row r="343" spans="1:15" x14ac:dyDescent="0.3">
      <c r="A343" s="9" t="s">
        <v>412</v>
      </c>
      <c r="B343" s="32" t="str">
        <f>IFERROR(VLOOKUP($A343,[1]Други!$A:$H,2,FALSE),IFERROR(VLOOKUP($A343,[1]ИТТ!$A:$H,2,FALSE),IFERROR(VLOOKUP($A343,[1]Schrack!$A:$H,2,FALSE),IFERROR(VLOOKUP($A343,'[1]LD GmbH'!$A:$H,2,FALSE),IFERROR(VLOOKUP($A343,[1]Крисметал!$A:$H,2,FALSE),IFERROR(VLOOKUP($A343,[1]Унител!$A:$H,2,FALSE),""))))))</f>
        <v>-</v>
      </c>
      <c r="C343" s="86">
        <f>IFERROR(VLOOKUP($A343,[1]Други!$A:$H,3,FALSE),IFERROR(VLOOKUP($A343,[1]ИТТ!$A:$H,3,FALSE),IFERROR(VLOOKUP($A343,[1]Schrack!$A:$H,3,FALSE),IFERROR(VLOOKUP($A343,'[1]LD GmbH'!$A:$H,3,FALSE),IFERROR(VLOOKUP($A343,[1]Крисметал!$A:$H,3,FALSE),IFERROR(VLOOKUP($A343,[1]Унител!$A:$H,3,FALSE),""))))))</f>
        <v>324.41000000000003</v>
      </c>
      <c r="D343" s="84" t="str">
        <f>IFERROR(VLOOKUP($A343,[1]Други!$A:$H,4,FALSE),IFERROR(VLOOKUP($A343,[1]ИТТ!$A:$H,4,FALSE),IFERROR(VLOOKUP($A343,[1]Schrack!$A:$H,4,FALSE),IFERROR(VLOOKUP($A343,'[1]LD GmbH'!$A:$H,4,FALSE),IFERROR(VLOOKUP($A343,[1]Крисметал!$A:$H,4,FALSE),IFERROR(VLOOKUP($A343,[1]Унител!$A:$H,4,FALSE),""))))))</f>
        <v>бр.</v>
      </c>
      <c r="E343" s="34">
        <f>IFERROR(VLOOKUP($A343,[1]Други!$A:$H,5,FALSE),IFERROR(VLOOKUP($A343,[1]ИТТ!$A:$H,5,FALSE),IFERROR(VLOOKUP($A343,[1]Schrack!$A:$H,5,FALSE),IFERROR(VLOOKUP($A343,'[1]LD GmbH'!$A:$H,5,FALSE),IFERROR(VLOOKUP($A343,[1]Крисметал!$A:$H,5,FALSE),IFERROR(VLOOKUP($A343,[1]Унител!$A:$H,5,FALSE),""))))))</f>
        <v>0</v>
      </c>
      <c r="F343" s="87">
        <f>IFERROR(VLOOKUP($A343,[1]Други!$A:$H,6,FALSE),IFERROR(VLOOKUP($A343,[1]ИТТ!$A:$H,6,FALSE),IFERROR(VLOOKUP($A343,[1]Schrack!$A:$H,6,FALSE),IFERROR(VLOOKUP($A343,'[1]LD GmbH'!$A:$H,6,FALSE),IFERROR(VLOOKUP($A343,[1]Крисметал!$A:$H,6,FALSE),IFERROR(VLOOKUP($A343,[1]Унител!$A:$H,6,FALSE),""))))))</f>
        <v>324.41000000000003</v>
      </c>
      <c r="G343" s="93">
        <f>IFERROR(SUMIF(Модули!$A:$A,Себестойност!A343,Модули!$B:$B),"")</f>
        <v>1</v>
      </c>
      <c r="H343" s="33">
        <f t="shared" ref="H343:H345" si="71">IFERROR(F343*G343,"")</f>
        <v>324.41000000000003</v>
      </c>
      <c r="I343" s="100" t="str">
        <f>IFERROR(VLOOKUP($A343,[1]Други!$A:$H,8,FALSE),IFERROR(VLOOKUP($A343,[1]ИТТ!$A:$H,8,FALSE),IFERROR(VLOOKUP($A343,[1]Schrack!$A:$H,8,FALSE),IFERROR(VLOOKUP($A343,'[1]LD GmbH'!$A:$H,8,FALSE),IFERROR(VLOOKUP($A343,[1]Крисметал!$A:$H,8,FALSE),IFERROR(VLOOKUP($A343,[1]Унител!$A:$H,8,FALSE),""))))))</f>
        <v>Авиейшън Сервисиз Б-я</v>
      </c>
      <c r="J343" s="101">
        <f>IFERROR(VLOOKUP($A343,[1]Други!$A:$I,9,FALSE),IFERROR(VLOOKUP($A343,[1]ИТТ!$A:$I,9,FALSE),IFERROR(VLOOKUP($A343,[1]Schrack!$A:$I,9,FALSE),IFERROR(VLOOKUP($A343,'[1]LD GmbH'!$A:$I,9,FALSE),IFERROR(VLOOKUP($A343,[1]Крисметал!$A:$I,9,FALSE),IFERROR(VLOOKUP($A343,[1]Унител!$A:$I,9,FALSE),""))))))</f>
        <v>45896</v>
      </c>
      <c r="K343" s="87">
        <f>IFERROR(VLOOKUP($A343,[1]Други!$A:$H,7,FALSE),IFERROR(VLOOKUP($A343,[1]ИТТ!$A:$H,7,FALSE),IFERROR(VLOOKUP($A343,[1]Schrack!$A:$H,7,FALSE),IFERROR(VLOOKUP($A343,'[1]LD GmbH'!$A:$H,7,FALSE),IFERROR(VLOOKUP($A343,[1]Крисметал!$A:$H,7,FALSE),IFERROR(VLOOKUP($A343,[1]Унител!$A:$H,7,FALSE),""))))))</f>
        <v>324.41000000000003</v>
      </c>
      <c r="L343" s="88">
        <f t="shared" ref="L343:L345" si="72">G343*K343</f>
        <v>324.41000000000003</v>
      </c>
      <c r="M343" s="102"/>
      <c r="O343" s="81">
        <f>SUMIF(Модули!$A:$A,Себестойност!A343,Модули!$B:$B)-G343</f>
        <v>0</v>
      </c>
    </row>
    <row r="344" spans="1:15" x14ac:dyDescent="0.3">
      <c r="A344" s="9" t="s">
        <v>413</v>
      </c>
      <c r="B344" s="32" t="str">
        <f>IFERROR(VLOOKUP($A344,[1]Други!$A:$H,2,FALSE),IFERROR(VLOOKUP($A344,[1]ИТТ!$A:$H,2,FALSE),IFERROR(VLOOKUP($A344,[1]Schrack!$A:$H,2,FALSE),IFERROR(VLOOKUP($A344,'[1]LD GmbH'!$A:$H,2,FALSE),IFERROR(VLOOKUP($A344,[1]Крисметал!$A:$H,2,FALSE),IFERROR(VLOOKUP($A344,[1]Унител!$A:$H,2,FALSE),""))))))</f>
        <v>-</v>
      </c>
      <c r="C344" s="86">
        <f>IFERROR(VLOOKUP($A344,[1]Други!$A:$H,3,FALSE),IFERROR(VLOOKUP($A344,[1]ИТТ!$A:$H,3,FALSE),IFERROR(VLOOKUP($A344,[1]Schrack!$A:$H,3,FALSE),IFERROR(VLOOKUP($A344,'[1]LD GmbH'!$A:$H,3,FALSE),IFERROR(VLOOKUP($A344,[1]Крисметал!$A:$H,3,FALSE),IFERROR(VLOOKUP($A344,[1]Унител!$A:$H,3,FALSE),""))))))</f>
        <v>150.99983127367921</v>
      </c>
      <c r="D344" s="84" t="str">
        <f>IFERROR(VLOOKUP($A344,[1]Други!$A:$H,4,FALSE),IFERROR(VLOOKUP($A344,[1]ИТТ!$A:$H,4,FALSE),IFERROR(VLOOKUP($A344,[1]Schrack!$A:$H,4,FALSE),IFERROR(VLOOKUP($A344,'[1]LD GmbH'!$A:$H,4,FALSE),IFERROR(VLOOKUP($A344,[1]Крисметал!$A:$H,4,FALSE),IFERROR(VLOOKUP($A344,[1]Унител!$A:$H,4,FALSE),""))))))</f>
        <v>бр.</v>
      </c>
      <c r="E344" s="34">
        <f>IFERROR(VLOOKUP($A344,[1]Други!$A:$H,5,FALSE),IFERROR(VLOOKUP($A344,[1]ИТТ!$A:$H,5,FALSE),IFERROR(VLOOKUP($A344,[1]Schrack!$A:$H,5,FALSE),IFERROR(VLOOKUP($A344,'[1]LD GmbH'!$A:$H,5,FALSE),IFERROR(VLOOKUP($A344,[1]Крисметал!$A:$H,5,FALSE),IFERROR(VLOOKUP($A344,[1]Унител!$A:$H,5,FALSE),""))))))</f>
        <v>0</v>
      </c>
      <c r="F344" s="87">
        <f>IFERROR(VLOOKUP($A344,[1]Други!$A:$H,6,FALSE),IFERROR(VLOOKUP($A344,[1]ИТТ!$A:$H,6,FALSE),IFERROR(VLOOKUP($A344,[1]Schrack!$A:$H,6,FALSE),IFERROR(VLOOKUP($A344,'[1]LD GmbH'!$A:$H,6,FALSE),IFERROR(VLOOKUP($A344,[1]Крисметал!$A:$H,6,FALSE),IFERROR(VLOOKUP($A344,[1]Унител!$A:$H,6,FALSE),""))))))</f>
        <v>150.99983127367921</v>
      </c>
      <c r="G344" s="93">
        <f>IFERROR(SUMIF(Модули!$A:$A,Себестойност!A344,Модули!$B:$B),"")</f>
        <v>1</v>
      </c>
      <c r="H344" s="33">
        <f t="shared" si="71"/>
        <v>150.99983127367921</v>
      </c>
      <c r="I344" s="100" t="str">
        <f>IFERROR(VLOOKUP($A344,[1]Други!$A:$H,8,FALSE),IFERROR(VLOOKUP($A344,[1]ИТТ!$A:$H,8,FALSE),IFERROR(VLOOKUP($A344,[1]Schrack!$A:$H,8,FALSE),IFERROR(VLOOKUP($A344,'[1]LD GmbH'!$A:$H,8,FALSE),IFERROR(VLOOKUP($A344,[1]Крисметал!$A:$H,8,FALSE),IFERROR(VLOOKUP($A344,[1]Унител!$A:$H,8,FALSE),""))))))</f>
        <v>Schubert &amp; Salzer</v>
      </c>
      <c r="J344" s="101">
        <f>IFERROR(VLOOKUP($A344,[1]Други!$A:$I,9,FALSE),IFERROR(VLOOKUP($A344,[1]ИТТ!$A:$I,9,FALSE),IFERROR(VLOOKUP($A344,[1]Schrack!$A:$I,9,FALSE),IFERROR(VLOOKUP($A344,'[1]LD GmbH'!$A:$I,9,FALSE),IFERROR(VLOOKUP($A344,[1]Крисметал!$A:$I,9,FALSE),IFERROR(VLOOKUP($A344,[1]Унител!$A:$I,9,FALSE),""))))))</f>
        <v>45643</v>
      </c>
      <c r="K344" s="87">
        <f>IFERROR(VLOOKUP($A344,[1]Други!$A:$H,7,FALSE),IFERROR(VLOOKUP($A344,[1]ИТТ!$A:$H,7,FALSE),IFERROR(VLOOKUP($A344,[1]Schrack!$A:$H,7,FALSE),IFERROR(VLOOKUP($A344,'[1]LD GmbH'!$A:$H,7,FALSE),IFERROR(VLOOKUP($A344,[1]Крисметал!$A:$H,7,FALSE),IFERROR(VLOOKUP($A344,[1]Унител!$A:$H,7,FALSE),""))))))</f>
        <v>150.99983127367921</v>
      </c>
      <c r="L344" s="88">
        <f t="shared" si="72"/>
        <v>150.99983127367921</v>
      </c>
      <c r="M344" s="102"/>
      <c r="O344" s="81">
        <f>SUMIF(Модули!$A:$A,Себестойност!A344,Модули!$B:$B)-G344</f>
        <v>0</v>
      </c>
    </row>
    <row r="345" spans="1:15" x14ac:dyDescent="0.3">
      <c r="A345" s="9" t="s">
        <v>414</v>
      </c>
      <c r="B345" s="32" t="str">
        <f>IFERROR(VLOOKUP($A345,[1]Други!$A:$H,2,FALSE),IFERROR(VLOOKUP($A345,[1]ИТТ!$A:$H,2,FALSE),IFERROR(VLOOKUP($A345,[1]Schrack!$A:$H,2,FALSE),IFERROR(VLOOKUP($A345,'[1]LD GmbH'!$A:$H,2,FALSE),IFERROR(VLOOKUP($A345,[1]Крисметал!$A:$H,2,FALSE),IFERROR(VLOOKUP($A345,[1]Унител!$A:$H,2,FALSE),""))))))</f>
        <v>-</v>
      </c>
      <c r="C345" s="86">
        <f>IFERROR(VLOOKUP($A345,[1]Други!$A:$H,3,FALSE),IFERROR(VLOOKUP($A345,[1]ИТТ!$A:$H,3,FALSE),IFERROR(VLOOKUP($A345,[1]Schrack!$A:$H,3,FALSE),IFERROR(VLOOKUP($A345,'[1]LD GmbH'!$A:$H,3,FALSE),IFERROR(VLOOKUP($A345,[1]Крисметал!$A:$H,3,FALSE),IFERROR(VLOOKUP($A345,[1]Унител!$A:$H,3,FALSE),""))))))</f>
        <v>135</v>
      </c>
      <c r="D345" s="84" t="str">
        <f>IFERROR(VLOOKUP($A345,[1]Други!$A:$H,4,FALSE),IFERROR(VLOOKUP($A345,[1]ИТТ!$A:$H,4,FALSE),IFERROR(VLOOKUP($A345,[1]Schrack!$A:$H,4,FALSE),IFERROR(VLOOKUP($A345,'[1]LD GmbH'!$A:$H,4,FALSE),IFERROR(VLOOKUP($A345,[1]Крисметал!$A:$H,4,FALSE),IFERROR(VLOOKUP($A345,[1]Унител!$A:$H,4,FALSE),""))))))</f>
        <v>бр.</v>
      </c>
      <c r="E345" s="34">
        <f>IFERROR(VLOOKUP($A345,[1]Други!$A:$H,5,FALSE),IFERROR(VLOOKUP($A345,[1]ИТТ!$A:$H,5,FALSE),IFERROR(VLOOKUP($A345,[1]Schrack!$A:$H,5,FALSE),IFERROR(VLOOKUP($A345,'[1]LD GmbH'!$A:$H,5,FALSE),IFERROR(VLOOKUP($A345,[1]Крисметал!$A:$H,5,FALSE),IFERROR(VLOOKUP($A345,[1]Унител!$A:$H,5,FALSE),""))))))</f>
        <v>0</v>
      </c>
      <c r="F345" s="87">
        <f>IFERROR(VLOOKUP($A345,[1]Други!$A:$H,6,FALSE),IFERROR(VLOOKUP($A345,[1]ИТТ!$A:$H,6,FALSE),IFERROR(VLOOKUP($A345,[1]Schrack!$A:$H,6,FALSE),IFERROR(VLOOKUP($A345,'[1]LD GmbH'!$A:$H,6,FALSE),IFERROR(VLOOKUP($A345,[1]Крисметал!$A:$H,6,FALSE),IFERROR(VLOOKUP($A345,[1]Унител!$A:$H,6,FALSE),""))))))</f>
        <v>135</v>
      </c>
      <c r="G345" s="93">
        <f>IFERROR(SUMIF(Модули!$A:$A,Себестойност!A345,Модули!$B:$B),"")</f>
        <v>1</v>
      </c>
      <c r="H345" s="33">
        <f t="shared" si="71"/>
        <v>135</v>
      </c>
      <c r="I345" s="100" t="str">
        <f>IFERROR(VLOOKUP($A345,[1]Други!$A:$H,8,FALSE),IFERROR(VLOOKUP($A345,[1]ИТТ!$A:$H,8,FALSE),IFERROR(VLOOKUP($A345,[1]Schrack!$A:$H,8,FALSE),IFERROR(VLOOKUP($A345,'[1]LD GmbH'!$A:$H,8,FALSE),IFERROR(VLOOKUP($A345,[1]Крисметал!$A:$H,8,FALSE),IFERROR(VLOOKUP($A345,[1]Унител!$A:$H,8,FALSE),""))))))</f>
        <v>ADEV SRL</v>
      </c>
      <c r="J345" s="101">
        <f>IFERROR(VLOOKUP($A345,[1]Други!$A:$I,9,FALSE),IFERROR(VLOOKUP($A345,[1]ИТТ!$A:$I,9,FALSE),IFERROR(VLOOKUP($A345,[1]Schrack!$A:$I,9,FALSE),IFERROR(VLOOKUP($A345,'[1]LD GmbH'!$A:$I,9,FALSE),IFERROR(VLOOKUP($A345,[1]Крисметал!$A:$I,9,FALSE),IFERROR(VLOOKUP($A345,[1]Унител!$A:$I,9,FALSE),""))))))</f>
        <v>45882</v>
      </c>
      <c r="K345" s="87">
        <f>IFERROR(VLOOKUP($A345,[1]Други!$A:$H,7,FALSE),IFERROR(VLOOKUP($A345,[1]ИТТ!$A:$H,7,FALSE),IFERROR(VLOOKUP($A345,[1]Schrack!$A:$H,7,FALSE),IFERROR(VLOOKUP($A345,'[1]LD GmbH'!$A:$H,7,FALSE),IFERROR(VLOOKUP($A345,[1]Крисметал!$A:$H,7,FALSE),IFERROR(VLOOKUP($A345,[1]Унител!$A:$H,7,FALSE),""))))))</f>
        <v>135</v>
      </c>
      <c r="L345" s="88">
        <f t="shared" si="72"/>
        <v>135</v>
      </c>
      <c r="M345" s="102"/>
      <c r="O345" s="81">
        <f>SUMIF(Модули!$A:$A,Себестойност!A345,Модули!$B:$B)-G345</f>
        <v>0</v>
      </c>
    </row>
    <row r="346" spans="1:15" x14ac:dyDescent="0.3">
      <c r="F346" s="225" t="s">
        <v>242</v>
      </c>
      <c r="G346" s="225"/>
      <c r="H346" s="41">
        <f>SUM(H3:H345)</f>
        <v>223986.93842599844</v>
      </c>
      <c r="J346" s="225" t="s">
        <v>243</v>
      </c>
      <c r="K346" s="225"/>
      <c r="L346" s="41">
        <f>SUM(L3:L345)</f>
        <v>260826.92783649467</v>
      </c>
    </row>
    <row r="347" spans="1:15" x14ac:dyDescent="0.3">
      <c r="L347" s="46"/>
    </row>
    <row r="414" spans="1:13" x14ac:dyDescent="0.3">
      <c r="A414"/>
      <c r="B414"/>
      <c r="C414" s="29"/>
      <c r="D414"/>
      <c r="E414" s="44"/>
      <c r="F414" s="29"/>
      <c r="G414" s="45"/>
      <c r="L414"/>
      <c r="M414" s="46"/>
    </row>
    <row r="415" spans="1:13" x14ac:dyDescent="0.3">
      <c r="A415"/>
      <c r="B415"/>
      <c r="C415" s="29"/>
      <c r="D415"/>
      <c r="E415" s="44"/>
      <c r="F415" s="29"/>
      <c r="G415" s="45"/>
      <c r="L415"/>
      <c r="M415" s="46"/>
    </row>
    <row r="416" spans="1:13" x14ac:dyDescent="0.3">
      <c r="A416"/>
      <c r="B416"/>
      <c r="C416" s="29"/>
      <c r="D416"/>
      <c r="E416" s="44"/>
      <c r="F416" s="29"/>
      <c r="G416" s="45"/>
      <c r="L416"/>
      <c r="M416" s="46"/>
    </row>
    <row r="417" spans="1:13" x14ac:dyDescent="0.3">
      <c r="A417"/>
      <c r="B417"/>
      <c r="C417" s="29"/>
      <c r="D417"/>
      <c r="E417" s="44"/>
      <c r="F417" s="29"/>
      <c r="G417" s="45"/>
      <c r="L417"/>
      <c r="M417" s="46"/>
    </row>
    <row r="418" spans="1:13" x14ac:dyDescent="0.3">
      <c r="A418"/>
      <c r="B418"/>
      <c r="C418" s="29"/>
      <c r="D418"/>
      <c r="E418" s="44"/>
      <c r="F418" s="29"/>
      <c r="G418" s="45"/>
      <c r="L418"/>
      <c r="M418" s="46"/>
    </row>
    <row r="419" spans="1:13" x14ac:dyDescent="0.3">
      <c r="A419"/>
      <c r="B419"/>
      <c r="C419" s="29"/>
      <c r="D419"/>
      <c r="E419" s="44"/>
      <c r="F419" s="29"/>
      <c r="G419" s="45"/>
      <c r="L419"/>
      <c r="M419" s="46"/>
    </row>
    <row r="420" spans="1:13" x14ac:dyDescent="0.3">
      <c r="A420"/>
      <c r="B420"/>
      <c r="C420" s="29"/>
      <c r="D420"/>
      <c r="E420" s="44"/>
      <c r="F420" s="29"/>
      <c r="G420" s="45"/>
      <c r="L420"/>
      <c r="M420" s="46"/>
    </row>
    <row r="421" spans="1:13" x14ac:dyDescent="0.3">
      <c r="A421"/>
      <c r="B421"/>
      <c r="C421" s="29"/>
      <c r="D421"/>
      <c r="E421" s="44"/>
      <c r="F421" s="29"/>
      <c r="G421" s="45"/>
      <c r="L421"/>
      <c r="M421" s="46"/>
    </row>
    <row r="422" spans="1:13" x14ac:dyDescent="0.3">
      <c r="A422"/>
      <c r="B422"/>
      <c r="C422" s="29"/>
      <c r="D422"/>
      <c r="E422" s="44"/>
      <c r="F422" s="29"/>
      <c r="G422" s="45"/>
      <c r="L422"/>
      <c r="M422" s="46"/>
    </row>
    <row r="423" spans="1:13" x14ac:dyDescent="0.3">
      <c r="A423"/>
      <c r="B423"/>
      <c r="C423" s="29"/>
      <c r="D423"/>
      <c r="E423" s="44"/>
      <c r="F423" s="29"/>
      <c r="G423" s="45"/>
      <c r="L423"/>
      <c r="M423" s="46"/>
    </row>
    <row r="424" spans="1:13" x14ac:dyDescent="0.3">
      <c r="A424"/>
      <c r="B424"/>
      <c r="C424" s="29"/>
      <c r="D424"/>
      <c r="E424" s="44"/>
      <c r="F424" s="29"/>
      <c r="G424" s="45"/>
      <c r="L424"/>
      <c r="M424" s="46"/>
    </row>
    <row r="425" spans="1:13" x14ac:dyDescent="0.3">
      <c r="A425"/>
      <c r="B425"/>
      <c r="C425" s="29"/>
      <c r="D425"/>
      <c r="E425" s="44"/>
      <c r="F425" s="29"/>
      <c r="G425" s="45"/>
      <c r="L425"/>
      <c r="M425" s="46"/>
    </row>
    <row r="426" spans="1:13" x14ac:dyDescent="0.3">
      <c r="A426"/>
      <c r="B426"/>
      <c r="C426" s="29"/>
      <c r="D426"/>
      <c r="E426" s="44"/>
      <c r="F426" s="29"/>
      <c r="G426" s="45"/>
      <c r="L426"/>
      <c r="M426" s="46"/>
    </row>
    <row r="427" spans="1:13" x14ac:dyDescent="0.3">
      <c r="A427"/>
      <c r="B427"/>
      <c r="C427" s="29"/>
      <c r="D427"/>
      <c r="E427" s="44"/>
      <c r="F427" s="29"/>
      <c r="G427" s="45"/>
      <c r="L427"/>
      <c r="M427" s="46"/>
    </row>
    <row r="428" spans="1:13" x14ac:dyDescent="0.3">
      <c r="A428"/>
      <c r="B428"/>
      <c r="C428" s="29"/>
      <c r="D428"/>
      <c r="E428" s="44"/>
      <c r="F428" s="29"/>
      <c r="G428" s="45"/>
      <c r="L428"/>
      <c r="M428" s="46"/>
    </row>
    <row r="429" spans="1:13" x14ac:dyDescent="0.3">
      <c r="A429"/>
      <c r="B429"/>
      <c r="C429" s="29"/>
      <c r="D429"/>
      <c r="E429" s="44"/>
      <c r="F429" s="29"/>
      <c r="G429" s="45"/>
      <c r="L429"/>
      <c r="M429" s="46"/>
    </row>
    <row r="430" spans="1:13" x14ac:dyDescent="0.3">
      <c r="A430"/>
      <c r="B430"/>
      <c r="C430" s="29"/>
      <c r="D430"/>
      <c r="E430" s="44"/>
      <c r="F430" s="29"/>
      <c r="G430" s="45"/>
      <c r="L430"/>
      <c r="M430" s="46"/>
    </row>
    <row r="431" spans="1:13" x14ac:dyDescent="0.3">
      <c r="A431"/>
      <c r="B431"/>
      <c r="C431" s="29"/>
      <c r="D431"/>
      <c r="E431" s="44"/>
      <c r="F431" s="29"/>
      <c r="G431" s="45"/>
      <c r="L431"/>
      <c r="M431" s="46"/>
    </row>
    <row r="432" spans="1:13" x14ac:dyDescent="0.3">
      <c r="A432"/>
      <c r="B432"/>
      <c r="C432" s="29"/>
      <c r="D432"/>
      <c r="E432" s="44"/>
      <c r="F432" s="29"/>
      <c r="G432" s="45"/>
      <c r="L432"/>
      <c r="M432" s="46"/>
    </row>
    <row r="433" spans="1:13" x14ac:dyDescent="0.3">
      <c r="A433"/>
      <c r="B433"/>
      <c r="C433" s="29"/>
      <c r="D433"/>
      <c r="E433" s="44"/>
      <c r="F433" s="29"/>
      <c r="G433" s="45"/>
      <c r="L433"/>
      <c r="M433" s="46"/>
    </row>
    <row r="434" spans="1:13" x14ac:dyDescent="0.3">
      <c r="A434"/>
      <c r="B434"/>
      <c r="C434" s="29"/>
      <c r="D434"/>
      <c r="E434" s="44"/>
      <c r="F434" s="29"/>
      <c r="G434" s="45"/>
      <c r="L434"/>
      <c r="M434" s="46"/>
    </row>
    <row r="435" spans="1:13" x14ac:dyDescent="0.3">
      <c r="A435"/>
      <c r="B435"/>
      <c r="C435" s="29"/>
      <c r="D435"/>
      <c r="E435" s="44"/>
      <c r="F435" s="29"/>
      <c r="G435" s="45"/>
      <c r="L435"/>
      <c r="M435" s="46"/>
    </row>
    <row r="436" spans="1:13" x14ac:dyDescent="0.3">
      <c r="A436"/>
      <c r="B436"/>
      <c r="C436" s="29"/>
      <c r="D436"/>
      <c r="E436" s="44"/>
      <c r="F436" s="29"/>
      <c r="G436" s="45"/>
      <c r="L436"/>
      <c r="M436" s="46"/>
    </row>
    <row r="437" spans="1:13" x14ac:dyDescent="0.3">
      <c r="A437"/>
      <c r="B437"/>
      <c r="C437" s="29"/>
      <c r="D437"/>
      <c r="E437" s="44"/>
      <c r="F437" s="29"/>
      <c r="G437" s="45"/>
      <c r="L437"/>
      <c r="M437" s="46"/>
    </row>
    <row r="438" spans="1:13" x14ac:dyDescent="0.3">
      <c r="A438"/>
      <c r="B438"/>
      <c r="C438" s="29"/>
      <c r="D438"/>
      <c r="E438" s="44"/>
      <c r="F438" s="29"/>
      <c r="G438" s="45"/>
      <c r="L438"/>
      <c r="M438" s="46"/>
    </row>
    <row r="439" spans="1:13" x14ac:dyDescent="0.3">
      <c r="A439"/>
      <c r="B439"/>
      <c r="C439" s="29"/>
      <c r="D439"/>
      <c r="E439" s="44"/>
      <c r="F439" s="29"/>
      <c r="G439" s="45"/>
      <c r="L439"/>
      <c r="M439" s="46"/>
    </row>
    <row r="440" spans="1:13" x14ac:dyDescent="0.3">
      <c r="A440"/>
      <c r="B440"/>
      <c r="C440" s="29"/>
      <c r="D440"/>
      <c r="E440" s="44"/>
      <c r="F440" s="29"/>
      <c r="G440" s="45"/>
      <c r="L440"/>
      <c r="M440" s="46"/>
    </row>
    <row r="441" spans="1:13" x14ac:dyDescent="0.3">
      <c r="A441"/>
      <c r="B441"/>
      <c r="C441" s="29"/>
      <c r="D441"/>
      <c r="E441" s="44"/>
      <c r="F441" s="29"/>
      <c r="G441" s="45"/>
      <c r="L441"/>
      <c r="M441" s="46"/>
    </row>
    <row r="442" spans="1:13" x14ac:dyDescent="0.3">
      <c r="A442"/>
      <c r="B442"/>
      <c r="C442" s="29"/>
      <c r="D442"/>
      <c r="E442" s="44"/>
      <c r="F442" s="29"/>
      <c r="G442" s="45"/>
      <c r="L442"/>
      <c r="M442" s="46"/>
    </row>
    <row r="443" spans="1:13" x14ac:dyDescent="0.3">
      <c r="A443"/>
      <c r="B443"/>
      <c r="C443" s="29"/>
      <c r="D443"/>
      <c r="E443" s="44"/>
      <c r="F443" s="29"/>
      <c r="G443" s="45"/>
      <c r="L443"/>
      <c r="M443" s="46"/>
    </row>
    <row r="444" spans="1:13" x14ac:dyDescent="0.3">
      <c r="A444"/>
      <c r="B444"/>
      <c r="C444" s="29"/>
      <c r="D444"/>
      <c r="E444" s="44"/>
      <c r="F444" s="29"/>
      <c r="G444" s="45"/>
      <c r="L444"/>
      <c r="M444" s="46"/>
    </row>
    <row r="445" spans="1:13" x14ac:dyDescent="0.3">
      <c r="A445"/>
      <c r="B445"/>
      <c r="C445" s="29"/>
      <c r="D445"/>
      <c r="E445" s="44"/>
      <c r="F445" s="29"/>
      <c r="G445" s="45"/>
      <c r="L445"/>
      <c r="M445" s="46"/>
    </row>
    <row r="446" spans="1:13" x14ac:dyDescent="0.3">
      <c r="A446"/>
      <c r="B446"/>
      <c r="C446" s="29"/>
      <c r="D446"/>
      <c r="E446" s="44"/>
      <c r="F446" s="29"/>
      <c r="G446" s="45"/>
      <c r="L446"/>
      <c r="M446" s="46"/>
    </row>
    <row r="447" spans="1:13" x14ac:dyDescent="0.3">
      <c r="A447"/>
      <c r="B447"/>
      <c r="C447" s="29"/>
      <c r="D447"/>
      <c r="E447" s="44"/>
      <c r="F447" s="29"/>
      <c r="G447" s="45"/>
      <c r="L447"/>
      <c r="M447" s="46"/>
    </row>
    <row r="448" spans="1:13" x14ac:dyDescent="0.3">
      <c r="A448"/>
      <c r="B448"/>
      <c r="C448" s="29"/>
      <c r="D448"/>
      <c r="E448" s="44"/>
      <c r="F448" s="29"/>
      <c r="G448" s="45"/>
      <c r="L448"/>
      <c r="M448" s="46"/>
    </row>
    <row r="449" spans="1:13" x14ac:dyDescent="0.3">
      <c r="A449"/>
      <c r="B449"/>
      <c r="C449" s="29"/>
      <c r="D449"/>
      <c r="E449" s="44"/>
      <c r="F449" s="29"/>
      <c r="G449" s="45"/>
      <c r="L449"/>
      <c r="M449" s="46"/>
    </row>
    <row r="450" spans="1:13" x14ac:dyDescent="0.3">
      <c r="A450"/>
      <c r="B450"/>
      <c r="C450" s="29"/>
      <c r="D450"/>
      <c r="E450" s="44"/>
      <c r="F450" s="29"/>
      <c r="G450" s="45"/>
      <c r="L450"/>
      <c r="M450" s="46"/>
    </row>
    <row r="451" spans="1:13" x14ac:dyDescent="0.3">
      <c r="A451"/>
      <c r="B451"/>
      <c r="C451" s="29"/>
      <c r="D451"/>
      <c r="E451" s="44"/>
      <c r="F451" s="29"/>
      <c r="G451" s="45"/>
      <c r="L451"/>
      <c r="M451" s="46"/>
    </row>
    <row r="452" spans="1:13" x14ac:dyDescent="0.3">
      <c r="A452"/>
      <c r="B452"/>
      <c r="C452" s="29"/>
      <c r="D452"/>
      <c r="E452" s="44"/>
      <c r="F452" s="29"/>
      <c r="G452" s="45"/>
      <c r="L452"/>
      <c r="M452" s="46"/>
    </row>
    <row r="453" spans="1:13" x14ac:dyDescent="0.3">
      <c r="A453"/>
      <c r="B453"/>
      <c r="C453" s="29"/>
      <c r="D453"/>
      <c r="E453" s="44"/>
      <c r="F453" s="29"/>
      <c r="G453" s="45"/>
      <c r="L453"/>
      <c r="M453" s="46"/>
    </row>
    <row r="454" spans="1:13" x14ac:dyDescent="0.3">
      <c r="A454"/>
      <c r="B454"/>
      <c r="C454" s="29"/>
      <c r="D454"/>
      <c r="E454" s="44"/>
      <c r="F454" s="29"/>
      <c r="G454" s="45"/>
      <c r="L454"/>
      <c r="M454" s="46"/>
    </row>
    <row r="455" spans="1:13" x14ac:dyDescent="0.3">
      <c r="A455"/>
      <c r="B455"/>
      <c r="C455" s="29"/>
      <c r="D455"/>
      <c r="E455" s="44"/>
      <c r="F455" s="29"/>
      <c r="G455" s="45"/>
      <c r="L455"/>
      <c r="M455" s="46"/>
    </row>
    <row r="456" spans="1:13" x14ac:dyDescent="0.3">
      <c r="A456"/>
      <c r="B456"/>
      <c r="C456" s="29"/>
      <c r="D456"/>
      <c r="E456" s="44"/>
      <c r="F456" s="29"/>
      <c r="G456" s="45"/>
      <c r="L456"/>
      <c r="M456" s="46"/>
    </row>
    <row r="457" spans="1:13" x14ac:dyDescent="0.3">
      <c r="A457"/>
      <c r="B457"/>
      <c r="C457" s="29"/>
      <c r="D457"/>
      <c r="E457" s="44"/>
      <c r="F457" s="29"/>
      <c r="G457" s="45"/>
      <c r="L457"/>
      <c r="M457" s="46"/>
    </row>
    <row r="458" spans="1:13" x14ac:dyDescent="0.3">
      <c r="A458"/>
      <c r="B458"/>
      <c r="C458" s="29"/>
      <c r="D458"/>
      <c r="E458" s="44"/>
      <c r="F458" s="29"/>
      <c r="G458" s="45"/>
      <c r="L458"/>
      <c r="M458" s="46"/>
    </row>
    <row r="459" spans="1:13" x14ac:dyDescent="0.3">
      <c r="A459"/>
      <c r="B459"/>
      <c r="C459" s="29"/>
      <c r="D459"/>
      <c r="E459" s="44"/>
      <c r="F459" s="29"/>
      <c r="G459" s="45"/>
      <c r="L459"/>
      <c r="M459" s="46"/>
    </row>
    <row r="460" spans="1:13" x14ac:dyDescent="0.3">
      <c r="A460"/>
      <c r="B460"/>
      <c r="C460" s="29"/>
      <c r="D460"/>
      <c r="E460" s="44"/>
      <c r="F460" s="29"/>
      <c r="G460" s="45"/>
      <c r="L460"/>
      <c r="M460" s="46"/>
    </row>
    <row r="461" spans="1:13" x14ac:dyDescent="0.3">
      <c r="A461"/>
      <c r="B461"/>
      <c r="C461" s="29"/>
      <c r="D461"/>
      <c r="E461" s="44"/>
      <c r="F461" s="29"/>
      <c r="G461" s="45"/>
      <c r="L461"/>
      <c r="M461" s="46"/>
    </row>
    <row r="462" spans="1:13" x14ac:dyDescent="0.3">
      <c r="A462"/>
      <c r="B462"/>
      <c r="C462" s="29"/>
      <c r="D462"/>
      <c r="E462" s="44"/>
      <c r="F462" s="29"/>
      <c r="G462" s="45"/>
      <c r="L462"/>
      <c r="M462" s="46"/>
    </row>
    <row r="463" spans="1:13" x14ac:dyDescent="0.3">
      <c r="A463"/>
      <c r="B463"/>
      <c r="C463" s="29"/>
      <c r="D463"/>
      <c r="E463" s="44"/>
      <c r="F463" s="29"/>
      <c r="G463" s="45"/>
      <c r="L463"/>
      <c r="M463" s="46"/>
    </row>
    <row r="464" spans="1:13" x14ac:dyDescent="0.3">
      <c r="A464"/>
      <c r="B464"/>
      <c r="C464" s="29"/>
      <c r="D464"/>
      <c r="E464" s="44"/>
      <c r="F464" s="29"/>
      <c r="G464" s="45"/>
      <c r="L464"/>
      <c r="M464" s="46"/>
    </row>
    <row r="465" spans="1:13" x14ac:dyDescent="0.3">
      <c r="A465"/>
      <c r="B465"/>
      <c r="C465" s="29"/>
      <c r="D465"/>
      <c r="E465" s="44"/>
      <c r="F465" s="29"/>
      <c r="G465" s="45"/>
      <c r="L465"/>
      <c r="M465" s="46"/>
    </row>
    <row r="466" spans="1:13" x14ac:dyDescent="0.3">
      <c r="A466"/>
      <c r="B466"/>
      <c r="C466" s="29"/>
      <c r="D466"/>
      <c r="E466" s="44"/>
      <c r="F466" s="29"/>
      <c r="G466" s="45"/>
      <c r="L466"/>
      <c r="M466" s="46"/>
    </row>
    <row r="467" spans="1:13" x14ac:dyDescent="0.3">
      <c r="A467"/>
      <c r="B467"/>
      <c r="C467" s="29"/>
      <c r="D467"/>
      <c r="E467" s="44"/>
      <c r="F467" s="29"/>
      <c r="G467" s="45"/>
      <c r="L467"/>
      <c r="M467" s="46"/>
    </row>
    <row r="468" spans="1:13" x14ac:dyDescent="0.3">
      <c r="A468"/>
      <c r="B468"/>
      <c r="C468" s="29"/>
      <c r="D468"/>
      <c r="E468" s="44"/>
      <c r="F468" s="29"/>
      <c r="G468" s="45"/>
      <c r="L468"/>
      <c r="M468" s="46"/>
    </row>
    <row r="469" spans="1:13" x14ac:dyDescent="0.3">
      <c r="A469"/>
      <c r="B469"/>
      <c r="C469" s="29"/>
      <c r="D469"/>
      <c r="E469" s="44"/>
      <c r="F469" s="29"/>
      <c r="G469" s="45"/>
      <c r="L469"/>
      <c r="M469" s="46"/>
    </row>
    <row r="470" spans="1:13" x14ac:dyDescent="0.3">
      <c r="A470"/>
      <c r="B470"/>
      <c r="C470" s="29"/>
      <c r="D470"/>
      <c r="E470" s="44"/>
      <c r="F470" s="29"/>
      <c r="G470" s="45"/>
      <c r="L470"/>
      <c r="M470" s="46"/>
    </row>
    <row r="471" spans="1:13" x14ac:dyDescent="0.3">
      <c r="A471"/>
      <c r="B471"/>
      <c r="C471" s="29"/>
      <c r="D471"/>
      <c r="E471" s="44"/>
      <c r="F471" s="29"/>
      <c r="G471" s="45"/>
      <c r="L471"/>
      <c r="M471" s="46"/>
    </row>
    <row r="472" spans="1:13" x14ac:dyDescent="0.3">
      <c r="A472"/>
      <c r="B472"/>
      <c r="C472" s="29"/>
      <c r="D472"/>
      <c r="E472" s="44"/>
      <c r="F472" s="29"/>
      <c r="G472" s="45"/>
      <c r="L472"/>
      <c r="M472" s="46"/>
    </row>
    <row r="473" spans="1:13" x14ac:dyDescent="0.3">
      <c r="A473"/>
      <c r="B473"/>
      <c r="C473" s="29"/>
      <c r="D473"/>
      <c r="E473" s="44"/>
      <c r="F473" s="29"/>
      <c r="G473" s="45"/>
      <c r="L473"/>
      <c r="M473" s="46"/>
    </row>
    <row r="474" spans="1:13" x14ac:dyDescent="0.3">
      <c r="A474"/>
      <c r="B474"/>
      <c r="C474" s="29"/>
      <c r="D474"/>
      <c r="E474" s="44"/>
      <c r="F474" s="29"/>
      <c r="G474" s="45"/>
      <c r="L474"/>
      <c r="M474" s="46"/>
    </row>
    <row r="475" spans="1:13" x14ac:dyDescent="0.3">
      <c r="A475"/>
      <c r="B475"/>
      <c r="C475" s="29"/>
      <c r="D475"/>
      <c r="E475" s="44"/>
      <c r="F475" s="29"/>
      <c r="G475" s="45"/>
      <c r="L475"/>
      <c r="M475" s="46"/>
    </row>
    <row r="476" spans="1:13" x14ac:dyDescent="0.3">
      <c r="A476"/>
      <c r="B476"/>
      <c r="C476" s="29"/>
      <c r="D476"/>
      <c r="E476" s="44"/>
      <c r="F476" s="29"/>
      <c r="G476" s="45"/>
      <c r="L476"/>
      <c r="M476" s="46"/>
    </row>
    <row r="477" spans="1:13" x14ac:dyDescent="0.3">
      <c r="A477"/>
      <c r="B477"/>
      <c r="C477" s="29"/>
      <c r="D477"/>
      <c r="E477" s="44"/>
      <c r="F477" s="29"/>
      <c r="G477" s="45"/>
      <c r="L477"/>
      <c r="M477" s="46"/>
    </row>
    <row r="478" spans="1:13" x14ac:dyDescent="0.3">
      <c r="A478"/>
      <c r="B478"/>
      <c r="C478" s="29"/>
      <c r="D478"/>
      <c r="E478" s="44"/>
      <c r="F478" s="29"/>
      <c r="G478" s="45"/>
      <c r="L478"/>
      <c r="M478" s="46"/>
    </row>
    <row r="479" spans="1:13" x14ac:dyDescent="0.3">
      <c r="A479"/>
      <c r="B479"/>
      <c r="C479" s="29"/>
      <c r="D479"/>
      <c r="E479" s="44"/>
      <c r="F479" s="29"/>
      <c r="G479" s="45"/>
      <c r="L479"/>
      <c r="M479" s="46"/>
    </row>
    <row r="480" spans="1:13" x14ac:dyDescent="0.3">
      <c r="A480"/>
      <c r="B480"/>
      <c r="C480" s="29"/>
      <c r="D480"/>
      <c r="E480" s="44"/>
      <c r="F480" s="29"/>
      <c r="G480" s="45"/>
      <c r="L480"/>
      <c r="M480" s="46"/>
    </row>
    <row r="481" spans="1:13" x14ac:dyDescent="0.3">
      <c r="A481"/>
      <c r="B481"/>
      <c r="C481" s="29"/>
      <c r="D481"/>
      <c r="E481" s="44"/>
      <c r="F481" s="29"/>
      <c r="G481" s="45"/>
      <c r="L481"/>
      <c r="M481" s="46"/>
    </row>
    <row r="482" spans="1:13" x14ac:dyDescent="0.3">
      <c r="A482"/>
      <c r="B482"/>
      <c r="C482" s="29"/>
      <c r="D482"/>
      <c r="E482" s="44"/>
      <c r="F482" s="29"/>
      <c r="G482" s="45"/>
      <c r="L482"/>
      <c r="M482" s="46"/>
    </row>
    <row r="483" spans="1:13" x14ac:dyDescent="0.3">
      <c r="A483"/>
      <c r="B483"/>
      <c r="C483" s="29"/>
      <c r="D483"/>
      <c r="E483" s="44"/>
      <c r="F483" s="29"/>
      <c r="G483" s="45"/>
      <c r="L483"/>
      <c r="M483" s="46"/>
    </row>
    <row r="484" spans="1:13" x14ac:dyDescent="0.3">
      <c r="A484"/>
      <c r="B484"/>
      <c r="C484" s="29"/>
      <c r="D484"/>
      <c r="E484" s="44"/>
      <c r="F484" s="29"/>
      <c r="G484" s="45"/>
      <c r="L484"/>
      <c r="M484" s="46"/>
    </row>
    <row r="485" spans="1:13" x14ac:dyDescent="0.3">
      <c r="A485"/>
      <c r="B485"/>
      <c r="C485" s="29"/>
      <c r="D485"/>
      <c r="E485" s="44"/>
      <c r="F485" s="29"/>
      <c r="G485" s="45"/>
      <c r="L485"/>
      <c r="M485" s="46"/>
    </row>
    <row r="486" spans="1:13" x14ac:dyDescent="0.3">
      <c r="A486"/>
      <c r="B486"/>
      <c r="C486" s="29"/>
      <c r="D486"/>
      <c r="E486" s="44"/>
      <c r="F486" s="29"/>
      <c r="G486" s="45"/>
      <c r="L486"/>
      <c r="M486" s="46"/>
    </row>
    <row r="487" spans="1:13" x14ac:dyDescent="0.3">
      <c r="A487"/>
      <c r="B487"/>
      <c r="C487" s="29"/>
      <c r="D487"/>
      <c r="E487" s="44"/>
      <c r="F487" s="29"/>
      <c r="G487" s="45"/>
      <c r="L487"/>
      <c r="M487" s="46"/>
    </row>
    <row r="488" spans="1:13" x14ac:dyDescent="0.3">
      <c r="A488"/>
      <c r="B488"/>
      <c r="C488" s="29"/>
      <c r="D488"/>
      <c r="E488" s="44"/>
      <c r="F488" s="29"/>
      <c r="G488" s="45"/>
      <c r="L488"/>
      <c r="M488" s="46"/>
    </row>
    <row r="489" spans="1:13" x14ac:dyDescent="0.3">
      <c r="A489"/>
      <c r="B489"/>
      <c r="C489" s="29"/>
      <c r="D489"/>
      <c r="E489" s="44"/>
      <c r="F489" s="29"/>
      <c r="G489" s="45"/>
      <c r="L489"/>
      <c r="M489" s="46"/>
    </row>
    <row r="490" spans="1:13" x14ac:dyDescent="0.3">
      <c r="A490"/>
      <c r="B490"/>
      <c r="C490" s="29"/>
      <c r="D490"/>
      <c r="E490" s="44"/>
      <c r="F490" s="29"/>
      <c r="G490" s="45"/>
      <c r="L490"/>
      <c r="M490" s="46"/>
    </row>
    <row r="491" spans="1:13" x14ac:dyDescent="0.3">
      <c r="A491"/>
      <c r="B491"/>
      <c r="C491" s="29"/>
      <c r="D491"/>
      <c r="E491" s="44"/>
      <c r="F491" s="29"/>
      <c r="G491" s="45"/>
      <c r="L491"/>
      <c r="M491" s="46"/>
    </row>
    <row r="492" spans="1:13" x14ac:dyDescent="0.3">
      <c r="A492"/>
      <c r="B492"/>
      <c r="C492" s="29"/>
      <c r="D492"/>
      <c r="E492" s="44"/>
      <c r="F492" s="29"/>
      <c r="G492" s="45"/>
      <c r="L492"/>
      <c r="M492" s="46"/>
    </row>
    <row r="493" spans="1:13" x14ac:dyDescent="0.3">
      <c r="A493"/>
      <c r="B493"/>
      <c r="C493" s="29"/>
      <c r="D493"/>
      <c r="E493" s="44"/>
      <c r="F493" s="29"/>
      <c r="G493" s="45"/>
      <c r="L493"/>
      <c r="M493" s="46"/>
    </row>
    <row r="494" spans="1:13" x14ac:dyDescent="0.3">
      <c r="A494"/>
      <c r="B494"/>
      <c r="C494" s="29"/>
      <c r="D494"/>
      <c r="E494" s="44"/>
      <c r="F494" s="29"/>
      <c r="G494" s="45"/>
      <c r="L494"/>
      <c r="M494" s="46"/>
    </row>
    <row r="495" spans="1:13" x14ac:dyDescent="0.3">
      <c r="A495"/>
      <c r="B495"/>
      <c r="C495" s="29"/>
      <c r="D495"/>
      <c r="E495" s="44"/>
      <c r="F495" s="29"/>
      <c r="G495" s="45"/>
      <c r="L495"/>
      <c r="M495" s="46"/>
    </row>
    <row r="496" spans="1:13" x14ac:dyDescent="0.3">
      <c r="A496"/>
      <c r="B496"/>
      <c r="C496" s="29"/>
      <c r="D496"/>
      <c r="E496" s="44"/>
      <c r="F496" s="29"/>
      <c r="G496" s="45"/>
      <c r="L496"/>
      <c r="M496" s="46"/>
    </row>
    <row r="497" spans="1:13" x14ac:dyDescent="0.3">
      <c r="A497"/>
      <c r="B497"/>
      <c r="C497" s="29"/>
      <c r="D497"/>
      <c r="E497" s="44"/>
      <c r="F497" s="29"/>
      <c r="G497" s="45"/>
      <c r="L497"/>
      <c r="M497" s="46"/>
    </row>
    <row r="498" spans="1:13" x14ac:dyDescent="0.3">
      <c r="A498"/>
      <c r="B498"/>
      <c r="C498" s="29"/>
      <c r="D498"/>
      <c r="E498" s="44"/>
      <c r="F498" s="29"/>
      <c r="G498" s="45"/>
      <c r="L498"/>
      <c r="M498" s="46"/>
    </row>
    <row r="499" spans="1:13" x14ac:dyDescent="0.3">
      <c r="A499"/>
      <c r="B499"/>
      <c r="C499" s="29"/>
      <c r="D499"/>
      <c r="E499" s="44"/>
      <c r="F499" s="29"/>
      <c r="G499" s="45"/>
      <c r="L499"/>
      <c r="M499" s="46"/>
    </row>
    <row r="500" spans="1:13" x14ac:dyDescent="0.3">
      <c r="A500"/>
      <c r="B500"/>
      <c r="C500" s="29"/>
      <c r="D500"/>
      <c r="E500" s="44"/>
      <c r="F500" s="29"/>
      <c r="G500" s="45"/>
      <c r="L500"/>
      <c r="M500" s="46"/>
    </row>
    <row r="501" spans="1:13" x14ac:dyDescent="0.3">
      <c r="A501"/>
      <c r="B501"/>
      <c r="C501" s="29"/>
      <c r="D501"/>
      <c r="E501" s="44"/>
      <c r="F501" s="29"/>
      <c r="G501" s="45"/>
      <c r="L501"/>
      <c r="M501" s="46"/>
    </row>
    <row r="502" spans="1:13" x14ac:dyDescent="0.3">
      <c r="A502"/>
      <c r="B502"/>
      <c r="C502" s="29"/>
      <c r="D502"/>
      <c r="E502" s="44"/>
      <c r="F502" s="29"/>
      <c r="G502" s="45"/>
      <c r="L502"/>
      <c r="M502" s="46"/>
    </row>
    <row r="503" spans="1:13" x14ac:dyDescent="0.3">
      <c r="A503"/>
      <c r="B503"/>
      <c r="C503" s="29"/>
      <c r="D503"/>
      <c r="E503" s="44"/>
      <c r="F503" s="29"/>
      <c r="G503" s="45"/>
      <c r="L503"/>
      <c r="M503" s="46"/>
    </row>
    <row r="504" spans="1:13" x14ac:dyDescent="0.3">
      <c r="A504"/>
      <c r="B504"/>
      <c r="C504" s="29"/>
      <c r="D504"/>
      <c r="E504" s="44"/>
      <c r="F504" s="29"/>
      <c r="G504" s="45"/>
      <c r="L504"/>
      <c r="M504" s="46"/>
    </row>
    <row r="505" spans="1:13" x14ac:dyDescent="0.3">
      <c r="A505"/>
      <c r="B505"/>
      <c r="C505" s="29"/>
      <c r="D505"/>
      <c r="E505" s="44"/>
      <c r="F505" s="29"/>
      <c r="G505" s="45"/>
      <c r="L505"/>
      <c r="M505" s="46"/>
    </row>
    <row r="506" spans="1:13" x14ac:dyDescent="0.3">
      <c r="A506"/>
      <c r="B506"/>
      <c r="C506" s="29"/>
      <c r="D506"/>
      <c r="E506" s="44"/>
      <c r="F506" s="29"/>
      <c r="G506" s="45"/>
      <c r="L506"/>
      <c r="M506" s="46"/>
    </row>
    <row r="507" spans="1:13" x14ac:dyDescent="0.3">
      <c r="A507"/>
      <c r="B507"/>
      <c r="C507" s="29"/>
      <c r="D507"/>
      <c r="E507" s="44"/>
      <c r="F507" s="29"/>
      <c r="G507" s="45"/>
      <c r="L507"/>
      <c r="M507" s="46"/>
    </row>
    <row r="508" spans="1:13" x14ac:dyDescent="0.3">
      <c r="A508"/>
      <c r="B508"/>
      <c r="C508" s="29"/>
      <c r="D508"/>
      <c r="E508" s="44"/>
      <c r="F508" s="29"/>
      <c r="G508" s="45"/>
      <c r="L508"/>
      <c r="M508" s="46"/>
    </row>
    <row r="509" spans="1:13" x14ac:dyDescent="0.3">
      <c r="A509"/>
      <c r="B509"/>
      <c r="C509" s="29"/>
      <c r="D509"/>
      <c r="E509" s="44"/>
      <c r="F509" s="29"/>
      <c r="G509" s="45"/>
      <c r="L509"/>
      <c r="M509" s="46"/>
    </row>
    <row r="510" spans="1:13" x14ac:dyDescent="0.3">
      <c r="A510"/>
      <c r="B510"/>
      <c r="C510" s="29"/>
      <c r="D510"/>
      <c r="E510" s="44"/>
      <c r="F510" s="29"/>
      <c r="G510" s="45"/>
      <c r="L510"/>
      <c r="M510" s="46"/>
    </row>
    <row r="511" spans="1:13" x14ac:dyDescent="0.3">
      <c r="A511"/>
      <c r="B511"/>
      <c r="C511" s="29"/>
      <c r="D511"/>
      <c r="E511" s="44"/>
      <c r="F511" s="29"/>
      <c r="G511" s="45"/>
      <c r="L511"/>
      <c r="M511" s="46"/>
    </row>
    <row r="512" spans="1:13" x14ac:dyDescent="0.3">
      <c r="A512"/>
      <c r="B512"/>
      <c r="C512" s="29"/>
      <c r="D512"/>
      <c r="E512" s="44"/>
      <c r="F512" s="29"/>
      <c r="G512" s="45"/>
      <c r="L512"/>
      <c r="M512" s="46"/>
    </row>
    <row r="513" spans="1:13" x14ac:dyDescent="0.3">
      <c r="A513"/>
      <c r="B513"/>
      <c r="C513" s="29"/>
      <c r="D513"/>
      <c r="E513" s="44"/>
      <c r="F513" s="29"/>
      <c r="G513" s="45"/>
      <c r="L513"/>
      <c r="M513" s="46"/>
    </row>
    <row r="514" spans="1:13" x14ac:dyDescent="0.3">
      <c r="A514"/>
      <c r="B514"/>
      <c r="C514" s="29"/>
      <c r="D514"/>
      <c r="E514" s="44"/>
      <c r="F514" s="29"/>
      <c r="G514" s="45"/>
      <c r="L514"/>
      <c r="M514" s="46"/>
    </row>
    <row r="515" spans="1:13" x14ac:dyDescent="0.3">
      <c r="A515"/>
      <c r="B515"/>
      <c r="C515" s="29"/>
      <c r="D515"/>
      <c r="E515" s="44"/>
      <c r="F515" s="29"/>
      <c r="G515" s="45"/>
      <c r="L515"/>
      <c r="M515" s="46"/>
    </row>
    <row r="516" spans="1:13" x14ac:dyDescent="0.3">
      <c r="A516"/>
      <c r="B516"/>
      <c r="C516" s="29"/>
      <c r="D516"/>
      <c r="E516" s="44"/>
      <c r="F516" s="29"/>
      <c r="G516" s="45"/>
      <c r="L516"/>
      <c r="M516" s="46"/>
    </row>
    <row r="517" spans="1:13" x14ac:dyDescent="0.3">
      <c r="A517"/>
      <c r="B517"/>
      <c r="C517" s="29"/>
      <c r="D517"/>
      <c r="E517" s="44"/>
      <c r="F517" s="29"/>
      <c r="G517" s="45"/>
      <c r="L517"/>
      <c r="M517" s="46"/>
    </row>
    <row r="518" spans="1:13" x14ac:dyDescent="0.3">
      <c r="A518"/>
      <c r="B518"/>
      <c r="C518" s="29"/>
      <c r="D518"/>
      <c r="E518" s="44"/>
      <c r="F518" s="29"/>
      <c r="G518" s="45"/>
      <c r="L518"/>
      <c r="M518" s="46"/>
    </row>
    <row r="519" spans="1:13" x14ac:dyDescent="0.3">
      <c r="A519"/>
      <c r="B519"/>
      <c r="C519" s="29"/>
      <c r="D519"/>
      <c r="E519" s="44"/>
      <c r="F519" s="29"/>
      <c r="G519" s="45"/>
      <c r="L519"/>
      <c r="M519" s="46"/>
    </row>
    <row r="520" spans="1:13" x14ac:dyDescent="0.3">
      <c r="A520"/>
      <c r="B520"/>
      <c r="C520" s="29"/>
      <c r="D520"/>
      <c r="E520" s="44"/>
      <c r="F520" s="29"/>
      <c r="G520" s="45"/>
      <c r="L520"/>
      <c r="M520" s="46"/>
    </row>
    <row r="521" spans="1:13" x14ac:dyDescent="0.3">
      <c r="A521"/>
      <c r="B521"/>
      <c r="C521" s="29"/>
      <c r="D521"/>
      <c r="E521" s="44"/>
      <c r="F521" s="29"/>
      <c r="G521" s="45"/>
      <c r="L521"/>
      <c r="M521" s="46"/>
    </row>
    <row r="522" spans="1:13" x14ac:dyDescent="0.3">
      <c r="A522"/>
      <c r="B522"/>
      <c r="C522" s="29"/>
      <c r="D522"/>
      <c r="E522" s="44"/>
      <c r="F522" s="29"/>
      <c r="G522" s="45"/>
      <c r="L522"/>
      <c r="M522" s="46"/>
    </row>
    <row r="523" spans="1:13" x14ac:dyDescent="0.3">
      <c r="A523"/>
      <c r="B523"/>
      <c r="C523" s="29"/>
      <c r="D523"/>
      <c r="E523" s="44"/>
      <c r="F523" s="29"/>
      <c r="G523" s="45"/>
      <c r="L523"/>
      <c r="M523" s="46"/>
    </row>
    <row r="524" spans="1:13" x14ac:dyDescent="0.3">
      <c r="A524"/>
      <c r="B524"/>
      <c r="C524" s="29"/>
      <c r="D524"/>
      <c r="E524" s="44"/>
      <c r="F524" s="29"/>
      <c r="G524" s="45"/>
      <c r="L524"/>
      <c r="M524" s="46"/>
    </row>
    <row r="525" spans="1:13" x14ac:dyDescent="0.3">
      <c r="A525"/>
      <c r="B525"/>
      <c r="C525" s="29"/>
      <c r="D525"/>
      <c r="E525" s="44"/>
      <c r="F525" s="29"/>
      <c r="G525" s="45"/>
      <c r="L525"/>
      <c r="M525" s="46"/>
    </row>
    <row r="526" spans="1:13" x14ac:dyDescent="0.3">
      <c r="A526"/>
      <c r="B526"/>
      <c r="C526" s="29"/>
      <c r="D526"/>
      <c r="E526" s="44"/>
      <c r="F526" s="29"/>
      <c r="G526" s="45"/>
      <c r="L526"/>
      <c r="M526" s="46"/>
    </row>
    <row r="527" spans="1:13" x14ac:dyDescent="0.3">
      <c r="A527"/>
      <c r="B527"/>
      <c r="C527" s="29"/>
      <c r="D527"/>
      <c r="E527" s="44"/>
      <c r="F527" s="29"/>
      <c r="G527" s="45"/>
      <c r="L527"/>
      <c r="M527" s="46"/>
    </row>
    <row r="528" spans="1:13" x14ac:dyDescent="0.3">
      <c r="A528"/>
      <c r="B528"/>
      <c r="C528" s="29"/>
      <c r="D528"/>
      <c r="E528" s="44"/>
      <c r="F528" s="29"/>
      <c r="G528" s="45"/>
      <c r="L528"/>
      <c r="M528" s="46"/>
    </row>
    <row r="529" spans="1:13" x14ac:dyDescent="0.3">
      <c r="A529"/>
      <c r="B529"/>
      <c r="C529" s="29"/>
      <c r="D529"/>
      <c r="E529" s="44"/>
      <c r="F529" s="29"/>
      <c r="G529" s="45"/>
      <c r="L529"/>
      <c r="M529" s="46"/>
    </row>
    <row r="530" spans="1:13" x14ac:dyDescent="0.3">
      <c r="A530"/>
      <c r="B530"/>
      <c r="C530" s="29"/>
      <c r="D530"/>
      <c r="E530" s="44"/>
      <c r="F530" s="29"/>
      <c r="G530" s="45"/>
      <c r="L530"/>
      <c r="M530" s="46"/>
    </row>
    <row r="531" spans="1:13" x14ac:dyDescent="0.3">
      <c r="A531"/>
      <c r="B531"/>
      <c r="C531" s="29"/>
      <c r="D531"/>
      <c r="E531" s="44"/>
      <c r="F531" s="29"/>
      <c r="G531" s="45"/>
      <c r="L531"/>
      <c r="M531" s="46"/>
    </row>
    <row r="532" spans="1:13" x14ac:dyDescent="0.3">
      <c r="A532"/>
      <c r="B532"/>
      <c r="C532" s="29"/>
      <c r="D532"/>
      <c r="E532" s="44"/>
      <c r="F532" s="29"/>
      <c r="G532" s="45"/>
      <c r="L532"/>
      <c r="M532" s="46"/>
    </row>
    <row r="533" spans="1:13" x14ac:dyDescent="0.3">
      <c r="A533"/>
      <c r="B533"/>
      <c r="C533" s="29"/>
      <c r="D533"/>
      <c r="E533" s="44"/>
      <c r="F533" s="29"/>
      <c r="G533" s="45"/>
      <c r="L533"/>
      <c r="M533" s="46"/>
    </row>
    <row r="534" spans="1:13" x14ac:dyDescent="0.3">
      <c r="A534"/>
      <c r="B534"/>
      <c r="C534" s="29"/>
      <c r="D534"/>
      <c r="E534" s="44"/>
      <c r="F534" s="29"/>
      <c r="G534" s="45"/>
      <c r="L534"/>
      <c r="M534" s="46"/>
    </row>
    <row r="535" spans="1:13" x14ac:dyDescent="0.3">
      <c r="A535"/>
      <c r="B535"/>
      <c r="C535" s="29"/>
      <c r="D535"/>
      <c r="E535" s="44"/>
      <c r="F535" s="29"/>
      <c r="G535" s="45"/>
      <c r="L535"/>
      <c r="M535" s="46"/>
    </row>
    <row r="536" spans="1:13" x14ac:dyDescent="0.3">
      <c r="A536"/>
      <c r="B536"/>
      <c r="C536" s="29"/>
      <c r="D536"/>
      <c r="E536" s="44"/>
      <c r="F536" s="29"/>
      <c r="G536" s="45"/>
      <c r="L536"/>
      <c r="M536" s="46"/>
    </row>
    <row r="537" spans="1:13" x14ac:dyDescent="0.3">
      <c r="A537"/>
      <c r="B537"/>
      <c r="C537" s="29"/>
      <c r="D537"/>
      <c r="E537" s="44"/>
      <c r="F537" s="29"/>
      <c r="G537" s="45"/>
      <c r="L537"/>
      <c r="M537" s="46"/>
    </row>
    <row r="538" spans="1:13" x14ac:dyDescent="0.3">
      <c r="A538"/>
      <c r="B538"/>
      <c r="C538" s="29"/>
      <c r="D538"/>
      <c r="E538" s="44"/>
      <c r="F538" s="29"/>
      <c r="G538" s="45"/>
      <c r="L538"/>
      <c r="M538" s="46"/>
    </row>
    <row r="539" spans="1:13" x14ac:dyDescent="0.3">
      <c r="A539"/>
      <c r="B539"/>
      <c r="C539" s="29"/>
      <c r="D539"/>
      <c r="E539" s="44"/>
      <c r="F539" s="29"/>
      <c r="G539" s="45"/>
      <c r="L539"/>
      <c r="M539" s="46"/>
    </row>
    <row r="540" spans="1:13" x14ac:dyDescent="0.3">
      <c r="A540"/>
      <c r="B540"/>
      <c r="C540" s="29"/>
      <c r="D540"/>
      <c r="E540" s="44"/>
      <c r="F540" s="29"/>
      <c r="G540" s="45"/>
      <c r="L540"/>
      <c r="M540" s="46"/>
    </row>
    <row r="541" spans="1:13" x14ac:dyDescent="0.3">
      <c r="A541"/>
      <c r="B541"/>
      <c r="C541" s="29"/>
      <c r="D541"/>
      <c r="E541" s="44"/>
      <c r="F541" s="29"/>
      <c r="G541" s="45"/>
      <c r="L541"/>
      <c r="M541" s="46"/>
    </row>
    <row r="542" spans="1:13" x14ac:dyDescent="0.3">
      <c r="A542"/>
      <c r="B542"/>
      <c r="C542" s="29"/>
      <c r="D542"/>
      <c r="E542" s="44"/>
      <c r="F542" s="29"/>
      <c r="G542" s="45"/>
      <c r="L542"/>
      <c r="M542" s="46"/>
    </row>
    <row r="543" spans="1:13" x14ac:dyDescent="0.3">
      <c r="A543"/>
      <c r="B543"/>
      <c r="C543" s="29"/>
      <c r="D543"/>
      <c r="E543" s="44"/>
      <c r="F543" s="29"/>
      <c r="G543" s="45"/>
      <c r="L543"/>
      <c r="M543" s="46"/>
    </row>
    <row r="544" spans="1:13" x14ac:dyDescent="0.3">
      <c r="A544"/>
      <c r="B544"/>
      <c r="C544" s="29"/>
      <c r="D544"/>
      <c r="E544" s="44"/>
      <c r="F544" s="29"/>
      <c r="G544" s="45"/>
      <c r="L544"/>
      <c r="M544" s="46"/>
    </row>
    <row r="545" spans="1:13" x14ac:dyDescent="0.3">
      <c r="A545"/>
      <c r="B545"/>
      <c r="C545" s="29"/>
      <c r="D545"/>
      <c r="E545" s="44"/>
      <c r="F545" s="29"/>
      <c r="G545" s="45"/>
      <c r="L545"/>
      <c r="M545" s="46"/>
    </row>
    <row r="546" spans="1:13" x14ac:dyDescent="0.3">
      <c r="A546"/>
      <c r="B546"/>
      <c r="C546" s="29"/>
      <c r="D546"/>
      <c r="E546" s="44"/>
      <c r="F546" s="29"/>
      <c r="G546" s="45"/>
      <c r="L546"/>
      <c r="M546" s="46"/>
    </row>
    <row r="547" spans="1:13" x14ac:dyDescent="0.3">
      <c r="A547"/>
      <c r="B547"/>
      <c r="C547" s="29"/>
      <c r="D547"/>
      <c r="E547" s="44"/>
      <c r="F547" s="29"/>
      <c r="G547" s="45"/>
      <c r="L547"/>
      <c r="M547" s="46"/>
    </row>
    <row r="548" spans="1:13" x14ac:dyDescent="0.3">
      <c r="A548"/>
      <c r="B548"/>
      <c r="C548" s="29"/>
      <c r="D548"/>
      <c r="E548" s="44"/>
      <c r="F548" s="29"/>
      <c r="G548" s="45"/>
      <c r="L548"/>
      <c r="M548" s="46"/>
    </row>
    <row r="549" spans="1:13" x14ac:dyDescent="0.3">
      <c r="A549"/>
      <c r="B549"/>
      <c r="C549" s="29"/>
      <c r="D549"/>
      <c r="E549" s="44"/>
      <c r="F549" s="29"/>
      <c r="G549" s="45"/>
      <c r="L549"/>
      <c r="M549" s="46"/>
    </row>
    <row r="550" spans="1:13" x14ac:dyDescent="0.3">
      <c r="A550"/>
      <c r="B550"/>
      <c r="C550" s="29"/>
      <c r="D550"/>
      <c r="E550" s="44"/>
      <c r="F550" s="29"/>
      <c r="G550" s="45"/>
      <c r="L550"/>
      <c r="M550" s="46"/>
    </row>
    <row r="551" spans="1:13" x14ac:dyDescent="0.3">
      <c r="A551"/>
      <c r="B551"/>
      <c r="C551" s="29"/>
      <c r="D551"/>
      <c r="E551" s="44"/>
      <c r="F551" s="29"/>
      <c r="G551" s="45"/>
      <c r="L551"/>
      <c r="M551" s="46"/>
    </row>
    <row r="552" spans="1:13" x14ac:dyDescent="0.3">
      <c r="A552"/>
      <c r="B552"/>
      <c r="C552" s="29"/>
      <c r="D552"/>
      <c r="E552" s="44"/>
      <c r="F552" s="29"/>
      <c r="G552" s="45"/>
      <c r="L552"/>
      <c r="M552" s="46"/>
    </row>
    <row r="553" spans="1:13" x14ac:dyDescent="0.3">
      <c r="A553"/>
      <c r="B553"/>
      <c r="C553" s="29"/>
      <c r="D553"/>
      <c r="E553" s="44"/>
      <c r="F553" s="29"/>
      <c r="G553" s="45"/>
      <c r="L553"/>
      <c r="M553" s="46"/>
    </row>
    <row r="554" spans="1:13" x14ac:dyDescent="0.3">
      <c r="A554"/>
      <c r="B554"/>
      <c r="C554" s="29"/>
      <c r="D554"/>
      <c r="E554" s="44"/>
      <c r="F554" s="29"/>
      <c r="G554" s="45"/>
      <c r="L554"/>
      <c r="M554" s="46"/>
    </row>
    <row r="555" spans="1:13" x14ac:dyDescent="0.3">
      <c r="A555"/>
      <c r="B555"/>
      <c r="C555" s="29"/>
      <c r="D555"/>
      <c r="E555" s="44"/>
      <c r="F555" s="29"/>
      <c r="G555" s="45"/>
      <c r="L555"/>
      <c r="M555" s="46"/>
    </row>
    <row r="556" spans="1:13" x14ac:dyDescent="0.3">
      <c r="A556"/>
      <c r="B556"/>
      <c r="C556" s="29"/>
      <c r="D556"/>
      <c r="E556" s="44"/>
      <c r="F556" s="29"/>
      <c r="G556" s="45"/>
      <c r="L556"/>
      <c r="M556" s="46"/>
    </row>
    <row r="557" spans="1:13" x14ac:dyDescent="0.3">
      <c r="A557"/>
      <c r="B557"/>
      <c r="C557" s="29"/>
      <c r="D557"/>
      <c r="E557" s="44"/>
      <c r="F557" s="29"/>
      <c r="G557" s="45"/>
      <c r="L557"/>
      <c r="M557" s="46"/>
    </row>
    <row r="558" spans="1:13" x14ac:dyDescent="0.3">
      <c r="A558"/>
      <c r="B558"/>
      <c r="C558" s="29"/>
      <c r="D558"/>
      <c r="E558" s="44"/>
      <c r="F558" s="29"/>
      <c r="G558" s="45"/>
      <c r="L558"/>
      <c r="M558" s="46"/>
    </row>
    <row r="559" spans="1:13" x14ac:dyDescent="0.3">
      <c r="A559"/>
      <c r="B559"/>
      <c r="C559" s="29"/>
      <c r="D559"/>
      <c r="E559" s="44"/>
      <c r="F559" s="29"/>
      <c r="G559" s="45"/>
      <c r="L559"/>
      <c r="M559" s="46"/>
    </row>
    <row r="560" spans="1:13" x14ac:dyDescent="0.3">
      <c r="A560"/>
      <c r="B560"/>
      <c r="C560" s="29"/>
      <c r="D560"/>
      <c r="E560" s="44"/>
      <c r="F560" s="29"/>
      <c r="G560" s="45"/>
      <c r="L560"/>
      <c r="M560" s="46"/>
    </row>
    <row r="561" spans="1:13" x14ac:dyDescent="0.3">
      <c r="A561"/>
      <c r="B561"/>
      <c r="C561" s="29"/>
      <c r="D561"/>
      <c r="E561" s="44"/>
      <c r="F561" s="29"/>
      <c r="G561" s="45"/>
      <c r="L561"/>
      <c r="M561" s="46"/>
    </row>
    <row r="562" spans="1:13" x14ac:dyDescent="0.3">
      <c r="A562"/>
      <c r="B562"/>
      <c r="C562" s="29"/>
      <c r="D562"/>
      <c r="E562" s="44"/>
      <c r="F562" s="29"/>
      <c r="G562" s="45"/>
      <c r="L562"/>
      <c r="M562" s="46"/>
    </row>
    <row r="563" spans="1:13" x14ac:dyDescent="0.3">
      <c r="A563"/>
      <c r="B563"/>
      <c r="C563" s="29"/>
      <c r="D563"/>
      <c r="E563" s="44"/>
      <c r="F563" s="29"/>
      <c r="G563" s="45"/>
      <c r="L563"/>
      <c r="M563" s="46"/>
    </row>
    <row r="564" spans="1:13" x14ac:dyDescent="0.3">
      <c r="A564"/>
      <c r="B564"/>
      <c r="C564" s="29"/>
      <c r="D564"/>
      <c r="E564" s="44"/>
      <c r="F564" s="29"/>
      <c r="G564" s="45"/>
      <c r="L564"/>
      <c r="M564" s="46"/>
    </row>
    <row r="565" spans="1:13" x14ac:dyDescent="0.3">
      <c r="A565"/>
      <c r="B565"/>
      <c r="C565" s="29"/>
      <c r="D565"/>
      <c r="E565" s="44"/>
      <c r="F565" s="29"/>
      <c r="G565" s="45"/>
      <c r="L565"/>
      <c r="M565" s="46"/>
    </row>
    <row r="566" spans="1:13" x14ac:dyDescent="0.3">
      <c r="A566"/>
      <c r="B566"/>
      <c r="C566" s="29"/>
      <c r="D566"/>
      <c r="E566" s="44"/>
      <c r="F566" s="29"/>
      <c r="G566" s="45"/>
      <c r="L566"/>
      <c r="M566" s="46"/>
    </row>
    <row r="567" spans="1:13" x14ac:dyDescent="0.3">
      <c r="A567"/>
      <c r="B567"/>
      <c r="C567" s="29"/>
      <c r="D567"/>
      <c r="E567" s="44"/>
      <c r="F567" s="29"/>
      <c r="G567" s="45"/>
      <c r="L567"/>
      <c r="M567" s="46"/>
    </row>
    <row r="568" spans="1:13" x14ac:dyDescent="0.3">
      <c r="A568"/>
      <c r="B568"/>
      <c r="C568" s="29"/>
      <c r="D568"/>
      <c r="E568" s="44"/>
      <c r="F568" s="29"/>
      <c r="G568" s="45"/>
      <c r="L568"/>
      <c r="M568" s="46"/>
    </row>
    <row r="569" spans="1:13" x14ac:dyDescent="0.3">
      <c r="A569"/>
      <c r="B569"/>
      <c r="C569" s="29"/>
      <c r="D569"/>
      <c r="E569" s="44"/>
      <c r="F569" s="29"/>
      <c r="G569" s="45"/>
      <c r="L569"/>
      <c r="M569" s="46"/>
    </row>
    <row r="570" spans="1:13" x14ac:dyDescent="0.3">
      <c r="A570"/>
      <c r="B570"/>
      <c r="C570" s="29"/>
      <c r="D570"/>
      <c r="E570" s="44"/>
      <c r="F570" s="29"/>
      <c r="G570" s="45"/>
      <c r="L570"/>
      <c r="M570" s="46"/>
    </row>
    <row r="571" spans="1:13" x14ac:dyDescent="0.3">
      <c r="A571"/>
      <c r="B571"/>
      <c r="C571" s="29"/>
      <c r="D571"/>
      <c r="E571" s="44"/>
      <c r="F571" s="29"/>
      <c r="G571" s="45"/>
      <c r="L571"/>
      <c r="M571" s="46"/>
    </row>
    <row r="572" spans="1:13" x14ac:dyDescent="0.3">
      <c r="A572"/>
      <c r="B572"/>
      <c r="C572" s="29"/>
      <c r="D572"/>
      <c r="E572" s="44"/>
      <c r="F572" s="29"/>
      <c r="G572" s="45"/>
      <c r="L572"/>
      <c r="M572" s="46"/>
    </row>
    <row r="573" spans="1:13" x14ac:dyDescent="0.3">
      <c r="A573"/>
      <c r="B573"/>
      <c r="C573" s="29"/>
      <c r="D573"/>
      <c r="E573" s="44"/>
      <c r="F573" s="29"/>
      <c r="G573" s="45"/>
      <c r="L573"/>
      <c r="M573" s="46"/>
    </row>
    <row r="574" spans="1:13" x14ac:dyDescent="0.3">
      <c r="A574"/>
      <c r="B574"/>
      <c r="C574" s="29"/>
      <c r="D574"/>
      <c r="E574" s="44"/>
      <c r="F574" s="29"/>
      <c r="G574" s="45"/>
      <c r="L574"/>
      <c r="M574" s="46"/>
    </row>
    <row r="575" spans="1:13" x14ac:dyDescent="0.3">
      <c r="A575"/>
      <c r="B575"/>
      <c r="C575" s="29"/>
      <c r="D575"/>
      <c r="E575" s="44"/>
      <c r="F575" s="29"/>
      <c r="G575" s="45"/>
      <c r="L575"/>
      <c r="M575" s="46"/>
    </row>
    <row r="576" spans="1:13" x14ac:dyDescent="0.3">
      <c r="A576"/>
      <c r="B576"/>
      <c r="C576" s="29"/>
      <c r="D576"/>
      <c r="E576" s="44"/>
      <c r="F576" s="29"/>
      <c r="G576" s="45"/>
      <c r="L576"/>
      <c r="M576" s="46"/>
    </row>
    <row r="577" spans="1:13" x14ac:dyDescent="0.3">
      <c r="A577"/>
      <c r="B577"/>
      <c r="C577" s="29"/>
      <c r="D577"/>
      <c r="E577" s="44"/>
      <c r="F577" s="29"/>
      <c r="G577" s="45"/>
      <c r="L577"/>
      <c r="M577" s="46"/>
    </row>
    <row r="578" spans="1:13" x14ac:dyDescent="0.3">
      <c r="A578"/>
      <c r="B578"/>
      <c r="C578" s="29"/>
      <c r="D578"/>
      <c r="E578" s="44"/>
      <c r="F578" s="29"/>
      <c r="G578" s="45"/>
      <c r="L578"/>
      <c r="M578" s="46"/>
    </row>
    <row r="579" spans="1:13" x14ac:dyDescent="0.3">
      <c r="A579"/>
      <c r="B579"/>
      <c r="C579" s="29"/>
      <c r="D579"/>
      <c r="E579" s="44"/>
      <c r="F579" s="29"/>
      <c r="G579" s="45"/>
      <c r="L579"/>
      <c r="M579" s="46"/>
    </row>
    <row r="580" spans="1:13" x14ac:dyDescent="0.3">
      <c r="A580"/>
      <c r="B580"/>
      <c r="C580" s="29"/>
      <c r="D580"/>
      <c r="E580" s="44"/>
      <c r="F580" s="29"/>
      <c r="G580" s="45"/>
      <c r="L580"/>
      <c r="M580" s="46"/>
    </row>
    <row r="581" spans="1:13" x14ac:dyDescent="0.3">
      <c r="A581"/>
      <c r="B581"/>
      <c r="C581" s="29"/>
      <c r="D581"/>
      <c r="E581" s="44"/>
      <c r="F581" s="29"/>
      <c r="G581" s="45"/>
      <c r="L581"/>
      <c r="M581" s="46"/>
    </row>
    <row r="582" spans="1:13" x14ac:dyDescent="0.3">
      <c r="A582"/>
      <c r="B582"/>
      <c r="C582" s="29"/>
      <c r="D582"/>
      <c r="E582" s="44"/>
      <c r="F582" s="29"/>
      <c r="G582" s="45"/>
      <c r="L582"/>
      <c r="M582" s="46"/>
    </row>
    <row r="583" spans="1:13" x14ac:dyDescent="0.3">
      <c r="A583"/>
      <c r="B583"/>
      <c r="C583" s="29"/>
      <c r="D583"/>
      <c r="E583" s="44"/>
      <c r="F583" s="29"/>
      <c r="G583" s="45"/>
      <c r="L583"/>
      <c r="M583" s="46"/>
    </row>
    <row r="584" spans="1:13" x14ac:dyDescent="0.3">
      <c r="A584"/>
      <c r="B584"/>
      <c r="C584" s="29"/>
      <c r="D584"/>
      <c r="E584" s="44"/>
      <c r="F584" s="29"/>
      <c r="G584" s="45"/>
      <c r="L584"/>
      <c r="M584" s="46"/>
    </row>
    <row r="585" spans="1:13" x14ac:dyDescent="0.3">
      <c r="A585"/>
      <c r="B585"/>
      <c r="C585" s="29"/>
      <c r="D585"/>
      <c r="E585" s="44"/>
      <c r="F585" s="29"/>
      <c r="G585" s="45"/>
      <c r="L585"/>
      <c r="M585" s="46"/>
    </row>
    <row r="586" spans="1:13" x14ac:dyDescent="0.3">
      <c r="A586"/>
      <c r="B586"/>
      <c r="C586" s="29"/>
      <c r="D586"/>
      <c r="E586" s="44"/>
      <c r="F586" s="29"/>
      <c r="G586" s="45"/>
      <c r="L586"/>
      <c r="M586" s="46"/>
    </row>
    <row r="587" spans="1:13" x14ac:dyDescent="0.3">
      <c r="A587"/>
      <c r="B587"/>
      <c r="C587" s="29"/>
      <c r="D587"/>
      <c r="E587" s="44"/>
      <c r="F587" s="29"/>
      <c r="G587" s="45"/>
      <c r="L587"/>
      <c r="M587" s="46"/>
    </row>
    <row r="588" spans="1:13" x14ac:dyDescent="0.3">
      <c r="A588"/>
      <c r="B588"/>
      <c r="C588" s="29"/>
      <c r="D588"/>
      <c r="E588" s="44"/>
      <c r="F588" s="29"/>
      <c r="G588" s="45"/>
      <c r="L588"/>
      <c r="M588" s="46"/>
    </row>
    <row r="589" spans="1:13" x14ac:dyDescent="0.3">
      <c r="A589"/>
      <c r="B589"/>
      <c r="C589" s="29"/>
      <c r="D589"/>
      <c r="E589" s="44"/>
      <c r="F589" s="29"/>
      <c r="G589" s="45"/>
      <c r="L589"/>
      <c r="M589" s="46"/>
    </row>
    <row r="590" spans="1:13" x14ac:dyDescent="0.3">
      <c r="A590"/>
      <c r="B590"/>
      <c r="C590" s="29"/>
      <c r="D590"/>
      <c r="E590" s="44"/>
      <c r="F590" s="29"/>
      <c r="G590" s="45"/>
      <c r="L590"/>
      <c r="M590" s="46"/>
    </row>
    <row r="591" spans="1:13" x14ac:dyDescent="0.3">
      <c r="A591"/>
      <c r="B591"/>
      <c r="C591" s="29"/>
      <c r="D591"/>
      <c r="E591" s="44"/>
      <c r="F591" s="29"/>
      <c r="G591" s="45"/>
      <c r="L591"/>
      <c r="M591" s="46"/>
    </row>
    <row r="592" spans="1:13" x14ac:dyDescent="0.3">
      <c r="A592"/>
      <c r="B592"/>
      <c r="C592" s="29"/>
      <c r="D592"/>
      <c r="E592" s="44"/>
      <c r="F592" s="29"/>
      <c r="G592" s="45"/>
      <c r="L592"/>
      <c r="M592" s="46"/>
    </row>
    <row r="593" spans="1:13" x14ac:dyDescent="0.3">
      <c r="A593"/>
      <c r="B593"/>
      <c r="C593" s="29"/>
      <c r="D593"/>
      <c r="E593" s="44"/>
      <c r="F593" s="29"/>
      <c r="G593" s="45"/>
      <c r="L593"/>
      <c r="M593" s="46"/>
    </row>
    <row r="594" spans="1:13" x14ac:dyDescent="0.3">
      <c r="A594"/>
      <c r="B594"/>
      <c r="C594" s="29"/>
      <c r="D594"/>
      <c r="E594" s="44"/>
      <c r="F594" s="29"/>
      <c r="G594" s="45"/>
      <c r="L594"/>
      <c r="M594" s="46"/>
    </row>
    <row r="595" spans="1:13" x14ac:dyDescent="0.3">
      <c r="A595"/>
      <c r="B595"/>
      <c r="C595" s="29"/>
      <c r="D595"/>
      <c r="E595" s="44"/>
      <c r="F595" s="29"/>
      <c r="G595" s="45"/>
      <c r="L595"/>
      <c r="M595" s="46"/>
    </row>
    <row r="596" spans="1:13" x14ac:dyDescent="0.3">
      <c r="A596"/>
      <c r="B596"/>
      <c r="C596" s="29"/>
      <c r="D596"/>
      <c r="E596" s="44"/>
      <c r="F596" s="29"/>
      <c r="G596" s="45"/>
      <c r="L596"/>
      <c r="M596" s="46"/>
    </row>
    <row r="597" spans="1:13" x14ac:dyDescent="0.3">
      <c r="A597"/>
      <c r="B597"/>
      <c r="C597" s="29"/>
      <c r="D597"/>
      <c r="E597" s="44"/>
      <c r="F597" s="29"/>
      <c r="G597" s="45"/>
      <c r="L597"/>
      <c r="M597" s="46"/>
    </row>
    <row r="598" spans="1:13" x14ac:dyDescent="0.3">
      <c r="A598"/>
      <c r="B598"/>
      <c r="C598" s="29"/>
      <c r="D598"/>
      <c r="E598" s="44"/>
      <c r="F598" s="29"/>
      <c r="G598" s="45"/>
      <c r="L598"/>
      <c r="M598" s="46"/>
    </row>
    <row r="599" spans="1:13" x14ac:dyDescent="0.3">
      <c r="A599"/>
      <c r="B599"/>
      <c r="C599" s="29"/>
      <c r="D599"/>
      <c r="E599" s="44"/>
      <c r="F599" s="29"/>
      <c r="G599" s="45"/>
      <c r="L599"/>
      <c r="M599" s="46"/>
    </row>
    <row r="600" spans="1:13" x14ac:dyDescent="0.3">
      <c r="A600"/>
      <c r="B600"/>
      <c r="C600" s="29"/>
      <c r="D600"/>
      <c r="E600" s="44"/>
      <c r="F600" s="29"/>
      <c r="G600" s="45"/>
      <c r="L600"/>
      <c r="M600" s="46"/>
    </row>
    <row r="601" spans="1:13" x14ac:dyDescent="0.3">
      <c r="A601"/>
      <c r="B601"/>
      <c r="C601" s="29"/>
      <c r="D601"/>
      <c r="E601" s="44"/>
      <c r="F601" s="29"/>
      <c r="G601" s="45"/>
      <c r="L601"/>
      <c r="M601" s="46"/>
    </row>
    <row r="602" spans="1:13" x14ac:dyDescent="0.3">
      <c r="A602"/>
      <c r="B602"/>
      <c r="C602" s="29"/>
      <c r="D602"/>
      <c r="E602" s="44"/>
      <c r="F602" s="29"/>
      <c r="G602" s="45"/>
      <c r="L602"/>
      <c r="M602" s="46"/>
    </row>
    <row r="603" spans="1:13" x14ac:dyDescent="0.3">
      <c r="A603"/>
      <c r="B603"/>
      <c r="C603" s="29"/>
      <c r="D603"/>
      <c r="E603" s="44"/>
      <c r="F603" s="29"/>
      <c r="G603" s="45"/>
      <c r="L603"/>
      <c r="M603" s="46"/>
    </row>
    <row r="604" spans="1:13" x14ac:dyDescent="0.3">
      <c r="A604"/>
      <c r="B604"/>
      <c r="C604" s="29"/>
      <c r="D604"/>
      <c r="E604" s="44"/>
      <c r="F604" s="29"/>
      <c r="G604" s="45"/>
      <c r="L604"/>
      <c r="M604" s="46"/>
    </row>
    <row r="605" spans="1:13" x14ac:dyDescent="0.3">
      <c r="A605"/>
      <c r="B605"/>
      <c r="C605" s="29"/>
      <c r="D605"/>
      <c r="E605" s="44"/>
      <c r="F605" s="29"/>
      <c r="G605" s="45"/>
      <c r="L605"/>
      <c r="M605" s="46"/>
    </row>
    <row r="606" spans="1:13" x14ac:dyDescent="0.3">
      <c r="A606"/>
      <c r="B606"/>
      <c r="C606" s="29"/>
      <c r="D606"/>
      <c r="E606" s="44"/>
      <c r="F606" s="29"/>
      <c r="G606" s="45"/>
      <c r="L606"/>
      <c r="M606" s="46"/>
    </row>
    <row r="607" spans="1:13" x14ac:dyDescent="0.3">
      <c r="A607"/>
      <c r="B607"/>
      <c r="C607" s="29"/>
      <c r="D607"/>
      <c r="E607" s="44"/>
      <c r="F607" s="29"/>
      <c r="G607" s="45"/>
      <c r="L607"/>
      <c r="M607" s="46"/>
    </row>
    <row r="608" spans="1:13" x14ac:dyDescent="0.3">
      <c r="A608"/>
      <c r="B608"/>
      <c r="C608" s="29"/>
      <c r="D608"/>
      <c r="E608" s="44"/>
      <c r="F608" s="29"/>
      <c r="G608" s="45"/>
      <c r="L608"/>
      <c r="M608" s="46"/>
    </row>
    <row r="609" spans="1:13" x14ac:dyDescent="0.3">
      <c r="A609"/>
      <c r="B609"/>
      <c r="C609" s="29"/>
      <c r="D609"/>
      <c r="E609" s="44"/>
      <c r="F609" s="29"/>
      <c r="G609" s="45"/>
      <c r="L609"/>
      <c r="M609" s="46"/>
    </row>
    <row r="610" spans="1:13" x14ac:dyDescent="0.3">
      <c r="A610"/>
      <c r="B610"/>
      <c r="C610" s="29"/>
      <c r="D610"/>
      <c r="E610" s="44"/>
      <c r="F610" s="29"/>
      <c r="G610" s="45"/>
      <c r="L610"/>
      <c r="M610" s="46"/>
    </row>
    <row r="611" spans="1:13" x14ac:dyDescent="0.3">
      <c r="A611"/>
      <c r="B611"/>
      <c r="C611" s="29"/>
      <c r="D611"/>
      <c r="E611" s="44"/>
      <c r="F611" s="29"/>
      <c r="G611" s="45"/>
      <c r="L611"/>
      <c r="M611" s="46"/>
    </row>
    <row r="612" spans="1:13" x14ac:dyDescent="0.3">
      <c r="A612"/>
      <c r="B612"/>
      <c r="C612" s="29"/>
      <c r="D612"/>
      <c r="E612" s="44"/>
      <c r="F612" s="29"/>
      <c r="G612" s="45"/>
      <c r="L612"/>
      <c r="M612" s="46"/>
    </row>
    <row r="613" spans="1:13" x14ac:dyDescent="0.3">
      <c r="A613"/>
      <c r="B613"/>
      <c r="C613" s="29"/>
      <c r="D613"/>
      <c r="E613" s="44"/>
      <c r="F613" s="29"/>
      <c r="G613" s="45"/>
      <c r="L613"/>
      <c r="M613" s="46"/>
    </row>
    <row r="614" spans="1:13" x14ac:dyDescent="0.3">
      <c r="A614"/>
      <c r="B614"/>
      <c r="C614" s="29"/>
      <c r="D614"/>
      <c r="E614" s="44"/>
      <c r="F614" s="29"/>
      <c r="G614" s="45"/>
      <c r="L614"/>
      <c r="M614" s="46"/>
    </row>
    <row r="615" spans="1:13" x14ac:dyDescent="0.3">
      <c r="A615"/>
      <c r="B615"/>
      <c r="C615" s="29"/>
      <c r="D615"/>
      <c r="E615" s="44"/>
      <c r="F615" s="29"/>
      <c r="G615" s="45"/>
      <c r="L615"/>
      <c r="M615" s="46"/>
    </row>
    <row r="616" spans="1:13" x14ac:dyDescent="0.3">
      <c r="A616"/>
      <c r="B616"/>
      <c r="C616" s="29"/>
      <c r="D616"/>
      <c r="E616" s="44"/>
      <c r="F616" s="29"/>
      <c r="G616" s="45"/>
      <c r="L616"/>
      <c r="M616" s="46"/>
    </row>
    <row r="617" spans="1:13" x14ac:dyDescent="0.3">
      <c r="A617"/>
      <c r="B617"/>
      <c r="C617" s="29"/>
      <c r="D617"/>
      <c r="E617" s="44"/>
      <c r="F617" s="29"/>
      <c r="G617" s="45"/>
      <c r="L617"/>
      <c r="M617" s="46"/>
    </row>
    <row r="618" spans="1:13" x14ac:dyDescent="0.3">
      <c r="A618"/>
      <c r="B618"/>
      <c r="C618" s="29"/>
      <c r="D618"/>
      <c r="E618" s="44"/>
      <c r="F618" s="29"/>
      <c r="G618" s="45"/>
      <c r="L618"/>
      <c r="M618" s="46"/>
    </row>
    <row r="619" spans="1:13" x14ac:dyDescent="0.3">
      <c r="A619"/>
      <c r="B619"/>
      <c r="C619" s="29"/>
      <c r="D619"/>
      <c r="E619" s="44"/>
      <c r="F619" s="29"/>
      <c r="G619" s="45"/>
      <c r="L619"/>
      <c r="M619" s="46"/>
    </row>
    <row r="620" spans="1:13" x14ac:dyDescent="0.3">
      <c r="A620"/>
      <c r="B620"/>
      <c r="C620" s="29"/>
      <c r="D620"/>
      <c r="E620" s="44"/>
      <c r="F620" s="29"/>
      <c r="G620" s="45"/>
      <c r="L620"/>
      <c r="M620" s="46"/>
    </row>
    <row r="621" spans="1:13" x14ac:dyDescent="0.3">
      <c r="A621"/>
      <c r="B621"/>
      <c r="C621" s="29"/>
      <c r="D621"/>
      <c r="E621" s="44"/>
      <c r="F621" s="29"/>
      <c r="G621" s="45"/>
      <c r="L621"/>
      <c r="M621" s="46"/>
    </row>
    <row r="622" spans="1:13" x14ac:dyDescent="0.3">
      <c r="A622"/>
      <c r="B622"/>
      <c r="C622" s="29"/>
      <c r="D622"/>
      <c r="E622" s="44"/>
      <c r="F622" s="29"/>
      <c r="G622" s="45"/>
      <c r="L622"/>
      <c r="M622" s="46"/>
    </row>
    <row r="623" spans="1:13" x14ac:dyDescent="0.3">
      <c r="A623"/>
      <c r="B623"/>
      <c r="C623" s="29"/>
      <c r="D623"/>
      <c r="E623" s="44"/>
      <c r="F623" s="29"/>
      <c r="G623" s="45"/>
      <c r="L623"/>
      <c r="M623" s="46"/>
    </row>
    <row r="624" spans="1:13" x14ac:dyDescent="0.3">
      <c r="A624"/>
      <c r="B624"/>
      <c r="C624" s="29"/>
      <c r="D624"/>
      <c r="E624" s="44"/>
      <c r="F624" s="29"/>
      <c r="G624" s="45"/>
      <c r="L624"/>
      <c r="M624" s="46"/>
    </row>
    <row r="625" spans="1:13" x14ac:dyDescent="0.3">
      <c r="A625"/>
      <c r="B625"/>
      <c r="C625" s="29"/>
      <c r="D625"/>
      <c r="E625" s="44"/>
      <c r="F625" s="29"/>
      <c r="G625" s="45"/>
      <c r="L625"/>
      <c r="M625" s="46"/>
    </row>
    <row r="626" spans="1:13" x14ac:dyDescent="0.3">
      <c r="A626"/>
      <c r="B626"/>
      <c r="C626" s="29"/>
      <c r="D626"/>
      <c r="E626" s="44"/>
      <c r="F626" s="29"/>
      <c r="G626" s="45"/>
      <c r="L626"/>
      <c r="M626" s="46"/>
    </row>
    <row r="627" spans="1:13" x14ac:dyDescent="0.3">
      <c r="A627"/>
      <c r="B627"/>
      <c r="C627" s="29"/>
      <c r="D627"/>
      <c r="E627" s="44"/>
      <c r="F627" s="29"/>
      <c r="G627" s="45"/>
      <c r="L627"/>
      <c r="M627" s="46"/>
    </row>
    <row r="628" spans="1:13" x14ac:dyDescent="0.3">
      <c r="A628"/>
      <c r="B628"/>
      <c r="C628" s="29"/>
      <c r="D628"/>
      <c r="E628" s="44"/>
      <c r="F628" s="29"/>
      <c r="G628" s="45"/>
      <c r="L628"/>
      <c r="M628" s="46"/>
    </row>
    <row r="629" spans="1:13" x14ac:dyDescent="0.3">
      <c r="A629"/>
      <c r="B629"/>
      <c r="C629" s="29"/>
      <c r="D629"/>
      <c r="E629" s="44"/>
      <c r="F629" s="29"/>
      <c r="G629" s="45"/>
      <c r="L629"/>
      <c r="M629" s="46"/>
    </row>
    <row r="630" spans="1:13" x14ac:dyDescent="0.3">
      <c r="A630"/>
      <c r="B630"/>
      <c r="C630" s="29"/>
      <c r="D630"/>
      <c r="E630" s="44"/>
      <c r="F630" s="29"/>
      <c r="G630" s="45"/>
      <c r="L630"/>
      <c r="M630" s="46"/>
    </row>
    <row r="631" spans="1:13" x14ac:dyDescent="0.3">
      <c r="A631"/>
      <c r="B631"/>
      <c r="C631" s="29"/>
      <c r="D631"/>
      <c r="E631" s="44"/>
      <c r="F631" s="29"/>
      <c r="G631" s="45"/>
      <c r="L631"/>
      <c r="M631" s="46"/>
    </row>
    <row r="632" spans="1:13" x14ac:dyDescent="0.3">
      <c r="A632"/>
      <c r="B632"/>
      <c r="C632" s="29"/>
      <c r="D632"/>
      <c r="E632" s="44"/>
      <c r="F632" s="29"/>
      <c r="G632" s="45"/>
      <c r="L632"/>
      <c r="M632" s="46"/>
    </row>
    <row r="633" spans="1:13" x14ac:dyDescent="0.3">
      <c r="A633"/>
      <c r="B633"/>
      <c r="C633" s="29"/>
      <c r="D633"/>
      <c r="E633" s="44"/>
      <c r="F633" s="29"/>
      <c r="G633" s="45"/>
      <c r="L633"/>
      <c r="M633" s="46"/>
    </row>
    <row r="634" spans="1:13" x14ac:dyDescent="0.3">
      <c r="A634"/>
      <c r="B634"/>
      <c r="C634" s="29"/>
      <c r="D634"/>
      <c r="E634" s="44"/>
      <c r="F634" s="29"/>
      <c r="G634" s="45"/>
      <c r="L634"/>
      <c r="M634" s="46"/>
    </row>
    <row r="635" spans="1:13" x14ac:dyDescent="0.3">
      <c r="A635"/>
      <c r="B635"/>
      <c r="C635" s="29"/>
      <c r="D635"/>
      <c r="E635" s="44"/>
      <c r="F635" s="29"/>
      <c r="G635" s="45"/>
      <c r="L635"/>
      <c r="M635" s="46"/>
    </row>
    <row r="636" spans="1:13" x14ac:dyDescent="0.3">
      <c r="A636"/>
      <c r="B636"/>
      <c r="C636" s="29"/>
      <c r="D636"/>
      <c r="E636" s="44"/>
      <c r="F636" s="29"/>
      <c r="G636" s="45"/>
      <c r="L636"/>
      <c r="M636" s="46"/>
    </row>
    <row r="637" spans="1:13" x14ac:dyDescent="0.3">
      <c r="A637"/>
      <c r="B637"/>
      <c r="C637" s="29"/>
      <c r="D637"/>
      <c r="E637" s="44"/>
      <c r="F637" s="29"/>
      <c r="G637" s="45"/>
      <c r="L637"/>
      <c r="M637" s="46"/>
    </row>
    <row r="638" spans="1:13" x14ac:dyDescent="0.3">
      <c r="A638"/>
      <c r="B638"/>
      <c r="C638" s="29"/>
      <c r="D638"/>
      <c r="E638" s="44"/>
      <c r="F638" s="29"/>
      <c r="G638" s="45"/>
      <c r="L638"/>
      <c r="M638" s="46"/>
    </row>
    <row r="639" spans="1:13" x14ac:dyDescent="0.3">
      <c r="A639"/>
      <c r="B639"/>
      <c r="C639" s="29"/>
      <c r="D639"/>
      <c r="E639" s="44"/>
      <c r="F639" s="29"/>
      <c r="G639" s="45"/>
      <c r="L639"/>
      <c r="M639" s="46"/>
    </row>
    <row r="640" spans="1:13" x14ac:dyDescent="0.3">
      <c r="A640"/>
      <c r="B640"/>
      <c r="C640" s="29"/>
      <c r="D640"/>
      <c r="E640" s="44"/>
      <c r="F640" s="29"/>
      <c r="G640" s="45"/>
      <c r="L640"/>
      <c r="M640" s="46"/>
    </row>
    <row r="641" spans="1:13" x14ac:dyDescent="0.3">
      <c r="A641"/>
      <c r="B641"/>
      <c r="C641" s="29"/>
      <c r="D641"/>
      <c r="E641" s="44"/>
      <c r="F641" s="29"/>
      <c r="G641" s="45"/>
      <c r="L641"/>
      <c r="M641" s="46"/>
    </row>
    <row r="642" spans="1:13" x14ac:dyDescent="0.3">
      <c r="A642"/>
      <c r="B642"/>
      <c r="C642" s="29"/>
      <c r="D642"/>
      <c r="E642" s="44"/>
      <c r="F642" s="29"/>
      <c r="G642" s="45"/>
      <c r="L642"/>
      <c r="M642" s="46"/>
    </row>
    <row r="643" spans="1:13" x14ac:dyDescent="0.3">
      <c r="A643"/>
      <c r="B643"/>
      <c r="C643" s="29"/>
      <c r="D643"/>
      <c r="E643" s="44"/>
      <c r="F643" s="29"/>
      <c r="G643" s="45"/>
      <c r="L643"/>
      <c r="M643" s="46"/>
    </row>
    <row r="644" spans="1:13" x14ac:dyDescent="0.3">
      <c r="A644"/>
      <c r="B644"/>
      <c r="C644" s="29"/>
      <c r="D644"/>
      <c r="E644" s="44"/>
      <c r="F644" s="29"/>
      <c r="G644" s="45"/>
      <c r="L644"/>
      <c r="M644" s="46"/>
    </row>
    <row r="645" spans="1:13" x14ac:dyDescent="0.3">
      <c r="A645"/>
      <c r="B645"/>
      <c r="C645" s="29"/>
      <c r="D645"/>
      <c r="E645" s="44"/>
      <c r="F645" s="29"/>
      <c r="G645" s="45"/>
      <c r="L645"/>
      <c r="M645" s="46"/>
    </row>
    <row r="646" spans="1:13" x14ac:dyDescent="0.3">
      <c r="A646"/>
      <c r="B646"/>
      <c r="C646" s="29"/>
      <c r="D646"/>
      <c r="E646" s="44"/>
      <c r="F646" s="29"/>
      <c r="G646" s="45"/>
      <c r="L646"/>
      <c r="M646" s="46"/>
    </row>
    <row r="647" spans="1:13" x14ac:dyDescent="0.3">
      <c r="A647"/>
      <c r="B647"/>
      <c r="C647" s="29"/>
      <c r="D647"/>
      <c r="E647" s="44"/>
      <c r="F647" s="29"/>
      <c r="G647" s="45"/>
      <c r="L647"/>
      <c r="M647" s="46"/>
    </row>
    <row r="648" spans="1:13" x14ac:dyDescent="0.3">
      <c r="A648"/>
      <c r="B648"/>
      <c r="C648" s="29"/>
      <c r="D648"/>
      <c r="E648" s="44"/>
      <c r="F648" s="29"/>
      <c r="G648" s="45"/>
      <c r="L648"/>
      <c r="M648" s="46"/>
    </row>
    <row r="649" spans="1:13" x14ac:dyDescent="0.3">
      <c r="A649"/>
      <c r="B649"/>
      <c r="C649" s="29"/>
      <c r="D649"/>
      <c r="E649" s="44"/>
      <c r="F649" s="29"/>
      <c r="G649" s="45"/>
      <c r="L649"/>
      <c r="M649" s="46"/>
    </row>
    <row r="650" spans="1:13" x14ac:dyDescent="0.3">
      <c r="A650"/>
      <c r="B650"/>
      <c r="C650" s="29"/>
      <c r="D650"/>
      <c r="E650" s="44"/>
      <c r="F650" s="29"/>
      <c r="G650" s="45"/>
      <c r="L650"/>
      <c r="M650" s="46"/>
    </row>
    <row r="651" spans="1:13" x14ac:dyDescent="0.3">
      <c r="A651"/>
      <c r="B651"/>
      <c r="C651" s="29"/>
      <c r="D651"/>
      <c r="E651" s="44"/>
      <c r="F651" s="29"/>
      <c r="G651" s="45"/>
      <c r="L651"/>
      <c r="M651" s="46"/>
    </row>
    <row r="652" spans="1:13" x14ac:dyDescent="0.3">
      <c r="A652"/>
      <c r="B652"/>
      <c r="C652" s="29"/>
      <c r="D652"/>
      <c r="E652" s="44"/>
      <c r="F652" s="29"/>
      <c r="G652" s="45"/>
      <c r="L652"/>
      <c r="M652" s="46"/>
    </row>
    <row r="653" spans="1:13" x14ac:dyDescent="0.3">
      <c r="A653"/>
      <c r="B653"/>
      <c r="C653" s="29"/>
      <c r="D653"/>
      <c r="E653" s="44"/>
      <c r="F653" s="29"/>
      <c r="G653" s="45"/>
      <c r="L653"/>
      <c r="M653" s="46"/>
    </row>
    <row r="654" spans="1:13" x14ac:dyDescent="0.3">
      <c r="A654"/>
      <c r="B654"/>
      <c r="C654" s="29"/>
      <c r="D654"/>
      <c r="E654" s="44"/>
      <c r="F654" s="29"/>
      <c r="G654" s="45"/>
      <c r="L654"/>
      <c r="M654" s="46"/>
    </row>
    <row r="655" spans="1:13" x14ac:dyDescent="0.3">
      <c r="A655"/>
      <c r="B655"/>
      <c r="C655" s="29"/>
      <c r="D655"/>
      <c r="E655" s="44"/>
      <c r="F655" s="29"/>
      <c r="G655" s="45"/>
      <c r="L655"/>
      <c r="M655" s="46"/>
    </row>
    <row r="656" spans="1:13" x14ac:dyDescent="0.3">
      <c r="A656"/>
      <c r="B656"/>
      <c r="C656" s="29"/>
      <c r="D656"/>
      <c r="E656" s="44"/>
      <c r="F656" s="29"/>
      <c r="G656" s="45"/>
      <c r="L656"/>
      <c r="M656" s="46"/>
    </row>
    <row r="657" spans="1:13" x14ac:dyDescent="0.3">
      <c r="A657"/>
      <c r="B657"/>
      <c r="C657" s="29"/>
      <c r="D657"/>
      <c r="E657" s="44"/>
      <c r="F657" s="29"/>
      <c r="G657" s="45"/>
      <c r="L657"/>
      <c r="M657" s="46"/>
    </row>
    <row r="658" spans="1:13" x14ac:dyDescent="0.3">
      <c r="A658"/>
      <c r="B658"/>
      <c r="C658" s="29"/>
      <c r="D658"/>
      <c r="E658" s="44"/>
      <c r="F658" s="29"/>
      <c r="G658" s="45"/>
      <c r="L658"/>
      <c r="M658" s="46"/>
    </row>
    <row r="659" spans="1:13" x14ac:dyDescent="0.3">
      <c r="A659"/>
      <c r="B659"/>
      <c r="C659" s="29"/>
      <c r="D659"/>
      <c r="E659" s="44"/>
      <c r="F659" s="29"/>
      <c r="G659" s="45"/>
      <c r="L659"/>
      <c r="M659" s="46"/>
    </row>
    <row r="660" spans="1:13" x14ac:dyDescent="0.3">
      <c r="A660"/>
      <c r="B660"/>
      <c r="C660" s="29"/>
      <c r="D660"/>
      <c r="E660" s="44"/>
      <c r="F660" s="29"/>
      <c r="G660" s="45"/>
      <c r="L660"/>
      <c r="M660" s="46"/>
    </row>
    <row r="661" spans="1:13" x14ac:dyDescent="0.3">
      <c r="A661"/>
      <c r="B661"/>
      <c r="C661" s="29"/>
      <c r="D661"/>
      <c r="E661" s="44"/>
      <c r="F661" s="29"/>
      <c r="G661" s="45"/>
      <c r="L661"/>
      <c r="M661" s="46"/>
    </row>
    <row r="662" spans="1:13" x14ac:dyDescent="0.3">
      <c r="A662"/>
      <c r="B662"/>
      <c r="C662" s="29"/>
      <c r="D662"/>
      <c r="E662" s="44"/>
      <c r="F662" s="29"/>
      <c r="G662" s="45"/>
      <c r="L662"/>
      <c r="M662" s="46"/>
    </row>
    <row r="663" spans="1:13" x14ac:dyDescent="0.3">
      <c r="A663"/>
      <c r="B663"/>
      <c r="C663" s="29"/>
      <c r="D663"/>
      <c r="E663" s="44"/>
      <c r="F663" s="29"/>
      <c r="G663" s="45"/>
      <c r="L663"/>
      <c r="M663" s="46"/>
    </row>
    <row r="664" spans="1:13" x14ac:dyDescent="0.3">
      <c r="A664"/>
      <c r="B664"/>
      <c r="C664" s="29"/>
      <c r="D664"/>
      <c r="E664" s="44"/>
      <c r="F664" s="29"/>
      <c r="G664" s="45"/>
      <c r="L664"/>
      <c r="M664" s="46"/>
    </row>
    <row r="665" spans="1:13" x14ac:dyDescent="0.3">
      <c r="A665"/>
      <c r="B665"/>
      <c r="C665" s="29"/>
      <c r="D665"/>
      <c r="E665" s="44"/>
      <c r="F665" s="29"/>
      <c r="G665" s="45"/>
      <c r="L665"/>
      <c r="M665" s="46"/>
    </row>
    <row r="666" spans="1:13" x14ac:dyDescent="0.3">
      <c r="A666"/>
      <c r="B666"/>
      <c r="C666" s="29"/>
      <c r="D666"/>
      <c r="E666" s="44"/>
      <c r="F666" s="29"/>
      <c r="G666" s="45"/>
      <c r="L666"/>
      <c r="M666" s="46"/>
    </row>
    <row r="667" spans="1:13" x14ac:dyDescent="0.3">
      <c r="A667"/>
      <c r="B667"/>
      <c r="C667" s="29"/>
      <c r="D667"/>
      <c r="E667" s="44"/>
      <c r="F667" s="29"/>
      <c r="G667" s="45"/>
      <c r="L667"/>
      <c r="M667" s="46"/>
    </row>
    <row r="668" spans="1:13" x14ac:dyDescent="0.3">
      <c r="A668"/>
      <c r="B668"/>
      <c r="C668" s="29"/>
      <c r="D668"/>
      <c r="E668" s="44"/>
      <c r="F668" s="29"/>
      <c r="G668" s="45"/>
      <c r="L668"/>
      <c r="M668" s="46"/>
    </row>
    <row r="669" spans="1:13" x14ac:dyDescent="0.3">
      <c r="A669"/>
      <c r="B669"/>
      <c r="C669" s="29"/>
      <c r="D669"/>
      <c r="E669" s="44"/>
      <c r="F669" s="29"/>
      <c r="G669" s="45"/>
      <c r="L669"/>
      <c r="M669" s="46"/>
    </row>
    <row r="670" spans="1:13" x14ac:dyDescent="0.3">
      <c r="A670"/>
      <c r="B670"/>
      <c r="C670" s="29"/>
      <c r="D670"/>
      <c r="E670" s="44"/>
      <c r="F670" s="29"/>
      <c r="G670" s="45"/>
      <c r="L670"/>
      <c r="M670" s="46"/>
    </row>
    <row r="671" spans="1:13" x14ac:dyDescent="0.3">
      <c r="A671"/>
      <c r="B671"/>
      <c r="C671" s="29"/>
      <c r="D671"/>
      <c r="E671" s="44"/>
      <c r="F671" s="29"/>
      <c r="G671" s="45"/>
      <c r="L671"/>
      <c r="M671" s="46"/>
    </row>
    <row r="672" spans="1:13" x14ac:dyDescent="0.3">
      <c r="A672"/>
      <c r="B672"/>
      <c r="C672" s="29"/>
      <c r="D672"/>
      <c r="E672" s="44"/>
      <c r="F672" s="29"/>
      <c r="G672" s="45"/>
      <c r="L672"/>
      <c r="M672" s="46"/>
    </row>
    <row r="673" spans="1:13" x14ac:dyDescent="0.3">
      <c r="A673"/>
      <c r="B673"/>
      <c r="C673" s="29"/>
      <c r="D673"/>
      <c r="E673" s="44"/>
      <c r="F673" s="29"/>
      <c r="G673" s="45"/>
      <c r="L673"/>
      <c r="M673" s="46"/>
    </row>
    <row r="674" spans="1:13" x14ac:dyDescent="0.3">
      <c r="A674"/>
      <c r="B674"/>
      <c r="C674" s="29"/>
      <c r="D674"/>
      <c r="E674" s="44"/>
      <c r="F674" s="29"/>
      <c r="G674" s="45"/>
      <c r="L674"/>
      <c r="M674" s="46"/>
    </row>
    <row r="675" spans="1:13" x14ac:dyDescent="0.3">
      <c r="A675"/>
      <c r="B675"/>
      <c r="C675" s="29"/>
      <c r="D675"/>
      <c r="E675" s="44"/>
      <c r="F675" s="29"/>
      <c r="G675" s="45"/>
      <c r="L675"/>
      <c r="M675" s="46"/>
    </row>
    <row r="676" spans="1:13" x14ac:dyDescent="0.3">
      <c r="A676"/>
      <c r="B676"/>
      <c r="C676" s="29"/>
      <c r="D676"/>
      <c r="E676" s="44"/>
      <c r="F676" s="29"/>
      <c r="G676" s="45"/>
      <c r="L676"/>
      <c r="M676" s="46"/>
    </row>
    <row r="677" spans="1:13" x14ac:dyDescent="0.3">
      <c r="A677"/>
      <c r="B677"/>
      <c r="C677" s="29"/>
      <c r="D677"/>
      <c r="E677" s="44"/>
      <c r="F677" s="29"/>
      <c r="G677" s="45"/>
      <c r="L677"/>
      <c r="M677" s="46"/>
    </row>
    <row r="678" spans="1:13" x14ac:dyDescent="0.3">
      <c r="A678"/>
      <c r="B678"/>
      <c r="C678" s="29"/>
      <c r="D678"/>
      <c r="E678" s="44"/>
      <c r="F678" s="29"/>
      <c r="G678" s="45"/>
      <c r="L678"/>
      <c r="M678" s="46"/>
    </row>
    <row r="679" spans="1:13" x14ac:dyDescent="0.3">
      <c r="A679"/>
      <c r="B679"/>
      <c r="C679" s="29"/>
      <c r="D679"/>
      <c r="E679" s="44"/>
      <c r="F679" s="29"/>
      <c r="G679" s="45"/>
      <c r="L679"/>
      <c r="M679" s="46"/>
    </row>
    <row r="680" spans="1:13" x14ac:dyDescent="0.3">
      <c r="A680"/>
      <c r="B680"/>
      <c r="C680" s="29"/>
      <c r="D680"/>
      <c r="E680" s="44"/>
      <c r="F680" s="29"/>
      <c r="G680" s="45"/>
      <c r="L680"/>
      <c r="M680" s="46"/>
    </row>
    <row r="681" spans="1:13" x14ac:dyDescent="0.3">
      <c r="A681"/>
      <c r="B681"/>
      <c r="C681" s="29"/>
      <c r="D681"/>
      <c r="E681" s="44"/>
      <c r="F681" s="29"/>
      <c r="G681" s="45"/>
      <c r="L681"/>
      <c r="M681" s="46"/>
    </row>
    <row r="682" spans="1:13" x14ac:dyDescent="0.3">
      <c r="A682"/>
      <c r="B682"/>
      <c r="C682" s="29"/>
      <c r="D682"/>
      <c r="E682" s="44"/>
      <c r="F682" s="29"/>
      <c r="G682" s="45"/>
      <c r="L682"/>
      <c r="M682" s="46"/>
    </row>
    <row r="683" spans="1:13" x14ac:dyDescent="0.3">
      <c r="A683"/>
      <c r="B683"/>
      <c r="C683" s="29"/>
      <c r="D683"/>
      <c r="E683" s="44"/>
      <c r="F683" s="29"/>
      <c r="G683" s="45"/>
      <c r="L683"/>
      <c r="M683" s="46"/>
    </row>
    <row r="684" spans="1:13" x14ac:dyDescent="0.3">
      <c r="A684"/>
      <c r="B684"/>
      <c r="C684" s="29"/>
      <c r="D684"/>
      <c r="E684" s="44"/>
      <c r="F684" s="29"/>
      <c r="G684" s="45"/>
      <c r="L684"/>
      <c r="M684" s="46"/>
    </row>
    <row r="685" spans="1:13" x14ac:dyDescent="0.3">
      <c r="A685"/>
      <c r="B685"/>
      <c r="C685" s="29"/>
      <c r="D685"/>
      <c r="E685" s="44"/>
      <c r="F685" s="29"/>
      <c r="G685" s="45"/>
      <c r="L685"/>
      <c r="M685" s="46"/>
    </row>
    <row r="686" spans="1:13" x14ac:dyDescent="0.3">
      <c r="A686"/>
      <c r="B686"/>
      <c r="C686" s="29"/>
      <c r="D686"/>
      <c r="E686" s="44"/>
      <c r="F686" s="29"/>
      <c r="G686" s="45"/>
      <c r="L686"/>
      <c r="M686" s="46"/>
    </row>
    <row r="687" spans="1:13" x14ac:dyDescent="0.3">
      <c r="A687"/>
      <c r="B687"/>
      <c r="C687" s="29"/>
      <c r="D687"/>
      <c r="E687" s="44"/>
      <c r="F687" s="29"/>
      <c r="G687" s="45"/>
      <c r="L687"/>
      <c r="M687" s="46"/>
    </row>
    <row r="688" spans="1:13" x14ac:dyDescent="0.3">
      <c r="A688"/>
      <c r="B688"/>
      <c r="C688" s="29"/>
      <c r="D688"/>
      <c r="E688" s="44"/>
      <c r="F688" s="29"/>
      <c r="G688" s="45"/>
      <c r="L688"/>
      <c r="M688" s="46"/>
    </row>
    <row r="689" spans="1:13" x14ac:dyDescent="0.3">
      <c r="A689"/>
      <c r="B689"/>
      <c r="C689" s="29"/>
      <c r="D689"/>
      <c r="E689" s="44"/>
      <c r="F689" s="29"/>
      <c r="G689" s="45"/>
      <c r="L689"/>
      <c r="M689" s="46"/>
    </row>
    <row r="690" spans="1:13" x14ac:dyDescent="0.3">
      <c r="A690"/>
      <c r="B690"/>
      <c r="C690" s="29"/>
      <c r="D690"/>
      <c r="E690" s="44"/>
      <c r="F690" s="29"/>
      <c r="G690" s="45"/>
      <c r="L690"/>
      <c r="M690" s="46"/>
    </row>
    <row r="691" spans="1:13" x14ac:dyDescent="0.3">
      <c r="A691"/>
      <c r="B691"/>
      <c r="C691" s="29"/>
      <c r="D691"/>
      <c r="E691" s="44"/>
      <c r="F691" s="29"/>
      <c r="G691" s="45"/>
      <c r="L691"/>
      <c r="M691" s="46"/>
    </row>
    <row r="692" spans="1:13" x14ac:dyDescent="0.3">
      <c r="A692"/>
      <c r="B692"/>
      <c r="C692" s="29"/>
      <c r="D692"/>
      <c r="E692" s="44"/>
      <c r="F692" s="29"/>
      <c r="G692" s="45"/>
      <c r="L692"/>
      <c r="M692" s="46"/>
    </row>
    <row r="693" spans="1:13" x14ac:dyDescent="0.3">
      <c r="A693"/>
      <c r="B693"/>
      <c r="C693" s="29"/>
      <c r="D693"/>
      <c r="E693" s="44"/>
      <c r="F693" s="29"/>
      <c r="G693" s="45"/>
      <c r="L693"/>
      <c r="M693" s="46"/>
    </row>
    <row r="694" spans="1:13" x14ac:dyDescent="0.3">
      <c r="A694"/>
      <c r="B694"/>
      <c r="C694" s="29"/>
      <c r="D694"/>
      <c r="E694" s="44"/>
      <c r="F694" s="29"/>
      <c r="G694" s="45"/>
      <c r="L694"/>
      <c r="M694" s="46"/>
    </row>
    <row r="695" spans="1:13" x14ac:dyDescent="0.3">
      <c r="A695"/>
      <c r="B695"/>
      <c r="C695" s="29"/>
      <c r="D695"/>
      <c r="E695" s="44"/>
      <c r="F695" s="29"/>
      <c r="G695" s="45"/>
      <c r="L695"/>
      <c r="M695" s="46"/>
    </row>
    <row r="696" spans="1:13" x14ac:dyDescent="0.3">
      <c r="A696"/>
      <c r="B696"/>
      <c r="C696" s="29"/>
      <c r="D696"/>
      <c r="E696" s="44"/>
      <c r="F696" s="29"/>
      <c r="G696" s="45"/>
      <c r="L696"/>
      <c r="M696" s="46"/>
    </row>
    <row r="697" spans="1:13" x14ac:dyDescent="0.3">
      <c r="A697"/>
      <c r="B697"/>
      <c r="C697" s="29"/>
      <c r="D697"/>
      <c r="E697" s="44"/>
      <c r="F697" s="29"/>
      <c r="G697" s="45"/>
      <c r="L697"/>
      <c r="M697" s="46"/>
    </row>
    <row r="698" spans="1:13" x14ac:dyDescent="0.3">
      <c r="A698"/>
      <c r="B698"/>
      <c r="C698" s="29"/>
      <c r="D698"/>
      <c r="E698" s="44"/>
      <c r="F698" s="29"/>
      <c r="G698" s="45"/>
      <c r="L698"/>
      <c r="M698" s="46"/>
    </row>
    <row r="699" spans="1:13" x14ac:dyDescent="0.3">
      <c r="A699"/>
      <c r="B699"/>
      <c r="C699" s="29"/>
      <c r="D699"/>
      <c r="E699" s="44"/>
      <c r="F699" s="29"/>
      <c r="G699" s="45"/>
      <c r="L699"/>
      <c r="M699" s="46"/>
    </row>
    <row r="700" spans="1:13" x14ac:dyDescent="0.3">
      <c r="A700"/>
      <c r="B700"/>
      <c r="C700" s="29"/>
      <c r="D700"/>
      <c r="E700" s="44"/>
      <c r="F700" s="29"/>
      <c r="G700" s="45"/>
      <c r="L700"/>
      <c r="M700" s="46"/>
    </row>
    <row r="701" spans="1:13" x14ac:dyDescent="0.3">
      <c r="A701"/>
      <c r="B701"/>
      <c r="C701" s="29"/>
      <c r="D701"/>
      <c r="E701" s="44"/>
      <c r="F701" s="29"/>
      <c r="G701" s="45"/>
      <c r="L701"/>
      <c r="M701" s="46"/>
    </row>
    <row r="702" spans="1:13" x14ac:dyDescent="0.3">
      <c r="A702"/>
      <c r="B702"/>
      <c r="C702" s="29"/>
      <c r="D702"/>
      <c r="E702" s="44"/>
      <c r="F702" s="29"/>
      <c r="G702" s="45"/>
      <c r="L702"/>
      <c r="M702" s="46"/>
    </row>
    <row r="703" spans="1:13" x14ac:dyDescent="0.3">
      <c r="A703"/>
      <c r="B703"/>
      <c r="C703" s="29"/>
      <c r="D703"/>
      <c r="E703" s="44"/>
      <c r="F703" s="29"/>
      <c r="G703" s="45"/>
      <c r="L703"/>
      <c r="M703" s="46"/>
    </row>
    <row r="704" spans="1:13" x14ac:dyDescent="0.3">
      <c r="A704"/>
      <c r="B704"/>
      <c r="C704" s="29"/>
      <c r="D704"/>
      <c r="E704" s="44"/>
      <c r="F704" s="29"/>
      <c r="G704" s="45"/>
      <c r="L704"/>
      <c r="M704" s="46"/>
    </row>
    <row r="705" spans="1:13" x14ac:dyDescent="0.3">
      <c r="A705"/>
      <c r="B705"/>
      <c r="C705" s="29"/>
      <c r="D705"/>
      <c r="E705" s="44"/>
      <c r="F705" s="29"/>
      <c r="G705" s="45"/>
      <c r="L705"/>
      <c r="M705" s="46"/>
    </row>
    <row r="706" spans="1:13" x14ac:dyDescent="0.3">
      <c r="A706"/>
      <c r="B706"/>
      <c r="C706" s="29"/>
      <c r="D706"/>
      <c r="E706" s="44"/>
      <c r="F706" s="29"/>
      <c r="G706" s="45"/>
      <c r="L706"/>
      <c r="M706" s="46"/>
    </row>
    <row r="707" spans="1:13" x14ac:dyDescent="0.3">
      <c r="A707"/>
      <c r="B707"/>
      <c r="C707" s="29"/>
      <c r="D707"/>
      <c r="E707" s="44"/>
      <c r="F707" s="29"/>
      <c r="G707" s="45"/>
      <c r="L707"/>
      <c r="M707" s="46"/>
    </row>
    <row r="708" spans="1:13" x14ac:dyDescent="0.3">
      <c r="A708"/>
      <c r="B708"/>
      <c r="C708" s="29"/>
      <c r="D708"/>
      <c r="E708" s="44"/>
      <c r="F708" s="29"/>
      <c r="G708" s="45"/>
      <c r="L708"/>
      <c r="M708" s="46"/>
    </row>
    <row r="709" spans="1:13" x14ac:dyDescent="0.3">
      <c r="A709"/>
      <c r="B709"/>
      <c r="C709" s="29"/>
      <c r="D709"/>
      <c r="E709" s="44"/>
      <c r="F709" s="29"/>
      <c r="G709" s="45"/>
      <c r="L709"/>
      <c r="M709" s="46"/>
    </row>
    <row r="710" spans="1:13" x14ac:dyDescent="0.3">
      <c r="A710"/>
      <c r="B710"/>
      <c r="C710" s="29"/>
      <c r="D710"/>
      <c r="E710" s="44"/>
      <c r="F710" s="29"/>
      <c r="G710" s="45"/>
      <c r="L710"/>
      <c r="M710" s="46"/>
    </row>
    <row r="711" spans="1:13" x14ac:dyDescent="0.3">
      <c r="A711"/>
      <c r="B711"/>
      <c r="C711" s="29"/>
      <c r="D711"/>
      <c r="E711" s="44"/>
      <c r="F711" s="29"/>
      <c r="G711" s="45"/>
      <c r="L711"/>
      <c r="M711" s="46"/>
    </row>
    <row r="712" spans="1:13" x14ac:dyDescent="0.3">
      <c r="A712"/>
      <c r="B712"/>
      <c r="C712" s="29"/>
      <c r="D712"/>
      <c r="E712" s="44"/>
      <c r="F712" s="29"/>
      <c r="G712" s="45"/>
      <c r="L712"/>
      <c r="M712" s="46"/>
    </row>
    <row r="713" spans="1:13" x14ac:dyDescent="0.3">
      <c r="A713"/>
      <c r="B713"/>
      <c r="C713" s="29"/>
      <c r="D713"/>
      <c r="E713" s="44"/>
      <c r="F713" s="29"/>
      <c r="G713" s="45"/>
      <c r="L713"/>
      <c r="M713" s="46"/>
    </row>
    <row r="714" spans="1:13" x14ac:dyDescent="0.3">
      <c r="A714"/>
      <c r="B714"/>
      <c r="C714" s="29"/>
      <c r="D714"/>
      <c r="E714" s="44"/>
      <c r="F714" s="29"/>
      <c r="G714" s="45"/>
      <c r="L714"/>
      <c r="M714" s="46"/>
    </row>
    <row r="715" spans="1:13" x14ac:dyDescent="0.3">
      <c r="A715"/>
      <c r="B715"/>
      <c r="C715" s="29"/>
      <c r="D715"/>
      <c r="E715" s="44"/>
      <c r="F715" s="29"/>
      <c r="G715" s="45"/>
      <c r="L715"/>
      <c r="M715" s="46"/>
    </row>
    <row r="716" spans="1:13" x14ac:dyDescent="0.3">
      <c r="A716"/>
      <c r="B716"/>
      <c r="C716" s="29"/>
      <c r="D716"/>
      <c r="E716" s="44"/>
      <c r="F716" s="29"/>
      <c r="G716" s="45"/>
      <c r="L716"/>
      <c r="M716" s="46"/>
    </row>
    <row r="717" spans="1:13" x14ac:dyDescent="0.3">
      <c r="A717"/>
      <c r="B717"/>
      <c r="C717" s="29"/>
      <c r="D717"/>
      <c r="E717" s="44"/>
      <c r="F717" s="29"/>
      <c r="G717" s="45"/>
      <c r="L717"/>
      <c r="M717" s="46"/>
    </row>
    <row r="718" spans="1:13" x14ac:dyDescent="0.3">
      <c r="A718"/>
      <c r="B718"/>
      <c r="C718" s="29"/>
      <c r="D718"/>
      <c r="E718" s="44"/>
      <c r="F718" s="29"/>
      <c r="G718" s="45"/>
      <c r="L718"/>
      <c r="M718" s="46"/>
    </row>
    <row r="719" spans="1:13" x14ac:dyDescent="0.3">
      <c r="A719"/>
      <c r="B719"/>
      <c r="C719" s="29"/>
      <c r="D719"/>
      <c r="E719" s="44"/>
      <c r="F719" s="29"/>
      <c r="G719" s="45"/>
      <c r="L719"/>
      <c r="M719" s="46"/>
    </row>
    <row r="720" spans="1:13" x14ac:dyDescent="0.3">
      <c r="A720"/>
      <c r="B720"/>
      <c r="C720" s="29"/>
      <c r="D720"/>
      <c r="E720" s="44"/>
      <c r="F720" s="29"/>
      <c r="G720" s="45"/>
      <c r="L720"/>
      <c r="M720" s="46"/>
    </row>
    <row r="721" spans="1:13" x14ac:dyDescent="0.3">
      <c r="A721"/>
      <c r="B721"/>
      <c r="C721" s="29"/>
      <c r="D721"/>
      <c r="E721" s="44"/>
      <c r="F721" s="29"/>
      <c r="G721" s="45"/>
      <c r="L721"/>
      <c r="M721" s="46"/>
    </row>
    <row r="722" spans="1:13" x14ac:dyDescent="0.3">
      <c r="A722"/>
      <c r="B722"/>
      <c r="C722" s="29"/>
      <c r="D722"/>
      <c r="E722" s="44"/>
      <c r="F722" s="29"/>
      <c r="G722" s="45"/>
      <c r="L722"/>
      <c r="M722" s="46"/>
    </row>
    <row r="723" spans="1:13" x14ac:dyDescent="0.3">
      <c r="A723"/>
      <c r="B723"/>
      <c r="C723" s="29"/>
      <c r="D723"/>
      <c r="E723" s="44"/>
      <c r="F723" s="29"/>
      <c r="G723" s="45"/>
      <c r="L723"/>
      <c r="M723" s="46"/>
    </row>
    <row r="724" spans="1:13" x14ac:dyDescent="0.3">
      <c r="A724"/>
      <c r="B724"/>
      <c r="C724" s="29"/>
      <c r="D724"/>
      <c r="E724" s="44"/>
      <c r="F724" s="29"/>
      <c r="G724" s="45"/>
      <c r="L724"/>
      <c r="M724" s="46"/>
    </row>
    <row r="725" spans="1:13" x14ac:dyDescent="0.3">
      <c r="A725"/>
      <c r="B725"/>
      <c r="C725" s="29"/>
      <c r="D725"/>
      <c r="E725" s="44"/>
      <c r="F725" s="29"/>
      <c r="G725" s="45"/>
      <c r="L725"/>
      <c r="M725" s="46"/>
    </row>
    <row r="726" spans="1:13" x14ac:dyDescent="0.3">
      <c r="A726"/>
      <c r="B726"/>
      <c r="C726" s="29"/>
      <c r="D726"/>
      <c r="E726" s="44"/>
      <c r="F726" s="29"/>
      <c r="G726" s="45"/>
      <c r="L726"/>
      <c r="M726" s="46"/>
    </row>
    <row r="727" spans="1:13" x14ac:dyDescent="0.3">
      <c r="A727"/>
      <c r="B727"/>
      <c r="C727" s="29"/>
      <c r="D727"/>
      <c r="E727" s="44"/>
      <c r="F727" s="29"/>
      <c r="G727" s="45"/>
      <c r="L727"/>
      <c r="M727" s="46"/>
    </row>
    <row r="728" spans="1:13" x14ac:dyDescent="0.3">
      <c r="A728"/>
      <c r="B728"/>
      <c r="C728" s="29"/>
      <c r="D728"/>
      <c r="E728" s="44"/>
      <c r="F728" s="29"/>
      <c r="G728" s="45"/>
      <c r="L728"/>
      <c r="M728" s="46"/>
    </row>
    <row r="729" spans="1:13" x14ac:dyDescent="0.3">
      <c r="A729"/>
      <c r="B729"/>
      <c r="C729" s="29"/>
      <c r="D729"/>
      <c r="E729" s="44"/>
      <c r="F729" s="29"/>
      <c r="G729" s="45"/>
      <c r="L729"/>
      <c r="M729" s="46"/>
    </row>
    <row r="730" spans="1:13" x14ac:dyDescent="0.3">
      <c r="A730"/>
      <c r="B730"/>
      <c r="C730" s="29"/>
      <c r="D730"/>
      <c r="E730" s="44"/>
      <c r="F730" s="29"/>
      <c r="G730" s="45"/>
      <c r="L730"/>
      <c r="M730" s="46"/>
    </row>
    <row r="731" spans="1:13" x14ac:dyDescent="0.3">
      <c r="A731"/>
      <c r="B731"/>
      <c r="C731" s="29"/>
      <c r="D731"/>
      <c r="E731" s="44"/>
      <c r="F731" s="29"/>
      <c r="G731" s="45"/>
      <c r="L731"/>
      <c r="M731" s="46"/>
    </row>
    <row r="732" spans="1:13" x14ac:dyDescent="0.3">
      <c r="A732"/>
      <c r="B732"/>
      <c r="C732" s="29"/>
      <c r="D732"/>
      <c r="E732" s="44"/>
      <c r="F732" s="29"/>
      <c r="G732" s="45"/>
      <c r="L732"/>
      <c r="M732" s="46"/>
    </row>
    <row r="733" spans="1:13" x14ac:dyDescent="0.3">
      <c r="A733"/>
      <c r="B733"/>
      <c r="C733" s="29"/>
      <c r="D733"/>
      <c r="E733" s="44"/>
      <c r="F733" s="29"/>
      <c r="G733" s="45"/>
      <c r="L733"/>
      <c r="M733" s="46"/>
    </row>
    <row r="734" spans="1:13" x14ac:dyDescent="0.3">
      <c r="A734"/>
      <c r="B734"/>
      <c r="C734" s="29"/>
      <c r="D734"/>
      <c r="E734" s="44"/>
      <c r="F734" s="29"/>
      <c r="G734" s="45"/>
      <c r="L734"/>
      <c r="M734" s="46"/>
    </row>
    <row r="735" spans="1:13" x14ac:dyDescent="0.3">
      <c r="A735"/>
      <c r="B735"/>
      <c r="C735" s="29"/>
      <c r="D735"/>
      <c r="E735" s="44"/>
      <c r="F735" s="29"/>
      <c r="G735" s="45"/>
      <c r="L735"/>
      <c r="M735" s="46"/>
    </row>
    <row r="736" spans="1:13" x14ac:dyDescent="0.3">
      <c r="A736"/>
      <c r="B736"/>
      <c r="C736" s="29"/>
      <c r="D736"/>
      <c r="E736" s="44"/>
      <c r="F736" s="29"/>
      <c r="G736" s="45"/>
      <c r="L736"/>
      <c r="M736" s="46"/>
    </row>
    <row r="737" spans="1:13" x14ac:dyDescent="0.3">
      <c r="A737"/>
      <c r="B737"/>
      <c r="C737" s="29"/>
      <c r="D737"/>
      <c r="E737" s="44"/>
      <c r="F737" s="29"/>
      <c r="G737" s="45"/>
      <c r="L737"/>
      <c r="M737" s="46"/>
    </row>
    <row r="738" spans="1:13" x14ac:dyDescent="0.3">
      <c r="A738"/>
      <c r="B738"/>
      <c r="C738" s="29"/>
      <c r="D738"/>
      <c r="E738" s="44"/>
      <c r="F738" s="29"/>
      <c r="G738" s="45"/>
      <c r="L738"/>
      <c r="M738" s="46"/>
    </row>
    <row r="739" spans="1:13" x14ac:dyDescent="0.3">
      <c r="A739"/>
      <c r="B739"/>
      <c r="C739" s="29"/>
      <c r="D739"/>
      <c r="E739" s="44"/>
      <c r="F739" s="29"/>
      <c r="G739" s="45"/>
      <c r="L739"/>
      <c r="M739" s="46"/>
    </row>
    <row r="740" spans="1:13" x14ac:dyDescent="0.3">
      <c r="A740"/>
      <c r="B740"/>
      <c r="C740" s="29"/>
      <c r="D740"/>
      <c r="E740" s="44"/>
      <c r="F740" s="29"/>
      <c r="G740" s="45"/>
      <c r="L740"/>
      <c r="M740" s="46"/>
    </row>
    <row r="741" spans="1:13" x14ac:dyDescent="0.3">
      <c r="A741"/>
      <c r="B741"/>
      <c r="C741" s="29"/>
      <c r="D741"/>
      <c r="E741" s="44"/>
      <c r="F741" s="29"/>
      <c r="G741" s="45"/>
      <c r="L741"/>
      <c r="M741" s="46"/>
    </row>
    <row r="742" spans="1:13" x14ac:dyDescent="0.3">
      <c r="A742"/>
      <c r="B742"/>
      <c r="C742" s="29"/>
      <c r="D742"/>
      <c r="E742" s="44"/>
      <c r="F742" s="29"/>
      <c r="G742" s="45"/>
      <c r="L742"/>
      <c r="M742" s="46"/>
    </row>
    <row r="743" spans="1:13" x14ac:dyDescent="0.3">
      <c r="A743"/>
      <c r="B743"/>
      <c r="C743" s="29"/>
      <c r="D743"/>
      <c r="E743" s="44"/>
      <c r="F743" s="29"/>
      <c r="G743" s="45"/>
      <c r="L743"/>
      <c r="M743" s="46"/>
    </row>
    <row r="744" spans="1:13" x14ac:dyDescent="0.3">
      <c r="A744"/>
      <c r="B744"/>
      <c r="C744" s="29"/>
      <c r="D744"/>
      <c r="E744" s="44"/>
      <c r="F744" s="29"/>
      <c r="G744" s="45"/>
      <c r="L744"/>
      <c r="M744" s="46"/>
    </row>
    <row r="745" spans="1:13" x14ac:dyDescent="0.3">
      <c r="A745"/>
      <c r="B745"/>
      <c r="C745" s="29"/>
      <c r="D745"/>
      <c r="E745" s="44"/>
      <c r="F745" s="29"/>
      <c r="G745" s="45"/>
      <c r="L745"/>
      <c r="M745" s="46"/>
    </row>
    <row r="746" spans="1:13" x14ac:dyDescent="0.3">
      <c r="A746"/>
      <c r="B746"/>
      <c r="C746" s="29"/>
      <c r="D746"/>
      <c r="E746" s="44"/>
      <c r="F746" s="29"/>
      <c r="G746" s="45"/>
      <c r="L746"/>
      <c r="M746" s="46"/>
    </row>
    <row r="747" spans="1:13" x14ac:dyDescent="0.3">
      <c r="A747"/>
      <c r="B747"/>
      <c r="C747" s="29"/>
      <c r="D747"/>
      <c r="E747" s="44"/>
      <c r="F747" s="29"/>
      <c r="G747" s="45"/>
      <c r="L747"/>
      <c r="M747" s="46"/>
    </row>
    <row r="748" spans="1:13" x14ac:dyDescent="0.3">
      <c r="A748"/>
      <c r="B748"/>
      <c r="C748" s="29"/>
      <c r="D748"/>
      <c r="E748" s="44"/>
      <c r="F748" s="29"/>
      <c r="G748" s="45"/>
      <c r="L748"/>
      <c r="M748" s="46"/>
    </row>
    <row r="749" spans="1:13" x14ac:dyDescent="0.3">
      <c r="A749"/>
      <c r="B749"/>
      <c r="C749" s="29"/>
      <c r="D749"/>
      <c r="E749" s="44"/>
      <c r="F749" s="29"/>
      <c r="G749" s="45"/>
      <c r="L749"/>
      <c r="M749" s="46"/>
    </row>
    <row r="750" spans="1:13" x14ac:dyDescent="0.3">
      <c r="A750"/>
      <c r="B750"/>
      <c r="C750" s="29"/>
      <c r="D750"/>
      <c r="E750" s="44"/>
      <c r="F750" s="29"/>
      <c r="G750" s="45"/>
      <c r="L750"/>
      <c r="M750" s="46"/>
    </row>
    <row r="751" spans="1:13" x14ac:dyDescent="0.3">
      <c r="A751"/>
      <c r="B751"/>
      <c r="C751" s="29"/>
      <c r="D751"/>
      <c r="E751" s="44"/>
      <c r="F751" s="29"/>
      <c r="G751" s="45"/>
      <c r="L751"/>
      <c r="M751" s="46"/>
    </row>
    <row r="752" spans="1:13" x14ac:dyDescent="0.3">
      <c r="A752"/>
      <c r="B752"/>
      <c r="C752" s="29"/>
      <c r="D752"/>
      <c r="E752" s="44"/>
      <c r="F752" s="29"/>
      <c r="G752" s="45"/>
      <c r="L752"/>
      <c r="M752" s="46"/>
    </row>
    <row r="753" spans="1:13" x14ac:dyDescent="0.3">
      <c r="A753"/>
      <c r="B753"/>
      <c r="C753" s="29"/>
      <c r="D753"/>
      <c r="E753" s="44"/>
      <c r="F753" s="29"/>
      <c r="G753" s="45"/>
      <c r="L753"/>
      <c r="M753" s="46"/>
    </row>
    <row r="754" spans="1:13" x14ac:dyDescent="0.3">
      <c r="A754"/>
      <c r="B754"/>
      <c r="C754" s="29"/>
      <c r="D754"/>
      <c r="E754" s="44"/>
      <c r="F754" s="29"/>
      <c r="G754" s="45"/>
      <c r="L754"/>
      <c r="M754" s="46"/>
    </row>
    <row r="755" spans="1:13" x14ac:dyDescent="0.3">
      <c r="A755"/>
      <c r="B755"/>
      <c r="C755" s="29"/>
      <c r="D755"/>
      <c r="E755" s="44"/>
      <c r="F755" s="29"/>
      <c r="G755" s="45"/>
      <c r="L755"/>
      <c r="M755" s="46"/>
    </row>
    <row r="756" spans="1:13" x14ac:dyDescent="0.3">
      <c r="A756"/>
      <c r="B756"/>
      <c r="C756" s="29"/>
      <c r="D756"/>
      <c r="E756" s="44"/>
      <c r="F756" s="29"/>
      <c r="G756" s="45"/>
      <c r="L756"/>
      <c r="M756" s="46"/>
    </row>
    <row r="757" spans="1:13" x14ac:dyDescent="0.3">
      <c r="A757"/>
      <c r="B757"/>
      <c r="C757" s="29"/>
      <c r="D757"/>
      <c r="E757" s="44"/>
      <c r="F757" s="29"/>
      <c r="G757" s="45"/>
      <c r="L757"/>
      <c r="M757" s="46"/>
    </row>
    <row r="758" spans="1:13" x14ac:dyDescent="0.3">
      <c r="A758"/>
      <c r="B758"/>
      <c r="C758" s="29"/>
      <c r="D758"/>
      <c r="E758" s="44"/>
      <c r="F758" s="29"/>
      <c r="G758" s="45"/>
      <c r="L758"/>
      <c r="M758" s="46"/>
    </row>
    <row r="759" spans="1:13" x14ac:dyDescent="0.3">
      <c r="A759"/>
      <c r="B759"/>
      <c r="C759" s="29"/>
      <c r="D759"/>
      <c r="E759" s="44"/>
      <c r="F759" s="29"/>
      <c r="G759" s="45"/>
      <c r="L759"/>
      <c r="M759" s="46"/>
    </row>
    <row r="760" spans="1:13" x14ac:dyDescent="0.3">
      <c r="A760"/>
      <c r="B760"/>
      <c r="C760" s="29"/>
      <c r="D760"/>
      <c r="E760" s="44"/>
      <c r="F760" s="29"/>
      <c r="G760" s="45"/>
      <c r="L760"/>
      <c r="M760" s="46"/>
    </row>
    <row r="761" spans="1:13" x14ac:dyDescent="0.3">
      <c r="A761"/>
      <c r="B761"/>
      <c r="C761" s="29"/>
      <c r="D761"/>
      <c r="E761" s="44"/>
      <c r="F761" s="29"/>
      <c r="G761" s="45"/>
      <c r="L761"/>
      <c r="M761" s="46"/>
    </row>
    <row r="762" spans="1:13" x14ac:dyDescent="0.3">
      <c r="A762"/>
      <c r="B762"/>
      <c r="C762" s="29"/>
      <c r="D762"/>
      <c r="E762" s="44"/>
      <c r="F762" s="29"/>
      <c r="G762" s="45"/>
      <c r="L762"/>
      <c r="M762" s="46"/>
    </row>
    <row r="763" spans="1:13" x14ac:dyDescent="0.3">
      <c r="A763"/>
      <c r="B763"/>
      <c r="C763" s="29"/>
      <c r="D763"/>
      <c r="E763" s="44"/>
      <c r="F763" s="29"/>
      <c r="G763" s="45"/>
      <c r="L763"/>
      <c r="M763" s="46"/>
    </row>
    <row r="764" spans="1:13" x14ac:dyDescent="0.3">
      <c r="A764"/>
      <c r="B764"/>
      <c r="C764" s="29"/>
      <c r="D764"/>
      <c r="E764" s="44"/>
      <c r="F764" s="29"/>
      <c r="G764" s="45"/>
      <c r="L764"/>
      <c r="M764" s="46"/>
    </row>
    <row r="765" spans="1:13" x14ac:dyDescent="0.3">
      <c r="A765"/>
      <c r="B765"/>
      <c r="C765" s="29"/>
      <c r="D765"/>
      <c r="E765" s="44"/>
      <c r="F765" s="29"/>
      <c r="G765" s="45"/>
      <c r="L765"/>
      <c r="M765" s="46"/>
    </row>
    <row r="766" spans="1:13" x14ac:dyDescent="0.3">
      <c r="A766"/>
      <c r="B766"/>
      <c r="C766" s="29"/>
      <c r="D766"/>
      <c r="E766" s="44"/>
      <c r="F766" s="29"/>
      <c r="G766" s="45"/>
      <c r="L766"/>
      <c r="M766" s="46"/>
    </row>
    <row r="767" spans="1:13" x14ac:dyDescent="0.3">
      <c r="A767"/>
      <c r="B767"/>
      <c r="C767" s="29"/>
      <c r="D767"/>
      <c r="E767" s="44"/>
      <c r="F767" s="29"/>
      <c r="G767" s="45"/>
      <c r="L767"/>
      <c r="M767" s="46"/>
    </row>
    <row r="768" spans="1:13" x14ac:dyDescent="0.3">
      <c r="A768"/>
      <c r="B768"/>
      <c r="C768" s="29"/>
      <c r="D768"/>
      <c r="E768" s="44"/>
      <c r="F768" s="29"/>
      <c r="G768" s="45"/>
      <c r="L768"/>
      <c r="M768" s="46"/>
    </row>
    <row r="769" spans="1:13" x14ac:dyDescent="0.3">
      <c r="A769"/>
      <c r="B769"/>
      <c r="C769" s="29"/>
      <c r="D769"/>
      <c r="E769" s="44"/>
      <c r="F769" s="29"/>
      <c r="G769" s="45"/>
      <c r="L769"/>
      <c r="M769" s="46"/>
    </row>
    <row r="770" spans="1:13" x14ac:dyDescent="0.3">
      <c r="A770"/>
      <c r="B770"/>
      <c r="C770" s="29"/>
      <c r="D770"/>
      <c r="E770" s="44"/>
      <c r="F770" s="29"/>
      <c r="G770" s="45"/>
      <c r="L770"/>
      <c r="M770" s="46"/>
    </row>
    <row r="771" spans="1:13" x14ac:dyDescent="0.3">
      <c r="A771"/>
      <c r="B771"/>
      <c r="C771" s="29"/>
      <c r="D771"/>
      <c r="E771" s="44"/>
      <c r="F771" s="29"/>
      <c r="G771" s="45"/>
      <c r="L771"/>
      <c r="M771" s="46"/>
    </row>
    <row r="772" spans="1:13" x14ac:dyDescent="0.3">
      <c r="A772"/>
      <c r="B772"/>
      <c r="C772" s="29"/>
      <c r="D772"/>
      <c r="E772" s="44"/>
      <c r="F772" s="29"/>
      <c r="G772" s="45"/>
      <c r="L772"/>
      <c r="M772" s="46"/>
    </row>
    <row r="773" spans="1:13" x14ac:dyDescent="0.3">
      <c r="A773"/>
      <c r="B773"/>
      <c r="C773" s="29"/>
      <c r="D773"/>
      <c r="E773" s="44"/>
      <c r="F773" s="29"/>
      <c r="G773" s="45"/>
      <c r="L773"/>
      <c r="M773" s="46"/>
    </row>
    <row r="774" spans="1:13" x14ac:dyDescent="0.3">
      <c r="A774"/>
      <c r="B774"/>
      <c r="C774" s="29"/>
      <c r="D774"/>
      <c r="E774" s="44"/>
      <c r="F774" s="29"/>
      <c r="G774" s="45"/>
      <c r="L774"/>
      <c r="M774" s="46"/>
    </row>
    <row r="775" spans="1:13" x14ac:dyDescent="0.3">
      <c r="A775"/>
      <c r="B775"/>
      <c r="C775" s="29"/>
      <c r="D775"/>
      <c r="E775" s="44"/>
      <c r="F775" s="29"/>
      <c r="G775" s="45"/>
      <c r="L775"/>
      <c r="M775" s="46"/>
    </row>
    <row r="776" spans="1:13" x14ac:dyDescent="0.3">
      <c r="A776"/>
      <c r="B776"/>
      <c r="C776" s="29"/>
      <c r="D776"/>
      <c r="E776" s="44"/>
      <c r="F776" s="29"/>
      <c r="G776" s="45"/>
      <c r="L776"/>
      <c r="M776" s="46"/>
    </row>
    <row r="777" spans="1:13" x14ac:dyDescent="0.3">
      <c r="A777"/>
      <c r="B777"/>
      <c r="C777" s="29"/>
      <c r="D777"/>
      <c r="E777" s="44"/>
      <c r="F777" s="29"/>
      <c r="G777" s="45"/>
      <c r="L777"/>
      <c r="M777" s="46"/>
    </row>
    <row r="778" spans="1:13" x14ac:dyDescent="0.3">
      <c r="A778"/>
      <c r="B778"/>
      <c r="C778" s="29"/>
      <c r="D778"/>
      <c r="E778" s="44"/>
      <c r="F778" s="29"/>
      <c r="G778" s="45"/>
      <c r="L778"/>
      <c r="M778" s="46"/>
    </row>
    <row r="779" spans="1:13" x14ac:dyDescent="0.3">
      <c r="A779"/>
      <c r="B779"/>
      <c r="C779" s="29"/>
      <c r="D779"/>
      <c r="E779" s="44"/>
      <c r="F779" s="29"/>
      <c r="G779" s="45"/>
      <c r="L779"/>
      <c r="M779" s="46"/>
    </row>
    <row r="780" spans="1:13" x14ac:dyDescent="0.3">
      <c r="A780"/>
      <c r="B780"/>
      <c r="C780" s="29"/>
      <c r="D780"/>
      <c r="E780" s="44"/>
      <c r="F780" s="29"/>
      <c r="G780" s="45"/>
      <c r="L780"/>
      <c r="M780" s="46"/>
    </row>
    <row r="781" spans="1:13" x14ac:dyDescent="0.3">
      <c r="A781"/>
      <c r="B781"/>
      <c r="C781" s="29"/>
      <c r="D781"/>
      <c r="E781" s="44"/>
      <c r="F781" s="29"/>
      <c r="G781" s="45"/>
      <c r="L781"/>
      <c r="M781" s="46"/>
    </row>
    <row r="782" spans="1:13" x14ac:dyDescent="0.3">
      <c r="A782"/>
      <c r="B782"/>
      <c r="C782" s="29"/>
      <c r="D782"/>
      <c r="E782" s="44"/>
      <c r="F782" s="29"/>
      <c r="G782" s="45"/>
      <c r="L782"/>
      <c r="M782" s="46"/>
    </row>
    <row r="783" spans="1:13" x14ac:dyDescent="0.3">
      <c r="A783"/>
      <c r="B783"/>
      <c r="C783" s="29"/>
      <c r="D783"/>
      <c r="E783" s="44"/>
      <c r="F783" s="29"/>
      <c r="G783" s="45"/>
      <c r="L783"/>
      <c r="M783" s="46"/>
    </row>
    <row r="784" spans="1:13" x14ac:dyDescent="0.3">
      <c r="A784"/>
      <c r="B784"/>
      <c r="C784" s="29"/>
      <c r="D784"/>
      <c r="E784" s="44"/>
      <c r="F784" s="29"/>
      <c r="G784" s="45"/>
      <c r="L784"/>
      <c r="M784" s="46"/>
    </row>
    <row r="785" spans="1:13" x14ac:dyDescent="0.3">
      <c r="A785"/>
      <c r="B785"/>
      <c r="C785" s="29"/>
      <c r="D785"/>
      <c r="E785" s="44"/>
      <c r="F785" s="29"/>
      <c r="G785" s="45"/>
      <c r="L785"/>
      <c r="M785" s="46"/>
    </row>
    <row r="786" spans="1:13" x14ac:dyDescent="0.3">
      <c r="A786"/>
      <c r="B786"/>
      <c r="C786" s="29"/>
      <c r="D786"/>
      <c r="E786" s="44"/>
      <c r="F786" s="29"/>
      <c r="G786" s="45"/>
      <c r="L786"/>
      <c r="M786" s="46"/>
    </row>
    <row r="787" spans="1:13" x14ac:dyDescent="0.3">
      <c r="A787"/>
      <c r="B787"/>
      <c r="C787" s="29"/>
      <c r="D787"/>
      <c r="E787" s="44"/>
      <c r="F787" s="29"/>
      <c r="G787" s="45"/>
      <c r="L787"/>
      <c r="M787" s="46"/>
    </row>
    <row r="788" spans="1:13" x14ac:dyDescent="0.3">
      <c r="A788"/>
      <c r="B788"/>
      <c r="C788" s="29"/>
      <c r="D788"/>
      <c r="E788" s="44"/>
      <c r="F788" s="29"/>
      <c r="G788" s="45"/>
      <c r="L788"/>
      <c r="M788" s="46"/>
    </row>
    <row r="789" spans="1:13" x14ac:dyDescent="0.3">
      <c r="A789"/>
      <c r="B789"/>
      <c r="C789" s="29"/>
      <c r="D789"/>
      <c r="E789" s="44"/>
      <c r="F789" s="29"/>
      <c r="G789" s="45"/>
      <c r="L789"/>
      <c r="M789" s="46"/>
    </row>
    <row r="790" spans="1:13" x14ac:dyDescent="0.3">
      <c r="A790"/>
      <c r="B790"/>
      <c r="C790" s="29"/>
      <c r="D790"/>
      <c r="E790" s="44"/>
      <c r="F790" s="29"/>
      <c r="G790" s="45"/>
      <c r="L790"/>
      <c r="M790" s="46"/>
    </row>
    <row r="791" spans="1:13" x14ac:dyDescent="0.3">
      <c r="A791"/>
      <c r="B791"/>
      <c r="C791" s="29"/>
      <c r="D791"/>
      <c r="E791" s="44"/>
      <c r="F791" s="29"/>
      <c r="G791" s="45"/>
      <c r="L791"/>
      <c r="M791" s="46"/>
    </row>
    <row r="792" spans="1:13" x14ac:dyDescent="0.3">
      <c r="A792"/>
      <c r="B792"/>
      <c r="C792" s="29"/>
      <c r="D792"/>
      <c r="E792" s="44"/>
      <c r="F792" s="29"/>
      <c r="G792" s="45"/>
      <c r="L792"/>
      <c r="M792" s="46"/>
    </row>
    <row r="793" spans="1:13" x14ac:dyDescent="0.3">
      <c r="A793"/>
      <c r="B793"/>
      <c r="C793" s="29"/>
      <c r="D793"/>
      <c r="E793" s="44"/>
      <c r="F793" s="29"/>
      <c r="G793" s="45"/>
      <c r="L793"/>
      <c r="M793" s="46"/>
    </row>
    <row r="794" spans="1:13" x14ac:dyDescent="0.3">
      <c r="A794"/>
      <c r="B794"/>
      <c r="C794" s="29"/>
      <c r="D794"/>
      <c r="E794" s="44"/>
      <c r="F794" s="29"/>
      <c r="G794" s="45"/>
      <c r="L794"/>
      <c r="M794" s="46"/>
    </row>
    <row r="795" spans="1:13" x14ac:dyDescent="0.3">
      <c r="A795"/>
      <c r="B795"/>
      <c r="C795" s="29"/>
      <c r="D795"/>
      <c r="E795" s="44"/>
      <c r="F795" s="29"/>
      <c r="G795" s="45"/>
      <c r="L795"/>
      <c r="M795" s="46"/>
    </row>
    <row r="796" spans="1:13" x14ac:dyDescent="0.3">
      <c r="A796"/>
      <c r="B796"/>
      <c r="C796" s="29"/>
      <c r="D796"/>
      <c r="E796" s="44"/>
      <c r="F796" s="29"/>
      <c r="G796" s="45"/>
      <c r="L796"/>
      <c r="M796" s="46"/>
    </row>
    <row r="797" spans="1:13" x14ac:dyDescent="0.3">
      <c r="A797"/>
      <c r="B797"/>
      <c r="C797" s="29"/>
      <c r="D797"/>
      <c r="E797" s="44"/>
      <c r="F797" s="29"/>
      <c r="G797" s="45"/>
      <c r="L797"/>
      <c r="M797" s="46"/>
    </row>
    <row r="798" spans="1:13" x14ac:dyDescent="0.3">
      <c r="A798"/>
      <c r="B798"/>
      <c r="C798" s="29"/>
      <c r="D798"/>
      <c r="E798" s="44"/>
      <c r="F798" s="29"/>
      <c r="G798" s="45"/>
      <c r="L798"/>
      <c r="M798" s="46"/>
    </row>
    <row r="799" spans="1:13" x14ac:dyDescent="0.3">
      <c r="A799"/>
      <c r="B799"/>
      <c r="C799" s="29"/>
      <c r="D799"/>
      <c r="E799" s="44"/>
      <c r="F799" s="29"/>
      <c r="G799" s="45"/>
      <c r="L799"/>
      <c r="M799" s="46"/>
    </row>
    <row r="800" spans="1:13" x14ac:dyDescent="0.3">
      <c r="A800"/>
      <c r="B800"/>
      <c r="C800" s="29"/>
      <c r="D800"/>
      <c r="E800" s="44"/>
      <c r="F800" s="29"/>
      <c r="G800" s="45"/>
      <c r="L800"/>
      <c r="M800" s="46"/>
    </row>
    <row r="801" spans="1:13" x14ac:dyDescent="0.3">
      <c r="A801"/>
      <c r="B801"/>
      <c r="C801" s="29"/>
      <c r="D801"/>
      <c r="E801" s="44"/>
      <c r="F801" s="29"/>
      <c r="G801" s="45"/>
      <c r="L801"/>
      <c r="M801" s="46"/>
    </row>
    <row r="802" spans="1:13" x14ac:dyDescent="0.3">
      <c r="A802"/>
      <c r="B802"/>
      <c r="C802" s="29"/>
      <c r="D802"/>
      <c r="E802" s="44"/>
      <c r="F802" s="29"/>
      <c r="G802" s="45"/>
      <c r="L802"/>
      <c r="M802" s="46"/>
    </row>
    <row r="803" spans="1:13" x14ac:dyDescent="0.3">
      <c r="A803"/>
      <c r="B803"/>
      <c r="C803" s="29"/>
      <c r="D803"/>
      <c r="E803" s="44"/>
      <c r="F803" s="29"/>
      <c r="G803" s="45"/>
      <c r="L803"/>
      <c r="M803" s="46"/>
    </row>
    <row r="804" spans="1:13" x14ac:dyDescent="0.3">
      <c r="A804"/>
      <c r="B804"/>
      <c r="C804" s="29"/>
      <c r="D804"/>
      <c r="E804" s="44"/>
      <c r="F804" s="29"/>
      <c r="G804" s="45"/>
      <c r="L804"/>
      <c r="M804" s="46"/>
    </row>
    <row r="805" spans="1:13" x14ac:dyDescent="0.3">
      <c r="A805"/>
      <c r="B805"/>
      <c r="C805" s="29"/>
      <c r="D805"/>
      <c r="E805" s="44"/>
      <c r="F805" s="29"/>
      <c r="G805" s="45"/>
      <c r="L805"/>
      <c r="M805" s="46"/>
    </row>
    <row r="806" spans="1:13" x14ac:dyDescent="0.3">
      <c r="A806"/>
      <c r="B806"/>
      <c r="C806" s="29"/>
      <c r="D806"/>
      <c r="E806" s="44"/>
      <c r="F806" s="29"/>
      <c r="G806" s="45"/>
      <c r="L806"/>
      <c r="M806" s="46"/>
    </row>
    <row r="807" spans="1:13" x14ac:dyDescent="0.3">
      <c r="A807"/>
      <c r="B807"/>
      <c r="C807" s="29"/>
      <c r="D807"/>
      <c r="E807" s="44"/>
      <c r="F807" s="29"/>
      <c r="G807" s="45"/>
      <c r="L807"/>
      <c r="M807" s="46"/>
    </row>
    <row r="808" spans="1:13" x14ac:dyDescent="0.3">
      <c r="A808"/>
      <c r="B808"/>
      <c r="C808" s="29"/>
      <c r="D808"/>
      <c r="E808" s="44"/>
      <c r="F808" s="29"/>
      <c r="G808" s="45"/>
      <c r="L808"/>
      <c r="M808" s="46"/>
    </row>
    <row r="809" spans="1:13" x14ac:dyDescent="0.3">
      <c r="A809"/>
      <c r="B809"/>
      <c r="C809" s="29"/>
      <c r="D809"/>
      <c r="E809" s="44"/>
      <c r="F809" s="29"/>
      <c r="G809" s="45"/>
      <c r="L809"/>
      <c r="M809" s="46"/>
    </row>
    <row r="810" spans="1:13" x14ac:dyDescent="0.3">
      <c r="A810"/>
      <c r="B810"/>
      <c r="C810" s="29"/>
      <c r="D810"/>
      <c r="E810" s="44"/>
      <c r="F810" s="29"/>
      <c r="G810" s="45"/>
      <c r="L810"/>
      <c r="M810" s="46"/>
    </row>
    <row r="811" spans="1:13" x14ac:dyDescent="0.3">
      <c r="A811"/>
      <c r="B811"/>
      <c r="C811" s="29"/>
      <c r="D811"/>
      <c r="E811" s="44"/>
      <c r="F811" s="29"/>
      <c r="G811" s="45"/>
      <c r="L811"/>
      <c r="M811" s="46"/>
    </row>
    <row r="812" spans="1:13" x14ac:dyDescent="0.3">
      <c r="A812"/>
      <c r="B812"/>
      <c r="C812" s="29"/>
      <c r="D812"/>
      <c r="E812" s="44"/>
      <c r="F812" s="29"/>
      <c r="G812" s="45"/>
      <c r="L812"/>
      <c r="M812" s="46"/>
    </row>
    <row r="813" spans="1:13" x14ac:dyDescent="0.3">
      <c r="A813"/>
      <c r="B813"/>
      <c r="C813" s="29"/>
      <c r="D813"/>
      <c r="E813" s="44"/>
      <c r="F813" s="29"/>
      <c r="G813" s="45"/>
      <c r="L813"/>
      <c r="M813" s="46"/>
    </row>
    <row r="814" spans="1:13" x14ac:dyDescent="0.3">
      <c r="A814"/>
      <c r="B814"/>
      <c r="C814" s="29"/>
      <c r="D814"/>
      <c r="E814" s="44"/>
      <c r="F814" s="29"/>
      <c r="G814" s="45"/>
      <c r="L814"/>
      <c r="M814" s="46"/>
    </row>
    <row r="815" spans="1:13" x14ac:dyDescent="0.3">
      <c r="A815"/>
      <c r="B815"/>
      <c r="C815" s="29"/>
      <c r="D815"/>
      <c r="E815" s="44"/>
      <c r="F815" s="29"/>
      <c r="G815" s="45"/>
      <c r="L815"/>
      <c r="M815" s="46"/>
    </row>
    <row r="816" spans="1:13" x14ac:dyDescent="0.3">
      <c r="A816"/>
      <c r="B816"/>
      <c r="C816" s="29"/>
      <c r="D816"/>
      <c r="E816" s="44"/>
      <c r="F816" s="29"/>
      <c r="G816" s="45"/>
      <c r="L816"/>
      <c r="M816" s="46"/>
    </row>
    <row r="817" spans="1:13" x14ac:dyDescent="0.3">
      <c r="A817"/>
      <c r="B817"/>
      <c r="C817" s="29"/>
      <c r="D817"/>
      <c r="E817" s="44"/>
      <c r="F817" s="29"/>
      <c r="G817" s="45"/>
      <c r="L817"/>
      <c r="M817" s="46"/>
    </row>
    <row r="818" spans="1:13" x14ac:dyDescent="0.3">
      <c r="A818"/>
      <c r="B818"/>
      <c r="C818" s="29"/>
      <c r="D818"/>
      <c r="E818" s="44"/>
      <c r="F818" s="29"/>
      <c r="G818" s="45"/>
      <c r="L818"/>
      <c r="M818" s="46"/>
    </row>
    <row r="819" spans="1:13" x14ac:dyDescent="0.3">
      <c r="A819"/>
      <c r="B819"/>
      <c r="C819" s="29"/>
      <c r="D819"/>
      <c r="E819" s="44"/>
      <c r="F819" s="29"/>
      <c r="G819" s="45"/>
      <c r="L819"/>
      <c r="M819" s="46"/>
    </row>
    <row r="820" spans="1:13" x14ac:dyDescent="0.3">
      <c r="A820"/>
      <c r="B820"/>
      <c r="C820" s="29"/>
      <c r="D820"/>
      <c r="E820" s="44"/>
      <c r="F820" s="29"/>
      <c r="G820" s="45"/>
      <c r="L820"/>
      <c r="M820" s="46"/>
    </row>
    <row r="821" spans="1:13" x14ac:dyDescent="0.3">
      <c r="A821"/>
      <c r="B821"/>
      <c r="C821" s="29"/>
      <c r="D821"/>
      <c r="E821" s="44"/>
      <c r="F821" s="29"/>
      <c r="G821" s="45"/>
      <c r="L821"/>
      <c r="M821" s="46"/>
    </row>
    <row r="822" spans="1:13" x14ac:dyDescent="0.3">
      <c r="A822"/>
      <c r="B822"/>
      <c r="C822" s="29"/>
      <c r="D822"/>
      <c r="E822" s="44"/>
      <c r="F822" s="29"/>
      <c r="G822" s="45"/>
      <c r="L822"/>
      <c r="M822" s="46"/>
    </row>
    <row r="823" spans="1:13" x14ac:dyDescent="0.3">
      <c r="A823"/>
      <c r="B823"/>
      <c r="C823" s="29"/>
      <c r="D823"/>
      <c r="E823" s="44"/>
      <c r="F823" s="29"/>
      <c r="G823" s="45"/>
      <c r="L823"/>
      <c r="M823" s="46"/>
    </row>
    <row r="824" spans="1:13" x14ac:dyDescent="0.3">
      <c r="A824"/>
      <c r="B824"/>
      <c r="C824" s="29"/>
      <c r="D824"/>
      <c r="E824" s="44"/>
      <c r="F824" s="29"/>
      <c r="G824" s="45"/>
      <c r="L824"/>
      <c r="M824" s="46"/>
    </row>
    <row r="825" spans="1:13" x14ac:dyDescent="0.3">
      <c r="A825"/>
      <c r="B825"/>
      <c r="C825" s="29"/>
      <c r="D825"/>
      <c r="E825" s="44"/>
      <c r="F825" s="29"/>
      <c r="G825" s="45"/>
      <c r="L825"/>
      <c r="M825" s="46"/>
    </row>
    <row r="826" spans="1:13" x14ac:dyDescent="0.3">
      <c r="A826"/>
      <c r="B826"/>
      <c r="C826" s="29"/>
      <c r="D826"/>
      <c r="E826" s="44"/>
      <c r="F826" s="29"/>
      <c r="G826" s="45"/>
      <c r="L826"/>
      <c r="M826" s="46"/>
    </row>
    <row r="827" spans="1:13" x14ac:dyDescent="0.3">
      <c r="A827"/>
      <c r="B827"/>
      <c r="C827" s="29"/>
      <c r="D827"/>
      <c r="E827" s="44"/>
      <c r="F827" s="29"/>
      <c r="G827" s="45"/>
      <c r="L827"/>
      <c r="M827" s="46"/>
    </row>
    <row r="828" spans="1:13" x14ac:dyDescent="0.3">
      <c r="A828"/>
      <c r="B828"/>
      <c r="C828" s="29"/>
      <c r="D828"/>
      <c r="E828" s="44"/>
      <c r="F828" s="29"/>
      <c r="G828" s="45"/>
      <c r="L828"/>
      <c r="M828" s="46"/>
    </row>
    <row r="829" spans="1:13" x14ac:dyDescent="0.3">
      <c r="A829"/>
      <c r="B829"/>
      <c r="C829" s="29"/>
      <c r="D829"/>
      <c r="E829" s="44"/>
      <c r="F829" s="29"/>
      <c r="G829" s="45"/>
      <c r="L829"/>
      <c r="M829" s="46"/>
    </row>
    <row r="830" spans="1:13" x14ac:dyDescent="0.3">
      <c r="A830"/>
      <c r="B830"/>
      <c r="C830" s="29"/>
      <c r="D830"/>
      <c r="E830" s="44"/>
      <c r="F830" s="29"/>
      <c r="G830" s="45"/>
      <c r="L830"/>
      <c r="M830" s="46"/>
    </row>
    <row r="831" spans="1:13" x14ac:dyDescent="0.3">
      <c r="A831"/>
      <c r="B831"/>
      <c r="C831" s="29"/>
      <c r="D831"/>
      <c r="E831" s="44"/>
      <c r="F831" s="29"/>
      <c r="G831" s="45"/>
      <c r="L831"/>
      <c r="M831" s="46"/>
    </row>
    <row r="832" spans="1:13" x14ac:dyDescent="0.3">
      <c r="A832"/>
      <c r="B832"/>
      <c r="C832" s="29"/>
      <c r="D832"/>
      <c r="E832" s="44"/>
      <c r="F832" s="29"/>
      <c r="G832" s="45"/>
      <c r="L832"/>
      <c r="M832" s="46"/>
    </row>
    <row r="833" spans="1:13" x14ac:dyDescent="0.3">
      <c r="A833"/>
      <c r="B833"/>
      <c r="C833" s="29"/>
      <c r="D833"/>
      <c r="E833" s="44"/>
      <c r="F833" s="29"/>
      <c r="G833" s="45"/>
      <c r="L833"/>
      <c r="M833" s="46"/>
    </row>
    <row r="834" spans="1:13" x14ac:dyDescent="0.3">
      <c r="A834"/>
      <c r="B834"/>
      <c r="C834" s="29"/>
      <c r="D834"/>
      <c r="E834" s="44"/>
      <c r="F834" s="29"/>
      <c r="G834" s="45"/>
      <c r="L834"/>
      <c r="M834" s="46"/>
    </row>
    <row r="835" spans="1:13" x14ac:dyDescent="0.3">
      <c r="A835"/>
      <c r="B835"/>
      <c r="C835" s="29"/>
      <c r="D835"/>
      <c r="E835" s="44"/>
      <c r="F835" s="29"/>
      <c r="G835" s="45"/>
      <c r="L835"/>
      <c r="M835" s="46"/>
    </row>
    <row r="836" spans="1:13" x14ac:dyDescent="0.3">
      <c r="A836"/>
      <c r="B836"/>
      <c r="C836" s="29"/>
      <c r="D836"/>
      <c r="E836" s="44"/>
      <c r="F836" s="29"/>
      <c r="G836" s="45"/>
      <c r="L836"/>
      <c r="M836" s="46"/>
    </row>
    <row r="837" spans="1:13" x14ac:dyDescent="0.3">
      <c r="A837"/>
      <c r="B837"/>
      <c r="C837" s="29"/>
      <c r="D837"/>
      <c r="E837" s="44"/>
      <c r="F837" s="29"/>
      <c r="G837" s="45"/>
      <c r="L837"/>
      <c r="M837" s="46"/>
    </row>
    <row r="838" spans="1:13" x14ac:dyDescent="0.3">
      <c r="A838"/>
      <c r="B838"/>
      <c r="C838" s="29"/>
      <c r="D838"/>
      <c r="E838" s="44"/>
      <c r="F838" s="29"/>
      <c r="G838" s="45"/>
      <c r="L838"/>
      <c r="M838" s="46"/>
    </row>
    <row r="839" spans="1:13" x14ac:dyDescent="0.3">
      <c r="A839"/>
      <c r="B839"/>
      <c r="C839" s="29"/>
      <c r="D839"/>
      <c r="E839" s="44"/>
      <c r="F839" s="29"/>
      <c r="G839" s="45"/>
      <c r="L839"/>
      <c r="M839" s="46"/>
    </row>
    <row r="840" spans="1:13" x14ac:dyDescent="0.3">
      <c r="A840"/>
      <c r="B840"/>
      <c r="C840" s="29"/>
      <c r="D840"/>
      <c r="E840" s="44"/>
      <c r="F840" s="29"/>
      <c r="G840" s="45"/>
      <c r="L840"/>
      <c r="M840" s="46"/>
    </row>
    <row r="841" spans="1:13" x14ac:dyDescent="0.3">
      <c r="A841"/>
      <c r="B841"/>
      <c r="C841" s="29"/>
      <c r="D841"/>
      <c r="E841" s="44"/>
      <c r="F841" s="29"/>
      <c r="G841" s="45"/>
      <c r="L841"/>
      <c r="M841" s="46"/>
    </row>
    <row r="842" spans="1:13" x14ac:dyDescent="0.3">
      <c r="A842"/>
      <c r="B842"/>
      <c r="C842" s="29"/>
      <c r="D842"/>
      <c r="E842" s="44"/>
      <c r="F842" s="29"/>
      <c r="G842" s="45"/>
      <c r="L842"/>
      <c r="M842" s="46"/>
    </row>
    <row r="843" spans="1:13" x14ac:dyDescent="0.3">
      <c r="A843"/>
      <c r="B843"/>
      <c r="C843" s="29"/>
      <c r="D843"/>
      <c r="E843" s="44"/>
      <c r="F843" s="29"/>
      <c r="G843" s="45"/>
      <c r="L843"/>
      <c r="M843" s="46"/>
    </row>
    <row r="844" spans="1:13" x14ac:dyDescent="0.3">
      <c r="A844"/>
      <c r="B844"/>
      <c r="C844" s="29"/>
      <c r="D844"/>
      <c r="E844" s="44"/>
      <c r="F844" s="29"/>
      <c r="G844" s="45"/>
      <c r="L844"/>
      <c r="M844" s="46"/>
    </row>
    <row r="845" spans="1:13" x14ac:dyDescent="0.3">
      <c r="A845"/>
      <c r="B845"/>
      <c r="C845" s="29"/>
      <c r="D845"/>
      <c r="E845" s="44"/>
      <c r="F845" s="29"/>
      <c r="G845" s="45"/>
      <c r="L845"/>
      <c r="M845" s="46"/>
    </row>
    <row r="846" spans="1:13" x14ac:dyDescent="0.3">
      <c r="A846"/>
      <c r="B846"/>
      <c r="C846" s="29"/>
      <c r="D846"/>
      <c r="E846" s="44"/>
      <c r="F846" s="29"/>
      <c r="G846" s="45"/>
      <c r="L846"/>
      <c r="M846" s="46"/>
    </row>
    <row r="847" spans="1:13" x14ac:dyDescent="0.3">
      <c r="A847"/>
      <c r="B847"/>
      <c r="C847" s="29"/>
      <c r="D847"/>
      <c r="E847" s="44"/>
      <c r="F847" s="29"/>
      <c r="G847" s="45"/>
      <c r="L847"/>
      <c r="M847" s="46"/>
    </row>
    <row r="848" spans="1:13" x14ac:dyDescent="0.3">
      <c r="A848"/>
      <c r="B848"/>
      <c r="C848" s="29"/>
      <c r="D848"/>
      <c r="E848" s="44"/>
      <c r="F848" s="29"/>
      <c r="G848" s="45"/>
      <c r="L848"/>
      <c r="M848" s="46"/>
    </row>
    <row r="849" spans="1:13" x14ac:dyDescent="0.3">
      <c r="A849"/>
      <c r="B849"/>
      <c r="C849" s="29"/>
      <c r="D849"/>
      <c r="E849" s="44"/>
      <c r="F849" s="29"/>
      <c r="G849" s="45"/>
      <c r="L849"/>
      <c r="M849" s="46"/>
    </row>
    <row r="850" spans="1:13" x14ac:dyDescent="0.3">
      <c r="A850"/>
      <c r="B850"/>
      <c r="C850" s="29"/>
      <c r="D850"/>
      <c r="E850" s="44"/>
      <c r="F850" s="29"/>
      <c r="G850" s="45"/>
      <c r="L850"/>
      <c r="M850" s="46"/>
    </row>
    <row r="851" spans="1:13" x14ac:dyDescent="0.3">
      <c r="A851"/>
      <c r="B851"/>
      <c r="C851" s="29"/>
      <c r="D851"/>
      <c r="E851" s="44"/>
      <c r="F851" s="29"/>
      <c r="G851" s="45"/>
      <c r="L851"/>
      <c r="M851" s="46"/>
    </row>
    <row r="852" spans="1:13" x14ac:dyDescent="0.3">
      <c r="A852"/>
      <c r="B852"/>
      <c r="C852" s="29"/>
      <c r="D852"/>
      <c r="E852" s="44"/>
      <c r="F852" s="29"/>
      <c r="G852" s="45"/>
      <c r="L852"/>
      <c r="M852" s="46"/>
    </row>
    <row r="853" spans="1:13" x14ac:dyDescent="0.3">
      <c r="A853"/>
      <c r="B853"/>
      <c r="C853" s="29"/>
      <c r="D853"/>
      <c r="E853" s="44"/>
      <c r="F853" s="29"/>
      <c r="G853" s="45"/>
      <c r="L853"/>
      <c r="M853" s="46"/>
    </row>
    <row r="854" spans="1:13" x14ac:dyDescent="0.3">
      <c r="A854"/>
      <c r="B854"/>
      <c r="C854" s="29"/>
      <c r="D854"/>
      <c r="E854" s="44"/>
      <c r="F854" s="29"/>
      <c r="G854" s="45"/>
      <c r="L854"/>
      <c r="M854" s="46"/>
    </row>
    <row r="855" spans="1:13" x14ac:dyDescent="0.3">
      <c r="A855"/>
      <c r="B855"/>
      <c r="C855" s="29"/>
      <c r="D855"/>
      <c r="E855" s="44"/>
      <c r="F855" s="29"/>
      <c r="G855" s="45"/>
      <c r="L855"/>
      <c r="M855" s="46"/>
    </row>
    <row r="856" spans="1:13" x14ac:dyDescent="0.3">
      <c r="A856"/>
      <c r="B856"/>
      <c r="C856" s="29"/>
      <c r="D856"/>
      <c r="E856" s="44"/>
      <c r="F856" s="29"/>
      <c r="G856" s="45"/>
      <c r="L856"/>
      <c r="M856" s="46"/>
    </row>
    <row r="857" spans="1:13" x14ac:dyDescent="0.3">
      <c r="A857"/>
      <c r="B857"/>
      <c r="C857" s="29"/>
      <c r="D857"/>
      <c r="E857" s="44"/>
      <c r="F857" s="29"/>
      <c r="G857" s="45"/>
      <c r="L857"/>
      <c r="M857" s="46"/>
    </row>
    <row r="858" spans="1:13" x14ac:dyDescent="0.3">
      <c r="A858"/>
      <c r="B858"/>
      <c r="C858" s="29"/>
      <c r="D858"/>
      <c r="E858" s="44"/>
      <c r="F858" s="29"/>
      <c r="G858" s="45"/>
      <c r="L858"/>
      <c r="M858" s="46"/>
    </row>
    <row r="859" spans="1:13" x14ac:dyDescent="0.3">
      <c r="A859"/>
      <c r="B859"/>
      <c r="C859" s="29"/>
      <c r="D859"/>
      <c r="E859" s="44"/>
      <c r="F859" s="29"/>
      <c r="G859" s="45"/>
      <c r="L859"/>
      <c r="M859" s="46"/>
    </row>
    <row r="860" spans="1:13" x14ac:dyDescent="0.3">
      <c r="A860"/>
      <c r="B860"/>
      <c r="C860" s="29"/>
      <c r="D860"/>
      <c r="E860" s="44"/>
      <c r="F860" s="29"/>
      <c r="G860" s="45"/>
      <c r="L860"/>
      <c r="M860" s="46"/>
    </row>
    <row r="861" spans="1:13" x14ac:dyDescent="0.3">
      <c r="A861"/>
      <c r="B861"/>
      <c r="C861" s="29"/>
      <c r="D861"/>
      <c r="E861" s="44"/>
      <c r="F861" s="29"/>
      <c r="G861" s="45"/>
      <c r="L861"/>
      <c r="M861" s="46"/>
    </row>
    <row r="862" spans="1:13" x14ac:dyDescent="0.3">
      <c r="A862"/>
      <c r="B862"/>
      <c r="C862" s="29"/>
      <c r="D862"/>
      <c r="E862" s="44"/>
      <c r="F862" s="29"/>
      <c r="G862" s="45"/>
      <c r="L862"/>
      <c r="M862" s="46"/>
    </row>
    <row r="863" spans="1:13" x14ac:dyDescent="0.3">
      <c r="A863"/>
      <c r="B863"/>
      <c r="C863" s="29"/>
      <c r="D863"/>
      <c r="E863" s="44"/>
      <c r="F863" s="29"/>
      <c r="G863" s="45"/>
      <c r="L863"/>
      <c r="M863" s="46"/>
    </row>
    <row r="864" spans="1:13" x14ac:dyDescent="0.3">
      <c r="A864"/>
      <c r="B864"/>
      <c r="C864" s="29"/>
      <c r="D864"/>
      <c r="E864" s="44"/>
      <c r="F864" s="29"/>
      <c r="G864" s="45"/>
      <c r="L864"/>
      <c r="M864" s="46"/>
    </row>
    <row r="865" spans="1:13" x14ac:dyDescent="0.3">
      <c r="A865"/>
      <c r="B865"/>
      <c r="C865" s="29"/>
      <c r="D865"/>
      <c r="E865" s="44"/>
      <c r="F865" s="29"/>
      <c r="G865" s="45"/>
      <c r="L865"/>
      <c r="M865" s="46"/>
    </row>
    <row r="866" spans="1:13" x14ac:dyDescent="0.3">
      <c r="A866"/>
      <c r="B866"/>
      <c r="C866" s="29"/>
      <c r="D866"/>
      <c r="E866" s="44"/>
      <c r="F866" s="29"/>
      <c r="G866" s="45"/>
      <c r="L866"/>
      <c r="M866" s="46"/>
    </row>
    <row r="867" spans="1:13" x14ac:dyDescent="0.3">
      <c r="A867"/>
      <c r="B867"/>
      <c r="C867" s="29"/>
      <c r="D867"/>
      <c r="E867" s="44"/>
      <c r="F867" s="29"/>
      <c r="G867" s="45"/>
      <c r="L867"/>
      <c r="M867" s="46"/>
    </row>
    <row r="868" spans="1:13" x14ac:dyDescent="0.3">
      <c r="A868"/>
      <c r="B868"/>
      <c r="C868" s="29"/>
      <c r="D868"/>
      <c r="E868" s="44"/>
      <c r="F868" s="29"/>
      <c r="G868" s="45"/>
      <c r="L868"/>
      <c r="M868" s="46"/>
    </row>
    <row r="869" spans="1:13" x14ac:dyDescent="0.3">
      <c r="A869"/>
      <c r="B869"/>
      <c r="C869" s="29"/>
      <c r="D869"/>
      <c r="E869" s="44"/>
      <c r="F869" s="29"/>
      <c r="G869" s="45"/>
      <c r="L869"/>
      <c r="M869" s="46"/>
    </row>
    <row r="870" spans="1:13" x14ac:dyDescent="0.3">
      <c r="A870"/>
      <c r="B870"/>
      <c r="C870" s="29"/>
      <c r="D870"/>
      <c r="E870" s="44"/>
      <c r="F870" s="29"/>
      <c r="G870" s="45"/>
      <c r="L870"/>
      <c r="M870" s="46"/>
    </row>
    <row r="871" spans="1:13" x14ac:dyDescent="0.3">
      <c r="A871"/>
      <c r="B871"/>
      <c r="C871" s="29"/>
      <c r="D871"/>
      <c r="E871" s="44"/>
      <c r="F871" s="29"/>
      <c r="G871" s="45"/>
      <c r="L871"/>
      <c r="M871" s="46"/>
    </row>
    <row r="872" spans="1:13" x14ac:dyDescent="0.3">
      <c r="A872"/>
      <c r="B872"/>
      <c r="C872" s="29"/>
      <c r="D872"/>
      <c r="E872" s="44"/>
      <c r="F872" s="29"/>
      <c r="G872" s="45"/>
      <c r="L872"/>
      <c r="M872" s="46"/>
    </row>
    <row r="873" spans="1:13" x14ac:dyDescent="0.3">
      <c r="A873"/>
      <c r="B873"/>
      <c r="C873" s="29"/>
      <c r="D873"/>
      <c r="E873" s="44"/>
      <c r="F873" s="29"/>
      <c r="G873" s="45"/>
      <c r="L873"/>
      <c r="M873" s="46"/>
    </row>
    <row r="874" spans="1:13" x14ac:dyDescent="0.3">
      <c r="A874"/>
      <c r="B874"/>
      <c r="C874" s="29"/>
      <c r="D874"/>
      <c r="E874" s="44"/>
      <c r="F874" s="29"/>
      <c r="G874" s="45"/>
      <c r="L874"/>
      <c r="M874" s="46"/>
    </row>
    <row r="875" spans="1:13" x14ac:dyDescent="0.3">
      <c r="A875"/>
      <c r="B875"/>
      <c r="C875" s="29"/>
      <c r="D875"/>
      <c r="E875" s="44"/>
      <c r="F875" s="29"/>
      <c r="G875" s="45"/>
      <c r="L875"/>
      <c r="M875" s="46"/>
    </row>
    <row r="876" spans="1:13" x14ac:dyDescent="0.3">
      <c r="A876"/>
      <c r="B876"/>
      <c r="C876" s="29"/>
      <c r="D876"/>
      <c r="E876" s="44"/>
      <c r="F876" s="29"/>
      <c r="G876" s="45"/>
      <c r="L876"/>
      <c r="M876" s="46"/>
    </row>
    <row r="877" spans="1:13" x14ac:dyDescent="0.3">
      <c r="A877"/>
      <c r="B877"/>
      <c r="C877" s="29"/>
      <c r="D877"/>
      <c r="E877" s="44"/>
      <c r="F877" s="29"/>
      <c r="G877" s="45"/>
      <c r="L877"/>
      <c r="M877" s="46"/>
    </row>
    <row r="878" spans="1:13" x14ac:dyDescent="0.3">
      <c r="A878"/>
      <c r="B878"/>
      <c r="C878" s="29"/>
      <c r="D878"/>
      <c r="E878" s="44"/>
      <c r="F878" s="29"/>
      <c r="G878" s="45"/>
      <c r="L878"/>
      <c r="M878" s="46"/>
    </row>
    <row r="879" spans="1:13" x14ac:dyDescent="0.3">
      <c r="A879"/>
      <c r="B879"/>
      <c r="C879" s="29"/>
      <c r="D879"/>
      <c r="E879" s="44"/>
      <c r="F879" s="29"/>
      <c r="G879" s="45"/>
      <c r="L879"/>
      <c r="M879" s="46"/>
    </row>
    <row r="880" spans="1:13" x14ac:dyDescent="0.3">
      <c r="A880"/>
      <c r="B880"/>
      <c r="C880" s="29"/>
      <c r="D880"/>
      <c r="E880" s="44"/>
      <c r="F880" s="29"/>
      <c r="G880" s="45"/>
      <c r="L880"/>
      <c r="M880" s="46"/>
    </row>
    <row r="881" spans="1:13" x14ac:dyDescent="0.3">
      <c r="A881"/>
      <c r="B881"/>
      <c r="C881" s="29"/>
      <c r="D881"/>
      <c r="E881" s="44"/>
      <c r="F881" s="29"/>
      <c r="G881" s="45"/>
      <c r="L881"/>
      <c r="M881" s="46"/>
    </row>
    <row r="882" spans="1:13" x14ac:dyDescent="0.3">
      <c r="A882"/>
      <c r="B882"/>
      <c r="C882" s="29"/>
      <c r="D882"/>
      <c r="E882" s="44"/>
      <c r="F882" s="29"/>
      <c r="G882" s="45"/>
      <c r="L882"/>
      <c r="M882" s="46"/>
    </row>
    <row r="883" spans="1:13" x14ac:dyDescent="0.3">
      <c r="A883"/>
      <c r="B883"/>
      <c r="C883" s="29"/>
      <c r="D883"/>
      <c r="E883" s="44"/>
      <c r="F883" s="29"/>
      <c r="G883" s="45"/>
      <c r="L883"/>
      <c r="M883" s="46"/>
    </row>
    <row r="884" spans="1:13" x14ac:dyDescent="0.3">
      <c r="A884"/>
      <c r="B884"/>
      <c r="C884" s="29"/>
      <c r="D884"/>
      <c r="E884" s="44"/>
      <c r="F884" s="29"/>
      <c r="G884" s="45"/>
      <c r="L884"/>
      <c r="M884" s="46"/>
    </row>
    <row r="885" spans="1:13" x14ac:dyDescent="0.3">
      <c r="A885"/>
      <c r="B885"/>
      <c r="C885" s="29"/>
      <c r="D885"/>
      <c r="E885" s="44"/>
      <c r="F885" s="29"/>
      <c r="G885" s="45"/>
      <c r="L885"/>
      <c r="M885" s="46"/>
    </row>
    <row r="886" spans="1:13" x14ac:dyDescent="0.3">
      <c r="A886"/>
      <c r="B886"/>
      <c r="C886" s="29"/>
      <c r="D886"/>
      <c r="E886" s="44"/>
      <c r="F886" s="29"/>
      <c r="G886" s="45"/>
      <c r="L886"/>
      <c r="M886" s="46"/>
    </row>
    <row r="887" spans="1:13" x14ac:dyDescent="0.3">
      <c r="A887"/>
      <c r="B887"/>
      <c r="C887" s="29"/>
      <c r="D887"/>
      <c r="E887" s="44"/>
      <c r="F887" s="29"/>
      <c r="G887" s="45"/>
      <c r="L887"/>
      <c r="M887" s="46"/>
    </row>
    <row r="888" spans="1:13" x14ac:dyDescent="0.3">
      <c r="A888"/>
      <c r="B888"/>
      <c r="C888" s="29"/>
      <c r="D888"/>
      <c r="E888" s="44"/>
      <c r="F888" s="29"/>
      <c r="G888" s="45"/>
      <c r="L888"/>
      <c r="M888" s="46"/>
    </row>
    <row r="889" spans="1:13" x14ac:dyDescent="0.3">
      <c r="A889"/>
      <c r="B889"/>
      <c r="C889" s="29"/>
      <c r="D889"/>
      <c r="E889" s="44"/>
      <c r="F889" s="29"/>
      <c r="G889" s="45"/>
      <c r="L889"/>
      <c r="M889" s="46"/>
    </row>
    <row r="890" spans="1:13" x14ac:dyDescent="0.3">
      <c r="A890"/>
      <c r="B890"/>
      <c r="C890" s="29"/>
      <c r="D890"/>
      <c r="E890" s="44"/>
      <c r="F890" s="29"/>
      <c r="G890" s="45"/>
      <c r="L890"/>
      <c r="M890" s="46"/>
    </row>
    <row r="891" spans="1:13" x14ac:dyDescent="0.3">
      <c r="A891"/>
      <c r="B891"/>
      <c r="C891" s="29"/>
      <c r="D891"/>
      <c r="E891" s="44"/>
      <c r="F891" s="29"/>
      <c r="G891" s="45"/>
      <c r="L891"/>
      <c r="M891" s="46"/>
    </row>
    <row r="892" spans="1:13" x14ac:dyDescent="0.3">
      <c r="A892"/>
      <c r="B892"/>
      <c r="C892" s="29"/>
      <c r="D892"/>
      <c r="E892" s="44"/>
      <c r="F892" s="29"/>
      <c r="G892" s="45"/>
      <c r="L892"/>
      <c r="M892" s="46"/>
    </row>
    <row r="893" spans="1:13" x14ac:dyDescent="0.3">
      <c r="A893"/>
      <c r="B893"/>
      <c r="C893" s="29"/>
      <c r="D893"/>
      <c r="E893" s="44"/>
      <c r="F893" s="29"/>
      <c r="G893" s="45"/>
      <c r="L893"/>
      <c r="M893" s="46"/>
    </row>
    <row r="894" spans="1:13" x14ac:dyDescent="0.3">
      <c r="A894"/>
      <c r="B894"/>
      <c r="C894" s="29"/>
      <c r="D894"/>
      <c r="E894" s="44"/>
      <c r="F894" s="29"/>
      <c r="G894" s="45"/>
      <c r="L894"/>
      <c r="M894" s="46"/>
    </row>
    <row r="895" spans="1:13" x14ac:dyDescent="0.3">
      <c r="A895"/>
      <c r="B895"/>
      <c r="C895" s="29"/>
      <c r="D895"/>
      <c r="E895" s="44"/>
      <c r="F895" s="29"/>
      <c r="G895" s="45"/>
      <c r="L895"/>
      <c r="M895" s="46"/>
    </row>
    <row r="896" spans="1:13" x14ac:dyDescent="0.3">
      <c r="A896"/>
      <c r="B896"/>
      <c r="C896" s="29"/>
      <c r="D896"/>
      <c r="E896" s="44"/>
      <c r="F896" s="29"/>
      <c r="G896" s="45"/>
      <c r="L896"/>
      <c r="M896" s="46"/>
    </row>
    <row r="897" spans="1:13" x14ac:dyDescent="0.3">
      <c r="A897"/>
      <c r="B897"/>
      <c r="C897" s="29"/>
      <c r="D897"/>
      <c r="E897" s="44"/>
      <c r="F897" s="29"/>
      <c r="G897" s="45"/>
      <c r="L897"/>
      <c r="M897" s="46"/>
    </row>
    <row r="898" spans="1:13" x14ac:dyDescent="0.3">
      <c r="A898"/>
      <c r="B898"/>
      <c r="C898" s="29"/>
      <c r="D898"/>
      <c r="E898" s="44"/>
      <c r="F898" s="29"/>
      <c r="G898" s="45"/>
      <c r="L898"/>
      <c r="M898" s="46"/>
    </row>
    <row r="899" spans="1:13" x14ac:dyDescent="0.3">
      <c r="A899"/>
      <c r="B899"/>
      <c r="C899" s="29"/>
      <c r="D899"/>
      <c r="E899" s="44"/>
      <c r="F899" s="29"/>
      <c r="G899" s="45"/>
      <c r="L899"/>
      <c r="M899" s="46"/>
    </row>
    <row r="900" spans="1:13" x14ac:dyDescent="0.3">
      <c r="A900"/>
      <c r="B900"/>
      <c r="C900" s="29"/>
      <c r="D900"/>
      <c r="E900" s="44"/>
      <c r="F900" s="29"/>
      <c r="G900" s="45"/>
      <c r="L900"/>
      <c r="M900" s="46"/>
    </row>
    <row r="901" spans="1:13" x14ac:dyDescent="0.3">
      <c r="A901"/>
      <c r="B901"/>
      <c r="C901" s="29"/>
      <c r="D901"/>
      <c r="E901" s="44"/>
      <c r="F901" s="29"/>
      <c r="G901" s="45"/>
      <c r="L901"/>
      <c r="M901" s="46"/>
    </row>
    <row r="902" spans="1:13" x14ac:dyDescent="0.3">
      <c r="A902"/>
      <c r="B902"/>
      <c r="C902" s="29"/>
      <c r="D902"/>
      <c r="E902" s="44"/>
      <c r="F902" s="29"/>
      <c r="G902" s="45"/>
      <c r="L902"/>
      <c r="M902" s="46"/>
    </row>
    <row r="903" spans="1:13" x14ac:dyDescent="0.3">
      <c r="A903"/>
      <c r="B903"/>
      <c r="C903" s="29"/>
      <c r="D903"/>
      <c r="E903" s="44"/>
      <c r="F903" s="29"/>
      <c r="G903" s="45"/>
      <c r="L903"/>
      <c r="M903" s="46"/>
    </row>
    <row r="904" spans="1:13" x14ac:dyDescent="0.3">
      <c r="A904"/>
      <c r="B904"/>
      <c r="C904" s="29"/>
      <c r="D904"/>
      <c r="E904" s="44"/>
      <c r="F904" s="29"/>
      <c r="G904" s="45"/>
      <c r="L904"/>
      <c r="M904" s="46"/>
    </row>
    <row r="905" spans="1:13" x14ac:dyDescent="0.3">
      <c r="A905"/>
      <c r="B905"/>
      <c r="C905" s="29"/>
      <c r="D905"/>
      <c r="E905" s="44"/>
      <c r="F905" s="29"/>
      <c r="G905" s="45"/>
      <c r="L905"/>
      <c r="M905" s="46"/>
    </row>
    <row r="906" spans="1:13" x14ac:dyDescent="0.3">
      <c r="A906"/>
      <c r="B906"/>
      <c r="C906" s="29"/>
      <c r="D906"/>
      <c r="E906" s="44"/>
      <c r="F906" s="29"/>
      <c r="G906" s="45"/>
      <c r="L906"/>
      <c r="M906" s="46"/>
    </row>
    <row r="907" spans="1:13" x14ac:dyDescent="0.3">
      <c r="A907"/>
      <c r="B907"/>
      <c r="C907" s="29"/>
      <c r="D907"/>
      <c r="E907" s="44"/>
      <c r="F907" s="29"/>
      <c r="G907" s="45"/>
      <c r="L907"/>
      <c r="M907" s="46"/>
    </row>
    <row r="908" spans="1:13" x14ac:dyDescent="0.3">
      <c r="A908"/>
      <c r="B908"/>
      <c r="C908" s="29"/>
      <c r="D908"/>
      <c r="E908" s="44"/>
      <c r="F908" s="29"/>
      <c r="G908" s="45"/>
      <c r="L908"/>
      <c r="M908" s="46"/>
    </row>
    <row r="909" spans="1:13" x14ac:dyDescent="0.3">
      <c r="A909"/>
      <c r="B909"/>
      <c r="C909" s="29"/>
      <c r="D909"/>
      <c r="E909" s="44"/>
      <c r="F909" s="29"/>
      <c r="G909" s="45"/>
      <c r="L909"/>
      <c r="M909" s="46"/>
    </row>
    <row r="910" spans="1:13" x14ac:dyDescent="0.3">
      <c r="A910"/>
      <c r="B910"/>
      <c r="C910" s="29"/>
      <c r="D910"/>
      <c r="E910" s="44"/>
      <c r="F910" s="29"/>
      <c r="G910" s="45"/>
      <c r="L910"/>
      <c r="M910" s="46"/>
    </row>
    <row r="911" spans="1:13" x14ac:dyDescent="0.3">
      <c r="A911"/>
      <c r="B911"/>
      <c r="C911" s="29"/>
      <c r="D911"/>
      <c r="E911" s="44"/>
      <c r="F911" s="29"/>
      <c r="G911" s="45"/>
      <c r="L911"/>
      <c r="M911" s="46"/>
    </row>
    <row r="912" spans="1:13" x14ac:dyDescent="0.3">
      <c r="A912"/>
      <c r="B912"/>
      <c r="C912" s="29"/>
      <c r="D912"/>
      <c r="E912" s="44"/>
      <c r="F912" s="29"/>
      <c r="G912" s="45"/>
      <c r="L912"/>
      <c r="M912" s="46"/>
    </row>
    <row r="913" spans="1:13" x14ac:dyDescent="0.3">
      <c r="A913"/>
      <c r="B913"/>
      <c r="C913" s="29"/>
      <c r="D913"/>
      <c r="E913" s="44"/>
      <c r="F913" s="29"/>
      <c r="G913" s="45"/>
      <c r="L913"/>
      <c r="M913" s="46"/>
    </row>
    <row r="914" spans="1:13" x14ac:dyDescent="0.3">
      <c r="A914"/>
      <c r="B914"/>
      <c r="C914" s="29"/>
      <c r="D914"/>
      <c r="E914" s="44"/>
      <c r="F914" s="29"/>
      <c r="G914" s="45"/>
      <c r="L914"/>
      <c r="M914" s="46"/>
    </row>
    <row r="915" spans="1:13" x14ac:dyDescent="0.3">
      <c r="A915"/>
      <c r="B915"/>
      <c r="C915" s="29"/>
      <c r="D915"/>
      <c r="E915" s="44"/>
      <c r="F915" s="29"/>
      <c r="G915" s="45"/>
      <c r="L915"/>
      <c r="M915" s="46"/>
    </row>
    <row r="916" spans="1:13" x14ac:dyDescent="0.3">
      <c r="A916"/>
      <c r="B916"/>
      <c r="C916" s="29"/>
      <c r="D916"/>
      <c r="E916" s="44"/>
      <c r="F916" s="29"/>
      <c r="G916" s="45"/>
      <c r="L916"/>
      <c r="M916" s="46"/>
    </row>
    <row r="917" spans="1:13" x14ac:dyDescent="0.3">
      <c r="A917"/>
      <c r="B917"/>
      <c r="C917" s="29"/>
      <c r="D917"/>
      <c r="E917" s="44"/>
      <c r="F917" s="29"/>
      <c r="G917" s="45"/>
      <c r="L917"/>
      <c r="M917" s="46"/>
    </row>
    <row r="918" spans="1:13" x14ac:dyDescent="0.3">
      <c r="A918"/>
      <c r="B918"/>
      <c r="C918" s="29"/>
      <c r="D918"/>
      <c r="E918" s="44"/>
      <c r="F918" s="29"/>
      <c r="G918" s="45"/>
      <c r="L918"/>
      <c r="M918" s="46"/>
    </row>
    <row r="919" spans="1:13" x14ac:dyDescent="0.3">
      <c r="A919"/>
      <c r="B919"/>
      <c r="C919" s="29"/>
      <c r="D919"/>
      <c r="E919" s="44"/>
      <c r="F919" s="29"/>
      <c r="G919" s="45"/>
      <c r="L919"/>
      <c r="M919" s="46"/>
    </row>
    <row r="920" spans="1:13" x14ac:dyDescent="0.3">
      <c r="A920"/>
      <c r="B920"/>
      <c r="C920" s="29"/>
      <c r="D920"/>
      <c r="E920" s="44"/>
      <c r="F920" s="29"/>
      <c r="G920" s="45"/>
      <c r="L920"/>
      <c r="M920" s="46"/>
    </row>
    <row r="921" spans="1:13" x14ac:dyDescent="0.3">
      <c r="A921"/>
      <c r="B921"/>
      <c r="C921" s="29"/>
      <c r="D921"/>
      <c r="E921" s="44"/>
      <c r="F921" s="29"/>
      <c r="G921" s="45"/>
      <c r="L921"/>
      <c r="M921" s="46"/>
    </row>
    <row r="922" spans="1:13" x14ac:dyDescent="0.3">
      <c r="A922"/>
      <c r="B922"/>
      <c r="C922" s="29"/>
      <c r="D922"/>
      <c r="E922" s="44"/>
      <c r="F922" s="29"/>
      <c r="G922" s="45"/>
      <c r="L922"/>
      <c r="M922" s="46"/>
    </row>
    <row r="923" spans="1:13" x14ac:dyDescent="0.3">
      <c r="A923"/>
      <c r="B923"/>
      <c r="C923" s="29"/>
      <c r="D923"/>
      <c r="E923" s="44"/>
      <c r="F923" s="29"/>
      <c r="G923" s="45"/>
      <c r="L923"/>
      <c r="M923" s="46"/>
    </row>
    <row r="924" spans="1:13" x14ac:dyDescent="0.3">
      <c r="A924"/>
      <c r="B924"/>
      <c r="C924" s="29"/>
      <c r="D924"/>
      <c r="E924" s="44"/>
      <c r="F924" s="29"/>
      <c r="G924" s="45"/>
      <c r="L924"/>
      <c r="M924" s="46"/>
    </row>
    <row r="925" spans="1:13" x14ac:dyDescent="0.3">
      <c r="A925"/>
      <c r="B925"/>
      <c r="C925" s="29"/>
      <c r="D925"/>
      <c r="E925" s="44"/>
      <c r="F925" s="29"/>
      <c r="G925" s="45"/>
      <c r="L925"/>
      <c r="M925" s="46"/>
    </row>
    <row r="926" spans="1:13" x14ac:dyDescent="0.3">
      <c r="A926"/>
      <c r="B926"/>
      <c r="C926" s="29"/>
      <c r="D926"/>
      <c r="E926" s="44"/>
      <c r="F926" s="29"/>
      <c r="G926" s="45"/>
      <c r="L926"/>
      <c r="M926" s="46"/>
    </row>
    <row r="927" spans="1:13" x14ac:dyDescent="0.3">
      <c r="A927"/>
      <c r="B927"/>
      <c r="C927" s="29"/>
      <c r="D927"/>
      <c r="E927" s="44"/>
      <c r="F927" s="29"/>
      <c r="G927" s="45"/>
      <c r="L927"/>
      <c r="M927" s="46"/>
    </row>
    <row r="928" spans="1:13" x14ac:dyDescent="0.3">
      <c r="A928"/>
      <c r="B928"/>
      <c r="C928" s="29"/>
      <c r="D928"/>
      <c r="E928" s="44"/>
      <c r="F928" s="29"/>
      <c r="G928" s="45"/>
      <c r="L928"/>
      <c r="M928" s="46"/>
    </row>
    <row r="929" spans="1:13" x14ac:dyDescent="0.3">
      <c r="A929"/>
      <c r="B929"/>
      <c r="C929" s="29"/>
      <c r="D929"/>
      <c r="E929" s="44"/>
      <c r="F929" s="29"/>
      <c r="G929" s="45"/>
      <c r="L929"/>
      <c r="M929" s="46"/>
    </row>
    <row r="930" spans="1:13" x14ac:dyDescent="0.3">
      <c r="A930"/>
      <c r="B930"/>
      <c r="C930" s="29"/>
      <c r="D930"/>
      <c r="E930" s="44"/>
      <c r="F930" s="29"/>
      <c r="G930" s="45"/>
      <c r="L930"/>
      <c r="M930" s="46"/>
    </row>
    <row r="931" spans="1:13" x14ac:dyDescent="0.3">
      <c r="A931"/>
      <c r="B931"/>
      <c r="C931" s="29"/>
      <c r="D931"/>
      <c r="E931" s="44"/>
      <c r="F931" s="29"/>
      <c r="G931" s="45"/>
      <c r="L931"/>
      <c r="M931" s="46"/>
    </row>
    <row r="932" spans="1:13" x14ac:dyDescent="0.3">
      <c r="A932"/>
      <c r="B932"/>
      <c r="C932" s="29"/>
      <c r="D932"/>
      <c r="E932" s="44"/>
      <c r="F932" s="29"/>
      <c r="G932" s="45"/>
      <c r="L932"/>
      <c r="M932" s="46"/>
    </row>
    <row r="933" spans="1:13" x14ac:dyDescent="0.3">
      <c r="A933"/>
      <c r="B933"/>
      <c r="C933" s="29"/>
      <c r="D933"/>
      <c r="E933" s="44"/>
      <c r="F933" s="29"/>
      <c r="G933" s="45"/>
      <c r="L933"/>
      <c r="M933" s="46"/>
    </row>
    <row r="934" spans="1:13" x14ac:dyDescent="0.3">
      <c r="A934"/>
      <c r="B934"/>
      <c r="C934" s="29"/>
      <c r="D934"/>
      <c r="E934" s="44"/>
      <c r="F934" s="29"/>
      <c r="G934" s="45"/>
      <c r="L934"/>
      <c r="M934" s="46"/>
    </row>
    <row r="935" spans="1:13" x14ac:dyDescent="0.3">
      <c r="A935"/>
      <c r="B935"/>
      <c r="C935" s="29"/>
      <c r="D935"/>
      <c r="E935" s="44"/>
      <c r="F935" s="29"/>
      <c r="G935" s="45"/>
      <c r="L935"/>
      <c r="M935" s="46"/>
    </row>
    <row r="936" spans="1:13" x14ac:dyDescent="0.3">
      <c r="A936"/>
      <c r="B936"/>
      <c r="C936" s="29"/>
      <c r="D936"/>
      <c r="E936" s="44"/>
      <c r="F936" s="29"/>
      <c r="G936" s="45"/>
      <c r="L936"/>
      <c r="M936" s="46"/>
    </row>
    <row r="937" spans="1:13" x14ac:dyDescent="0.3">
      <c r="A937"/>
      <c r="B937"/>
      <c r="C937" s="29"/>
      <c r="D937"/>
      <c r="E937" s="44"/>
      <c r="F937" s="29"/>
      <c r="G937" s="45"/>
      <c r="L937"/>
      <c r="M937" s="46"/>
    </row>
    <row r="938" spans="1:13" x14ac:dyDescent="0.3">
      <c r="A938"/>
      <c r="B938"/>
      <c r="C938" s="29"/>
      <c r="D938"/>
      <c r="E938" s="44"/>
      <c r="F938" s="29"/>
      <c r="G938" s="45"/>
      <c r="L938"/>
      <c r="M938" s="46"/>
    </row>
    <row r="939" spans="1:13" x14ac:dyDescent="0.3">
      <c r="A939"/>
      <c r="B939"/>
      <c r="C939" s="29"/>
      <c r="D939"/>
      <c r="E939" s="44"/>
      <c r="F939" s="29"/>
      <c r="G939" s="45"/>
      <c r="L939"/>
      <c r="M939" s="46"/>
    </row>
    <row r="940" spans="1:13" x14ac:dyDescent="0.3">
      <c r="A940"/>
      <c r="B940"/>
      <c r="C940" s="29"/>
      <c r="D940"/>
      <c r="E940" s="44"/>
      <c r="F940" s="29"/>
      <c r="G940" s="45"/>
      <c r="L940"/>
      <c r="M940" s="46"/>
    </row>
    <row r="941" spans="1:13" x14ac:dyDescent="0.3">
      <c r="A941"/>
      <c r="B941"/>
      <c r="C941" s="29"/>
      <c r="D941"/>
      <c r="E941" s="44"/>
      <c r="F941" s="29"/>
      <c r="G941" s="45"/>
      <c r="L941"/>
      <c r="M941" s="46"/>
    </row>
    <row r="942" spans="1:13" x14ac:dyDescent="0.3">
      <c r="A942"/>
      <c r="B942"/>
      <c r="C942" s="29"/>
      <c r="D942"/>
      <c r="E942" s="44"/>
      <c r="F942" s="29"/>
      <c r="G942" s="45"/>
      <c r="L942"/>
      <c r="M942" s="46"/>
    </row>
    <row r="943" spans="1:13" x14ac:dyDescent="0.3">
      <c r="A943"/>
      <c r="B943"/>
      <c r="C943" s="29"/>
      <c r="D943"/>
      <c r="E943" s="44"/>
      <c r="F943" s="29"/>
      <c r="G943" s="45"/>
      <c r="L943"/>
      <c r="M943" s="46"/>
    </row>
    <row r="944" spans="1:13" x14ac:dyDescent="0.3">
      <c r="A944"/>
      <c r="B944"/>
      <c r="C944" s="29"/>
      <c r="D944"/>
      <c r="E944" s="44"/>
      <c r="F944" s="29"/>
      <c r="G944" s="45"/>
      <c r="L944"/>
      <c r="M944" s="46"/>
    </row>
    <row r="945" spans="1:13" x14ac:dyDescent="0.3">
      <c r="A945"/>
      <c r="B945"/>
      <c r="C945" s="29"/>
      <c r="D945"/>
      <c r="E945" s="44"/>
      <c r="F945" s="29"/>
      <c r="G945" s="45"/>
      <c r="L945"/>
      <c r="M945" s="46"/>
    </row>
    <row r="946" spans="1:13" x14ac:dyDescent="0.3">
      <c r="A946"/>
      <c r="B946"/>
      <c r="C946" s="29"/>
      <c r="D946"/>
      <c r="E946" s="44"/>
      <c r="F946" s="29"/>
      <c r="G946" s="45"/>
      <c r="L946"/>
      <c r="M946" s="46"/>
    </row>
    <row r="947" spans="1:13" x14ac:dyDescent="0.3">
      <c r="A947"/>
      <c r="B947"/>
      <c r="C947" s="29"/>
      <c r="D947"/>
      <c r="E947" s="44"/>
      <c r="F947" s="29"/>
      <c r="G947" s="45"/>
      <c r="L947"/>
      <c r="M947" s="46"/>
    </row>
    <row r="948" spans="1:13" x14ac:dyDescent="0.3">
      <c r="A948"/>
      <c r="B948"/>
      <c r="C948" s="29"/>
      <c r="D948"/>
      <c r="E948" s="44"/>
      <c r="F948" s="29"/>
      <c r="G948" s="45"/>
      <c r="L948"/>
      <c r="M948" s="46"/>
    </row>
    <row r="949" spans="1:13" x14ac:dyDescent="0.3">
      <c r="A949"/>
      <c r="B949"/>
      <c r="C949" s="29"/>
      <c r="D949"/>
      <c r="E949" s="44"/>
      <c r="F949" s="29"/>
      <c r="G949" s="45"/>
      <c r="L949"/>
      <c r="M949" s="46"/>
    </row>
    <row r="950" spans="1:13" x14ac:dyDescent="0.3">
      <c r="A950"/>
      <c r="B950"/>
      <c r="C950" s="29"/>
      <c r="D950"/>
      <c r="E950" s="44"/>
      <c r="F950" s="29"/>
      <c r="G950" s="45"/>
      <c r="L950"/>
      <c r="M950" s="46"/>
    </row>
    <row r="951" spans="1:13" x14ac:dyDescent="0.3">
      <c r="A951"/>
      <c r="B951"/>
      <c r="C951" s="29"/>
      <c r="D951"/>
      <c r="E951" s="44"/>
      <c r="F951" s="29"/>
      <c r="G951" s="45"/>
      <c r="L951"/>
      <c r="M951" s="46"/>
    </row>
    <row r="952" spans="1:13" x14ac:dyDescent="0.3">
      <c r="A952"/>
      <c r="B952"/>
      <c r="C952" s="29"/>
      <c r="D952"/>
      <c r="E952" s="44"/>
      <c r="F952" s="29"/>
      <c r="G952" s="45"/>
      <c r="L952"/>
      <c r="M952" s="46"/>
    </row>
    <row r="953" spans="1:13" x14ac:dyDescent="0.3">
      <c r="A953"/>
      <c r="B953"/>
      <c r="C953" s="29"/>
      <c r="D953"/>
      <c r="E953" s="44"/>
      <c r="F953" s="29"/>
      <c r="G953" s="45"/>
      <c r="L953"/>
      <c r="M953" s="46"/>
    </row>
    <row r="954" spans="1:13" x14ac:dyDescent="0.3">
      <c r="A954"/>
      <c r="B954"/>
      <c r="C954" s="29"/>
      <c r="D954"/>
      <c r="E954" s="44"/>
      <c r="F954" s="29"/>
      <c r="G954" s="45"/>
      <c r="L954"/>
      <c r="M954" s="46"/>
    </row>
    <row r="955" spans="1:13" x14ac:dyDescent="0.3">
      <c r="A955"/>
      <c r="B955"/>
      <c r="C955" s="29"/>
      <c r="D955"/>
      <c r="E955" s="44"/>
      <c r="F955" s="29"/>
      <c r="G955" s="45"/>
      <c r="L955"/>
      <c r="M955" s="46"/>
    </row>
    <row r="956" spans="1:13" x14ac:dyDescent="0.3">
      <c r="A956"/>
      <c r="B956"/>
      <c r="C956" s="29"/>
      <c r="D956"/>
      <c r="E956" s="44"/>
      <c r="F956" s="29"/>
      <c r="G956" s="45"/>
      <c r="L956"/>
      <c r="M956" s="46"/>
    </row>
    <row r="957" spans="1:13" x14ac:dyDescent="0.3">
      <c r="A957"/>
      <c r="B957"/>
      <c r="C957" s="29"/>
      <c r="D957"/>
      <c r="E957" s="44"/>
      <c r="F957" s="29"/>
      <c r="G957" s="45"/>
      <c r="L957"/>
      <c r="M957" s="46"/>
    </row>
    <row r="958" spans="1:13" x14ac:dyDescent="0.3">
      <c r="A958"/>
      <c r="B958"/>
      <c r="C958" s="29"/>
      <c r="D958"/>
      <c r="E958" s="44"/>
      <c r="F958" s="29"/>
      <c r="G958" s="45"/>
      <c r="L958"/>
      <c r="M958" s="46"/>
    </row>
    <row r="959" spans="1:13" x14ac:dyDescent="0.3">
      <c r="A959"/>
      <c r="B959"/>
      <c r="C959" s="29"/>
      <c r="D959"/>
      <c r="E959" s="44"/>
      <c r="F959" s="29"/>
      <c r="G959" s="45"/>
      <c r="L959"/>
      <c r="M959" s="46"/>
    </row>
    <row r="960" spans="1:13" x14ac:dyDescent="0.3">
      <c r="A960"/>
      <c r="B960"/>
      <c r="C960" s="29"/>
      <c r="D960"/>
      <c r="E960" s="44"/>
      <c r="F960" s="29"/>
      <c r="G960" s="45"/>
      <c r="L960"/>
      <c r="M960" s="46"/>
    </row>
    <row r="961" spans="1:13" x14ac:dyDescent="0.3">
      <c r="A961"/>
      <c r="B961"/>
      <c r="C961" s="29"/>
      <c r="D961"/>
      <c r="E961" s="44"/>
      <c r="F961" s="29"/>
      <c r="G961" s="45"/>
      <c r="L961"/>
      <c r="M961" s="46"/>
    </row>
    <row r="962" spans="1:13" x14ac:dyDescent="0.3">
      <c r="A962"/>
      <c r="B962"/>
      <c r="C962" s="29"/>
      <c r="D962"/>
      <c r="E962" s="44"/>
      <c r="F962" s="29"/>
      <c r="G962" s="45"/>
      <c r="L962"/>
      <c r="M962" s="46"/>
    </row>
    <row r="963" spans="1:13" x14ac:dyDescent="0.3">
      <c r="A963"/>
      <c r="B963"/>
      <c r="C963" s="29"/>
      <c r="D963"/>
      <c r="E963" s="44"/>
      <c r="F963" s="29"/>
      <c r="G963" s="45"/>
      <c r="L963"/>
      <c r="M963" s="46"/>
    </row>
    <row r="964" spans="1:13" x14ac:dyDescent="0.3">
      <c r="A964"/>
      <c r="B964"/>
      <c r="C964" s="29"/>
      <c r="D964"/>
      <c r="E964" s="44"/>
      <c r="F964" s="29"/>
      <c r="G964" s="45"/>
      <c r="L964"/>
      <c r="M964" s="46"/>
    </row>
    <row r="965" spans="1:13" x14ac:dyDescent="0.3">
      <c r="A965"/>
      <c r="B965"/>
      <c r="C965" s="29"/>
      <c r="D965"/>
      <c r="E965" s="44"/>
      <c r="F965" s="29"/>
      <c r="G965" s="45"/>
      <c r="L965"/>
      <c r="M965" s="46"/>
    </row>
    <row r="966" spans="1:13" x14ac:dyDescent="0.3">
      <c r="A966"/>
      <c r="B966"/>
      <c r="C966" s="29"/>
      <c r="D966"/>
      <c r="E966" s="44"/>
      <c r="F966" s="29"/>
      <c r="G966" s="45"/>
      <c r="L966"/>
      <c r="M966" s="46"/>
    </row>
    <row r="967" spans="1:13" x14ac:dyDescent="0.3">
      <c r="A967"/>
      <c r="B967"/>
      <c r="C967" s="29"/>
      <c r="D967"/>
      <c r="E967" s="44"/>
      <c r="F967" s="29"/>
      <c r="G967" s="45"/>
      <c r="L967"/>
      <c r="M967" s="46"/>
    </row>
    <row r="968" spans="1:13" x14ac:dyDescent="0.3">
      <c r="A968"/>
      <c r="B968"/>
      <c r="C968" s="29"/>
      <c r="D968"/>
      <c r="E968" s="44"/>
      <c r="F968" s="29"/>
      <c r="G968" s="45"/>
      <c r="L968"/>
      <c r="M968" s="46"/>
    </row>
    <row r="969" spans="1:13" x14ac:dyDescent="0.3">
      <c r="A969"/>
      <c r="B969"/>
      <c r="C969" s="29"/>
      <c r="D969"/>
      <c r="E969" s="44"/>
      <c r="F969" s="29"/>
      <c r="G969" s="45"/>
      <c r="L969"/>
      <c r="M969" s="46"/>
    </row>
    <row r="970" spans="1:13" x14ac:dyDescent="0.3">
      <c r="A970"/>
      <c r="B970"/>
      <c r="C970" s="29"/>
      <c r="D970"/>
      <c r="E970" s="44"/>
      <c r="F970" s="29"/>
      <c r="G970" s="45"/>
      <c r="L970"/>
      <c r="M970" s="46"/>
    </row>
    <row r="971" spans="1:13" x14ac:dyDescent="0.3">
      <c r="A971"/>
      <c r="B971"/>
      <c r="C971" s="29"/>
      <c r="D971"/>
      <c r="E971" s="44"/>
      <c r="F971" s="29"/>
      <c r="G971" s="45"/>
      <c r="L971"/>
      <c r="M971" s="46"/>
    </row>
    <row r="972" spans="1:13" x14ac:dyDescent="0.3">
      <c r="A972"/>
      <c r="B972"/>
      <c r="C972" s="29"/>
      <c r="D972"/>
      <c r="E972" s="44"/>
      <c r="F972" s="29"/>
      <c r="G972" s="45"/>
      <c r="L972"/>
      <c r="M972" s="46"/>
    </row>
    <row r="973" spans="1:13" x14ac:dyDescent="0.3">
      <c r="A973"/>
      <c r="B973"/>
      <c r="C973" s="29"/>
      <c r="D973"/>
      <c r="E973" s="44"/>
      <c r="F973" s="29"/>
      <c r="G973" s="45"/>
      <c r="L973"/>
      <c r="M973" s="46"/>
    </row>
    <row r="974" spans="1:13" x14ac:dyDescent="0.3">
      <c r="A974"/>
      <c r="B974"/>
      <c r="C974" s="29"/>
      <c r="D974"/>
      <c r="E974" s="44"/>
      <c r="F974" s="29"/>
      <c r="G974" s="45"/>
      <c r="L974"/>
      <c r="M974" s="46"/>
    </row>
    <row r="975" spans="1:13" x14ac:dyDescent="0.3">
      <c r="A975"/>
      <c r="B975"/>
      <c r="C975" s="29"/>
      <c r="D975"/>
      <c r="E975" s="44"/>
      <c r="F975" s="29"/>
      <c r="G975" s="45"/>
      <c r="L975"/>
      <c r="M975" s="46"/>
    </row>
    <row r="976" spans="1:13" x14ac:dyDescent="0.3">
      <c r="A976"/>
      <c r="B976"/>
      <c r="C976" s="29"/>
      <c r="D976"/>
      <c r="E976" s="44"/>
      <c r="F976" s="29"/>
      <c r="G976" s="45"/>
      <c r="L976"/>
      <c r="M976" s="46"/>
    </row>
    <row r="977" spans="1:13" x14ac:dyDescent="0.3">
      <c r="A977"/>
      <c r="B977"/>
      <c r="C977" s="29"/>
      <c r="D977"/>
      <c r="E977" s="44"/>
      <c r="F977" s="29"/>
      <c r="G977" s="45"/>
      <c r="L977"/>
      <c r="M977" s="46"/>
    </row>
    <row r="978" spans="1:13" x14ac:dyDescent="0.3">
      <c r="A978"/>
      <c r="B978"/>
      <c r="C978" s="29"/>
      <c r="D978"/>
      <c r="E978" s="44"/>
      <c r="F978" s="29"/>
      <c r="G978" s="45"/>
      <c r="L978"/>
      <c r="M978" s="46"/>
    </row>
    <row r="979" spans="1:13" x14ac:dyDescent="0.3">
      <c r="A979"/>
      <c r="B979"/>
      <c r="C979" s="29"/>
      <c r="D979"/>
      <c r="E979" s="44"/>
      <c r="F979" s="29"/>
      <c r="G979" s="45"/>
      <c r="L979"/>
      <c r="M979" s="46"/>
    </row>
    <row r="980" spans="1:13" x14ac:dyDescent="0.3">
      <c r="A980"/>
      <c r="B980"/>
      <c r="C980" s="29"/>
      <c r="D980"/>
      <c r="E980" s="44"/>
      <c r="F980" s="29"/>
      <c r="G980" s="45"/>
      <c r="L980"/>
      <c r="M980" s="46"/>
    </row>
    <row r="981" spans="1:13" x14ac:dyDescent="0.3">
      <c r="A981"/>
      <c r="B981"/>
      <c r="C981" s="29"/>
      <c r="D981"/>
      <c r="E981" s="44"/>
      <c r="F981" s="29"/>
      <c r="G981" s="45"/>
      <c r="L981"/>
      <c r="M981" s="46"/>
    </row>
    <row r="982" spans="1:13" x14ac:dyDescent="0.3">
      <c r="A982"/>
      <c r="B982"/>
      <c r="C982" s="29"/>
      <c r="D982"/>
      <c r="E982" s="44"/>
      <c r="F982" s="29"/>
      <c r="G982" s="45"/>
      <c r="L982"/>
      <c r="M982" s="46"/>
    </row>
    <row r="983" spans="1:13" x14ac:dyDescent="0.3">
      <c r="A983"/>
      <c r="B983"/>
      <c r="C983" s="29"/>
      <c r="D983"/>
      <c r="E983" s="44"/>
      <c r="F983" s="29"/>
      <c r="G983" s="45"/>
      <c r="L983"/>
      <c r="M983" s="46"/>
    </row>
    <row r="984" spans="1:13" x14ac:dyDescent="0.3">
      <c r="A984"/>
      <c r="B984"/>
      <c r="C984" s="29"/>
      <c r="D984"/>
      <c r="E984" s="44"/>
      <c r="F984" s="29"/>
      <c r="G984" s="45"/>
      <c r="L984"/>
      <c r="M984" s="46"/>
    </row>
    <row r="985" spans="1:13" x14ac:dyDescent="0.3">
      <c r="A985"/>
      <c r="B985"/>
      <c r="C985" s="29"/>
      <c r="D985"/>
      <c r="E985" s="44"/>
      <c r="F985" s="29"/>
      <c r="G985" s="45"/>
      <c r="L985"/>
      <c r="M985" s="46"/>
    </row>
    <row r="986" spans="1:13" x14ac:dyDescent="0.3">
      <c r="A986"/>
      <c r="B986"/>
      <c r="C986" s="29"/>
      <c r="D986"/>
      <c r="E986" s="44"/>
      <c r="F986" s="29"/>
      <c r="G986" s="45"/>
      <c r="L986"/>
      <c r="M986" s="46"/>
    </row>
    <row r="987" spans="1:13" x14ac:dyDescent="0.3">
      <c r="A987"/>
      <c r="B987"/>
      <c r="C987" s="29"/>
      <c r="D987"/>
      <c r="E987" s="44"/>
      <c r="F987" s="29"/>
      <c r="G987" s="45"/>
      <c r="L987"/>
      <c r="M987" s="46"/>
    </row>
    <row r="988" spans="1:13" x14ac:dyDescent="0.3">
      <c r="A988"/>
      <c r="B988"/>
      <c r="C988" s="29"/>
      <c r="D988"/>
      <c r="E988" s="44"/>
      <c r="F988" s="29"/>
      <c r="G988" s="45"/>
      <c r="L988"/>
      <c r="M988" s="46"/>
    </row>
    <row r="989" spans="1:13" x14ac:dyDescent="0.3">
      <c r="A989"/>
      <c r="B989"/>
      <c r="C989" s="29"/>
      <c r="D989"/>
      <c r="E989" s="44"/>
      <c r="F989" s="29"/>
      <c r="G989" s="45"/>
      <c r="L989"/>
      <c r="M989" s="46"/>
    </row>
    <row r="990" spans="1:13" x14ac:dyDescent="0.3">
      <c r="A990"/>
      <c r="B990"/>
      <c r="C990" s="29"/>
      <c r="D990"/>
      <c r="E990" s="44"/>
      <c r="F990" s="29"/>
      <c r="G990" s="45"/>
      <c r="L990"/>
      <c r="M990" s="46"/>
    </row>
    <row r="991" spans="1:13" x14ac:dyDescent="0.3">
      <c r="A991"/>
      <c r="B991"/>
      <c r="C991" s="29"/>
      <c r="D991"/>
      <c r="E991" s="44"/>
      <c r="F991" s="29"/>
      <c r="G991" s="45"/>
      <c r="L991"/>
      <c r="M991" s="46"/>
    </row>
    <row r="992" spans="1:13" x14ac:dyDescent="0.3">
      <c r="A992"/>
      <c r="B992"/>
      <c r="C992" s="29"/>
      <c r="D992"/>
      <c r="E992" s="44"/>
      <c r="F992" s="29"/>
      <c r="G992" s="45"/>
      <c r="L992"/>
      <c r="M992" s="46"/>
    </row>
    <row r="993" spans="1:13" x14ac:dyDescent="0.3">
      <c r="A993"/>
      <c r="B993"/>
      <c r="C993" s="29"/>
      <c r="D993"/>
      <c r="E993" s="44"/>
      <c r="F993" s="29"/>
      <c r="G993" s="45"/>
      <c r="L993"/>
      <c r="M993" s="46"/>
    </row>
    <row r="994" spans="1:13" x14ac:dyDescent="0.3">
      <c r="A994"/>
      <c r="B994"/>
      <c r="C994" s="29"/>
      <c r="D994"/>
      <c r="E994" s="44"/>
      <c r="F994" s="29"/>
      <c r="G994" s="45"/>
      <c r="L994"/>
      <c r="M994" s="46"/>
    </row>
    <row r="995" spans="1:13" x14ac:dyDescent="0.3">
      <c r="A995"/>
      <c r="B995"/>
      <c r="C995" s="29"/>
      <c r="D995"/>
      <c r="E995" s="44"/>
      <c r="F995" s="29"/>
      <c r="G995" s="45"/>
      <c r="L995"/>
      <c r="M995" s="46"/>
    </row>
    <row r="996" spans="1:13" x14ac:dyDescent="0.3">
      <c r="A996"/>
      <c r="B996"/>
      <c r="C996" s="29"/>
      <c r="D996"/>
      <c r="E996" s="44"/>
      <c r="F996" s="29"/>
      <c r="G996" s="45"/>
      <c r="L996"/>
      <c r="M996" s="46"/>
    </row>
    <row r="997" spans="1:13" x14ac:dyDescent="0.3">
      <c r="A997"/>
      <c r="B997"/>
      <c r="C997" s="29"/>
      <c r="D997"/>
      <c r="E997" s="44"/>
      <c r="F997" s="29"/>
      <c r="G997" s="45"/>
      <c r="L997"/>
      <c r="M997" s="46"/>
    </row>
    <row r="998" spans="1:13" x14ac:dyDescent="0.3">
      <c r="A998"/>
      <c r="B998"/>
      <c r="C998" s="29"/>
      <c r="D998"/>
      <c r="E998" s="44"/>
      <c r="F998" s="29"/>
      <c r="G998" s="45"/>
      <c r="L998"/>
      <c r="M998" s="46"/>
    </row>
    <row r="999" spans="1:13" x14ac:dyDescent="0.3">
      <c r="A999"/>
      <c r="B999"/>
      <c r="C999" s="29"/>
      <c r="D999"/>
      <c r="E999" s="44"/>
      <c r="F999" s="29"/>
      <c r="G999" s="45"/>
      <c r="L999"/>
      <c r="M999" s="46"/>
    </row>
    <row r="1000" spans="1:13" x14ac:dyDescent="0.3">
      <c r="A1000"/>
      <c r="B1000"/>
      <c r="C1000" s="29"/>
      <c r="D1000"/>
      <c r="E1000" s="44"/>
      <c r="F1000" s="29"/>
      <c r="G1000" s="45"/>
      <c r="L1000"/>
      <c r="M1000" s="46"/>
    </row>
    <row r="1001" spans="1:13" x14ac:dyDescent="0.3">
      <c r="A1001"/>
      <c r="B1001"/>
      <c r="C1001" s="29"/>
      <c r="D1001"/>
      <c r="E1001" s="44"/>
      <c r="F1001" s="29"/>
      <c r="G1001" s="45"/>
      <c r="L1001"/>
      <c r="M1001" s="46"/>
    </row>
    <row r="1002" spans="1:13" x14ac:dyDescent="0.3">
      <c r="A1002"/>
      <c r="B1002"/>
      <c r="C1002" s="29"/>
      <c r="D1002"/>
      <c r="E1002" s="44"/>
      <c r="F1002" s="29"/>
      <c r="G1002" s="45"/>
      <c r="L1002"/>
      <c r="M1002" s="46"/>
    </row>
    <row r="1003" spans="1:13" x14ac:dyDescent="0.3">
      <c r="A1003"/>
      <c r="B1003"/>
      <c r="C1003" s="29"/>
      <c r="D1003"/>
      <c r="E1003" s="44"/>
      <c r="F1003" s="29"/>
      <c r="G1003" s="45"/>
      <c r="L1003"/>
      <c r="M1003" s="46"/>
    </row>
    <row r="1004" spans="1:13" x14ac:dyDescent="0.3">
      <c r="A1004"/>
      <c r="B1004"/>
      <c r="C1004" s="29"/>
      <c r="D1004"/>
      <c r="E1004" s="44"/>
      <c r="F1004" s="29"/>
      <c r="G1004" s="45"/>
      <c r="L1004"/>
      <c r="M1004" s="46"/>
    </row>
    <row r="1005" spans="1:13" x14ac:dyDescent="0.3">
      <c r="A1005"/>
      <c r="B1005"/>
      <c r="C1005" s="29"/>
      <c r="D1005"/>
      <c r="E1005" s="44"/>
      <c r="F1005" s="29"/>
      <c r="G1005" s="45"/>
      <c r="L1005"/>
      <c r="M1005" s="46"/>
    </row>
    <row r="1006" spans="1:13" x14ac:dyDescent="0.3">
      <c r="A1006"/>
      <c r="B1006"/>
      <c r="C1006" s="29"/>
      <c r="D1006"/>
      <c r="E1006" s="44"/>
      <c r="F1006" s="29"/>
      <c r="G1006" s="45"/>
      <c r="L1006"/>
      <c r="M1006" s="46"/>
    </row>
    <row r="1007" spans="1:13" x14ac:dyDescent="0.3">
      <c r="A1007"/>
      <c r="B1007"/>
      <c r="C1007" s="29"/>
      <c r="D1007"/>
      <c r="E1007" s="44"/>
      <c r="F1007" s="29"/>
      <c r="G1007" s="45"/>
      <c r="L1007"/>
      <c r="M1007" s="46"/>
    </row>
    <row r="1008" spans="1:13" x14ac:dyDescent="0.3">
      <c r="A1008"/>
      <c r="B1008"/>
      <c r="C1008" s="29"/>
      <c r="D1008"/>
      <c r="E1008" s="44"/>
      <c r="F1008" s="29"/>
      <c r="G1008" s="45"/>
      <c r="L1008"/>
      <c r="M1008" s="46"/>
    </row>
    <row r="1009" spans="1:13" x14ac:dyDescent="0.3">
      <c r="A1009"/>
      <c r="B1009"/>
      <c r="C1009" s="29"/>
      <c r="D1009"/>
      <c r="E1009" s="44"/>
      <c r="F1009" s="29"/>
      <c r="G1009" s="45"/>
      <c r="L1009"/>
      <c r="M1009" s="46"/>
    </row>
    <row r="1010" spans="1:13" x14ac:dyDescent="0.3">
      <c r="A1010"/>
      <c r="B1010"/>
      <c r="C1010" s="29"/>
      <c r="D1010"/>
      <c r="E1010" s="44"/>
      <c r="F1010" s="29"/>
      <c r="G1010" s="45"/>
      <c r="L1010"/>
      <c r="M1010" s="46"/>
    </row>
    <row r="1011" spans="1:13" x14ac:dyDescent="0.3">
      <c r="A1011"/>
      <c r="B1011"/>
      <c r="C1011" s="29"/>
      <c r="D1011"/>
      <c r="E1011" s="44"/>
      <c r="F1011" s="29"/>
      <c r="G1011" s="45"/>
      <c r="L1011"/>
      <c r="M1011" s="46"/>
    </row>
    <row r="1012" spans="1:13" x14ac:dyDescent="0.3">
      <c r="A1012"/>
      <c r="B1012"/>
      <c r="C1012" s="29"/>
      <c r="D1012"/>
      <c r="E1012" s="44"/>
      <c r="F1012" s="29"/>
      <c r="G1012" s="45"/>
      <c r="L1012"/>
      <c r="M1012" s="46"/>
    </row>
    <row r="1013" spans="1:13" x14ac:dyDescent="0.3">
      <c r="A1013"/>
      <c r="B1013"/>
      <c r="C1013" s="29"/>
      <c r="D1013"/>
      <c r="E1013" s="44"/>
      <c r="F1013" s="29"/>
      <c r="G1013" s="45"/>
      <c r="L1013"/>
      <c r="M1013" s="46"/>
    </row>
    <row r="1014" spans="1:13" x14ac:dyDescent="0.3">
      <c r="A1014"/>
      <c r="B1014"/>
      <c r="C1014" s="29"/>
      <c r="D1014"/>
      <c r="E1014" s="44"/>
      <c r="F1014" s="29"/>
      <c r="G1014" s="45"/>
      <c r="L1014"/>
      <c r="M1014" s="46"/>
    </row>
    <row r="1015" spans="1:13" x14ac:dyDescent="0.3">
      <c r="A1015"/>
      <c r="B1015"/>
      <c r="C1015" s="29"/>
      <c r="D1015"/>
      <c r="E1015" s="44"/>
      <c r="F1015" s="29"/>
      <c r="G1015" s="45"/>
      <c r="L1015"/>
      <c r="M1015" s="46"/>
    </row>
    <row r="1016" spans="1:13" x14ac:dyDescent="0.3">
      <c r="A1016"/>
      <c r="B1016"/>
      <c r="C1016" s="29"/>
      <c r="D1016"/>
      <c r="E1016" s="44"/>
      <c r="F1016" s="29"/>
      <c r="G1016" s="45"/>
      <c r="L1016"/>
      <c r="M1016" s="46"/>
    </row>
    <row r="1017" spans="1:13" x14ac:dyDescent="0.3">
      <c r="A1017"/>
      <c r="B1017"/>
      <c r="C1017" s="29"/>
      <c r="D1017"/>
      <c r="E1017" s="44"/>
      <c r="F1017" s="29"/>
      <c r="G1017" s="45"/>
      <c r="L1017"/>
      <c r="M1017" s="46"/>
    </row>
    <row r="1018" spans="1:13" x14ac:dyDescent="0.3">
      <c r="A1018"/>
      <c r="B1018"/>
      <c r="C1018" s="29"/>
      <c r="D1018"/>
      <c r="E1018" s="44"/>
      <c r="F1018" s="29"/>
      <c r="G1018" s="45"/>
      <c r="L1018"/>
      <c r="M1018" s="46"/>
    </row>
    <row r="1019" spans="1:13" x14ac:dyDescent="0.3">
      <c r="A1019"/>
      <c r="B1019"/>
      <c r="C1019" s="29"/>
      <c r="D1019"/>
      <c r="E1019" s="44"/>
      <c r="F1019" s="29"/>
      <c r="G1019" s="45"/>
      <c r="L1019"/>
      <c r="M1019" s="46"/>
    </row>
    <row r="1020" spans="1:13" x14ac:dyDescent="0.3">
      <c r="A1020"/>
      <c r="B1020"/>
      <c r="C1020" s="29"/>
      <c r="D1020"/>
      <c r="E1020" s="44"/>
      <c r="F1020" s="29"/>
      <c r="G1020" s="45"/>
      <c r="L1020"/>
      <c r="M1020" s="46"/>
    </row>
    <row r="1021" spans="1:13" x14ac:dyDescent="0.3">
      <c r="A1021"/>
      <c r="B1021"/>
      <c r="C1021" s="29"/>
      <c r="D1021"/>
      <c r="E1021" s="44"/>
      <c r="F1021" s="29"/>
      <c r="G1021" s="45"/>
      <c r="L1021"/>
      <c r="M1021" s="46"/>
    </row>
    <row r="1022" spans="1:13" x14ac:dyDescent="0.3">
      <c r="A1022"/>
      <c r="B1022"/>
      <c r="C1022" s="29"/>
      <c r="D1022"/>
      <c r="E1022" s="44"/>
      <c r="F1022" s="29"/>
      <c r="G1022" s="45"/>
      <c r="L1022"/>
      <c r="M1022" s="46"/>
    </row>
    <row r="1023" spans="1:13" x14ac:dyDescent="0.3">
      <c r="A1023"/>
      <c r="B1023"/>
      <c r="C1023" s="29"/>
      <c r="D1023"/>
      <c r="E1023" s="44"/>
      <c r="F1023" s="29"/>
      <c r="G1023" s="45"/>
      <c r="L1023"/>
      <c r="M1023" s="46"/>
    </row>
    <row r="1024" spans="1:13" x14ac:dyDescent="0.3">
      <c r="A1024"/>
      <c r="B1024"/>
      <c r="C1024" s="29"/>
      <c r="D1024"/>
      <c r="E1024" s="44"/>
      <c r="F1024" s="29"/>
      <c r="G1024" s="45"/>
      <c r="L1024"/>
      <c r="M1024" s="46"/>
    </row>
    <row r="1025" spans="1:13" x14ac:dyDescent="0.3">
      <c r="A1025"/>
      <c r="B1025"/>
      <c r="C1025" s="29"/>
      <c r="D1025"/>
      <c r="E1025" s="44"/>
      <c r="F1025" s="29"/>
      <c r="G1025" s="45"/>
      <c r="L1025"/>
      <c r="M1025" s="46"/>
    </row>
    <row r="1026" spans="1:13" x14ac:dyDescent="0.3">
      <c r="A1026"/>
      <c r="B1026"/>
      <c r="C1026" s="29"/>
      <c r="D1026"/>
      <c r="E1026" s="44"/>
      <c r="F1026" s="29"/>
      <c r="G1026" s="45"/>
      <c r="L1026"/>
      <c r="M1026" s="46"/>
    </row>
    <row r="1027" spans="1:13" x14ac:dyDescent="0.3">
      <c r="A1027"/>
      <c r="B1027"/>
      <c r="C1027" s="29"/>
      <c r="D1027"/>
      <c r="E1027" s="44"/>
      <c r="F1027" s="29"/>
      <c r="G1027" s="45"/>
      <c r="L1027"/>
      <c r="M1027" s="46"/>
    </row>
    <row r="1028" spans="1:13" x14ac:dyDescent="0.3">
      <c r="A1028"/>
      <c r="B1028"/>
      <c r="C1028" s="29"/>
      <c r="D1028"/>
      <c r="E1028" s="44"/>
      <c r="F1028" s="29"/>
      <c r="G1028" s="45"/>
      <c r="L1028"/>
      <c r="M1028" s="46"/>
    </row>
    <row r="1029" spans="1:13" x14ac:dyDescent="0.3">
      <c r="A1029"/>
      <c r="B1029"/>
      <c r="C1029" s="29"/>
      <c r="D1029"/>
      <c r="E1029" s="44"/>
      <c r="F1029" s="29"/>
      <c r="G1029" s="45"/>
      <c r="L1029"/>
      <c r="M1029" s="46"/>
    </row>
    <row r="1030" spans="1:13" x14ac:dyDescent="0.3">
      <c r="A1030"/>
      <c r="B1030"/>
      <c r="C1030" s="29"/>
      <c r="D1030"/>
      <c r="E1030" s="44"/>
      <c r="F1030" s="29"/>
      <c r="G1030" s="45"/>
      <c r="L1030"/>
      <c r="M1030" s="46"/>
    </row>
    <row r="1031" spans="1:13" x14ac:dyDescent="0.3">
      <c r="A1031"/>
      <c r="B1031"/>
      <c r="C1031" s="29"/>
      <c r="D1031"/>
      <c r="E1031" s="44"/>
      <c r="F1031" s="29"/>
      <c r="G1031" s="45"/>
      <c r="L1031"/>
      <c r="M1031" s="46"/>
    </row>
    <row r="1032" spans="1:13" x14ac:dyDescent="0.3">
      <c r="A1032"/>
      <c r="B1032"/>
      <c r="C1032" s="29"/>
      <c r="D1032"/>
      <c r="E1032" s="44"/>
      <c r="F1032" s="29"/>
      <c r="G1032" s="45"/>
      <c r="L1032"/>
      <c r="M1032" s="46"/>
    </row>
    <row r="1033" spans="1:13" x14ac:dyDescent="0.3">
      <c r="A1033"/>
      <c r="B1033"/>
      <c r="C1033" s="29"/>
      <c r="D1033"/>
      <c r="E1033" s="44"/>
      <c r="F1033" s="29"/>
      <c r="G1033" s="45"/>
      <c r="L1033"/>
      <c r="M1033" s="46"/>
    </row>
    <row r="1034" spans="1:13" x14ac:dyDescent="0.3">
      <c r="A1034"/>
      <c r="B1034"/>
      <c r="C1034" s="29"/>
      <c r="D1034"/>
      <c r="E1034" s="44"/>
      <c r="F1034" s="29"/>
      <c r="G1034" s="45"/>
      <c r="L1034"/>
      <c r="M1034" s="46"/>
    </row>
    <row r="1035" spans="1:13" x14ac:dyDescent="0.3">
      <c r="A1035"/>
      <c r="B1035"/>
      <c r="C1035" s="29"/>
      <c r="D1035"/>
      <c r="E1035" s="44"/>
      <c r="F1035" s="29"/>
      <c r="G1035" s="45"/>
      <c r="L1035"/>
      <c r="M1035" s="46"/>
    </row>
    <row r="1036" spans="1:13" x14ac:dyDescent="0.3">
      <c r="A1036"/>
      <c r="B1036"/>
      <c r="C1036" s="29"/>
      <c r="D1036"/>
      <c r="E1036" s="44"/>
      <c r="F1036" s="29"/>
      <c r="G1036" s="45"/>
      <c r="L1036"/>
      <c r="M1036" s="46"/>
    </row>
    <row r="1037" spans="1:13" x14ac:dyDescent="0.3">
      <c r="A1037"/>
      <c r="B1037"/>
      <c r="C1037" s="29"/>
      <c r="D1037"/>
      <c r="E1037" s="44"/>
      <c r="F1037" s="29"/>
      <c r="G1037" s="45"/>
      <c r="L1037"/>
      <c r="M1037" s="46"/>
    </row>
    <row r="1038" spans="1:13" x14ac:dyDescent="0.3">
      <c r="A1038"/>
      <c r="B1038"/>
      <c r="C1038" s="29"/>
      <c r="D1038"/>
      <c r="E1038" s="44"/>
      <c r="F1038" s="29"/>
      <c r="G1038" s="45"/>
      <c r="L1038"/>
      <c r="M1038" s="46"/>
    </row>
    <row r="1039" spans="1:13" x14ac:dyDescent="0.3">
      <c r="A1039"/>
      <c r="B1039"/>
      <c r="C1039" s="29"/>
      <c r="D1039"/>
      <c r="E1039" s="44"/>
      <c r="F1039" s="29"/>
      <c r="G1039" s="45"/>
      <c r="L1039"/>
      <c r="M1039" s="46"/>
    </row>
    <row r="1040" spans="1:13" x14ac:dyDescent="0.3">
      <c r="A1040"/>
      <c r="B1040"/>
      <c r="C1040" s="29"/>
      <c r="D1040"/>
      <c r="E1040" s="44"/>
      <c r="F1040" s="29"/>
      <c r="G1040" s="45"/>
      <c r="L1040"/>
      <c r="M1040" s="46"/>
    </row>
    <row r="1041" spans="1:13" x14ac:dyDescent="0.3">
      <c r="A1041"/>
      <c r="B1041"/>
      <c r="C1041" s="29"/>
      <c r="D1041"/>
      <c r="E1041" s="44"/>
      <c r="F1041" s="29"/>
      <c r="G1041" s="45"/>
      <c r="L1041"/>
      <c r="M1041" s="46"/>
    </row>
    <row r="1042" spans="1:13" x14ac:dyDescent="0.3">
      <c r="A1042"/>
      <c r="B1042"/>
      <c r="C1042" s="29"/>
      <c r="D1042"/>
      <c r="E1042" s="44"/>
      <c r="F1042" s="29"/>
      <c r="G1042" s="45"/>
      <c r="L1042"/>
      <c r="M1042" s="46"/>
    </row>
    <row r="1043" spans="1:13" x14ac:dyDescent="0.3">
      <c r="A1043"/>
      <c r="B1043"/>
      <c r="C1043" s="29"/>
      <c r="D1043"/>
      <c r="E1043" s="44"/>
      <c r="F1043" s="29"/>
      <c r="G1043" s="45"/>
      <c r="L1043"/>
      <c r="M1043" s="46"/>
    </row>
    <row r="1044" spans="1:13" x14ac:dyDescent="0.3">
      <c r="A1044"/>
      <c r="B1044"/>
      <c r="C1044" s="29"/>
      <c r="D1044"/>
      <c r="E1044" s="44"/>
      <c r="F1044" s="29"/>
      <c r="G1044" s="45"/>
      <c r="L1044"/>
      <c r="M1044" s="46"/>
    </row>
    <row r="1045" spans="1:13" x14ac:dyDescent="0.3">
      <c r="A1045"/>
      <c r="B1045"/>
      <c r="C1045" s="29"/>
      <c r="D1045"/>
      <c r="E1045" s="44"/>
      <c r="F1045" s="29"/>
      <c r="G1045" s="45"/>
      <c r="L1045"/>
      <c r="M1045" s="46"/>
    </row>
    <row r="1046" spans="1:13" x14ac:dyDescent="0.3">
      <c r="A1046"/>
      <c r="B1046"/>
      <c r="C1046" s="29"/>
      <c r="D1046"/>
      <c r="E1046" s="44"/>
      <c r="F1046" s="29"/>
      <c r="G1046" s="45"/>
      <c r="L1046"/>
      <c r="M1046" s="46"/>
    </row>
    <row r="1047" spans="1:13" x14ac:dyDescent="0.3">
      <c r="A1047"/>
      <c r="B1047"/>
      <c r="C1047" s="29"/>
      <c r="D1047"/>
      <c r="E1047" s="44"/>
      <c r="F1047" s="29"/>
      <c r="G1047" s="45"/>
      <c r="L1047"/>
      <c r="M1047" s="46"/>
    </row>
    <row r="1048" spans="1:13" x14ac:dyDescent="0.3">
      <c r="A1048"/>
      <c r="B1048"/>
      <c r="C1048" s="29"/>
      <c r="D1048"/>
      <c r="E1048" s="44"/>
      <c r="F1048" s="29"/>
      <c r="G1048" s="45"/>
      <c r="L1048"/>
      <c r="M1048" s="46"/>
    </row>
    <row r="1049" spans="1:13" x14ac:dyDescent="0.3">
      <c r="A1049"/>
      <c r="B1049"/>
      <c r="C1049" s="29"/>
      <c r="D1049"/>
      <c r="E1049" s="44"/>
      <c r="F1049" s="29"/>
      <c r="G1049" s="45"/>
      <c r="L1049"/>
      <c r="M1049" s="46"/>
    </row>
    <row r="1050" spans="1:13" x14ac:dyDescent="0.3">
      <c r="A1050"/>
      <c r="B1050"/>
      <c r="C1050" s="29"/>
      <c r="D1050"/>
      <c r="E1050" s="44"/>
      <c r="F1050" s="29"/>
      <c r="G1050" s="45"/>
      <c r="L1050"/>
      <c r="M1050" s="46"/>
    </row>
    <row r="1051" spans="1:13" x14ac:dyDescent="0.3">
      <c r="A1051"/>
      <c r="B1051"/>
      <c r="C1051" s="29"/>
      <c r="D1051"/>
      <c r="E1051" s="44"/>
      <c r="F1051" s="29"/>
      <c r="G1051" s="45"/>
      <c r="L1051"/>
      <c r="M1051" s="46"/>
    </row>
    <row r="1052" spans="1:13" x14ac:dyDescent="0.3">
      <c r="A1052"/>
      <c r="B1052"/>
      <c r="C1052" s="29"/>
      <c r="D1052"/>
      <c r="E1052" s="44"/>
      <c r="F1052" s="29"/>
      <c r="G1052" s="45"/>
      <c r="L1052"/>
      <c r="M1052" s="46"/>
    </row>
    <row r="1053" spans="1:13" x14ac:dyDescent="0.3">
      <c r="A1053"/>
      <c r="B1053"/>
      <c r="C1053" s="29"/>
      <c r="D1053"/>
      <c r="E1053" s="44"/>
      <c r="F1053" s="29"/>
      <c r="G1053" s="45"/>
      <c r="L1053"/>
      <c r="M1053" s="46"/>
    </row>
    <row r="1054" spans="1:13" x14ac:dyDescent="0.3">
      <c r="A1054"/>
      <c r="B1054"/>
      <c r="C1054" s="29"/>
      <c r="D1054"/>
      <c r="E1054" s="44"/>
      <c r="F1054" s="29"/>
      <c r="G1054" s="45"/>
      <c r="L1054"/>
      <c r="M1054" s="46"/>
    </row>
    <row r="1055" spans="1:13" x14ac:dyDescent="0.3">
      <c r="A1055"/>
      <c r="B1055"/>
      <c r="C1055" s="29"/>
      <c r="D1055"/>
      <c r="E1055" s="44"/>
      <c r="F1055" s="29"/>
      <c r="G1055" s="45"/>
      <c r="L1055"/>
      <c r="M1055" s="46"/>
    </row>
    <row r="1056" spans="1:13" x14ac:dyDescent="0.3">
      <c r="A1056"/>
      <c r="B1056"/>
      <c r="C1056" s="29"/>
      <c r="D1056"/>
      <c r="E1056" s="44"/>
      <c r="F1056" s="29"/>
      <c r="G1056" s="45"/>
      <c r="L1056"/>
      <c r="M1056" s="46"/>
    </row>
    <row r="1057" spans="1:13" x14ac:dyDescent="0.3">
      <c r="A1057"/>
      <c r="B1057"/>
      <c r="C1057" s="29"/>
      <c r="D1057"/>
      <c r="E1057" s="44"/>
      <c r="F1057" s="29"/>
      <c r="G1057" s="45"/>
      <c r="L1057"/>
      <c r="M1057" s="46"/>
    </row>
    <row r="1058" spans="1:13" x14ac:dyDescent="0.3">
      <c r="A1058"/>
      <c r="B1058"/>
      <c r="C1058" s="29"/>
      <c r="D1058"/>
      <c r="E1058" s="44"/>
      <c r="F1058" s="29"/>
      <c r="G1058" s="45"/>
      <c r="L1058"/>
      <c r="M1058" s="46"/>
    </row>
    <row r="1059" spans="1:13" x14ac:dyDescent="0.3">
      <c r="A1059"/>
      <c r="B1059"/>
      <c r="C1059" s="29"/>
      <c r="D1059"/>
      <c r="E1059" s="44"/>
      <c r="F1059" s="29"/>
      <c r="G1059" s="45"/>
      <c r="L1059"/>
      <c r="M1059" s="46"/>
    </row>
    <row r="1060" spans="1:13" x14ac:dyDescent="0.3">
      <c r="A1060"/>
      <c r="B1060"/>
      <c r="C1060" s="29"/>
      <c r="D1060"/>
      <c r="E1060" s="44"/>
      <c r="F1060" s="29"/>
      <c r="G1060" s="45"/>
      <c r="L1060"/>
      <c r="M1060" s="46"/>
    </row>
    <row r="1061" spans="1:13" x14ac:dyDescent="0.3">
      <c r="A1061"/>
      <c r="B1061"/>
      <c r="C1061" s="29"/>
      <c r="D1061"/>
      <c r="E1061" s="44"/>
      <c r="F1061" s="29"/>
      <c r="G1061" s="45"/>
      <c r="L1061"/>
      <c r="M1061" s="46"/>
    </row>
    <row r="1062" spans="1:13" x14ac:dyDescent="0.3">
      <c r="A1062"/>
      <c r="B1062"/>
      <c r="C1062" s="29"/>
      <c r="D1062"/>
      <c r="E1062" s="44"/>
      <c r="F1062" s="29"/>
      <c r="G1062" s="45"/>
      <c r="L1062"/>
      <c r="M1062" s="46"/>
    </row>
    <row r="1063" spans="1:13" x14ac:dyDescent="0.3">
      <c r="A1063"/>
      <c r="B1063"/>
      <c r="C1063" s="29"/>
      <c r="D1063"/>
      <c r="E1063" s="44"/>
      <c r="F1063" s="29"/>
      <c r="G1063" s="45"/>
      <c r="L1063"/>
      <c r="M1063" s="46"/>
    </row>
    <row r="1064" spans="1:13" x14ac:dyDescent="0.3">
      <c r="A1064"/>
      <c r="B1064"/>
      <c r="C1064" s="29"/>
      <c r="D1064"/>
      <c r="E1064" s="44"/>
      <c r="F1064" s="29"/>
      <c r="G1064" s="45"/>
      <c r="L1064"/>
      <c r="M1064" s="46"/>
    </row>
    <row r="1065" spans="1:13" x14ac:dyDescent="0.3">
      <c r="A1065"/>
      <c r="B1065"/>
      <c r="C1065" s="29"/>
      <c r="D1065"/>
      <c r="E1065" s="44"/>
      <c r="F1065" s="29"/>
      <c r="G1065" s="45"/>
      <c r="L1065"/>
      <c r="M1065" s="46"/>
    </row>
    <row r="1066" spans="1:13" x14ac:dyDescent="0.3">
      <c r="A1066"/>
      <c r="B1066"/>
      <c r="C1066" s="29"/>
      <c r="D1066"/>
      <c r="E1066" s="44"/>
      <c r="F1066" s="29"/>
      <c r="G1066" s="45"/>
      <c r="L1066"/>
      <c r="M1066" s="46"/>
    </row>
    <row r="1067" spans="1:13" x14ac:dyDescent="0.3">
      <c r="A1067"/>
      <c r="B1067"/>
      <c r="C1067" s="29"/>
      <c r="D1067"/>
      <c r="E1067" s="44"/>
      <c r="F1067" s="29"/>
      <c r="G1067" s="45"/>
      <c r="L1067"/>
      <c r="M1067" s="46"/>
    </row>
    <row r="1068" spans="1:13" x14ac:dyDescent="0.3">
      <c r="A1068"/>
      <c r="B1068"/>
      <c r="C1068" s="29"/>
      <c r="D1068"/>
      <c r="E1068" s="44"/>
      <c r="F1068" s="29"/>
      <c r="G1068" s="45"/>
      <c r="L1068"/>
      <c r="M1068" s="46"/>
    </row>
    <row r="1069" spans="1:13" x14ac:dyDescent="0.3">
      <c r="A1069"/>
      <c r="B1069"/>
      <c r="C1069" s="29"/>
      <c r="D1069"/>
      <c r="E1069" s="44"/>
      <c r="F1069" s="29"/>
      <c r="G1069" s="45"/>
      <c r="L1069"/>
      <c r="M1069" s="46"/>
    </row>
    <row r="1070" spans="1:13" x14ac:dyDescent="0.3">
      <c r="A1070"/>
      <c r="B1070"/>
      <c r="C1070" s="29"/>
      <c r="D1070"/>
      <c r="E1070" s="44"/>
      <c r="F1070" s="29"/>
      <c r="G1070" s="45"/>
      <c r="L1070"/>
      <c r="M1070" s="46"/>
    </row>
    <row r="1071" spans="1:13" x14ac:dyDescent="0.3">
      <c r="A1071"/>
      <c r="B1071"/>
      <c r="C1071" s="29"/>
      <c r="D1071"/>
      <c r="E1071" s="44"/>
      <c r="F1071" s="29"/>
      <c r="G1071" s="45"/>
      <c r="L1071"/>
      <c r="M1071" s="46"/>
    </row>
    <row r="1072" spans="1:13" x14ac:dyDescent="0.3">
      <c r="A1072"/>
      <c r="B1072"/>
      <c r="C1072" s="29"/>
      <c r="D1072"/>
      <c r="E1072" s="44"/>
      <c r="F1072" s="29"/>
      <c r="G1072" s="45"/>
      <c r="L1072"/>
      <c r="M1072" s="46"/>
    </row>
    <row r="1073" spans="1:13" x14ac:dyDescent="0.3">
      <c r="A1073"/>
      <c r="B1073"/>
      <c r="C1073" s="29"/>
      <c r="D1073"/>
      <c r="E1073" s="44"/>
      <c r="F1073" s="29"/>
      <c r="G1073" s="45"/>
      <c r="L1073"/>
      <c r="M1073" s="46"/>
    </row>
    <row r="1074" spans="1:13" x14ac:dyDescent="0.3">
      <c r="A1074"/>
      <c r="B1074"/>
      <c r="C1074" s="29"/>
      <c r="D1074"/>
      <c r="E1074" s="44"/>
      <c r="F1074" s="29"/>
      <c r="G1074" s="45"/>
      <c r="L1074"/>
      <c r="M1074" s="46"/>
    </row>
    <row r="1075" spans="1:13" x14ac:dyDescent="0.3">
      <c r="A1075"/>
      <c r="B1075"/>
      <c r="C1075" s="29"/>
      <c r="D1075"/>
      <c r="E1075" s="44"/>
      <c r="F1075" s="29"/>
      <c r="G1075" s="45"/>
      <c r="L1075"/>
      <c r="M1075" s="46"/>
    </row>
    <row r="1076" spans="1:13" x14ac:dyDescent="0.3">
      <c r="A1076"/>
      <c r="B1076"/>
      <c r="C1076" s="29"/>
      <c r="D1076"/>
      <c r="E1076" s="44"/>
      <c r="F1076" s="29"/>
      <c r="G1076" s="45"/>
      <c r="L1076"/>
      <c r="M1076" s="46"/>
    </row>
    <row r="1077" spans="1:13" x14ac:dyDescent="0.3">
      <c r="A1077"/>
      <c r="B1077"/>
      <c r="C1077" s="29"/>
      <c r="D1077"/>
      <c r="E1077" s="44"/>
      <c r="F1077" s="29"/>
      <c r="G1077" s="45"/>
      <c r="L1077"/>
      <c r="M1077" s="46"/>
    </row>
    <row r="1078" spans="1:13" x14ac:dyDescent="0.3">
      <c r="A1078"/>
      <c r="B1078"/>
      <c r="C1078" s="29"/>
      <c r="D1078"/>
      <c r="E1078" s="44"/>
      <c r="F1078" s="29"/>
      <c r="G1078" s="45"/>
      <c r="L1078"/>
      <c r="M1078" s="46"/>
    </row>
    <row r="1079" spans="1:13" x14ac:dyDescent="0.3">
      <c r="A1079"/>
      <c r="B1079"/>
      <c r="C1079" s="29"/>
      <c r="D1079"/>
      <c r="E1079" s="44"/>
      <c r="F1079" s="29"/>
      <c r="G1079" s="45"/>
      <c r="L1079"/>
      <c r="M1079" s="46"/>
    </row>
    <row r="1080" spans="1:13" x14ac:dyDescent="0.3">
      <c r="A1080"/>
      <c r="B1080"/>
      <c r="C1080" s="29"/>
      <c r="D1080"/>
      <c r="E1080" s="44"/>
      <c r="F1080" s="29"/>
      <c r="G1080" s="45"/>
      <c r="L1080"/>
      <c r="M1080" s="46"/>
    </row>
    <row r="1081" spans="1:13" x14ac:dyDescent="0.3">
      <c r="A1081"/>
      <c r="B1081"/>
      <c r="C1081" s="29"/>
      <c r="D1081"/>
      <c r="E1081" s="44"/>
      <c r="F1081" s="29"/>
      <c r="G1081" s="45"/>
      <c r="L1081"/>
      <c r="M1081" s="46"/>
    </row>
    <row r="1082" spans="1:13" x14ac:dyDescent="0.3">
      <c r="A1082"/>
      <c r="B1082"/>
      <c r="C1082" s="29"/>
      <c r="D1082"/>
      <c r="E1082" s="44"/>
      <c r="F1082" s="29"/>
      <c r="G1082" s="45"/>
      <c r="L1082"/>
      <c r="M1082" s="46"/>
    </row>
    <row r="1083" spans="1:13" x14ac:dyDescent="0.3">
      <c r="A1083"/>
      <c r="B1083"/>
      <c r="C1083" s="29"/>
      <c r="D1083"/>
      <c r="E1083" s="44"/>
      <c r="F1083" s="29"/>
      <c r="G1083" s="45"/>
      <c r="L1083"/>
      <c r="M1083" s="46"/>
    </row>
    <row r="1084" spans="1:13" x14ac:dyDescent="0.3">
      <c r="A1084"/>
      <c r="B1084"/>
      <c r="C1084" s="29"/>
      <c r="D1084"/>
      <c r="E1084" s="44"/>
      <c r="F1084" s="29"/>
      <c r="G1084" s="45"/>
      <c r="L1084"/>
      <c r="M1084" s="46"/>
    </row>
    <row r="1085" spans="1:13" x14ac:dyDescent="0.3">
      <c r="A1085"/>
      <c r="B1085"/>
      <c r="C1085" s="29"/>
      <c r="D1085"/>
      <c r="E1085" s="44"/>
      <c r="F1085" s="29"/>
      <c r="G1085" s="45"/>
      <c r="L1085"/>
      <c r="M1085" s="46"/>
    </row>
    <row r="1086" spans="1:13" x14ac:dyDescent="0.3">
      <c r="A1086"/>
      <c r="B1086"/>
      <c r="C1086" s="29"/>
      <c r="D1086"/>
      <c r="E1086" s="44"/>
      <c r="F1086" s="29"/>
      <c r="G1086" s="45"/>
      <c r="L1086"/>
      <c r="M1086" s="46"/>
    </row>
    <row r="1087" spans="1:13" x14ac:dyDescent="0.3">
      <c r="A1087"/>
      <c r="B1087"/>
      <c r="C1087" s="29"/>
      <c r="D1087"/>
      <c r="E1087" s="44"/>
      <c r="F1087" s="29"/>
      <c r="G1087" s="45"/>
      <c r="L1087"/>
      <c r="M1087" s="46"/>
    </row>
    <row r="1088" spans="1:13" x14ac:dyDescent="0.3">
      <c r="A1088"/>
      <c r="B1088"/>
      <c r="C1088" s="29"/>
      <c r="D1088"/>
      <c r="E1088" s="44"/>
      <c r="F1088" s="29"/>
      <c r="G1088" s="45"/>
      <c r="L1088"/>
      <c r="M1088" s="46"/>
    </row>
    <row r="1089" spans="1:13" x14ac:dyDescent="0.3">
      <c r="A1089"/>
      <c r="B1089"/>
      <c r="C1089" s="29"/>
      <c r="D1089"/>
      <c r="E1089" s="44"/>
      <c r="F1089" s="29"/>
      <c r="G1089" s="45"/>
      <c r="L1089"/>
      <c r="M1089" s="46"/>
    </row>
    <row r="1090" spans="1:13" x14ac:dyDescent="0.3">
      <c r="A1090"/>
      <c r="B1090"/>
      <c r="C1090" s="29"/>
      <c r="D1090"/>
      <c r="E1090" s="44"/>
      <c r="F1090" s="29"/>
      <c r="G1090" s="45"/>
      <c r="L1090"/>
      <c r="M1090" s="46"/>
    </row>
    <row r="1091" spans="1:13" x14ac:dyDescent="0.3">
      <c r="A1091"/>
      <c r="B1091"/>
      <c r="C1091" s="29"/>
      <c r="D1091"/>
      <c r="E1091" s="44"/>
      <c r="F1091" s="29"/>
      <c r="G1091" s="45"/>
      <c r="L1091"/>
      <c r="M1091" s="46"/>
    </row>
    <row r="1092" spans="1:13" x14ac:dyDescent="0.3">
      <c r="A1092"/>
      <c r="B1092"/>
      <c r="C1092" s="29"/>
      <c r="D1092"/>
      <c r="E1092" s="44"/>
      <c r="F1092" s="29"/>
      <c r="G1092" s="45"/>
      <c r="L1092"/>
      <c r="M1092" s="46"/>
    </row>
    <row r="1093" spans="1:13" x14ac:dyDescent="0.3">
      <c r="A1093"/>
      <c r="B1093"/>
      <c r="C1093" s="29"/>
      <c r="D1093"/>
      <c r="E1093" s="44"/>
      <c r="F1093" s="29"/>
      <c r="G1093" s="45"/>
      <c r="L1093"/>
      <c r="M1093" s="46"/>
    </row>
    <row r="1094" spans="1:13" x14ac:dyDescent="0.3">
      <c r="A1094"/>
      <c r="B1094"/>
      <c r="C1094" s="29"/>
      <c r="D1094"/>
      <c r="E1094" s="44"/>
      <c r="F1094" s="29"/>
      <c r="G1094" s="45"/>
      <c r="L1094"/>
      <c r="M1094" s="46"/>
    </row>
    <row r="1095" spans="1:13" x14ac:dyDescent="0.3">
      <c r="A1095"/>
      <c r="B1095"/>
      <c r="C1095" s="29"/>
      <c r="D1095"/>
      <c r="E1095" s="44"/>
      <c r="F1095" s="29"/>
      <c r="G1095" s="45"/>
      <c r="L1095"/>
      <c r="M1095" s="46"/>
    </row>
    <row r="1096" spans="1:13" x14ac:dyDescent="0.3">
      <c r="A1096"/>
      <c r="B1096"/>
      <c r="C1096" s="29"/>
      <c r="D1096"/>
      <c r="E1096" s="44"/>
      <c r="F1096" s="29"/>
      <c r="G1096" s="45"/>
      <c r="L1096"/>
      <c r="M1096" s="46"/>
    </row>
    <row r="1097" spans="1:13" x14ac:dyDescent="0.3">
      <c r="A1097"/>
      <c r="B1097"/>
      <c r="C1097" s="29"/>
      <c r="D1097"/>
      <c r="E1097" s="44"/>
      <c r="F1097" s="29"/>
      <c r="G1097" s="45"/>
      <c r="L1097"/>
      <c r="M1097" s="46"/>
    </row>
    <row r="1098" spans="1:13" x14ac:dyDescent="0.3">
      <c r="A1098"/>
      <c r="B1098"/>
      <c r="C1098" s="29"/>
      <c r="D1098"/>
      <c r="E1098" s="44"/>
      <c r="F1098" s="29"/>
      <c r="G1098" s="45"/>
      <c r="L1098"/>
      <c r="M1098" s="46"/>
    </row>
    <row r="1099" spans="1:13" x14ac:dyDescent="0.3">
      <c r="A1099"/>
      <c r="B1099"/>
      <c r="C1099" s="29"/>
      <c r="D1099"/>
      <c r="E1099" s="44"/>
      <c r="F1099" s="29"/>
      <c r="G1099" s="45"/>
      <c r="L1099"/>
      <c r="M1099" s="46"/>
    </row>
    <row r="1100" spans="1:13" x14ac:dyDescent="0.3">
      <c r="A1100"/>
      <c r="B1100"/>
      <c r="C1100" s="29"/>
      <c r="D1100"/>
      <c r="E1100" s="44"/>
      <c r="F1100" s="29"/>
      <c r="G1100" s="45"/>
      <c r="L1100"/>
      <c r="M1100" s="46"/>
    </row>
    <row r="1101" spans="1:13" x14ac:dyDescent="0.3">
      <c r="A1101"/>
      <c r="B1101"/>
      <c r="C1101" s="29"/>
      <c r="D1101"/>
      <c r="E1101" s="44"/>
      <c r="F1101" s="29"/>
      <c r="G1101" s="45"/>
      <c r="L1101"/>
      <c r="M1101" s="46"/>
    </row>
    <row r="1102" spans="1:13" x14ac:dyDescent="0.3">
      <c r="A1102"/>
      <c r="B1102"/>
      <c r="C1102" s="29"/>
      <c r="D1102"/>
      <c r="E1102" s="44"/>
      <c r="F1102" s="29"/>
      <c r="G1102" s="45"/>
      <c r="L1102"/>
      <c r="M1102" s="46"/>
    </row>
    <row r="1103" spans="1:13" x14ac:dyDescent="0.3">
      <c r="A1103"/>
      <c r="B1103"/>
      <c r="C1103" s="29"/>
      <c r="D1103"/>
      <c r="E1103" s="44"/>
      <c r="F1103" s="29"/>
      <c r="G1103" s="45"/>
      <c r="L1103"/>
      <c r="M1103" s="46"/>
    </row>
    <row r="1104" spans="1:13" x14ac:dyDescent="0.3">
      <c r="A1104"/>
      <c r="B1104"/>
      <c r="C1104" s="29"/>
      <c r="D1104"/>
      <c r="E1104" s="44"/>
      <c r="F1104" s="29"/>
      <c r="G1104" s="45"/>
      <c r="L1104"/>
      <c r="M1104" s="46"/>
    </row>
    <row r="1105" spans="1:13" x14ac:dyDescent="0.3">
      <c r="A1105"/>
      <c r="B1105"/>
      <c r="C1105" s="29"/>
      <c r="D1105"/>
      <c r="E1105" s="44"/>
      <c r="F1105" s="29"/>
      <c r="G1105" s="45"/>
      <c r="L1105"/>
      <c r="M1105" s="46"/>
    </row>
    <row r="1106" spans="1:13" x14ac:dyDescent="0.3">
      <c r="A1106"/>
      <c r="B1106"/>
      <c r="C1106" s="29"/>
      <c r="D1106"/>
      <c r="E1106" s="44"/>
      <c r="F1106" s="29"/>
      <c r="G1106" s="45"/>
      <c r="L1106"/>
      <c r="M1106" s="46"/>
    </row>
    <row r="1107" spans="1:13" x14ac:dyDescent="0.3">
      <c r="A1107"/>
      <c r="B1107"/>
      <c r="C1107" s="29"/>
      <c r="D1107"/>
      <c r="E1107" s="44"/>
      <c r="F1107" s="29"/>
      <c r="G1107" s="45"/>
      <c r="L1107"/>
      <c r="M1107" s="46"/>
    </row>
    <row r="1108" spans="1:13" x14ac:dyDescent="0.3">
      <c r="A1108"/>
      <c r="B1108"/>
      <c r="C1108" s="29"/>
      <c r="D1108"/>
      <c r="E1108" s="44"/>
      <c r="F1108" s="29"/>
      <c r="G1108" s="45"/>
      <c r="L1108"/>
      <c r="M1108" s="46"/>
    </row>
    <row r="1109" spans="1:13" x14ac:dyDescent="0.3">
      <c r="A1109"/>
      <c r="B1109"/>
      <c r="C1109" s="29"/>
      <c r="D1109"/>
      <c r="E1109" s="44"/>
      <c r="F1109" s="29"/>
      <c r="G1109" s="45"/>
      <c r="L1109"/>
      <c r="M1109" s="46"/>
    </row>
    <row r="1110" spans="1:13" x14ac:dyDescent="0.3">
      <c r="A1110"/>
      <c r="B1110"/>
      <c r="C1110" s="29"/>
      <c r="D1110"/>
      <c r="E1110" s="44"/>
      <c r="F1110" s="29"/>
      <c r="G1110" s="45"/>
      <c r="L1110"/>
      <c r="M1110" s="46"/>
    </row>
    <row r="1111" spans="1:13" x14ac:dyDescent="0.3">
      <c r="A1111"/>
      <c r="B1111"/>
      <c r="C1111" s="29"/>
      <c r="D1111"/>
      <c r="E1111" s="44"/>
      <c r="F1111" s="29"/>
      <c r="G1111" s="45"/>
      <c r="L1111"/>
      <c r="M1111" s="46"/>
    </row>
    <row r="1112" spans="1:13" x14ac:dyDescent="0.3">
      <c r="A1112"/>
      <c r="B1112"/>
      <c r="C1112" s="29"/>
      <c r="D1112"/>
      <c r="E1112" s="44"/>
      <c r="F1112" s="29"/>
      <c r="G1112" s="45"/>
      <c r="L1112"/>
      <c r="M1112" s="46"/>
    </row>
    <row r="1113" spans="1:13" x14ac:dyDescent="0.3">
      <c r="A1113"/>
      <c r="B1113"/>
      <c r="C1113" s="29"/>
      <c r="D1113"/>
      <c r="E1113" s="44"/>
      <c r="F1113" s="29"/>
      <c r="G1113" s="45"/>
      <c r="L1113"/>
      <c r="M1113" s="46"/>
    </row>
    <row r="1114" spans="1:13" x14ac:dyDescent="0.3">
      <c r="A1114"/>
      <c r="B1114"/>
      <c r="C1114" s="29"/>
      <c r="D1114"/>
      <c r="E1114" s="44"/>
      <c r="F1114" s="29"/>
      <c r="G1114" s="45"/>
      <c r="L1114"/>
      <c r="M1114" s="46"/>
    </row>
    <row r="1115" spans="1:13" x14ac:dyDescent="0.3">
      <c r="A1115"/>
      <c r="B1115"/>
      <c r="C1115" s="29"/>
      <c r="D1115"/>
      <c r="E1115" s="44"/>
      <c r="F1115" s="29"/>
      <c r="G1115" s="45"/>
      <c r="L1115"/>
      <c r="M1115" s="46"/>
    </row>
    <row r="1116" spans="1:13" x14ac:dyDescent="0.3">
      <c r="A1116"/>
      <c r="B1116"/>
      <c r="C1116" s="29"/>
      <c r="D1116"/>
      <c r="E1116" s="44"/>
      <c r="F1116" s="29"/>
      <c r="G1116" s="45"/>
      <c r="L1116"/>
      <c r="M1116" s="46"/>
    </row>
    <row r="1117" spans="1:13" x14ac:dyDescent="0.3">
      <c r="A1117"/>
      <c r="B1117"/>
      <c r="C1117" s="29"/>
      <c r="D1117"/>
      <c r="E1117" s="44"/>
      <c r="F1117" s="29"/>
      <c r="G1117" s="45"/>
      <c r="L1117"/>
      <c r="M1117" s="46"/>
    </row>
    <row r="1118" spans="1:13" x14ac:dyDescent="0.3">
      <c r="A1118"/>
      <c r="B1118"/>
      <c r="C1118" s="29"/>
      <c r="D1118"/>
      <c r="E1118" s="44"/>
      <c r="F1118" s="29"/>
      <c r="G1118" s="45"/>
      <c r="L1118"/>
      <c r="M1118" s="46"/>
    </row>
    <row r="1119" spans="1:13" x14ac:dyDescent="0.3">
      <c r="A1119"/>
      <c r="B1119"/>
      <c r="C1119" s="29"/>
      <c r="D1119"/>
      <c r="E1119" s="44"/>
      <c r="F1119" s="29"/>
      <c r="G1119" s="45"/>
      <c r="L1119"/>
      <c r="M1119" s="46"/>
    </row>
    <row r="1120" spans="1:13" x14ac:dyDescent="0.3">
      <c r="A1120"/>
      <c r="B1120"/>
      <c r="C1120" s="29"/>
      <c r="D1120"/>
      <c r="E1120" s="44"/>
      <c r="F1120" s="29"/>
      <c r="G1120" s="45"/>
      <c r="L1120"/>
      <c r="M1120" s="46"/>
    </row>
    <row r="1121" spans="1:13" x14ac:dyDescent="0.3">
      <c r="A1121"/>
      <c r="B1121"/>
      <c r="C1121" s="29"/>
      <c r="D1121"/>
      <c r="E1121" s="44"/>
      <c r="F1121" s="29"/>
      <c r="G1121" s="45"/>
      <c r="L1121"/>
      <c r="M1121" s="46"/>
    </row>
    <row r="1122" spans="1:13" x14ac:dyDescent="0.3">
      <c r="A1122"/>
      <c r="B1122"/>
      <c r="C1122" s="29"/>
      <c r="D1122"/>
      <c r="E1122" s="44"/>
      <c r="F1122" s="29"/>
      <c r="G1122" s="45"/>
      <c r="L1122"/>
      <c r="M1122" s="46"/>
    </row>
    <row r="1123" spans="1:13" x14ac:dyDescent="0.3">
      <c r="A1123"/>
      <c r="B1123"/>
      <c r="C1123" s="29"/>
      <c r="D1123"/>
      <c r="E1123" s="44"/>
      <c r="F1123" s="29"/>
      <c r="G1123" s="45"/>
      <c r="L1123"/>
      <c r="M1123" s="46"/>
    </row>
    <row r="1124" spans="1:13" x14ac:dyDescent="0.3">
      <c r="A1124"/>
      <c r="B1124"/>
      <c r="C1124" s="29"/>
      <c r="D1124"/>
      <c r="E1124" s="44"/>
      <c r="F1124" s="29"/>
      <c r="G1124" s="45"/>
      <c r="L1124"/>
      <c r="M1124" s="46"/>
    </row>
    <row r="1125" spans="1:13" x14ac:dyDescent="0.3">
      <c r="A1125"/>
      <c r="B1125"/>
      <c r="C1125" s="29"/>
      <c r="D1125"/>
      <c r="E1125" s="44"/>
      <c r="F1125" s="29"/>
      <c r="G1125" s="45"/>
      <c r="L1125"/>
      <c r="M1125" s="46"/>
    </row>
    <row r="1126" spans="1:13" x14ac:dyDescent="0.3">
      <c r="A1126"/>
      <c r="B1126"/>
      <c r="C1126" s="29"/>
      <c r="D1126"/>
      <c r="E1126" s="44"/>
      <c r="F1126" s="29"/>
      <c r="G1126" s="45"/>
      <c r="L1126"/>
      <c r="M1126" s="46"/>
    </row>
    <row r="1127" spans="1:13" x14ac:dyDescent="0.3">
      <c r="A1127"/>
      <c r="B1127"/>
      <c r="C1127" s="29"/>
      <c r="D1127"/>
      <c r="E1127" s="44"/>
      <c r="F1127" s="29"/>
      <c r="G1127" s="45"/>
      <c r="L1127"/>
      <c r="M1127" s="46"/>
    </row>
    <row r="1128" spans="1:13" x14ac:dyDescent="0.3">
      <c r="A1128"/>
      <c r="B1128"/>
      <c r="C1128" s="29"/>
      <c r="D1128"/>
      <c r="E1128" s="44"/>
      <c r="F1128" s="29"/>
      <c r="G1128" s="45"/>
      <c r="L1128"/>
      <c r="M1128" s="46"/>
    </row>
    <row r="1129" spans="1:13" x14ac:dyDescent="0.3">
      <c r="A1129"/>
      <c r="B1129"/>
      <c r="C1129" s="29"/>
      <c r="D1129"/>
      <c r="E1129" s="44"/>
      <c r="F1129" s="29"/>
      <c r="G1129" s="45"/>
      <c r="L1129"/>
      <c r="M1129" s="46"/>
    </row>
    <row r="1130" spans="1:13" x14ac:dyDescent="0.3">
      <c r="A1130"/>
      <c r="B1130"/>
      <c r="C1130" s="29"/>
      <c r="D1130"/>
      <c r="E1130" s="44"/>
      <c r="F1130" s="29"/>
      <c r="G1130" s="45"/>
      <c r="L1130"/>
      <c r="M1130" s="46"/>
    </row>
    <row r="1131" spans="1:13" x14ac:dyDescent="0.3">
      <c r="A1131"/>
      <c r="B1131"/>
      <c r="C1131" s="29"/>
      <c r="D1131"/>
      <c r="E1131" s="44"/>
      <c r="F1131" s="29"/>
      <c r="G1131" s="45"/>
      <c r="L1131"/>
      <c r="M1131" s="46"/>
    </row>
    <row r="1132" spans="1:13" x14ac:dyDescent="0.3">
      <c r="A1132"/>
      <c r="B1132"/>
      <c r="C1132" s="29"/>
      <c r="D1132"/>
      <c r="E1132" s="44"/>
      <c r="F1132" s="29"/>
      <c r="G1132" s="45"/>
      <c r="L1132"/>
      <c r="M1132" s="46"/>
    </row>
    <row r="1133" spans="1:13" x14ac:dyDescent="0.3">
      <c r="A1133"/>
      <c r="B1133"/>
      <c r="C1133" s="29"/>
      <c r="D1133"/>
      <c r="E1133" s="44"/>
      <c r="F1133" s="29"/>
      <c r="G1133" s="45"/>
      <c r="L1133"/>
      <c r="M1133" s="46"/>
    </row>
    <row r="1134" spans="1:13" x14ac:dyDescent="0.3">
      <c r="A1134"/>
      <c r="B1134"/>
      <c r="C1134" s="29"/>
      <c r="D1134"/>
      <c r="E1134" s="44"/>
      <c r="F1134" s="29"/>
      <c r="G1134" s="45"/>
      <c r="L1134"/>
      <c r="M1134" s="46"/>
    </row>
    <row r="1135" spans="1:13" x14ac:dyDescent="0.3">
      <c r="A1135"/>
      <c r="B1135"/>
      <c r="C1135" s="29"/>
      <c r="D1135"/>
      <c r="E1135" s="44"/>
      <c r="F1135" s="29"/>
      <c r="G1135" s="45"/>
      <c r="L1135"/>
      <c r="M1135" s="46"/>
    </row>
    <row r="1136" spans="1:13" x14ac:dyDescent="0.3">
      <c r="A1136"/>
      <c r="B1136"/>
      <c r="C1136" s="29"/>
      <c r="D1136"/>
      <c r="E1136" s="44"/>
      <c r="F1136" s="29"/>
      <c r="G1136" s="45"/>
      <c r="L1136"/>
      <c r="M1136" s="46"/>
    </row>
    <row r="1137" spans="1:13" x14ac:dyDescent="0.3">
      <c r="A1137"/>
      <c r="B1137"/>
      <c r="C1137" s="29"/>
      <c r="D1137"/>
      <c r="E1137" s="44"/>
      <c r="F1137" s="29"/>
      <c r="G1137" s="45"/>
      <c r="L1137"/>
      <c r="M1137" s="46"/>
    </row>
    <row r="1138" spans="1:13" x14ac:dyDescent="0.3">
      <c r="A1138"/>
      <c r="B1138"/>
      <c r="C1138" s="29"/>
      <c r="D1138"/>
      <c r="E1138" s="44"/>
      <c r="F1138" s="29"/>
      <c r="G1138" s="45"/>
      <c r="L1138"/>
      <c r="M1138" s="46"/>
    </row>
    <row r="1139" spans="1:13" x14ac:dyDescent="0.3">
      <c r="A1139"/>
      <c r="B1139"/>
      <c r="C1139" s="29"/>
      <c r="D1139"/>
      <c r="E1139" s="44"/>
      <c r="F1139" s="29"/>
      <c r="G1139" s="45"/>
      <c r="L1139"/>
      <c r="M1139" s="46"/>
    </row>
    <row r="1140" spans="1:13" x14ac:dyDescent="0.3">
      <c r="A1140"/>
      <c r="B1140"/>
      <c r="C1140" s="29"/>
      <c r="D1140"/>
      <c r="E1140" s="44"/>
      <c r="F1140" s="29"/>
      <c r="G1140" s="45"/>
      <c r="L1140"/>
      <c r="M1140" s="46"/>
    </row>
    <row r="1141" spans="1:13" x14ac:dyDescent="0.3">
      <c r="A1141"/>
      <c r="B1141"/>
      <c r="C1141" s="29"/>
      <c r="D1141"/>
      <c r="E1141" s="44"/>
      <c r="F1141" s="29"/>
      <c r="G1141" s="45"/>
      <c r="L1141"/>
      <c r="M1141" s="46"/>
    </row>
    <row r="1142" spans="1:13" x14ac:dyDescent="0.3">
      <c r="A1142"/>
      <c r="B1142"/>
      <c r="C1142" s="29"/>
      <c r="D1142"/>
      <c r="E1142" s="44"/>
      <c r="F1142" s="29"/>
      <c r="G1142" s="45"/>
      <c r="L1142"/>
      <c r="M1142" s="46"/>
    </row>
    <row r="1143" spans="1:13" x14ac:dyDescent="0.3">
      <c r="A1143"/>
      <c r="B1143"/>
      <c r="C1143" s="29"/>
      <c r="D1143"/>
      <c r="E1143" s="44"/>
      <c r="F1143" s="29"/>
      <c r="G1143" s="45"/>
      <c r="L1143"/>
      <c r="M1143" s="46"/>
    </row>
    <row r="1144" spans="1:13" x14ac:dyDescent="0.3">
      <c r="A1144"/>
      <c r="B1144"/>
      <c r="C1144" s="29"/>
      <c r="D1144"/>
      <c r="E1144" s="44"/>
      <c r="F1144" s="29"/>
      <c r="G1144" s="45"/>
      <c r="L1144"/>
      <c r="M1144" s="46"/>
    </row>
    <row r="1145" spans="1:13" x14ac:dyDescent="0.3">
      <c r="A1145"/>
      <c r="B1145"/>
      <c r="C1145" s="29"/>
      <c r="D1145"/>
      <c r="E1145" s="44"/>
      <c r="F1145" s="29"/>
      <c r="G1145" s="45"/>
      <c r="L1145"/>
      <c r="M1145" s="46"/>
    </row>
    <row r="1146" spans="1:13" x14ac:dyDescent="0.3">
      <c r="A1146"/>
      <c r="B1146"/>
      <c r="C1146" s="29"/>
      <c r="D1146"/>
      <c r="E1146" s="44"/>
      <c r="F1146" s="29"/>
      <c r="G1146" s="45"/>
      <c r="L1146"/>
      <c r="M1146" s="46"/>
    </row>
    <row r="1147" spans="1:13" x14ac:dyDescent="0.3">
      <c r="A1147"/>
      <c r="B1147"/>
      <c r="C1147" s="29"/>
      <c r="D1147"/>
      <c r="E1147" s="44"/>
      <c r="F1147" s="29"/>
      <c r="G1147" s="45"/>
      <c r="L1147"/>
      <c r="M1147" s="46"/>
    </row>
    <row r="1148" spans="1:13" x14ac:dyDescent="0.3">
      <c r="A1148"/>
      <c r="B1148"/>
      <c r="C1148" s="29"/>
      <c r="D1148"/>
      <c r="E1148" s="44"/>
      <c r="F1148" s="29"/>
      <c r="G1148" s="45"/>
      <c r="L1148"/>
      <c r="M1148" s="46"/>
    </row>
    <row r="1149" spans="1:13" x14ac:dyDescent="0.3">
      <c r="A1149"/>
      <c r="B1149"/>
      <c r="C1149" s="29"/>
      <c r="D1149"/>
      <c r="E1149" s="44"/>
      <c r="F1149" s="29"/>
      <c r="G1149" s="45"/>
      <c r="L1149"/>
      <c r="M1149" s="46"/>
    </row>
    <row r="1150" spans="1:13" x14ac:dyDescent="0.3">
      <c r="A1150"/>
      <c r="B1150"/>
      <c r="C1150" s="29"/>
      <c r="D1150"/>
      <c r="E1150" s="44"/>
      <c r="F1150" s="29"/>
      <c r="G1150" s="45"/>
      <c r="L1150"/>
      <c r="M1150" s="46"/>
    </row>
    <row r="1151" spans="1:13" x14ac:dyDescent="0.3">
      <c r="A1151"/>
      <c r="B1151"/>
      <c r="C1151" s="29"/>
      <c r="D1151"/>
      <c r="E1151" s="44"/>
      <c r="F1151" s="29"/>
      <c r="G1151" s="45"/>
      <c r="L1151"/>
      <c r="M1151" s="46"/>
    </row>
    <row r="1152" spans="1:13" x14ac:dyDescent="0.3">
      <c r="A1152"/>
      <c r="B1152"/>
      <c r="C1152" s="29"/>
      <c r="D1152"/>
      <c r="E1152" s="44"/>
      <c r="F1152" s="29"/>
      <c r="G1152" s="45"/>
      <c r="L1152"/>
      <c r="M1152" s="46"/>
    </row>
    <row r="1153" spans="1:13" x14ac:dyDescent="0.3">
      <c r="A1153"/>
      <c r="B1153"/>
      <c r="C1153" s="29"/>
      <c r="D1153"/>
      <c r="E1153" s="44"/>
      <c r="F1153" s="29"/>
      <c r="G1153" s="45"/>
      <c r="L1153"/>
      <c r="M1153" s="46"/>
    </row>
    <row r="1154" spans="1:13" x14ac:dyDescent="0.3">
      <c r="A1154"/>
      <c r="B1154"/>
      <c r="C1154" s="29"/>
      <c r="D1154"/>
      <c r="E1154" s="44"/>
      <c r="F1154" s="29"/>
      <c r="G1154" s="45"/>
      <c r="L1154"/>
      <c r="M1154" s="46"/>
    </row>
    <row r="1155" spans="1:13" x14ac:dyDescent="0.3">
      <c r="A1155"/>
      <c r="B1155"/>
      <c r="C1155" s="29"/>
      <c r="D1155"/>
      <c r="E1155" s="44"/>
      <c r="F1155" s="29"/>
      <c r="G1155" s="45"/>
      <c r="L1155"/>
      <c r="M1155" s="46"/>
    </row>
    <row r="1156" spans="1:13" x14ac:dyDescent="0.3">
      <c r="A1156"/>
      <c r="B1156"/>
      <c r="C1156" s="29"/>
      <c r="D1156"/>
      <c r="E1156" s="44"/>
      <c r="F1156" s="29"/>
      <c r="G1156" s="45"/>
      <c r="L1156"/>
      <c r="M1156" s="46"/>
    </row>
    <row r="1157" spans="1:13" x14ac:dyDescent="0.3">
      <c r="A1157"/>
      <c r="B1157"/>
      <c r="C1157" s="29"/>
      <c r="D1157"/>
      <c r="E1157" s="44"/>
      <c r="F1157" s="29"/>
      <c r="G1157" s="45"/>
      <c r="L1157"/>
      <c r="M1157" s="46"/>
    </row>
    <row r="1158" spans="1:13" x14ac:dyDescent="0.3">
      <c r="A1158"/>
      <c r="B1158"/>
      <c r="C1158" s="29"/>
      <c r="D1158"/>
      <c r="E1158" s="44"/>
      <c r="F1158" s="29"/>
      <c r="G1158" s="45"/>
      <c r="L1158"/>
      <c r="M1158" s="46"/>
    </row>
    <row r="1159" spans="1:13" x14ac:dyDescent="0.3">
      <c r="A1159"/>
      <c r="B1159"/>
      <c r="C1159" s="29"/>
      <c r="D1159"/>
      <c r="E1159" s="44"/>
      <c r="F1159" s="29"/>
      <c r="G1159" s="45"/>
      <c r="L1159"/>
      <c r="M1159" s="46"/>
    </row>
    <row r="1160" spans="1:13" x14ac:dyDescent="0.3">
      <c r="A1160"/>
      <c r="B1160"/>
      <c r="C1160" s="29"/>
      <c r="D1160"/>
      <c r="E1160" s="44"/>
      <c r="F1160" s="29"/>
      <c r="G1160" s="45"/>
      <c r="L1160"/>
      <c r="M1160" s="46"/>
    </row>
    <row r="1161" spans="1:13" x14ac:dyDescent="0.3">
      <c r="A1161"/>
      <c r="B1161"/>
      <c r="C1161" s="29"/>
      <c r="D1161"/>
      <c r="E1161" s="44"/>
      <c r="F1161" s="29"/>
      <c r="G1161" s="45"/>
      <c r="L1161"/>
      <c r="M1161" s="46"/>
    </row>
    <row r="1162" spans="1:13" x14ac:dyDescent="0.3">
      <c r="A1162"/>
      <c r="B1162"/>
      <c r="C1162" s="29"/>
      <c r="D1162"/>
      <c r="E1162" s="44"/>
      <c r="F1162" s="29"/>
      <c r="G1162" s="45"/>
      <c r="L1162"/>
      <c r="M1162" s="46"/>
    </row>
    <row r="1163" spans="1:13" x14ac:dyDescent="0.3">
      <c r="A1163"/>
      <c r="B1163"/>
      <c r="C1163" s="29"/>
      <c r="D1163"/>
      <c r="E1163" s="44"/>
      <c r="F1163" s="29"/>
      <c r="G1163" s="45"/>
      <c r="L1163"/>
      <c r="M1163" s="46"/>
    </row>
    <row r="1164" spans="1:13" x14ac:dyDescent="0.3">
      <c r="A1164"/>
      <c r="B1164"/>
      <c r="C1164" s="29"/>
      <c r="D1164"/>
      <c r="E1164" s="44"/>
      <c r="F1164" s="29"/>
      <c r="G1164" s="45"/>
      <c r="L1164"/>
      <c r="M1164" s="46"/>
    </row>
    <row r="1165" spans="1:13" x14ac:dyDescent="0.3">
      <c r="A1165"/>
      <c r="B1165"/>
      <c r="C1165" s="29"/>
      <c r="D1165"/>
      <c r="E1165" s="44"/>
      <c r="F1165" s="29"/>
      <c r="G1165" s="45"/>
      <c r="L1165"/>
      <c r="M1165" s="46"/>
    </row>
    <row r="1166" spans="1:13" x14ac:dyDescent="0.3">
      <c r="A1166"/>
      <c r="B1166"/>
      <c r="C1166" s="29"/>
      <c r="D1166"/>
      <c r="E1166" s="44"/>
      <c r="F1166" s="29"/>
      <c r="G1166" s="45"/>
      <c r="L1166"/>
      <c r="M1166" s="46"/>
    </row>
    <row r="1167" spans="1:13" x14ac:dyDescent="0.3">
      <c r="A1167"/>
      <c r="B1167"/>
      <c r="C1167" s="29"/>
      <c r="D1167"/>
      <c r="E1167" s="44"/>
      <c r="F1167" s="29"/>
      <c r="G1167" s="45"/>
      <c r="L1167"/>
      <c r="M1167" s="46"/>
    </row>
    <row r="1168" spans="1:13" x14ac:dyDescent="0.3">
      <c r="A1168"/>
      <c r="B1168"/>
      <c r="C1168" s="29"/>
      <c r="D1168"/>
      <c r="E1168" s="44"/>
      <c r="F1168" s="29"/>
      <c r="G1168" s="45"/>
      <c r="L1168"/>
      <c r="M1168" s="46"/>
    </row>
    <row r="1169" spans="1:13" x14ac:dyDescent="0.3">
      <c r="A1169"/>
      <c r="B1169"/>
      <c r="C1169" s="29"/>
      <c r="D1169"/>
      <c r="E1169" s="44"/>
      <c r="F1169" s="29"/>
      <c r="G1169" s="45"/>
      <c r="L1169"/>
      <c r="M1169" s="46"/>
    </row>
    <row r="1170" spans="1:13" x14ac:dyDescent="0.3">
      <c r="A1170"/>
      <c r="B1170"/>
      <c r="C1170" s="29"/>
      <c r="D1170"/>
      <c r="E1170" s="44"/>
      <c r="F1170" s="29"/>
      <c r="G1170" s="45"/>
      <c r="L1170"/>
      <c r="M1170" s="46"/>
    </row>
    <row r="1171" spans="1:13" x14ac:dyDescent="0.3">
      <c r="A1171"/>
      <c r="B1171"/>
      <c r="C1171" s="29"/>
      <c r="D1171"/>
      <c r="E1171" s="44"/>
      <c r="F1171" s="29"/>
      <c r="G1171" s="45"/>
      <c r="L1171"/>
      <c r="M1171" s="46"/>
    </row>
    <row r="1172" spans="1:13" x14ac:dyDescent="0.3">
      <c r="A1172"/>
      <c r="B1172"/>
      <c r="C1172" s="29"/>
      <c r="D1172"/>
      <c r="E1172" s="44"/>
      <c r="F1172" s="29"/>
      <c r="G1172" s="45"/>
      <c r="L1172"/>
      <c r="M1172" s="46"/>
    </row>
    <row r="1173" spans="1:13" x14ac:dyDescent="0.3">
      <c r="A1173"/>
      <c r="B1173"/>
      <c r="C1173" s="29"/>
      <c r="D1173"/>
      <c r="E1173" s="44"/>
      <c r="F1173" s="29"/>
      <c r="G1173" s="45"/>
      <c r="L1173"/>
      <c r="M1173" s="46"/>
    </row>
    <row r="1174" spans="1:13" x14ac:dyDescent="0.3">
      <c r="A1174"/>
      <c r="B1174"/>
      <c r="C1174" s="29"/>
      <c r="D1174"/>
      <c r="E1174" s="44"/>
      <c r="F1174" s="29"/>
      <c r="G1174" s="45"/>
      <c r="L1174"/>
      <c r="M1174" s="46"/>
    </row>
    <row r="1175" spans="1:13" x14ac:dyDescent="0.3">
      <c r="A1175"/>
      <c r="B1175"/>
      <c r="C1175" s="29"/>
      <c r="D1175"/>
      <c r="E1175" s="44"/>
      <c r="F1175" s="29"/>
      <c r="G1175" s="45"/>
      <c r="L1175"/>
      <c r="M1175" s="46"/>
    </row>
    <row r="1176" spans="1:13" x14ac:dyDescent="0.3">
      <c r="A1176"/>
      <c r="B1176"/>
      <c r="C1176" s="29"/>
      <c r="D1176"/>
      <c r="E1176" s="44"/>
      <c r="F1176" s="29"/>
      <c r="G1176" s="45"/>
      <c r="L1176"/>
      <c r="M1176" s="46"/>
    </row>
    <row r="1177" spans="1:13" x14ac:dyDescent="0.3">
      <c r="A1177"/>
      <c r="B1177"/>
      <c r="C1177" s="29"/>
      <c r="D1177"/>
      <c r="E1177" s="44"/>
      <c r="F1177" s="29"/>
      <c r="G1177" s="45"/>
      <c r="L1177"/>
      <c r="M1177" s="46"/>
    </row>
    <row r="1178" spans="1:13" x14ac:dyDescent="0.3">
      <c r="A1178"/>
      <c r="B1178"/>
      <c r="C1178" s="29"/>
      <c r="D1178"/>
      <c r="E1178" s="44"/>
      <c r="F1178" s="29"/>
      <c r="G1178" s="45"/>
      <c r="L1178"/>
      <c r="M1178" s="46"/>
    </row>
    <row r="1179" spans="1:13" x14ac:dyDescent="0.3">
      <c r="A1179"/>
      <c r="B1179"/>
      <c r="C1179" s="29"/>
      <c r="D1179"/>
      <c r="E1179" s="44"/>
      <c r="F1179" s="29"/>
      <c r="G1179" s="45"/>
      <c r="L1179"/>
      <c r="M1179" s="46"/>
    </row>
    <row r="1180" spans="1:13" x14ac:dyDescent="0.3">
      <c r="A1180"/>
      <c r="B1180"/>
      <c r="C1180" s="29"/>
      <c r="D1180"/>
      <c r="E1180" s="44"/>
      <c r="F1180" s="29"/>
      <c r="G1180" s="45"/>
      <c r="L1180"/>
      <c r="M1180" s="46"/>
    </row>
    <row r="1181" spans="1:13" x14ac:dyDescent="0.3">
      <c r="A1181"/>
      <c r="B1181"/>
      <c r="C1181" s="29"/>
      <c r="D1181"/>
      <c r="E1181" s="44"/>
      <c r="F1181" s="29"/>
      <c r="G1181" s="45"/>
      <c r="L1181"/>
      <c r="M1181" s="46"/>
    </row>
    <row r="1182" spans="1:13" x14ac:dyDescent="0.3">
      <c r="A1182"/>
      <c r="B1182"/>
      <c r="C1182" s="29"/>
      <c r="D1182"/>
      <c r="E1182" s="44"/>
      <c r="F1182" s="29"/>
      <c r="G1182" s="45"/>
      <c r="L1182"/>
      <c r="M1182" s="46"/>
    </row>
    <row r="1183" spans="1:13" x14ac:dyDescent="0.3">
      <c r="A1183"/>
      <c r="B1183"/>
      <c r="C1183" s="29"/>
      <c r="D1183"/>
      <c r="E1183" s="44"/>
      <c r="F1183" s="29"/>
      <c r="G1183" s="45"/>
      <c r="L1183"/>
      <c r="M1183" s="46"/>
    </row>
    <row r="1184" spans="1:13" x14ac:dyDescent="0.3">
      <c r="A1184"/>
      <c r="B1184"/>
      <c r="C1184" s="29"/>
      <c r="D1184"/>
      <c r="E1184" s="44"/>
      <c r="F1184" s="29"/>
      <c r="G1184" s="45"/>
      <c r="L1184"/>
      <c r="M1184" s="46"/>
    </row>
    <row r="1185" spans="1:13" x14ac:dyDescent="0.3">
      <c r="A1185"/>
      <c r="B1185"/>
      <c r="C1185" s="29"/>
      <c r="D1185"/>
      <c r="E1185" s="44"/>
      <c r="F1185" s="29"/>
      <c r="G1185" s="45"/>
      <c r="L1185"/>
      <c r="M1185" s="46"/>
    </row>
    <row r="1186" spans="1:13" x14ac:dyDescent="0.3">
      <c r="A1186"/>
      <c r="B1186"/>
      <c r="C1186" s="29"/>
      <c r="D1186"/>
      <c r="E1186" s="44"/>
      <c r="F1186" s="29"/>
      <c r="G1186" s="45"/>
      <c r="L1186"/>
      <c r="M1186" s="46"/>
    </row>
    <row r="1187" spans="1:13" x14ac:dyDescent="0.3">
      <c r="A1187"/>
      <c r="B1187"/>
      <c r="C1187" s="29"/>
      <c r="D1187"/>
      <c r="E1187" s="44"/>
      <c r="F1187" s="29"/>
      <c r="G1187" s="45"/>
      <c r="L1187"/>
      <c r="M1187" s="46"/>
    </row>
    <row r="1188" spans="1:13" x14ac:dyDescent="0.3">
      <c r="A1188"/>
      <c r="B1188"/>
      <c r="C1188" s="29"/>
      <c r="D1188"/>
      <c r="E1188" s="44"/>
      <c r="F1188" s="29"/>
      <c r="G1188" s="45"/>
      <c r="L1188"/>
      <c r="M1188" s="46"/>
    </row>
    <row r="1189" spans="1:13" x14ac:dyDescent="0.3">
      <c r="A1189"/>
      <c r="B1189"/>
      <c r="C1189" s="29"/>
      <c r="D1189"/>
      <c r="E1189" s="44"/>
      <c r="F1189" s="29"/>
      <c r="G1189" s="45"/>
      <c r="L1189"/>
      <c r="M1189" s="46"/>
    </row>
    <row r="1190" spans="1:13" x14ac:dyDescent="0.3">
      <c r="A1190"/>
      <c r="B1190"/>
      <c r="C1190" s="29"/>
      <c r="D1190"/>
      <c r="E1190" s="44"/>
      <c r="F1190" s="29"/>
      <c r="G1190" s="45"/>
      <c r="L1190"/>
      <c r="M1190" s="46"/>
    </row>
    <row r="1191" spans="1:13" x14ac:dyDescent="0.3">
      <c r="A1191"/>
      <c r="B1191"/>
      <c r="C1191" s="29"/>
      <c r="D1191"/>
      <c r="E1191" s="44"/>
      <c r="F1191" s="29"/>
      <c r="G1191" s="45"/>
      <c r="L1191"/>
      <c r="M1191" s="46"/>
    </row>
    <row r="1192" spans="1:13" x14ac:dyDescent="0.3">
      <c r="A1192"/>
      <c r="B1192"/>
      <c r="C1192" s="29"/>
      <c r="D1192"/>
      <c r="E1192" s="44"/>
      <c r="F1192" s="29"/>
      <c r="G1192" s="45"/>
      <c r="L1192"/>
      <c r="M1192" s="46"/>
    </row>
    <row r="1193" spans="1:13" x14ac:dyDescent="0.3">
      <c r="A1193"/>
      <c r="B1193"/>
      <c r="C1193" s="29"/>
      <c r="D1193"/>
      <c r="E1193" s="44"/>
      <c r="F1193" s="29"/>
      <c r="G1193" s="45"/>
      <c r="L1193"/>
      <c r="M1193" s="46"/>
    </row>
    <row r="1194" spans="1:13" x14ac:dyDescent="0.3">
      <c r="A1194"/>
      <c r="B1194"/>
      <c r="C1194" s="29"/>
      <c r="D1194"/>
      <c r="E1194" s="44"/>
      <c r="F1194" s="29"/>
      <c r="G1194" s="45"/>
      <c r="L1194"/>
      <c r="M1194" s="46"/>
    </row>
    <row r="1195" spans="1:13" x14ac:dyDescent="0.3">
      <c r="A1195"/>
      <c r="B1195"/>
      <c r="C1195" s="29"/>
      <c r="D1195"/>
      <c r="E1195" s="44"/>
      <c r="F1195" s="29"/>
      <c r="G1195" s="45"/>
      <c r="L1195"/>
      <c r="M1195" s="46"/>
    </row>
    <row r="1196" spans="1:13" x14ac:dyDescent="0.3">
      <c r="A1196"/>
      <c r="B1196"/>
      <c r="C1196" s="29"/>
      <c r="D1196"/>
      <c r="E1196" s="44"/>
      <c r="F1196" s="29"/>
      <c r="G1196" s="45"/>
      <c r="L1196"/>
      <c r="M1196" s="46"/>
    </row>
    <row r="1197" spans="1:13" x14ac:dyDescent="0.3">
      <c r="A1197"/>
      <c r="B1197"/>
      <c r="C1197" s="29"/>
      <c r="D1197"/>
      <c r="E1197" s="44"/>
      <c r="F1197" s="29"/>
      <c r="G1197" s="45"/>
      <c r="L1197"/>
      <c r="M1197" s="46"/>
    </row>
    <row r="1198" spans="1:13" x14ac:dyDescent="0.3">
      <c r="A1198"/>
      <c r="B1198"/>
      <c r="C1198" s="29"/>
      <c r="D1198"/>
      <c r="E1198" s="44"/>
      <c r="F1198" s="29"/>
      <c r="G1198" s="45"/>
      <c r="L1198"/>
      <c r="M1198" s="46"/>
    </row>
    <row r="1199" spans="1:13" x14ac:dyDescent="0.3">
      <c r="A1199"/>
      <c r="B1199"/>
      <c r="C1199" s="29"/>
      <c r="D1199"/>
      <c r="E1199" s="44"/>
      <c r="F1199" s="29"/>
      <c r="G1199" s="45"/>
      <c r="L1199"/>
      <c r="M1199" s="46"/>
    </row>
    <row r="1200" spans="1:13" x14ac:dyDescent="0.3">
      <c r="A1200"/>
      <c r="B1200"/>
      <c r="C1200" s="29"/>
      <c r="D1200"/>
      <c r="E1200" s="44"/>
      <c r="F1200" s="29"/>
      <c r="G1200" s="45"/>
      <c r="L1200"/>
      <c r="M1200" s="46"/>
    </row>
    <row r="1201" spans="1:13" x14ac:dyDescent="0.3">
      <c r="A1201"/>
      <c r="B1201"/>
      <c r="C1201" s="29"/>
      <c r="D1201"/>
      <c r="E1201" s="44"/>
      <c r="F1201" s="29"/>
      <c r="G1201" s="45"/>
      <c r="L1201"/>
      <c r="M1201" s="46"/>
    </row>
    <row r="1202" spans="1:13" x14ac:dyDescent="0.3">
      <c r="A1202"/>
      <c r="B1202"/>
      <c r="C1202" s="29"/>
      <c r="D1202"/>
      <c r="E1202" s="44"/>
      <c r="F1202" s="29"/>
      <c r="G1202" s="45"/>
      <c r="L1202"/>
      <c r="M1202" s="46"/>
    </row>
    <row r="1203" spans="1:13" x14ac:dyDescent="0.3">
      <c r="A1203"/>
      <c r="B1203"/>
      <c r="C1203" s="29"/>
      <c r="D1203"/>
      <c r="E1203" s="44"/>
      <c r="F1203" s="29"/>
      <c r="G1203" s="45"/>
      <c r="L1203"/>
      <c r="M1203" s="46"/>
    </row>
    <row r="1204" spans="1:13" x14ac:dyDescent="0.3">
      <c r="A1204"/>
      <c r="B1204"/>
      <c r="C1204" s="29"/>
      <c r="D1204"/>
      <c r="E1204" s="44"/>
      <c r="F1204" s="29"/>
      <c r="G1204" s="45"/>
      <c r="L1204"/>
      <c r="M1204" s="46"/>
    </row>
    <row r="1205" spans="1:13" x14ac:dyDescent="0.3">
      <c r="A1205"/>
      <c r="B1205"/>
      <c r="C1205" s="29"/>
      <c r="D1205"/>
      <c r="E1205" s="44"/>
      <c r="F1205" s="29"/>
      <c r="G1205" s="45"/>
      <c r="L1205"/>
      <c r="M1205" s="46"/>
    </row>
    <row r="1206" spans="1:13" x14ac:dyDescent="0.3">
      <c r="A1206"/>
      <c r="B1206"/>
      <c r="C1206" s="29"/>
      <c r="D1206"/>
      <c r="E1206" s="44"/>
      <c r="F1206" s="29"/>
      <c r="G1206" s="45"/>
      <c r="L1206"/>
      <c r="M1206" s="46"/>
    </row>
    <row r="1207" spans="1:13" x14ac:dyDescent="0.3">
      <c r="A1207"/>
      <c r="B1207"/>
      <c r="C1207" s="29"/>
      <c r="D1207"/>
      <c r="E1207" s="44"/>
      <c r="F1207" s="29"/>
      <c r="G1207" s="45"/>
      <c r="L1207"/>
      <c r="M1207" s="46"/>
    </row>
    <row r="1208" spans="1:13" x14ac:dyDescent="0.3">
      <c r="A1208"/>
      <c r="B1208"/>
      <c r="C1208" s="29"/>
      <c r="D1208"/>
      <c r="E1208" s="44"/>
      <c r="F1208" s="29"/>
      <c r="G1208" s="45"/>
      <c r="L1208"/>
      <c r="M1208" s="46"/>
    </row>
    <row r="1209" spans="1:13" x14ac:dyDescent="0.3">
      <c r="A1209"/>
      <c r="B1209"/>
      <c r="C1209" s="29"/>
      <c r="D1209"/>
      <c r="E1209" s="44"/>
      <c r="F1209" s="29"/>
      <c r="G1209" s="45"/>
      <c r="L1209"/>
      <c r="M1209" s="46"/>
    </row>
    <row r="1210" spans="1:13" x14ac:dyDescent="0.3">
      <c r="A1210"/>
      <c r="B1210"/>
      <c r="C1210" s="29"/>
      <c r="D1210"/>
      <c r="E1210" s="44"/>
      <c r="F1210" s="29"/>
      <c r="G1210" s="45"/>
      <c r="L1210"/>
      <c r="M1210" s="46"/>
    </row>
    <row r="1211" spans="1:13" x14ac:dyDescent="0.3">
      <c r="A1211"/>
      <c r="B1211"/>
      <c r="C1211" s="29"/>
      <c r="D1211"/>
      <c r="E1211" s="44"/>
      <c r="F1211" s="29"/>
      <c r="G1211" s="45"/>
      <c r="L1211"/>
      <c r="M1211" s="46"/>
    </row>
    <row r="1212" spans="1:13" x14ac:dyDescent="0.3">
      <c r="A1212"/>
      <c r="B1212"/>
      <c r="C1212" s="29"/>
      <c r="D1212"/>
      <c r="E1212" s="44"/>
      <c r="F1212" s="29"/>
      <c r="G1212" s="45"/>
      <c r="L1212"/>
      <c r="M1212" s="46"/>
    </row>
    <row r="1213" spans="1:13" x14ac:dyDescent="0.3">
      <c r="A1213"/>
      <c r="B1213"/>
      <c r="C1213" s="29"/>
      <c r="D1213"/>
      <c r="E1213" s="44"/>
      <c r="F1213" s="29"/>
      <c r="G1213" s="45"/>
      <c r="L1213"/>
      <c r="M1213" s="46"/>
    </row>
    <row r="1214" spans="1:13" x14ac:dyDescent="0.3">
      <c r="A1214"/>
      <c r="B1214"/>
      <c r="C1214" s="29"/>
      <c r="D1214"/>
      <c r="E1214" s="44"/>
      <c r="F1214" s="29"/>
      <c r="G1214" s="45"/>
      <c r="L1214"/>
      <c r="M1214" s="46"/>
    </row>
    <row r="1215" spans="1:13" x14ac:dyDescent="0.3">
      <c r="A1215"/>
      <c r="B1215"/>
      <c r="C1215" s="29"/>
      <c r="D1215"/>
      <c r="E1215" s="44"/>
      <c r="F1215" s="29"/>
      <c r="G1215" s="45"/>
      <c r="L1215"/>
      <c r="M1215" s="46"/>
    </row>
    <row r="1216" spans="1:13" x14ac:dyDescent="0.3">
      <c r="A1216"/>
      <c r="B1216"/>
      <c r="C1216" s="29"/>
      <c r="D1216"/>
      <c r="E1216" s="44"/>
      <c r="F1216" s="29"/>
      <c r="G1216" s="45"/>
      <c r="L1216"/>
      <c r="M1216" s="46"/>
    </row>
    <row r="1217" spans="1:13" x14ac:dyDescent="0.3">
      <c r="A1217"/>
      <c r="B1217"/>
      <c r="C1217" s="29"/>
      <c r="D1217"/>
      <c r="E1217" s="44"/>
      <c r="F1217" s="29"/>
      <c r="G1217" s="45"/>
      <c r="L1217"/>
      <c r="M1217" s="46"/>
    </row>
    <row r="1218" spans="1:13" x14ac:dyDescent="0.3">
      <c r="A1218"/>
      <c r="B1218"/>
      <c r="C1218" s="29"/>
      <c r="D1218"/>
      <c r="E1218" s="44"/>
      <c r="F1218" s="29"/>
      <c r="G1218" s="45"/>
      <c r="L1218"/>
      <c r="M1218" s="46"/>
    </row>
    <row r="1219" spans="1:13" x14ac:dyDescent="0.3">
      <c r="A1219"/>
      <c r="B1219"/>
      <c r="C1219" s="29"/>
      <c r="D1219"/>
      <c r="E1219" s="44"/>
      <c r="F1219" s="29"/>
      <c r="G1219" s="45"/>
      <c r="L1219"/>
      <c r="M1219" s="46"/>
    </row>
    <row r="1220" spans="1:13" x14ac:dyDescent="0.3">
      <c r="A1220"/>
      <c r="B1220"/>
      <c r="C1220" s="29"/>
      <c r="D1220"/>
      <c r="E1220" s="44"/>
      <c r="F1220" s="29"/>
      <c r="G1220" s="45"/>
      <c r="L1220"/>
      <c r="M1220" s="46"/>
    </row>
    <row r="1221" spans="1:13" x14ac:dyDescent="0.3">
      <c r="A1221"/>
      <c r="B1221"/>
      <c r="C1221" s="29"/>
      <c r="D1221"/>
      <c r="E1221" s="44"/>
      <c r="F1221" s="29"/>
      <c r="G1221" s="45"/>
      <c r="L1221"/>
      <c r="M1221" s="46"/>
    </row>
    <row r="1222" spans="1:13" x14ac:dyDescent="0.3">
      <c r="A1222"/>
      <c r="B1222"/>
      <c r="C1222" s="29"/>
      <c r="D1222"/>
      <c r="E1222" s="44"/>
      <c r="F1222" s="29"/>
      <c r="G1222" s="45"/>
      <c r="L1222"/>
      <c r="M1222" s="46"/>
    </row>
    <row r="1223" spans="1:13" x14ac:dyDescent="0.3">
      <c r="A1223"/>
      <c r="B1223"/>
      <c r="C1223" s="29"/>
      <c r="D1223"/>
      <c r="E1223" s="44"/>
      <c r="F1223" s="29"/>
      <c r="G1223" s="45"/>
      <c r="L1223"/>
      <c r="M1223" s="46"/>
    </row>
    <row r="1224" spans="1:13" x14ac:dyDescent="0.3">
      <c r="A1224"/>
      <c r="B1224"/>
      <c r="C1224" s="29"/>
      <c r="D1224"/>
      <c r="E1224" s="44"/>
      <c r="F1224" s="29"/>
      <c r="G1224" s="45"/>
      <c r="L1224"/>
      <c r="M1224" s="46"/>
    </row>
    <row r="1225" spans="1:13" x14ac:dyDescent="0.3">
      <c r="A1225"/>
      <c r="B1225"/>
      <c r="C1225" s="29"/>
      <c r="D1225"/>
      <c r="E1225" s="44"/>
      <c r="F1225" s="29"/>
      <c r="G1225" s="45"/>
      <c r="L1225"/>
      <c r="M1225" s="46"/>
    </row>
    <row r="1226" spans="1:13" x14ac:dyDescent="0.3">
      <c r="A1226"/>
      <c r="B1226"/>
      <c r="C1226" s="29"/>
      <c r="D1226"/>
      <c r="E1226" s="44"/>
      <c r="F1226" s="29"/>
      <c r="G1226" s="45"/>
      <c r="L1226"/>
      <c r="M1226" s="46"/>
    </row>
    <row r="1227" spans="1:13" x14ac:dyDescent="0.3">
      <c r="A1227"/>
      <c r="B1227"/>
      <c r="C1227" s="29"/>
      <c r="D1227"/>
      <c r="E1227" s="44"/>
      <c r="F1227" s="29"/>
      <c r="G1227" s="45"/>
      <c r="L1227"/>
      <c r="M1227" s="46"/>
    </row>
    <row r="1228" spans="1:13" x14ac:dyDescent="0.3">
      <c r="A1228"/>
      <c r="B1228"/>
      <c r="C1228" s="29"/>
      <c r="D1228"/>
      <c r="E1228" s="44"/>
      <c r="F1228" s="29"/>
      <c r="G1228" s="45"/>
      <c r="L1228"/>
      <c r="M1228" s="46"/>
    </row>
    <row r="1229" spans="1:13" x14ac:dyDescent="0.3">
      <c r="A1229"/>
      <c r="B1229"/>
      <c r="C1229" s="29"/>
      <c r="D1229"/>
      <c r="E1229" s="44"/>
      <c r="F1229" s="29"/>
      <c r="G1229" s="45"/>
      <c r="L1229"/>
      <c r="M1229" s="46"/>
    </row>
    <row r="1230" spans="1:13" x14ac:dyDescent="0.3">
      <c r="A1230"/>
      <c r="B1230"/>
      <c r="C1230" s="29"/>
      <c r="D1230"/>
      <c r="E1230" s="44"/>
      <c r="F1230" s="29"/>
      <c r="G1230" s="45"/>
      <c r="L1230"/>
      <c r="M1230" s="46"/>
    </row>
    <row r="1231" spans="1:13" x14ac:dyDescent="0.3">
      <c r="A1231"/>
      <c r="B1231"/>
      <c r="C1231" s="29"/>
      <c r="D1231"/>
      <c r="E1231" s="44"/>
      <c r="F1231" s="29"/>
      <c r="G1231" s="45"/>
      <c r="L1231"/>
      <c r="M1231" s="46"/>
    </row>
    <row r="1232" spans="1:13" x14ac:dyDescent="0.3">
      <c r="A1232"/>
      <c r="B1232"/>
      <c r="C1232" s="29"/>
      <c r="D1232"/>
      <c r="E1232" s="44"/>
      <c r="F1232" s="29"/>
      <c r="G1232" s="45"/>
      <c r="L1232"/>
      <c r="M1232" s="46"/>
    </row>
    <row r="1233" spans="1:13" x14ac:dyDescent="0.3">
      <c r="A1233"/>
      <c r="B1233"/>
      <c r="C1233" s="29"/>
      <c r="D1233"/>
      <c r="E1233" s="44"/>
      <c r="F1233" s="29"/>
      <c r="G1233" s="45"/>
      <c r="L1233"/>
      <c r="M1233" s="46"/>
    </row>
    <row r="1234" spans="1:13" x14ac:dyDescent="0.3">
      <c r="A1234"/>
      <c r="B1234"/>
      <c r="C1234" s="29"/>
      <c r="D1234"/>
      <c r="E1234" s="44"/>
      <c r="F1234" s="29"/>
      <c r="G1234" s="45"/>
      <c r="L1234"/>
      <c r="M1234" s="46"/>
    </row>
    <row r="1235" spans="1:13" x14ac:dyDescent="0.3">
      <c r="A1235"/>
      <c r="B1235"/>
      <c r="C1235" s="29"/>
      <c r="D1235"/>
      <c r="E1235" s="44"/>
      <c r="F1235" s="29"/>
      <c r="G1235" s="45"/>
      <c r="L1235"/>
      <c r="M1235" s="46"/>
    </row>
    <row r="1236" spans="1:13" x14ac:dyDescent="0.3">
      <c r="A1236"/>
      <c r="B1236"/>
      <c r="C1236" s="29"/>
      <c r="D1236"/>
      <c r="E1236" s="44"/>
      <c r="F1236" s="29"/>
      <c r="G1236" s="45"/>
      <c r="L1236"/>
      <c r="M1236" s="46"/>
    </row>
    <row r="1237" spans="1:13" x14ac:dyDescent="0.3">
      <c r="A1237"/>
      <c r="B1237"/>
      <c r="C1237" s="29"/>
      <c r="D1237"/>
      <c r="E1237" s="44"/>
      <c r="F1237" s="29"/>
      <c r="G1237" s="45"/>
      <c r="L1237"/>
      <c r="M1237" s="46"/>
    </row>
    <row r="1238" spans="1:13" x14ac:dyDescent="0.3">
      <c r="A1238"/>
      <c r="B1238"/>
      <c r="C1238" s="29"/>
      <c r="D1238"/>
      <c r="E1238" s="44"/>
      <c r="F1238" s="29"/>
      <c r="G1238" s="45"/>
      <c r="L1238"/>
      <c r="M1238" s="46"/>
    </row>
    <row r="1239" spans="1:13" x14ac:dyDescent="0.3">
      <c r="A1239"/>
      <c r="B1239"/>
      <c r="C1239" s="29"/>
      <c r="D1239"/>
      <c r="E1239" s="44"/>
      <c r="F1239" s="29"/>
      <c r="G1239" s="45"/>
      <c r="L1239"/>
      <c r="M1239" s="46"/>
    </row>
    <row r="1240" spans="1:13" x14ac:dyDescent="0.3">
      <c r="A1240"/>
      <c r="B1240"/>
      <c r="C1240" s="29"/>
      <c r="D1240"/>
      <c r="E1240" s="44"/>
      <c r="F1240" s="29"/>
      <c r="G1240" s="45"/>
      <c r="L1240"/>
      <c r="M1240" s="46"/>
    </row>
    <row r="1241" spans="1:13" x14ac:dyDescent="0.3">
      <c r="A1241"/>
      <c r="B1241"/>
      <c r="C1241" s="29"/>
      <c r="D1241"/>
      <c r="E1241" s="44"/>
      <c r="F1241" s="29"/>
      <c r="G1241" s="45"/>
      <c r="L1241"/>
      <c r="M1241" s="46"/>
    </row>
    <row r="1242" spans="1:13" x14ac:dyDescent="0.3">
      <c r="A1242"/>
      <c r="B1242"/>
      <c r="C1242" s="29"/>
      <c r="D1242"/>
      <c r="E1242" s="44"/>
      <c r="F1242" s="29"/>
      <c r="G1242" s="45"/>
      <c r="L1242"/>
      <c r="M1242" s="46"/>
    </row>
    <row r="1243" spans="1:13" x14ac:dyDescent="0.3">
      <c r="A1243"/>
      <c r="B1243"/>
      <c r="C1243" s="29"/>
      <c r="D1243"/>
      <c r="E1243" s="44"/>
      <c r="F1243" s="29"/>
      <c r="G1243" s="45"/>
      <c r="L1243"/>
      <c r="M1243" s="46"/>
    </row>
    <row r="1244" spans="1:13" x14ac:dyDescent="0.3">
      <c r="A1244"/>
      <c r="B1244"/>
      <c r="C1244" s="29"/>
      <c r="D1244"/>
      <c r="E1244" s="44"/>
      <c r="F1244" s="29"/>
      <c r="G1244" s="45"/>
      <c r="L1244"/>
      <c r="M1244" s="46"/>
    </row>
    <row r="1245" spans="1:13" x14ac:dyDescent="0.3">
      <c r="A1245"/>
      <c r="B1245"/>
      <c r="C1245" s="29"/>
      <c r="D1245"/>
      <c r="E1245" s="44"/>
      <c r="F1245" s="29"/>
      <c r="G1245" s="45"/>
      <c r="L1245"/>
      <c r="M1245" s="46"/>
    </row>
    <row r="1246" spans="1:13" x14ac:dyDescent="0.3">
      <c r="A1246"/>
      <c r="B1246"/>
      <c r="C1246" s="29"/>
      <c r="D1246"/>
      <c r="E1246" s="44"/>
      <c r="F1246" s="29"/>
      <c r="G1246" s="45"/>
      <c r="L1246"/>
      <c r="M1246" s="46"/>
    </row>
    <row r="1247" spans="1:13" x14ac:dyDescent="0.3">
      <c r="A1247"/>
      <c r="B1247"/>
      <c r="C1247" s="29"/>
      <c r="D1247"/>
      <c r="E1247" s="44"/>
      <c r="F1247" s="29"/>
      <c r="G1247" s="45"/>
      <c r="L1247"/>
      <c r="M1247" s="46"/>
    </row>
    <row r="1248" spans="1:13" x14ac:dyDescent="0.3">
      <c r="A1248"/>
      <c r="B1248"/>
      <c r="C1248" s="29"/>
      <c r="D1248"/>
      <c r="E1248" s="44"/>
      <c r="F1248" s="29"/>
      <c r="G1248" s="45"/>
      <c r="L1248"/>
      <c r="M1248" s="46"/>
    </row>
    <row r="1249" spans="1:13" x14ac:dyDescent="0.3">
      <c r="A1249"/>
      <c r="B1249"/>
      <c r="C1249" s="29"/>
      <c r="D1249"/>
      <c r="E1249" s="44"/>
      <c r="F1249" s="29"/>
      <c r="G1249" s="45"/>
      <c r="L1249"/>
      <c r="M1249" s="46"/>
    </row>
    <row r="1250" spans="1:13" x14ac:dyDescent="0.3">
      <c r="A1250"/>
      <c r="B1250"/>
      <c r="C1250" s="29"/>
      <c r="D1250"/>
      <c r="E1250" s="44"/>
      <c r="F1250" s="29"/>
      <c r="G1250" s="45"/>
      <c r="L1250"/>
      <c r="M1250" s="46"/>
    </row>
    <row r="1251" spans="1:13" x14ac:dyDescent="0.3">
      <c r="A1251"/>
      <c r="B1251"/>
      <c r="C1251" s="29"/>
      <c r="D1251"/>
      <c r="E1251" s="44"/>
      <c r="F1251" s="29"/>
      <c r="G1251" s="45"/>
      <c r="L1251"/>
      <c r="M1251" s="46"/>
    </row>
    <row r="1252" spans="1:13" x14ac:dyDescent="0.3">
      <c r="A1252"/>
      <c r="B1252"/>
      <c r="C1252" s="29"/>
      <c r="D1252"/>
      <c r="E1252" s="44"/>
      <c r="F1252" s="29"/>
      <c r="G1252" s="45"/>
      <c r="L1252"/>
      <c r="M1252" s="46"/>
    </row>
    <row r="1253" spans="1:13" x14ac:dyDescent="0.3">
      <c r="A1253"/>
      <c r="B1253"/>
      <c r="C1253" s="29"/>
      <c r="D1253"/>
      <c r="E1253" s="44"/>
      <c r="F1253" s="29"/>
      <c r="G1253" s="45"/>
      <c r="L1253"/>
      <c r="M1253" s="46"/>
    </row>
    <row r="1254" spans="1:13" x14ac:dyDescent="0.3">
      <c r="A1254"/>
      <c r="B1254"/>
      <c r="C1254" s="29"/>
      <c r="D1254"/>
      <c r="E1254" s="44"/>
      <c r="F1254" s="29"/>
      <c r="G1254" s="45"/>
      <c r="L1254"/>
      <c r="M1254" s="46"/>
    </row>
    <row r="1255" spans="1:13" x14ac:dyDescent="0.3">
      <c r="A1255"/>
      <c r="B1255"/>
      <c r="C1255" s="29"/>
      <c r="D1255"/>
      <c r="E1255" s="44"/>
      <c r="F1255" s="29"/>
      <c r="G1255" s="45"/>
      <c r="L1255"/>
      <c r="M1255" s="46"/>
    </row>
    <row r="1256" spans="1:13" x14ac:dyDescent="0.3">
      <c r="A1256"/>
      <c r="B1256"/>
      <c r="C1256" s="29"/>
      <c r="D1256"/>
      <c r="E1256" s="44"/>
      <c r="F1256" s="29"/>
      <c r="G1256" s="45"/>
      <c r="L1256"/>
      <c r="M1256" s="46"/>
    </row>
    <row r="1257" spans="1:13" x14ac:dyDescent="0.3">
      <c r="A1257"/>
      <c r="B1257"/>
      <c r="C1257" s="29"/>
      <c r="D1257"/>
      <c r="E1257" s="44"/>
      <c r="F1257" s="29"/>
      <c r="G1257" s="45"/>
      <c r="L1257"/>
      <c r="M1257" s="46"/>
    </row>
    <row r="1258" spans="1:13" x14ac:dyDescent="0.3">
      <c r="A1258"/>
      <c r="B1258"/>
      <c r="C1258" s="29"/>
      <c r="D1258"/>
      <c r="E1258" s="44"/>
      <c r="F1258" s="29"/>
      <c r="G1258" s="45"/>
      <c r="L1258"/>
      <c r="M1258" s="46"/>
    </row>
    <row r="1259" spans="1:13" x14ac:dyDescent="0.3">
      <c r="A1259"/>
      <c r="B1259"/>
      <c r="C1259" s="29"/>
      <c r="D1259"/>
      <c r="E1259" s="44"/>
      <c r="F1259" s="29"/>
      <c r="G1259" s="45"/>
      <c r="L1259"/>
      <c r="M1259" s="46"/>
    </row>
    <row r="1260" spans="1:13" x14ac:dyDescent="0.3">
      <c r="A1260"/>
      <c r="B1260"/>
      <c r="C1260" s="29"/>
      <c r="D1260"/>
      <c r="E1260" s="44"/>
      <c r="F1260" s="29"/>
      <c r="G1260" s="45"/>
      <c r="L1260"/>
      <c r="M1260" s="46"/>
    </row>
    <row r="1261" spans="1:13" x14ac:dyDescent="0.3">
      <c r="A1261"/>
      <c r="B1261"/>
      <c r="C1261" s="29"/>
      <c r="D1261"/>
      <c r="E1261" s="44"/>
      <c r="F1261" s="29"/>
      <c r="G1261" s="45"/>
      <c r="L1261"/>
      <c r="M1261" s="46"/>
    </row>
    <row r="1262" spans="1:13" x14ac:dyDescent="0.3">
      <c r="A1262"/>
      <c r="B1262"/>
      <c r="C1262" s="29"/>
      <c r="D1262"/>
      <c r="E1262" s="44"/>
      <c r="F1262" s="29"/>
      <c r="G1262" s="45"/>
      <c r="L1262"/>
      <c r="M1262" s="46"/>
    </row>
    <row r="1263" spans="1:13" x14ac:dyDescent="0.3">
      <c r="A1263"/>
      <c r="B1263"/>
      <c r="C1263" s="29"/>
      <c r="D1263"/>
      <c r="E1263" s="44"/>
      <c r="F1263" s="29"/>
      <c r="G1263" s="45"/>
      <c r="L1263"/>
      <c r="M1263" s="46"/>
    </row>
    <row r="1264" spans="1:13" x14ac:dyDescent="0.3">
      <c r="A1264"/>
      <c r="B1264"/>
      <c r="C1264" s="29"/>
      <c r="D1264"/>
      <c r="E1264" s="44"/>
      <c r="F1264" s="29"/>
      <c r="G1264" s="45"/>
      <c r="L1264"/>
      <c r="M1264" s="46"/>
    </row>
    <row r="1265" spans="1:13" x14ac:dyDescent="0.3">
      <c r="A1265"/>
      <c r="B1265"/>
      <c r="C1265" s="29"/>
      <c r="D1265"/>
      <c r="E1265" s="44"/>
      <c r="F1265" s="29"/>
      <c r="G1265" s="45"/>
      <c r="L1265"/>
      <c r="M1265" s="46"/>
    </row>
    <row r="1266" spans="1:13" x14ac:dyDescent="0.3">
      <c r="A1266"/>
      <c r="B1266"/>
      <c r="C1266" s="29"/>
      <c r="D1266"/>
      <c r="E1266" s="44"/>
      <c r="F1266" s="29"/>
      <c r="G1266" s="45"/>
      <c r="L1266"/>
      <c r="M1266" s="46"/>
    </row>
    <row r="1267" spans="1:13" x14ac:dyDescent="0.3">
      <c r="A1267"/>
      <c r="B1267"/>
      <c r="C1267" s="29"/>
      <c r="D1267"/>
      <c r="E1267" s="44"/>
      <c r="F1267" s="29"/>
      <c r="G1267" s="45"/>
      <c r="L1267"/>
      <c r="M1267" s="46"/>
    </row>
    <row r="1268" spans="1:13" x14ac:dyDescent="0.3">
      <c r="A1268"/>
      <c r="B1268"/>
      <c r="C1268" s="29"/>
      <c r="D1268"/>
      <c r="E1268" s="44"/>
      <c r="F1268" s="29"/>
      <c r="G1268" s="45"/>
      <c r="L1268"/>
      <c r="M1268" s="46"/>
    </row>
    <row r="1269" spans="1:13" x14ac:dyDescent="0.3">
      <c r="A1269"/>
      <c r="B1269"/>
      <c r="C1269" s="29"/>
      <c r="D1269"/>
      <c r="E1269" s="44"/>
      <c r="F1269" s="29"/>
      <c r="G1269" s="45"/>
      <c r="L1269"/>
      <c r="M1269" s="46"/>
    </row>
    <row r="1270" spans="1:13" x14ac:dyDescent="0.3">
      <c r="A1270"/>
      <c r="B1270"/>
      <c r="C1270" s="29"/>
      <c r="D1270"/>
      <c r="E1270" s="44"/>
      <c r="F1270" s="29"/>
      <c r="G1270" s="45"/>
      <c r="L1270"/>
      <c r="M1270" s="46"/>
    </row>
    <row r="1271" spans="1:13" x14ac:dyDescent="0.3">
      <c r="A1271"/>
      <c r="B1271"/>
      <c r="C1271" s="29"/>
      <c r="D1271"/>
      <c r="E1271" s="44"/>
      <c r="F1271" s="29"/>
      <c r="G1271" s="45"/>
      <c r="L1271"/>
      <c r="M1271" s="46"/>
    </row>
    <row r="1272" spans="1:13" x14ac:dyDescent="0.3">
      <c r="A1272"/>
      <c r="B1272"/>
      <c r="C1272" s="29"/>
      <c r="D1272"/>
      <c r="E1272" s="44"/>
      <c r="F1272" s="29"/>
      <c r="G1272" s="45"/>
      <c r="L1272"/>
      <c r="M1272" s="46"/>
    </row>
    <row r="1273" spans="1:13" x14ac:dyDescent="0.3">
      <c r="A1273"/>
      <c r="B1273"/>
      <c r="C1273" s="29"/>
      <c r="D1273"/>
      <c r="E1273" s="44"/>
      <c r="F1273" s="29"/>
      <c r="G1273" s="45"/>
      <c r="L1273"/>
      <c r="M1273" s="46"/>
    </row>
    <row r="1274" spans="1:13" x14ac:dyDescent="0.3">
      <c r="A1274"/>
      <c r="B1274"/>
      <c r="C1274" s="29"/>
      <c r="D1274"/>
      <c r="E1274" s="44"/>
      <c r="F1274" s="29"/>
      <c r="G1274" s="45"/>
      <c r="L1274"/>
      <c r="M1274" s="46"/>
    </row>
    <row r="1275" spans="1:13" x14ac:dyDescent="0.3">
      <c r="A1275"/>
      <c r="B1275"/>
      <c r="C1275" s="29"/>
      <c r="D1275"/>
      <c r="E1275" s="44"/>
      <c r="F1275" s="29"/>
      <c r="G1275" s="45"/>
      <c r="L1275"/>
      <c r="M1275" s="46"/>
    </row>
    <row r="1276" spans="1:13" x14ac:dyDescent="0.3">
      <c r="A1276"/>
      <c r="B1276"/>
      <c r="C1276" s="29"/>
      <c r="D1276"/>
      <c r="E1276" s="44"/>
      <c r="F1276" s="29"/>
      <c r="G1276" s="45"/>
      <c r="L1276"/>
      <c r="M1276" s="46"/>
    </row>
    <row r="1277" spans="1:13" x14ac:dyDescent="0.3">
      <c r="A1277"/>
      <c r="B1277"/>
      <c r="C1277" s="29"/>
      <c r="D1277"/>
      <c r="E1277" s="44"/>
      <c r="F1277" s="29"/>
      <c r="G1277" s="45"/>
      <c r="L1277"/>
      <c r="M1277" s="46"/>
    </row>
    <row r="1278" spans="1:13" x14ac:dyDescent="0.3">
      <c r="A1278"/>
      <c r="B1278"/>
      <c r="C1278" s="29"/>
      <c r="D1278"/>
      <c r="E1278" s="44"/>
      <c r="F1278" s="29"/>
      <c r="G1278" s="45"/>
      <c r="L1278"/>
      <c r="M1278" s="46"/>
    </row>
    <row r="1279" spans="1:13" x14ac:dyDescent="0.3">
      <c r="A1279"/>
      <c r="B1279"/>
      <c r="C1279" s="29"/>
      <c r="D1279"/>
      <c r="E1279" s="44"/>
      <c r="F1279" s="29"/>
      <c r="G1279" s="45"/>
      <c r="L1279"/>
      <c r="M1279" s="46"/>
    </row>
    <row r="1280" spans="1:13" x14ac:dyDescent="0.3">
      <c r="A1280"/>
      <c r="B1280"/>
      <c r="C1280" s="29"/>
      <c r="D1280"/>
      <c r="E1280" s="44"/>
      <c r="F1280" s="29"/>
      <c r="G1280" s="45"/>
      <c r="L1280"/>
      <c r="M1280" s="46"/>
    </row>
    <row r="1281" spans="1:13" x14ac:dyDescent="0.3">
      <c r="A1281"/>
      <c r="B1281"/>
      <c r="C1281" s="29"/>
      <c r="D1281"/>
      <c r="E1281" s="44"/>
      <c r="F1281" s="29"/>
      <c r="G1281" s="45"/>
      <c r="L1281"/>
      <c r="M1281" s="46"/>
    </row>
    <row r="1282" spans="1:13" x14ac:dyDescent="0.3">
      <c r="A1282"/>
      <c r="B1282"/>
      <c r="C1282" s="29"/>
      <c r="D1282"/>
      <c r="E1282" s="44"/>
      <c r="F1282" s="29"/>
      <c r="G1282" s="45"/>
      <c r="L1282"/>
      <c r="M1282" s="46"/>
    </row>
    <row r="1283" spans="1:13" x14ac:dyDescent="0.3">
      <c r="A1283"/>
      <c r="B1283"/>
      <c r="C1283" s="29"/>
      <c r="D1283"/>
      <c r="E1283" s="44"/>
      <c r="F1283" s="29"/>
      <c r="G1283" s="45"/>
      <c r="L1283"/>
      <c r="M1283" s="46"/>
    </row>
    <row r="1284" spans="1:13" x14ac:dyDescent="0.3">
      <c r="A1284"/>
      <c r="B1284"/>
      <c r="C1284" s="29"/>
      <c r="D1284"/>
      <c r="E1284" s="44"/>
      <c r="F1284" s="29"/>
      <c r="G1284" s="45"/>
      <c r="L1284"/>
      <c r="M1284" s="46"/>
    </row>
    <row r="1285" spans="1:13" x14ac:dyDescent="0.3">
      <c r="A1285"/>
      <c r="B1285"/>
      <c r="C1285" s="29"/>
      <c r="D1285"/>
      <c r="E1285" s="44"/>
      <c r="F1285" s="29"/>
      <c r="G1285" s="45"/>
      <c r="L1285"/>
      <c r="M1285" s="46"/>
    </row>
    <row r="1286" spans="1:13" x14ac:dyDescent="0.3">
      <c r="A1286"/>
      <c r="B1286"/>
      <c r="C1286" s="29"/>
      <c r="D1286"/>
      <c r="E1286" s="44"/>
      <c r="F1286" s="29"/>
      <c r="G1286" s="45"/>
      <c r="L1286"/>
      <c r="M1286" s="46"/>
    </row>
    <row r="1287" spans="1:13" x14ac:dyDescent="0.3">
      <c r="A1287"/>
      <c r="B1287"/>
      <c r="C1287" s="29"/>
      <c r="D1287"/>
      <c r="E1287" s="44"/>
      <c r="F1287" s="29"/>
      <c r="G1287" s="45"/>
      <c r="L1287"/>
      <c r="M1287" s="46"/>
    </row>
    <row r="1288" spans="1:13" x14ac:dyDescent="0.3">
      <c r="A1288"/>
      <c r="B1288"/>
      <c r="C1288" s="29"/>
      <c r="D1288"/>
      <c r="E1288" s="44"/>
      <c r="F1288" s="29"/>
      <c r="G1288" s="45"/>
      <c r="L1288"/>
      <c r="M1288" s="46"/>
    </row>
    <row r="1289" spans="1:13" x14ac:dyDescent="0.3">
      <c r="A1289"/>
      <c r="B1289"/>
      <c r="C1289" s="29"/>
      <c r="D1289"/>
      <c r="E1289" s="44"/>
      <c r="F1289" s="29"/>
      <c r="G1289" s="45"/>
      <c r="L1289"/>
      <c r="M1289" s="46"/>
    </row>
    <row r="1290" spans="1:13" x14ac:dyDescent="0.3">
      <c r="A1290"/>
      <c r="B1290"/>
      <c r="C1290" s="29"/>
      <c r="D1290"/>
      <c r="E1290" s="44"/>
      <c r="F1290" s="29"/>
      <c r="G1290" s="45"/>
      <c r="L1290"/>
      <c r="M1290" s="46"/>
    </row>
    <row r="1291" spans="1:13" x14ac:dyDescent="0.3">
      <c r="A1291"/>
      <c r="B1291"/>
      <c r="C1291" s="29"/>
      <c r="D1291"/>
      <c r="E1291" s="44"/>
      <c r="F1291" s="29"/>
      <c r="G1291" s="45"/>
      <c r="L1291"/>
      <c r="M1291" s="46"/>
    </row>
    <row r="1292" spans="1:13" x14ac:dyDescent="0.3">
      <c r="A1292"/>
      <c r="B1292"/>
      <c r="C1292" s="29"/>
      <c r="D1292"/>
      <c r="E1292" s="44"/>
      <c r="F1292" s="29"/>
      <c r="G1292" s="45"/>
      <c r="L1292"/>
      <c r="M1292" s="46"/>
    </row>
    <row r="1293" spans="1:13" x14ac:dyDescent="0.3">
      <c r="A1293"/>
      <c r="B1293"/>
      <c r="C1293" s="29"/>
      <c r="D1293"/>
      <c r="E1293" s="44"/>
      <c r="F1293" s="29"/>
      <c r="G1293" s="45"/>
      <c r="L1293"/>
      <c r="M1293" s="46"/>
    </row>
    <row r="1294" spans="1:13" x14ac:dyDescent="0.3">
      <c r="A1294"/>
      <c r="B1294"/>
      <c r="C1294" s="29"/>
      <c r="D1294"/>
      <c r="E1294" s="44"/>
      <c r="F1294" s="29"/>
      <c r="G1294" s="45"/>
      <c r="L1294"/>
      <c r="M1294" s="46"/>
    </row>
    <row r="1295" spans="1:13" x14ac:dyDescent="0.3">
      <c r="A1295"/>
      <c r="B1295"/>
      <c r="C1295" s="29"/>
      <c r="D1295"/>
      <c r="E1295" s="44"/>
      <c r="F1295" s="29"/>
      <c r="G1295" s="45"/>
      <c r="L1295"/>
      <c r="M1295" s="46"/>
    </row>
    <row r="1296" spans="1:13" x14ac:dyDescent="0.3">
      <c r="A1296"/>
      <c r="B1296"/>
      <c r="C1296" s="29"/>
      <c r="D1296"/>
      <c r="E1296" s="44"/>
      <c r="F1296" s="29"/>
      <c r="G1296" s="45"/>
      <c r="L1296"/>
      <c r="M1296" s="46"/>
    </row>
    <row r="1297" spans="1:13" x14ac:dyDescent="0.3">
      <c r="A1297"/>
      <c r="B1297"/>
      <c r="C1297" s="29"/>
      <c r="D1297"/>
      <c r="E1297" s="44"/>
      <c r="F1297" s="29"/>
      <c r="G1297" s="45"/>
      <c r="L1297"/>
      <c r="M1297" s="46"/>
    </row>
    <row r="1298" spans="1:13" x14ac:dyDescent="0.3">
      <c r="A1298"/>
      <c r="B1298"/>
      <c r="C1298" s="29"/>
      <c r="D1298"/>
      <c r="E1298" s="44"/>
      <c r="F1298" s="29"/>
      <c r="G1298" s="45"/>
      <c r="L1298"/>
      <c r="M1298" s="46"/>
    </row>
    <row r="1299" spans="1:13" x14ac:dyDescent="0.3">
      <c r="A1299"/>
      <c r="B1299"/>
      <c r="C1299" s="29"/>
      <c r="D1299"/>
      <c r="E1299" s="44"/>
      <c r="F1299" s="29"/>
      <c r="G1299" s="45"/>
      <c r="L1299"/>
      <c r="M1299" s="46"/>
    </row>
    <row r="1300" spans="1:13" x14ac:dyDescent="0.3">
      <c r="A1300"/>
      <c r="B1300"/>
      <c r="C1300" s="29"/>
      <c r="D1300"/>
      <c r="E1300" s="44"/>
      <c r="F1300" s="29"/>
      <c r="G1300" s="45"/>
      <c r="L1300"/>
      <c r="M1300" s="46"/>
    </row>
    <row r="1301" spans="1:13" x14ac:dyDescent="0.3">
      <c r="A1301"/>
      <c r="B1301"/>
      <c r="C1301" s="29"/>
      <c r="D1301"/>
      <c r="E1301" s="44"/>
      <c r="F1301" s="29"/>
      <c r="G1301" s="45"/>
      <c r="L1301"/>
      <c r="M1301" s="46"/>
    </row>
    <row r="1302" spans="1:13" x14ac:dyDescent="0.3">
      <c r="A1302"/>
      <c r="B1302"/>
      <c r="C1302" s="29"/>
      <c r="D1302"/>
      <c r="E1302" s="44"/>
      <c r="F1302" s="29"/>
      <c r="G1302" s="45"/>
      <c r="L1302"/>
      <c r="M1302" s="46"/>
    </row>
    <row r="1303" spans="1:13" x14ac:dyDescent="0.3">
      <c r="A1303"/>
      <c r="B1303"/>
      <c r="C1303" s="29"/>
      <c r="D1303"/>
      <c r="E1303" s="44"/>
      <c r="F1303" s="29"/>
      <c r="G1303" s="45"/>
      <c r="L1303"/>
      <c r="M1303" s="46"/>
    </row>
    <row r="1304" spans="1:13" x14ac:dyDescent="0.3">
      <c r="A1304"/>
      <c r="B1304"/>
      <c r="C1304" s="29"/>
      <c r="D1304"/>
      <c r="E1304" s="44"/>
      <c r="F1304" s="29"/>
      <c r="G1304" s="45"/>
      <c r="L1304"/>
      <c r="M1304" s="46"/>
    </row>
    <row r="1305" spans="1:13" x14ac:dyDescent="0.3">
      <c r="A1305"/>
      <c r="B1305"/>
      <c r="C1305" s="29"/>
      <c r="D1305"/>
      <c r="E1305" s="44"/>
      <c r="F1305" s="29"/>
      <c r="G1305" s="45"/>
      <c r="L1305"/>
      <c r="M1305" s="46"/>
    </row>
    <row r="1306" spans="1:13" x14ac:dyDescent="0.3">
      <c r="A1306"/>
      <c r="B1306"/>
      <c r="C1306" s="29"/>
      <c r="D1306"/>
      <c r="E1306" s="44"/>
      <c r="F1306" s="29"/>
      <c r="G1306" s="45"/>
      <c r="L1306"/>
      <c r="M1306" s="46"/>
    </row>
    <row r="1307" spans="1:13" x14ac:dyDescent="0.3">
      <c r="A1307"/>
      <c r="B1307"/>
      <c r="C1307" s="29"/>
      <c r="D1307"/>
      <c r="E1307" s="44"/>
      <c r="F1307" s="29"/>
      <c r="G1307" s="45"/>
      <c r="L1307"/>
      <c r="M1307" s="46"/>
    </row>
    <row r="1308" spans="1:13" x14ac:dyDescent="0.3">
      <c r="A1308"/>
      <c r="B1308"/>
      <c r="C1308" s="29"/>
      <c r="D1308"/>
      <c r="E1308" s="44"/>
      <c r="F1308" s="29"/>
      <c r="G1308" s="45"/>
      <c r="L1308"/>
      <c r="M1308" s="46"/>
    </row>
    <row r="1309" spans="1:13" x14ac:dyDescent="0.3">
      <c r="A1309"/>
      <c r="B1309"/>
      <c r="C1309" s="29"/>
      <c r="D1309"/>
      <c r="E1309" s="44"/>
      <c r="F1309" s="29"/>
      <c r="G1309" s="45"/>
      <c r="L1309"/>
      <c r="M1309" s="46"/>
    </row>
    <row r="1310" spans="1:13" x14ac:dyDescent="0.3">
      <c r="A1310"/>
      <c r="B1310"/>
      <c r="C1310" s="29"/>
      <c r="D1310"/>
      <c r="E1310" s="44"/>
      <c r="F1310" s="29"/>
      <c r="G1310" s="45"/>
      <c r="L1310"/>
      <c r="M1310" s="46"/>
    </row>
    <row r="1311" spans="1:13" x14ac:dyDescent="0.3">
      <c r="A1311"/>
      <c r="B1311"/>
      <c r="C1311" s="29"/>
      <c r="D1311"/>
      <c r="E1311" s="44"/>
      <c r="F1311" s="29"/>
      <c r="G1311" s="45"/>
      <c r="L1311"/>
      <c r="M1311" s="46"/>
    </row>
    <row r="1312" spans="1:13" x14ac:dyDescent="0.3">
      <c r="A1312"/>
      <c r="B1312"/>
      <c r="C1312" s="29"/>
      <c r="D1312"/>
      <c r="E1312" s="44"/>
      <c r="F1312" s="29"/>
      <c r="G1312" s="45"/>
      <c r="L1312"/>
      <c r="M1312" s="46"/>
    </row>
    <row r="1313" spans="1:13" x14ac:dyDescent="0.3">
      <c r="A1313"/>
      <c r="B1313"/>
      <c r="C1313" s="29"/>
      <c r="D1313"/>
      <c r="E1313" s="44"/>
      <c r="F1313" s="29"/>
      <c r="G1313" s="45"/>
      <c r="L1313"/>
      <c r="M1313" s="46"/>
    </row>
    <row r="1314" spans="1:13" x14ac:dyDescent="0.3">
      <c r="A1314"/>
      <c r="B1314"/>
      <c r="C1314" s="29"/>
      <c r="D1314"/>
      <c r="E1314" s="44"/>
      <c r="F1314" s="29"/>
      <c r="G1314" s="45"/>
      <c r="L1314"/>
      <c r="M1314" s="46"/>
    </row>
    <row r="1315" spans="1:13" x14ac:dyDescent="0.3">
      <c r="A1315"/>
      <c r="B1315"/>
      <c r="C1315" s="29"/>
      <c r="D1315"/>
      <c r="E1315" s="44"/>
      <c r="F1315" s="29"/>
      <c r="G1315" s="45"/>
      <c r="L1315"/>
      <c r="M1315" s="46"/>
    </row>
    <row r="1316" spans="1:13" x14ac:dyDescent="0.3">
      <c r="A1316"/>
      <c r="B1316"/>
      <c r="C1316" s="29"/>
      <c r="D1316"/>
      <c r="E1316" s="44"/>
      <c r="F1316" s="29"/>
      <c r="G1316" s="45"/>
      <c r="L1316"/>
      <c r="M1316" s="46"/>
    </row>
    <row r="1317" spans="1:13" x14ac:dyDescent="0.3">
      <c r="A1317"/>
      <c r="B1317"/>
      <c r="C1317" s="29"/>
      <c r="D1317"/>
      <c r="E1317" s="44"/>
      <c r="F1317" s="29"/>
      <c r="G1317" s="45"/>
      <c r="L1317"/>
      <c r="M1317" s="46"/>
    </row>
    <row r="1318" spans="1:13" x14ac:dyDescent="0.3">
      <c r="A1318"/>
      <c r="B1318"/>
      <c r="C1318" s="29"/>
      <c r="D1318"/>
      <c r="E1318" s="44"/>
      <c r="F1318" s="29"/>
      <c r="G1318" s="45"/>
      <c r="L1318"/>
      <c r="M1318" s="46"/>
    </row>
    <row r="1319" spans="1:13" x14ac:dyDescent="0.3">
      <c r="A1319"/>
      <c r="B1319"/>
      <c r="C1319" s="29"/>
      <c r="D1319"/>
      <c r="E1319" s="44"/>
      <c r="F1319" s="29"/>
      <c r="G1319" s="45"/>
      <c r="L1319"/>
      <c r="M1319" s="46"/>
    </row>
    <row r="1320" spans="1:13" x14ac:dyDescent="0.3">
      <c r="A1320"/>
      <c r="B1320"/>
      <c r="C1320" s="29"/>
      <c r="D1320"/>
      <c r="E1320" s="44"/>
      <c r="F1320" s="29"/>
      <c r="G1320" s="45"/>
      <c r="L1320"/>
      <c r="M1320" s="46"/>
    </row>
    <row r="1321" spans="1:13" x14ac:dyDescent="0.3">
      <c r="A1321"/>
      <c r="B1321"/>
      <c r="C1321" s="29"/>
      <c r="D1321"/>
      <c r="E1321" s="44"/>
      <c r="F1321" s="29"/>
      <c r="G1321" s="45"/>
      <c r="L1321"/>
      <c r="M1321" s="46"/>
    </row>
    <row r="1322" spans="1:13" x14ac:dyDescent="0.3">
      <c r="A1322"/>
      <c r="B1322"/>
      <c r="C1322" s="29"/>
      <c r="D1322"/>
      <c r="E1322" s="44"/>
      <c r="F1322" s="29"/>
      <c r="G1322" s="45"/>
      <c r="L1322"/>
      <c r="M1322" s="46"/>
    </row>
    <row r="1323" spans="1:13" x14ac:dyDescent="0.3">
      <c r="A1323"/>
      <c r="B1323"/>
      <c r="C1323" s="29"/>
      <c r="D1323"/>
      <c r="E1323" s="44"/>
      <c r="F1323" s="29"/>
      <c r="G1323" s="45"/>
      <c r="L1323"/>
      <c r="M1323" s="46"/>
    </row>
    <row r="1324" spans="1:13" x14ac:dyDescent="0.3">
      <c r="A1324"/>
      <c r="B1324"/>
      <c r="C1324" s="29"/>
      <c r="D1324"/>
      <c r="E1324" s="44"/>
      <c r="F1324" s="29"/>
      <c r="G1324" s="45"/>
      <c r="L1324"/>
      <c r="M1324" s="46"/>
    </row>
    <row r="1325" spans="1:13" x14ac:dyDescent="0.3">
      <c r="A1325"/>
      <c r="B1325"/>
      <c r="C1325" s="29"/>
      <c r="D1325"/>
      <c r="E1325" s="44"/>
      <c r="F1325" s="29"/>
      <c r="G1325" s="45"/>
      <c r="L1325"/>
      <c r="M1325" s="46"/>
    </row>
    <row r="1326" spans="1:13" x14ac:dyDescent="0.3">
      <c r="A1326"/>
      <c r="B1326"/>
      <c r="C1326" s="29"/>
      <c r="D1326"/>
      <c r="E1326" s="44"/>
      <c r="F1326" s="29"/>
      <c r="G1326" s="45"/>
      <c r="L1326"/>
      <c r="M1326" s="46"/>
    </row>
    <row r="1327" spans="1:13" x14ac:dyDescent="0.3">
      <c r="A1327"/>
      <c r="B1327"/>
      <c r="C1327" s="29"/>
      <c r="D1327"/>
      <c r="E1327" s="44"/>
      <c r="F1327" s="29"/>
      <c r="G1327" s="45"/>
      <c r="L1327"/>
      <c r="M1327" s="46"/>
    </row>
    <row r="1328" spans="1:13" x14ac:dyDescent="0.3">
      <c r="A1328"/>
      <c r="B1328"/>
      <c r="C1328" s="29"/>
      <c r="D1328"/>
      <c r="E1328" s="44"/>
      <c r="F1328" s="29"/>
      <c r="G1328" s="45"/>
      <c r="L1328"/>
      <c r="M1328" s="46"/>
    </row>
    <row r="1329" spans="1:13" x14ac:dyDescent="0.3">
      <c r="A1329"/>
      <c r="B1329"/>
      <c r="C1329" s="29"/>
      <c r="D1329"/>
      <c r="E1329" s="44"/>
      <c r="F1329" s="29"/>
      <c r="G1329" s="45"/>
      <c r="L1329"/>
      <c r="M1329" s="46"/>
    </row>
    <row r="1330" spans="1:13" x14ac:dyDescent="0.3">
      <c r="A1330"/>
      <c r="B1330"/>
      <c r="C1330" s="29"/>
      <c r="D1330"/>
      <c r="E1330" s="44"/>
      <c r="F1330" s="29"/>
      <c r="G1330" s="45"/>
      <c r="L1330"/>
      <c r="M1330" s="46"/>
    </row>
    <row r="1331" spans="1:13" x14ac:dyDescent="0.3">
      <c r="A1331"/>
      <c r="B1331"/>
      <c r="C1331" s="29"/>
      <c r="D1331"/>
      <c r="E1331" s="44"/>
      <c r="F1331" s="29"/>
      <c r="G1331" s="45"/>
      <c r="L1331"/>
      <c r="M1331" s="46"/>
    </row>
    <row r="1332" spans="1:13" x14ac:dyDescent="0.3">
      <c r="A1332"/>
      <c r="B1332"/>
      <c r="C1332" s="29"/>
      <c r="D1332"/>
      <c r="E1332" s="44"/>
      <c r="F1332" s="29"/>
      <c r="G1332" s="45"/>
      <c r="L1332"/>
      <c r="M1332" s="46"/>
    </row>
    <row r="1333" spans="1:13" x14ac:dyDescent="0.3">
      <c r="A1333"/>
      <c r="B1333"/>
      <c r="C1333" s="29"/>
      <c r="D1333"/>
      <c r="E1333" s="44"/>
      <c r="F1333" s="29"/>
      <c r="G1333" s="45"/>
      <c r="L1333"/>
      <c r="M1333" s="46"/>
    </row>
    <row r="1334" spans="1:13" x14ac:dyDescent="0.3">
      <c r="A1334"/>
      <c r="B1334"/>
      <c r="C1334" s="29"/>
      <c r="D1334"/>
      <c r="E1334" s="44"/>
      <c r="F1334" s="29"/>
      <c r="G1334" s="45"/>
      <c r="L1334"/>
      <c r="M1334" s="46"/>
    </row>
    <row r="1335" spans="1:13" x14ac:dyDescent="0.3">
      <c r="A1335"/>
      <c r="B1335"/>
      <c r="C1335" s="29"/>
      <c r="D1335"/>
      <c r="E1335" s="44"/>
      <c r="F1335" s="29"/>
      <c r="G1335" s="45"/>
      <c r="L1335"/>
      <c r="M1335" s="46"/>
    </row>
    <row r="1336" spans="1:13" x14ac:dyDescent="0.3">
      <c r="A1336"/>
      <c r="B1336"/>
      <c r="C1336" s="29"/>
      <c r="D1336"/>
      <c r="E1336" s="44"/>
      <c r="F1336" s="29"/>
      <c r="G1336" s="45"/>
      <c r="L1336"/>
      <c r="M1336" s="46"/>
    </row>
    <row r="1337" spans="1:13" x14ac:dyDescent="0.3">
      <c r="A1337"/>
      <c r="B1337"/>
      <c r="C1337" s="29"/>
      <c r="D1337"/>
      <c r="E1337" s="44"/>
      <c r="F1337" s="29"/>
      <c r="G1337" s="45"/>
      <c r="L1337"/>
      <c r="M1337" s="46"/>
    </row>
    <row r="1338" spans="1:13" x14ac:dyDescent="0.3">
      <c r="A1338"/>
      <c r="B1338"/>
      <c r="C1338" s="29"/>
      <c r="D1338"/>
      <c r="E1338" s="44"/>
      <c r="F1338" s="29"/>
      <c r="G1338" s="45"/>
      <c r="L1338"/>
      <c r="M1338" s="46"/>
    </row>
    <row r="1339" spans="1:13" x14ac:dyDescent="0.3">
      <c r="A1339"/>
      <c r="B1339"/>
      <c r="C1339" s="29"/>
      <c r="D1339"/>
      <c r="E1339" s="44"/>
      <c r="F1339" s="29"/>
      <c r="G1339" s="45"/>
      <c r="L1339"/>
      <c r="M1339" s="46"/>
    </row>
    <row r="1340" spans="1:13" x14ac:dyDescent="0.3">
      <c r="A1340"/>
      <c r="B1340"/>
      <c r="C1340" s="29"/>
      <c r="D1340"/>
      <c r="E1340" s="44"/>
      <c r="F1340" s="29"/>
      <c r="G1340" s="45"/>
      <c r="L1340"/>
      <c r="M1340" s="46"/>
    </row>
    <row r="1341" spans="1:13" x14ac:dyDescent="0.3">
      <c r="A1341"/>
      <c r="B1341"/>
      <c r="C1341" s="29"/>
      <c r="D1341"/>
      <c r="E1341" s="44"/>
      <c r="F1341" s="29"/>
      <c r="G1341" s="45"/>
      <c r="L1341"/>
      <c r="M1341" s="46"/>
    </row>
    <row r="1342" spans="1:13" x14ac:dyDescent="0.3">
      <c r="A1342"/>
      <c r="B1342"/>
      <c r="C1342" s="29"/>
      <c r="D1342"/>
      <c r="E1342" s="44"/>
      <c r="F1342" s="29"/>
      <c r="G1342" s="45"/>
      <c r="L1342"/>
      <c r="M1342" s="46"/>
    </row>
    <row r="1343" spans="1:13" x14ac:dyDescent="0.3">
      <c r="A1343"/>
      <c r="B1343"/>
      <c r="C1343" s="29"/>
      <c r="D1343"/>
      <c r="E1343" s="44"/>
      <c r="F1343" s="29"/>
      <c r="G1343" s="45"/>
      <c r="L1343"/>
      <c r="M1343" s="46"/>
    </row>
    <row r="1344" spans="1:13" x14ac:dyDescent="0.3">
      <c r="A1344"/>
      <c r="B1344"/>
      <c r="C1344" s="29"/>
      <c r="D1344"/>
      <c r="E1344" s="44"/>
      <c r="F1344" s="29"/>
      <c r="G1344" s="45"/>
      <c r="L1344"/>
      <c r="M1344" s="46"/>
    </row>
    <row r="1345" spans="1:13" x14ac:dyDescent="0.3">
      <c r="A1345"/>
      <c r="B1345"/>
      <c r="C1345" s="29"/>
      <c r="D1345"/>
      <c r="E1345" s="44"/>
      <c r="F1345" s="29"/>
      <c r="G1345" s="45"/>
      <c r="L1345"/>
      <c r="M1345" s="46"/>
    </row>
    <row r="1346" spans="1:13" x14ac:dyDescent="0.3">
      <c r="A1346"/>
      <c r="B1346"/>
      <c r="C1346" s="29"/>
      <c r="D1346"/>
      <c r="E1346" s="44"/>
      <c r="F1346" s="29"/>
      <c r="G1346" s="45"/>
      <c r="L1346"/>
      <c r="M1346" s="46"/>
    </row>
    <row r="1347" spans="1:13" x14ac:dyDescent="0.3">
      <c r="A1347"/>
      <c r="B1347"/>
      <c r="C1347" s="29"/>
      <c r="D1347"/>
      <c r="E1347" s="44"/>
      <c r="F1347" s="29"/>
      <c r="G1347" s="45"/>
      <c r="L1347"/>
      <c r="M1347" s="46"/>
    </row>
    <row r="1348" spans="1:13" x14ac:dyDescent="0.3">
      <c r="A1348"/>
      <c r="B1348"/>
      <c r="C1348" s="29"/>
      <c r="D1348"/>
      <c r="E1348" s="44"/>
      <c r="F1348" s="29"/>
      <c r="G1348" s="45"/>
      <c r="L1348"/>
      <c r="M1348" s="46"/>
    </row>
    <row r="1349" spans="1:13" x14ac:dyDescent="0.3">
      <c r="A1349"/>
      <c r="B1349"/>
      <c r="C1349" s="29"/>
      <c r="D1349"/>
      <c r="E1349" s="44"/>
      <c r="F1349" s="29"/>
      <c r="G1349" s="45"/>
      <c r="L1349"/>
      <c r="M1349" s="46"/>
    </row>
    <row r="1350" spans="1:13" x14ac:dyDescent="0.3">
      <c r="A1350"/>
      <c r="B1350"/>
      <c r="C1350" s="29"/>
      <c r="D1350"/>
      <c r="E1350" s="44"/>
      <c r="F1350" s="29"/>
      <c r="G1350" s="45"/>
      <c r="L1350"/>
      <c r="M1350" s="46"/>
    </row>
    <row r="1351" spans="1:13" x14ac:dyDescent="0.3">
      <c r="A1351"/>
      <c r="B1351"/>
      <c r="C1351" s="29"/>
      <c r="D1351"/>
      <c r="E1351" s="44"/>
      <c r="F1351" s="29"/>
      <c r="G1351" s="45"/>
      <c r="L1351"/>
      <c r="M1351" s="46"/>
    </row>
    <row r="1352" spans="1:13" x14ac:dyDescent="0.3">
      <c r="A1352"/>
      <c r="B1352"/>
      <c r="C1352" s="29"/>
      <c r="D1352"/>
      <c r="E1352" s="44"/>
      <c r="F1352" s="29"/>
      <c r="G1352" s="45"/>
      <c r="L1352"/>
      <c r="M1352" s="46"/>
    </row>
    <row r="1353" spans="1:13" x14ac:dyDescent="0.3">
      <c r="A1353"/>
      <c r="B1353"/>
      <c r="C1353" s="29"/>
      <c r="D1353"/>
      <c r="E1353" s="44"/>
      <c r="F1353" s="29"/>
      <c r="G1353" s="45"/>
      <c r="L1353"/>
      <c r="M1353" s="46"/>
    </row>
    <row r="1354" spans="1:13" x14ac:dyDescent="0.3">
      <c r="A1354"/>
      <c r="B1354"/>
      <c r="C1354" s="29"/>
      <c r="D1354"/>
      <c r="E1354" s="44"/>
      <c r="F1354" s="29"/>
      <c r="G1354" s="45"/>
      <c r="L1354"/>
      <c r="M1354" s="46"/>
    </row>
    <row r="1355" spans="1:13" x14ac:dyDescent="0.3">
      <c r="A1355"/>
      <c r="B1355"/>
      <c r="C1355" s="29"/>
      <c r="D1355"/>
      <c r="E1355" s="44"/>
      <c r="F1355" s="29"/>
      <c r="G1355" s="45"/>
      <c r="L1355"/>
      <c r="M1355" s="46"/>
    </row>
    <row r="1356" spans="1:13" x14ac:dyDescent="0.3">
      <c r="A1356"/>
      <c r="B1356"/>
      <c r="C1356" s="29"/>
      <c r="D1356"/>
      <c r="E1356" s="44"/>
      <c r="F1356" s="29"/>
      <c r="G1356" s="45"/>
      <c r="L1356"/>
      <c r="M1356" s="46"/>
    </row>
    <row r="1357" spans="1:13" x14ac:dyDescent="0.3">
      <c r="A1357"/>
      <c r="B1357"/>
      <c r="C1357" s="29"/>
      <c r="D1357"/>
      <c r="E1357" s="44"/>
      <c r="F1357" s="29"/>
      <c r="G1357" s="45"/>
      <c r="L1357"/>
      <c r="M1357" s="46"/>
    </row>
    <row r="1358" spans="1:13" x14ac:dyDescent="0.3">
      <c r="A1358"/>
      <c r="B1358"/>
      <c r="C1358" s="29"/>
      <c r="D1358"/>
      <c r="E1358" s="44"/>
      <c r="F1358" s="29"/>
      <c r="G1358" s="45"/>
      <c r="L1358"/>
      <c r="M1358" s="46"/>
    </row>
    <row r="1359" spans="1:13" x14ac:dyDescent="0.3">
      <c r="A1359"/>
      <c r="B1359"/>
      <c r="C1359" s="29"/>
      <c r="D1359"/>
      <c r="E1359" s="44"/>
      <c r="F1359" s="29"/>
      <c r="G1359" s="45"/>
      <c r="L1359"/>
      <c r="M1359" s="46"/>
    </row>
    <row r="1360" spans="1:13" x14ac:dyDescent="0.3">
      <c r="A1360"/>
      <c r="B1360"/>
      <c r="C1360" s="29"/>
      <c r="D1360"/>
      <c r="E1360" s="44"/>
      <c r="F1360" s="29"/>
      <c r="G1360" s="45"/>
      <c r="L1360"/>
      <c r="M1360" s="46"/>
    </row>
    <row r="1361" spans="1:13" x14ac:dyDescent="0.3">
      <c r="A1361"/>
      <c r="B1361"/>
      <c r="C1361" s="29"/>
      <c r="D1361"/>
      <c r="E1361" s="44"/>
      <c r="F1361" s="29"/>
      <c r="G1361" s="45"/>
      <c r="L1361"/>
      <c r="M1361" s="46"/>
    </row>
    <row r="1362" spans="1:13" x14ac:dyDescent="0.3">
      <c r="A1362"/>
      <c r="B1362"/>
      <c r="C1362" s="29"/>
      <c r="D1362"/>
      <c r="E1362" s="44"/>
      <c r="F1362" s="29"/>
      <c r="G1362" s="45"/>
      <c r="L1362"/>
      <c r="M1362" s="46"/>
    </row>
    <row r="1363" spans="1:13" x14ac:dyDescent="0.3">
      <c r="A1363"/>
      <c r="B1363"/>
      <c r="C1363" s="29"/>
      <c r="D1363"/>
      <c r="E1363" s="44"/>
      <c r="F1363" s="29"/>
      <c r="G1363" s="45"/>
      <c r="L1363"/>
      <c r="M1363" s="46"/>
    </row>
    <row r="1364" spans="1:13" x14ac:dyDescent="0.3">
      <c r="A1364"/>
      <c r="B1364"/>
      <c r="C1364" s="29"/>
      <c r="D1364"/>
      <c r="E1364" s="44"/>
      <c r="F1364" s="29"/>
      <c r="G1364" s="45"/>
      <c r="L1364"/>
      <c r="M1364" s="46"/>
    </row>
    <row r="1365" spans="1:13" x14ac:dyDescent="0.3">
      <c r="A1365"/>
      <c r="B1365"/>
      <c r="C1365" s="29"/>
      <c r="D1365"/>
      <c r="E1365" s="44"/>
      <c r="F1365" s="29"/>
      <c r="G1365" s="45"/>
      <c r="L1365"/>
      <c r="M1365" s="46"/>
    </row>
    <row r="1366" spans="1:13" x14ac:dyDescent="0.3">
      <c r="A1366"/>
      <c r="B1366"/>
      <c r="C1366" s="29"/>
      <c r="D1366"/>
      <c r="E1366" s="44"/>
      <c r="F1366" s="29"/>
      <c r="G1366" s="45"/>
      <c r="L1366"/>
      <c r="M1366" s="46"/>
    </row>
    <row r="1367" spans="1:13" x14ac:dyDescent="0.3">
      <c r="A1367"/>
      <c r="B1367"/>
      <c r="C1367" s="29"/>
      <c r="D1367"/>
      <c r="E1367" s="44"/>
      <c r="F1367" s="29"/>
      <c r="G1367" s="45"/>
      <c r="L1367"/>
      <c r="M1367" s="46"/>
    </row>
    <row r="1368" spans="1:13" x14ac:dyDescent="0.3">
      <c r="A1368"/>
      <c r="B1368"/>
      <c r="C1368" s="29"/>
      <c r="D1368"/>
      <c r="E1368" s="44"/>
      <c r="F1368" s="29"/>
      <c r="G1368" s="45"/>
      <c r="L1368"/>
      <c r="M1368" s="46"/>
    </row>
    <row r="1369" spans="1:13" x14ac:dyDescent="0.3">
      <c r="A1369"/>
      <c r="B1369"/>
      <c r="C1369" s="29"/>
      <c r="D1369"/>
      <c r="E1369" s="44"/>
      <c r="F1369" s="29"/>
      <c r="G1369" s="45"/>
      <c r="L1369"/>
      <c r="M1369" s="46"/>
    </row>
    <row r="1370" spans="1:13" x14ac:dyDescent="0.3">
      <c r="A1370"/>
      <c r="B1370"/>
      <c r="C1370" s="29"/>
      <c r="D1370"/>
      <c r="E1370" s="44"/>
      <c r="F1370" s="29"/>
      <c r="G1370" s="45"/>
      <c r="L1370"/>
      <c r="M1370" s="46"/>
    </row>
    <row r="1371" spans="1:13" x14ac:dyDescent="0.3">
      <c r="A1371"/>
      <c r="B1371"/>
      <c r="C1371" s="29"/>
      <c r="D1371"/>
      <c r="E1371" s="44"/>
      <c r="F1371" s="29"/>
      <c r="G1371" s="45"/>
      <c r="L1371"/>
      <c r="M1371" s="46"/>
    </row>
    <row r="1372" spans="1:13" x14ac:dyDescent="0.3">
      <c r="A1372"/>
      <c r="B1372"/>
      <c r="C1372" s="29"/>
      <c r="D1372"/>
      <c r="E1372" s="44"/>
      <c r="F1372" s="29"/>
      <c r="G1372" s="45"/>
      <c r="L1372"/>
      <c r="M1372" s="46"/>
    </row>
    <row r="1373" spans="1:13" x14ac:dyDescent="0.3">
      <c r="A1373"/>
      <c r="B1373"/>
      <c r="C1373" s="29"/>
      <c r="D1373"/>
      <c r="E1373" s="44"/>
      <c r="F1373" s="29"/>
      <c r="G1373" s="45"/>
      <c r="L1373"/>
      <c r="M1373" s="46"/>
    </row>
    <row r="1374" spans="1:13" x14ac:dyDescent="0.3">
      <c r="A1374"/>
      <c r="B1374"/>
      <c r="C1374" s="29"/>
      <c r="D1374"/>
      <c r="E1374" s="44"/>
      <c r="F1374" s="29"/>
      <c r="G1374" s="45"/>
      <c r="L1374"/>
      <c r="M1374" s="46"/>
    </row>
    <row r="1375" spans="1:13" x14ac:dyDescent="0.3">
      <c r="A1375"/>
      <c r="B1375"/>
      <c r="C1375" s="29"/>
      <c r="D1375"/>
      <c r="E1375" s="44"/>
      <c r="F1375" s="29"/>
      <c r="G1375" s="45"/>
      <c r="L1375"/>
      <c r="M1375" s="46"/>
    </row>
    <row r="1376" spans="1:13" x14ac:dyDescent="0.3">
      <c r="A1376"/>
      <c r="B1376"/>
      <c r="C1376" s="29"/>
      <c r="D1376"/>
      <c r="E1376" s="44"/>
      <c r="F1376" s="29"/>
      <c r="G1376" s="45"/>
      <c r="L1376"/>
      <c r="M1376" s="46"/>
    </row>
    <row r="1377" spans="1:13" x14ac:dyDescent="0.3">
      <c r="A1377"/>
      <c r="B1377"/>
      <c r="C1377" s="29"/>
      <c r="D1377"/>
      <c r="E1377" s="44"/>
      <c r="F1377" s="29"/>
      <c r="G1377" s="45"/>
      <c r="L1377"/>
      <c r="M1377" s="46"/>
    </row>
    <row r="1378" spans="1:13" x14ac:dyDescent="0.3">
      <c r="A1378"/>
      <c r="B1378"/>
      <c r="C1378" s="29"/>
      <c r="D1378"/>
      <c r="E1378" s="44"/>
      <c r="F1378" s="29"/>
      <c r="G1378" s="45"/>
      <c r="L1378"/>
      <c r="M1378" s="46"/>
    </row>
    <row r="1379" spans="1:13" x14ac:dyDescent="0.3">
      <c r="A1379"/>
      <c r="B1379"/>
      <c r="C1379" s="29"/>
      <c r="D1379"/>
      <c r="E1379" s="44"/>
      <c r="F1379" s="29"/>
      <c r="G1379" s="45"/>
      <c r="L1379"/>
      <c r="M1379" s="46"/>
    </row>
    <row r="1380" spans="1:13" x14ac:dyDescent="0.3">
      <c r="A1380"/>
      <c r="B1380"/>
      <c r="C1380" s="29"/>
      <c r="D1380"/>
      <c r="E1380" s="44"/>
      <c r="F1380" s="29"/>
      <c r="G1380" s="45"/>
      <c r="L1380"/>
      <c r="M1380" s="46"/>
    </row>
    <row r="1381" spans="1:13" x14ac:dyDescent="0.3">
      <c r="A1381"/>
      <c r="B1381"/>
      <c r="C1381" s="29"/>
      <c r="D1381"/>
      <c r="E1381" s="44"/>
      <c r="F1381" s="29"/>
      <c r="G1381" s="45"/>
      <c r="L1381"/>
      <c r="M1381" s="46"/>
    </row>
    <row r="1382" spans="1:13" x14ac:dyDescent="0.3">
      <c r="A1382"/>
      <c r="B1382"/>
      <c r="C1382" s="29"/>
      <c r="D1382"/>
      <c r="E1382" s="44"/>
      <c r="F1382" s="29"/>
      <c r="G1382" s="45"/>
      <c r="L1382"/>
      <c r="M1382" s="46"/>
    </row>
    <row r="1383" spans="1:13" x14ac:dyDescent="0.3">
      <c r="A1383"/>
      <c r="B1383"/>
      <c r="C1383" s="29"/>
      <c r="D1383"/>
      <c r="E1383" s="44"/>
      <c r="F1383" s="29"/>
      <c r="G1383" s="45"/>
      <c r="L1383"/>
      <c r="M1383" s="46"/>
    </row>
    <row r="1384" spans="1:13" x14ac:dyDescent="0.3">
      <c r="A1384"/>
      <c r="B1384"/>
      <c r="C1384" s="29"/>
      <c r="D1384"/>
      <c r="E1384" s="44"/>
      <c r="F1384" s="29"/>
      <c r="G1384" s="45"/>
      <c r="L1384"/>
      <c r="M1384" s="46"/>
    </row>
    <row r="1385" spans="1:13" x14ac:dyDescent="0.3">
      <c r="A1385"/>
      <c r="B1385"/>
      <c r="C1385" s="29"/>
      <c r="D1385"/>
      <c r="E1385" s="44"/>
      <c r="F1385" s="29"/>
      <c r="G1385" s="45"/>
      <c r="L1385"/>
      <c r="M1385" s="46"/>
    </row>
    <row r="1386" spans="1:13" x14ac:dyDescent="0.3">
      <c r="A1386"/>
      <c r="B1386"/>
      <c r="C1386" s="29"/>
      <c r="D1386"/>
      <c r="E1386" s="44"/>
      <c r="F1386" s="29"/>
      <c r="G1386" s="45"/>
      <c r="L1386"/>
      <c r="M1386" s="46"/>
    </row>
    <row r="1387" spans="1:13" x14ac:dyDescent="0.3">
      <c r="A1387"/>
      <c r="B1387"/>
      <c r="C1387" s="29"/>
      <c r="D1387"/>
      <c r="E1387" s="44"/>
      <c r="F1387" s="29"/>
      <c r="G1387" s="45"/>
      <c r="L1387"/>
      <c r="M1387" s="46"/>
    </row>
    <row r="1388" spans="1:13" x14ac:dyDescent="0.3">
      <c r="A1388"/>
      <c r="B1388"/>
      <c r="C1388" s="29"/>
      <c r="D1388"/>
      <c r="E1388" s="44"/>
      <c r="F1388" s="29"/>
      <c r="G1388" s="45"/>
      <c r="L1388"/>
      <c r="M1388" s="46"/>
    </row>
    <row r="1389" spans="1:13" x14ac:dyDescent="0.3">
      <c r="A1389"/>
      <c r="B1389"/>
      <c r="C1389" s="29"/>
      <c r="D1389"/>
      <c r="E1389" s="44"/>
      <c r="F1389" s="29"/>
      <c r="G1389" s="45"/>
      <c r="L1389"/>
      <c r="M1389" s="46"/>
    </row>
    <row r="1390" spans="1:13" x14ac:dyDescent="0.3">
      <c r="A1390"/>
      <c r="B1390"/>
      <c r="C1390" s="29"/>
      <c r="D1390"/>
      <c r="E1390" s="44"/>
      <c r="F1390" s="29"/>
      <c r="G1390" s="45"/>
      <c r="L1390"/>
      <c r="M1390" s="46"/>
    </row>
    <row r="1391" spans="1:13" x14ac:dyDescent="0.3">
      <c r="A1391"/>
      <c r="B1391"/>
      <c r="C1391" s="29"/>
      <c r="D1391"/>
      <c r="E1391" s="44"/>
      <c r="F1391" s="29"/>
      <c r="G1391" s="45"/>
      <c r="L1391"/>
      <c r="M1391" s="46"/>
    </row>
    <row r="1392" spans="1:13" x14ac:dyDescent="0.3">
      <c r="A1392"/>
      <c r="B1392"/>
      <c r="C1392" s="29"/>
      <c r="D1392"/>
      <c r="E1392" s="44"/>
      <c r="F1392" s="29"/>
      <c r="G1392" s="45"/>
      <c r="L1392"/>
      <c r="M1392" s="46"/>
    </row>
    <row r="1393" spans="1:13" x14ac:dyDescent="0.3">
      <c r="A1393"/>
      <c r="B1393"/>
      <c r="C1393" s="29"/>
      <c r="D1393"/>
      <c r="E1393" s="44"/>
      <c r="F1393" s="29"/>
      <c r="G1393" s="45"/>
      <c r="L1393"/>
      <c r="M1393" s="46"/>
    </row>
    <row r="1394" spans="1:13" x14ac:dyDescent="0.3">
      <c r="A1394"/>
      <c r="B1394"/>
      <c r="C1394" s="29"/>
      <c r="D1394"/>
      <c r="E1394" s="44"/>
      <c r="F1394" s="29"/>
      <c r="G1394" s="45"/>
      <c r="L1394"/>
      <c r="M1394" s="46"/>
    </row>
    <row r="1395" spans="1:13" x14ac:dyDescent="0.3">
      <c r="A1395"/>
      <c r="B1395"/>
      <c r="C1395" s="29"/>
      <c r="D1395"/>
      <c r="E1395" s="44"/>
      <c r="F1395" s="29"/>
      <c r="G1395" s="45"/>
      <c r="L1395"/>
      <c r="M1395" s="46"/>
    </row>
    <row r="1396" spans="1:13" x14ac:dyDescent="0.3">
      <c r="A1396"/>
      <c r="B1396"/>
      <c r="C1396" s="29"/>
      <c r="D1396"/>
      <c r="E1396" s="44"/>
      <c r="F1396" s="29"/>
      <c r="G1396" s="45"/>
      <c r="L1396"/>
      <c r="M1396" s="46"/>
    </row>
    <row r="1397" spans="1:13" x14ac:dyDescent="0.3">
      <c r="A1397"/>
      <c r="B1397"/>
      <c r="C1397" s="29"/>
      <c r="D1397"/>
      <c r="E1397" s="44"/>
      <c r="F1397" s="29"/>
      <c r="G1397" s="45"/>
      <c r="L1397"/>
      <c r="M1397" s="46"/>
    </row>
    <row r="1398" spans="1:13" x14ac:dyDescent="0.3">
      <c r="A1398"/>
      <c r="B1398"/>
      <c r="C1398" s="29"/>
      <c r="D1398"/>
      <c r="E1398" s="44"/>
      <c r="F1398" s="29"/>
      <c r="G1398" s="45"/>
      <c r="L1398"/>
      <c r="M1398" s="46"/>
    </row>
    <row r="1399" spans="1:13" x14ac:dyDescent="0.3">
      <c r="A1399"/>
      <c r="B1399"/>
      <c r="C1399" s="29"/>
      <c r="D1399"/>
      <c r="E1399" s="44"/>
      <c r="F1399" s="29"/>
      <c r="G1399" s="45"/>
      <c r="L1399"/>
      <c r="M1399" s="46"/>
    </row>
    <row r="1400" spans="1:13" x14ac:dyDescent="0.3">
      <c r="A1400"/>
      <c r="B1400"/>
      <c r="C1400" s="29"/>
      <c r="D1400"/>
      <c r="E1400" s="44"/>
      <c r="F1400" s="29"/>
      <c r="G1400" s="45"/>
      <c r="L1400"/>
      <c r="M1400" s="46"/>
    </row>
    <row r="1401" spans="1:13" x14ac:dyDescent="0.3">
      <c r="A1401"/>
      <c r="B1401"/>
      <c r="C1401" s="29"/>
      <c r="D1401"/>
      <c r="E1401" s="44"/>
      <c r="F1401" s="29"/>
      <c r="G1401" s="45"/>
      <c r="L1401"/>
      <c r="M1401" s="46"/>
    </row>
    <row r="1402" spans="1:13" x14ac:dyDescent="0.3">
      <c r="A1402"/>
      <c r="B1402"/>
      <c r="C1402" s="29"/>
      <c r="D1402"/>
      <c r="E1402" s="44"/>
      <c r="F1402" s="29"/>
      <c r="G1402" s="45"/>
      <c r="L1402"/>
      <c r="M1402" s="46"/>
    </row>
    <row r="1403" spans="1:13" x14ac:dyDescent="0.3">
      <c r="A1403"/>
      <c r="B1403"/>
      <c r="C1403" s="29"/>
      <c r="D1403"/>
      <c r="E1403" s="44"/>
      <c r="F1403" s="29"/>
      <c r="G1403" s="45"/>
      <c r="L1403"/>
      <c r="M1403" s="46"/>
    </row>
    <row r="1404" spans="1:13" x14ac:dyDescent="0.3">
      <c r="A1404"/>
      <c r="B1404"/>
      <c r="C1404" s="29"/>
      <c r="D1404"/>
      <c r="E1404" s="44"/>
      <c r="F1404" s="29"/>
      <c r="G1404" s="45"/>
      <c r="L1404"/>
      <c r="M1404" s="46"/>
    </row>
    <row r="1405" spans="1:13" x14ac:dyDescent="0.3">
      <c r="A1405"/>
      <c r="B1405"/>
      <c r="C1405" s="29"/>
      <c r="D1405"/>
      <c r="E1405" s="44"/>
      <c r="F1405" s="29"/>
      <c r="G1405" s="45"/>
      <c r="L1405"/>
      <c r="M1405" s="46"/>
    </row>
    <row r="1406" spans="1:13" x14ac:dyDescent="0.3">
      <c r="A1406"/>
      <c r="B1406"/>
      <c r="C1406" s="29"/>
      <c r="D1406"/>
      <c r="E1406" s="44"/>
      <c r="F1406" s="29"/>
      <c r="G1406" s="45"/>
      <c r="L1406"/>
      <c r="M1406" s="46"/>
    </row>
    <row r="1407" spans="1:13" x14ac:dyDescent="0.3">
      <c r="A1407"/>
      <c r="B1407"/>
      <c r="C1407" s="29"/>
      <c r="D1407"/>
      <c r="E1407" s="44"/>
      <c r="F1407" s="29"/>
      <c r="G1407" s="45"/>
      <c r="L1407"/>
      <c r="M1407" s="46"/>
    </row>
    <row r="1408" spans="1:13" x14ac:dyDescent="0.3">
      <c r="A1408"/>
      <c r="B1408"/>
      <c r="C1408" s="29"/>
      <c r="D1408"/>
      <c r="E1408" s="44"/>
      <c r="F1408" s="29"/>
      <c r="G1408" s="45"/>
      <c r="L1408"/>
      <c r="M1408" s="46"/>
    </row>
    <row r="1409" spans="1:13" x14ac:dyDescent="0.3">
      <c r="A1409"/>
      <c r="B1409"/>
      <c r="C1409" s="29"/>
      <c r="D1409"/>
      <c r="E1409" s="44"/>
      <c r="F1409" s="29"/>
      <c r="G1409" s="45"/>
      <c r="L1409"/>
      <c r="M1409" s="46"/>
    </row>
    <row r="1410" spans="1:13" x14ac:dyDescent="0.3">
      <c r="A1410"/>
      <c r="B1410"/>
      <c r="C1410" s="29"/>
      <c r="D1410"/>
      <c r="E1410" s="44"/>
      <c r="F1410" s="29"/>
      <c r="G1410" s="45"/>
      <c r="L1410"/>
      <c r="M1410" s="46"/>
    </row>
    <row r="1411" spans="1:13" x14ac:dyDescent="0.3">
      <c r="A1411"/>
      <c r="B1411"/>
      <c r="C1411" s="29"/>
      <c r="D1411"/>
      <c r="E1411" s="44"/>
      <c r="F1411" s="29"/>
      <c r="G1411" s="45"/>
      <c r="L1411"/>
      <c r="M1411" s="46"/>
    </row>
    <row r="1412" spans="1:13" x14ac:dyDescent="0.3">
      <c r="A1412"/>
      <c r="B1412"/>
      <c r="C1412" s="29"/>
      <c r="D1412"/>
      <c r="E1412" s="44"/>
      <c r="F1412" s="29"/>
      <c r="G1412" s="45"/>
      <c r="L1412"/>
      <c r="M1412" s="46"/>
    </row>
    <row r="1413" spans="1:13" x14ac:dyDescent="0.3">
      <c r="A1413"/>
      <c r="B1413"/>
      <c r="C1413" s="29"/>
      <c r="D1413"/>
      <c r="E1413" s="44"/>
      <c r="F1413" s="29"/>
      <c r="G1413" s="45"/>
      <c r="L1413"/>
      <c r="M1413" s="46"/>
    </row>
    <row r="1414" spans="1:13" x14ac:dyDescent="0.3">
      <c r="A1414"/>
      <c r="B1414"/>
      <c r="C1414" s="29"/>
      <c r="D1414"/>
      <c r="E1414" s="44"/>
      <c r="F1414" s="29"/>
      <c r="G1414" s="45"/>
      <c r="L1414"/>
      <c r="M1414" s="46"/>
    </row>
    <row r="1415" spans="1:13" x14ac:dyDescent="0.3">
      <c r="A1415"/>
      <c r="B1415"/>
      <c r="C1415" s="29"/>
      <c r="D1415"/>
      <c r="E1415" s="44"/>
      <c r="F1415" s="29"/>
      <c r="G1415" s="45"/>
      <c r="L1415"/>
      <c r="M1415" s="46"/>
    </row>
    <row r="1416" spans="1:13" x14ac:dyDescent="0.3">
      <c r="A1416"/>
      <c r="B1416"/>
      <c r="C1416" s="29"/>
      <c r="D1416"/>
      <c r="E1416" s="44"/>
      <c r="F1416" s="29"/>
      <c r="G1416" s="45"/>
      <c r="L1416"/>
      <c r="M1416" s="46"/>
    </row>
    <row r="1417" spans="1:13" x14ac:dyDescent="0.3">
      <c r="A1417"/>
      <c r="B1417"/>
      <c r="C1417" s="29"/>
      <c r="D1417"/>
      <c r="E1417" s="44"/>
      <c r="F1417" s="29"/>
      <c r="G1417" s="45"/>
      <c r="L1417"/>
      <c r="M1417" s="46"/>
    </row>
    <row r="1418" spans="1:13" x14ac:dyDescent="0.3">
      <c r="A1418"/>
      <c r="B1418"/>
      <c r="C1418" s="29"/>
      <c r="D1418"/>
      <c r="E1418" s="44"/>
      <c r="F1418" s="29"/>
      <c r="G1418" s="45"/>
      <c r="L1418"/>
      <c r="M1418" s="46"/>
    </row>
    <row r="1419" spans="1:13" x14ac:dyDescent="0.3">
      <c r="A1419"/>
      <c r="B1419"/>
      <c r="C1419" s="29"/>
      <c r="D1419"/>
      <c r="E1419" s="44"/>
      <c r="F1419" s="29"/>
      <c r="G1419" s="45"/>
      <c r="L1419"/>
      <c r="M1419" s="46"/>
    </row>
    <row r="1420" spans="1:13" x14ac:dyDescent="0.3">
      <c r="A1420"/>
      <c r="B1420"/>
      <c r="C1420" s="29"/>
      <c r="D1420"/>
      <c r="E1420" s="44"/>
      <c r="F1420" s="29"/>
      <c r="G1420" s="45"/>
      <c r="L1420"/>
      <c r="M1420" s="46"/>
    </row>
    <row r="1421" spans="1:13" x14ac:dyDescent="0.3">
      <c r="A1421"/>
      <c r="B1421"/>
      <c r="C1421" s="29"/>
      <c r="D1421"/>
      <c r="E1421" s="44"/>
      <c r="F1421" s="29"/>
      <c r="G1421" s="45"/>
      <c r="L1421"/>
      <c r="M1421" s="46"/>
    </row>
    <row r="1422" spans="1:13" x14ac:dyDescent="0.3">
      <c r="A1422"/>
      <c r="B1422"/>
      <c r="C1422" s="29"/>
      <c r="D1422"/>
      <c r="E1422" s="44"/>
      <c r="F1422" s="29"/>
      <c r="G1422" s="45"/>
      <c r="L1422"/>
      <c r="M1422" s="46"/>
    </row>
    <row r="1423" spans="1:13" x14ac:dyDescent="0.3">
      <c r="A1423"/>
      <c r="B1423"/>
      <c r="C1423" s="29"/>
      <c r="D1423"/>
      <c r="E1423" s="44"/>
      <c r="F1423" s="29"/>
      <c r="G1423" s="45"/>
      <c r="L1423"/>
      <c r="M1423" s="46"/>
    </row>
    <row r="1424" spans="1:13" x14ac:dyDescent="0.3">
      <c r="A1424"/>
      <c r="B1424"/>
      <c r="C1424" s="29"/>
      <c r="D1424"/>
      <c r="E1424" s="44"/>
      <c r="F1424" s="29"/>
      <c r="G1424" s="45"/>
      <c r="L1424"/>
      <c r="M1424" s="46"/>
    </row>
    <row r="1425" spans="1:13" x14ac:dyDescent="0.3">
      <c r="A1425"/>
      <c r="B1425"/>
      <c r="C1425" s="29"/>
      <c r="D1425"/>
      <c r="E1425" s="44"/>
      <c r="F1425" s="29"/>
      <c r="G1425" s="45"/>
      <c r="L1425"/>
      <c r="M1425" s="46"/>
    </row>
    <row r="1426" spans="1:13" x14ac:dyDescent="0.3">
      <c r="A1426"/>
      <c r="B1426"/>
      <c r="C1426" s="29"/>
      <c r="D1426"/>
      <c r="E1426" s="44"/>
      <c r="F1426" s="29"/>
      <c r="G1426" s="45"/>
      <c r="L1426"/>
      <c r="M1426" s="46"/>
    </row>
    <row r="1427" spans="1:13" x14ac:dyDescent="0.3">
      <c r="A1427"/>
      <c r="B1427"/>
      <c r="C1427" s="29"/>
      <c r="D1427"/>
      <c r="E1427" s="44"/>
      <c r="F1427" s="29"/>
      <c r="G1427" s="45"/>
      <c r="L1427"/>
      <c r="M1427" s="46"/>
    </row>
    <row r="1428" spans="1:13" x14ac:dyDescent="0.3">
      <c r="A1428"/>
      <c r="B1428"/>
      <c r="C1428" s="29"/>
      <c r="D1428"/>
      <c r="E1428" s="44"/>
      <c r="F1428" s="29"/>
      <c r="G1428" s="45"/>
      <c r="L1428"/>
      <c r="M1428" s="46"/>
    </row>
    <row r="1429" spans="1:13" x14ac:dyDescent="0.3">
      <c r="A1429"/>
      <c r="B1429"/>
      <c r="C1429" s="29"/>
      <c r="D1429"/>
      <c r="E1429" s="44"/>
      <c r="F1429" s="29"/>
      <c r="G1429" s="45"/>
      <c r="L1429"/>
      <c r="M1429" s="46"/>
    </row>
    <row r="1430" spans="1:13" x14ac:dyDescent="0.3">
      <c r="A1430"/>
      <c r="B1430"/>
      <c r="C1430" s="29"/>
      <c r="D1430"/>
      <c r="E1430" s="44"/>
      <c r="F1430" s="29"/>
      <c r="G1430" s="45"/>
      <c r="L1430"/>
      <c r="M1430" s="46"/>
    </row>
    <row r="1431" spans="1:13" x14ac:dyDescent="0.3">
      <c r="A1431"/>
      <c r="B1431"/>
      <c r="C1431" s="29"/>
      <c r="D1431"/>
      <c r="E1431" s="44"/>
      <c r="F1431" s="29"/>
      <c r="G1431" s="45"/>
      <c r="L1431"/>
      <c r="M1431" s="46"/>
    </row>
    <row r="1432" spans="1:13" x14ac:dyDescent="0.3">
      <c r="A1432"/>
      <c r="B1432"/>
      <c r="C1432" s="29"/>
      <c r="D1432"/>
      <c r="E1432" s="44"/>
      <c r="F1432" s="29"/>
      <c r="G1432" s="45"/>
      <c r="L1432"/>
      <c r="M1432" s="46"/>
    </row>
    <row r="1433" spans="1:13" x14ac:dyDescent="0.3">
      <c r="A1433"/>
      <c r="B1433"/>
      <c r="C1433" s="29"/>
      <c r="D1433"/>
      <c r="E1433" s="44"/>
      <c r="F1433" s="29"/>
      <c r="G1433" s="45"/>
      <c r="L1433"/>
      <c r="M1433" s="46"/>
    </row>
    <row r="1434" spans="1:13" x14ac:dyDescent="0.3">
      <c r="A1434"/>
      <c r="B1434"/>
      <c r="C1434" s="29"/>
      <c r="D1434"/>
      <c r="E1434" s="44"/>
      <c r="F1434" s="29"/>
      <c r="G1434" s="45"/>
      <c r="L1434"/>
      <c r="M1434" s="46"/>
    </row>
    <row r="1435" spans="1:13" x14ac:dyDescent="0.3">
      <c r="A1435"/>
      <c r="B1435"/>
      <c r="C1435" s="29"/>
      <c r="D1435"/>
      <c r="E1435" s="44"/>
      <c r="F1435" s="29"/>
      <c r="G1435" s="45"/>
      <c r="L1435"/>
      <c r="M1435" s="46"/>
    </row>
    <row r="1436" spans="1:13" x14ac:dyDescent="0.3">
      <c r="A1436"/>
      <c r="B1436"/>
      <c r="C1436" s="29"/>
      <c r="D1436"/>
      <c r="E1436" s="44"/>
      <c r="F1436" s="29"/>
      <c r="G1436" s="45"/>
      <c r="L1436"/>
      <c r="M1436" s="46"/>
    </row>
    <row r="1437" spans="1:13" x14ac:dyDescent="0.3">
      <c r="A1437"/>
      <c r="B1437"/>
      <c r="C1437" s="29"/>
      <c r="D1437"/>
      <c r="E1437" s="44"/>
      <c r="F1437" s="29"/>
      <c r="G1437" s="45"/>
      <c r="L1437"/>
      <c r="M1437" s="46"/>
    </row>
    <row r="1438" spans="1:13" x14ac:dyDescent="0.3">
      <c r="A1438"/>
      <c r="B1438"/>
      <c r="C1438" s="29"/>
      <c r="D1438"/>
      <c r="E1438" s="44"/>
      <c r="F1438" s="29"/>
      <c r="G1438" s="45"/>
      <c r="L1438"/>
      <c r="M1438" s="46"/>
    </row>
    <row r="1439" spans="1:13" x14ac:dyDescent="0.3">
      <c r="A1439"/>
      <c r="B1439"/>
      <c r="C1439" s="29"/>
      <c r="D1439"/>
      <c r="E1439" s="44"/>
      <c r="F1439" s="29"/>
      <c r="G1439" s="45"/>
      <c r="L1439"/>
      <c r="M1439" s="46"/>
    </row>
    <row r="1440" spans="1:13" x14ac:dyDescent="0.3">
      <c r="A1440"/>
      <c r="B1440"/>
      <c r="C1440" s="29"/>
      <c r="D1440"/>
      <c r="E1440" s="44"/>
      <c r="F1440" s="29"/>
      <c r="G1440" s="45"/>
      <c r="L1440"/>
      <c r="M1440" s="46"/>
    </row>
    <row r="1441" spans="1:13" x14ac:dyDescent="0.3">
      <c r="A1441"/>
      <c r="B1441"/>
      <c r="C1441" s="29"/>
      <c r="D1441"/>
      <c r="E1441" s="44"/>
      <c r="F1441" s="29"/>
      <c r="G1441" s="45"/>
      <c r="L1441"/>
      <c r="M1441" s="46"/>
    </row>
    <row r="1442" spans="1:13" x14ac:dyDescent="0.3">
      <c r="A1442"/>
      <c r="B1442"/>
      <c r="C1442" s="29"/>
      <c r="D1442"/>
      <c r="E1442" s="44"/>
      <c r="F1442" s="29"/>
      <c r="G1442" s="45"/>
      <c r="L1442"/>
      <c r="M1442" s="46"/>
    </row>
    <row r="1443" spans="1:13" x14ac:dyDescent="0.3">
      <c r="A1443"/>
      <c r="B1443"/>
      <c r="C1443" s="29"/>
      <c r="D1443"/>
      <c r="E1443" s="44"/>
      <c r="F1443" s="29"/>
      <c r="G1443" s="45"/>
      <c r="L1443"/>
      <c r="M1443" s="46"/>
    </row>
    <row r="1444" spans="1:13" x14ac:dyDescent="0.3">
      <c r="A1444"/>
      <c r="B1444"/>
      <c r="C1444" s="29"/>
      <c r="D1444"/>
      <c r="E1444" s="44"/>
      <c r="F1444" s="29"/>
      <c r="G1444" s="45"/>
      <c r="L1444"/>
      <c r="M1444" s="46"/>
    </row>
    <row r="1445" spans="1:13" x14ac:dyDescent="0.3">
      <c r="A1445"/>
      <c r="B1445"/>
      <c r="C1445" s="29"/>
      <c r="D1445"/>
      <c r="E1445" s="44"/>
      <c r="F1445" s="29"/>
      <c r="G1445" s="45"/>
      <c r="L1445"/>
      <c r="M1445" s="46"/>
    </row>
    <row r="1446" spans="1:13" x14ac:dyDescent="0.3">
      <c r="A1446"/>
      <c r="B1446"/>
      <c r="C1446" s="29"/>
      <c r="D1446"/>
      <c r="E1446" s="44"/>
      <c r="F1446" s="29"/>
      <c r="G1446" s="45"/>
      <c r="L1446"/>
      <c r="M1446" s="46"/>
    </row>
    <row r="1447" spans="1:13" x14ac:dyDescent="0.3">
      <c r="A1447"/>
      <c r="B1447"/>
      <c r="C1447" s="29"/>
      <c r="D1447"/>
      <c r="E1447" s="44"/>
      <c r="F1447" s="29"/>
      <c r="G1447" s="45"/>
      <c r="L1447"/>
      <c r="M1447" s="46"/>
    </row>
    <row r="1448" spans="1:13" x14ac:dyDescent="0.3">
      <c r="A1448"/>
      <c r="B1448"/>
      <c r="C1448" s="29"/>
      <c r="D1448"/>
      <c r="E1448" s="44"/>
      <c r="F1448" s="29"/>
      <c r="G1448" s="45"/>
      <c r="L1448"/>
      <c r="M1448" s="46"/>
    </row>
    <row r="1449" spans="1:13" x14ac:dyDescent="0.3">
      <c r="A1449"/>
      <c r="B1449"/>
      <c r="C1449" s="29"/>
      <c r="D1449"/>
      <c r="E1449" s="44"/>
      <c r="F1449" s="29"/>
      <c r="G1449" s="45"/>
      <c r="L1449"/>
      <c r="M1449" s="46"/>
    </row>
    <row r="1450" spans="1:13" x14ac:dyDescent="0.3">
      <c r="A1450"/>
      <c r="B1450"/>
      <c r="C1450" s="29"/>
      <c r="D1450"/>
      <c r="E1450" s="44"/>
      <c r="F1450" s="29"/>
      <c r="G1450" s="45"/>
      <c r="L1450"/>
      <c r="M1450" s="46"/>
    </row>
    <row r="1451" spans="1:13" x14ac:dyDescent="0.3">
      <c r="A1451"/>
      <c r="B1451"/>
      <c r="C1451" s="29"/>
      <c r="D1451"/>
      <c r="E1451" s="44"/>
      <c r="F1451" s="29"/>
      <c r="G1451" s="45"/>
      <c r="L1451"/>
      <c r="M1451" s="46"/>
    </row>
    <row r="1452" spans="1:13" x14ac:dyDescent="0.3">
      <c r="A1452"/>
      <c r="B1452"/>
      <c r="C1452" s="29"/>
      <c r="D1452"/>
      <c r="E1452" s="44"/>
      <c r="F1452" s="29"/>
      <c r="G1452" s="45"/>
      <c r="L1452"/>
      <c r="M1452" s="46"/>
    </row>
    <row r="1453" spans="1:13" x14ac:dyDescent="0.3">
      <c r="A1453"/>
      <c r="B1453"/>
      <c r="C1453" s="29"/>
      <c r="D1453"/>
      <c r="E1453" s="44"/>
      <c r="F1453" s="29"/>
      <c r="G1453" s="45"/>
      <c r="L1453"/>
      <c r="M1453" s="46"/>
    </row>
    <row r="1454" spans="1:13" x14ac:dyDescent="0.3">
      <c r="A1454"/>
      <c r="B1454"/>
      <c r="C1454" s="29"/>
      <c r="D1454"/>
      <c r="E1454" s="44"/>
      <c r="F1454" s="29"/>
      <c r="G1454" s="45"/>
      <c r="L1454"/>
      <c r="M1454" s="46"/>
    </row>
    <row r="1455" spans="1:13" x14ac:dyDescent="0.3">
      <c r="A1455"/>
      <c r="B1455"/>
      <c r="C1455" s="29"/>
      <c r="D1455"/>
      <c r="E1455" s="44"/>
      <c r="F1455" s="29"/>
      <c r="G1455" s="45"/>
      <c r="L1455"/>
      <c r="M1455" s="46"/>
    </row>
    <row r="1456" spans="1:13" x14ac:dyDescent="0.3">
      <c r="A1456"/>
      <c r="B1456"/>
      <c r="C1456" s="29"/>
      <c r="D1456"/>
      <c r="E1456" s="44"/>
      <c r="F1456" s="29"/>
      <c r="G1456" s="45"/>
      <c r="L1456"/>
      <c r="M1456" s="46"/>
    </row>
    <row r="1457" spans="1:13" x14ac:dyDescent="0.3">
      <c r="A1457"/>
      <c r="B1457"/>
      <c r="C1457" s="29"/>
      <c r="D1457"/>
      <c r="E1457" s="44"/>
      <c r="F1457" s="29"/>
      <c r="G1457" s="45"/>
      <c r="L1457"/>
      <c r="M1457" s="46"/>
    </row>
    <row r="1458" spans="1:13" x14ac:dyDescent="0.3">
      <c r="A1458"/>
      <c r="B1458"/>
      <c r="C1458" s="29"/>
      <c r="D1458"/>
      <c r="E1458" s="44"/>
      <c r="F1458" s="29"/>
      <c r="G1458" s="45"/>
      <c r="L1458"/>
      <c r="M1458" s="46"/>
    </row>
    <row r="1459" spans="1:13" x14ac:dyDescent="0.3">
      <c r="A1459"/>
      <c r="B1459"/>
      <c r="C1459" s="29"/>
      <c r="D1459"/>
      <c r="E1459" s="44"/>
      <c r="F1459" s="29"/>
      <c r="G1459" s="45"/>
      <c r="L1459"/>
      <c r="M1459" s="46"/>
    </row>
    <row r="1460" spans="1:13" x14ac:dyDescent="0.3">
      <c r="A1460"/>
      <c r="B1460"/>
      <c r="C1460" s="29"/>
      <c r="D1460"/>
      <c r="E1460" s="44"/>
      <c r="F1460" s="29"/>
      <c r="G1460" s="45"/>
      <c r="L1460"/>
      <c r="M1460" s="46"/>
    </row>
    <row r="1461" spans="1:13" x14ac:dyDescent="0.3">
      <c r="A1461"/>
      <c r="B1461"/>
      <c r="C1461" s="29"/>
      <c r="D1461"/>
      <c r="E1461" s="44"/>
      <c r="F1461" s="29"/>
      <c r="G1461" s="45"/>
      <c r="L1461"/>
      <c r="M1461" s="46"/>
    </row>
    <row r="1462" spans="1:13" x14ac:dyDescent="0.3">
      <c r="A1462"/>
      <c r="B1462"/>
      <c r="C1462" s="29"/>
      <c r="D1462"/>
      <c r="E1462" s="44"/>
      <c r="F1462" s="29"/>
      <c r="G1462" s="45"/>
      <c r="L1462"/>
      <c r="M1462" s="46"/>
    </row>
    <row r="1463" spans="1:13" x14ac:dyDescent="0.3">
      <c r="A1463"/>
      <c r="B1463"/>
      <c r="C1463" s="29"/>
      <c r="D1463"/>
      <c r="E1463" s="44"/>
      <c r="F1463" s="29"/>
      <c r="G1463" s="45"/>
      <c r="L1463"/>
      <c r="M1463" s="46"/>
    </row>
    <row r="1464" spans="1:13" x14ac:dyDescent="0.3">
      <c r="A1464"/>
      <c r="B1464"/>
      <c r="C1464" s="29"/>
      <c r="D1464"/>
      <c r="E1464" s="44"/>
      <c r="F1464" s="29"/>
      <c r="G1464" s="45"/>
      <c r="L1464"/>
      <c r="M1464" s="46"/>
    </row>
    <row r="1465" spans="1:13" x14ac:dyDescent="0.3">
      <c r="A1465"/>
      <c r="B1465"/>
      <c r="C1465" s="29"/>
      <c r="D1465"/>
      <c r="E1465" s="44"/>
      <c r="F1465" s="29"/>
      <c r="G1465" s="45"/>
      <c r="L1465"/>
      <c r="M1465" s="46"/>
    </row>
    <row r="1466" spans="1:13" x14ac:dyDescent="0.3">
      <c r="A1466"/>
      <c r="B1466"/>
      <c r="C1466" s="29"/>
      <c r="D1466"/>
      <c r="E1466" s="44"/>
      <c r="F1466" s="29"/>
      <c r="G1466" s="45"/>
      <c r="L1466"/>
      <c r="M1466" s="46"/>
    </row>
    <row r="1467" spans="1:13" x14ac:dyDescent="0.3">
      <c r="A1467"/>
      <c r="B1467"/>
      <c r="C1467" s="29"/>
      <c r="D1467"/>
      <c r="E1467" s="44"/>
      <c r="F1467" s="29"/>
      <c r="G1467" s="45"/>
      <c r="L1467"/>
      <c r="M1467" s="46"/>
    </row>
    <row r="1468" spans="1:13" x14ac:dyDescent="0.3">
      <c r="A1468"/>
      <c r="B1468"/>
      <c r="C1468" s="29"/>
      <c r="D1468"/>
      <c r="E1468" s="44"/>
      <c r="F1468" s="29"/>
      <c r="G1468" s="45"/>
      <c r="L1468"/>
      <c r="M1468" s="46"/>
    </row>
    <row r="1469" spans="1:13" x14ac:dyDescent="0.3">
      <c r="A1469"/>
      <c r="B1469"/>
      <c r="C1469" s="29"/>
      <c r="D1469"/>
      <c r="E1469" s="44"/>
      <c r="F1469" s="29"/>
      <c r="G1469" s="45"/>
      <c r="L1469"/>
      <c r="M1469" s="46"/>
    </row>
    <row r="1470" spans="1:13" x14ac:dyDescent="0.3">
      <c r="A1470"/>
      <c r="B1470"/>
      <c r="C1470" s="29"/>
      <c r="D1470"/>
      <c r="E1470" s="44"/>
      <c r="F1470" s="29"/>
      <c r="G1470" s="45"/>
      <c r="L1470"/>
      <c r="M1470" s="46"/>
    </row>
    <row r="1471" spans="1:13" x14ac:dyDescent="0.3">
      <c r="A1471"/>
      <c r="B1471"/>
      <c r="C1471" s="29"/>
      <c r="D1471"/>
      <c r="E1471" s="44"/>
      <c r="F1471" s="29"/>
      <c r="G1471" s="45"/>
      <c r="L1471"/>
      <c r="M1471" s="46"/>
    </row>
    <row r="1472" spans="1:13" x14ac:dyDescent="0.3">
      <c r="A1472"/>
      <c r="B1472"/>
      <c r="C1472" s="29"/>
      <c r="D1472"/>
      <c r="E1472" s="44"/>
      <c r="F1472" s="29"/>
      <c r="G1472" s="45"/>
      <c r="L1472"/>
      <c r="M1472" s="46"/>
    </row>
    <row r="1473" spans="1:13" x14ac:dyDescent="0.3">
      <c r="A1473"/>
      <c r="B1473"/>
      <c r="C1473" s="29"/>
      <c r="D1473"/>
      <c r="E1473" s="44"/>
      <c r="F1473" s="29"/>
      <c r="G1473" s="45"/>
      <c r="L1473"/>
      <c r="M1473" s="46"/>
    </row>
    <row r="1474" spans="1:13" x14ac:dyDescent="0.3">
      <c r="A1474"/>
      <c r="B1474"/>
      <c r="C1474" s="29"/>
      <c r="D1474"/>
      <c r="E1474" s="44"/>
      <c r="F1474" s="29"/>
      <c r="G1474" s="45"/>
      <c r="L1474"/>
      <c r="M1474" s="46"/>
    </row>
    <row r="1475" spans="1:13" x14ac:dyDescent="0.3">
      <c r="A1475"/>
      <c r="B1475"/>
      <c r="C1475" s="29"/>
      <c r="D1475"/>
      <c r="E1475" s="44"/>
      <c r="F1475" s="29"/>
      <c r="G1475" s="45"/>
      <c r="L1475"/>
      <c r="M1475" s="46"/>
    </row>
    <row r="1476" spans="1:13" x14ac:dyDescent="0.3">
      <c r="A1476"/>
      <c r="B1476"/>
      <c r="C1476" s="29"/>
      <c r="D1476"/>
      <c r="E1476" s="44"/>
      <c r="F1476" s="29"/>
      <c r="G1476" s="45"/>
      <c r="L1476"/>
      <c r="M1476" s="46"/>
    </row>
    <row r="1477" spans="1:13" x14ac:dyDescent="0.3">
      <c r="A1477"/>
      <c r="B1477"/>
      <c r="C1477" s="29"/>
      <c r="D1477"/>
      <c r="E1477" s="44"/>
      <c r="F1477" s="29"/>
      <c r="G1477" s="45"/>
      <c r="L1477"/>
      <c r="M1477" s="46"/>
    </row>
    <row r="1478" spans="1:13" x14ac:dyDescent="0.3">
      <c r="A1478"/>
      <c r="B1478"/>
      <c r="C1478" s="29"/>
      <c r="D1478"/>
      <c r="E1478" s="44"/>
      <c r="F1478" s="29"/>
      <c r="G1478" s="45"/>
      <c r="L1478"/>
      <c r="M1478" s="46"/>
    </row>
    <row r="1479" spans="1:13" x14ac:dyDescent="0.3">
      <c r="A1479"/>
      <c r="B1479"/>
      <c r="C1479" s="29"/>
      <c r="D1479"/>
      <c r="E1479" s="44"/>
      <c r="F1479" s="29"/>
      <c r="G1479" s="45"/>
      <c r="L1479"/>
      <c r="M1479" s="46"/>
    </row>
    <row r="1480" spans="1:13" x14ac:dyDescent="0.3">
      <c r="A1480"/>
      <c r="B1480"/>
      <c r="C1480" s="29"/>
      <c r="D1480"/>
      <c r="E1480" s="44"/>
      <c r="F1480" s="29"/>
      <c r="G1480" s="45"/>
      <c r="L1480"/>
      <c r="M1480" s="46"/>
    </row>
    <row r="1481" spans="1:13" x14ac:dyDescent="0.3">
      <c r="A1481"/>
      <c r="B1481"/>
      <c r="C1481" s="29"/>
      <c r="D1481"/>
      <c r="E1481" s="44"/>
      <c r="F1481" s="29"/>
      <c r="G1481" s="45"/>
      <c r="L1481"/>
      <c r="M1481" s="46"/>
    </row>
    <row r="1482" spans="1:13" x14ac:dyDescent="0.3">
      <c r="A1482"/>
      <c r="B1482"/>
      <c r="C1482" s="29"/>
      <c r="D1482"/>
      <c r="E1482" s="44"/>
      <c r="F1482" s="29"/>
      <c r="G1482" s="45"/>
      <c r="L1482"/>
      <c r="M1482" s="46"/>
    </row>
    <row r="1483" spans="1:13" x14ac:dyDescent="0.3">
      <c r="A1483"/>
      <c r="B1483"/>
      <c r="C1483" s="29"/>
      <c r="D1483"/>
      <c r="E1483" s="44"/>
      <c r="F1483" s="29"/>
      <c r="G1483" s="45"/>
      <c r="L1483"/>
      <c r="M1483" s="46"/>
    </row>
    <row r="1484" spans="1:13" x14ac:dyDescent="0.3">
      <c r="A1484"/>
      <c r="B1484"/>
      <c r="C1484" s="29"/>
      <c r="D1484"/>
      <c r="E1484" s="44"/>
      <c r="F1484" s="29"/>
      <c r="G1484" s="45"/>
      <c r="L1484"/>
      <c r="M1484" s="46"/>
    </row>
    <row r="1485" spans="1:13" x14ac:dyDescent="0.3">
      <c r="A1485"/>
      <c r="B1485"/>
      <c r="C1485" s="29"/>
      <c r="D1485"/>
      <c r="E1485" s="44"/>
      <c r="F1485" s="29"/>
      <c r="G1485" s="45"/>
      <c r="L1485"/>
      <c r="M1485" s="46"/>
    </row>
    <row r="1486" spans="1:13" x14ac:dyDescent="0.3">
      <c r="A1486"/>
      <c r="B1486"/>
      <c r="C1486" s="29"/>
      <c r="D1486"/>
      <c r="E1486" s="44"/>
      <c r="F1486" s="29"/>
      <c r="G1486" s="45"/>
      <c r="L1486"/>
      <c r="M1486" s="46"/>
    </row>
    <row r="1487" spans="1:13" x14ac:dyDescent="0.3">
      <c r="A1487"/>
      <c r="B1487"/>
      <c r="C1487" s="29"/>
      <c r="D1487"/>
      <c r="E1487" s="44"/>
      <c r="F1487" s="29"/>
      <c r="G1487" s="45"/>
      <c r="L1487"/>
      <c r="M1487" s="46"/>
    </row>
    <row r="1488" spans="1:13" x14ac:dyDescent="0.3">
      <c r="A1488"/>
      <c r="B1488"/>
      <c r="C1488" s="29"/>
      <c r="D1488"/>
      <c r="E1488" s="44"/>
      <c r="F1488" s="29"/>
      <c r="G1488" s="45"/>
      <c r="L1488"/>
      <c r="M1488" s="46"/>
    </row>
    <row r="1489" spans="1:13" x14ac:dyDescent="0.3">
      <c r="A1489"/>
      <c r="B1489"/>
      <c r="C1489" s="29"/>
      <c r="D1489"/>
      <c r="E1489" s="44"/>
      <c r="F1489" s="29"/>
      <c r="G1489" s="45"/>
      <c r="L1489"/>
      <c r="M1489" s="46"/>
    </row>
    <row r="1490" spans="1:13" x14ac:dyDescent="0.3">
      <c r="A1490"/>
      <c r="B1490"/>
      <c r="C1490" s="29"/>
      <c r="D1490"/>
      <c r="E1490" s="44"/>
      <c r="F1490" s="29"/>
      <c r="G1490" s="45"/>
      <c r="L1490"/>
      <c r="M1490" s="46"/>
    </row>
    <row r="1491" spans="1:13" x14ac:dyDescent="0.3">
      <c r="A1491"/>
      <c r="B1491"/>
      <c r="C1491" s="29"/>
      <c r="D1491"/>
      <c r="E1491" s="44"/>
      <c r="F1491" s="29"/>
      <c r="G1491" s="45"/>
      <c r="L1491"/>
      <c r="M1491" s="46"/>
    </row>
    <row r="1492" spans="1:13" x14ac:dyDescent="0.3">
      <c r="A1492"/>
      <c r="B1492"/>
      <c r="C1492" s="29"/>
      <c r="D1492"/>
      <c r="E1492" s="44"/>
      <c r="F1492" s="29"/>
      <c r="G1492" s="45"/>
      <c r="L1492"/>
      <c r="M1492" s="46"/>
    </row>
    <row r="1493" spans="1:13" x14ac:dyDescent="0.3">
      <c r="A1493"/>
      <c r="B1493"/>
      <c r="C1493" s="29"/>
      <c r="D1493"/>
      <c r="E1493" s="44"/>
      <c r="F1493" s="29"/>
      <c r="G1493" s="45"/>
      <c r="L1493"/>
      <c r="M1493" s="46"/>
    </row>
    <row r="1494" spans="1:13" x14ac:dyDescent="0.3">
      <c r="A1494"/>
      <c r="B1494"/>
      <c r="C1494" s="29"/>
      <c r="D1494"/>
      <c r="E1494" s="44"/>
      <c r="F1494" s="29"/>
      <c r="G1494" s="45"/>
      <c r="L1494"/>
      <c r="M1494" s="46"/>
    </row>
    <row r="1495" spans="1:13" x14ac:dyDescent="0.3">
      <c r="A1495"/>
      <c r="B1495"/>
      <c r="C1495" s="29"/>
      <c r="D1495"/>
      <c r="E1495" s="44"/>
      <c r="F1495" s="29"/>
      <c r="G1495" s="45"/>
      <c r="L1495"/>
      <c r="M1495" s="46"/>
    </row>
    <row r="1496" spans="1:13" x14ac:dyDescent="0.3">
      <c r="A1496"/>
      <c r="B1496"/>
      <c r="C1496" s="29"/>
      <c r="D1496"/>
      <c r="E1496" s="44"/>
      <c r="F1496" s="29"/>
      <c r="G1496" s="45"/>
      <c r="L1496"/>
      <c r="M1496" s="46"/>
    </row>
    <row r="1497" spans="1:13" x14ac:dyDescent="0.3">
      <c r="A1497"/>
      <c r="B1497"/>
      <c r="C1497" s="29"/>
      <c r="D1497"/>
      <c r="E1497" s="44"/>
      <c r="F1497" s="29"/>
      <c r="G1497" s="45"/>
      <c r="L1497"/>
      <c r="M1497" s="46"/>
    </row>
    <row r="1498" spans="1:13" x14ac:dyDescent="0.3">
      <c r="A1498"/>
      <c r="B1498"/>
      <c r="C1498" s="29"/>
      <c r="D1498"/>
      <c r="E1498" s="44"/>
      <c r="F1498" s="29"/>
      <c r="G1498" s="45"/>
      <c r="L1498"/>
      <c r="M1498" s="46"/>
    </row>
    <row r="1499" spans="1:13" x14ac:dyDescent="0.3">
      <c r="A1499"/>
      <c r="B1499"/>
      <c r="C1499" s="29"/>
      <c r="D1499"/>
      <c r="E1499" s="44"/>
      <c r="F1499" s="29"/>
      <c r="G1499" s="45"/>
      <c r="L1499"/>
      <c r="M1499" s="46"/>
    </row>
    <row r="1500" spans="1:13" x14ac:dyDescent="0.3">
      <c r="A1500"/>
      <c r="B1500"/>
      <c r="C1500" s="29"/>
      <c r="D1500"/>
      <c r="E1500" s="44"/>
      <c r="F1500" s="29"/>
      <c r="G1500" s="45"/>
      <c r="L1500"/>
      <c r="M1500" s="46"/>
    </row>
    <row r="1501" spans="1:13" x14ac:dyDescent="0.3">
      <c r="A1501"/>
      <c r="B1501"/>
      <c r="C1501" s="29"/>
      <c r="D1501"/>
      <c r="E1501" s="44"/>
      <c r="F1501" s="29"/>
      <c r="G1501" s="45"/>
      <c r="L1501"/>
      <c r="M1501" s="46"/>
    </row>
    <row r="1502" spans="1:13" x14ac:dyDescent="0.3">
      <c r="A1502"/>
      <c r="B1502"/>
      <c r="C1502" s="29"/>
      <c r="D1502"/>
      <c r="E1502" s="44"/>
      <c r="F1502" s="29"/>
      <c r="G1502" s="45"/>
      <c r="L1502"/>
      <c r="M1502" s="46"/>
    </row>
    <row r="1503" spans="1:13" x14ac:dyDescent="0.3">
      <c r="A1503"/>
      <c r="B1503"/>
      <c r="C1503" s="29"/>
      <c r="D1503"/>
      <c r="E1503" s="44"/>
      <c r="F1503" s="29"/>
      <c r="G1503" s="45"/>
      <c r="L1503"/>
      <c r="M1503" s="46"/>
    </row>
    <row r="1504" spans="1:13" x14ac:dyDescent="0.3">
      <c r="A1504"/>
      <c r="B1504"/>
      <c r="C1504" s="29"/>
      <c r="D1504"/>
      <c r="E1504" s="44"/>
      <c r="F1504" s="29"/>
      <c r="G1504" s="45"/>
      <c r="L1504"/>
      <c r="M1504" s="46"/>
    </row>
    <row r="1505" spans="1:13" x14ac:dyDescent="0.3">
      <c r="A1505"/>
      <c r="B1505"/>
      <c r="C1505" s="29"/>
      <c r="D1505"/>
      <c r="E1505" s="44"/>
      <c r="F1505" s="29"/>
      <c r="G1505" s="45"/>
      <c r="L1505"/>
      <c r="M1505" s="46"/>
    </row>
    <row r="1506" spans="1:13" x14ac:dyDescent="0.3">
      <c r="A1506"/>
      <c r="B1506"/>
      <c r="C1506" s="29"/>
      <c r="D1506"/>
      <c r="E1506" s="44"/>
      <c r="F1506" s="29"/>
      <c r="G1506" s="45"/>
      <c r="L1506"/>
      <c r="M1506" s="46"/>
    </row>
    <row r="1507" spans="1:13" x14ac:dyDescent="0.3">
      <c r="A1507"/>
      <c r="B1507"/>
      <c r="C1507" s="29"/>
      <c r="D1507"/>
      <c r="E1507" s="44"/>
      <c r="F1507" s="29"/>
      <c r="G1507" s="45"/>
      <c r="L1507"/>
      <c r="M1507" s="46"/>
    </row>
    <row r="1508" spans="1:13" x14ac:dyDescent="0.3">
      <c r="A1508"/>
      <c r="B1508"/>
      <c r="C1508" s="29"/>
      <c r="D1508"/>
      <c r="E1508" s="44"/>
      <c r="F1508" s="29"/>
      <c r="G1508" s="45"/>
      <c r="L1508"/>
      <c r="M1508" s="46"/>
    </row>
    <row r="1509" spans="1:13" x14ac:dyDescent="0.3">
      <c r="A1509"/>
      <c r="B1509"/>
      <c r="C1509" s="29"/>
      <c r="D1509"/>
      <c r="E1509" s="44"/>
      <c r="F1509" s="29"/>
      <c r="G1509" s="45"/>
      <c r="L1509"/>
      <c r="M1509" s="46"/>
    </row>
    <row r="1510" spans="1:13" x14ac:dyDescent="0.3">
      <c r="A1510"/>
      <c r="B1510"/>
      <c r="C1510" s="29"/>
      <c r="D1510"/>
      <c r="E1510" s="44"/>
      <c r="F1510" s="29"/>
      <c r="G1510" s="45"/>
      <c r="L1510"/>
      <c r="M1510" s="46"/>
    </row>
    <row r="1511" spans="1:13" x14ac:dyDescent="0.3">
      <c r="A1511"/>
      <c r="B1511"/>
      <c r="C1511" s="29"/>
      <c r="D1511"/>
      <c r="E1511" s="44"/>
      <c r="F1511" s="29"/>
      <c r="G1511" s="45"/>
      <c r="L1511"/>
      <c r="M1511" s="46"/>
    </row>
    <row r="1512" spans="1:13" x14ac:dyDescent="0.3">
      <c r="A1512"/>
      <c r="B1512"/>
      <c r="C1512" s="29"/>
      <c r="D1512"/>
      <c r="E1512" s="44"/>
      <c r="F1512" s="29"/>
      <c r="G1512" s="45"/>
      <c r="L1512"/>
      <c r="M1512" s="46"/>
    </row>
    <row r="1513" spans="1:13" x14ac:dyDescent="0.3">
      <c r="A1513"/>
      <c r="B1513"/>
      <c r="C1513" s="29"/>
      <c r="D1513"/>
      <c r="E1513" s="44"/>
      <c r="F1513" s="29"/>
      <c r="G1513" s="45"/>
      <c r="L1513"/>
      <c r="M1513" s="46"/>
    </row>
    <row r="1514" spans="1:13" x14ac:dyDescent="0.3">
      <c r="A1514"/>
      <c r="B1514"/>
      <c r="C1514" s="29"/>
      <c r="D1514"/>
      <c r="E1514" s="44"/>
      <c r="F1514" s="29"/>
      <c r="G1514" s="45"/>
      <c r="L1514"/>
      <c r="M1514" s="46"/>
    </row>
    <row r="1515" spans="1:13" x14ac:dyDescent="0.3">
      <c r="A1515"/>
      <c r="B1515"/>
      <c r="C1515" s="29"/>
      <c r="D1515"/>
      <c r="E1515" s="44"/>
      <c r="F1515" s="29"/>
      <c r="G1515" s="45"/>
      <c r="L1515"/>
      <c r="M1515" s="46"/>
    </row>
    <row r="1516" spans="1:13" x14ac:dyDescent="0.3">
      <c r="A1516"/>
      <c r="B1516"/>
      <c r="C1516" s="29"/>
      <c r="D1516"/>
      <c r="E1516" s="44"/>
      <c r="F1516" s="29"/>
      <c r="G1516" s="45"/>
      <c r="L1516"/>
      <c r="M1516" s="46"/>
    </row>
    <row r="1517" spans="1:13" x14ac:dyDescent="0.3">
      <c r="A1517"/>
      <c r="B1517"/>
      <c r="C1517" s="29"/>
      <c r="D1517"/>
      <c r="E1517" s="44"/>
      <c r="F1517" s="29"/>
      <c r="G1517" s="45"/>
      <c r="L1517"/>
      <c r="M1517" s="46"/>
    </row>
    <row r="1518" spans="1:13" x14ac:dyDescent="0.3">
      <c r="A1518"/>
      <c r="B1518"/>
      <c r="C1518" s="29"/>
      <c r="D1518"/>
      <c r="E1518" s="44"/>
      <c r="F1518" s="29"/>
      <c r="G1518" s="45"/>
      <c r="L1518"/>
      <c r="M1518" s="46"/>
    </row>
    <row r="1519" spans="1:13" x14ac:dyDescent="0.3">
      <c r="A1519"/>
      <c r="B1519"/>
      <c r="C1519" s="29"/>
      <c r="D1519"/>
      <c r="E1519" s="44"/>
      <c r="F1519" s="29"/>
      <c r="G1519" s="45"/>
      <c r="L1519"/>
      <c r="M1519" s="46"/>
    </row>
    <row r="1520" spans="1:13" x14ac:dyDescent="0.3">
      <c r="A1520"/>
      <c r="B1520"/>
      <c r="C1520" s="29"/>
      <c r="D1520"/>
      <c r="E1520" s="44"/>
      <c r="F1520" s="29"/>
      <c r="G1520" s="45"/>
      <c r="L1520"/>
      <c r="M1520" s="46"/>
    </row>
    <row r="1521" spans="1:13" x14ac:dyDescent="0.3">
      <c r="A1521"/>
      <c r="B1521"/>
      <c r="C1521" s="29"/>
      <c r="D1521"/>
      <c r="E1521" s="44"/>
      <c r="F1521" s="29"/>
      <c r="G1521" s="45"/>
      <c r="L1521"/>
      <c r="M1521" s="46"/>
    </row>
    <row r="1522" spans="1:13" x14ac:dyDescent="0.3">
      <c r="A1522"/>
      <c r="B1522"/>
      <c r="C1522" s="29"/>
      <c r="D1522"/>
      <c r="E1522" s="44"/>
      <c r="F1522" s="29"/>
      <c r="G1522" s="45"/>
      <c r="L1522"/>
      <c r="M1522" s="46"/>
    </row>
    <row r="1523" spans="1:13" x14ac:dyDescent="0.3">
      <c r="A1523"/>
      <c r="B1523"/>
      <c r="C1523" s="29"/>
      <c r="D1523"/>
      <c r="E1523" s="44"/>
      <c r="F1523" s="29"/>
      <c r="G1523" s="45"/>
      <c r="L1523"/>
      <c r="M1523" s="46"/>
    </row>
    <row r="1524" spans="1:13" x14ac:dyDescent="0.3">
      <c r="A1524"/>
      <c r="B1524"/>
      <c r="C1524" s="29"/>
      <c r="D1524"/>
      <c r="E1524" s="44"/>
      <c r="F1524" s="29"/>
      <c r="G1524" s="45"/>
      <c r="L1524"/>
      <c r="M1524" s="46"/>
    </row>
    <row r="1525" spans="1:13" x14ac:dyDescent="0.3">
      <c r="A1525"/>
      <c r="B1525"/>
      <c r="C1525" s="29"/>
      <c r="D1525"/>
      <c r="E1525" s="44"/>
      <c r="F1525" s="29"/>
      <c r="G1525" s="45"/>
      <c r="L1525"/>
      <c r="M1525" s="46"/>
    </row>
    <row r="1526" spans="1:13" x14ac:dyDescent="0.3">
      <c r="A1526"/>
      <c r="B1526"/>
      <c r="C1526" s="29"/>
      <c r="D1526"/>
      <c r="E1526" s="44"/>
      <c r="F1526" s="29"/>
      <c r="G1526" s="45"/>
      <c r="L1526"/>
      <c r="M1526" s="46"/>
    </row>
    <row r="1527" spans="1:13" x14ac:dyDescent="0.3">
      <c r="A1527"/>
      <c r="B1527"/>
      <c r="C1527" s="29"/>
      <c r="D1527"/>
      <c r="E1527" s="44"/>
      <c r="F1527" s="29"/>
      <c r="G1527" s="45"/>
      <c r="L1527"/>
      <c r="M1527" s="46"/>
    </row>
    <row r="1528" spans="1:13" x14ac:dyDescent="0.3">
      <c r="A1528"/>
      <c r="B1528"/>
      <c r="C1528" s="29"/>
      <c r="D1528"/>
      <c r="E1528" s="44"/>
      <c r="F1528" s="29"/>
      <c r="G1528" s="45"/>
      <c r="L1528"/>
      <c r="M1528" s="46"/>
    </row>
    <row r="1529" spans="1:13" x14ac:dyDescent="0.3">
      <c r="A1529"/>
      <c r="B1529"/>
      <c r="C1529" s="29"/>
      <c r="D1529"/>
      <c r="E1529" s="44"/>
      <c r="F1529" s="29"/>
      <c r="G1529" s="45"/>
      <c r="L1529"/>
      <c r="M1529" s="46"/>
    </row>
    <row r="1530" spans="1:13" x14ac:dyDescent="0.3">
      <c r="A1530"/>
      <c r="B1530"/>
      <c r="C1530" s="29"/>
      <c r="D1530"/>
      <c r="E1530" s="44"/>
      <c r="F1530" s="29"/>
      <c r="G1530" s="45"/>
      <c r="L1530"/>
      <c r="M1530" s="46"/>
    </row>
    <row r="1531" spans="1:13" x14ac:dyDescent="0.3">
      <c r="A1531"/>
      <c r="B1531"/>
      <c r="C1531" s="29"/>
      <c r="D1531"/>
      <c r="E1531" s="44"/>
      <c r="F1531" s="29"/>
      <c r="G1531" s="45"/>
      <c r="L1531"/>
      <c r="M1531" s="46"/>
    </row>
    <row r="1532" spans="1:13" x14ac:dyDescent="0.3">
      <c r="A1532"/>
      <c r="B1532"/>
      <c r="C1532" s="29"/>
      <c r="D1532"/>
      <c r="E1532" s="44"/>
      <c r="F1532" s="29"/>
      <c r="G1532" s="45"/>
      <c r="L1532"/>
      <c r="M1532" s="46"/>
    </row>
    <row r="1533" spans="1:13" x14ac:dyDescent="0.3">
      <c r="A1533"/>
      <c r="B1533"/>
      <c r="C1533" s="29"/>
      <c r="D1533"/>
      <c r="E1533" s="44"/>
      <c r="F1533" s="29"/>
      <c r="G1533" s="45"/>
      <c r="L1533"/>
      <c r="M1533" s="46"/>
    </row>
    <row r="1534" spans="1:13" x14ac:dyDescent="0.3">
      <c r="A1534"/>
      <c r="B1534"/>
      <c r="C1534" s="29"/>
      <c r="D1534"/>
      <c r="E1534" s="44"/>
      <c r="F1534" s="29"/>
      <c r="G1534" s="45"/>
      <c r="L1534"/>
      <c r="M1534" s="46"/>
    </row>
    <row r="1535" spans="1:13" x14ac:dyDescent="0.3">
      <c r="A1535"/>
      <c r="B1535"/>
      <c r="C1535" s="29"/>
      <c r="D1535"/>
      <c r="E1535" s="44"/>
      <c r="F1535" s="29"/>
      <c r="G1535" s="45"/>
      <c r="L1535"/>
      <c r="M1535" s="46"/>
    </row>
    <row r="1536" spans="1:13" x14ac:dyDescent="0.3">
      <c r="A1536"/>
      <c r="B1536"/>
      <c r="C1536" s="29"/>
      <c r="D1536"/>
      <c r="E1536" s="44"/>
      <c r="F1536" s="29"/>
      <c r="G1536" s="45"/>
      <c r="L1536"/>
      <c r="M1536" s="46"/>
    </row>
    <row r="1537" spans="1:13" x14ac:dyDescent="0.3">
      <c r="A1537"/>
      <c r="B1537"/>
      <c r="C1537" s="29"/>
      <c r="D1537"/>
      <c r="E1537" s="44"/>
      <c r="F1537" s="29"/>
      <c r="G1537" s="45"/>
      <c r="L1537"/>
      <c r="M1537" s="46"/>
    </row>
    <row r="1538" spans="1:13" x14ac:dyDescent="0.3">
      <c r="A1538"/>
      <c r="B1538"/>
      <c r="C1538" s="29"/>
      <c r="D1538"/>
      <c r="E1538" s="44"/>
      <c r="F1538" s="29"/>
      <c r="G1538" s="45"/>
      <c r="L1538"/>
      <c r="M1538" s="46"/>
    </row>
    <row r="1539" spans="1:13" x14ac:dyDescent="0.3">
      <c r="A1539"/>
      <c r="B1539"/>
      <c r="C1539" s="29"/>
      <c r="D1539"/>
      <c r="E1539" s="44"/>
      <c r="F1539" s="29"/>
      <c r="G1539" s="45"/>
      <c r="L1539"/>
      <c r="M1539" s="46"/>
    </row>
    <row r="1540" spans="1:13" x14ac:dyDescent="0.3">
      <c r="A1540"/>
      <c r="B1540"/>
      <c r="C1540" s="29"/>
      <c r="D1540"/>
      <c r="E1540" s="44"/>
      <c r="F1540" s="29"/>
      <c r="G1540" s="45"/>
      <c r="L1540"/>
      <c r="M1540" s="46"/>
    </row>
    <row r="1541" spans="1:13" x14ac:dyDescent="0.3">
      <c r="A1541"/>
      <c r="B1541"/>
      <c r="C1541" s="29"/>
      <c r="D1541"/>
      <c r="E1541" s="44"/>
      <c r="F1541" s="29"/>
      <c r="G1541" s="45"/>
      <c r="L1541"/>
      <c r="M1541" s="46"/>
    </row>
    <row r="1542" spans="1:13" x14ac:dyDescent="0.3">
      <c r="A1542"/>
      <c r="B1542"/>
      <c r="C1542" s="29"/>
      <c r="D1542"/>
      <c r="E1542" s="44"/>
      <c r="F1542" s="29"/>
      <c r="G1542" s="45"/>
      <c r="L1542"/>
      <c r="M1542" s="46"/>
    </row>
    <row r="1543" spans="1:13" x14ac:dyDescent="0.3">
      <c r="A1543"/>
      <c r="B1543"/>
      <c r="C1543" s="29"/>
      <c r="D1543"/>
      <c r="E1543" s="44"/>
      <c r="F1543" s="29"/>
      <c r="G1543" s="45"/>
      <c r="L1543"/>
      <c r="M1543" s="46"/>
    </row>
    <row r="1544" spans="1:13" x14ac:dyDescent="0.3">
      <c r="A1544"/>
      <c r="B1544"/>
      <c r="C1544" s="29"/>
      <c r="D1544"/>
      <c r="E1544" s="44"/>
      <c r="F1544" s="29"/>
      <c r="G1544" s="45"/>
      <c r="L1544"/>
      <c r="M1544" s="46"/>
    </row>
    <row r="1545" spans="1:13" x14ac:dyDescent="0.3">
      <c r="A1545"/>
      <c r="B1545"/>
      <c r="C1545" s="29"/>
      <c r="D1545"/>
      <c r="E1545" s="44"/>
      <c r="F1545" s="29"/>
      <c r="G1545" s="45"/>
      <c r="L1545"/>
      <c r="M1545" s="46"/>
    </row>
    <row r="1546" spans="1:13" x14ac:dyDescent="0.3">
      <c r="A1546"/>
      <c r="B1546"/>
      <c r="C1546" s="29"/>
      <c r="D1546"/>
      <c r="E1546" s="44"/>
      <c r="F1546" s="29"/>
      <c r="G1546" s="45"/>
      <c r="L1546"/>
      <c r="M1546" s="46"/>
    </row>
    <row r="1547" spans="1:13" x14ac:dyDescent="0.3">
      <c r="A1547"/>
      <c r="B1547"/>
      <c r="C1547" s="29"/>
      <c r="D1547"/>
      <c r="E1547" s="44"/>
      <c r="F1547" s="29"/>
      <c r="G1547" s="45"/>
      <c r="L1547"/>
      <c r="M1547" s="46"/>
    </row>
    <row r="1548" spans="1:13" x14ac:dyDescent="0.3">
      <c r="A1548"/>
      <c r="B1548"/>
      <c r="C1548" s="29"/>
      <c r="D1548"/>
      <c r="E1548" s="44"/>
      <c r="F1548" s="29"/>
      <c r="G1548" s="45"/>
      <c r="L1548"/>
      <c r="M1548" s="46"/>
    </row>
    <row r="1549" spans="1:13" x14ac:dyDescent="0.3">
      <c r="A1549"/>
      <c r="B1549"/>
      <c r="C1549" s="29"/>
      <c r="D1549"/>
      <c r="E1549" s="44"/>
      <c r="F1549" s="29"/>
      <c r="G1549" s="45"/>
      <c r="L1549"/>
      <c r="M1549" s="46"/>
    </row>
    <row r="1550" spans="1:13" x14ac:dyDescent="0.3">
      <c r="A1550"/>
      <c r="B1550"/>
      <c r="C1550" s="29"/>
      <c r="D1550"/>
      <c r="E1550" s="44"/>
      <c r="F1550" s="29"/>
      <c r="G1550" s="45"/>
      <c r="L1550"/>
      <c r="M1550" s="46"/>
    </row>
    <row r="1551" spans="1:13" x14ac:dyDescent="0.3">
      <c r="A1551"/>
      <c r="B1551"/>
      <c r="C1551" s="29"/>
      <c r="D1551"/>
      <c r="E1551" s="44"/>
      <c r="F1551" s="29"/>
      <c r="G1551" s="45"/>
      <c r="L1551"/>
      <c r="M1551" s="46"/>
    </row>
    <row r="1552" spans="1:13" x14ac:dyDescent="0.3">
      <c r="A1552"/>
      <c r="B1552"/>
      <c r="C1552" s="29"/>
      <c r="D1552"/>
      <c r="E1552" s="44"/>
      <c r="F1552" s="29"/>
      <c r="G1552" s="45"/>
      <c r="L1552"/>
      <c r="M1552" s="46"/>
    </row>
    <row r="1553" spans="1:13" x14ac:dyDescent="0.3">
      <c r="A1553"/>
      <c r="B1553"/>
      <c r="C1553" s="29"/>
      <c r="D1553"/>
      <c r="E1553" s="44"/>
      <c r="F1553" s="29"/>
      <c r="G1553" s="45"/>
      <c r="L1553"/>
      <c r="M1553" s="46"/>
    </row>
    <row r="1554" spans="1:13" x14ac:dyDescent="0.3">
      <c r="A1554"/>
      <c r="B1554"/>
      <c r="C1554" s="29"/>
      <c r="D1554"/>
      <c r="E1554" s="44"/>
      <c r="F1554" s="29"/>
      <c r="G1554" s="45"/>
      <c r="L1554"/>
      <c r="M1554" s="46"/>
    </row>
    <row r="1555" spans="1:13" x14ac:dyDescent="0.3">
      <c r="A1555"/>
      <c r="B1555"/>
      <c r="C1555" s="29"/>
      <c r="D1555"/>
      <c r="E1555" s="44"/>
      <c r="F1555" s="29"/>
      <c r="G1555" s="45"/>
      <c r="L1555"/>
      <c r="M1555" s="46"/>
    </row>
    <row r="1556" spans="1:13" x14ac:dyDescent="0.3">
      <c r="A1556"/>
      <c r="B1556"/>
      <c r="C1556" s="29"/>
      <c r="D1556"/>
      <c r="E1556" s="44"/>
      <c r="F1556" s="29"/>
      <c r="G1556" s="45"/>
      <c r="L1556"/>
      <c r="M1556" s="46"/>
    </row>
    <row r="1557" spans="1:13" x14ac:dyDescent="0.3">
      <c r="A1557"/>
      <c r="B1557"/>
      <c r="C1557" s="29"/>
      <c r="D1557"/>
      <c r="E1557" s="44"/>
      <c r="F1557" s="29"/>
      <c r="G1557" s="45"/>
      <c r="L1557"/>
      <c r="M1557" s="46"/>
    </row>
    <row r="1558" spans="1:13" x14ac:dyDescent="0.3">
      <c r="A1558"/>
      <c r="B1558"/>
      <c r="C1558" s="29"/>
      <c r="D1558"/>
      <c r="E1558" s="44"/>
      <c r="F1558" s="29"/>
      <c r="G1558" s="45"/>
      <c r="L1558"/>
      <c r="M1558" s="46"/>
    </row>
    <row r="1559" spans="1:13" x14ac:dyDescent="0.3">
      <c r="A1559"/>
      <c r="B1559"/>
      <c r="C1559" s="29"/>
      <c r="D1559"/>
      <c r="E1559" s="44"/>
      <c r="F1559" s="29"/>
      <c r="G1559" s="45"/>
      <c r="L1559"/>
      <c r="M1559" s="46"/>
    </row>
    <row r="1560" spans="1:13" x14ac:dyDescent="0.3">
      <c r="A1560"/>
      <c r="B1560"/>
      <c r="C1560" s="29"/>
      <c r="D1560"/>
      <c r="E1560" s="44"/>
      <c r="F1560" s="29"/>
      <c r="G1560" s="45"/>
      <c r="L1560"/>
      <c r="M1560" s="46"/>
    </row>
    <row r="1561" spans="1:13" x14ac:dyDescent="0.3">
      <c r="A1561"/>
      <c r="B1561"/>
      <c r="C1561" s="29"/>
      <c r="D1561"/>
      <c r="E1561" s="44"/>
      <c r="F1561" s="29"/>
      <c r="G1561" s="45"/>
      <c r="L1561"/>
      <c r="M1561" s="46"/>
    </row>
    <row r="1562" spans="1:13" x14ac:dyDescent="0.3">
      <c r="A1562"/>
      <c r="B1562"/>
      <c r="C1562" s="29"/>
      <c r="D1562"/>
      <c r="E1562" s="44"/>
      <c r="F1562" s="29"/>
      <c r="G1562" s="45"/>
      <c r="L1562"/>
      <c r="M1562" s="46"/>
    </row>
    <row r="1563" spans="1:13" x14ac:dyDescent="0.3">
      <c r="A1563"/>
      <c r="B1563"/>
      <c r="C1563" s="29"/>
      <c r="D1563"/>
      <c r="E1563" s="44"/>
      <c r="F1563" s="29"/>
      <c r="G1563" s="45"/>
      <c r="L1563"/>
      <c r="M1563" s="46"/>
    </row>
    <row r="1564" spans="1:13" x14ac:dyDescent="0.3">
      <c r="A1564"/>
      <c r="B1564"/>
      <c r="C1564" s="29"/>
      <c r="D1564"/>
      <c r="E1564" s="44"/>
      <c r="F1564" s="29"/>
      <c r="G1564" s="45"/>
      <c r="L1564"/>
      <c r="M1564" s="46"/>
    </row>
    <row r="1565" spans="1:13" x14ac:dyDescent="0.3">
      <c r="A1565"/>
      <c r="B1565"/>
      <c r="C1565" s="29"/>
      <c r="D1565"/>
      <c r="E1565" s="44"/>
      <c r="F1565" s="29"/>
      <c r="G1565" s="45"/>
      <c r="L1565"/>
      <c r="M1565" s="46"/>
    </row>
    <row r="1566" spans="1:13" x14ac:dyDescent="0.3">
      <c r="A1566"/>
      <c r="B1566"/>
      <c r="C1566" s="29"/>
      <c r="D1566"/>
      <c r="E1566" s="44"/>
      <c r="F1566" s="29"/>
      <c r="G1566" s="45"/>
      <c r="L1566"/>
      <c r="M1566" s="46"/>
    </row>
    <row r="1567" spans="1:13" x14ac:dyDescent="0.3">
      <c r="A1567"/>
      <c r="B1567"/>
      <c r="C1567" s="29"/>
      <c r="D1567"/>
      <c r="E1567" s="44"/>
      <c r="F1567" s="29"/>
      <c r="G1567" s="45"/>
      <c r="L1567"/>
      <c r="M1567" s="46"/>
    </row>
    <row r="1568" spans="1:13" x14ac:dyDescent="0.3">
      <c r="A1568"/>
      <c r="B1568"/>
      <c r="C1568" s="29"/>
      <c r="D1568"/>
      <c r="E1568" s="44"/>
      <c r="F1568" s="29"/>
      <c r="G1568" s="45"/>
      <c r="L1568"/>
      <c r="M1568" s="46"/>
    </row>
    <row r="1569" spans="1:13" x14ac:dyDescent="0.3">
      <c r="A1569"/>
      <c r="B1569"/>
      <c r="C1569" s="29"/>
      <c r="D1569"/>
      <c r="E1569" s="44"/>
      <c r="F1569" s="29"/>
      <c r="G1569" s="45"/>
      <c r="L1569"/>
      <c r="M1569" s="46"/>
    </row>
    <row r="1570" spans="1:13" x14ac:dyDescent="0.3">
      <c r="A1570"/>
      <c r="B1570"/>
      <c r="C1570" s="29"/>
      <c r="D1570"/>
      <c r="E1570" s="44"/>
      <c r="F1570" s="29"/>
      <c r="G1570" s="45"/>
      <c r="L1570"/>
      <c r="M1570" s="46"/>
    </row>
    <row r="1571" spans="1:13" x14ac:dyDescent="0.3">
      <c r="A1571"/>
      <c r="B1571"/>
      <c r="C1571" s="29"/>
      <c r="D1571"/>
      <c r="E1571" s="44"/>
      <c r="F1571" s="29"/>
      <c r="G1571" s="45"/>
      <c r="L1571"/>
      <c r="M1571" s="46"/>
    </row>
    <row r="1572" spans="1:13" x14ac:dyDescent="0.3">
      <c r="A1572"/>
      <c r="B1572"/>
      <c r="C1572" s="29"/>
      <c r="D1572"/>
      <c r="E1572" s="44"/>
      <c r="F1572" s="29"/>
      <c r="G1572" s="45"/>
      <c r="L1572"/>
      <c r="M1572" s="46"/>
    </row>
    <row r="1573" spans="1:13" x14ac:dyDescent="0.3">
      <c r="A1573"/>
      <c r="B1573"/>
      <c r="C1573" s="29"/>
      <c r="D1573"/>
      <c r="E1573" s="44"/>
      <c r="F1573" s="29"/>
      <c r="G1573" s="45"/>
      <c r="L1573"/>
      <c r="M1573" s="46"/>
    </row>
    <row r="1574" spans="1:13" x14ac:dyDescent="0.3">
      <c r="A1574"/>
      <c r="B1574"/>
      <c r="C1574" s="29"/>
      <c r="D1574"/>
      <c r="E1574" s="44"/>
      <c r="F1574" s="29"/>
      <c r="G1574" s="45"/>
      <c r="L1574"/>
      <c r="M1574" s="46"/>
    </row>
    <row r="1575" spans="1:13" x14ac:dyDescent="0.3">
      <c r="A1575"/>
      <c r="B1575"/>
      <c r="C1575" s="29"/>
      <c r="D1575"/>
      <c r="E1575" s="44"/>
      <c r="F1575" s="29"/>
      <c r="G1575" s="45"/>
      <c r="L1575"/>
      <c r="M1575" s="46"/>
    </row>
    <row r="1576" spans="1:13" x14ac:dyDescent="0.3">
      <c r="A1576"/>
      <c r="B1576"/>
      <c r="C1576" s="29"/>
      <c r="D1576"/>
      <c r="E1576" s="44"/>
      <c r="F1576" s="29"/>
      <c r="G1576" s="45"/>
      <c r="L1576"/>
      <c r="M1576" s="46"/>
    </row>
    <row r="1577" spans="1:13" x14ac:dyDescent="0.3">
      <c r="A1577"/>
      <c r="B1577"/>
      <c r="C1577" s="29"/>
      <c r="D1577"/>
      <c r="E1577" s="44"/>
      <c r="F1577" s="29"/>
      <c r="G1577" s="45"/>
      <c r="L1577"/>
      <c r="M1577" s="46"/>
    </row>
    <row r="1578" spans="1:13" x14ac:dyDescent="0.3">
      <c r="A1578"/>
      <c r="B1578"/>
      <c r="C1578" s="29"/>
      <c r="D1578"/>
      <c r="E1578" s="44"/>
      <c r="F1578" s="29"/>
      <c r="G1578" s="45"/>
      <c r="L1578"/>
      <c r="M1578" s="46"/>
    </row>
    <row r="1579" spans="1:13" x14ac:dyDescent="0.3">
      <c r="A1579"/>
      <c r="B1579"/>
      <c r="C1579" s="29"/>
      <c r="D1579"/>
      <c r="E1579" s="44"/>
      <c r="F1579" s="29"/>
      <c r="G1579" s="45"/>
      <c r="L1579"/>
      <c r="M1579" s="46"/>
    </row>
    <row r="1580" spans="1:13" x14ac:dyDescent="0.3">
      <c r="A1580"/>
      <c r="B1580"/>
      <c r="C1580" s="29"/>
      <c r="D1580"/>
      <c r="E1580" s="44"/>
      <c r="F1580" s="29"/>
      <c r="G1580" s="45"/>
      <c r="L1580"/>
      <c r="M1580" s="46"/>
    </row>
    <row r="1581" spans="1:13" x14ac:dyDescent="0.3">
      <c r="A1581"/>
      <c r="B1581"/>
      <c r="C1581" s="29"/>
      <c r="D1581"/>
      <c r="E1581" s="44"/>
      <c r="F1581" s="29"/>
      <c r="G1581" s="45"/>
      <c r="L1581"/>
      <c r="M1581" s="46"/>
    </row>
    <row r="1582" spans="1:13" x14ac:dyDescent="0.3">
      <c r="A1582"/>
      <c r="B1582"/>
      <c r="C1582" s="29"/>
      <c r="D1582"/>
      <c r="E1582" s="44"/>
      <c r="F1582" s="29"/>
      <c r="G1582" s="45"/>
      <c r="L1582"/>
      <c r="M1582" s="46"/>
    </row>
    <row r="1583" spans="1:13" x14ac:dyDescent="0.3">
      <c r="A1583"/>
      <c r="B1583"/>
      <c r="C1583" s="29"/>
      <c r="D1583"/>
      <c r="E1583" s="44"/>
      <c r="F1583" s="29"/>
      <c r="G1583" s="45"/>
      <c r="L1583"/>
      <c r="M1583" s="46"/>
    </row>
    <row r="1584" spans="1:13" x14ac:dyDescent="0.3">
      <c r="A1584"/>
      <c r="B1584"/>
      <c r="C1584" s="29"/>
      <c r="D1584"/>
      <c r="E1584" s="44"/>
      <c r="F1584" s="29"/>
      <c r="G1584" s="45"/>
      <c r="L1584"/>
      <c r="M1584" s="46"/>
    </row>
    <row r="1585" spans="1:13" x14ac:dyDescent="0.3">
      <c r="A1585"/>
      <c r="B1585"/>
      <c r="C1585" s="29"/>
      <c r="D1585"/>
      <c r="E1585" s="44"/>
      <c r="F1585" s="29"/>
      <c r="G1585" s="45"/>
      <c r="L1585"/>
      <c r="M1585" s="46"/>
    </row>
    <row r="1586" spans="1:13" x14ac:dyDescent="0.3">
      <c r="A1586"/>
      <c r="B1586"/>
      <c r="C1586" s="29"/>
      <c r="D1586"/>
      <c r="E1586" s="44"/>
      <c r="F1586" s="29"/>
      <c r="G1586" s="45"/>
      <c r="L1586"/>
      <c r="M1586" s="46"/>
    </row>
    <row r="1587" spans="1:13" x14ac:dyDescent="0.3">
      <c r="A1587"/>
      <c r="B1587"/>
      <c r="C1587" s="29"/>
      <c r="D1587"/>
      <c r="E1587" s="44"/>
      <c r="F1587" s="29"/>
      <c r="G1587" s="45"/>
      <c r="L1587"/>
      <c r="M1587" s="46"/>
    </row>
    <row r="1588" spans="1:13" x14ac:dyDescent="0.3">
      <c r="A1588"/>
      <c r="B1588"/>
      <c r="C1588" s="29"/>
      <c r="D1588"/>
      <c r="E1588" s="44"/>
      <c r="F1588" s="29"/>
      <c r="G1588" s="45"/>
      <c r="L1588"/>
      <c r="M1588" s="46"/>
    </row>
    <row r="1589" spans="1:13" x14ac:dyDescent="0.3">
      <c r="A1589"/>
      <c r="B1589"/>
      <c r="C1589" s="29"/>
      <c r="D1589"/>
      <c r="E1589" s="44"/>
      <c r="F1589" s="29"/>
      <c r="G1589" s="45"/>
      <c r="L1589"/>
      <c r="M1589" s="46"/>
    </row>
    <row r="1590" spans="1:13" x14ac:dyDescent="0.3">
      <c r="A1590"/>
      <c r="B1590"/>
      <c r="C1590" s="29"/>
      <c r="D1590"/>
      <c r="E1590" s="44"/>
      <c r="F1590" s="29"/>
      <c r="G1590" s="45"/>
      <c r="L1590"/>
      <c r="M1590" s="46"/>
    </row>
    <row r="1591" spans="1:13" x14ac:dyDescent="0.3">
      <c r="A1591"/>
      <c r="B1591"/>
      <c r="C1591" s="29"/>
      <c r="D1591"/>
      <c r="E1591" s="44"/>
      <c r="F1591" s="29"/>
      <c r="G1591" s="45"/>
      <c r="L1591"/>
      <c r="M1591" s="46"/>
    </row>
    <row r="1592" spans="1:13" x14ac:dyDescent="0.3">
      <c r="A1592"/>
      <c r="B1592"/>
      <c r="C1592" s="29"/>
      <c r="D1592"/>
      <c r="E1592" s="44"/>
      <c r="F1592" s="29"/>
      <c r="G1592" s="45"/>
      <c r="L1592"/>
      <c r="M1592" s="46"/>
    </row>
    <row r="1593" spans="1:13" x14ac:dyDescent="0.3">
      <c r="A1593"/>
      <c r="B1593"/>
      <c r="C1593" s="29"/>
      <c r="D1593"/>
      <c r="E1593" s="44"/>
      <c r="F1593" s="29"/>
      <c r="G1593" s="45"/>
      <c r="L1593"/>
      <c r="M1593" s="46"/>
    </row>
    <row r="1594" spans="1:13" x14ac:dyDescent="0.3">
      <c r="A1594"/>
      <c r="B1594"/>
      <c r="C1594" s="29"/>
      <c r="D1594"/>
      <c r="E1594" s="44"/>
      <c r="F1594" s="29"/>
      <c r="G1594" s="45"/>
      <c r="L1594"/>
      <c r="M1594" s="46"/>
    </row>
    <row r="1595" spans="1:13" x14ac:dyDescent="0.3">
      <c r="A1595"/>
      <c r="B1595"/>
      <c r="C1595" s="29"/>
      <c r="D1595"/>
      <c r="E1595" s="44"/>
      <c r="F1595" s="29"/>
      <c r="G1595" s="45"/>
      <c r="L1595"/>
      <c r="M1595" s="46"/>
    </row>
    <row r="1596" spans="1:13" x14ac:dyDescent="0.3">
      <c r="A1596"/>
      <c r="B1596"/>
      <c r="C1596" s="29"/>
      <c r="D1596"/>
      <c r="E1596" s="44"/>
      <c r="F1596" s="29"/>
      <c r="G1596" s="45"/>
      <c r="L1596"/>
      <c r="M1596" s="46"/>
    </row>
    <row r="1597" spans="1:13" x14ac:dyDescent="0.3">
      <c r="A1597"/>
      <c r="B1597"/>
      <c r="C1597" s="29"/>
      <c r="D1597"/>
      <c r="E1597" s="44"/>
      <c r="F1597" s="29"/>
      <c r="G1597" s="45"/>
      <c r="L1597"/>
      <c r="M1597" s="46"/>
    </row>
    <row r="1598" spans="1:13" x14ac:dyDescent="0.3">
      <c r="A1598"/>
      <c r="B1598"/>
      <c r="C1598" s="29"/>
      <c r="D1598"/>
      <c r="E1598" s="44"/>
      <c r="F1598" s="29"/>
      <c r="G1598" s="45"/>
      <c r="L1598"/>
      <c r="M1598" s="46"/>
    </row>
    <row r="1599" spans="1:13" x14ac:dyDescent="0.3">
      <c r="A1599"/>
      <c r="B1599"/>
      <c r="C1599" s="29"/>
      <c r="D1599"/>
      <c r="E1599" s="44"/>
      <c r="F1599" s="29"/>
      <c r="G1599" s="45"/>
      <c r="L1599"/>
      <c r="M1599" s="46"/>
    </row>
    <row r="1600" spans="1:13" x14ac:dyDescent="0.3">
      <c r="A1600"/>
      <c r="B1600"/>
      <c r="C1600" s="29"/>
      <c r="D1600"/>
      <c r="E1600" s="44"/>
      <c r="F1600" s="29"/>
      <c r="G1600" s="45"/>
      <c r="L1600"/>
      <c r="M1600" s="46"/>
    </row>
    <row r="1601" spans="1:13" x14ac:dyDescent="0.3">
      <c r="A1601"/>
      <c r="B1601"/>
      <c r="C1601" s="29"/>
      <c r="D1601"/>
      <c r="E1601" s="44"/>
      <c r="F1601" s="29"/>
      <c r="G1601" s="45"/>
      <c r="L1601"/>
      <c r="M1601" s="46"/>
    </row>
    <row r="1602" spans="1:13" x14ac:dyDescent="0.3">
      <c r="A1602"/>
      <c r="B1602"/>
      <c r="C1602" s="29"/>
      <c r="D1602"/>
      <c r="E1602" s="44"/>
      <c r="F1602" s="29"/>
      <c r="G1602" s="45"/>
      <c r="L1602"/>
      <c r="M1602" s="46"/>
    </row>
    <row r="1603" spans="1:13" x14ac:dyDescent="0.3">
      <c r="A1603"/>
      <c r="B1603"/>
      <c r="C1603" s="29"/>
      <c r="D1603"/>
      <c r="E1603" s="44"/>
      <c r="F1603" s="29"/>
      <c r="G1603" s="45"/>
      <c r="L1603"/>
      <c r="M1603" s="46"/>
    </row>
    <row r="1604" spans="1:13" x14ac:dyDescent="0.3">
      <c r="A1604"/>
      <c r="B1604"/>
      <c r="C1604" s="29"/>
      <c r="D1604"/>
      <c r="E1604" s="44"/>
      <c r="F1604" s="29"/>
      <c r="G1604" s="45"/>
      <c r="L1604"/>
      <c r="M1604" s="46"/>
    </row>
    <row r="1605" spans="1:13" x14ac:dyDescent="0.3">
      <c r="A1605"/>
      <c r="B1605"/>
      <c r="C1605" s="29"/>
      <c r="D1605"/>
      <c r="E1605" s="44"/>
      <c r="F1605" s="29"/>
      <c r="G1605" s="45"/>
      <c r="L1605"/>
      <c r="M1605" s="46"/>
    </row>
    <row r="1606" spans="1:13" x14ac:dyDescent="0.3">
      <c r="A1606"/>
      <c r="B1606"/>
      <c r="C1606" s="29"/>
      <c r="D1606"/>
      <c r="E1606" s="44"/>
      <c r="F1606" s="29"/>
      <c r="G1606" s="45"/>
      <c r="L1606"/>
      <c r="M1606" s="46"/>
    </row>
    <row r="1607" spans="1:13" x14ac:dyDescent="0.3">
      <c r="A1607"/>
      <c r="B1607"/>
      <c r="C1607" s="29"/>
      <c r="D1607"/>
      <c r="E1607" s="44"/>
      <c r="F1607" s="29"/>
      <c r="G1607" s="45"/>
      <c r="L1607"/>
      <c r="M1607" s="46"/>
    </row>
    <row r="1608" spans="1:13" x14ac:dyDescent="0.3">
      <c r="A1608"/>
      <c r="B1608"/>
      <c r="C1608" s="29"/>
      <c r="D1608"/>
      <c r="E1608" s="44"/>
      <c r="F1608" s="29"/>
      <c r="G1608" s="45"/>
      <c r="L1608"/>
      <c r="M1608" s="46"/>
    </row>
    <row r="1609" spans="1:13" x14ac:dyDescent="0.3">
      <c r="A1609"/>
      <c r="B1609"/>
      <c r="C1609" s="29"/>
      <c r="D1609"/>
      <c r="E1609" s="44"/>
      <c r="F1609" s="29"/>
      <c r="G1609" s="45"/>
      <c r="L1609"/>
      <c r="M1609" s="46"/>
    </row>
    <row r="1610" spans="1:13" x14ac:dyDescent="0.3">
      <c r="A1610"/>
      <c r="B1610"/>
      <c r="C1610" s="29"/>
      <c r="D1610"/>
      <c r="E1610" s="44"/>
      <c r="F1610" s="29"/>
      <c r="G1610" s="45"/>
      <c r="L1610"/>
      <c r="M1610" s="46"/>
    </row>
    <row r="1611" spans="1:13" x14ac:dyDescent="0.3">
      <c r="A1611"/>
      <c r="B1611"/>
      <c r="C1611" s="29"/>
      <c r="D1611"/>
      <c r="E1611" s="44"/>
      <c r="F1611" s="29"/>
      <c r="G1611" s="45"/>
      <c r="L1611"/>
      <c r="M1611" s="46"/>
    </row>
    <row r="1612" spans="1:13" x14ac:dyDescent="0.3">
      <c r="A1612"/>
      <c r="B1612"/>
      <c r="C1612" s="29"/>
      <c r="D1612"/>
      <c r="E1612" s="44"/>
      <c r="F1612" s="29"/>
      <c r="G1612" s="45"/>
      <c r="L1612"/>
      <c r="M1612" s="46"/>
    </row>
    <row r="1613" spans="1:13" x14ac:dyDescent="0.3">
      <c r="A1613"/>
      <c r="B1613"/>
      <c r="C1613" s="29"/>
      <c r="D1613"/>
      <c r="E1613" s="44"/>
      <c r="F1613" s="29"/>
      <c r="G1613" s="45"/>
      <c r="L1613"/>
      <c r="M1613" s="46"/>
    </row>
    <row r="1614" spans="1:13" x14ac:dyDescent="0.3">
      <c r="A1614"/>
      <c r="B1614"/>
      <c r="C1614" s="29"/>
      <c r="D1614"/>
      <c r="E1614" s="44"/>
      <c r="F1614" s="29"/>
      <c r="G1614" s="45"/>
      <c r="L1614"/>
      <c r="M1614" s="46"/>
    </row>
    <row r="1615" spans="1:13" x14ac:dyDescent="0.3">
      <c r="A1615"/>
      <c r="B1615"/>
      <c r="C1615" s="29"/>
      <c r="D1615"/>
      <c r="E1615" s="44"/>
      <c r="F1615" s="29"/>
      <c r="G1615" s="45"/>
      <c r="L1615"/>
      <c r="M1615" s="46"/>
    </row>
    <row r="1616" spans="1:13" x14ac:dyDescent="0.3">
      <c r="A1616"/>
      <c r="B1616"/>
      <c r="C1616" s="29"/>
      <c r="D1616"/>
      <c r="E1616" s="44"/>
      <c r="F1616" s="29"/>
      <c r="G1616" s="45"/>
      <c r="L1616"/>
      <c r="M1616" s="46"/>
    </row>
    <row r="1617" spans="1:13" x14ac:dyDescent="0.3">
      <c r="A1617"/>
      <c r="B1617"/>
      <c r="C1617" s="29"/>
      <c r="D1617"/>
      <c r="E1617" s="44"/>
      <c r="F1617" s="29"/>
      <c r="G1617" s="45"/>
      <c r="L1617"/>
      <c r="M1617" s="46"/>
    </row>
    <row r="1618" spans="1:13" x14ac:dyDescent="0.3">
      <c r="A1618"/>
      <c r="B1618"/>
      <c r="C1618" s="29"/>
      <c r="D1618"/>
      <c r="E1618" s="44"/>
      <c r="F1618" s="29"/>
      <c r="G1618" s="45"/>
      <c r="L1618"/>
      <c r="M1618" s="46"/>
    </row>
    <row r="1619" spans="1:13" x14ac:dyDescent="0.3">
      <c r="A1619"/>
      <c r="B1619"/>
      <c r="C1619" s="29"/>
      <c r="D1619"/>
      <c r="E1619" s="44"/>
      <c r="F1619" s="29"/>
      <c r="G1619" s="45"/>
      <c r="L1619"/>
      <c r="M1619" s="46"/>
    </row>
    <row r="1620" spans="1:13" x14ac:dyDescent="0.3">
      <c r="A1620"/>
      <c r="B1620"/>
      <c r="C1620" s="29"/>
      <c r="D1620"/>
      <c r="E1620" s="44"/>
      <c r="F1620" s="29"/>
      <c r="G1620" s="45"/>
      <c r="L1620"/>
      <c r="M1620" s="46"/>
    </row>
    <row r="1621" spans="1:13" x14ac:dyDescent="0.3">
      <c r="A1621"/>
      <c r="B1621"/>
      <c r="C1621" s="29"/>
      <c r="D1621"/>
      <c r="E1621" s="44"/>
      <c r="F1621" s="29"/>
      <c r="G1621" s="45"/>
      <c r="L1621"/>
      <c r="M1621" s="46"/>
    </row>
    <row r="1622" spans="1:13" x14ac:dyDescent="0.3">
      <c r="A1622"/>
      <c r="B1622"/>
      <c r="C1622" s="29"/>
      <c r="D1622"/>
      <c r="E1622" s="44"/>
      <c r="F1622" s="29"/>
      <c r="G1622" s="45"/>
      <c r="L1622"/>
      <c r="M1622" s="46"/>
    </row>
    <row r="1623" spans="1:13" x14ac:dyDescent="0.3">
      <c r="A1623"/>
      <c r="B1623"/>
      <c r="C1623" s="29"/>
      <c r="D1623"/>
      <c r="E1623" s="44"/>
      <c r="F1623" s="29"/>
      <c r="G1623" s="45"/>
      <c r="L1623"/>
      <c r="M1623" s="46"/>
    </row>
    <row r="1624" spans="1:13" x14ac:dyDescent="0.3">
      <c r="A1624"/>
      <c r="B1624"/>
      <c r="C1624" s="29"/>
      <c r="D1624"/>
      <c r="E1624" s="44"/>
      <c r="F1624" s="29"/>
      <c r="G1624" s="45"/>
      <c r="L1624"/>
      <c r="M1624" s="46"/>
    </row>
    <row r="1625" spans="1:13" x14ac:dyDescent="0.3">
      <c r="A1625"/>
      <c r="B1625"/>
      <c r="C1625" s="29"/>
      <c r="D1625"/>
      <c r="E1625" s="44"/>
      <c r="F1625" s="29"/>
      <c r="G1625" s="45"/>
      <c r="L1625"/>
      <c r="M1625" s="46"/>
    </row>
    <row r="1626" spans="1:13" x14ac:dyDescent="0.3">
      <c r="A1626"/>
      <c r="B1626"/>
      <c r="C1626" s="29"/>
      <c r="D1626"/>
      <c r="E1626" s="44"/>
      <c r="F1626" s="29"/>
      <c r="G1626" s="45"/>
      <c r="L1626"/>
      <c r="M1626" s="46"/>
    </row>
    <row r="1627" spans="1:13" x14ac:dyDescent="0.3">
      <c r="A1627"/>
      <c r="B1627"/>
      <c r="C1627" s="29"/>
      <c r="D1627"/>
      <c r="E1627" s="44"/>
      <c r="F1627" s="29"/>
      <c r="G1627" s="45"/>
      <c r="L1627"/>
      <c r="M1627" s="46"/>
    </row>
    <row r="1628" spans="1:13" x14ac:dyDescent="0.3">
      <c r="A1628"/>
      <c r="B1628"/>
      <c r="C1628" s="29"/>
      <c r="D1628"/>
      <c r="E1628" s="44"/>
      <c r="F1628" s="29"/>
      <c r="G1628" s="45"/>
      <c r="L1628"/>
      <c r="M1628" s="46"/>
    </row>
    <row r="1629" spans="1:13" x14ac:dyDescent="0.3">
      <c r="A1629"/>
      <c r="B1629"/>
      <c r="C1629" s="29"/>
      <c r="D1629"/>
      <c r="E1629" s="44"/>
      <c r="F1629" s="29"/>
      <c r="G1629" s="45"/>
      <c r="L1629"/>
      <c r="M1629" s="46"/>
    </row>
    <row r="1630" spans="1:13" x14ac:dyDescent="0.3">
      <c r="A1630"/>
      <c r="B1630"/>
      <c r="C1630" s="29"/>
      <c r="D1630"/>
      <c r="E1630" s="44"/>
      <c r="F1630" s="29"/>
      <c r="G1630" s="45"/>
      <c r="L1630"/>
      <c r="M1630" s="46"/>
    </row>
    <row r="1631" spans="1:13" x14ac:dyDescent="0.3">
      <c r="A1631"/>
      <c r="B1631"/>
      <c r="C1631" s="29"/>
      <c r="D1631"/>
      <c r="E1631" s="44"/>
      <c r="F1631" s="29"/>
      <c r="G1631" s="45"/>
      <c r="L1631"/>
      <c r="M1631" s="46"/>
    </row>
    <row r="1632" spans="1:13" x14ac:dyDescent="0.3">
      <c r="A1632"/>
      <c r="B1632"/>
      <c r="C1632" s="29"/>
      <c r="D1632"/>
      <c r="E1632" s="44"/>
      <c r="F1632" s="29"/>
      <c r="G1632" s="45"/>
      <c r="L1632"/>
      <c r="M1632" s="46"/>
    </row>
    <row r="1633" spans="1:13" x14ac:dyDescent="0.3">
      <c r="A1633"/>
      <c r="B1633"/>
      <c r="C1633" s="29"/>
      <c r="D1633"/>
      <c r="E1633" s="44"/>
      <c r="F1633" s="29"/>
      <c r="G1633" s="45"/>
      <c r="L1633"/>
      <c r="M1633" s="46"/>
    </row>
    <row r="1634" spans="1:13" x14ac:dyDescent="0.3">
      <c r="A1634"/>
      <c r="B1634"/>
      <c r="C1634" s="29"/>
      <c r="D1634"/>
      <c r="E1634" s="44"/>
      <c r="F1634" s="29"/>
      <c r="G1634" s="45"/>
      <c r="L1634"/>
      <c r="M1634" s="46"/>
    </row>
    <row r="1635" spans="1:13" x14ac:dyDescent="0.3">
      <c r="A1635"/>
      <c r="B1635"/>
      <c r="C1635" s="29"/>
      <c r="D1635"/>
      <c r="E1635" s="44"/>
      <c r="F1635" s="29"/>
      <c r="G1635" s="45"/>
      <c r="L1635"/>
      <c r="M1635" s="46"/>
    </row>
    <row r="1636" spans="1:13" x14ac:dyDescent="0.3">
      <c r="A1636"/>
      <c r="B1636"/>
      <c r="C1636" s="29"/>
      <c r="D1636"/>
      <c r="E1636" s="44"/>
      <c r="F1636" s="29"/>
      <c r="G1636" s="45"/>
      <c r="L1636"/>
      <c r="M1636" s="46"/>
    </row>
    <row r="1637" spans="1:13" x14ac:dyDescent="0.3">
      <c r="A1637"/>
      <c r="B1637"/>
      <c r="C1637" s="29"/>
      <c r="D1637"/>
      <c r="E1637" s="44"/>
      <c r="F1637" s="29"/>
      <c r="G1637" s="45"/>
      <c r="L1637"/>
      <c r="M1637" s="46"/>
    </row>
    <row r="1638" spans="1:13" x14ac:dyDescent="0.3">
      <c r="A1638"/>
      <c r="B1638"/>
      <c r="C1638" s="29"/>
      <c r="D1638"/>
      <c r="E1638" s="44"/>
      <c r="F1638" s="29"/>
      <c r="G1638" s="45"/>
      <c r="L1638"/>
      <c r="M1638" s="46"/>
    </row>
    <row r="1639" spans="1:13" x14ac:dyDescent="0.3">
      <c r="A1639"/>
      <c r="B1639"/>
      <c r="C1639" s="29"/>
      <c r="D1639"/>
      <c r="E1639" s="44"/>
      <c r="F1639" s="29"/>
      <c r="G1639" s="45"/>
      <c r="L1639"/>
      <c r="M1639" s="46"/>
    </row>
    <row r="1640" spans="1:13" x14ac:dyDescent="0.3">
      <c r="A1640"/>
      <c r="B1640"/>
      <c r="C1640" s="29"/>
      <c r="D1640"/>
      <c r="E1640" s="44"/>
      <c r="F1640" s="29"/>
      <c r="G1640" s="45"/>
      <c r="L1640"/>
      <c r="M1640" s="46"/>
    </row>
    <row r="1641" spans="1:13" x14ac:dyDescent="0.3">
      <c r="A1641"/>
      <c r="B1641"/>
      <c r="C1641" s="29"/>
      <c r="D1641"/>
      <c r="E1641" s="44"/>
      <c r="F1641" s="29"/>
      <c r="G1641" s="45"/>
      <c r="L1641"/>
      <c r="M1641" s="46"/>
    </row>
    <row r="1642" spans="1:13" x14ac:dyDescent="0.3">
      <c r="A1642"/>
      <c r="B1642"/>
      <c r="C1642" s="29"/>
      <c r="D1642"/>
      <c r="E1642" s="44"/>
      <c r="F1642" s="29"/>
      <c r="G1642" s="45"/>
      <c r="L1642"/>
      <c r="M1642" s="46"/>
    </row>
    <row r="1643" spans="1:13" x14ac:dyDescent="0.3">
      <c r="A1643"/>
      <c r="B1643"/>
      <c r="C1643" s="29"/>
      <c r="D1643"/>
      <c r="E1643" s="44"/>
      <c r="F1643" s="29"/>
      <c r="G1643" s="45"/>
      <c r="L1643"/>
      <c r="M1643" s="46"/>
    </row>
    <row r="1644" spans="1:13" x14ac:dyDescent="0.3">
      <c r="A1644"/>
      <c r="B1644"/>
      <c r="C1644" s="29"/>
      <c r="D1644"/>
      <c r="E1644" s="44"/>
      <c r="F1644" s="29"/>
      <c r="G1644" s="45"/>
      <c r="L1644"/>
      <c r="M1644" s="46"/>
    </row>
    <row r="1645" spans="1:13" x14ac:dyDescent="0.3">
      <c r="A1645"/>
      <c r="B1645"/>
      <c r="C1645" s="29"/>
      <c r="D1645"/>
      <c r="E1645" s="44"/>
      <c r="F1645" s="29"/>
      <c r="G1645" s="45"/>
      <c r="L1645"/>
      <c r="M1645" s="46"/>
    </row>
    <row r="1646" spans="1:13" x14ac:dyDescent="0.3">
      <c r="A1646"/>
      <c r="B1646"/>
      <c r="C1646" s="29"/>
      <c r="D1646"/>
      <c r="E1646" s="44"/>
      <c r="F1646" s="29"/>
      <c r="G1646" s="45"/>
      <c r="L1646"/>
      <c r="M1646" s="46"/>
    </row>
    <row r="1647" spans="1:13" x14ac:dyDescent="0.3">
      <c r="A1647"/>
      <c r="B1647"/>
      <c r="C1647" s="29"/>
      <c r="D1647"/>
      <c r="E1647" s="44"/>
      <c r="F1647" s="29"/>
      <c r="G1647" s="45"/>
      <c r="L1647"/>
      <c r="M1647" s="46"/>
    </row>
    <row r="1648" spans="1:13" x14ac:dyDescent="0.3">
      <c r="A1648"/>
      <c r="B1648"/>
      <c r="C1648" s="29"/>
      <c r="D1648"/>
      <c r="E1648" s="44"/>
      <c r="F1648" s="29"/>
      <c r="G1648" s="45"/>
      <c r="L1648"/>
      <c r="M1648" s="46"/>
    </row>
    <row r="1649" spans="1:13" x14ac:dyDescent="0.3">
      <c r="A1649"/>
      <c r="B1649"/>
      <c r="C1649" s="29"/>
      <c r="D1649"/>
      <c r="E1649" s="44"/>
      <c r="F1649" s="29"/>
      <c r="G1649" s="45"/>
      <c r="L1649"/>
      <c r="M1649" s="46"/>
    </row>
    <row r="1650" spans="1:13" x14ac:dyDescent="0.3">
      <c r="A1650"/>
      <c r="B1650"/>
      <c r="C1650" s="29"/>
      <c r="D1650"/>
      <c r="E1650" s="44"/>
      <c r="F1650" s="29"/>
      <c r="G1650" s="45"/>
      <c r="L1650"/>
      <c r="M1650" s="46"/>
    </row>
    <row r="1651" spans="1:13" x14ac:dyDescent="0.3">
      <c r="A1651"/>
      <c r="B1651"/>
      <c r="C1651" s="29"/>
      <c r="D1651"/>
      <c r="E1651" s="44"/>
      <c r="F1651" s="29"/>
      <c r="G1651" s="45"/>
      <c r="L1651"/>
      <c r="M1651" s="46"/>
    </row>
    <row r="1652" spans="1:13" x14ac:dyDescent="0.3">
      <c r="A1652"/>
      <c r="B1652"/>
      <c r="C1652" s="29"/>
      <c r="D1652"/>
      <c r="E1652" s="44"/>
      <c r="F1652" s="29"/>
      <c r="G1652" s="45"/>
      <c r="L1652"/>
      <c r="M1652" s="46"/>
    </row>
    <row r="1653" spans="1:13" x14ac:dyDescent="0.3">
      <c r="A1653"/>
      <c r="B1653"/>
      <c r="C1653" s="29"/>
      <c r="D1653"/>
      <c r="E1653" s="44"/>
      <c r="F1653" s="29"/>
      <c r="G1653" s="45"/>
      <c r="L1653"/>
      <c r="M1653" s="46"/>
    </row>
    <row r="1654" spans="1:13" x14ac:dyDescent="0.3">
      <c r="A1654"/>
      <c r="B1654"/>
      <c r="C1654" s="29"/>
      <c r="D1654"/>
      <c r="E1654" s="44"/>
      <c r="F1654" s="29"/>
      <c r="G1654" s="45"/>
      <c r="L1654"/>
      <c r="M1654" s="46"/>
    </row>
    <row r="1655" spans="1:13" x14ac:dyDescent="0.3">
      <c r="A1655"/>
      <c r="B1655"/>
      <c r="C1655" s="29"/>
      <c r="D1655"/>
      <c r="E1655" s="44"/>
      <c r="F1655" s="29"/>
      <c r="G1655" s="45"/>
      <c r="L1655"/>
      <c r="M1655" s="46"/>
    </row>
    <row r="1656" spans="1:13" x14ac:dyDescent="0.3">
      <c r="A1656"/>
      <c r="B1656"/>
      <c r="C1656" s="29"/>
      <c r="D1656"/>
      <c r="E1656" s="44"/>
      <c r="F1656" s="29"/>
      <c r="G1656" s="45"/>
      <c r="L1656"/>
      <c r="M1656" s="46"/>
    </row>
    <row r="1657" spans="1:13" x14ac:dyDescent="0.3">
      <c r="A1657"/>
      <c r="B1657"/>
      <c r="C1657" s="29"/>
      <c r="D1657"/>
      <c r="E1657" s="44"/>
      <c r="F1657" s="29"/>
      <c r="G1657" s="45"/>
      <c r="L1657"/>
      <c r="M1657" s="46"/>
    </row>
    <row r="1658" spans="1:13" x14ac:dyDescent="0.3">
      <c r="A1658"/>
      <c r="B1658"/>
      <c r="C1658" s="29"/>
      <c r="D1658"/>
      <c r="E1658" s="44"/>
      <c r="F1658" s="29"/>
      <c r="G1658" s="45"/>
      <c r="L1658"/>
      <c r="M1658" s="46"/>
    </row>
    <row r="1659" spans="1:13" x14ac:dyDescent="0.3">
      <c r="A1659"/>
      <c r="B1659"/>
      <c r="C1659" s="29"/>
      <c r="D1659"/>
      <c r="E1659" s="44"/>
      <c r="F1659" s="29"/>
      <c r="G1659" s="45"/>
      <c r="L1659"/>
      <c r="M1659" s="46"/>
    </row>
    <row r="1660" spans="1:13" x14ac:dyDescent="0.3">
      <c r="A1660"/>
      <c r="B1660"/>
      <c r="C1660" s="29"/>
      <c r="D1660"/>
      <c r="E1660" s="44"/>
      <c r="F1660" s="29"/>
      <c r="G1660" s="45"/>
      <c r="L1660"/>
      <c r="M1660" s="46"/>
    </row>
    <row r="1661" spans="1:13" x14ac:dyDescent="0.3">
      <c r="A1661"/>
      <c r="B1661"/>
      <c r="C1661" s="29"/>
      <c r="D1661"/>
      <c r="E1661" s="44"/>
      <c r="F1661" s="29"/>
      <c r="G1661" s="45"/>
      <c r="L1661"/>
      <c r="M1661" s="46"/>
    </row>
    <row r="1662" spans="1:13" x14ac:dyDescent="0.3">
      <c r="A1662"/>
      <c r="B1662"/>
      <c r="C1662" s="29"/>
      <c r="D1662"/>
      <c r="E1662" s="44"/>
      <c r="F1662" s="29"/>
      <c r="G1662" s="45"/>
      <c r="L1662"/>
      <c r="M1662" s="46"/>
    </row>
    <row r="1663" spans="1:13" x14ac:dyDescent="0.3">
      <c r="A1663"/>
      <c r="B1663"/>
      <c r="C1663" s="29"/>
      <c r="D1663"/>
      <c r="E1663" s="44"/>
      <c r="F1663" s="29"/>
      <c r="G1663" s="45"/>
      <c r="L1663"/>
      <c r="M1663" s="46"/>
    </row>
    <row r="1664" spans="1:13" x14ac:dyDescent="0.3">
      <c r="A1664"/>
      <c r="B1664"/>
      <c r="C1664" s="29"/>
      <c r="D1664"/>
      <c r="E1664" s="44"/>
      <c r="F1664" s="29"/>
      <c r="G1664" s="45"/>
      <c r="L1664"/>
      <c r="M1664" s="46"/>
    </row>
    <row r="1665" spans="1:13" x14ac:dyDescent="0.3">
      <c r="A1665"/>
      <c r="B1665"/>
      <c r="C1665" s="29"/>
      <c r="D1665"/>
      <c r="E1665" s="44"/>
      <c r="F1665" s="29"/>
      <c r="G1665" s="45"/>
      <c r="L1665"/>
      <c r="M1665" s="46"/>
    </row>
    <row r="1666" spans="1:13" x14ac:dyDescent="0.3">
      <c r="A1666"/>
      <c r="B1666"/>
      <c r="C1666" s="29"/>
      <c r="D1666"/>
      <c r="E1666" s="44"/>
      <c r="F1666" s="29"/>
      <c r="G1666" s="45"/>
      <c r="L1666"/>
      <c r="M1666" s="46"/>
    </row>
    <row r="1667" spans="1:13" x14ac:dyDescent="0.3">
      <c r="A1667"/>
      <c r="B1667"/>
      <c r="C1667" s="29"/>
      <c r="D1667"/>
      <c r="E1667" s="44"/>
      <c r="F1667" s="29"/>
      <c r="G1667" s="45"/>
      <c r="L1667"/>
      <c r="M1667" s="46"/>
    </row>
    <row r="1668" spans="1:13" x14ac:dyDescent="0.3">
      <c r="A1668"/>
      <c r="B1668"/>
      <c r="C1668" s="29"/>
      <c r="D1668"/>
      <c r="E1668" s="44"/>
      <c r="F1668" s="29"/>
      <c r="G1668" s="45"/>
      <c r="L1668"/>
      <c r="M1668" s="46"/>
    </row>
    <row r="1669" spans="1:13" x14ac:dyDescent="0.3">
      <c r="A1669"/>
      <c r="B1669"/>
      <c r="C1669" s="29"/>
      <c r="D1669"/>
      <c r="E1669" s="44"/>
      <c r="F1669" s="29"/>
      <c r="G1669" s="45"/>
      <c r="L1669"/>
      <c r="M1669" s="46"/>
    </row>
    <row r="1670" spans="1:13" x14ac:dyDescent="0.3">
      <c r="A1670"/>
      <c r="B1670"/>
      <c r="C1670" s="29"/>
      <c r="D1670"/>
      <c r="E1670" s="44"/>
      <c r="F1670" s="29"/>
      <c r="G1670" s="45"/>
      <c r="L1670"/>
      <c r="M1670" s="46"/>
    </row>
    <row r="1671" spans="1:13" x14ac:dyDescent="0.3">
      <c r="A1671"/>
      <c r="B1671"/>
      <c r="C1671" s="29"/>
      <c r="D1671"/>
      <c r="E1671" s="44"/>
      <c r="F1671" s="29"/>
      <c r="G1671" s="45"/>
      <c r="L1671"/>
      <c r="M1671" s="46"/>
    </row>
    <row r="1672" spans="1:13" x14ac:dyDescent="0.3">
      <c r="A1672"/>
      <c r="B1672"/>
      <c r="C1672" s="29"/>
      <c r="D1672"/>
      <c r="E1672" s="44"/>
      <c r="F1672" s="29"/>
      <c r="G1672" s="45"/>
      <c r="L1672"/>
      <c r="M1672" s="46"/>
    </row>
    <row r="1673" spans="1:13" x14ac:dyDescent="0.3">
      <c r="A1673"/>
      <c r="B1673"/>
      <c r="C1673" s="29"/>
      <c r="D1673"/>
      <c r="E1673" s="44"/>
      <c r="F1673" s="29"/>
      <c r="G1673" s="45"/>
      <c r="L1673"/>
      <c r="M1673" s="46"/>
    </row>
    <row r="1674" spans="1:13" x14ac:dyDescent="0.3">
      <c r="A1674"/>
      <c r="B1674"/>
      <c r="C1674" s="29"/>
      <c r="D1674"/>
      <c r="E1674" s="44"/>
      <c r="F1674" s="29"/>
      <c r="G1674" s="45"/>
      <c r="L1674"/>
      <c r="M1674" s="46"/>
    </row>
    <row r="1675" spans="1:13" x14ac:dyDescent="0.3">
      <c r="A1675"/>
      <c r="B1675"/>
      <c r="C1675" s="29"/>
      <c r="D1675"/>
      <c r="E1675" s="44"/>
      <c r="F1675" s="29"/>
      <c r="G1675" s="45"/>
      <c r="L1675"/>
      <c r="M1675" s="46"/>
    </row>
    <row r="1676" spans="1:13" x14ac:dyDescent="0.3">
      <c r="A1676"/>
      <c r="B1676"/>
      <c r="C1676" s="29"/>
      <c r="D1676"/>
      <c r="E1676" s="44"/>
      <c r="F1676" s="29"/>
      <c r="G1676" s="45"/>
      <c r="L1676"/>
      <c r="M1676" s="46"/>
    </row>
    <row r="1677" spans="1:13" x14ac:dyDescent="0.3">
      <c r="A1677"/>
      <c r="B1677"/>
      <c r="C1677" s="29"/>
      <c r="D1677"/>
      <c r="E1677" s="44"/>
      <c r="F1677" s="29"/>
      <c r="G1677" s="45"/>
      <c r="L1677"/>
      <c r="M1677" s="46"/>
    </row>
    <row r="1678" spans="1:13" x14ac:dyDescent="0.3">
      <c r="A1678"/>
      <c r="B1678"/>
      <c r="C1678" s="29"/>
      <c r="D1678"/>
      <c r="E1678" s="44"/>
      <c r="F1678" s="29"/>
      <c r="G1678" s="45"/>
      <c r="L1678"/>
      <c r="M1678" s="46"/>
    </row>
    <row r="1679" spans="1:13" x14ac:dyDescent="0.3">
      <c r="A1679"/>
      <c r="B1679"/>
      <c r="C1679" s="29"/>
      <c r="D1679"/>
      <c r="E1679" s="44"/>
      <c r="F1679" s="29"/>
      <c r="G1679" s="45"/>
      <c r="L1679"/>
      <c r="M1679" s="46"/>
    </row>
    <row r="1680" spans="1:13" x14ac:dyDescent="0.3">
      <c r="A1680"/>
      <c r="B1680"/>
      <c r="C1680" s="29"/>
      <c r="D1680"/>
      <c r="E1680" s="44"/>
      <c r="F1680" s="29"/>
      <c r="G1680" s="45"/>
      <c r="L1680"/>
      <c r="M1680" s="46"/>
    </row>
    <row r="1681" spans="1:13" x14ac:dyDescent="0.3">
      <c r="A1681"/>
      <c r="B1681"/>
      <c r="C1681" s="29"/>
      <c r="D1681"/>
      <c r="E1681" s="44"/>
      <c r="F1681" s="29"/>
      <c r="G1681" s="45"/>
      <c r="L1681"/>
      <c r="M1681" s="46"/>
    </row>
    <row r="1682" spans="1:13" x14ac:dyDescent="0.3">
      <c r="A1682"/>
      <c r="B1682"/>
      <c r="C1682" s="29"/>
      <c r="D1682"/>
      <c r="E1682" s="44"/>
      <c r="F1682" s="29"/>
      <c r="G1682" s="45"/>
      <c r="L1682"/>
      <c r="M1682" s="46"/>
    </row>
    <row r="1683" spans="1:13" x14ac:dyDescent="0.3">
      <c r="A1683"/>
      <c r="B1683"/>
      <c r="C1683" s="29"/>
      <c r="D1683"/>
      <c r="E1683" s="44"/>
      <c r="F1683" s="29"/>
      <c r="G1683" s="45"/>
      <c r="L1683"/>
      <c r="M1683" s="46"/>
    </row>
    <row r="1684" spans="1:13" x14ac:dyDescent="0.3">
      <c r="A1684"/>
      <c r="B1684"/>
      <c r="C1684" s="29"/>
      <c r="D1684"/>
      <c r="E1684" s="44"/>
      <c r="F1684" s="29"/>
      <c r="G1684" s="45"/>
      <c r="L1684"/>
      <c r="M1684" s="46"/>
    </row>
    <row r="1685" spans="1:13" x14ac:dyDescent="0.3">
      <c r="A1685"/>
      <c r="B1685"/>
      <c r="C1685" s="29"/>
      <c r="D1685"/>
      <c r="E1685" s="44"/>
      <c r="F1685" s="29"/>
      <c r="G1685" s="45"/>
      <c r="L1685"/>
      <c r="M1685" s="46"/>
    </row>
    <row r="1686" spans="1:13" x14ac:dyDescent="0.3">
      <c r="A1686"/>
      <c r="B1686"/>
      <c r="C1686" s="29"/>
      <c r="D1686"/>
      <c r="E1686" s="44"/>
      <c r="F1686" s="29"/>
      <c r="G1686" s="45"/>
      <c r="L1686"/>
      <c r="M1686" s="46"/>
    </row>
    <row r="1687" spans="1:13" x14ac:dyDescent="0.3">
      <c r="A1687"/>
      <c r="B1687"/>
      <c r="C1687" s="29"/>
      <c r="D1687"/>
      <c r="E1687" s="44"/>
      <c r="F1687" s="29"/>
      <c r="G1687" s="45"/>
      <c r="L1687"/>
      <c r="M1687" s="46"/>
    </row>
    <row r="1688" spans="1:13" x14ac:dyDescent="0.3">
      <c r="A1688"/>
      <c r="B1688"/>
      <c r="C1688" s="29"/>
      <c r="D1688"/>
      <c r="E1688" s="44"/>
      <c r="F1688" s="29"/>
      <c r="G1688" s="45"/>
      <c r="L1688"/>
      <c r="M1688" s="46"/>
    </row>
    <row r="1689" spans="1:13" x14ac:dyDescent="0.3">
      <c r="A1689"/>
      <c r="B1689"/>
      <c r="C1689" s="29"/>
      <c r="D1689"/>
      <c r="E1689" s="44"/>
      <c r="F1689" s="29"/>
      <c r="G1689" s="45"/>
      <c r="L1689"/>
      <c r="M1689" s="46"/>
    </row>
    <row r="1690" spans="1:13" x14ac:dyDescent="0.3">
      <c r="A1690"/>
      <c r="B1690"/>
      <c r="C1690" s="29"/>
      <c r="D1690"/>
      <c r="E1690" s="44"/>
      <c r="F1690" s="29"/>
      <c r="G1690" s="45"/>
      <c r="L1690"/>
      <c r="M1690" s="46"/>
    </row>
    <row r="1691" spans="1:13" x14ac:dyDescent="0.3">
      <c r="A1691"/>
      <c r="B1691"/>
      <c r="C1691" s="29"/>
      <c r="D1691"/>
      <c r="E1691" s="44"/>
      <c r="F1691" s="29"/>
      <c r="G1691" s="45"/>
      <c r="L1691"/>
      <c r="M1691" s="46"/>
    </row>
    <row r="1692" spans="1:13" x14ac:dyDescent="0.3">
      <c r="A1692"/>
      <c r="B1692"/>
      <c r="C1692" s="29"/>
      <c r="D1692"/>
      <c r="E1692" s="44"/>
      <c r="F1692" s="29"/>
      <c r="G1692" s="45"/>
      <c r="L1692"/>
      <c r="M1692" s="46"/>
    </row>
    <row r="1693" spans="1:13" x14ac:dyDescent="0.3">
      <c r="A1693"/>
      <c r="B1693"/>
      <c r="C1693" s="29"/>
      <c r="D1693"/>
      <c r="E1693" s="44"/>
      <c r="F1693" s="29"/>
      <c r="G1693" s="45"/>
      <c r="L1693"/>
      <c r="M1693" s="46"/>
    </row>
    <row r="1694" spans="1:13" x14ac:dyDescent="0.3">
      <c r="A1694"/>
      <c r="B1694"/>
      <c r="C1694" s="29"/>
      <c r="D1694"/>
      <c r="E1694" s="44"/>
      <c r="F1694" s="29"/>
      <c r="G1694" s="45"/>
      <c r="L1694"/>
      <c r="M1694" s="46"/>
    </row>
    <row r="1695" spans="1:13" x14ac:dyDescent="0.3">
      <c r="A1695"/>
      <c r="B1695"/>
      <c r="C1695" s="29"/>
      <c r="D1695"/>
      <c r="E1695" s="44"/>
      <c r="F1695" s="29"/>
      <c r="G1695" s="45"/>
      <c r="L1695"/>
      <c r="M1695" s="46"/>
    </row>
    <row r="1696" spans="1:13" x14ac:dyDescent="0.3">
      <c r="A1696"/>
      <c r="B1696"/>
      <c r="C1696" s="29"/>
      <c r="D1696"/>
      <c r="E1696" s="44"/>
      <c r="F1696" s="29"/>
      <c r="G1696" s="45"/>
      <c r="L1696"/>
      <c r="M1696" s="46"/>
    </row>
    <row r="1697" spans="1:13" x14ac:dyDescent="0.3">
      <c r="A1697"/>
      <c r="B1697"/>
      <c r="C1697" s="29"/>
      <c r="D1697"/>
      <c r="E1697" s="44"/>
      <c r="F1697" s="29"/>
      <c r="G1697" s="45"/>
      <c r="L1697"/>
      <c r="M1697" s="46"/>
    </row>
    <row r="1698" spans="1:13" x14ac:dyDescent="0.3">
      <c r="A1698"/>
      <c r="B1698"/>
      <c r="C1698" s="29"/>
      <c r="D1698"/>
      <c r="E1698" s="44"/>
      <c r="F1698" s="29"/>
      <c r="G1698" s="45"/>
      <c r="L1698"/>
      <c r="M1698" s="46"/>
    </row>
    <row r="1699" spans="1:13" x14ac:dyDescent="0.3">
      <c r="A1699"/>
      <c r="B1699"/>
      <c r="C1699" s="29"/>
      <c r="D1699"/>
      <c r="E1699" s="44"/>
      <c r="F1699" s="29"/>
      <c r="G1699" s="45"/>
      <c r="L1699"/>
      <c r="M1699" s="46"/>
    </row>
    <row r="1700" spans="1:13" x14ac:dyDescent="0.3">
      <c r="A1700"/>
      <c r="B1700"/>
      <c r="C1700" s="29"/>
      <c r="D1700"/>
      <c r="E1700" s="44"/>
      <c r="F1700" s="29"/>
      <c r="G1700" s="45"/>
      <c r="L1700"/>
      <c r="M1700" s="46"/>
    </row>
    <row r="1701" spans="1:13" x14ac:dyDescent="0.3">
      <c r="A1701"/>
      <c r="B1701"/>
      <c r="C1701" s="29"/>
      <c r="D1701"/>
      <c r="E1701" s="44"/>
      <c r="F1701" s="29"/>
      <c r="G1701" s="45"/>
      <c r="L1701"/>
      <c r="M1701" s="46"/>
    </row>
    <row r="1702" spans="1:13" x14ac:dyDescent="0.3">
      <c r="A1702"/>
      <c r="B1702"/>
      <c r="C1702" s="29"/>
      <c r="D1702"/>
      <c r="E1702" s="44"/>
      <c r="F1702" s="29"/>
      <c r="G1702" s="45"/>
      <c r="L1702"/>
      <c r="M1702" s="46"/>
    </row>
    <row r="1703" spans="1:13" x14ac:dyDescent="0.3">
      <c r="A1703"/>
      <c r="B1703"/>
      <c r="C1703" s="29"/>
      <c r="D1703"/>
      <c r="E1703" s="44"/>
      <c r="F1703" s="29"/>
      <c r="G1703" s="45"/>
      <c r="L1703"/>
      <c r="M1703" s="46"/>
    </row>
    <row r="1704" spans="1:13" x14ac:dyDescent="0.3">
      <c r="A1704"/>
      <c r="B1704"/>
      <c r="C1704" s="29"/>
      <c r="D1704"/>
      <c r="E1704" s="44"/>
      <c r="F1704" s="29"/>
      <c r="G1704" s="45"/>
      <c r="L1704"/>
      <c r="M1704" s="46"/>
    </row>
    <row r="1705" spans="1:13" x14ac:dyDescent="0.3">
      <c r="A1705"/>
      <c r="B1705"/>
      <c r="C1705" s="29"/>
      <c r="D1705"/>
      <c r="E1705" s="44"/>
      <c r="F1705" s="29"/>
      <c r="G1705" s="45"/>
      <c r="L1705"/>
      <c r="M1705" s="46"/>
    </row>
    <row r="1706" spans="1:13" x14ac:dyDescent="0.3">
      <c r="A1706"/>
      <c r="B1706"/>
      <c r="C1706" s="29"/>
      <c r="D1706"/>
      <c r="E1706" s="44"/>
      <c r="F1706" s="29"/>
      <c r="G1706" s="45"/>
      <c r="L1706"/>
      <c r="M1706" s="46"/>
    </row>
    <row r="1707" spans="1:13" x14ac:dyDescent="0.3">
      <c r="A1707"/>
      <c r="B1707"/>
      <c r="C1707" s="29"/>
      <c r="D1707"/>
      <c r="E1707" s="44"/>
      <c r="F1707" s="29"/>
      <c r="G1707" s="45"/>
      <c r="L1707"/>
      <c r="M1707" s="46"/>
    </row>
    <row r="1708" spans="1:13" x14ac:dyDescent="0.3">
      <c r="A1708"/>
      <c r="B1708"/>
      <c r="C1708" s="29"/>
      <c r="D1708"/>
      <c r="E1708" s="44"/>
      <c r="F1708" s="29"/>
      <c r="G1708" s="45"/>
      <c r="L1708"/>
      <c r="M1708" s="46"/>
    </row>
    <row r="1709" spans="1:13" x14ac:dyDescent="0.3">
      <c r="A1709"/>
      <c r="B1709"/>
      <c r="C1709" s="29"/>
      <c r="D1709"/>
      <c r="E1709" s="44"/>
      <c r="F1709" s="29"/>
      <c r="G1709" s="45"/>
      <c r="L1709"/>
      <c r="M1709" s="46"/>
    </row>
    <row r="1710" spans="1:13" x14ac:dyDescent="0.3">
      <c r="A1710"/>
      <c r="B1710"/>
      <c r="C1710" s="29"/>
      <c r="D1710"/>
      <c r="E1710" s="44"/>
      <c r="F1710" s="29"/>
      <c r="G1710" s="45"/>
      <c r="L1710"/>
      <c r="M1710" s="46"/>
    </row>
    <row r="1711" spans="1:13" x14ac:dyDescent="0.3">
      <c r="A1711"/>
      <c r="B1711"/>
      <c r="C1711" s="29"/>
      <c r="D1711"/>
      <c r="E1711" s="44"/>
      <c r="F1711" s="29"/>
      <c r="G1711" s="45"/>
      <c r="L1711"/>
      <c r="M1711" s="46"/>
    </row>
    <row r="1712" spans="1:13" x14ac:dyDescent="0.3">
      <c r="A1712"/>
      <c r="B1712"/>
      <c r="C1712" s="29"/>
      <c r="D1712"/>
      <c r="E1712" s="44"/>
      <c r="F1712" s="29"/>
      <c r="G1712" s="45"/>
      <c r="L1712"/>
      <c r="M1712" s="46"/>
    </row>
    <row r="1713" spans="1:13" x14ac:dyDescent="0.3">
      <c r="A1713"/>
      <c r="B1713"/>
      <c r="C1713" s="29"/>
      <c r="D1713"/>
      <c r="E1713" s="44"/>
      <c r="F1713" s="29"/>
      <c r="G1713" s="45"/>
      <c r="L1713"/>
      <c r="M1713" s="46"/>
    </row>
    <row r="1714" spans="1:13" x14ac:dyDescent="0.3">
      <c r="A1714"/>
      <c r="B1714"/>
      <c r="C1714" s="29"/>
      <c r="D1714"/>
      <c r="E1714" s="44"/>
      <c r="F1714" s="29"/>
      <c r="G1714" s="45"/>
      <c r="L1714"/>
      <c r="M1714" s="46"/>
    </row>
    <row r="1715" spans="1:13" x14ac:dyDescent="0.3">
      <c r="A1715"/>
      <c r="B1715"/>
      <c r="C1715" s="29"/>
      <c r="D1715"/>
      <c r="E1715" s="44"/>
      <c r="F1715" s="29"/>
      <c r="G1715" s="45"/>
      <c r="L1715"/>
      <c r="M1715" s="46"/>
    </row>
    <row r="1716" spans="1:13" x14ac:dyDescent="0.3">
      <c r="A1716"/>
      <c r="B1716"/>
      <c r="C1716" s="29"/>
      <c r="D1716"/>
      <c r="E1716" s="44"/>
      <c r="F1716" s="29"/>
      <c r="G1716" s="45"/>
      <c r="L1716"/>
      <c r="M1716" s="46"/>
    </row>
    <row r="1717" spans="1:13" x14ac:dyDescent="0.3">
      <c r="A1717"/>
      <c r="B1717"/>
      <c r="C1717" s="29"/>
      <c r="D1717"/>
      <c r="E1717" s="44"/>
      <c r="F1717" s="29"/>
      <c r="G1717" s="45"/>
      <c r="L1717"/>
      <c r="M1717" s="46"/>
    </row>
    <row r="1718" spans="1:13" x14ac:dyDescent="0.3">
      <c r="A1718"/>
      <c r="B1718"/>
      <c r="C1718" s="29"/>
      <c r="D1718"/>
      <c r="E1718" s="44"/>
      <c r="F1718" s="29"/>
      <c r="G1718" s="45"/>
      <c r="L1718"/>
      <c r="M1718" s="46"/>
    </row>
    <row r="1719" spans="1:13" x14ac:dyDescent="0.3">
      <c r="A1719"/>
      <c r="B1719"/>
      <c r="C1719" s="29"/>
      <c r="D1719"/>
      <c r="E1719" s="44"/>
      <c r="F1719" s="29"/>
      <c r="G1719" s="45"/>
      <c r="L1719"/>
      <c r="M1719" s="46"/>
    </row>
    <row r="1720" spans="1:13" x14ac:dyDescent="0.3">
      <c r="A1720"/>
      <c r="B1720"/>
      <c r="C1720" s="29"/>
      <c r="D1720"/>
      <c r="E1720" s="44"/>
      <c r="F1720" s="29"/>
      <c r="G1720" s="45"/>
      <c r="L1720"/>
      <c r="M1720" s="46"/>
    </row>
    <row r="1721" spans="1:13" x14ac:dyDescent="0.3">
      <c r="A1721"/>
      <c r="B1721"/>
      <c r="C1721" s="29"/>
      <c r="D1721"/>
      <c r="E1721" s="44"/>
      <c r="F1721" s="29"/>
      <c r="G1721" s="45"/>
      <c r="L1721"/>
      <c r="M1721" s="46"/>
    </row>
    <row r="1722" spans="1:13" x14ac:dyDescent="0.3">
      <c r="A1722"/>
      <c r="B1722"/>
      <c r="C1722" s="29"/>
      <c r="D1722"/>
      <c r="E1722" s="44"/>
      <c r="F1722" s="29"/>
      <c r="G1722" s="45"/>
      <c r="L1722"/>
      <c r="M1722" s="46"/>
    </row>
    <row r="1723" spans="1:13" x14ac:dyDescent="0.3">
      <c r="A1723"/>
      <c r="B1723"/>
      <c r="C1723" s="29"/>
      <c r="D1723"/>
      <c r="E1723" s="44"/>
      <c r="F1723" s="29"/>
      <c r="G1723" s="45"/>
      <c r="L1723"/>
      <c r="M1723" s="46"/>
    </row>
    <row r="1724" spans="1:13" x14ac:dyDescent="0.3">
      <c r="A1724"/>
      <c r="B1724"/>
      <c r="C1724" s="29"/>
      <c r="D1724"/>
      <c r="E1724" s="44"/>
      <c r="F1724" s="29"/>
      <c r="G1724" s="45"/>
      <c r="L1724"/>
      <c r="M1724" s="46"/>
    </row>
    <row r="1725" spans="1:13" x14ac:dyDescent="0.3">
      <c r="A1725"/>
      <c r="B1725"/>
      <c r="C1725" s="29"/>
      <c r="D1725"/>
      <c r="E1725" s="44"/>
      <c r="F1725" s="29"/>
      <c r="G1725" s="45"/>
      <c r="L1725"/>
      <c r="M1725" s="46"/>
    </row>
    <row r="1726" spans="1:13" x14ac:dyDescent="0.3">
      <c r="A1726"/>
      <c r="B1726"/>
      <c r="C1726" s="29"/>
      <c r="D1726"/>
      <c r="E1726" s="44"/>
      <c r="F1726" s="29"/>
      <c r="G1726" s="45"/>
      <c r="L1726"/>
      <c r="M1726" s="46"/>
    </row>
    <row r="1727" spans="1:13" x14ac:dyDescent="0.3">
      <c r="A1727"/>
      <c r="B1727"/>
      <c r="C1727" s="29"/>
      <c r="D1727"/>
      <c r="E1727" s="44"/>
      <c r="F1727" s="29"/>
      <c r="G1727" s="45"/>
      <c r="L1727"/>
      <c r="M1727" s="46"/>
    </row>
    <row r="1728" spans="1:13" x14ac:dyDescent="0.3">
      <c r="A1728"/>
      <c r="B1728"/>
      <c r="C1728" s="29"/>
      <c r="D1728"/>
      <c r="E1728" s="44"/>
      <c r="F1728" s="29"/>
      <c r="G1728" s="45"/>
      <c r="L1728"/>
      <c r="M1728" s="46"/>
    </row>
    <row r="1729" spans="1:13" x14ac:dyDescent="0.3">
      <c r="A1729"/>
      <c r="B1729"/>
      <c r="C1729" s="29"/>
      <c r="D1729"/>
      <c r="E1729" s="44"/>
      <c r="F1729" s="29"/>
      <c r="G1729" s="45"/>
      <c r="L1729"/>
      <c r="M1729" s="46"/>
    </row>
    <row r="1730" spans="1:13" x14ac:dyDescent="0.3">
      <c r="A1730"/>
      <c r="B1730"/>
      <c r="C1730" s="29"/>
      <c r="D1730"/>
      <c r="E1730" s="44"/>
      <c r="F1730" s="29"/>
      <c r="G1730" s="45"/>
      <c r="L1730"/>
      <c r="M1730" s="46"/>
    </row>
    <row r="1731" spans="1:13" x14ac:dyDescent="0.3">
      <c r="A1731"/>
      <c r="B1731"/>
      <c r="C1731" s="29"/>
      <c r="D1731"/>
      <c r="E1731" s="44"/>
      <c r="F1731" s="29"/>
      <c r="G1731" s="45"/>
      <c r="L1731"/>
      <c r="M1731" s="46"/>
    </row>
    <row r="1732" spans="1:13" x14ac:dyDescent="0.3">
      <c r="A1732"/>
      <c r="B1732"/>
      <c r="C1732" s="29"/>
      <c r="D1732"/>
      <c r="E1732" s="44"/>
      <c r="F1732" s="29"/>
      <c r="G1732" s="45"/>
      <c r="L1732"/>
      <c r="M1732" s="46"/>
    </row>
    <row r="1733" spans="1:13" x14ac:dyDescent="0.3">
      <c r="A1733"/>
      <c r="B1733"/>
      <c r="C1733" s="29"/>
      <c r="D1733"/>
      <c r="E1733" s="44"/>
      <c r="F1733" s="29"/>
      <c r="G1733" s="45"/>
      <c r="L1733"/>
      <c r="M1733" s="46"/>
    </row>
    <row r="1734" spans="1:13" x14ac:dyDescent="0.3">
      <c r="A1734"/>
      <c r="B1734"/>
      <c r="C1734" s="29"/>
      <c r="D1734"/>
      <c r="E1734" s="44"/>
      <c r="F1734" s="29"/>
      <c r="G1734" s="45"/>
      <c r="L1734"/>
      <c r="M1734" s="46"/>
    </row>
    <row r="1735" spans="1:13" x14ac:dyDescent="0.3">
      <c r="A1735"/>
      <c r="B1735"/>
      <c r="C1735" s="29"/>
      <c r="D1735"/>
      <c r="E1735" s="44"/>
      <c r="F1735" s="29"/>
      <c r="G1735" s="45"/>
      <c r="L1735"/>
      <c r="M1735" s="46"/>
    </row>
    <row r="1736" spans="1:13" x14ac:dyDescent="0.3">
      <c r="A1736"/>
      <c r="B1736"/>
      <c r="C1736" s="29"/>
      <c r="D1736"/>
      <c r="E1736" s="44"/>
      <c r="F1736" s="29"/>
      <c r="G1736" s="45"/>
      <c r="L1736"/>
      <c r="M1736" s="46"/>
    </row>
    <row r="1737" spans="1:13" x14ac:dyDescent="0.3">
      <c r="A1737"/>
      <c r="B1737"/>
      <c r="C1737" s="29"/>
      <c r="D1737"/>
      <c r="E1737" s="44"/>
      <c r="F1737" s="29"/>
      <c r="G1737" s="45"/>
      <c r="L1737"/>
      <c r="M1737" s="46"/>
    </row>
    <row r="1738" spans="1:13" x14ac:dyDescent="0.3">
      <c r="A1738"/>
      <c r="B1738"/>
      <c r="C1738" s="29"/>
      <c r="D1738"/>
      <c r="E1738" s="44"/>
      <c r="F1738" s="29"/>
      <c r="G1738" s="45"/>
      <c r="L1738"/>
      <c r="M1738" s="46"/>
    </row>
    <row r="1739" spans="1:13" x14ac:dyDescent="0.3">
      <c r="A1739"/>
      <c r="B1739"/>
      <c r="C1739" s="29"/>
      <c r="D1739"/>
      <c r="E1739" s="44"/>
      <c r="F1739" s="29"/>
      <c r="G1739" s="45"/>
      <c r="L1739"/>
      <c r="M1739" s="46"/>
    </row>
    <row r="1740" spans="1:13" x14ac:dyDescent="0.3">
      <c r="A1740"/>
      <c r="B1740"/>
      <c r="C1740" s="29"/>
      <c r="D1740"/>
      <c r="E1740" s="44"/>
      <c r="F1740" s="29"/>
      <c r="G1740" s="45"/>
      <c r="L1740"/>
      <c r="M1740" s="46"/>
    </row>
    <row r="1741" spans="1:13" x14ac:dyDescent="0.3">
      <c r="A1741"/>
      <c r="B1741"/>
      <c r="C1741" s="29"/>
      <c r="D1741"/>
      <c r="E1741" s="44"/>
      <c r="F1741" s="29"/>
      <c r="G1741" s="45"/>
      <c r="L1741"/>
      <c r="M1741" s="46"/>
    </row>
    <row r="1742" spans="1:13" x14ac:dyDescent="0.3">
      <c r="A1742"/>
      <c r="B1742"/>
      <c r="C1742" s="29"/>
      <c r="D1742"/>
      <c r="E1742" s="44"/>
      <c r="F1742" s="29"/>
      <c r="G1742" s="45"/>
      <c r="L1742"/>
      <c r="M1742" s="46"/>
    </row>
    <row r="1743" spans="1:13" x14ac:dyDescent="0.3">
      <c r="A1743"/>
      <c r="B1743"/>
      <c r="C1743" s="29"/>
      <c r="D1743"/>
      <c r="E1743" s="44"/>
      <c r="F1743" s="29"/>
      <c r="G1743" s="45"/>
      <c r="L1743"/>
      <c r="M1743" s="46"/>
    </row>
    <row r="1744" spans="1:13" x14ac:dyDescent="0.3">
      <c r="A1744"/>
      <c r="B1744"/>
      <c r="C1744" s="29"/>
      <c r="D1744"/>
      <c r="E1744" s="44"/>
      <c r="F1744" s="29"/>
      <c r="G1744" s="45"/>
      <c r="L1744"/>
      <c r="M1744" s="46"/>
    </row>
    <row r="1745" spans="1:13" x14ac:dyDescent="0.3">
      <c r="A1745"/>
      <c r="B1745"/>
      <c r="C1745" s="29"/>
      <c r="D1745"/>
      <c r="E1745" s="44"/>
      <c r="F1745" s="29"/>
      <c r="G1745" s="45"/>
      <c r="L1745"/>
      <c r="M1745" s="46"/>
    </row>
    <row r="1746" spans="1:13" x14ac:dyDescent="0.3">
      <c r="A1746"/>
      <c r="B1746"/>
      <c r="C1746" s="29"/>
      <c r="D1746"/>
      <c r="E1746" s="44"/>
      <c r="F1746" s="29"/>
      <c r="G1746" s="45"/>
      <c r="L1746"/>
      <c r="M1746" s="46"/>
    </row>
    <row r="1747" spans="1:13" x14ac:dyDescent="0.3">
      <c r="A1747"/>
      <c r="B1747"/>
      <c r="C1747" s="29"/>
      <c r="D1747"/>
      <c r="E1747" s="44"/>
      <c r="F1747" s="29"/>
      <c r="G1747" s="45"/>
      <c r="L1747"/>
      <c r="M1747" s="46"/>
    </row>
    <row r="1748" spans="1:13" x14ac:dyDescent="0.3">
      <c r="A1748"/>
      <c r="B1748"/>
      <c r="C1748" s="29"/>
      <c r="D1748"/>
      <c r="E1748" s="44"/>
      <c r="F1748" s="29"/>
      <c r="G1748" s="45"/>
      <c r="L1748"/>
      <c r="M1748" s="46"/>
    </row>
    <row r="1749" spans="1:13" x14ac:dyDescent="0.3">
      <c r="A1749"/>
      <c r="B1749"/>
      <c r="C1749" s="29"/>
      <c r="D1749"/>
      <c r="E1749" s="44"/>
      <c r="F1749" s="29"/>
      <c r="G1749" s="45"/>
      <c r="L1749"/>
      <c r="M1749" s="46"/>
    </row>
    <row r="1750" spans="1:13" x14ac:dyDescent="0.3">
      <c r="A1750"/>
      <c r="B1750"/>
      <c r="C1750" s="29"/>
      <c r="D1750"/>
      <c r="E1750" s="44"/>
      <c r="F1750" s="29"/>
      <c r="G1750" s="45"/>
      <c r="L1750"/>
      <c r="M1750" s="46"/>
    </row>
    <row r="1751" spans="1:13" x14ac:dyDescent="0.3">
      <c r="A1751"/>
      <c r="B1751"/>
      <c r="C1751" s="29"/>
      <c r="D1751"/>
      <c r="E1751" s="44"/>
      <c r="F1751" s="29"/>
      <c r="G1751" s="45"/>
      <c r="L1751"/>
      <c r="M1751" s="46"/>
    </row>
    <row r="1752" spans="1:13" x14ac:dyDescent="0.3">
      <c r="A1752"/>
      <c r="B1752"/>
      <c r="C1752" s="29"/>
      <c r="D1752"/>
      <c r="E1752" s="44"/>
      <c r="F1752" s="29"/>
      <c r="G1752" s="45"/>
      <c r="L1752"/>
      <c r="M1752" s="46"/>
    </row>
    <row r="1753" spans="1:13" x14ac:dyDescent="0.3">
      <c r="A1753"/>
      <c r="B1753"/>
      <c r="C1753" s="29"/>
      <c r="D1753"/>
      <c r="E1753" s="44"/>
      <c r="F1753" s="29"/>
      <c r="G1753" s="45"/>
      <c r="L1753"/>
      <c r="M1753" s="46"/>
    </row>
    <row r="1754" spans="1:13" x14ac:dyDescent="0.3">
      <c r="A1754"/>
      <c r="B1754"/>
      <c r="C1754" s="29"/>
      <c r="D1754"/>
      <c r="E1754" s="44"/>
      <c r="F1754" s="29"/>
      <c r="G1754" s="45"/>
      <c r="L1754"/>
      <c r="M1754" s="46"/>
    </row>
    <row r="1755" spans="1:13" x14ac:dyDescent="0.3">
      <c r="A1755"/>
      <c r="B1755"/>
      <c r="C1755" s="29"/>
      <c r="D1755"/>
      <c r="E1755" s="44"/>
      <c r="F1755" s="29"/>
      <c r="G1755" s="45"/>
      <c r="L1755"/>
      <c r="M1755" s="46"/>
    </row>
    <row r="1756" spans="1:13" x14ac:dyDescent="0.3">
      <c r="A1756"/>
      <c r="B1756"/>
      <c r="C1756" s="29"/>
      <c r="D1756"/>
      <c r="E1756" s="44"/>
      <c r="F1756" s="29"/>
      <c r="G1756" s="45"/>
      <c r="L1756"/>
      <c r="M1756" s="46"/>
    </row>
    <row r="1757" spans="1:13" x14ac:dyDescent="0.3">
      <c r="A1757"/>
      <c r="B1757"/>
      <c r="C1757" s="29"/>
      <c r="D1757"/>
      <c r="E1757" s="44"/>
      <c r="F1757" s="29"/>
      <c r="G1757" s="45"/>
      <c r="L1757"/>
      <c r="M1757" s="46"/>
    </row>
    <row r="1758" spans="1:13" x14ac:dyDescent="0.3">
      <c r="A1758"/>
      <c r="B1758"/>
      <c r="C1758" s="29"/>
      <c r="D1758"/>
      <c r="E1758" s="44"/>
      <c r="F1758" s="29"/>
      <c r="G1758" s="45"/>
      <c r="L1758"/>
      <c r="M1758" s="46"/>
    </row>
    <row r="1759" spans="1:13" x14ac:dyDescent="0.3">
      <c r="A1759"/>
      <c r="B1759"/>
      <c r="C1759" s="29"/>
      <c r="D1759"/>
      <c r="E1759" s="44"/>
      <c r="F1759" s="29"/>
      <c r="G1759" s="45"/>
      <c r="L1759"/>
      <c r="M1759" s="46"/>
    </row>
    <row r="1760" spans="1:13" x14ac:dyDescent="0.3">
      <c r="A1760"/>
      <c r="B1760"/>
      <c r="C1760" s="29"/>
      <c r="D1760"/>
      <c r="E1760" s="44"/>
      <c r="F1760" s="29"/>
      <c r="G1760" s="45"/>
      <c r="L1760"/>
      <c r="M1760" s="46"/>
    </row>
    <row r="1761" spans="1:13" x14ac:dyDescent="0.3">
      <c r="A1761"/>
      <c r="B1761"/>
      <c r="C1761" s="29"/>
      <c r="D1761"/>
      <c r="E1761" s="44"/>
      <c r="F1761" s="29"/>
      <c r="G1761" s="45"/>
      <c r="L1761"/>
      <c r="M1761" s="46"/>
    </row>
    <row r="1762" spans="1:13" x14ac:dyDescent="0.3">
      <c r="A1762"/>
      <c r="B1762"/>
      <c r="C1762" s="29"/>
      <c r="D1762"/>
      <c r="E1762" s="44"/>
      <c r="F1762" s="29"/>
      <c r="G1762" s="45"/>
      <c r="L1762"/>
      <c r="M1762" s="46"/>
    </row>
    <row r="1763" spans="1:13" x14ac:dyDescent="0.3">
      <c r="A1763"/>
      <c r="B1763"/>
      <c r="C1763" s="29"/>
      <c r="D1763"/>
      <c r="E1763" s="44"/>
      <c r="F1763" s="29"/>
      <c r="G1763" s="45"/>
      <c r="L1763"/>
      <c r="M1763" s="46"/>
    </row>
    <row r="1764" spans="1:13" x14ac:dyDescent="0.3">
      <c r="A1764"/>
      <c r="B1764"/>
      <c r="C1764" s="29"/>
      <c r="D1764"/>
      <c r="E1764" s="44"/>
      <c r="F1764" s="29"/>
      <c r="G1764" s="45"/>
      <c r="L1764"/>
      <c r="M1764" s="46"/>
    </row>
    <row r="1765" spans="1:13" x14ac:dyDescent="0.3">
      <c r="A1765"/>
      <c r="B1765"/>
      <c r="C1765" s="29"/>
      <c r="D1765"/>
      <c r="E1765" s="44"/>
      <c r="F1765" s="29"/>
      <c r="G1765" s="45"/>
      <c r="L1765"/>
      <c r="M1765" s="46"/>
    </row>
    <row r="1766" spans="1:13" x14ac:dyDescent="0.3">
      <c r="A1766"/>
      <c r="B1766"/>
      <c r="C1766" s="29"/>
      <c r="D1766"/>
      <c r="E1766" s="44"/>
      <c r="F1766" s="29"/>
      <c r="G1766" s="45"/>
      <c r="L1766"/>
      <c r="M1766" s="46"/>
    </row>
    <row r="1767" spans="1:13" x14ac:dyDescent="0.3">
      <c r="A1767"/>
      <c r="B1767"/>
      <c r="C1767" s="29"/>
      <c r="D1767"/>
      <c r="E1767" s="44"/>
      <c r="F1767" s="29"/>
      <c r="G1767" s="45"/>
      <c r="L1767"/>
      <c r="M1767" s="46"/>
    </row>
    <row r="1768" spans="1:13" x14ac:dyDescent="0.3">
      <c r="A1768"/>
      <c r="B1768"/>
      <c r="C1768" s="29"/>
      <c r="D1768"/>
      <c r="E1768" s="44"/>
      <c r="F1768" s="29"/>
      <c r="G1768" s="45"/>
      <c r="L1768"/>
      <c r="M1768" s="46"/>
    </row>
    <row r="1769" spans="1:13" x14ac:dyDescent="0.3">
      <c r="A1769"/>
      <c r="B1769"/>
      <c r="C1769" s="29"/>
      <c r="D1769"/>
      <c r="E1769" s="44"/>
      <c r="F1769" s="29"/>
      <c r="G1769" s="45"/>
      <c r="L1769"/>
      <c r="M1769" s="46"/>
    </row>
    <row r="1770" spans="1:13" x14ac:dyDescent="0.3">
      <c r="A1770"/>
      <c r="B1770"/>
      <c r="C1770" s="29"/>
      <c r="D1770"/>
      <c r="E1770" s="44"/>
      <c r="F1770" s="29"/>
      <c r="G1770" s="45"/>
      <c r="L1770"/>
      <c r="M1770" s="46"/>
    </row>
    <row r="1771" spans="1:13" x14ac:dyDescent="0.3">
      <c r="A1771"/>
      <c r="B1771"/>
      <c r="C1771" s="29"/>
      <c r="D1771"/>
      <c r="E1771" s="44"/>
      <c r="F1771" s="29"/>
      <c r="G1771" s="45"/>
      <c r="L1771"/>
      <c r="M1771" s="46"/>
    </row>
    <row r="1772" spans="1:13" x14ac:dyDescent="0.3">
      <c r="A1772"/>
      <c r="B1772"/>
      <c r="C1772" s="29"/>
      <c r="D1772"/>
      <c r="E1772" s="44"/>
      <c r="F1772" s="29"/>
      <c r="G1772" s="45"/>
      <c r="L1772"/>
      <c r="M1772" s="46"/>
    </row>
    <row r="1773" spans="1:13" x14ac:dyDescent="0.3">
      <c r="A1773"/>
      <c r="B1773"/>
      <c r="C1773" s="29"/>
      <c r="D1773"/>
      <c r="E1773" s="44"/>
      <c r="F1773" s="29"/>
      <c r="G1773" s="45"/>
      <c r="L1773"/>
      <c r="M1773" s="46"/>
    </row>
    <row r="1774" spans="1:13" x14ac:dyDescent="0.3">
      <c r="A1774"/>
      <c r="B1774"/>
      <c r="C1774" s="29"/>
      <c r="D1774"/>
      <c r="E1774" s="44"/>
      <c r="F1774" s="29"/>
      <c r="G1774" s="45"/>
      <c r="L1774"/>
      <c r="M1774" s="46"/>
    </row>
    <row r="1775" spans="1:13" x14ac:dyDescent="0.3">
      <c r="A1775"/>
      <c r="B1775"/>
      <c r="C1775" s="29"/>
      <c r="D1775"/>
      <c r="E1775" s="44"/>
      <c r="F1775" s="29"/>
      <c r="G1775" s="45"/>
      <c r="L1775"/>
      <c r="M1775" s="46"/>
    </row>
    <row r="1776" spans="1:13" x14ac:dyDescent="0.3">
      <c r="A1776"/>
      <c r="B1776"/>
      <c r="C1776" s="29"/>
      <c r="D1776"/>
      <c r="E1776" s="44"/>
      <c r="F1776" s="29"/>
      <c r="G1776" s="45"/>
      <c r="L1776"/>
      <c r="M1776" s="46"/>
    </row>
    <row r="1777" spans="1:13" x14ac:dyDescent="0.3">
      <c r="A1777"/>
      <c r="B1777"/>
      <c r="C1777" s="29"/>
      <c r="D1777"/>
      <c r="E1777" s="44"/>
      <c r="F1777" s="29"/>
      <c r="G1777" s="45"/>
      <c r="L1777"/>
      <c r="M1777" s="46"/>
    </row>
    <row r="1778" spans="1:13" x14ac:dyDescent="0.3">
      <c r="A1778"/>
      <c r="B1778"/>
      <c r="C1778" s="29"/>
      <c r="D1778"/>
      <c r="E1778" s="44"/>
      <c r="F1778" s="29"/>
      <c r="G1778" s="45"/>
      <c r="L1778"/>
      <c r="M1778" s="46"/>
    </row>
    <row r="1779" spans="1:13" x14ac:dyDescent="0.3">
      <c r="A1779"/>
      <c r="B1779"/>
      <c r="C1779" s="29"/>
      <c r="D1779"/>
      <c r="E1779" s="44"/>
      <c r="F1779" s="29"/>
      <c r="G1779" s="45"/>
      <c r="L1779"/>
      <c r="M1779" s="46"/>
    </row>
    <row r="1780" spans="1:13" x14ac:dyDescent="0.3">
      <c r="A1780"/>
      <c r="B1780"/>
      <c r="C1780" s="29"/>
      <c r="D1780"/>
      <c r="E1780" s="44"/>
      <c r="F1780" s="29"/>
      <c r="G1780" s="45"/>
      <c r="L1780"/>
      <c r="M1780" s="46"/>
    </row>
    <row r="1781" spans="1:13" x14ac:dyDescent="0.3">
      <c r="A1781"/>
      <c r="B1781"/>
      <c r="C1781" s="29"/>
      <c r="D1781"/>
      <c r="E1781" s="44"/>
      <c r="F1781" s="29"/>
      <c r="G1781" s="45"/>
      <c r="L1781"/>
      <c r="M1781" s="46"/>
    </row>
    <row r="1782" spans="1:13" x14ac:dyDescent="0.3">
      <c r="A1782"/>
      <c r="B1782"/>
      <c r="C1782" s="29"/>
      <c r="D1782"/>
      <c r="E1782" s="44"/>
      <c r="F1782" s="29"/>
      <c r="G1782" s="45"/>
      <c r="L1782"/>
      <c r="M1782" s="46"/>
    </row>
    <row r="1783" spans="1:13" x14ac:dyDescent="0.3">
      <c r="A1783"/>
      <c r="B1783"/>
      <c r="C1783" s="29"/>
      <c r="D1783"/>
      <c r="E1783" s="44"/>
      <c r="F1783" s="29"/>
      <c r="G1783" s="45"/>
      <c r="L1783"/>
      <c r="M1783" s="46"/>
    </row>
    <row r="1784" spans="1:13" x14ac:dyDescent="0.3">
      <c r="A1784"/>
      <c r="B1784"/>
      <c r="C1784" s="29"/>
      <c r="D1784"/>
      <c r="E1784" s="44"/>
      <c r="F1784" s="29"/>
      <c r="G1784" s="45"/>
      <c r="L1784"/>
      <c r="M1784" s="46"/>
    </row>
    <row r="1785" spans="1:13" x14ac:dyDescent="0.3">
      <c r="A1785"/>
      <c r="B1785"/>
      <c r="C1785" s="29"/>
      <c r="D1785"/>
      <c r="E1785" s="44"/>
      <c r="F1785" s="29"/>
      <c r="G1785" s="45"/>
      <c r="L1785"/>
      <c r="M1785" s="46"/>
    </row>
    <row r="1786" spans="1:13" x14ac:dyDescent="0.3">
      <c r="A1786"/>
      <c r="B1786"/>
      <c r="C1786" s="29"/>
      <c r="D1786"/>
      <c r="E1786" s="44"/>
      <c r="F1786" s="29"/>
      <c r="G1786" s="45"/>
      <c r="L1786"/>
      <c r="M1786" s="46"/>
    </row>
    <row r="1787" spans="1:13" x14ac:dyDescent="0.3">
      <c r="A1787"/>
      <c r="B1787"/>
      <c r="C1787" s="29"/>
      <c r="D1787"/>
      <c r="E1787" s="44"/>
      <c r="F1787" s="29"/>
      <c r="G1787" s="45"/>
      <c r="L1787"/>
      <c r="M1787" s="46"/>
    </row>
    <row r="1788" spans="1:13" x14ac:dyDescent="0.3">
      <c r="A1788"/>
      <c r="B1788"/>
      <c r="C1788" s="29"/>
      <c r="D1788"/>
      <c r="E1788" s="44"/>
      <c r="F1788" s="29"/>
      <c r="G1788" s="45"/>
      <c r="L1788"/>
      <c r="M1788" s="46"/>
    </row>
    <row r="1789" spans="1:13" x14ac:dyDescent="0.3">
      <c r="A1789"/>
      <c r="B1789"/>
      <c r="C1789" s="29"/>
      <c r="D1789"/>
      <c r="E1789" s="44"/>
      <c r="F1789" s="29"/>
      <c r="G1789" s="45"/>
      <c r="L1789"/>
      <c r="M1789" s="46"/>
    </row>
    <row r="1790" spans="1:13" x14ac:dyDescent="0.3">
      <c r="A1790"/>
      <c r="B1790"/>
      <c r="C1790" s="29"/>
      <c r="D1790"/>
      <c r="E1790" s="44"/>
      <c r="F1790" s="29"/>
      <c r="G1790" s="45"/>
      <c r="L1790"/>
      <c r="M1790" s="46"/>
    </row>
    <row r="1791" spans="1:13" x14ac:dyDescent="0.3">
      <c r="A1791"/>
      <c r="B1791"/>
      <c r="C1791" s="29"/>
      <c r="D1791"/>
      <c r="E1791" s="44"/>
      <c r="F1791" s="29"/>
      <c r="G1791" s="45"/>
      <c r="L1791"/>
      <c r="M1791" s="46"/>
    </row>
    <row r="1792" spans="1:13" x14ac:dyDescent="0.3">
      <c r="A1792"/>
      <c r="B1792"/>
      <c r="C1792" s="29"/>
      <c r="D1792"/>
      <c r="E1792" s="44"/>
      <c r="F1792" s="29"/>
      <c r="G1792" s="45"/>
      <c r="L1792"/>
      <c r="M1792" s="46"/>
    </row>
    <row r="1793" spans="1:13" x14ac:dyDescent="0.3">
      <c r="A1793"/>
      <c r="B1793"/>
      <c r="C1793" s="29"/>
      <c r="D1793"/>
      <c r="E1793" s="44"/>
      <c r="F1793" s="29"/>
      <c r="G1793" s="45"/>
      <c r="L1793"/>
      <c r="M1793" s="46"/>
    </row>
    <row r="1794" spans="1:13" x14ac:dyDescent="0.3">
      <c r="A1794"/>
      <c r="B1794"/>
      <c r="C1794" s="29"/>
      <c r="D1794"/>
      <c r="E1794" s="44"/>
      <c r="F1794" s="29"/>
      <c r="G1794" s="45"/>
      <c r="L1794"/>
      <c r="M1794" s="46"/>
    </row>
    <row r="1795" spans="1:13" x14ac:dyDescent="0.3">
      <c r="A1795"/>
      <c r="B1795"/>
      <c r="C1795" s="29"/>
      <c r="D1795"/>
      <c r="E1795" s="44"/>
      <c r="F1795" s="29"/>
      <c r="G1795" s="45"/>
      <c r="L1795"/>
      <c r="M1795" s="46"/>
    </row>
    <row r="1796" spans="1:13" x14ac:dyDescent="0.3">
      <c r="A1796"/>
      <c r="B1796"/>
      <c r="C1796" s="29"/>
      <c r="D1796"/>
      <c r="E1796" s="44"/>
      <c r="F1796" s="29"/>
      <c r="G1796" s="45"/>
      <c r="L1796"/>
      <c r="M1796" s="46"/>
    </row>
    <row r="1797" spans="1:13" x14ac:dyDescent="0.3">
      <c r="A1797"/>
      <c r="B1797"/>
      <c r="C1797" s="29"/>
      <c r="D1797"/>
      <c r="E1797" s="44"/>
      <c r="F1797" s="29"/>
      <c r="G1797" s="45"/>
      <c r="L1797"/>
      <c r="M1797" s="46"/>
    </row>
    <row r="1798" spans="1:13" x14ac:dyDescent="0.3">
      <c r="A1798"/>
      <c r="B1798"/>
      <c r="C1798" s="29"/>
      <c r="D1798"/>
      <c r="E1798" s="44"/>
      <c r="F1798" s="29"/>
      <c r="G1798" s="45"/>
      <c r="L1798"/>
      <c r="M1798" s="46"/>
    </row>
    <row r="1799" spans="1:13" x14ac:dyDescent="0.3">
      <c r="A1799"/>
      <c r="B1799"/>
      <c r="C1799" s="29"/>
      <c r="D1799"/>
      <c r="E1799" s="44"/>
      <c r="F1799" s="29"/>
      <c r="G1799" s="45"/>
      <c r="L1799"/>
      <c r="M1799" s="46"/>
    </row>
    <row r="1800" spans="1:13" x14ac:dyDescent="0.3">
      <c r="A1800"/>
      <c r="B1800"/>
      <c r="C1800" s="29"/>
      <c r="D1800"/>
      <c r="E1800" s="44"/>
      <c r="F1800" s="29"/>
      <c r="G1800" s="45"/>
      <c r="L1800"/>
      <c r="M1800" s="46"/>
    </row>
    <row r="1801" spans="1:13" x14ac:dyDescent="0.3">
      <c r="A1801"/>
      <c r="B1801"/>
      <c r="C1801" s="29"/>
      <c r="D1801"/>
      <c r="E1801" s="44"/>
      <c r="F1801" s="29"/>
      <c r="G1801" s="45"/>
      <c r="L1801"/>
      <c r="M1801" s="46"/>
    </row>
    <row r="1802" spans="1:13" x14ac:dyDescent="0.3">
      <c r="A1802"/>
      <c r="B1802"/>
      <c r="C1802" s="29"/>
      <c r="D1802"/>
      <c r="E1802" s="44"/>
      <c r="F1802" s="29"/>
      <c r="G1802" s="45"/>
      <c r="L1802"/>
      <c r="M1802" s="46"/>
    </row>
    <row r="1803" spans="1:13" x14ac:dyDescent="0.3">
      <c r="A1803"/>
      <c r="B1803"/>
      <c r="C1803" s="29"/>
      <c r="D1803"/>
      <c r="E1803" s="44"/>
      <c r="F1803" s="29"/>
      <c r="G1803" s="45"/>
      <c r="L1803"/>
      <c r="M1803" s="46"/>
    </row>
    <row r="1804" spans="1:13" x14ac:dyDescent="0.3">
      <c r="A1804"/>
      <c r="B1804"/>
      <c r="C1804" s="29"/>
      <c r="D1804"/>
      <c r="E1804" s="44"/>
      <c r="F1804" s="29"/>
      <c r="G1804" s="45"/>
      <c r="L1804"/>
      <c r="M1804" s="46"/>
    </row>
    <row r="1805" spans="1:13" x14ac:dyDescent="0.3">
      <c r="A1805"/>
      <c r="B1805"/>
      <c r="C1805" s="29"/>
      <c r="D1805"/>
      <c r="E1805" s="44"/>
      <c r="F1805" s="29"/>
      <c r="G1805" s="45"/>
      <c r="L1805"/>
      <c r="M1805" s="46"/>
    </row>
    <row r="1806" spans="1:13" x14ac:dyDescent="0.3">
      <c r="A1806"/>
      <c r="B1806"/>
      <c r="C1806" s="29"/>
      <c r="D1806"/>
      <c r="E1806" s="44"/>
      <c r="F1806" s="29"/>
      <c r="G1806" s="45"/>
      <c r="L1806"/>
      <c r="M1806" s="46"/>
    </row>
    <row r="1807" spans="1:13" x14ac:dyDescent="0.3">
      <c r="A1807"/>
      <c r="B1807"/>
      <c r="C1807" s="29"/>
      <c r="D1807"/>
      <c r="E1807" s="44"/>
      <c r="F1807" s="29"/>
      <c r="G1807" s="45"/>
      <c r="L1807"/>
      <c r="M1807" s="46"/>
    </row>
    <row r="1808" spans="1:13" x14ac:dyDescent="0.3">
      <c r="A1808"/>
      <c r="B1808"/>
      <c r="C1808" s="29"/>
      <c r="D1808"/>
      <c r="E1808" s="44"/>
      <c r="F1808" s="29"/>
      <c r="G1808" s="45"/>
      <c r="L1808"/>
      <c r="M1808" s="46"/>
    </row>
    <row r="1809" spans="1:13" x14ac:dyDescent="0.3">
      <c r="A1809"/>
      <c r="B1809"/>
      <c r="C1809" s="29"/>
      <c r="D1809"/>
      <c r="E1809" s="44"/>
      <c r="F1809" s="29"/>
      <c r="G1809" s="45"/>
      <c r="L1809"/>
      <c r="M1809" s="46"/>
    </row>
    <row r="1810" spans="1:13" x14ac:dyDescent="0.3">
      <c r="A1810"/>
      <c r="B1810"/>
      <c r="C1810" s="29"/>
      <c r="D1810"/>
      <c r="E1810" s="44"/>
      <c r="F1810" s="29"/>
      <c r="G1810" s="45"/>
      <c r="L1810"/>
      <c r="M1810" s="46"/>
    </row>
    <row r="1811" spans="1:13" x14ac:dyDescent="0.3">
      <c r="A1811"/>
      <c r="B1811"/>
      <c r="C1811" s="29"/>
      <c r="D1811"/>
      <c r="E1811" s="44"/>
      <c r="F1811" s="29"/>
      <c r="G1811" s="45"/>
      <c r="L1811"/>
      <c r="M1811" s="46"/>
    </row>
    <row r="1812" spans="1:13" x14ac:dyDescent="0.3">
      <c r="A1812"/>
      <c r="B1812"/>
      <c r="C1812" s="29"/>
      <c r="D1812"/>
      <c r="E1812" s="44"/>
      <c r="F1812" s="29"/>
      <c r="G1812" s="45"/>
      <c r="L1812"/>
      <c r="M1812" s="46"/>
    </row>
    <row r="1813" spans="1:13" x14ac:dyDescent="0.3">
      <c r="A1813"/>
      <c r="B1813"/>
      <c r="C1813" s="29"/>
      <c r="D1813"/>
      <c r="E1813" s="44"/>
      <c r="F1813" s="29"/>
      <c r="G1813" s="45"/>
      <c r="L1813"/>
      <c r="M1813" s="46"/>
    </row>
    <row r="1814" spans="1:13" x14ac:dyDescent="0.3">
      <c r="A1814"/>
      <c r="B1814"/>
      <c r="C1814" s="29"/>
      <c r="D1814"/>
      <c r="E1814" s="44"/>
      <c r="F1814" s="29"/>
      <c r="G1814" s="45"/>
      <c r="L1814"/>
      <c r="M1814" s="46"/>
    </row>
    <row r="1815" spans="1:13" x14ac:dyDescent="0.3">
      <c r="A1815"/>
      <c r="B1815"/>
      <c r="C1815" s="29"/>
      <c r="D1815"/>
      <c r="E1815" s="44"/>
      <c r="F1815" s="29"/>
      <c r="G1815" s="45"/>
      <c r="L1815"/>
      <c r="M1815" s="46"/>
    </row>
    <row r="1816" spans="1:13" x14ac:dyDescent="0.3">
      <c r="A1816"/>
      <c r="B1816"/>
      <c r="C1816" s="29"/>
      <c r="D1816"/>
      <c r="E1816" s="44"/>
      <c r="F1816" s="29"/>
      <c r="G1816" s="45"/>
      <c r="L1816"/>
      <c r="M1816" s="46"/>
    </row>
    <row r="1817" spans="1:13" x14ac:dyDescent="0.3">
      <c r="A1817"/>
      <c r="B1817"/>
      <c r="C1817" s="29"/>
      <c r="D1817"/>
      <c r="E1817" s="44"/>
      <c r="F1817" s="29"/>
      <c r="G1817" s="45"/>
      <c r="L1817"/>
      <c r="M1817" s="46"/>
    </row>
    <row r="1818" spans="1:13" x14ac:dyDescent="0.3">
      <c r="A1818"/>
      <c r="B1818"/>
      <c r="C1818" s="29"/>
      <c r="D1818"/>
      <c r="E1818" s="44"/>
      <c r="F1818" s="29"/>
      <c r="G1818" s="45"/>
      <c r="L1818"/>
      <c r="M1818" s="46"/>
    </row>
    <row r="1819" spans="1:13" x14ac:dyDescent="0.3">
      <c r="A1819"/>
      <c r="B1819"/>
      <c r="C1819" s="29"/>
      <c r="D1819"/>
      <c r="E1819" s="44"/>
      <c r="F1819" s="29"/>
      <c r="G1819" s="45"/>
      <c r="L1819"/>
      <c r="M1819" s="46"/>
    </row>
    <row r="1820" spans="1:13" x14ac:dyDescent="0.3">
      <c r="A1820"/>
      <c r="B1820"/>
      <c r="C1820" s="29"/>
      <c r="D1820"/>
      <c r="E1820" s="44"/>
      <c r="F1820" s="29"/>
      <c r="G1820" s="45"/>
      <c r="L1820"/>
      <c r="M1820" s="46"/>
    </row>
    <row r="1821" spans="1:13" x14ac:dyDescent="0.3">
      <c r="A1821"/>
      <c r="B1821"/>
      <c r="C1821" s="29"/>
      <c r="D1821"/>
      <c r="E1821" s="44"/>
      <c r="F1821" s="29"/>
      <c r="G1821" s="45"/>
      <c r="L1821"/>
      <c r="M1821" s="46"/>
    </row>
    <row r="1822" spans="1:13" x14ac:dyDescent="0.3">
      <c r="A1822"/>
      <c r="B1822"/>
      <c r="C1822" s="29"/>
      <c r="D1822"/>
      <c r="E1822" s="44"/>
      <c r="F1822" s="29"/>
      <c r="G1822" s="45"/>
      <c r="L1822"/>
      <c r="M1822" s="46"/>
    </row>
    <row r="1823" spans="1:13" x14ac:dyDescent="0.3">
      <c r="A1823"/>
      <c r="B1823"/>
      <c r="C1823" s="29"/>
      <c r="D1823"/>
      <c r="E1823" s="44"/>
      <c r="F1823" s="29"/>
      <c r="G1823" s="45"/>
      <c r="L1823"/>
      <c r="M1823" s="46"/>
    </row>
    <row r="1824" spans="1:13" x14ac:dyDescent="0.3">
      <c r="A1824"/>
      <c r="B1824"/>
      <c r="C1824" s="29"/>
      <c r="D1824"/>
      <c r="E1824" s="44"/>
      <c r="F1824" s="29"/>
      <c r="G1824" s="45"/>
      <c r="L1824"/>
      <c r="M1824" s="46"/>
    </row>
    <row r="1825" spans="1:13" x14ac:dyDescent="0.3">
      <c r="A1825"/>
      <c r="B1825"/>
      <c r="C1825" s="29"/>
      <c r="D1825"/>
      <c r="E1825" s="44"/>
      <c r="F1825" s="29"/>
      <c r="G1825" s="45"/>
      <c r="L1825"/>
      <c r="M1825" s="46"/>
    </row>
    <row r="1826" spans="1:13" x14ac:dyDescent="0.3">
      <c r="A1826"/>
      <c r="B1826"/>
      <c r="C1826" s="29"/>
      <c r="D1826"/>
      <c r="E1826" s="44"/>
      <c r="F1826" s="29"/>
      <c r="G1826" s="45"/>
      <c r="L1826"/>
      <c r="M1826" s="46"/>
    </row>
    <row r="1827" spans="1:13" x14ac:dyDescent="0.3">
      <c r="A1827"/>
      <c r="B1827"/>
      <c r="C1827" s="29"/>
      <c r="D1827"/>
      <c r="E1827" s="44"/>
      <c r="F1827" s="29"/>
      <c r="G1827" s="45"/>
      <c r="L1827"/>
      <c r="M1827" s="46"/>
    </row>
    <row r="1828" spans="1:13" x14ac:dyDescent="0.3">
      <c r="A1828"/>
      <c r="B1828"/>
      <c r="C1828" s="29"/>
      <c r="D1828"/>
      <c r="E1828" s="44"/>
      <c r="F1828" s="29"/>
      <c r="G1828" s="45"/>
      <c r="L1828"/>
      <c r="M1828" s="46"/>
    </row>
    <row r="1829" spans="1:13" x14ac:dyDescent="0.3">
      <c r="A1829"/>
      <c r="B1829"/>
      <c r="C1829" s="29"/>
      <c r="D1829"/>
      <c r="E1829" s="44"/>
      <c r="F1829" s="29"/>
      <c r="G1829" s="45"/>
      <c r="L1829"/>
      <c r="M1829" s="46"/>
    </row>
    <row r="1830" spans="1:13" x14ac:dyDescent="0.3">
      <c r="A1830"/>
      <c r="B1830"/>
      <c r="C1830" s="29"/>
      <c r="D1830"/>
      <c r="E1830" s="44"/>
      <c r="F1830" s="29"/>
      <c r="G1830" s="45"/>
      <c r="L1830"/>
      <c r="M1830" s="46"/>
    </row>
    <row r="1831" spans="1:13" x14ac:dyDescent="0.3">
      <c r="A1831"/>
      <c r="B1831"/>
      <c r="C1831" s="29"/>
      <c r="D1831"/>
      <c r="E1831" s="44"/>
      <c r="F1831" s="29"/>
      <c r="G1831" s="45"/>
      <c r="L1831"/>
      <c r="M1831" s="46"/>
    </row>
    <row r="1832" spans="1:13" x14ac:dyDescent="0.3">
      <c r="A1832"/>
      <c r="B1832"/>
      <c r="C1832" s="29"/>
      <c r="D1832"/>
      <c r="E1832" s="44"/>
      <c r="F1832" s="29"/>
      <c r="G1832" s="45"/>
      <c r="L1832"/>
      <c r="M1832" s="46"/>
    </row>
    <row r="1833" spans="1:13" x14ac:dyDescent="0.3">
      <c r="A1833"/>
      <c r="B1833"/>
      <c r="C1833" s="29"/>
      <c r="D1833"/>
      <c r="E1833" s="44"/>
      <c r="F1833" s="29"/>
      <c r="G1833" s="45"/>
      <c r="L1833"/>
      <c r="M1833" s="46"/>
    </row>
    <row r="1834" spans="1:13" x14ac:dyDescent="0.3">
      <c r="A1834"/>
      <c r="B1834"/>
      <c r="C1834" s="29"/>
      <c r="D1834"/>
      <c r="E1834" s="44"/>
      <c r="F1834" s="29"/>
      <c r="G1834" s="45"/>
      <c r="L1834"/>
      <c r="M1834" s="46"/>
    </row>
    <row r="1835" spans="1:13" x14ac:dyDescent="0.3">
      <c r="A1835"/>
      <c r="B1835"/>
      <c r="C1835" s="29"/>
      <c r="D1835"/>
      <c r="E1835" s="44"/>
      <c r="F1835" s="29"/>
      <c r="G1835" s="45"/>
      <c r="L1835"/>
      <c r="M1835" s="46"/>
    </row>
    <row r="1836" spans="1:13" x14ac:dyDescent="0.3">
      <c r="A1836"/>
      <c r="B1836"/>
      <c r="C1836" s="29"/>
      <c r="D1836"/>
      <c r="E1836" s="44"/>
      <c r="F1836" s="29"/>
      <c r="G1836" s="45"/>
      <c r="L1836"/>
      <c r="M1836" s="46"/>
    </row>
    <row r="1837" spans="1:13" x14ac:dyDescent="0.3">
      <c r="A1837"/>
      <c r="B1837"/>
      <c r="C1837" s="29"/>
      <c r="D1837"/>
      <c r="E1837" s="44"/>
      <c r="F1837" s="29"/>
      <c r="G1837" s="45"/>
      <c r="L1837"/>
      <c r="M1837" s="46"/>
    </row>
    <row r="1838" spans="1:13" x14ac:dyDescent="0.3">
      <c r="A1838"/>
      <c r="B1838"/>
      <c r="C1838" s="29"/>
      <c r="D1838"/>
      <c r="E1838" s="44"/>
      <c r="F1838" s="29"/>
      <c r="G1838" s="45"/>
      <c r="L1838"/>
      <c r="M1838" s="46"/>
    </row>
    <row r="1839" spans="1:13" x14ac:dyDescent="0.3">
      <c r="A1839"/>
      <c r="B1839"/>
      <c r="C1839" s="29"/>
      <c r="D1839"/>
      <c r="E1839" s="44"/>
      <c r="F1839" s="29"/>
      <c r="G1839" s="45"/>
      <c r="L1839"/>
      <c r="M1839" s="46"/>
    </row>
    <row r="1840" spans="1:13" x14ac:dyDescent="0.3">
      <c r="A1840"/>
      <c r="B1840"/>
      <c r="C1840" s="29"/>
      <c r="D1840"/>
      <c r="E1840" s="44"/>
      <c r="F1840" s="29"/>
      <c r="G1840" s="45"/>
      <c r="L1840"/>
      <c r="M1840" s="46"/>
    </row>
    <row r="1841" spans="1:13" x14ac:dyDescent="0.3">
      <c r="A1841"/>
      <c r="B1841"/>
      <c r="C1841" s="29"/>
      <c r="D1841"/>
      <c r="E1841" s="44"/>
      <c r="F1841" s="29"/>
      <c r="G1841" s="45"/>
      <c r="L1841"/>
      <c r="M1841" s="46"/>
    </row>
    <row r="1842" spans="1:13" x14ac:dyDescent="0.3">
      <c r="A1842"/>
      <c r="B1842"/>
      <c r="C1842" s="29"/>
      <c r="D1842"/>
      <c r="E1842" s="44"/>
      <c r="F1842" s="29"/>
      <c r="G1842" s="45"/>
      <c r="L1842"/>
      <c r="M1842" s="46"/>
    </row>
    <row r="1843" spans="1:13" x14ac:dyDescent="0.3">
      <c r="A1843"/>
      <c r="B1843"/>
      <c r="C1843" s="29"/>
      <c r="D1843"/>
      <c r="E1843" s="44"/>
      <c r="F1843" s="29"/>
      <c r="G1843" s="45"/>
      <c r="L1843"/>
      <c r="M1843" s="46"/>
    </row>
    <row r="1844" spans="1:13" x14ac:dyDescent="0.3">
      <c r="A1844"/>
      <c r="B1844"/>
      <c r="C1844" s="29"/>
      <c r="D1844"/>
      <c r="E1844" s="44"/>
      <c r="F1844" s="29"/>
      <c r="G1844" s="45"/>
      <c r="L1844"/>
      <c r="M1844" s="46"/>
    </row>
    <row r="1845" spans="1:13" x14ac:dyDescent="0.3">
      <c r="A1845"/>
      <c r="B1845"/>
      <c r="C1845" s="29"/>
      <c r="D1845"/>
      <c r="E1845" s="44"/>
      <c r="F1845" s="29"/>
      <c r="G1845" s="45"/>
      <c r="L1845"/>
      <c r="M1845" s="46"/>
    </row>
    <row r="1846" spans="1:13" x14ac:dyDescent="0.3">
      <c r="A1846"/>
      <c r="B1846"/>
      <c r="C1846" s="29"/>
      <c r="D1846"/>
      <c r="E1846" s="44"/>
      <c r="F1846" s="29"/>
      <c r="G1846" s="45"/>
      <c r="L1846"/>
      <c r="M1846" s="46"/>
    </row>
    <row r="1847" spans="1:13" x14ac:dyDescent="0.3">
      <c r="A1847"/>
      <c r="B1847"/>
      <c r="C1847" s="29"/>
      <c r="D1847"/>
      <c r="E1847" s="44"/>
      <c r="F1847" s="29"/>
      <c r="G1847" s="45"/>
      <c r="L1847"/>
      <c r="M1847" s="46"/>
    </row>
    <row r="1848" spans="1:13" x14ac:dyDescent="0.3">
      <c r="A1848"/>
      <c r="B1848"/>
      <c r="C1848" s="29"/>
      <c r="D1848"/>
      <c r="E1848" s="44"/>
      <c r="F1848" s="29"/>
      <c r="G1848" s="45"/>
      <c r="L1848"/>
      <c r="M1848" s="46"/>
    </row>
    <row r="1849" spans="1:13" x14ac:dyDescent="0.3">
      <c r="A1849"/>
      <c r="B1849"/>
      <c r="C1849" s="29"/>
      <c r="D1849"/>
      <c r="E1849" s="44"/>
      <c r="F1849" s="29"/>
      <c r="G1849" s="45"/>
      <c r="L1849"/>
      <c r="M1849" s="46"/>
    </row>
    <row r="1850" spans="1:13" x14ac:dyDescent="0.3">
      <c r="A1850"/>
      <c r="B1850"/>
      <c r="C1850" s="29"/>
      <c r="D1850"/>
      <c r="E1850" s="44"/>
      <c r="F1850" s="29"/>
      <c r="G1850" s="45"/>
      <c r="L1850"/>
      <c r="M1850" s="46"/>
    </row>
    <row r="1851" spans="1:13" x14ac:dyDescent="0.3">
      <c r="A1851"/>
      <c r="B1851"/>
      <c r="C1851" s="29"/>
      <c r="D1851"/>
      <c r="E1851" s="44"/>
      <c r="F1851" s="29"/>
      <c r="G1851" s="45"/>
      <c r="L1851"/>
      <c r="M1851" s="46"/>
    </row>
    <row r="1852" spans="1:13" x14ac:dyDescent="0.3">
      <c r="A1852"/>
      <c r="B1852"/>
      <c r="C1852" s="29"/>
      <c r="D1852"/>
      <c r="E1852" s="44"/>
      <c r="F1852" s="29"/>
      <c r="G1852" s="45"/>
      <c r="L1852"/>
      <c r="M1852" s="46"/>
    </row>
    <row r="1853" spans="1:13" x14ac:dyDescent="0.3">
      <c r="A1853"/>
      <c r="B1853"/>
      <c r="C1853" s="29"/>
      <c r="D1853"/>
      <c r="E1853" s="44"/>
      <c r="F1853" s="29"/>
      <c r="G1853" s="45"/>
      <c r="L1853"/>
      <c r="M1853" s="46"/>
    </row>
    <row r="1854" spans="1:13" x14ac:dyDescent="0.3">
      <c r="A1854"/>
      <c r="B1854"/>
      <c r="C1854" s="29"/>
      <c r="D1854"/>
      <c r="E1854" s="44"/>
      <c r="F1854" s="29"/>
      <c r="G1854" s="45"/>
      <c r="L1854"/>
      <c r="M1854" s="46"/>
    </row>
    <row r="1855" spans="1:13" x14ac:dyDescent="0.3">
      <c r="A1855"/>
      <c r="B1855"/>
      <c r="C1855" s="29"/>
      <c r="D1855"/>
      <c r="E1855" s="44"/>
      <c r="F1855" s="29"/>
      <c r="G1855" s="45"/>
      <c r="L1855"/>
      <c r="M1855" s="46"/>
    </row>
    <row r="1856" spans="1:13" x14ac:dyDescent="0.3">
      <c r="A1856"/>
      <c r="B1856"/>
      <c r="C1856" s="29"/>
      <c r="D1856"/>
      <c r="E1856" s="44"/>
      <c r="F1856" s="29"/>
      <c r="G1856" s="45"/>
      <c r="L1856"/>
      <c r="M1856" s="46"/>
    </row>
    <row r="1857" spans="1:13" x14ac:dyDescent="0.3">
      <c r="A1857"/>
      <c r="B1857"/>
      <c r="C1857" s="29"/>
      <c r="D1857"/>
      <c r="E1857" s="44"/>
      <c r="F1857" s="29"/>
      <c r="G1857" s="45"/>
      <c r="L1857"/>
      <c r="M1857" s="46"/>
    </row>
    <row r="1858" spans="1:13" x14ac:dyDescent="0.3">
      <c r="A1858"/>
      <c r="B1858"/>
      <c r="C1858" s="29"/>
      <c r="D1858"/>
      <c r="E1858" s="44"/>
      <c r="F1858" s="29"/>
      <c r="G1858" s="45"/>
      <c r="L1858"/>
      <c r="M1858" s="46"/>
    </row>
    <row r="1859" spans="1:13" x14ac:dyDescent="0.3">
      <c r="A1859"/>
      <c r="B1859"/>
      <c r="C1859" s="29"/>
      <c r="D1859"/>
      <c r="E1859" s="44"/>
      <c r="F1859" s="29"/>
      <c r="G1859" s="45"/>
      <c r="L1859"/>
      <c r="M1859" s="46"/>
    </row>
    <row r="1860" spans="1:13" x14ac:dyDescent="0.3">
      <c r="A1860"/>
      <c r="B1860"/>
      <c r="C1860" s="29"/>
      <c r="D1860"/>
      <c r="E1860" s="44"/>
      <c r="F1860" s="29"/>
      <c r="G1860" s="45"/>
      <c r="L1860"/>
      <c r="M1860" s="46"/>
    </row>
    <row r="1861" spans="1:13" x14ac:dyDescent="0.3">
      <c r="A1861"/>
      <c r="B1861"/>
      <c r="C1861" s="29"/>
      <c r="D1861"/>
      <c r="E1861" s="44"/>
      <c r="F1861" s="29"/>
      <c r="G1861" s="45"/>
      <c r="L1861"/>
      <c r="M1861" s="46"/>
    </row>
    <row r="1862" spans="1:13" x14ac:dyDescent="0.3">
      <c r="A1862"/>
      <c r="B1862"/>
      <c r="C1862" s="29"/>
      <c r="D1862"/>
      <c r="E1862" s="44"/>
      <c r="F1862" s="29"/>
      <c r="G1862" s="45"/>
      <c r="L1862"/>
      <c r="M1862" s="46"/>
    </row>
    <row r="1863" spans="1:13" x14ac:dyDescent="0.3">
      <c r="A1863"/>
      <c r="B1863"/>
      <c r="C1863" s="29"/>
      <c r="D1863"/>
      <c r="E1863" s="44"/>
      <c r="F1863" s="29"/>
      <c r="G1863" s="45"/>
      <c r="L1863"/>
      <c r="M1863" s="46"/>
    </row>
    <row r="1864" spans="1:13" x14ac:dyDescent="0.3">
      <c r="A1864"/>
      <c r="B1864"/>
      <c r="C1864" s="29"/>
      <c r="D1864"/>
      <c r="E1864" s="44"/>
      <c r="F1864" s="29"/>
      <c r="G1864" s="45"/>
      <c r="L1864"/>
      <c r="M1864" s="46"/>
    </row>
    <row r="1865" spans="1:13" x14ac:dyDescent="0.3">
      <c r="A1865"/>
      <c r="B1865"/>
      <c r="C1865" s="29"/>
      <c r="D1865"/>
      <c r="E1865" s="44"/>
      <c r="F1865" s="29"/>
      <c r="G1865" s="45"/>
      <c r="L1865"/>
      <c r="M1865" s="46"/>
    </row>
    <row r="1866" spans="1:13" x14ac:dyDescent="0.3">
      <c r="A1866"/>
      <c r="B1866"/>
      <c r="C1866" s="29"/>
      <c r="D1866"/>
      <c r="E1866" s="44"/>
      <c r="F1866" s="29"/>
      <c r="G1866" s="45"/>
      <c r="L1866"/>
      <c r="M1866" s="46"/>
    </row>
    <row r="1867" spans="1:13" x14ac:dyDescent="0.3">
      <c r="A1867"/>
      <c r="B1867"/>
      <c r="C1867" s="29"/>
      <c r="D1867"/>
      <c r="E1867" s="44"/>
      <c r="F1867" s="29"/>
      <c r="G1867" s="45"/>
      <c r="L1867"/>
      <c r="M1867" s="46"/>
    </row>
    <row r="1868" spans="1:13" x14ac:dyDescent="0.3">
      <c r="A1868"/>
      <c r="B1868"/>
      <c r="C1868" s="29"/>
      <c r="D1868"/>
      <c r="E1868" s="44"/>
      <c r="F1868" s="29"/>
      <c r="G1868" s="45"/>
      <c r="L1868"/>
      <c r="M1868" s="46"/>
    </row>
    <row r="1869" spans="1:13" x14ac:dyDescent="0.3">
      <c r="A1869"/>
      <c r="B1869"/>
      <c r="C1869" s="29"/>
      <c r="D1869"/>
      <c r="E1869" s="44"/>
      <c r="F1869" s="29"/>
      <c r="G1869" s="45"/>
      <c r="L1869"/>
      <c r="M1869" s="46"/>
    </row>
    <row r="1870" spans="1:13" x14ac:dyDescent="0.3">
      <c r="A1870"/>
      <c r="B1870"/>
      <c r="C1870" s="29"/>
      <c r="D1870"/>
      <c r="E1870" s="44"/>
      <c r="F1870" s="29"/>
      <c r="G1870" s="45"/>
      <c r="L1870"/>
      <c r="M1870" s="46"/>
    </row>
    <row r="1871" spans="1:13" x14ac:dyDescent="0.3">
      <c r="A1871"/>
      <c r="B1871"/>
      <c r="C1871" s="29"/>
      <c r="D1871"/>
      <c r="E1871" s="44"/>
      <c r="F1871" s="29"/>
      <c r="G1871" s="45"/>
      <c r="L1871"/>
      <c r="M1871" s="46"/>
    </row>
    <row r="1872" spans="1:13" x14ac:dyDescent="0.3">
      <c r="A1872"/>
      <c r="B1872"/>
      <c r="C1872" s="29"/>
      <c r="D1872"/>
      <c r="E1872" s="44"/>
      <c r="F1872" s="29"/>
      <c r="G1872" s="45"/>
      <c r="L1872"/>
      <c r="M1872" s="46"/>
    </row>
    <row r="1873" spans="1:13" x14ac:dyDescent="0.3">
      <c r="A1873"/>
      <c r="B1873"/>
      <c r="C1873" s="29"/>
      <c r="D1873"/>
      <c r="E1873" s="44"/>
      <c r="F1873" s="29"/>
      <c r="G1873" s="45"/>
      <c r="L1873"/>
      <c r="M1873" s="46"/>
    </row>
    <row r="1874" spans="1:13" x14ac:dyDescent="0.3">
      <c r="A1874"/>
      <c r="B1874"/>
      <c r="C1874" s="29"/>
      <c r="D1874"/>
      <c r="E1874" s="44"/>
      <c r="F1874" s="29"/>
      <c r="G1874" s="45"/>
      <c r="L1874"/>
      <c r="M1874" s="46"/>
    </row>
    <row r="1875" spans="1:13" x14ac:dyDescent="0.3">
      <c r="A1875"/>
      <c r="B1875"/>
      <c r="C1875" s="29"/>
      <c r="D1875"/>
      <c r="E1875" s="44"/>
      <c r="F1875" s="29"/>
      <c r="G1875" s="45"/>
      <c r="L1875"/>
      <c r="M1875" s="46"/>
    </row>
    <row r="1876" spans="1:13" x14ac:dyDescent="0.3">
      <c r="A1876"/>
      <c r="B1876"/>
      <c r="C1876" s="29"/>
      <c r="D1876"/>
      <c r="E1876" s="44"/>
      <c r="F1876" s="29"/>
      <c r="G1876" s="45"/>
      <c r="L1876"/>
      <c r="M1876" s="46"/>
    </row>
    <row r="1877" spans="1:13" x14ac:dyDescent="0.3">
      <c r="A1877"/>
      <c r="B1877"/>
      <c r="C1877" s="29"/>
      <c r="D1877"/>
      <c r="E1877" s="44"/>
      <c r="F1877" s="29"/>
      <c r="G1877" s="45"/>
      <c r="L1877"/>
      <c r="M1877" s="46"/>
    </row>
    <row r="1878" spans="1:13" x14ac:dyDescent="0.3">
      <c r="A1878"/>
      <c r="B1878"/>
      <c r="C1878" s="29"/>
      <c r="D1878"/>
      <c r="E1878" s="44"/>
      <c r="F1878" s="29"/>
      <c r="G1878" s="45"/>
      <c r="L1878"/>
      <c r="M1878" s="46"/>
    </row>
    <row r="1879" spans="1:13" x14ac:dyDescent="0.3">
      <c r="A1879"/>
      <c r="B1879"/>
      <c r="C1879" s="29"/>
      <c r="D1879"/>
      <c r="E1879" s="44"/>
      <c r="F1879" s="29"/>
      <c r="G1879" s="45"/>
      <c r="L1879"/>
      <c r="M1879" s="46"/>
    </row>
    <row r="1880" spans="1:13" x14ac:dyDescent="0.3">
      <c r="A1880"/>
      <c r="B1880"/>
      <c r="C1880" s="29"/>
      <c r="D1880"/>
      <c r="E1880" s="44"/>
      <c r="F1880" s="29"/>
      <c r="G1880" s="45"/>
      <c r="L1880"/>
      <c r="M1880" s="46"/>
    </row>
    <row r="1881" spans="1:13" x14ac:dyDescent="0.3">
      <c r="A1881"/>
      <c r="B1881"/>
      <c r="C1881" s="29"/>
      <c r="D1881"/>
      <c r="E1881" s="44"/>
      <c r="F1881" s="29"/>
      <c r="G1881" s="45"/>
      <c r="L1881"/>
      <c r="M1881" s="46"/>
    </row>
    <row r="1882" spans="1:13" x14ac:dyDescent="0.3">
      <c r="A1882"/>
      <c r="B1882"/>
      <c r="C1882" s="29"/>
      <c r="D1882"/>
      <c r="E1882" s="44"/>
      <c r="F1882" s="29"/>
      <c r="G1882" s="45"/>
      <c r="L1882"/>
      <c r="M1882" s="46"/>
    </row>
    <row r="1883" spans="1:13" x14ac:dyDescent="0.3">
      <c r="A1883"/>
      <c r="B1883"/>
      <c r="C1883" s="29"/>
      <c r="D1883"/>
      <c r="E1883" s="44"/>
      <c r="F1883" s="29"/>
      <c r="G1883" s="45"/>
      <c r="L1883"/>
      <c r="M1883" s="46"/>
    </row>
    <row r="1884" spans="1:13" x14ac:dyDescent="0.3">
      <c r="A1884"/>
      <c r="B1884"/>
      <c r="C1884" s="29"/>
      <c r="D1884"/>
      <c r="E1884" s="44"/>
      <c r="F1884" s="29"/>
      <c r="G1884" s="45"/>
      <c r="L1884"/>
      <c r="M1884" s="46"/>
    </row>
    <row r="1885" spans="1:13" x14ac:dyDescent="0.3">
      <c r="A1885"/>
      <c r="B1885"/>
      <c r="C1885" s="29"/>
      <c r="D1885"/>
      <c r="E1885" s="44"/>
      <c r="F1885" s="29"/>
      <c r="G1885" s="45"/>
      <c r="L1885"/>
      <c r="M1885" s="46"/>
    </row>
    <row r="1886" spans="1:13" x14ac:dyDescent="0.3">
      <c r="A1886"/>
      <c r="B1886"/>
      <c r="C1886" s="29"/>
      <c r="D1886"/>
      <c r="E1886" s="44"/>
      <c r="F1886" s="29"/>
      <c r="G1886" s="45"/>
      <c r="L1886"/>
      <c r="M1886" s="46"/>
    </row>
    <row r="1887" spans="1:13" x14ac:dyDescent="0.3">
      <c r="A1887"/>
      <c r="B1887"/>
      <c r="C1887" s="29"/>
      <c r="D1887"/>
      <c r="E1887" s="44"/>
      <c r="F1887" s="29"/>
      <c r="G1887" s="45"/>
      <c r="L1887"/>
      <c r="M1887" s="46"/>
    </row>
    <row r="1888" spans="1:13" x14ac:dyDescent="0.3">
      <c r="A1888"/>
      <c r="B1888"/>
      <c r="C1888" s="29"/>
      <c r="D1888"/>
      <c r="E1888" s="44"/>
      <c r="F1888" s="29"/>
      <c r="G1888" s="45"/>
      <c r="L1888"/>
      <c r="M1888" s="46"/>
    </row>
    <row r="1889" spans="1:13" x14ac:dyDescent="0.3">
      <c r="A1889"/>
      <c r="B1889"/>
      <c r="C1889" s="29"/>
      <c r="D1889"/>
      <c r="E1889" s="44"/>
      <c r="F1889" s="29"/>
      <c r="G1889" s="45"/>
      <c r="L1889"/>
      <c r="M1889" s="46"/>
    </row>
    <row r="1890" spans="1:13" x14ac:dyDescent="0.3">
      <c r="A1890"/>
      <c r="B1890"/>
      <c r="C1890" s="29"/>
      <c r="D1890"/>
      <c r="E1890" s="44"/>
      <c r="F1890" s="29"/>
      <c r="G1890" s="45"/>
      <c r="L1890"/>
      <c r="M1890" s="46"/>
    </row>
    <row r="1891" spans="1:13" x14ac:dyDescent="0.3">
      <c r="A1891"/>
      <c r="B1891"/>
      <c r="C1891" s="29"/>
      <c r="D1891"/>
      <c r="E1891" s="44"/>
      <c r="F1891" s="29"/>
      <c r="G1891" s="45"/>
      <c r="L1891"/>
      <c r="M1891" s="46"/>
    </row>
    <row r="1892" spans="1:13" x14ac:dyDescent="0.3">
      <c r="A1892"/>
      <c r="B1892"/>
      <c r="C1892" s="29"/>
      <c r="D1892"/>
      <c r="E1892" s="44"/>
      <c r="F1892" s="29"/>
      <c r="G1892" s="45"/>
      <c r="L1892"/>
      <c r="M1892" s="46"/>
    </row>
    <row r="1893" spans="1:13" x14ac:dyDescent="0.3">
      <c r="A1893"/>
      <c r="B1893"/>
      <c r="C1893" s="29"/>
      <c r="D1893"/>
      <c r="E1893" s="44"/>
      <c r="F1893" s="29"/>
      <c r="G1893" s="45"/>
      <c r="L1893"/>
      <c r="M1893" s="46"/>
    </row>
    <row r="1894" spans="1:13" x14ac:dyDescent="0.3">
      <c r="A1894"/>
      <c r="B1894"/>
      <c r="C1894" s="29"/>
      <c r="D1894"/>
      <c r="E1894" s="44"/>
      <c r="F1894" s="29"/>
      <c r="G1894" s="45"/>
      <c r="L1894"/>
      <c r="M1894" s="46"/>
    </row>
    <row r="1895" spans="1:13" x14ac:dyDescent="0.3">
      <c r="A1895"/>
      <c r="B1895"/>
      <c r="C1895" s="29"/>
      <c r="D1895"/>
      <c r="E1895" s="44"/>
      <c r="F1895" s="29"/>
      <c r="G1895" s="45"/>
      <c r="L1895"/>
      <c r="M1895" s="46"/>
    </row>
    <row r="1896" spans="1:13" x14ac:dyDescent="0.3">
      <c r="A1896"/>
      <c r="B1896"/>
      <c r="C1896" s="29"/>
      <c r="D1896"/>
      <c r="E1896" s="44"/>
      <c r="F1896" s="29"/>
      <c r="G1896" s="45"/>
      <c r="L1896"/>
      <c r="M1896" s="46"/>
    </row>
    <row r="1897" spans="1:13" x14ac:dyDescent="0.3">
      <c r="A1897"/>
      <c r="B1897"/>
      <c r="C1897" s="29"/>
      <c r="D1897"/>
      <c r="E1897" s="44"/>
      <c r="F1897" s="29"/>
      <c r="G1897" s="45"/>
      <c r="L1897"/>
      <c r="M1897" s="46"/>
    </row>
    <row r="1898" spans="1:13" x14ac:dyDescent="0.3">
      <c r="A1898"/>
      <c r="B1898"/>
      <c r="C1898" s="29"/>
      <c r="D1898"/>
      <c r="E1898" s="44"/>
      <c r="F1898" s="29"/>
      <c r="G1898" s="45"/>
      <c r="L1898"/>
      <c r="M1898" s="46"/>
    </row>
    <row r="1899" spans="1:13" x14ac:dyDescent="0.3">
      <c r="A1899"/>
      <c r="B1899"/>
      <c r="C1899" s="29"/>
      <c r="D1899"/>
      <c r="E1899" s="44"/>
      <c r="F1899" s="29"/>
      <c r="G1899" s="45"/>
      <c r="L1899"/>
      <c r="M1899" s="46"/>
    </row>
    <row r="1900" spans="1:13" x14ac:dyDescent="0.3">
      <c r="A1900"/>
      <c r="B1900"/>
      <c r="C1900" s="29"/>
      <c r="D1900"/>
      <c r="E1900" s="44"/>
      <c r="F1900" s="29"/>
      <c r="G1900" s="45"/>
      <c r="L1900"/>
      <c r="M1900" s="46"/>
    </row>
    <row r="1901" spans="1:13" x14ac:dyDescent="0.3">
      <c r="A1901"/>
      <c r="B1901"/>
      <c r="C1901" s="29"/>
      <c r="D1901"/>
      <c r="E1901" s="44"/>
      <c r="F1901" s="29"/>
      <c r="G1901" s="45"/>
      <c r="L1901"/>
      <c r="M1901" s="46"/>
    </row>
    <row r="1902" spans="1:13" x14ac:dyDescent="0.3">
      <c r="A1902"/>
      <c r="B1902"/>
      <c r="C1902" s="29"/>
      <c r="D1902"/>
      <c r="E1902" s="44"/>
      <c r="F1902" s="29"/>
      <c r="G1902" s="45"/>
      <c r="L1902"/>
      <c r="M1902" s="46"/>
    </row>
    <row r="1903" spans="1:13" x14ac:dyDescent="0.3">
      <c r="A1903"/>
      <c r="B1903"/>
      <c r="C1903" s="29"/>
      <c r="D1903"/>
      <c r="E1903" s="44"/>
      <c r="F1903" s="29"/>
      <c r="G1903" s="45"/>
      <c r="L1903"/>
      <c r="M1903" s="46"/>
    </row>
    <row r="1904" spans="1:13" x14ac:dyDescent="0.3">
      <c r="A1904"/>
      <c r="B1904"/>
      <c r="C1904" s="29"/>
      <c r="D1904"/>
      <c r="E1904" s="44"/>
      <c r="F1904" s="29"/>
      <c r="G1904" s="45"/>
      <c r="L1904"/>
      <c r="M1904" s="46"/>
    </row>
    <row r="1905" spans="1:13" x14ac:dyDescent="0.3">
      <c r="A1905"/>
      <c r="B1905"/>
      <c r="C1905" s="29"/>
      <c r="D1905"/>
      <c r="E1905" s="44"/>
      <c r="F1905" s="29"/>
      <c r="G1905" s="45"/>
      <c r="L1905"/>
      <c r="M1905" s="46"/>
    </row>
    <row r="1906" spans="1:13" x14ac:dyDescent="0.3">
      <c r="A1906"/>
      <c r="B1906"/>
      <c r="C1906" s="29"/>
      <c r="D1906"/>
      <c r="E1906" s="44"/>
      <c r="F1906" s="29"/>
      <c r="G1906" s="45"/>
      <c r="L1906"/>
      <c r="M1906" s="46"/>
    </row>
    <row r="1907" spans="1:13" x14ac:dyDescent="0.3">
      <c r="A1907"/>
      <c r="B1907"/>
      <c r="C1907" s="29"/>
      <c r="D1907"/>
      <c r="E1907" s="44"/>
      <c r="F1907" s="29"/>
      <c r="G1907" s="45"/>
      <c r="L1907"/>
      <c r="M1907" s="46"/>
    </row>
    <row r="1908" spans="1:13" x14ac:dyDescent="0.3">
      <c r="A1908"/>
      <c r="B1908"/>
      <c r="C1908" s="29"/>
      <c r="D1908"/>
      <c r="E1908" s="44"/>
      <c r="F1908" s="29"/>
      <c r="G1908" s="45"/>
      <c r="L1908"/>
      <c r="M1908" s="46"/>
    </row>
    <row r="1909" spans="1:13" x14ac:dyDescent="0.3">
      <c r="A1909"/>
      <c r="B1909"/>
      <c r="C1909" s="29"/>
      <c r="D1909"/>
      <c r="E1909" s="44"/>
      <c r="F1909" s="29"/>
      <c r="G1909" s="45"/>
      <c r="L1909"/>
      <c r="M1909" s="46"/>
    </row>
    <row r="1910" spans="1:13" x14ac:dyDescent="0.3">
      <c r="A1910"/>
      <c r="B1910"/>
      <c r="C1910" s="29"/>
      <c r="D1910"/>
      <c r="E1910" s="44"/>
      <c r="F1910" s="29"/>
      <c r="G1910" s="45"/>
      <c r="L1910"/>
      <c r="M1910" s="46"/>
    </row>
    <row r="1911" spans="1:13" x14ac:dyDescent="0.3">
      <c r="A1911"/>
      <c r="B1911"/>
      <c r="C1911" s="29"/>
      <c r="D1911"/>
      <c r="E1911" s="44"/>
      <c r="F1911" s="29"/>
      <c r="G1911" s="45"/>
      <c r="L1911"/>
      <c r="M1911" s="46"/>
    </row>
    <row r="1912" spans="1:13" x14ac:dyDescent="0.3">
      <c r="A1912"/>
      <c r="B1912"/>
      <c r="C1912" s="29"/>
      <c r="D1912"/>
      <c r="E1912" s="44"/>
      <c r="F1912" s="29"/>
      <c r="G1912" s="45"/>
      <c r="L1912"/>
      <c r="M1912" s="46"/>
    </row>
    <row r="1913" spans="1:13" x14ac:dyDescent="0.3">
      <c r="A1913"/>
      <c r="B1913"/>
      <c r="C1913" s="29"/>
      <c r="D1913"/>
      <c r="E1913" s="44"/>
      <c r="F1913" s="29"/>
      <c r="G1913" s="45"/>
      <c r="L1913"/>
      <c r="M1913" s="46"/>
    </row>
    <row r="1914" spans="1:13" x14ac:dyDescent="0.3">
      <c r="A1914"/>
      <c r="B1914"/>
      <c r="C1914" s="29"/>
      <c r="D1914"/>
      <c r="E1914" s="44"/>
      <c r="F1914" s="29"/>
      <c r="G1914" s="45"/>
      <c r="L1914"/>
      <c r="M1914" s="46"/>
    </row>
    <row r="1915" spans="1:13" x14ac:dyDescent="0.3">
      <c r="A1915"/>
      <c r="B1915"/>
      <c r="C1915" s="29"/>
      <c r="D1915"/>
      <c r="E1915" s="44"/>
      <c r="F1915" s="29"/>
      <c r="G1915" s="45"/>
      <c r="L1915"/>
      <c r="M1915" s="46"/>
    </row>
    <row r="1916" spans="1:13" x14ac:dyDescent="0.3">
      <c r="A1916"/>
      <c r="B1916"/>
      <c r="C1916" s="29"/>
      <c r="D1916"/>
      <c r="E1916" s="44"/>
      <c r="F1916" s="29"/>
      <c r="G1916" s="45"/>
      <c r="L1916"/>
      <c r="M1916" s="46"/>
    </row>
    <row r="1917" spans="1:13" x14ac:dyDescent="0.3">
      <c r="A1917"/>
      <c r="B1917"/>
      <c r="C1917" s="29"/>
      <c r="D1917"/>
      <c r="E1917" s="44"/>
      <c r="F1917" s="29"/>
      <c r="G1917" s="45"/>
      <c r="L1917"/>
      <c r="M1917" s="46"/>
    </row>
    <row r="1918" spans="1:13" x14ac:dyDescent="0.3">
      <c r="A1918"/>
      <c r="B1918"/>
      <c r="C1918" s="29"/>
      <c r="D1918"/>
      <c r="E1918" s="44"/>
      <c r="F1918" s="29"/>
      <c r="G1918" s="45"/>
      <c r="L1918"/>
      <c r="M1918" s="46"/>
    </row>
    <row r="1919" spans="1:13" x14ac:dyDescent="0.3">
      <c r="A1919"/>
      <c r="B1919"/>
      <c r="C1919" s="29"/>
      <c r="D1919"/>
      <c r="E1919" s="44"/>
      <c r="F1919" s="29"/>
      <c r="G1919" s="45"/>
      <c r="L1919"/>
      <c r="M1919" s="46"/>
    </row>
    <row r="1920" spans="1:13" x14ac:dyDescent="0.3">
      <c r="A1920"/>
      <c r="B1920"/>
      <c r="C1920" s="29"/>
      <c r="D1920"/>
      <c r="E1920" s="44"/>
      <c r="F1920" s="29"/>
      <c r="G1920" s="45"/>
      <c r="L1920"/>
      <c r="M1920" s="46"/>
    </row>
    <row r="1921" spans="1:13" x14ac:dyDescent="0.3">
      <c r="A1921"/>
      <c r="B1921"/>
      <c r="C1921" s="29"/>
      <c r="D1921"/>
      <c r="E1921" s="44"/>
      <c r="F1921" s="29"/>
      <c r="G1921" s="45"/>
      <c r="L1921"/>
      <c r="M1921" s="46"/>
    </row>
    <row r="1922" spans="1:13" x14ac:dyDescent="0.3">
      <c r="A1922"/>
      <c r="B1922"/>
      <c r="C1922" s="29"/>
      <c r="D1922"/>
      <c r="E1922" s="44"/>
      <c r="F1922" s="29"/>
      <c r="G1922" s="45"/>
      <c r="L1922"/>
      <c r="M1922" s="46"/>
    </row>
    <row r="1923" spans="1:13" x14ac:dyDescent="0.3">
      <c r="A1923"/>
      <c r="B1923"/>
      <c r="C1923" s="29"/>
      <c r="D1923"/>
      <c r="E1923" s="44"/>
      <c r="F1923" s="29"/>
      <c r="G1923" s="45"/>
      <c r="L1923"/>
      <c r="M1923" s="46"/>
    </row>
    <row r="1924" spans="1:13" x14ac:dyDescent="0.3">
      <c r="A1924"/>
      <c r="B1924"/>
      <c r="C1924" s="29"/>
      <c r="D1924"/>
      <c r="E1924" s="44"/>
      <c r="F1924" s="29"/>
      <c r="G1924" s="45"/>
      <c r="L1924"/>
      <c r="M1924" s="46"/>
    </row>
    <row r="1925" spans="1:13" x14ac:dyDescent="0.3">
      <c r="A1925"/>
      <c r="B1925"/>
      <c r="C1925" s="29"/>
      <c r="D1925"/>
      <c r="E1925" s="44"/>
      <c r="F1925" s="29"/>
      <c r="G1925" s="45"/>
      <c r="L1925"/>
      <c r="M1925" s="46"/>
    </row>
    <row r="1926" spans="1:13" x14ac:dyDescent="0.3">
      <c r="A1926"/>
      <c r="B1926"/>
      <c r="C1926" s="29"/>
      <c r="D1926"/>
      <c r="E1926" s="44"/>
      <c r="F1926" s="29"/>
      <c r="G1926" s="45"/>
      <c r="L1926"/>
      <c r="M1926" s="46"/>
    </row>
    <row r="1927" spans="1:13" x14ac:dyDescent="0.3">
      <c r="A1927"/>
      <c r="B1927"/>
      <c r="C1927" s="29"/>
      <c r="D1927"/>
      <c r="E1927" s="44"/>
      <c r="F1927" s="29"/>
      <c r="G1927" s="45"/>
      <c r="L1927"/>
      <c r="M1927" s="46"/>
    </row>
    <row r="1928" spans="1:13" x14ac:dyDescent="0.3">
      <c r="A1928"/>
      <c r="B1928"/>
      <c r="C1928" s="29"/>
      <c r="D1928"/>
      <c r="E1928" s="44"/>
      <c r="F1928" s="29"/>
      <c r="G1928" s="45"/>
      <c r="L1928"/>
      <c r="M1928" s="46"/>
    </row>
    <row r="1929" spans="1:13" x14ac:dyDescent="0.3">
      <c r="A1929"/>
      <c r="B1929"/>
      <c r="C1929" s="29"/>
      <c r="D1929"/>
      <c r="E1929" s="44"/>
      <c r="F1929" s="29"/>
      <c r="G1929" s="45"/>
      <c r="L1929"/>
      <c r="M1929" s="46"/>
    </row>
    <row r="1930" spans="1:13" x14ac:dyDescent="0.3">
      <c r="A1930"/>
      <c r="B1930"/>
      <c r="C1930" s="29"/>
      <c r="D1930"/>
      <c r="E1930" s="44"/>
      <c r="F1930" s="29"/>
      <c r="G1930" s="45"/>
      <c r="L1930"/>
      <c r="M1930" s="46"/>
    </row>
    <row r="1931" spans="1:13" x14ac:dyDescent="0.3">
      <c r="A1931"/>
      <c r="B1931"/>
      <c r="C1931" s="29"/>
      <c r="D1931"/>
      <c r="E1931" s="44"/>
      <c r="F1931" s="29"/>
      <c r="G1931" s="45"/>
      <c r="L1931"/>
      <c r="M1931" s="46"/>
    </row>
    <row r="1932" spans="1:13" x14ac:dyDescent="0.3">
      <c r="A1932"/>
      <c r="B1932"/>
      <c r="C1932" s="29"/>
      <c r="D1932"/>
      <c r="E1932" s="44"/>
      <c r="F1932" s="29"/>
      <c r="G1932" s="45"/>
      <c r="L1932"/>
      <c r="M1932" s="46"/>
    </row>
    <row r="1933" spans="1:13" x14ac:dyDescent="0.3">
      <c r="A1933"/>
      <c r="B1933"/>
      <c r="C1933" s="29"/>
      <c r="D1933"/>
      <c r="E1933" s="44"/>
      <c r="F1933" s="29"/>
      <c r="G1933" s="45"/>
      <c r="L1933"/>
      <c r="M1933" s="46"/>
    </row>
    <row r="1934" spans="1:13" x14ac:dyDescent="0.3">
      <c r="A1934"/>
      <c r="B1934"/>
      <c r="C1934" s="29"/>
      <c r="D1934"/>
      <c r="E1934" s="44"/>
      <c r="F1934" s="29"/>
      <c r="G1934" s="45"/>
      <c r="L1934"/>
      <c r="M1934" s="46"/>
    </row>
    <row r="1935" spans="1:13" x14ac:dyDescent="0.3">
      <c r="A1935"/>
      <c r="B1935"/>
      <c r="C1935" s="29"/>
      <c r="D1935"/>
      <c r="E1935" s="44"/>
      <c r="F1935" s="29"/>
      <c r="G1935" s="45"/>
      <c r="L1935"/>
      <c r="M1935" s="46"/>
    </row>
    <row r="1936" spans="1:13" x14ac:dyDescent="0.3">
      <c r="A1936"/>
      <c r="B1936"/>
      <c r="C1936" s="29"/>
      <c r="D1936"/>
      <c r="E1936" s="44"/>
      <c r="F1936" s="29"/>
      <c r="G1936" s="45"/>
      <c r="L1936"/>
      <c r="M1936" s="46"/>
    </row>
    <row r="1937" spans="1:13" x14ac:dyDescent="0.3">
      <c r="A1937"/>
      <c r="B1937"/>
      <c r="C1937" s="29"/>
      <c r="D1937"/>
      <c r="E1937" s="44"/>
      <c r="F1937" s="29"/>
      <c r="G1937" s="45"/>
      <c r="L1937"/>
      <c r="M1937" s="46"/>
    </row>
    <row r="1938" spans="1:13" x14ac:dyDescent="0.3">
      <c r="A1938"/>
      <c r="B1938"/>
      <c r="C1938" s="29"/>
      <c r="D1938"/>
      <c r="E1938" s="44"/>
      <c r="F1938" s="29"/>
      <c r="G1938" s="45"/>
      <c r="L1938"/>
      <c r="M1938" s="46"/>
    </row>
    <row r="1939" spans="1:13" x14ac:dyDescent="0.3">
      <c r="A1939"/>
      <c r="B1939"/>
      <c r="C1939" s="29"/>
      <c r="D1939"/>
      <c r="E1939" s="44"/>
      <c r="F1939" s="29"/>
      <c r="G1939" s="45"/>
      <c r="L1939"/>
      <c r="M1939" s="46"/>
    </row>
    <row r="1940" spans="1:13" x14ac:dyDescent="0.3">
      <c r="A1940"/>
      <c r="B1940"/>
      <c r="C1940" s="29"/>
      <c r="D1940"/>
      <c r="E1940" s="44"/>
      <c r="F1940" s="29"/>
      <c r="G1940" s="45"/>
      <c r="L1940"/>
      <c r="M1940" s="46"/>
    </row>
    <row r="1941" spans="1:13" x14ac:dyDescent="0.3">
      <c r="A1941"/>
      <c r="B1941"/>
      <c r="C1941" s="29"/>
      <c r="D1941"/>
      <c r="E1941" s="44"/>
      <c r="F1941" s="29"/>
      <c r="G1941" s="45"/>
      <c r="L1941"/>
      <c r="M1941" s="46"/>
    </row>
    <row r="1942" spans="1:13" x14ac:dyDescent="0.3">
      <c r="A1942"/>
      <c r="B1942"/>
      <c r="C1942" s="29"/>
      <c r="D1942"/>
      <c r="E1942" s="44"/>
      <c r="F1942" s="29"/>
      <c r="G1942" s="45"/>
      <c r="L1942"/>
      <c r="M1942" s="46"/>
    </row>
    <row r="1943" spans="1:13" x14ac:dyDescent="0.3">
      <c r="A1943"/>
      <c r="B1943"/>
      <c r="C1943" s="29"/>
      <c r="D1943"/>
      <c r="E1943" s="44"/>
      <c r="F1943" s="29"/>
      <c r="G1943" s="45"/>
      <c r="L1943"/>
      <c r="M1943" s="46"/>
    </row>
    <row r="1944" spans="1:13" x14ac:dyDescent="0.3">
      <c r="A1944"/>
      <c r="B1944"/>
      <c r="C1944" s="29"/>
      <c r="D1944"/>
      <c r="E1944" s="44"/>
      <c r="F1944" s="29"/>
      <c r="G1944" s="45"/>
      <c r="L1944"/>
      <c r="M1944" s="46"/>
    </row>
    <row r="1945" spans="1:13" x14ac:dyDescent="0.3">
      <c r="A1945"/>
      <c r="B1945"/>
      <c r="C1945" s="29"/>
      <c r="D1945"/>
      <c r="E1945" s="44"/>
      <c r="F1945" s="29"/>
      <c r="G1945" s="45"/>
      <c r="L1945"/>
      <c r="M1945" s="46"/>
    </row>
    <row r="1946" spans="1:13" x14ac:dyDescent="0.3">
      <c r="A1946"/>
      <c r="B1946"/>
      <c r="C1946" s="29"/>
      <c r="D1946"/>
      <c r="E1946" s="44"/>
      <c r="F1946" s="29"/>
      <c r="G1946" s="45"/>
      <c r="L1946"/>
      <c r="M1946" s="46"/>
    </row>
    <row r="1947" spans="1:13" x14ac:dyDescent="0.3">
      <c r="A1947"/>
      <c r="B1947"/>
      <c r="C1947" s="29"/>
      <c r="D1947"/>
      <c r="E1947" s="44"/>
      <c r="F1947" s="29"/>
      <c r="G1947" s="45"/>
      <c r="L1947"/>
      <c r="M1947" s="46"/>
    </row>
    <row r="1948" spans="1:13" x14ac:dyDescent="0.3">
      <c r="A1948"/>
      <c r="B1948"/>
      <c r="C1948" s="29"/>
      <c r="D1948"/>
      <c r="E1948" s="44"/>
      <c r="F1948" s="29"/>
      <c r="G1948" s="45"/>
      <c r="L1948"/>
      <c r="M1948" s="46"/>
    </row>
    <row r="1949" spans="1:13" x14ac:dyDescent="0.3">
      <c r="A1949"/>
      <c r="B1949"/>
      <c r="C1949" s="29"/>
      <c r="D1949"/>
      <c r="E1949" s="44"/>
      <c r="F1949" s="29"/>
      <c r="G1949" s="45"/>
      <c r="L1949"/>
      <c r="M1949" s="46"/>
    </row>
    <row r="1950" spans="1:13" x14ac:dyDescent="0.3">
      <c r="A1950"/>
      <c r="B1950"/>
      <c r="C1950" s="29"/>
      <c r="D1950"/>
      <c r="E1950" s="44"/>
      <c r="F1950" s="29"/>
      <c r="G1950" s="45"/>
      <c r="L1950"/>
      <c r="M1950" s="46"/>
    </row>
    <row r="1951" spans="1:13" x14ac:dyDescent="0.3">
      <c r="A1951"/>
      <c r="B1951"/>
      <c r="C1951" s="29"/>
      <c r="D1951"/>
      <c r="E1951" s="44"/>
      <c r="F1951" s="29"/>
      <c r="G1951" s="45"/>
      <c r="L1951"/>
      <c r="M1951" s="46"/>
    </row>
    <row r="1952" spans="1:13" x14ac:dyDescent="0.3">
      <c r="A1952"/>
      <c r="B1952"/>
      <c r="C1952" s="29"/>
      <c r="D1952"/>
      <c r="E1952" s="44"/>
      <c r="F1952" s="29"/>
      <c r="G1952" s="45"/>
      <c r="L1952"/>
      <c r="M1952" s="46"/>
    </row>
    <row r="1953" spans="1:13" x14ac:dyDescent="0.3">
      <c r="A1953"/>
      <c r="B1953"/>
      <c r="C1953" s="29"/>
      <c r="D1953"/>
      <c r="E1953" s="44"/>
      <c r="F1953" s="29"/>
      <c r="G1953" s="45"/>
      <c r="L1953"/>
      <c r="M1953" s="46"/>
    </row>
    <row r="1954" spans="1:13" x14ac:dyDescent="0.3">
      <c r="A1954"/>
      <c r="B1954"/>
      <c r="C1954" s="29"/>
      <c r="D1954"/>
      <c r="E1954" s="44"/>
      <c r="F1954" s="29"/>
      <c r="G1954" s="45"/>
      <c r="L1954"/>
      <c r="M1954" s="46"/>
    </row>
    <row r="1955" spans="1:13" x14ac:dyDescent="0.3">
      <c r="A1955"/>
      <c r="B1955"/>
      <c r="C1955" s="29"/>
      <c r="D1955"/>
      <c r="E1955" s="44"/>
      <c r="F1955" s="29"/>
      <c r="G1955" s="45"/>
      <c r="L1955"/>
      <c r="M1955" s="46"/>
    </row>
    <row r="1956" spans="1:13" x14ac:dyDescent="0.3">
      <c r="A1956"/>
      <c r="B1956"/>
      <c r="C1956" s="29"/>
      <c r="D1956"/>
      <c r="E1956" s="44"/>
      <c r="F1956" s="29"/>
      <c r="G1956" s="45"/>
      <c r="L1956"/>
      <c r="M1956" s="46"/>
    </row>
    <row r="1957" spans="1:13" x14ac:dyDescent="0.3">
      <c r="A1957"/>
      <c r="B1957"/>
      <c r="C1957" s="29"/>
      <c r="D1957"/>
      <c r="E1957" s="44"/>
      <c r="F1957" s="29"/>
      <c r="G1957" s="45"/>
      <c r="L1957"/>
      <c r="M1957" s="46"/>
    </row>
    <row r="1958" spans="1:13" x14ac:dyDescent="0.3">
      <c r="A1958"/>
      <c r="B1958"/>
      <c r="C1958" s="29"/>
      <c r="D1958"/>
      <c r="E1958" s="44"/>
      <c r="F1958" s="29"/>
      <c r="G1958" s="45"/>
      <c r="L1958"/>
      <c r="M1958" s="46"/>
    </row>
    <row r="1959" spans="1:13" x14ac:dyDescent="0.3">
      <c r="A1959"/>
      <c r="B1959"/>
      <c r="C1959" s="29"/>
      <c r="D1959"/>
      <c r="E1959" s="44"/>
      <c r="F1959" s="29"/>
      <c r="G1959" s="45"/>
      <c r="L1959"/>
      <c r="M1959" s="46"/>
    </row>
    <row r="1960" spans="1:13" x14ac:dyDescent="0.3">
      <c r="A1960"/>
      <c r="B1960"/>
      <c r="C1960" s="29"/>
      <c r="D1960"/>
      <c r="E1960" s="44"/>
      <c r="F1960" s="29"/>
      <c r="G1960" s="45"/>
      <c r="L1960"/>
      <c r="M1960" s="46"/>
    </row>
    <row r="1961" spans="1:13" x14ac:dyDescent="0.3">
      <c r="A1961"/>
      <c r="B1961"/>
      <c r="C1961" s="29"/>
      <c r="D1961"/>
      <c r="E1961" s="44"/>
      <c r="F1961" s="29"/>
      <c r="G1961" s="45"/>
      <c r="L1961"/>
      <c r="M1961" s="46"/>
    </row>
    <row r="1962" spans="1:13" x14ac:dyDescent="0.3">
      <c r="A1962"/>
      <c r="B1962"/>
      <c r="C1962" s="29"/>
      <c r="D1962"/>
      <c r="E1962" s="44"/>
      <c r="F1962" s="29"/>
      <c r="G1962" s="45"/>
      <c r="L1962"/>
      <c r="M1962" s="46"/>
    </row>
    <row r="1963" spans="1:13" x14ac:dyDescent="0.3">
      <c r="A1963"/>
      <c r="B1963"/>
      <c r="C1963" s="29"/>
      <c r="D1963"/>
      <c r="E1963" s="44"/>
      <c r="F1963" s="29"/>
      <c r="G1963" s="45"/>
      <c r="L1963"/>
      <c r="M1963" s="46"/>
    </row>
    <row r="1964" spans="1:13" x14ac:dyDescent="0.3">
      <c r="A1964"/>
      <c r="B1964"/>
      <c r="C1964" s="29"/>
      <c r="D1964"/>
      <c r="E1964" s="44"/>
      <c r="F1964" s="29"/>
      <c r="G1964" s="45"/>
      <c r="L1964"/>
      <c r="M1964" s="46"/>
    </row>
    <row r="1965" spans="1:13" x14ac:dyDescent="0.3">
      <c r="A1965"/>
      <c r="B1965"/>
      <c r="C1965" s="29"/>
      <c r="D1965"/>
      <c r="E1965" s="44"/>
      <c r="F1965" s="29"/>
      <c r="G1965" s="45"/>
      <c r="L1965"/>
      <c r="M1965" s="46"/>
    </row>
    <row r="1966" spans="1:13" x14ac:dyDescent="0.3">
      <c r="A1966"/>
      <c r="B1966"/>
      <c r="C1966" s="29"/>
      <c r="D1966"/>
      <c r="E1966" s="44"/>
      <c r="F1966" s="29"/>
      <c r="G1966" s="45"/>
      <c r="L1966"/>
      <c r="M1966" s="46"/>
    </row>
    <row r="1967" spans="1:13" x14ac:dyDescent="0.3">
      <c r="A1967"/>
      <c r="B1967"/>
      <c r="C1967" s="29"/>
      <c r="D1967"/>
      <c r="E1967" s="44"/>
      <c r="F1967" s="29"/>
      <c r="G1967" s="45"/>
      <c r="L1967"/>
      <c r="M1967" s="46"/>
    </row>
    <row r="1968" spans="1:13" x14ac:dyDescent="0.3">
      <c r="A1968"/>
      <c r="B1968"/>
      <c r="C1968" s="29"/>
      <c r="D1968"/>
      <c r="E1968" s="44"/>
      <c r="F1968" s="29"/>
      <c r="G1968" s="45"/>
      <c r="L1968"/>
      <c r="M1968" s="46"/>
    </row>
    <row r="1969" spans="1:13" x14ac:dyDescent="0.3">
      <c r="A1969"/>
      <c r="B1969"/>
      <c r="C1969" s="29"/>
      <c r="D1969"/>
      <c r="E1969" s="44"/>
      <c r="F1969" s="29"/>
      <c r="G1969" s="45"/>
      <c r="L1969"/>
      <c r="M1969" s="46"/>
    </row>
    <row r="1970" spans="1:13" x14ac:dyDescent="0.3">
      <c r="A1970"/>
      <c r="B1970"/>
      <c r="C1970" s="29"/>
      <c r="D1970"/>
      <c r="E1970" s="44"/>
      <c r="F1970" s="29"/>
      <c r="G1970" s="45"/>
      <c r="L1970"/>
      <c r="M1970" s="46"/>
    </row>
    <row r="1971" spans="1:13" x14ac:dyDescent="0.3">
      <c r="A1971"/>
      <c r="B1971"/>
      <c r="C1971" s="29"/>
      <c r="D1971"/>
      <c r="E1971" s="44"/>
      <c r="F1971" s="29"/>
      <c r="G1971" s="45"/>
      <c r="L1971"/>
      <c r="M1971" s="46"/>
    </row>
    <row r="1972" spans="1:13" x14ac:dyDescent="0.3">
      <c r="A1972"/>
      <c r="B1972"/>
      <c r="C1972" s="29"/>
      <c r="D1972"/>
      <c r="E1972" s="44"/>
      <c r="F1972" s="29"/>
      <c r="G1972" s="45"/>
      <c r="L1972"/>
      <c r="M1972" s="46"/>
    </row>
    <row r="1973" spans="1:13" x14ac:dyDescent="0.3">
      <c r="A1973"/>
      <c r="B1973"/>
      <c r="C1973" s="29"/>
      <c r="D1973"/>
      <c r="E1973" s="44"/>
      <c r="F1973" s="29"/>
      <c r="G1973" s="45"/>
      <c r="L1973"/>
      <c r="M1973" s="46"/>
    </row>
    <row r="1974" spans="1:13" x14ac:dyDescent="0.3">
      <c r="A1974"/>
      <c r="B1974"/>
      <c r="C1974" s="29"/>
      <c r="D1974"/>
      <c r="E1974" s="44"/>
      <c r="F1974" s="29"/>
      <c r="G1974" s="45"/>
      <c r="L1974"/>
      <c r="M1974" s="46"/>
    </row>
    <row r="1975" spans="1:13" x14ac:dyDescent="0.3">
      <c r="A1975"/>
      <c r="B1975"/>
      <c r="C1975" s="29"/>
      <c r="D1975"/>
      <c r="E1975" s="44"/>
      <c r="F1975" s="29"/>
      <c r="G1975" s="45"/>
      <c r="L1975"/>
      <c r="M1975" s="46"/>
    </row>
    <row r="1976" spans="1:13" x14ac:dyDescent="0.3">
      <c r="A1976"/>
      <c r="B1976"/>
      <c r="C1976" s="29"/>
      <c r="D1976"/>
      <c r="E1976" s="44"/>
      <c r="F1976" s="29"/>
      <c r="G1976" s="45"/>
      <c r="L1976"/>
      <c r="M1976" s="46"/>
    </row>
    <row r="1977" spans="1:13" x14ac:dyDescent="0.3">
      <c r="A1977"/>
      <c r="B1977"/>
      <c r="C1977" s="29"/>
      <c r="D1977"/>
      <c r="E1977" s="44"/>
      <c r="F1977" s="29"/>
      <c r="G1977" s="45"/>
      <c r="L1977"/>
      <c r="M1977" s="46"/>
    </row>
    <row r="1978" spans="1:13" x14ac:dyDescent="0.3">
      <c r="A1978"/>
      <c r="B1978"/>
      <c r="C1978" s="29"/>
      <c r="D1978"/>
      <c r="E1978" s="44"/>
      <c r="F1978" s="29"/>
      <c r="G1978" s="45"/>
      <c r="L1978"/>
      <c r="M1978" s="46"/>
    </row>
    <row r="1979" spans="1:13" x14ac:dyDescent="0.3">
      <c r="A1979"/>
      <c r="B1979"/>
      <c r="C1979" s="29"/>
      <c r="D1979"/>
      <c r="E1979" s="44"/>
      <c r="F1979" s="29"/>
      <c r="G1979" s="45"/>
      <c r="L1979"/>
      <c r="M1979" s="46"/>
    </row>
    <row r="1980" spans="1:13" x14ac:dyDescent="0.3">
      <c r="A1980"/>
      <c r="B1980"/>
      <c r="C1980" s="29"/>
      <c r="D1980"/>
      <c r="E1980" s="44"/>
      <c r="F1980" s="29"/>
      <c r="G1980" s="45"/>
      <c r="L1980"/>
      <c r="M1980" s="46"/>
    </row>
    <row r="1981" spans="1:13" x14ac:dyDescent="0.3">
      <c r="A1981"/>
      <c r="B1981"/>
      <c r="C1981" s="29"/>
      <c r="D1981"/>
      <c r="E1981" s="44"/>
      <c r="F1981" s="29"/>
      <c r="G1981" s="45"/>
      <c r="L1981"/>
      <c r="M1981" s="46"/>
    </row>
    <row r="1982" spans="1:13" x14ac:dyDescent="0.3">
      <c r="A1982"/>
      <c r="B1982"/>
      <c r="C1982" s="29"/>
      <c r="D1982"/>
      <c r="E1982" s="44"/>
      <c r="F1982" s="29"/>
      <c r="G1982" s="45"/>
      <c r="L1982"/>
      <c r="M1982" s="46"/>
    </row>
    <row r="1983" spans="1:13" x14ac:dyDescent="0.3">
      <c r="A1983"/>
      <c r="B1983"/>
      <c r="C1983" s="29"/>
      <c r="D1983"/>
      <c r="E1983" s="44"/>
      <c r="F1983" s="29"/>
      <c r="G1983" s="45"/>
      <c r="L1983"/>
      <c r="M1983" s="46"/>
    </row>
    <row r="1984" spans="1:13" x14ac:dyDescent="0.3">
      <c r="A1984"/>
      <c r="B1984"/>
      <c r="C1984" s="29"/>
      <c r="D1984"/>
      <c r="E1984" s="44"/>
      <c r="F1984" s="29"/>
      <c r="G1984" s="45"/>
      <c r="L1984"/>
      <c r="M1984" s="46"/>
    </row>
    <row r="1985" spans="1:13" x14ac:dyDescent="0.3">
      <c r="A1985"/>
      <c r="B1985"/>
      <c r="C1985" s="29"/>
      <c r="D1985"/>
      <c r="E1985" s="44"/>
      <c r="F1985" s="29"/>
      <c r="G1985" s="45"/>
      <c r="L1985"/>
      <c r="M1985" s="46"/>
    </row>
    <row r="1986" spans="1:13" x14ac:dyDescent="0.3">
      <c r="A1986"/>
      <c r="B1986"/>
      <c r="C1986" s="29"/>
      <c r="D1986"/>
      <c r="E1986" s="44"/>
      <c r="F1986" s="29"/>
      <c r="G1986" s="45"/>
      <c r="L1986"/>
      <c r="M1986" s="46"/>
    </row>
    <row r="1987" spans="1:13" x14ac:dyDescent="0.3">
      <c r="A1987"/>
      <c r="B1987"/>
      <c r="C1987" s="29"/>
      <c r="D1987"/>
      <c r="E1987" s="44"/>
      <c r="F1987" s="29"/>
      <c r="G1987" s="45"/>
      <c r="L1987"/>
      <c r="M1987" s="46"/>
    </row>
    <row r="1988" spans="1:13" x14ac:dyDescent="0.3">
      <c r="A1988"/>
      <c r="B1988"/>
      <c r="C1988" s="29"/>
      <c r="D1988"/>
      <c r="E1988" s="44"/>
      <c r="F1988" s="29"/>
      <c r="G1988" s="45"/>
      <c r="L1988"/>
      <c r="M1988" s="46"/>
    </row>
    <row r="1989" spans="1:13" x14ac:dyDescent="0.3">
      <c r="A1989"/>
      <c r="B1989"/>
      <c r="C1989" s="29"/>
      <c r="D1989"/>
      <c r="E1989" s="44"/>
      <c r="F1989" s="29"/>
      <c r="G1989" s="45"/>
      <c r="L1989"/>
      <c r="M1989" s="46"/>
    </row>
    <row r="1990" spans="1:13" x14ac:dyDescent="0.3">
      <c r="A1990"/>
      <c r="B1990"/>
      <c r="C1990" s="29"/>
      <c r="D1990"/>
      <c r="E1990" s="44"/>
      <c r="F1990" s="29"/>
      <c r="G1990" s="45"/>
      <c r="L1990"/>
      <c r="M1990" s="46"/>
    </row>
    <row r="1991" spans="1:13" x14ac:dyDescent="0.3">
      <c r="A1991"/>
      <c r="B1991"/>
      <c r="C1991" s="29"/>
      <c r="D1991"/>
      <c r="E1991" s="44"/>
      <c r="F1991" s="29"/>
      <c r="G1991" s="45"/>
      <c r="L1991"/>
      <c r="M1991" s="46"/>
    </row>
    <row r="1992" spans="1:13" x14ac:dyDescent="0.3">
      <c r="A1992"/>
      <c r="B1992"/>
      <c r="C1992" s="29"/>
      <c r="D1992"/>
      <c r="E1992" s="44"/>
      <c r="F1992" s="29"/>
      <c r="G1992" s="45"/>
      <c r="L1992"/>
      <c r="M1992" s="46"/>
    </row>
    <row r="1993" spans="1:13" x14ac:dyDescent="0.3">
      <c r="A1993"/>
      <c r="B1993"/>
      <c r="C1993" s="29"/>
      <c r="D1993"/>
      <c r="E1993" s="44"/>
      <c r="F1993" s="29"/>
      <c r="G1993" s="45"/>
      <c r="L1993"/>
      <c r="M1993" s="46"/>
    </row>
    <row r="1994" spans="1:13" x14ac:dyDescent="0.3">
      <c r="A1994"/>
      <c r="B1994"/>
      <c r="C1994" s="29"/>
      <c r="D1994"/>
      <c r="E1994" s="44"/>
      <c r="F1994" s="29"/>
      <c r="G1994" s="45"/>
      <c r="L1994"/>
      <c r="M1994" s="46"/>
    </row>
    <row r="1995" spans="1:13" x14ac:dyDescent="0.3">
      <c r="A1995"/>
      <c r="B1995"/>
      <c r="C1995" s="29"/>
      <c r="D1995"/>
      <c r="E1995" s="44"/>
      <c r="F1995" s="29"/>
      <c r="G1995" s="45"/>
      <c r="L1995"/>
      <c r="M1995" s="46"/>
    </row>
    <row r="1996" spans="1:13" x14ac:dyDescent="0.3">
      <c r="A1996"/>
      <c r="B1996"/>
      <c r="C1996" s="29"/>
      <c r="D1996"/>
      <c r="E1996" s="44"/>
      <c r="F1996" s="29"/>
      <c r="G1996" s="45"/>
      <c r="L1996"/>
      <c r="M1996" s="46"/>
    </row>
    <row r="1997" spans="1:13" x14ac:dyDescent="0.3">
      <c r="A1997"/>
      <c r="B1997"/>
      <c r="C1997" s="29"/>
      <c r="D1997"/>
      <c r="E1997" s="44"/>
      <c r="F1997" s="29"/>
      <c r="G1997" s="45"/>
      <c r="L1997"/>
      <c r="M1997" s="46"/>
    </row>
    <row r="1998" spans="1:13" x14ac:dyDescent="0.3">
      <c r="A1998"/>
      <c r="B1998"/>
      <c r="C1998" s="29"/>
      <c r="D1998"/>
      <c r="E1998" s="44"/>
      <c r="F1998" s="29"/>
      <c r="G1998" s="45"/>
      <c r="L1998"/>
      <c r="M1998" s="46"/>
    </row>
    <row r="1999" spans="1:13" x14ac:dyDescent="0.3">
      <c r="A1999"/>
      <c r="B1999"/>
      <c r="C1999" s="29"/>
      <c r="D1999"/>
      <c r="E1999" s="44"/>
      <c r="F1999" s="29"/>
      <c r="G1999" s="45"/>
      <c r="L1999"/>
      <c r="M1999" s="46"/>
    </row>
    <row r="2000" spans="1:13" x14ac:dyDescent="0.3">
      <c r="A2000"/>
      <c r="B2000"/>
      <c r="C2000" s="29"/>
      <c r="D2000"/>
      <c r="E2000" s="44"/>
      <c r="F2000" s="29"/>
      <c r="G2000" s="45"/>
      <c r="L2000"/>
      <c r="M2000" s="46"/>
    </row>
    <row r="2001" spans="1:13" x14ac:dyDescent="0.3">
      <c r="A2001"/>
      <c r="B2001"/>
      <c r="C2001" s="29"/>
      <c r="D2001"/>
      <c r="E2001" s="44"/>
      <c r="F2001" s="29"/>
      <c r="G2001" s="45"/>
      <c r="L2001"/>
      <c r="M2001" s="46"/>
    </row>
    <row r="2002" spans="1:13" x14ac:dyDescent="0.3">
      <c r="A2002"/>
      <c r="B2002"/>
      <c r="C2002" s="29"/>
      <c r="D2002"/>
      <c r="E2002" s="44"/>
      <c r="F2002" s="29"/>
      <c r="G2002" s="45"/>
      <c r="L2002"/>
      <c r="M2002" s="46"/>
    </row>
    <row r="2003" spans="1:13" x14ac:dyDescent="0.3">
      <c r="A2003"/>
      <c r="B2003"/>
      <c r="C2003" s="29"/>
      <c r="D2003"/>
      <c r="E2003" s="44"/>
      <c r="F2003" s="29"/>
      <c r="G2003" s="45"/>
      <c r="L2003"/>
      <c r="M2003" s="46"/>
    </row>
    <row r="2004" spans="1:13" x14ac:dyDescent="0.3">
      <c r="A2004"/>
      <c r="B2004"/>
      <c r="C2004" s="29"/>
      <c r="D2004"/>
      <c r="E2004" s="44"/>
      <c r="F2004" s="29"/>
      <c r="G2004" s="45"/>
      <c r="L2004"/>
      <c r="M2004" s="46"/>
    </row>
    <row r="2005" spans="1:13" x14ac:dyDescent="0.3">
      <c r="A2005"/>
      <c r="B2005"/>
      <c r="C2005" s="29"/>
      <c r="D2005"/>
      <c r="E2005" s="44"/>
      <c r="F2005" s="29"/>
      <c r="G2005" s="45"/>
      <c r="L2005"/>
      <c r="M2005" s="46"/>
    </row>
    <row r="2006" spans="1:13" x14ac:dyDescent="0.3">
      <c r="A2006"/>
      <c r="B2006"/>
      <c r="C2006" s="29"/>
      <c r="D2006"/>
      <c r="E2006" s="44"/>
      <c r="F2006" s="29"/>
      <c r="G2006" s="45"/>
      <c r="L2006"/>
      <c r="M2006" s="46"/>
    </row>
    <row r="2007" spans="1:13" x14ac:dyDescent="0.3">
      <c r="A2007"/>
      <c r="B2007"/>
      <c r="C2007" s="29"/>
      <c r="D2007"/>
      <c r="E2007" s="44"/>
      <c r="F2007" s="29"/>
      <c r="G2007" s="45"/>
      <c r="L2007"/>
      <c r="M2007" s="46"/>
    </row>
    <row r="2008" spans="1:13" x14ac:dyDescent="0.3">
      <c r="A2008"/>
      <c r="B2008"/>
      <c r="C2008" s="29"/>
      <c r="D2008"/>
      <c r="E2008" s="44"/>
      <c r="F2008" s="29"/>
      <c r="G2008" s="45"/>
      <c r="L2008"/>
      <c r="M2008" s="46"/>
    </row>
    <row r="2009" spans="1:13" x14ac:dyDescent="0.3">
      <c r="A2009"/>
      <c r="B2009"/>
      <c r="C2009" s="29"/>
      <c r="D2009"/>
      <c r="E2009" s="44"/>
      <c r="F2009" s="29"/>
      <c r="G2009" s="45"/>
      <c r="L2009"/>
      <c r="M2009" s="46"/>
    </row>
    <row r="2010" spans="1:13" x14ac:dyDescent="0.3">
      <c r="A2010"/>
      <c r="B2010"/>
      <c r="C2010" s="29"/>
      <c r="D2010"/>
      <c r="E2010" s="44"/>
      <c r="F2010" s="29"/>
      <c r="G2010" s="45"/>
      <c r="L2010"/>
      <c r="M2010" s="46"/>
    </row>
    <row r="2011" spans="1:13" x14ac:dyDescent="0.3">
      <c r="A2011"/>
      <c r="B2011"/>
      <c r="C2011" s="29"/>
      <c r="D2011"/>
      <c r="E2011" s="44"/>
      <c r="F2011" s="29"/>
      <c r="G2011" s="45"/>
      <c r="L2011"/>
      <c r="M2011" s="46"/>
    </row>
    <row r="2012" spans="1:13" x14ac:dyDescent="0.3">
      <c r="A2012"/>
      <c r="B2012"/>
      <c r="C2012" s="29"/>
      <c r="D2012"/>
      <c r="E2012" s="44"/>
      <c r="F2012" s="29"/>
      <c r="G2012" s="45"/>
      <c r="L2012"/>
      <c r="M2012" s="46"/>
    </row>
    <row r="2013" spans="1:13" x14ac:dyDescent="0.3">
      <c r="A2013"/>
      <c r="B2013"/>
      <c r="C2013" s="29"/>
      <c r="D2013"/>
      <c r="E2013" s="44"/>
      <c r="F2013" s="29"/>
      <c r="G2013" s="45"/>
      <c r="L2013"/>
      <c r="M2013" s="46"/>
    </row>
    <row r="2014" spans="1:13" x14ac:dyDescent="0.3">
      <c r="A2014"/>
      <c r="B2014"/>
      <c r="C2014" s="29"/>
      <c r="D2014"/>
      <c r="E2014" s="44"/>
      <c r="F2014" s="29"/>
      <c r="G2014" s="45"/>
      <c r="L2014"/>
      <c r="M2014" s="46"/>
    </row>
    <row r="2015" spans="1:13" x14ac:dyDescent="0.3">
      <c r="A2015"/>
      <c r="B2015"/>
      <c r="C2015" s="29"/>
      <c r="D2015"/>
      <c r="E2015" s="44"/>
      <c r="F2015" s="29"/>
      <c r="G2015" s="45"/>
      <c r="L2015"/>
      <c r="M2015" s="46"/>
    </row>
    <row r="2016" spans="1:13" x14ac:dyDescent="0.3">
      <c r="A2016"/>
      <c r="B2016"/>
      <c r="C2016" s="29"/>
      <c r="D2016"/>
      <c r="E2016" s="44"/>
      <c r="F2016" s="29"/>
      <c r="G2016" s="45"/>
      <c r="L2016"/>
      <c r="M2016" s="46"/>
    </row>
    <row r="2017" spans="1:13" x14ac:dyDescent="0.3">
      <c r="A2017"/>
      <c r="B2017"/>
      <c r="C2017" s="29"/>
      <c r="D2017"/>
      <c r="E2017" s="44"/>
      <c r="F2017" s="29"/>
      <c r="G2017" s="45"/>
      <c r="L2017"/>
      <c r="M2017" s="46"/>
    </row>
    <row r="2018" spans="1:13" x14ac:dyDescent="0.3">
      <c r="A2018"/>
      <c r="B2018"/>
      <c r="C2018" s="29"/>
      <c r="D2018"/>
      <c r="E2018" s="44"/>
      <c r="F2018" s="29"/>
      <c r="G2018" s="45"/>
      <c r="L2018"/>
      <c r="M2018" s="46"/>
    </row>
    <row r="2019" spans="1:13" x14ac:dyDescent="0.3">
      <c r="A2019"/>
      <c r="B2019"/>
      <c r="C2019" s="29"/>
      <c r="D2019"/>
      <c r="E2019" s="44"/>
      <c r="F2019" s="29"/>
      <c r="G2019" s="45"/>
      <c r="L2019"/>
      <c r="M2019" s="46"/>
    </row>
    <row r="2020" spans="1:13" x14ac:dyDescent="0.3">
      <c r="A2020"/>
      <c r="B2020"/>
      <c r="C2020" s="29"/>
      <c r="D2020"/>
      <c r="E2020" s="44"/>
      <c r="F2020" s="29"/>
      <c r="G2020" s="45"/>
      <c r="L2020"/>
      <c r="M2020" s="46"/>
    </row>
    <row r="2021" spans="1:13" x14ac:dyDescent="0.3">
      <c r="A2021"/>
      <c r="B2021"/>
      <c r="C2021" s="29"/>
      <c r="D2021"/>
      <c r="E2021" s="44"/>
      <c r="F2021" s="29"/>
      <c r="G2021" s="45"/>
      <c r="L2021"/>
      <c r="M2021" s="46"/>
    </row>
    <row r="2022" spans="1:13" x14ac:dyDescent="0.3">
      <c r="A2022"/>
      <c r="B2022"/>
      <c r="C2022" s="29"/>
      <c r="D2022"/>
      <c r="E2022" s="44"/>
      <c r="F2022" s="29"/>
      <c r="G2022" s="45"/>
      <c r="L2022"/>
      <c r="M2022" s="46"/>
    </row>
    <row r="2023" spans="1:13" x14ac:dyDescent="0.3">
      <c r="A2023"/>
      <c r="B2023"/>
      <c r="C2023" s="29"/>
      <c r="D2023"/>
      <c r="E2023" s="44"/>
      <c r="F2023" s="29"/>
      <c r="G2023" s="45"/>
      <c r="L2023"/>
      <c r="M2023" s="46"/>
    </row>
    <row r="2024" spans="1:13" x14ac:dyDescent="0.3">
      <c r="A2024"/>
      <c r="B2024"/>
      <c r="C2024" s="29"/>
      <c r="D2024"/>
      <c r="E2024" s="44"/>
      <c r="F2024" s="29"/>
      <c r="G2024" s="45"/>
      <c r="L2024"/>
      <c r="M2024" s="46"/>
    </row>
    <row r="2025" spans="1:13" x14ac:dyDescent="0.3">
      <c r="A2025"/>
      <c r="B2025"/>
      <c r="C2025" s="29"/>
      <c r="D2025"/>
      <c r="E2025" s="44"/>
      <c r="F2025" s="29"/>
      <c r="G2025" s="45"/>
      <c r="L2025"/>
      <c r="M2025" s="46"/>
    </row>
    <row r="2026" spans="1:13" x14ac:dyDescent="0.3">
      <c r="A2026"/>
      <c r="B2026"/>
      <c r="C2026" s="29"/>
      <c r="D2026"/>
      <c r="E2026" s="44"/>
      <c r="F2026" s="29"/>
      <c r="G2026" s="45"/>
      <c r="L2026"/>
      <c r="M2026" s="46"/>
    </row>
    <row r="2027" spans="1:13" x14ac:dyDescent="0.3">
      <c r="A2027"/>
      <c r="B2027"/>
      <c r="C2027" s="29"/>
      <c r="D2027"/>
      <c r="E2027" s="44"/>
      <c r="F2027" s="29"/>
      <c r="G2027" s="45"/>
      <c r="L2027"/>
      <c r="M2027" s="46"/>
    </row>
    <row r="2028" spans="1:13" x14ac:dyDescent="0.3">
      <c r="A2028"/>
      <c r="B2028"/>
      <c r="C2028" s="29"/>
      <c r="D2028"/>
      <c r="E2028" s="44"/>
      <c r="F2028" s="29"/>
      <c r="G2028" s="45"/>
      <c r="L2028"/>
      <c r="M2028" s="46"/>
    </row>
    <row r="2029" spans="1:13" x14ac:dyDescent="0.3">
      <c r="A2029"/>
      <c r="B2029"/>
      <c r="C2029" s="29"/>
      <c r="D2029"/>
      <c r="E2029" s="44"/>
      <c r="F2029" s="29"/>
      <c r="G2029" s="45"/>
      <c r="L2029"/>
      <c r="M2029" s="46"/>
    </row>
    <row r="2030" spans="1:13" x14ac:dyDescent="0.3">
      <c r="A2030"/>
      <c r="B2030"/>
      <c r="C2030" s="29"/>
      <c r="D2030"/>
      <c r="E2030" s="44"/>
      <c r="F2030" s="29"/>
      <c r="G2030" s="45"/>
      <c r="L2030"/>
      <c r="M2030" s="46"/>
    </row>
    <row r="2031" spans="1:13" x14ac:dyDescent="0.3">
      <c r="A2031"/>
      <c r="B2031"/>
      <c r="C2031" s="29"/>
      <c r="D2031"/>
      <c r="E2031" s="44"/>
      <c r="F2031" s="29"/>
      <c r="G2031" s="45"/>
      <c r="L2031"/>
      <c r="M2031" s="46"/>
    </row>
    <row r="2032" spans="1:13" x14ac:dyDescent="0.3">
      <c r="A2032"/>
      <c r="B2032"/>
      <c r="C2032" s="29"/>
      <c r="D2032"/>
      <c r="E2032" s="44"/>
      <c r="F2032" s="29"/>
      <c r="G2032" s="45"/>
      <c r="L2032"/>
      <c r="M2032" s="46"/>
    </row>
    <row r="2033" spans="1:13" x14ac:dyDescent="0.3">
      <c r="A2033"/>
      <c r="B2033"/>
      <c r="C2033" s="29"/>
      <c r="D2033"/>
      <c r="E2033" s="44"/>
      <c r="F2033" s="29"/>
      <c r="G2033" s="45"/>
      <c r="L2033"/>
      <c r="M2033" s="46"/>
    </row>
    <row r="2034" spans="1:13" x14ac:dyDescent="0.3">
      <c r="A2034"/>
      <c r="B2034"/>
      <c r="C2034" s="29"/>
      <c r="D2034"/>
      <c r="E2034" s="44"/>
      <c r="F2034" s="29"/>
      <c r="G2034" s="45"/>
      <c r="L2034"/>
      <c r="M2034" s="46"/>
    </row>
    <row r="2035" spans="1:13" x14ac:dyDescent="0.3">
      <c r="A2035"/>
      <c r="B2035"/>
      <c r="C2035" s="29"/>
      <c r="D2035"/>
      <c r="E2035" s="44"/>
      <c r="F2035" s="29"/>
      <c r="G2035" s="45"/>
      <c r="L2035"/>
      <c r="M2035" s="46"/>
    </row>
    <row r="2036" spans="1:13" x14ac:dyDescent="0.3">
      <c r="A2036"/>
      <c r="B2036"/>
      <c r="C2036" s="29"/>
      <c r="D2036"/>
      <c r="E2036" s="44"/>
      <c r="F2036" s="29"/>
      <c r="G2036" s="45"/>
      <c r="L2036"/>
      <c r="M2036" s="46"/>
    </row>
    <row r="2037" spans="1:13" x14ac:dyDescent="0.3">
      <c r="A2037"/>
      <c r="B2037"/>
      <c r="C2037" s="29"/>
      <c r="D2037"/>
      <c r="E2037" s="44"/>
      <c r="F2037" s="29"/>
      <c r="G2037" s="45"/>
      <c r="L2037"/>
      <c r="M2037" s="46"/>
    </row>
    <row r="2038" spans="1:13" x14ac:dyDescent="0.3">
      <c r="A2038"/>
      <c r="B2038"/>
      <c r="C2038" s="29"/>
      <c r="D2038"/>
      <c r="E2038" s="44"/>
      <c r="F2038" s="29"/>
      <c r="G2038" s="45"/>
      <c r="L2038"/>
      <c r="M2038" s="46"/>
    </row>
    <row r="2039" spans="1:13" x14ac:dyDescent="0.3">
      <c r="A2039"/>
      <c r="B2039"/>
      <c r="C2039" s="29"/>
      <c r="D2039"/>
      <c r="E2039" s="44"/>
      <c r="F2039" s="29"/>
      <c r="G2039" s="45"/>
      <c r="L2039"/>
      <c r="M2039" s="46"/>
    </row>
    <row r="2040" spans="1:13" x14ac:dyDescent="0.3">
      <c r="A2040"/>
      <c r="B2040"/>
      <c r="C2040" s="29"/>
      <c r="D2040"/>
      <c r="E2040" s="44"/>
      <c r="F2040" s="29"/>
      <c r="G2040" s="45"/>
      <c r="L2040"/>
      <c r="M2040" s="46"/>
    </row>
    <row r="2041" spans="1:13" x14ac:dyDescent="0.3">
      <c r="A2041"/>
      <c r="B2041"/>
      <c r="C2041" s="29"/>
      <c r="D2041"/>
      <c r="E2041" s="44"/>
      <c r="F2041" s="29"/>
      <c r="G2041" s="45"/>
      <c r="L2041"/>
      <c r="M2041" s="46"/>
    </row>
    <row r="2042" spans="1:13" x14ac:dyDescent="0.3">
      <c r="A2042"/>
      <c r="B2042"/>
      <c r="C2042" s="29"/>
      <c r="D2042"/>
      <c r="E2042" s="44"/>
      <c r="F2042" s="29"/>
      <c r="G2042" s="45"/>
      <c r="L2042"/>
      <c r="M2042" s="46"/>
    </row>
    <row r="2043" spans="1:13" x14ac:dyDescent="0.3">
      <c r="A2043"/>
      <c r="B2043"/>
      <c r="C2043" s="29"/>
      <c r="D2043"/>
      <c r="E2043" s="44"/>
      <c r="F2043" s="29"/>
      <c r="G2043" s="45"/>
      <c r="L2043"/>
      <c r="M2043" s="46"/>
    </row>
    <row r="2044" spans="1:13" x14ac:dyDescent="0.3">
      <c r="A2044"/>
      <c r="B2044"/>
      <c r="C2044" s="29"/>
      <c r="D2044"/>
      <c r="E2044" s="44"/>
      <c r="F2044" s="29"/>
      <c r="G2044" s="45"/>
      <c r="L2044"/>
      <c r="M2044" s="46"/>
    </row>
    <row r="2045" spans="1:13" x14ac:dyDescent="0.3">
      <c r="A2045"/>
      <c r="B2045"/>
      <c r="C2045" s="29"/>
      <c r="D2045"/>
      <c r="E2045" s="44"/>
      <c r="F2045" s="29"/>
      <c r="G2045" s="45"/>
      <c r="L2045"/>
      <c r="M2045" s="46"/>
    </row>
    <row r="2046" spans="1:13" x14ac:dyDescent="0.3">
      <c r="A2046"/>
      <c r="B2046"/>
      <c r="C2046" s="29"/>
      <c r="D2046"/>
      <c r="E2046" s="44"/>
      <c r="F2046" s="29"/>
      <c r="G2046" s="45"/>
      <c r="L2046"/>
      <c r="M2046" s="46"/>
    </row>
    <row r="2047" spans="1:13" x14ac:dyDescent="0.3">
      <c r="A2047"/>
      <c r="B2047"/>
      <c r="C2047" s="29"/>
      <c r="D2047"/>
      <c r="E2047" s="44"/>
      <c r="F2047" s="29"/>
      <c r="G2047" s="45"/>
      <c r="L2047"/>
      <c r="M2047" s="46"/>
    </row>
    <row r="2048" spans="1:13" x14ac:dyDescent="0.3">
      <c r="A2048"/>
      <c r="B2048"/>
      <c r="C2048" s="29"/>
      <c r="D2048"/>
      <c r="E2048" s="44"/>
      <c r="F2048" s="29"/>
      <c r="G2048" s="45"/>
      <c r="L2048"/>
      <c r="M2048" s="46"/>
    </row>
    <row r="2049" spans="1:13" x14ac:dyDescent="0.3">
      <c r="A2049"/>
      <c r="B2049"/>
      <c r="C2049" s="29"/>
      <c r="D2049"/>
      <c r="E2049" s="44"/>
      <c r="F2049" s="29"/>
      <c r="G2049" s="45"/>
      <c r="L2049"/>
      <c r="M2049" s="46"/>
    </row>
    <row r="2050" spans="1:13" x14ac:dyDescent="0.3">
      <c r="A2050"/>
      <c r="B2050"/>
      <c r="C2050" s="29"/>
      <c r="D2050"/>
      <c r="E2050" s="44"/>
      <c r="F2050" s="29"/>
      <c r="G2050" s="45"/>
      <c r="L2050"/>
      <c r="M2050" s="46"/>
    </row>
    <row r="2051" spans="1:13" x14ac:dyDescent="0.3">
      <c r="A2051"/>
      <c r="B2051"/>
      <c r="C2051" s="29"/>
      <c r="D2051"/>
      <c r="E2051" s="44"/>
      <c r="F2051" s="29"/>
      <c r="G2051" s="45"/>
      <c r="L2051"/>
      <c r="M2051" s="46"/>
    </row>
    <row r="2052" spans="1:13" x14ac:dyDescent="0.3">
      <c r="A2052"/>
      <c r="B2052"/>
      <c r="C2052" s="29"/>
      <c r="D2052"/>
      <c r="E2052" s="44"/>
      <c r="F2052" s="29"/>
      <c r="G2052" s="45"/>
      <c r="L2052"/>
      <c r="M2052" s="46"/>
    </row>
    <row r="2053" spans="1:13" x14ac:dyDescent="0.3">
      <c r="A2053"/>
      <c r="B2053"/>
      <c r="C2053" s="29"/>
      <c r="D2053"/>
      <c r="E2053" s="44"/>
      <c r="F2053" s="29"/>
      <c r="G2053" s="45"/>
      <c r="L2053"/>
      <c r="M2053" s="46"/>
    </row>
    <row r="2054" spans="1:13" x14ac:dyDescent="0.3">
      <c r="A2054"/>
      <c r="B2054"/>
      <c r="C2054" s="29"/>
      <c r="D2054"/>
      <c r="E2054" s="44"/>
      <c r="F2054" s="29"/>
      <c r="G2054" s="45"/>
      <c r="L2054"/>
      <c r="M2054" s="46"/>
    </row>
    <row r="2055" spans="1:13" x14ac:dyDescent="0.3">
      <c r="A2055"/>
      <c r="B2055"/>
      <c r="C2055" s="29"/>
      <c r="D2055"/>
      <c r="E2055" s="44"/>
      <c r="F2055" s="29"/>
      <c r="G2055" s="45"/>
      <c r="L2055"/>
      <c r="M2055" s="46"/>
    </row>
    <row r="2056" spans="1:13" x14ac:dyDescent="0.3">
      <c r="A2056"/>
      <c r="B2056"/>
      <c r="C2056" s="29"/>
      <c r="D2056"/>
      <c r="E2056" s="44"/>
      <c r="F2056" s="29"/>
      <c r="G2056" s="45"/>
      <c r="L2056"/>
      <c r="M2056" s="46"/>
    </row>
    <row r="2057" spans="1:13" x14ac:dyDescent="0.3">
      <c r="A2057"/>
      <c r="B2057"/>
      <c r="C2057" s="29"/>
      <c r="D2057"/>
      <c r="E2057" s="44"/>
      <c r="F2057" s="29"/>
      <c r="G2057" s="45"/>
      <c r="L2057"/>
      <c r="M2057" s="46"/>
    </row>
    <row r="2058" spans="1:13" x14ac:dyDescent="0.3">
      <c r="A2058"/>
      <c r="B2058"/>
      <c r="C2058" s="29"/>
      <c r="D2058"/>
      <c r="E2058" s="44"/>
      <c r="F2058" s="29"/>
      <c r="G2058" s="45"/>
      <c r="L2058"/>
      <c r="M2058" s="46"/>
    </row>
    <row r="2059" spans="1:13" x14ac:dyDescent="0.3">
      <c r="A2059"/>
      <c r="B2059"/>
      <c r="C2059" s="29"/>
      <c r="D2059"/>
      <c r="E2059" s="44"/>
      <c r="F2059" s="29"/>
      <c r="G2059" s="45"/>
      <c r="L2059"/>
      <c r="M2059" s="46"/>
    </row>
    <row r="2060" spans="1:13" x14ac:dyDescent="0.3">
      <c r="A2060"/>
      <c r="B2060"/>
      <c r="C2060" s="29"/>
      <c r="D2060"/>
      <c r="E2060" s="44"/>
      <c r="F2060" s="29"/>
      <c r="G2060" s="45"/>
      <c r="L2060"/>
      <c r="M2060" s="46"/>
    </row>
    <row r="2061" spans="1:13" x14ac:dyDescent="0.3">
      <c r="A2061"/>
      <c r="B2061"/>
      <c r="C2061" s="29"/>
      <c r="D2061"/>
      <c r="E2061" s="44"/>
      <c r="F2061" s="29"/>
      <c r="G2061" s="45"/>
      <c r="L2061"/>
      <c r="M2061" s="46"/>
    </row>
    <row r="2062" spans="1:13" x14ac:dyDescent="0.3">
      <c r="A2062"/>
      <c r="B2062"/>
      <c r="C2062" s="29"/>
      <c r="D2062"/>
      <c r="E2062" s="44"/>
      <c r="F2062" s="29"/>
      <c r="G2062" s="45"/>
      <c r="L2062"/>
      <c r="M2062" s="46"/>
    </row>
    <row r="2063" spans="1:13" x14ac:dyDescent="0.3">
      <c r="A2063"/>
      <c r="B2063"/>
      <c r="C2063" s="29"/>
      <c r="D2063"/>
      <c r="E2063" s="44"/>
      <c r="F2063" s="29"/>
      <c r="G2063" s="45"/>
      <c r="L2063"/>
      <c r="M2063" s="46"/>
    </row>
    <row r="2064" spans="1:13" x14ac:dyDescent="0.3">
      <c r="A2064"/>
      <c r="B2064"/>
      <c r="C2064" s="29"/>
      <c r="D2064"/>
      <c r="E2064" s="44"/>
      <c r="F2064" s="29"/>
      <c r="G2064" s="45"/>
      <c r="L2064"/>
      <c r="M2064" s="46"/>
    </row>
    <row r="2065" spans="1:13" x14ac:dyDescent="0.3">
      <c r="A2065"/>
      <c r="B2065"/>
      <c r="C2065" s="29"/>
      <c r="D2065"/>
      <c r="E2065" s="44"/>
      <c r="F2065" s="29"/>
      <c r="G2065" s="45"/>
      <c r="L2065"/>
      <c r="M2065" s="46"/>
    </row>
    <row r="2066" spans="1:13" x14ac:dyDescent="0.3">
      <c r="A2066"/>
      <c r="B2066"/>
      <c r="C2066" s="29"/>
      <c r="D2066"/>
      <c r="E2066" s="44"/>
      <c r="F2066" s="29"/>
      <c r="G2066" s="45"/>
      <c r="L2066"/>
      <c r="M2066" s="46"/>
    </row>
    <row r="2067" spans="1:13" x14ac:dyDescent="0.3">
      <c r="A2067"/>
      <c r="B2067"/>
      <c r="C2067" s="29"/>
      <c r="D2067"/>
      <c r="E2067" s="44"/>
      <c r="F2067" s="29"/>
      <c r="G2067" s="45"/>
      <c r="L2067"/>
      <c r="M2067" s="46"/>
    </row>
    <row r="2068" spans="1:13" x14ac:dyDescent="0.3">
      <c r="A2068"/>
      <c r="B2068"/>
      <c r="C2068" s="29"/>
      <c r="D2068"/>
      <c r="E2068" s="44"/>
      <c r="F2068" s="29"/>
      <c r="G2068" s="45"/>
      <c r="L2068"/>
      <c r="M2068" s="46"/>
    </row>
    <row r="2069" spans="1:13" x14ac:dyDescent="0.3">
      <c r="A2069"/>
      <c r="B2069"/>
      <c r="C2069" s="29"/>
      <c r="D2069"/>
      <c r="E2069" s="44"/>
      <c r="F2069" s="29"/>
      <c r="G2069" s="45"/>
      <c r="L2069"/>
      <c r="M2069" s="46"/>
    </row>
    <row r="2070" spans="1:13" x14ac:dyDescent="0.3">
      <c r="A2070"/>
      <c r="B2070"/>
      <c r="C2070" s="29"/>
      <c r="D2070"/>
      <c r="E2070" s="44"/>
      <c r="F2070" s="29"/>
      <c r="G2070" s="45"/>
      <c r="L2070"/>
      <c r="M2070" s="46"/>
    </row>
    <row r="2071" spans="1:13" x14ac:dyDescent="0.3">
      <c r="A2071"/>
      <c r="B2071"/>
      <c r="C2071" s="29"/>
      <c r="D2071"/>
      <c r="E2071" s="44"/>
      <c r="F2071" s="29"/>
      <c r="G2071" s="45"/>
      <c r="L2071"/>
      <c r="M2071" s="46"/>
    </row>
    <row r="2072" spans="1:13" x14ac:dyDescent="0.3">
      <c r="A2072"/>
      <c r="B2072"/>
      <c r="C2072" s="29"/>
      <c r="D2072"/>
      <c r="E2072" s="44"/>
      <c r="F2072" s="29"/>
      <c r="G2072" s="45"/>
      <c r="L2072"/>
      <c r="M2072" s="46"/>
    </row>
    <row r="2073" spans="1:13" x14ac:dyDescent="0.3">
      <c r="A2073"/>
      <c r="B2073"/>
      <c r="C2073" s="29"/>
      <c r="D2073"/>
      <c r="E2073" s="44"/>
      <c r="F2073" s="29"/>
      <c r="G2073" s="45"/>
      <c r="L2073"/>
      <c r="M2073" s="46"/>
    </row>
    <row r="2074" spans="1:13" x14ac:dyDescent="0.3">
      <c r="A2074"/>
      <c r="B2074"/>
      <c r="C2074" s="29"/>
      <c r="D2074"/>
      <c r="E2074" s="44"/>
      <c r="F2074" s="29"/>
      <c r="G2074" s="45"/>
      <c r="L2074"/>
      <c r="M2074" s="46"/>
    </row>
    <row r="2075" spans="1:13" x14ac:dyDescent="0.3">
      <c r="A2075"/>
      <c r="B2075"/>
      <c r="C2075" s="29"/>
      <c r="D2075"/>
      <c r="E2075" s="44"/>
      <c r="F2075" s="29"/>
      <c r="G2075" s="45"/>
      <c r="L2075"/>
      <c r="M2075" s="46"/>
    </row>
    <row r="2076" spans="1:13" x14ac:dyDescent="0.3">
      <c r="A2076"/>
      <c r="B2076"/>
      <c r="C2076" s="29"/>
      <c r="D2076"/>
      <c r="E2076" s="44"/>
      <c r="F2076" s="29"/>
      <c r="G2076" s="45"/>
      <c r="L2076"/>
      <c r="M2076" s="46"/>
    </row>
    <row r="2077" spans="1:13" x14ac:dyDescent="0.3">
      <c r="A2077"/>
      <c r="B2077"/>
      <c r="C2077" s="29"/>
      <c r="D2077"/>
      <c r="E2077" s="44"/>
      <c r="F2077" s="29"/>
      <c r="G2077" s="45"/>
      <c r="L2077"/>
      <c r="M2077" s="46"/>
    </row>
    <row r="2078" spans="1:13" x14ac:dyDescent="0.3">
      <c r="A2078"/>
      <c r="B2078"/>
      <c r="C2078" s="29"/>
      <c r="D2078"/>
      <c r="E2078" s="44"/>
      <c r="F2078" s="29"/>
      <c r="G2078" s="45"/>
      <c r="L2078"/>
      <c r="M2078" s="46"/>
    </row>
    <row r="2079" spans="1:13" x14ac:dyDescent="0.3">
      <c r="A2079"/>
      <c r="B2079"/>
      <c r="C2079" s="29"/>
      <c r="D2079"/>
      <c r="E2079" s="44"/>
      <c r="F2079" s="29"/>
      <c r="G2079" s="45"/>
      <c r="L2079"/>
      <c r="M2079" s="46"/>
    </row>
    <row r="2080" spans="1:13" x14ac:dyDescent="0.3">
      <c r="A2080"/>
      <c r="B2080"/>
      <c r="C2080" s="29"/>
      <c r="D2080"/>
      <c r="E2080" s="44"/>
      <c r="F2080" s="29"/>
      <c r="G2080" s="45"/>
      <c r="L2080"/>
      <c r="M2080" s="46"/>
    </row>
    <row r="2081" spans="1:13" x14ac:dyDescent="0.3">
      <c r="A2081"/>
      <c r="B2081"/>
      <c r="C2081" s="29"/>
      <c r="D2081"/>
      <c r="E2081" s="44"/>
      <c r="F2081" s="29"/>
      <c r="G2081" s="45"/>
      <c r="L2081"/>
      <c r="M2081" s="46"/>
    </row>
    <row r="2082" spans="1:13" x14ac:dyDescent="0.3">
      <c r="A2082"/>
      <c r="B2082"/>
      <c r="C2082" s="29"/>
      <c r="D2082"/>
      <c r="E2082" s="44"/>
      <c r="F2082" s="29"/>
      <c r="G2082" s="45"/>
      <c r="L2082"/>
      <c r="M2082" s="46"/>
    </row>
    <row r="2083" spans="1:13" x14ac:dyDescent="0.3">
      <c r="A2083"/>
      <c r="B2083"/>
      <c r="C2083" s="29"/>
      <c r="D2083"/>
      <c r="E2083" s="44"/>
      <c r="F2083" s="29"/>
      <c r="G2083" s="45"/>
      <c r="L2083"/>
      <c r="M2083" s="46"/>
    </row>
    <row r="2084" spans="1:13" x14ac:dyDescent="0.3">
      <c r="A2084"/>
      <c r="B2084"/>
      <c r="C2084" s="29"/>
      <c r="D2084"/>
      <c r="E2084" s="44"/>
      <c r="F2084" s="29"/>
      <c r="G2084" s="45"/>
      <c r="L2084"/>
      <c r="M2084" s="46"/>
    </row>
    <row r="2085" spans="1:13" x14ac:dyDescent="0.3">
      <c r="A2085"/>
      <c r="B2085"/>
      <c r="C2085" s="29"/>
      <c r="D2085"/>
      <c r="E2085" s="44"/>
      <c r="F2085" s="29"/>
      <c r="G2085" s="45"/>
      <c r="L2085"/>
      <c r="M2085" s="46"/>
    </row>
    <row r="2086" spans="1:13" x14ac:dyDescent="0.3">
      <c r="A2086"/>
      <c r="B2086"/>
      <c r="C2086" s="29"/>
      <c r="D2086"/>
      <c r="E2086" s="44"/>
      <c r="F2086" s="29"/>
      <c r="G2086" s="45"/>
      <c r="L2086"/>
      <c r="M2086" s="46"/>
    </row>
    <row r="2087" spans="1:13" x14ac:dyDescent="0.3">
      <c r="A2087"/>
      <c r="B2087"/>
      <c r="C2087" s="29"/>
      <c r="D2087"/>
      <c r="E2087" s="44"/>
      <c r="F2087" s="29"/>
      <c r="G2087" s="45"/>
      <c r="L2087"/>
      <c r="M2087" s="46"/>
    </row>
    <row r="2088" spans="1:13" x14ac:dyDescent="0.3">
      <c r="A2088"/>
      <c r="B2088"/>
      <c r="C2088" s="29"/>
      <c r="D2088"/>
      <c r="E2088" s="44"/>
      <c r="F2088" s="29"/>
      <c r="G2088" s="45"/>
      <c r="L2088"/>
      <c r="M2088" s="46"/>
    </row>
    <row r="2089" spans="1:13" x14ac:dyDescent="0.3">
      <c r="A2089"/>
      <c r="B2089"/>
      <c r="C2089" s="29"/>
      <c r="D2089"/>
      <c r="E2089" s="44"/>
      <c r="F2089" s="29"/>
      <c r="G2089" s="45"/>
      <c r="L2089"/>
      <c r="M2089" s="46"/>
    </row>
    <row r="2090" spans="1:13" x14ac:dyDescent="0.3">
      <c r="A2090"/>
      <c r="B2090"/>
      <c r="C2090" s="29"/>
      <c r="D2090"/>
      <c r="E2090" s="44"/>
      <c r="F2090" s="29"/>
      <c r="G2090" s="45"/>
      <c r="L2090"/>
      <c r="M2090" s="46"/>
    </row>
    <row r="2091" spans="1:13" x14ac:dyDescent="0.3">
      <c r="A2091"/>
      <c r="B2091"/>
      <c r="C2091" s="29"/>
      <c r="D2091"/>
      <c r="E2091" s="44"/>
      <c r="F2091" s="29"/>
      <c r="G2091" s="45"/>
      <c r="L2091"/>
      <c r="M2091" s="46"/>
    </row>
    <row r="2092" spans="1:13" x14ac:dyDescent="0.3">
      <c r="A2092"/>
      <c r="B2092"/>
      <c r="C2092" s="29"/>
      <c r="D2092"/>
      <c r="E2092" s="44"/>
      <c r="F2092" s="29"/>
      <c r="G2092" s="45"/>
      <c r="L2092"/>
      <c r="M2092" s="46"/>
    </row>
    <row r="2093" spans="1:13" x14ac:dyDescent="0.3">
      <c r="A2093"/>
      <c r="B2093"/>
      <c r="C2093" s="29"/>
      <c r="D2093"/>
      <c r="E2093" s="44"/>
      <c r="F2093" s="29"/>
      <c r="G2093" s="45"/>
      <c r="L2093"/>
      <c r="M2093" s="46"/>
    </row>
    <row r="2094" spans="1:13" x14ac:dyDescent="0.3">
      <c r="A2094"/>
      <c r="B2094"/>
      <c r="C2094" s="29"/>
      <c r="D2094"/>
      <c r="E2094" s="44"/>
      <c r="F2094" s="29"/>
      <c r="G2094" s="45"/>
      <c r="L2094"/>
      <c r="M2094" s="46"/>
    </row>
    <row r="2095" spans="1:13" x14ac:dyDescent="0.3">
      <c r="A2095"/>
      <c r="B2095"/>
      <c r="C2095" s="29"/>
      <c r="D2095"/>
      <c r="E2095" s="44"/>
      <c r="F2095" s="29"/>
      <c r="G2095" s="45"/>
      <c r="L2095"/>
      <c r="M2095" s="46"/>
    </row>
    <row r="2096" spans="1:13" x14ac:dyDescent="0.3">
      <c r="A2096"/>
      <c r="B2096"/>
      <c r="C2096" s="29"/>
      <c r="D2096"/>
      <c r="E2096" s="44"/>
      <c r="F2096" s="29"/>
      <c r="G2096" s="45"/>
      <c r="L2096"/>
      <c r="M2096" s="46"/>
    </row>
    <row r="2097" spans="1:13" x14ac:dyDescent="0.3">
      <c r="A2097"/>
      <c r="B2097"/>
      <c r="C2097" s="29"/>
      <c r="D2097"/>
      <c r="E2097" s="44"/>
      <c r="F2097" s="29"/>
      <c r="G2097" s="45"/>
      <c r="L2097"/>
      <c r="M2097" s="46"/>
    </row>
    <row r="2098" spans="1:13" x14ac:dyDescent="0.3">
      <c r="A2098"/>
      <c r="B2098"/>
      <c r="C2098" s="29"/>
      <c r="D2098"/>
      <c r="E2098" s="44"/>
      <c r="F2098" s="29"/>
      <c r="G2098" s="45"/>
      <c r="L2098"/>
      <c r="M2098" s="46"/>
    </row>
    <row r="2099" spans="1:13" x14ac:dyDescent="0.3">
      <c r="A2099"/>
      <c r="B2099"/>
      <c r="C2099" s="29"/>
      <c r="D2099"/>
      <c r="E2099" s="44"/>
      <c r="F2099" s="29"/>
      <c r="G2099" s="45"/>
      <c r="L2099"/>
      <c r="M2099" s="46"/>
    </row>
    <row r="2100" spans="1:13" x14ac:dyDescent="0.3">
      <c r="A2100"/>
      <c r="B2100"/>
      <c r="C2100" s="29"/>
      <c r="D2100"/>
      <c r="E2100" s="44"/>
      <c r="F2100" s="29"/>
      <c r="G2100" s="45"/>
      <c r="L2100"/>
      <c r="M2100" s="46"/>
    </row>
    <row r="2101" spans="1:13" x14ac:dyDescent="0.3">
      <c r="A2101"/>
      <c r="B2101"/>
      <c r="C2101" s="29"/>
      <c r="D2101"/>
      <c r="E2101" s="44"/>
      <c r="F2101" s="29"/>
      <c r="G2101" s="45"/>
      <c r="L2101"/>
      <c r="M2101" s="46"/>
    </row>
    <row r="2102" spans="1:13" x14ac:dyDescent="0.3">
      <c r="A2102"/>
      <c r="B2102"/>
      <c r="C2102" s="29"/>
      <c r="D2102"/>
      <c r="E2102" s="44"/>
      <c r="F2102" s="29"/>
      <c r="G2102" s="45"/>
      <c r="L2102"/>
      <c r="M2102" s="46"/>
    </row>
    <row r="2103" spans="1:13" x14ac:dyDescent="0.3">
      <c r="A2103"/>
      <c r="B2103"/>
      <c r="C2103" s="29"/>
      <c r="D2103"/>
      <c r="E2103" s="44"/>
      <c r="F2103" s="29"/>
      <c r="G2103" s="45"/>
      <c r="L2103"/>
      <c r="M2103" s="46"/>
    </row>
    <row r="2104" spans="1:13" x14ac:dyDescent="0.3">
      <c r="A2104"/>
      <c r="B2104"/>
      <c r="C2104" s="29"/>
      <c r="D2104"/>
      <c r="E2104" s="44"/>
      <c r="F2104" s="29"/>
      <c r="G2104" s="45"/>
      <c r="L2104"/>
      <c r="M2104" s="46"/>
    </row>
    <row r="2105" spans="1:13" x14ac:dyDescent="0.3">
      <c r="A2105"/>
      <c r="B2105"/>
      <c r="C2105" s="29"/>
      <c r="D2105"/>
      <c r="E2105" s="44"/>
      <c r="F2105" s="29"/>
      <c r="G2105" s="45"/>
      <c r="L2105"/>
      <c r="M2105" s="46"/>
    </row>
    <row r="2106" spans="1:13" x14ac:dyDescent="0.3">
      <c r="A2106"/>
      <c r="B2106"/>
      <c r="C2106" s="29"/>
      <c r="D2106"/>
      <c r="E2106" s="44"/>
      <c r="F2106" s="29"/>
      <c r="G2106" s="45"/>
      <c r="L2106"/>
      <c r="M2106" s="46"/>
    </row>
    <row r="2107" spans="1:13" x14ac:dyDescent="0.3">
      <c r="A2107"/>
      <c r="B2107"/>
      <c r="C2107" s="29"/>
      <c r="D2107"/>
      <c r="E2107" s="44"/>
      <c r="F2107" s="29"/>
      <c r="G2107" s="45"/>
      <c r="L2107"/>
      <c r="M2107" s="46"/>
    </row>
    <row r="2108" spans="1:13" x14ac:dyDescent="0.3">
      <c r="A2108"/>
      <c r="B2108"/>
      <c r="C2108" s="29"/>
      <c r="D2108"/>
      <c r="E2108" s="44"/>
      <c r="F2108" s="29"/>
      <c r="G2108" s="45"/>
      <c r="L2108"/>
      <c r="M2108" s="46"/>
    </row>
    <row r="2109" spans="1:13" x14ac:dyDescent="0.3">
      <c r="A2109"/>
      <c r="B2109"/>
      <c r="C2109" s="29"/>
      <c r="D2109"/>
      <c r="E2109" s="44"/>
      <c r="F2109" s="29"/>
      <c r="G2109" s="45"/>
      <c r="L2109"/>
      <c r="M2109" s="46"/>
    </row>
    <row r="2110" spans="1:13" x14ac:dyDescent="0.3">
      <c r="A2110"/>
      <c r="B2110"/>
      <c r="C2110" s="29"/>
      <c r="D2110"/>
      <c r="E2110" s="44"/>
      <c r="F2110" s="29"/>
      <c r="G2110" s="45"/>
      <c r="L2110"/>
      <c r="M2110" s="46"/>
    </row>
    <row r="2111" spans="1:13" x14ac:dyDescent="0.3">
      <c r="A2111"/>
      <c r="B2111"/>
      <c r="C2111" s="29"/>
      <c r="D2111"/>
      <c r="E2111" s="44"/>
      <c r="F2111" s="29"/>
      <c r="G2111" s="45"/>
      <c r="L2111"/>
      <c r="M2111" s="46"/>
    </row>
    <row r="2112" spans="1:13" x14ac:dyDescent="0.3">
      <c r="A2112"/>
      <c r="B2112"/>
      <c r="C2112" s="29"/>
      <c r="D2112"/>
      <c r="E2112" s="44"/>
      <c r="F2112" s="29"/>
      <c r="G2112" s="45"/>
      <c r="L2112"/>
      <c r="M2112" s="46"/>
    </row>
    <row r="2113" spans="1:13" x14ac:dyDescent="0.3">
      <c r="A2113"/>
      <c r="B2113"/>
      <c r="C2113" s="29"/>
      <c r="D2113"/>
      <c r="E2113" s="44"/>
      <c r="F2113" s="29"/>
      <c r="G2113" s="45"/>
      <c r="L2113"/>
      <c r="M2113" s="46"/>
    </row>
    <row r="2114" spans="1:13" x14ac:dyDescent="0.3">
      <c r="A2114"/>
      <c r="B2114"/>
      <c r="C2114" s="29"/>
      <c r="D2114"/>
      <c r="E2114" s="44"/>
      <c r="F2114" s="29"/>
      <c r="G2114" s="45"/>
      <c r="L2114"/>
      <c r="M2114" s="46"/>
    </row>
    <row r="2115" spans="1:13" x14ac:dyDescent="0.3">
      <c r="A2115"/>
      <c r="B2115"/>
      <c r="C2115" s="29"/>
      <c r="D2115"/>
      <c r="E2115" s="44"/>
      <c r="F2115" s="29"/>
      <c r="G2115" s="45"/>
      <c r="L2115"/>
      <c r="M2115" s="46"/>
    </row>
    <row r="2116" spans="1:13" x14ac:dyDescent="0.3">
      <c r="A2116"/>
      <c r="B2116"/>
      <c r="C2116" s="29"/>
      <c r="D2116"/>
      <c r="E2116" s="44"/>
      <c r="F2116" s="29"/>
      <c r="G2116" s="45"/>
      <c r="L2116"/>
      <c r="M2116" s="46"/>
    </row>
    <row r="2117" spans="1:13" x14ac:dyDescent="0.3">
      <c r="A2117"/>
      <c r="B2117"/>
      <c r="C2117" s="29"/>
      <c r="D2117"/>
      <c r="E2117" s="44"/>
      <c r="F2117" s="29"/>
      <c r="G2117" s="45"/>
      <c r="L2117"/>
      <c r="M2117" s="46"/>
    </row>
    <row r="2118" spans="1:13" x14ac:dyDescent="0.3">
      <c r="A2118"/>
      <c r="B2118"/>
      <c r="C2118" s="29"/>
      <c r="D2118"/>
      <c r="E2118" s="44"/>
      <c r="F2118" s="29"/>
      <c r="G2118" s="45"/>
      <c r="L2118"/>
      <c r="M2118" s="46"/>
    </row>
    <row r="2119" spans="1:13" x14ac:dyDescent="0.3">
      <c r="A2119"/>
      <c r="B2119"/>
      <c r="C2119" s="29"/>
      <c r="D2119"/>
      <c r="E2119" s="44"/>
      <c r="F2119" s="29"/>
      <c r="G2119" s="45"/>
      <c r="L2119"/>
      <c r="M2119" s="46"/>
    </row>
    <row r="2120" spans="1:13" x14ac:dyDescent="0.3">
      <c r="A2120"/>
      <c r="B2120"/>
      <c r="C2120" s="29"/>
      <c r="D2120"/>
      <c r="E2120" s="44"/>
      <c r="F2120" s="29"/>
      <c r="G2120" s="45"/>
      <c r="L2120"/>
      <c r="M2120" s="46"/>
    </row>
    <row r="2121" spans="1:13" x14ac:dyDescent="0.3">
      <c r="A2121"/>
      <c r="B2121"/>
      <c r="C2121" s="29"/>
      <c r="D2121"/>
      <c r="E2121" s="44"/>
      <c r="F2121" s="29"/>
      <c r="G2121" s="45"/>
      <c r="L2121"/>
      <c r="M2121" s="46"/>
    </row>
    <row r="2122" spans="1:13" x14ac:dyDescent="0.3">
      <c r="A2122"/>
      <c r="B2122"/>
      <c r="C2122" s="29"/>
      <c r="D2122"/>
      <c r="E2122" s="44"/>
      <c r="F2122" s="29"/>
      <c r="G2122" s="45"/>
      <c r="L2122"/>
      <c r="M2122" s="46"/>
    </row>
    <row r="2123" spans="1:13" x14ac:dyDescent="0.3">
      <c r="A2123"/>
      <c r="B2123"/>
      <c r="C2123" s="29"/>
      <c r="D2123"/>
      <c r="E2123" s="44"/>
      <c r="F2123" s="29"/>
      <c r="G2123" s="45"/>
      <c r="L2123"/>
      <c r="M2123" s="46"/>
    </row>
    <row r="2124" spans="1:13" x14ac:dyDescent="0.3">
      <c r="A2124"/>
      <c r="B2124"/>
      <c r="C2124" s="29"/>
      <c r="D2124"/>
      <c r="E2124" s="44"/>
      <c r="F2124" s="29"/>
      <c r="G2124" s="45"/>
      <c r="L2124"/>
      <c r="M2124" s="46"/>
    </row>
    <row r="2125" spans="1:13" x14ac:dyDescent="0.3">
      <c r="A2125"/>
      <c r="B2125"/>
      <c r="C2125" s="29"/>
      <c r="D2125"/>
      <c r="E2125" s="44"/>
      <c r="F2125" s="29"/>
      <c r="G2125" s="45"/>
      <c r="L2125"/>
      <c r="M2125" s="46"/>
    </row>
    <row r="2126" spans="1:13" x14ac:dyDescent="0.3">
      <c r="A2126"/>
      <c r="B2126"/>
      <c r="C2126" s="29"/>
      <c r="D2126"/>
      <c r="E2126" s="44"/>
      <c r="F2126" s="29"/>
      <c r="G2126" s="45"/>
      <c r="L2126"/>
      <c r="M2126" s="46"/>
    </row>
    <row r="2127" spans="1:13" x14ac:dyDescent="0.3">
      <c r="A2127"/>
      <c r="B2127"/>
      <c r="C2127" s="29"/>
      <c r="D2127"/>
      <c r="E2127" s="44"/>
      <c r="F2127" s="29"/>
      <c r="G2127" s="45"/>
      <c r="L2127"/>
      <c r="M2127" s="46"/>
    </row>
    <row r="2128" spans="1:13" x14ac:dyDescent="0.3">
      <c r="A2128"/>
      <c r="B2128"/>
      <c r="C2128" s="29"/>
      <c r="D2128"/>
      <c r="E2128" s="44"/>
      <c r="F2128" s="29"/>
      <c r="G2128" s="45"/>
      <c r="L2128"/>
      <c r="M2128" s="46"/>
    </row>
    <row r="2129" spans="1:13" x14ac:dyDescent="0.3">
      <c r="A2129"/>
      <c r="B2129"/>
      <c r="C2129" s="29"/>
      <c r="D2129"/>
      <c r="E2129" s="44"/>
      <c r="F2129" s="29"/>
      <c r="G2129" s="45"/>
      <c r="L2129"/>
      <c r="M2129" s="46"/>
    </row>
    <row r="2130" spans="1:13" x14ac:dyDescent="0.3">
      <c r="A2130"/>
      <c r="B2130"/>
      <c r="C2130" s="29"/>
      <c r="D2130"/>
      <c r="E2130" s="44"/>
      <c r="F2130" s="29"/>
      <c r="G2130" s="45"/>
      <c r="L2130"/>
      <c r="M2130" s="46"/>
    </row>
    <row r="2131" spans="1:13" x14ac:dyDescent="0.3">
      <c r="A2131"/>
      <c r="B2131"/>
      <c r="C2131" s="29"/>
      <c r="D2131"/>
      <c r="E2131" s="44"/>
      <c r="F2131" s="29"/>
      <c r="G2131" s="45"/>
      <c r="L2131"/>
      <c r="M2131" s="46"/>
    </row>
    <row r="2132" spans="1:13" x14ac:dyDescent="0.3">
      <c r="A2132"/>
      <c r="B2132"/>
      <c r="C2132" s="29"/>
      <c r="D2132"/>
      <c r="E2132" s="44"/>
      <c r="F2132" s="29"/>
      <c r="G2132" s="45"/>
      <c r="L2132"/>
      <c r="M2132" s="46"/>
    </row>
    <row r="2133" spans="1:13" x14ac:dyDescent="0.3">
      <c r="A2133"/>
      <c r="B2133"/>
      <c r="C2133" s="29"/>
      <c r="D2133"/>
      <c r="E2133" s="44"/>
      <c r="F2133" s="29"/>
      <c r="G2133" s="45"/>
      <c r="L2133"/>
      <c r="M2133" s="46"/>
    </row>
    <row r="2134" spans="1:13" x14ac:dyDescent="0.3">
      <c r="A2134"/>
      <c r="B2134"/>
      <c r="C2134" s="29"/>
      <c r="D2134"/>
      <c r="E2134" s="44"/>
      <c r="F2134" s="29"/>
      <c r="G2134" s="45"/>
      <c r="L2134"/>
      <c r="M2134" s="46"/>
    </row>
    <row r="2135" spans="1:13" x14ac:dyDescent="0.3">
      <c r="A2135"/>
      <c r="B2135"/>
      <c r="C2135" s="29"/>
      <c r="D2135"/>
      <c r="E2135" s="44"/>
      <c r="F2135" s="29"/>
      <c r="G2135" s="45"/>
      <c r="L2135"/>
      <c r="M2135" s="46"/>
    </row>
    <row r="2136" spans="1:13" x14ac:dyDescent="0.3">
      <c r="A2136"/>
      <c r="B2136"/>
      <c r="C2136" s="29"/>
      <c r="D2136"/>
      <c r="E2136" s="44"/>
      <c r="F2136" s="29"/>
      <c r="G2136" s="45"/>
      <c r="L2136"/>
      <c r="M2136" s="46"/>
    </row>
    <row r="2137" spans="1:13" x14ac:dyDescent="0.3">
      <c r="A2137"/>
      <c r="B2137"/>
      <c r="C2137" s="29"/>
      <c r="D2137"/>
      <c r="E2137" s="44"/>
      <c r="F2137" s="29"/>
      <c r="G2137" s="45"/>
      <c r="L2137"/>
      <c r="M2137" s="46"/>
    </row>
    <row r="2138" spans="1:13" x14ac:dyDescent="0.3">
      <c r="A2138"/>
      <c r="B2138"/>
      <c r="C2138" s="29"/>
      <c r="D2138"/>
      <c r="E2138" s="44"/>
      <c r="F2138" s="29"/>
      <c r="G2138" s="45"/>
      <c r="L2138"/>
      <c r="M2138" s="46"/>
    </row>
    <row r="2139" spans="1:13" x14ac:dyDescent="0.3">
      <c r="A2139"/>
      <c r="B2139"/>
      <c r="C2139" s="29"/>
      <c r="D2139"/>
      <c r="E2139" s="44"/>
      <c r="F2139" s="29"/>
      <c r="G2139" s="45"/>
      <c r="L2139"/>
      <c r="M2139" s="46"/>
    </row>
    <row r="2140" spans="1:13" x14ac:dyDescent="0.3">
      <c r="A2140"/>
      <c r="B2140"/>
      <c r="C2140" s="29"/>
      <c r="D2140"/>
      <c r="E2140" s="44"/>
      <c r="F2140" s="29"/>
      <c r="G2140" s="45"/>
      <c r="L2140"/>
      <c r="M2140" s="46"/>
    </row>
    <row r="2141" spans="1:13" x14ac:dyDescent="0.3">
      <c r="A2141"/>
      <c r="B2141"/>
      <c r="C2141" s="29"/>
      <c r="D2141"/>
      <c r="E2141" s="44"/>
      <c r="F2141" s="29"/>
      <c r="G2141" s="45"/>
      <c r="L2141"/>
      <c r="M2141" s="46"/>
    </row>
    <row r="2142" spans="1:13" x14ac:dyDescent="0.3">
      <c r="A2142"/>
      <c r="B2142"/>
      <c r="C2142" s="29"/>
      <c r="D2142"/>
      <c r="E2142" s="44"/>
      <c r="F2142" s="29"/>
      <c r="G2142" s="45"/>
      <c r="L2142"/>
      <c r="M2142" s="46"/>
    </row>
    <row r="2143" spans="1:13" x14ac:dyDescent="0.3">
      <c r="A2143"/>
      <c r="B2143"/>
      <c r="C2143" s="29"/>
      <c r="D2143"/>
      <c r="E2143" s="44"/>
      <c r="F2143" s="29"/>
      <c r="G2143" s="45"/>
      <c r="L2143"/>
      <c r="M2143" s="46"/>
    </row>
    <row r="2144" spans="1:13" x14ac:dyDescent="0.3">
      <c r="A2144"/>
      <c r="B2144"/>
      <c r="C2144" s="29"/>
      <c r="D2144"/>
      <c r="E2144" s="44"/>
      <c r="F2144" s="29"/>
      <c r="G2144" s="45"/>
      <c r="L2144"/>
      <c r="M2144" s="46"/>
    </row>
    <row r="2145" spans="1:13" x14ac:dyDescent="0.3">
      <c r="A2145"/>
      <c r="B2145"/>
      <c r="C2145" s="29"/>
      <c r="D2145"/>
      <c r="E2145" s="44"/>
      <c r="F2145" s="29"/>
      <c r="G2145" s="45"/>
      <c r="L2145"/>
      <c r="M2145" s="46"/>
    </row>
    <row r="2146" spans="1:13" x14ac:dyDescent="0.3">
      <c r="A2146"/>
      <c r="B2146"/>
      <c r="C2146" s="29"/>
      <c r="D2146"/>
      <c r="E2146" s="44"/>
      <c r="F2146" s="29"/>
      <c r="G2146" s="45"/>
      <c r="L2146"/>
      <c r="M2146" s="46"/>
    </row>
    <row r="2147" spans="1:13" x14ac:dyDescent="0.3">
      <c r="A2147"/>
      <c r="B2147"/>
      <c r="C2147" s="29"/>
      <c r="D2147"/>
      <c r="E2147" s="44"/>
      <c r="F2147" s="29"/>
      <c r="G2147" s="45"/>
      <c r="L2147"/>
      <c r="M2147" s="46"/>
    </row>
    <row r="2148" spans="1:13" x14ac:dyDescent="0.3">
      <c r="A2148"/>
      <c r="B2148"/>
      <c r="C2148" s="29"/>
      <c r="D2148"/>
      <c r="E2148" s="44"/>
      <c r="F2148" s="29"/>
      <c r="G2148" s="45"/>
      <c r="L2148"/>
      <c r="M2148" s="46"/>
    </row>
    <row r="2149" spans="1:13" x14ac:dyDescent="0.3">
      <c r="A2149"/>
      <c r="B2149"/>
      <c r="C2149" s="29"/>
      <c r="D2149"/>
      <c r="E2149" s="44"/>
      <c r="F2149" s="29"/>
      <c r="G2149" s="45"/>
      <c r="L2149"/>
      <c r="M2149" s="46"/>
    </row>
    <row r="2150" spans="1:13" x14ac:dyDescent="0.3">
      <c r="A2150"/>
      <c r="B2150"/>
      <c r="C2150" s="29"/>
      <c r="D2150"/>
      <c r="E2150" s="44"/>
      <c r="F2150" s="29"/>
      <c r="G2150" s="45"/>
      <c r="L2150"/>
      <c r="M2150" s="46"/>
    </row>
    <row r="2151" spans="1:13" x14ac:dyDescent="0.3">
      <c r="A2151"/>
      <c r="B2151"/>
      <c r="C2151" s="29"/>
      <c r="D2151"/>
      <c r="E2151" s="44"/>
      <c r="F2151" s="29"/>
      <c r="G2151" s="45"/>
      <c r="L2151"/>
      <c r="M2151" s="46"/>
    </row>
    <row r="2152" spans="1:13" x14ac:dyDescent="0.3">
      <c r="A2152"/>
      <c r="B2152"/>
      <c r="C2152" s="29"/>
      <c r="D2152"/>
      <c r="E2152" s="44"/>
      <c r="F2152" s="29"/>
      <c r="G2152" s="45"/>
      <c r="L2152"/>
      <c r="M2152" s="46"/>
    </row>
    <row r="2153" spans="1:13" x14ac:dyDescent="0.3">
      <c r="A2153"/>
      <c r="B2153"/>
      <c r="C2153" s="29"/>
      <c r="D2153"/>
      <c r="E2153" s="44"/>
      <c r="F2153" s="29"/>
      <c r="G2153" s="45"/>
      <c r="L2153"/>
      <c r="M2153" s="46"/>
    </row>
    <row r="2154" spans="1:13" x14ac:dyDescent="0.3">
      <c r="A2154"/>
      <c r="B2154"/>
      <c r="C2154" s="29"/>
      <c r="D2154"/>
      <c r="E2154" s="44"/>
      <c r="F2154" s="29"/>
      <c r="G2154" s="45"/>
      <c r="L2154"/>
      <c r="M2154" s="46"/>
    </row>
    <row r="2155" spans="1:13" x14ac:dyDescent="0.3">
      <c r="A2155"/>
      <c r="B2155"/>
      <c r="C2155" s="29"/>
      <c r="D2155"/>
      <c r="E2155" s="44"/>
      <c r="F2155" s="29"/>
      <c r="G2155" s="45"/>
      <c r="L2155"/>
      <c r="M2155" s="46"/>
    </row>
    <row r="2156" spans="1:13" x14ac:dyDescent="0.3">
      <c r="A2156"/>
      <c r="B2156"/>
      <c r="C2156" s="29"/>
      <c r="D2156"/>
      <c r="E2156" s="44"/>
      <c r="F2156" s="29"/>
      <c r="G2156" s="45"/>
      <c r="L2156"/>
      <c r="M2156" s="46"/>
    </row>
    <row r="2157" spans="1:13" x14ac:dyDescent="0.3">
      <c r="A2157"/>
      <c r="B2157"/>
      <c r="C2157" s="29"/>
      <c r="D2157"/>
      <c r="E2157" s="44"/>
      <c r="F2157" s="29"/>
      <c r="G2157" s="45"/>
      <c r="L2157"/>
      <c r="M2157" s="46"/>
    </row>
    <row r="2158" spans="1:13" x14ac:dyDescent="0.3">
      <c r="A2158"/>
      <c r="B2158"/>
      <c r="C2158" s="29"/>
      <c r="D2158"/>
      <c r="E2158" s="44"/>
      <c r="F2158" s="29"/>
      <c r="G2158" s="45"/>
      <c r="L2158"/>
      <c r="M2158" s="46"/>
    </row>
    <row r="2159" spans="1:13" x14ac:dyDescent="0.3">
      <c r="A2159"/>
      <c r="B2159"/>
      <c r="C2159" s="29"/>
      <c r="D2159"/>
      <c r="E2159" s="44"/>
      <c r="F2159" s="29"/>
      <c r="G2159" s="45"/>
      <c r="L2159"/>
      <c r="M2159" s="46"/>
    </row>
    <row r="2160" spans="1:13" x14ac:dyDescent="0.3">
      <c r="A2160"/>
      <c r="B2160"/>
      <c r="C2160" s="29"/>
      <c r="D2160"/>
      <c r="E2160" s="44"/>
      <c r="F2160" s="29"/>
      <c r="G2160" s="45"/>
      <c r="L2160"/>
      <c r="M2160" s="46"/>
    </row>
    <row r="2161" spans="1:13" x14ac:dyDescent="0.3">
      <c r="A2161"/>
      <c r="B2161"/>
      <c r="C2161" s="29"/>
      <c r="D2161"/>
      <c r="E2161" s="44"/>
      <c r="F2161" s="29"/>
      <c r="G2161" s="45"/>
      <c r="L2161"/>
      <c r="M2161" s="46"/>
    </row>
    <row r="2162" spans="1:13" x14ac:dyDescent="0.3">
      <c r="A2162"/>
      <c r="B2162"/>
      <c r="C2162" s="29"/>
      <c r="D2162"/>
      <c r="E2162" s="44"/>
      <c r="F2162" s="29"/>
      <c r="G2162" s="45"/>
      <c r="L2162"/>
      <c r="M2162" s="46"/>
    </row>
    <row r="2163" spans="1:13" x14ac:dyDescent="0.3">
      <c r="A2163"/>
      <c r="B2163"/>
      <c r="C2163" s="29"/>
      <c r="D2163"/>
      <c r="E2163" s="44"/>
      <c r="F2163" s="29"/>
      <c r="G2163" s="45"/>
      <c r="L2163"/>
      <c r="M2163" s="46"/>
    </row>
    <row r="2164" spans="1:13" x14ac:dyDescent="0.3">
      <c r="A2164"/>
      <c r="B2164"/>
      <c r="C2164" s="29"/>
      <c r="D2164"/>
      <c r="E2164" s="44"/>
      <c r="F2164" s="29"/>
      <c r="G2164" s="45"/>
      <c r="L2164"/>
      <c r="M2164" s="46"/>
    </row>
    <row r="2165" spans="1:13" x14ac:dyDescent="0.3">
      <c r="A2165"/>
      <c r="B2165"/>
      <c r="C2165" s="29"/>
      <c r="D2165"/>
      <c r="E2165" s="44"/>
      <c r="F2165" s="29"/>
      <c r="G2165" s="45"/>
      <c r="L2165"/>
      <c r="M2165" s="46"/>
    </row>
    <row r="2166" spans="1:13" x14ac:dyDescent="0.3">
      <c r="A2166"/>
      <c r="B2166"/>
      <c r="C2166" s="29"/>
      <c r="D2166"/>
      <c r="E2166" s="44"/>
      <c r="F2166" s="29"/>
      <c r="G2166" s="45"/>
      <c r="L2166"/>
      <c r="M2166" s="46"/>
    </row>
    <row r="2167" spans="1:13" x14ac:dyDescent="0.3">
      <c r="A2167"/>
      <c r="B2167"/>
      <c r="C2167" s="29"/>
      <c r="D2167"/>
      <c r="E2167" s="44"/>
      <c r="F2167" s="29"/>
      <c r="G2167" s="45"/>
      <c r="L2167"/>
      <c r="M2167" s="46"/>
    </row>
    <row r="2168" spans="1:13" x14ac:dyDescent="0.3">
      <c r="A2168"/>
      <c r="B2168"/>
      <c r="C2168" s="29"/>
      <c r="D2168"/>
      <c r="E2168" s="44"/>
      <c r="F2168" s="29"/>
      <c r="G2168" s="45"/>
      <c r="L2168"/>
      <c r="M2168" s="46"/>
    </row>
    <row r="2169" spans="1:13" x14ac:dyDescent="0.3">
      <c r="A2169"/>
      <c r="B2169"/>
      <c r="C2169" s="29"/>
      <c r="D2169"/>
      <c r="E2169" s="44"/>
      <c r="F2169" s="29"/>
      <c r="G2169" s="45"/>
      <c r="L2169"/>
      <c r="M2169" s="46"/>
    </row>
    <row r="2170" spans="1:13" x14ac:dyDescent="0.3">
      <c r="A2170"/>
      <c r="B2170"/>
      <c r="C2170" s="29"/>
      <c r="D2170"/>
      <c r="E2170" s="44"/>
      <c r="F2170" s="29"/>
      <c r="G2170" s="45"/>
      <c r="L2170"/>
      <c r="M2170" s="46"/>
    </row>
    <row r="2171" spans="1:13" x14ac:dyDescent="0.3">
      <c r="A2171"/>
      <c r="B2171"/>
      <c r="C2171" s="29"/>
      <c r="D2171"/>
      <c r="E2171" s="44"/>
      <c r="F2171" s="29"/>
      <c r="G2171" s="45"/>
      <c r="L2171"/>
      <c r="M2171" s="46"/>
    </row>
    <row r="2172" spans="1:13" x14ac:dyDescent="0.3">
      <c r="A2172"/>
      <c r="B2172"/>
      <c r="C2172" s="29"/>
      <c r="D2172"/>
      <c r="E2172" s="44"/>
      <c r="F2172" s="29"/>
      <c r="G2172" s="45"/>
      <c r="L2172"/>
      <c r="M2172" s="46"/>
    </row>
    <row r="2173" spans="1:13" x14ac:dyDescent="0.3">
      <c r="A2173"/>
      <c r="B2173"/>
      <c r="C2173" s="29"/>
      <c r="D2173"/>
      <c r="E2173" s="44"/>
      <c r="F2173" s="29"/>
      <c r="G2173" s="45"/>
      <c r="L2173"/>
      <c r="M2173" s="46"/>
    </row>
    <row r="2174" spans="1:13" x14ac:dyDescent="0.3">
      <c r="A2174"/>
      <c r="B2174"/>
      <c r="C2174" s="29"/>
      <c r="D2174"/>
      <c r="E2174" s="44"/>
      <c r="F2174" s="29"/>
      <c r="G2174" s="45"/>
      <c r="L2174"/>
      <c r="M2174" s="46"/>
    </row>
    <row r="2175" spans="1:13" x14ac:dyDescent="0.3">
      <c r="A2175"/>
      <c r="B2175"/>
      <c r="C2175" s="29"/>
      <c r="D2175"/>
      <c r="E2175" s="44"/>
      <c r="F2175" s="29"/>
      <c r="G2175" s="45"/>
      <c r="L2175"/>
      <c r="M2175" s="46"/>
    </row>
    <row r="2176" spans="1:13" x14ac:dyDescent="0.3">
      <c r="A2176"/>
      <c r="B2176"/>
      <c r="C2176" s="29"/>
      <c r="D2176"/>
      <c r="E2176" s="44"/>
      <c r="F2176" s="29"/>
      <c r="G2176" s="45"/>
      <c r="L2176"/>
      <c r="M2176" s="46"/>
    </row>
    <row r="2177" spans="1:13" x14ac:dyDescent="0.3">
      <c r="A2177"/>
      <c r="B2177"/>
      <c r="C2177" s="29"/>
      <c r="D2177"/>
      <c r="E2177" s="44"/>
      <c r="F2177" s="29"/>
      <c r="G2177" s="45"/>
      <c r="L2177"/>
      <c r="M2177" s="46"/>
    </row>
    <row r="2178" spans="1:13" x14ac:dyDescent="0.3">
      <c r="A2178"/>
      <c r="B2178"/>
      <c r="C2178" s="29"/>
      <c r="D2178"/>
      <c r="E2178" s="44"/>
      <c r="F2178" s="29"/>
      <c r="G2178" s="45"/>
      <c r="L2178"/>
      <c r="M2178" s="46"/>
    </row>
    <row r="2179" spans="1:13" x14ac:dyDescent="0.3">
      <c r="A2179"/>
      <c r="B2179"/>
      <c r="C2179" s="29"/>
      <c r="D2179"/>
      <c r="E2179" s="44"/>
      <c r="F2179" s="29"/>
      <c r="G2179" s="45"/>
      <c r="L2179"/>
      <c r="M2179" s="46"/>
    </row>
    <row r="2180" spans="1:13" x14ac:dyDescent="0.3">
      <c r="A2180"/>
      <c r="B2180"/>
      <c r="C2180" s="29"/>
      <c r="D2180"/>
      <c r="E2180" s="44"/>
      <c r="F2180" s="29"/>
      <c r="G2180" s="45"/>
      <c r="L2180"/>
      <c r="M2180" s="46"/>
    </row>
    <row r="2181" spans="1:13" x14ac:dyDescent="0.3">
      <c r="A2181"/>
      <c r="B2181"/>
      <c r="C2181" s="29"/>
      <c r="D2181"/>
      <c r="E2181" s="44"/>
      <c r="F2181" s="29"/>
      <c r="G2181" s="45"/>
      <c r="L2181"/>
      <c r="M2181" s="46"/>
    </row>
    <row r="2182" spans="1:13" x14ac:dyDescent="0.3">
      <c r="A2182"/>
      <c r="B2182"/>
      <c r="C2182" s="29"/>
      <c r="D2182"/>
      <c r="E2182" s="44"/>
      <c r="F2182" s="29"/>
      <c r="G2182" s="45"/>
      <c r="L2182"/>
      <c r="M2182" s="46"/>
    </row>
    <row r="2183" spans="1:13" x14ac:dyDescent="0.3">
      <c r="A2183"/>
      <c r="B2183"/>
      <c r="C2183" s="29"/>
      <c r="D2183"/>
      <c r="E2183" s="44"/>
      <c r="F2183" s="29"/>
      <c r="G2183" s="45"/>
      <c r="L2183"/>
      <c r="M2183" s="46"/>
    </row>
    <row r="2184" spans="1:13" x14ac:dyDescent="0.3">
      <c r="A2184"/>
      <c r="B2184"/>
      <c r="C2184" s="29"/>
      <c r="D2184"/>
      <c r="E2184" s="44"/>
      <c r="F2184" s="29"/>
      <c r="G2184" s="45"/>
      <c r="L2184"/>
      <c r="M2184" s="46"/>
    </row>
    <row r="2185" spans="1:13" x14ac:dyDescent="0.3">
      <c r="A2185"/>
      <c r="B2185"/>
      <c r="C2185" s="29"/>
      <c r="D2185"/>
      <c r="E2185" s="44"/>
      <c r="F2185" s="29"/>
      <c r="G2185" s="45"/>
      <c r="L2185"/>
      <c r="M2185" s="46"/>
    </row>
    <row r="2186" spans="1:13" x14ac:dyDescent="0.3">
      <c r="A2186"/>
      <c r="B2186"/>
      <c r="C2186" s="29"/>
      <c r="D2186"/>
      <c r="E2186" s="44"/>
      <c r="F2186" s="29"/>
      <c r="G2186" s="45"/>
      <c r="L2186"/>
      <c r="M2186" s="46"/>
    </row>
    <row r="2187" spans="1:13" x14ac:dyDescent="0.3">
      <c r="A2187"/>
      <c r="B2187"/>
      <c r="C2187" s="29"/>
      <c r="D2187"/>
      <c r="E2187" s="44"/>
      <c r="F2187" s="29"/>
      <c r="G2187" s="45"/>
      <c r="L2187"/>
      <c r="M2187" s="46"/>
    </row>
    <row r="2188" spans="1:13" x14ac:dyDescent="0.3">
      <c r="A2188"/>
      <c r="B2188"/>
      <c r="C2188" s="29"/>
      <c r="D2188"/>
      <c r="E2188" s="44"/>
      <c r="F2188" s="29"/>
      <c r="G2188" s="45"/>
      <c r="L2188"/>
      <c r="M2188" s="46"/>
    </row>
    <row r="2189" spans="1:13" x14ac:dyDescent="0.3">
      <c r="A2189"/>
      <c r="B2189"/>
      <c r="C2189" s="29"/>
      <c r="D2189"/>
      <c r="E2189" s="44"/>
      <c r="F2189" s="29"/>
      <c r="G2189" s="45"/>
      <c r="L2189"/>
      <c r="M2189" s="46"/>
    </row>
    <row r="2190" spans="1:13" x14ac:dyDescent="0.3">
      <c r="A2190"/>
      <c r="B2190"/>
      <c r="C2190" s="29"/>
      <c r="D2190"/>
      <c r="E2190" s="44"/>
      <c r="F2190" s="29"/>
      <c r="G2190" s="45"/>
      <c r="L2190"/>
      <c r="M2190" s="46"/>
    </row>
    <row r="2191" spans="1:13" x14ac:dyDescent="0.3">
      <c r="A2191"/>
      <c r="B2191"/>
      <c r="C2191" s="29"/>
      <c r="D2191"/>
      <c r="E2191" s="44"/>
      <c r="F2191" s="29"/>
      <c r="G2191" s="45"/>
      <c r="L2191"/>
      <c r="M2191" s="46"/>
    </row>
    <row r="2192" spans="1:13" x14ac:dyDescent="0.3">
      <c r="A2192"/>
      <c r="B2192"/>
      <c r="C2192" s="29"/>
      <c r="D2192"/>
      <c r="E2192" s="44"/>
      <c r="F2192" s="29"/>
      <c r="G2192" s="45"/>
      <c r="L2192"/>
      <c r="M2192" s="46"/>
    </row>
    <row r="2193" spans="1:13" x14ac:dyDescent="0.3">
      <c r="A2193"/>
      <c r="B2193"/>
      <c r="C2193" s="29"/>
      <c r="D2193"/>
      <c r="E2193" s="44"/>
      <c r="F2193" s="29"/>
      <c r="G2193" s="45"/>
      <c r="L2193"/>
      <c r="M2193" s="46"/>
    </row>
    <row r="2194" spans="1:13" x14ac:dyDescent="0.3">
      <c r="A2194"/>
      <c r="B2194"/>
      <c r="C2194" s="29"/>
      <c r="D2194"/>
      <c r="E2194" s="44"/>
      <c r="F2194" s="29"/>
      <c r="G2194" s="45"/>
      <c r="L2194"/>
      <c r="M2194" s="46"/>
    </row>
    <row r="2195" spans="1:13" x14ac:dyDescent="0.3">
      <c r="A2195"/>
      <c r="B2195"/>
      <c r="C2195" s="29"/>
      <c r="D2195"/>
      <c r="E2195" s="44"/>
      <c r="F2195" s="29"/>
      <c r="G2195" s="45"/>
      <c r="L2195"/>
      <c r="M2195" s="46"/>
    </row>
    <row r="2196" spans="1:13" x14ac:dyDescent="0.3">
      <c r="A2196"/>
      <c r="B2196"/>
      <c r="C2196" s="29"/>
      <c r="D2196"/>
      <c r="E2196" s="44"/>
      <c r="F2196" s="29"/>
      <c r="G2196" s="45"/>
      <c r="L2196"/>
      <c r="M2196" s="46"/>
    </row>
    <row r="2197" spans="1:13" x14ac:dyDescent="0.3">
      <c r="A2197"/>
      <c r="B2197"/>
      <c r="C2197" s="29"/>
      <c r="D2197"/>
      <c r="E2197" s="44"/>
      <c r="F2197" s="29"/>
      <c r="G2197" s="45"/>
      <c r="L2197"/>
      <c r="M2197" s="46"/>
    </row>
    <row r="2198" spans="1:13" x14ac:dyDescent="0.3">
      <c r="A2198"/>
      <c r="B2198"/>
      <c r="C2198" s="29"/>
      <c r="D2198"/>
      <c r="E2198" s="44"/>
      <c r="F2198" s="29"/>
      <c r="G2198" s="45"/>
      <c r="L2198"/>
      <c r="M2198" s="46"/>
    </row>
    <row r="2199" spans="1:13" x14ac:dyDescent="0.3">
      <c r="A2199"/>
      <c r="B2199"/>
      <c r="C2199" s="29"/>
      <c r="D2199"/>
      <c r="E2199" s="44"/>
      <c r="F2199" s="29"/>
      <c r="G2199" s="45"/>
      <c r="L2199"/>
      <c r="M2199" s="46"/>
    </row>
    <row r="2200" spans="1:13" x14ac:dyDescent="0.3">
      <c r="A2200"/>
      <c r="B2200"/>
      <c r="C2200" s="29"/>
      <c r="D2200"/>
      <c r="E2200" s="44"/>
      <c r="F2200" s="29"/>
      <c r="G2200" s="45"/>
      <c r="L2200"/>
      <c r="M2200" s="46"/>
    </row>
    <row r="2201" spans="1:13" x14ac:dyDescent="0.3">
      <c r="A2201"/>
      <c r="B2201"/>
      <c r="C2201" s="29"/>
      <c r="D2201"/>
      <c r="E2201" s="44"/>
      <c r="F2201" s="29"/>
      <c r="G2201" s="45"/>
      <c r="L2201"/>
      <c r="M2201" s="46"/>
    </row>
    <row r="2202" spans="1:13" x14ac:dyDescent="0.3">
      <c r="A2202"/>
      <c r="B2202"/>
      <c r="C2202" s="29"/>
      <c r="D2202"/>
      <c r="E2202" s="44"/>
      <c r="F2202" s="29"/>
      <c r="G2202" s="45"/>
      <c r="L2202"/>
      <c r="M2202" s="46"/>
    </row>
    <row r="2203" spans="1:13" x14ac:dyDescent="0.3">
      <c r="A2203"/>
      <c r="B2203"/>
      <c r="C2203" s="29"/>
      <c r="D2203"/>
      <c r="E2203" s="44"/>
      <c r="F2203" s="29"/>
      <c r="G2203" s="45"/>
      <c r="L2203"/>
      <c r="M2203" s="46"/>
    </row>
    <row r="2204" spans="1:13" x14ac:dyDescent="0.3">
      <c r="A2204"/>
      <c r="B2204"/>
      <c r="C2204" s="29"/>
      <c r="D2204"/>
      <c r="E2204" s="44"/>
      <c r="F2204" s="29"/>
      <c r="G2204" s="45"/>
      <c r="L2204"/>
      <c r="M2204" s="46"/>
    </row>
    <row r="2205" spans="1:13" x14ac:dyDescent="0.3">
      <c r="A2205"/>
      <c r="B2205"/>
      <c r="C2205" s="29"/>
      <c r="D2205"/>
      <c r="E2205" s="44"/>
      <c r="F2205" s="29"/>
      <c r="G2205" s="45"/>
      <c r="L2205"/>
      <c r="M2205" s="46"/>
    </row>
    <row r="2206" spans="1:13" x14ac:dyDescent="0.3">
      <c r="A2206"/>
      <c r="B2206"/>
      <c r="C2206" s="29"/>
      <c r="D2206"/>
      <c r="E2206" s="44"/>
      <c r="F2206" s="29"/>
      <c r="G2206" s="45"/>
      <c r="L2206"/>
      <c r="M2206" s="46"/>
    </row>
    <row r="2207" spans="1:13" x14ac:dyDescent="0.3">
      <c r="A2207"/>
      <c r="B2207"/>
      <c r="C2207" s="29"/>
      <c r="D2207"/>
      <c r="E2207" s="44"/>
      <c r="F2207" s="29"/>
      <c r="G2207" s="45"/>
      <c r="L2207"/>
      <c r="M2207" s="46"/>
    </row>
    <row r="2208" spans="1:13" x14ac:dyDescent="0.3">
      <c r="A2208"/>
      <c r="B2208"/>
      <c r="C2208" s="29"/>
      <c r="D2208"/>
      <c r="E2208" s="44"/>
      <c r="F2208" s="29"/>
      <c r="G2208" s="45"/>
      <c r="L2208"/>
      <c r="M2208" s="46"/>
    </row>
    <row r="2209" spans="1:13" x14ac:dyDescent="0.3">
      <c r="A2209"/>
      <c r="B2209"/>
      <c r="C2209" s="29"/>
      <c r="D2209"/>
      <c r="E2209" s="44"/>
      <c r="F2209" s="29"/>
      <c r="G2209" s="45"/>
      <c r="L2209"/>
      <c r="M2209" s="46"/>
    </row>
    <row r="2210" spans="1:13" x14ac:dyDescent="0.3">
      <c r="A2210"/>
      <c r="B2210"/>
      <c r="C2210" s="29"/>
      <c r="D2210"/>
      <c r="E2210" s="44"/>
      <c r="F2210" s="29"/>
      <c r="G2210" s="45"/>
      <c r="L2210"/>
      <c r="M2210" s="46"/>
    </row>
    <row r="2211" spans="1:13" x14ac:dyDescent="0.3">
      <c r="A2211"/>
      <c r="B2211"/>
      <c r="C2211" s="29"/>
      <c r="D2211"/>
      <c r="E2211" s="44"/>
      <c r="F2211" s="29"/>
      <c r="G2211" s="45"/>
      <c r="L2211"/>
      <c r="M2211" s="46"/>
    </row>
    <row r="2212" spans="1:13" x14ac:dyDescent="0.3">
      <c r="A2212"/>
      <c r="B2212"/>
      <c r="C2212" s="29"/>
      <c r="D2212"/>
      <c r="E2212" s="44"/>
      <c r="F2212" s="29"/>
      <c r="G2212" s="45"/>
      <c r="L2212"/>
      <c r="M2212" s="46"/>
    </row>
    <row r="2213" spans="1:13" x14ac:dyDescent="0.3">
      <c r="A2213"/>
      <c r="B2213"/>
      <c r="C2213" s="29"/>
      <c r="D2213"/>
      <c r="E2213" s="44"/>
      <c r="F2213" s="29"/>
      <c r="G2213" s="45"/>
      <c r="L2213"/>
      <c r="M2213" s="46"/>
    </row>
    <row r="2214" spans="1:13" x14ac:dyDescent="0.3">
      <c r="A2214"/>
      <c r="B2214"/>
      <c r="C2214" s="29"/>
      <c r="D2214"/>
      <c r="E2214" s="44"/>
      <c r="F2214" s="29"/>
      <c r="G2214" s="45"/>
      <c r="L2214"/>
      <c r="M2214" s="46"/>
    </row>
    <row r="2215" spans="1:13" x14ac:dyDescent="0.3">
      <c r="A2215"/>
      <c r="B2215"/>
      <c r="C2215" s="29"/>
      <c r="D2215"/>
      <c r="E2215" s="44"/>
      <c r="F2215" s="29"/>
      <c r="G2215" s="45"/>
      <c r="L2215"/>
      <c r="M2215" s="46"/>
    </row>
    <row r="2216" spans="1:13" x14ac:dyDescent="0.3">
      <c r="A2216"/>
      <c r="B2216"/>
      <c r="C2216" s="29"/>
      <c r="D2216"/>
      <c r="E2216" s="44"/>
      <c r="F2216" s="29"/>
      <c r="G2216" s="45"/>
      <c r="L2216"/>
      <c r="M2216" s="46"/>
    </row>
    <row r="2217" spans="1:13" x14ac:dyDescent="0.3">
      <c r="A2217"/>
      <c r="B2217"/>
      <c r="C2217" s="29"/>
      <c r="D2217"/>
      <c r="E2217" s="44"/>
      <c r="F2217" s="29"/>
      <c r="G2217" s="45"/>
      <c r="L2217"/>
      <c r="M2217" s="46"/>
    </row>
    <row r="2218" spans="1:13" x14ac:dyDescent="0.3">
      <c r="A2218"/>
      <c r="B2218"/>
      <c r="C2218" s="29"/>
      <c r="D2218"/>
      <c r="E2218" s="44"/>
      <c r="F2218" s="29"/>
      <c r="G2218" s="45"/>
      <c r="L2218"/>
      <c r="M2218" s="46"/>
    </row>
    <row r="2219" spans="1:13" x14ac:dyDescent="0.3">
      <c r="A2219"/>
      <c r="B2219"/>
      <c r="C2219" s="29"/>
      <c r="D2219"/>
      <c r="E2219" s="44"/>
      <c r="F2219" s="29"/>
      <c r="G2219" s="45"/>
      <c r="L2219"/>
      <c r="M2219" s="46"/>
    </row>
    <row r="2220" spans="1:13" x14ac:dyDescent="0.3">
      <c r="A2220"/>
      <c r="B2220"/>
      <c r="C2220" s="29"/>
      <c r="D2220"/>
      <c r="E2220" s="44"/>
      <c r="F2220" s="29"/>
      <c r="G2220" s="45"/>
      <c r="L2220"/>
      <c r="M2220" s="46"/>
    </row>
    <row r="2221" spans="1:13" x14ac:dyDescent="0.3">
      <c r="A2221"/>
      <c r="B2221"/>
      <c r="C2221" s="29"/>
      <c r="D2221"/>
      <c r="E2221" s="44"/>
      <c r="F2221" s="29"/>
      <c r="G2221" s="45"/>
      <c r="L2221"/>
      <c r="M2221" s="46"/>
    </row>
    <row r="2222" spans="1:13" x14ac:dyDescent="0.3">
      <c r="A2222"/>
      <c r="B2222"/>
      <c r="C2222" s="29"/>
      <c r="D2222"/>
      <c r="E2222" s="44"/>
      <c r="F2222" s="29"/>
      <c r="G2222" s="45"/>
      <c r="L2222"/>
      <c r="M2222" s="46"/>
    </row>
    <row r="2223" spans="1:13" x14ac:dyDescent="0.3">
      <c r="A2223"/>
      <c r="B2223"/>
      <c r="C2223" s="29"/>
      <c r="D2223"/>
      <c r="E2223" s="44"/>
      <c r="F2223" s="29"/>
      <c r="G2223" s="45"/>
      <c r="L2223"/>
      <c r="M2223" s="46"/>
    </row>
    <row r="2224" spans="1:13" x14ac:dyDescent="0.3">
      <c r="A2224"/>
      <c r="B2224"/>
      <c r="C2224" s="29"/>
      <c r="D2224"/>
      <c r="E2224" s="44"/>
      <c r="F2224" s="29"/>
      <c r="G2224" s="45"/>
      <c r="L2224"/>
      <c r="M2224" s="46"/>
    </row>
    <row r="2225" spans="1:13" x14ac:dyDescent="0.3">
      <c r="A2225"/>
      <c r="B2225"/>
      <c r="C2225" s="29"/>
      <c r="D2225"/>
      <c r="E2225" s="44"/>
      <c r="F2225" s="29"/>
      <c r="G2225" s="45"/>
      <c r="L2225"/>
      <c r="M2225" s="46"/>
    </row>
    <row r="2226" spans="1:13" x14ac:dyDescent="0.3">
      <c r="A2226"/>
      <c r="B2226"/>
      <c r="C2226" s="29"/>
      <c r="D2226"/>
      <c r="E2226" s="44"/>
      <c r="F2226" s="29"/>
      <c r="G2226" s="45"/>
      <c r="L2226"/>
      <c r="M2226" s="46"/>
    </row>
    <row r="2227" spans="1:13" x14ac:dyDescent="0.3">
      <c r="A2227"/>
      <c r="B2227"/>
      <c r="C2227" s="29"/>
      <c r="D2227"/>
      <c r="E2227" s="44"/>
      <c r="F2227" s="29"/>
      <c r="G2227" s="45"/>
      <c r="L2227"/>
      <c r="M2227" s="46"/>
    </row>
    <row r="2228" spans="1:13" x14ac:dyDescent="0.3">
      <c r="A2228"/>
      <c r="B2228"/>
      <c r="C2228" s="29"/>
      <c r="D2228"/>
      <c r="E2228" s="44"/>
      <c r="F2228" s="29"/>
      <c r="G2228" s="45"/>
      <c r="L2228"/>
      <c r="M2228" s="46"/>
    </row>
    <row r="2229" spans="1:13" x14ac:dyDescent="0.3">
      <c r="A2229"/>
      <c r="B2229"/>
      <c r="C2229" s="29"/>
      <c r="D2229"/>
      <c r="E2229" s="44"/>
      <c r="F2229" s="29"/>
      <c r="G2229" s="45"/>
      <c r="L2229"/>
      <c r="M2229" s="46"/>
    </row>
    <row r="2230" spans="1:13" x14ac:dyDescent="0.3">
      <c r="A2230"/>
      <c r="B2230"/>
      <c r="C2230" s="29"/>
      <c r="D2230"/>
      <c r="E2230" s="44"/>
      <c r="F2230" s="29"/>
      <c r="G2230" s="45"/>
      <c r="L2230"/>
      <c r="M2230" s="46"/>
    </row>
    <row r="2231" spans="1:13" x14ac:dyDescent="0.3">
      <c r="A2231"/>
      <c r="B2231"/>
      <c r="C2231" s="29"/>
      <c r="D2231"/>
      <c r="E2231" s="44"/>
      <c r="F2231" s="29"/>
      <c r="G2231" s="45"/>
      <c r="L2231"/>
      <c r="M2231" s="46"/>
    </row>
    <row r="2232" spans="1:13" x14ac:dyDescent="0.3">
      <c r="A2232"/>
      <c r="B2232"/>
      <c r="C2232" s="29"/>
      <c r="D2232"/>
      <c r="E2232" s="44"/>
      <c r="F2232" s="29"/>
      <c r="G2232" s="45"/>
      <c r="L2232"/>
      <c r="M2232" s="46"/>
    </row>
    <row r="2233" spans="1:13" x14ac:dyDescent="0.3">
      <c r="A2233"/>
      <c r="B2233"/>
      <c r="C2233" s="29"/>
      <c r="D2233"/>
      <c r="E2233" s="44"/>
      <c r="F2233" s="29"/>
      <c r="G2233" s="45"/>
      <c r="L2233"/>
      <c r="M2233" s="46"/>
    </row>
    <row r="2234" spans="1:13" x14ac:dyDescent="0.3">
      <c r="A2234"/>
      <c r="B2234"/>
      <c r="C2234" s="29"/>
      <c r="D2234"/>
      <c r="E2234" s="44"/>
      <c r="F2234" s="29"/>
      <c r="G2234" s="45"/>
      <c r="L2234"/>
      <c r="M2234" s="46"/>
    </row>
    <row r="2235" spans="1:13" x14ac:dyDescent="0.3">
      <c r="A2235"/>
      <c r="B2235"/>
      <c r="C2235" s="29"/>
      <c r="D2235"/>
      <c r="E2235" s="44"/>
      <c r="F2235" s="29"/>
      <c r="G2235" s="45"/>
      <c r="L2235"/>
      <c r="M2235" s="46"/>
    </row>
    <row r="2236" spans="1:13" x14ac:dyDescent="0.3">
      <c r="A2236"/>
      <c r="B2236"/>
      <c r="C2236" s="29"/>
      <c r="D2236"/>
      <c r="E2236" s="44"/>
      <c r="F2236" s="29"/>
      <c r="G2236" s="45"/>
      <c r="L2236"/>
      <c r="M2236" s="46"/>
    </row>
    <row r="2237" spans="1:13" x14ac:dyDescent="0.3">
      <c r="A2237"/>
      <c r="B2237"/>
      <c r="C2237" s="29"/>
      <c r="D2237"/>
      <c r="E2237" s="44"/>
      <c r="F2237" s="29"/>
      <c r="G2237" s="45"/>
      <c r="L2237"/>
      <c r="M2237" s="46"/>
    </row>
    <row r="2238" spans="1:13" x14ac:dyDescent="0.3">
      <c r="A2238"/>
      <c r="B2238"/>
      <c r="C2238" s="29"/>
      <c r="D2238"/>
      <c r="E2238" s="44"/>
      <c r="F2238" s="29"/>
      <c r="G2238" s="45"/>
      <c r="L2238"/>
      <c r="M2238" s="46"/>
    </row>
    <row r="2239" spans="1:13" x14ac:dyDescent="0.3">
      <c r="A2239"/>
      <c r="B2239"/>
      <c r="C2239" s="29"/>
      <c r="D2239"/>
      <c r="E2239" s="44"/>
      <c r="F2239" s="29"/>
      <c r="G2239" s="45"/>
      <c r="L2239"/>
      <c r="M2239" s="46"/>
    </row>
    <row r="2240" spans="1:13" x14ac:dyDescent="0.3">
      <c r="A2240"/>
      <c r="B2240"/>
      <c r="C2240" s="29"/>
      <c r="D2240"/>
      <c r="E2240" s="44"/>
      <c r="F2240" s="29"/>
      <c r="G2240" s="45"/>
      <c r="L2240"/>
      <c r="M2240" s="46"/>
    </row>
    <row r="2241" spans="1:13" x14ac:dyDescent="0.3">
      <c r="A2241"/>
      <c r="B2241"/>
      <c r="C2241" s="29"/>
      <c r="D2241"/>
      <c r="E2241" s="44"/>
      <c r="F2241" s="29"/>
      <c r="G2241" s="45"/>
      <c r="L2241"/>
      <c r="M2241" s="46"/>
    </row>
    <row r="2242" spans="1:13" x14ac:dyDescent="0.3">
      <c r="A2242"/>
      <c r="B2242"/>
      <c r="C2242" s="29"/>
      <c r="D2242"/>
      <c r="E2242" s="44"/>
      <c r="F2242" s="29"/>
      <c r="G2242" s="45"/>
      <c r="L2242"/>
      <c r="M2242" s="46"/>
    </row>
    <row r="2243" spans="1:13" x14ac:dyDescent="0.3">
      <c r="A2243"/>
      <c r="B2243"/>
      <c r="C2243" s="29"/>
      <c r="D2243"/>
      <c r="E2243" s="44"/>
      <c r="F2243" s="29"/>
      <c r="G2243" s="45"/>
      <c r="L2243"/>
      <c r="M2243" s="46"/>
    </row>
    <row r="2244" spans="1:13" x14ac:dyDescent="0.3">
      <c r="A2244"/>
      <c r="B2244"/>
      <c r="C2244" s="29"/>
      <c r="D2244"/>
      <c r="E2244" s="44"/>
      <c r="F2244" s="29"/>
      <c r="G2244" s="45"/>
      <c r="L2244"/>
      <c r="M2244" s="46"/>
    </row>
    <row r="2245" spans="1:13" x14ac:dyDescent="0.3">
      <c r="A2245"/>
      <c r="B2245"/>
      <c r="C2245" s="29"/>
      <c r="D2245"/>
      <c r="E2245" s="44"/>
      <c r="F2245" s="29"/>
      <c r="G2245" s="45"/>
      <c r="L2245"/>
      <c r="M2245" s="46"/>
    </row>
    <row r="2246" spans="1:13" x14ac:dyDescent="0.3">
      <c r="A2246"/>
      <c r="B2246"/>
      <c r="C2246" s="29"/>
      <c r="D2246"/>
      <c r="E2246" s="44"/>
      <c r="F2246" s="29"/>
      <c r="G2246" s="45"/>
      <c r="L2246"/>
      <c r="M2246" s="46"/>
    </row>
    <row r="2247" spans="1:13" x14ac:dyDescent="0.3">
      <c r="A2247"/>
      <c r="B2247"/>
      <c r="C2247" s="29"/>
      <c r="D2247"/>
      <c r="E2247" s="44"/>
      <c r="F2247" s="29"/>
      <c r="G2247" s="45"/>
      <c r="L2247"/>
      <c r="M2247" s="46"/>
    </row>
    <row r="2248" spans="1:13" x14ac:dyDescent="0.3">
      <c r="A2248"/>
      <c r="B2248"/>
      <c r="C2248" s="29"/>
      <c r="D2248"/>
      <c r="E2248" s="44"/>
      <c r="F2248" s="29"/>
      <c r="G2248" s="45"/>
      <c r="L2248"/>
      <c r="M2248" s="46"/>
    </row>
    <row r="2249" spans="1:13" x14ac:dyDescent="0.3">
      <c r="A2249"/>
      <c r="B2249"/>
      <c r="C2249" s="29"/>
      <c r="D2249"/>
      <c r="E2249" s="44"/>
      <c r="F2249" s="29"/>
      <c r="G2249" s="45"/>
      <c r="L2249"/>
      <c r="M2249" s="46"/>
    </row>
    <row r="2250" spans="1:13" x14ac:dyDescent="0.3">
      <c r="A2250"/>
      <c r="B2250"/>
      <c r="C2250" s="29"/>
      <c r="D2250"/>
      <c r="E2250" s="44"/>
      <c r="F2250" s="29"/>
      <c r="G2250" s="45"/>
      <c r="L2250"/>
      <c r="M2250" s="46"/>
    </row>
    <row r="2251" spans="1:13" x14ac:dyDescent="0.3">
      <c r="A2251"/>
      <c r="B2251"/>
      <c r="C2251" s="29"/>
      <c r="D2251"/>
      <c r="E2251" s="44"/>
      <c r="F2251" s="29"/>
      <c r="G2251" s="45"/>
      <c r="L2251"/>
      <c r="M2251" s="46"/>
    </row>
    <row r="2252" spans="1:13" x14ac:dyDescent="0.3">
      <c r="A2252"/>
      <c r="B2252"/>
      <c r="C2252" s="29"/>
      <c r="D2252"/>
      <c r="E2252" s="44"/>
      <c r="F2252" s="29"/>
      <c r="G2252" s="45"/>
      <c r="L2252"/>
      <c r="M2252" s="46"/>
    </row>
    <row r="2253" spans="1:13" x14ac:dyDescent="0.3">
      <c r="A2253"/>
      <c r="B2253"/>
      <c r="C2253" s="29"/>
      <c r="D2253"/>
      <c r="E2253" s="44"/>
      <c r="F2253" s="29"/>
      <c r="G2253" s="45"/>
      <c r="L2253"/>
      <c r="M2253" s="46"/>
    </row>
    <row r="2254" spans="1:13" x14ac:dyDescent="0.3">
      <c r="A2254"/>
      <c r="B2254"/>
      <c r="C2254" s="29"/>
      <c r="D2254"/>
      <c r="E2254" s="44"/>
      <c r="F2254" s="29"/>
      <c r="G2254" s="45"/>
      <c r="L2254"/>
      <c r="M2254" s="46"/>
    </row>
    <row r="2255" spans="1:13" x14ac:dyDescent="0.3">
      <c r="A2255"/>
      <c r="B2255"/>
      <c r="C2255" s="29"/>
      <c r="D2255"/>
      <c r="E2255" s="44"/>
      <c r="F2255" s="29"/>
      <c r="G2255" s="45"/>
      <c r="L2255"/>
      <c r="M2255" s="46"/>
    </row>
    <row r="2256" spans="1:13" x14ac:dyDescent="0.3">
      <c r="A2256"/>
      <c r="B2256"/>
      <c r="C2256" s="29"/>
      <c r="D2256"/>
      <c r="E2256" s="44"/>
      <c r="F2256" s="29"/>
      <c r="G2256" s="45"/>
      <c r="L2256"/>
      <c r="M2256" s="46"/>
    </row>
    <row r="2257" spans="1:13" x14ac:dyDescent="0.3">
      <c r="A2257"/>
      <c r="B2257"/>
      <c r="C2257" s="29"/>
      <c r="D2257"/>
      <c r="E2257" s="44"/>
      <c r="F2257" s="29"/>
      <c r="G2257" s="45"/>
      <c r="L2257"/>
      <c r="M2257" s="46"/>
    </row>
    <row r="2258" spans="1:13" x14ac:dyDescent="0.3">
      <c r="A2258"/>
      <c r="B2258"/>
      <c r="C2258" s="29"/>
      <c r="D2258"/>
      <c r="E2258" s="44"/>
      <c r="F2258" s="29"/>
      <c r="G2258" s="45"/>
      <c r="L2258"/>
      <c r="M2258" s="46"/>
    </row>
    <row r="2259" spans="1:13" x14ac:dyDescent="0.3">
      <c r="A2259"/>
      <c r="B2259"/>
      <c r="C2259" s="29"/>
      <c r="D2259"/>
      <c r="E2259" s="44"/>
      <c r="F2259" s="29"/>
      <c r="G2259" s="45"/>
      <c r="L2259"/>
      <c r="M2259" s="46"/>
    </row>
    <row r="2260" spans="1:13" x14ac:dyDescent="0.3">
      <c r="A2260"/>
      <c r="B2260"/>
      <c r="C2260" s="29"/>
      <c r="D2260"/>
      <c r="E2260" s="44"/>
      <c r="F2260" s="29"/>
      <c r="G2260" s="45"/>
      <c r="L2260"/>
      <c r="M2260" s="46"/>
    </row>
    <row r="2261" spans="1:13" x14ac:dyDescent="0.3">
      <c r="A2261"/>
      <c r="B2261"/>
      <c r="C2261" s="29"/>
      <c r="D2261"/>
      <c r="E2261" s="44"/>
      <c r="F2261" s="29"/>
      <c r="G2261" s="45"/>
      <c r="L2261"/>
      <c r="M2261" s="46"/>
    </row>
    <row r="2262" spans="1:13" x14ac:dyDescent="0.3">
      <c r="A2262"/>
      <c r="B2262"/>
      <c r="C2262" s="29"/>
      <c r="D2262"/>
      <c r="E2262" s="44"/>
      <c r="F2262" s="29"/>
      <c r="G2262" s="45"/>
      <c r="L2262"/>
      <c r="M2262" s="46"/>
    </row>
    <row r="2263" spans="1:13" x14ac:dyDescent="0.3">
      <c r="A2263"/>
      <c r="B2263"/>
      <c r="C2263" s="29"/>
      <c r="D2263"/>
      <c r="E2263" s="44"/>
      <c r="F2263" s="29"/>
      <c r="G2263" s="45"/>
      <c r="L2263"/>
      <c r="M2263" s="46"/>
    </row>
    <row r="2264" spans="1:13" x14ac:dyDescent="0.3">
      <c r="A2264"/>
      <c r="B2264"/>
      <c r="C2264" s="29"/>
      <c r="D2264"/>
      <c r="E2264" s="44"/>
      <c r="F2264" s="29"/>
      <c r="G2264" s="45"/>
      <c r="L2264"/>
      <c r="M2264" s="46"/>
    </row>
    <row r="2265" spans="1:13" x14ac:dyDescent="0.3">
      <c r="A2265"/>
      <c r="B2265"/>
      <c r="C2265" s="29"/>
      <c r="D2265"/>
      <c r="E2265" s="44"/>
      <c r="F2265" s="29"/>
      <c r="G2265" s="45"/>
      <c r="L2265"/>
      <c r="M2265" s="46"/>
    </row>
    <row r="2266" spans="1:13" x14ac:dyDescent="0.3">
      <c r="A2266"/>
      <c r="B2266"/>
      <c r="C2266" s="29"/>
      <c r="D2266"/>
      <c r="E2266" s="44"/>
      <c r="F2266" s="29"/>
      <c r="G2266" s="45"/>
      <c r="L2266"/>
      <c r="M2266" s="46"/>
    </row>
    <row r="2267" spans="1:13" x14ac:dyDescent="0.3">
      <c r="A2267"/>
      <c r="B2267"/>
      <c r="C2267" s="29"/>
      <c r="D2267"/>
      <c r="E2267" s="44"/>
      <c r="F2267" s="29"/>
      <c r="G2267" s="45"/>
      <c r="L2267"/>
      <c r="M2267" s="46"/>
    </row>
    <row r="2268" spans="1:13" x14ac:dyDescent="0.3">
      <c r="A2268"/>
      <c r="B2268"/>
      <c r="C2268" s="29"/>
      <c r="D2268"/>
      <c r="E2268" s="44"/>
      <c r="F2268" s="29"/>
      <c r="G2268" s="45"/>
      <c r="L2268"/>
      <c r="M2268" s="46"/>
    </row>
    <row r="2269" spans="1:13" x14ac:dyDescent="0.3">
      <c r="A2269"/>
      <c r="B2269"/>
      <c r="C2269" s="29"/>
      <c r="D2269"/>
      <c r="E2269" s="44"/>
      <c r="F2269" s="29"/>
      <c r="G2269" s="45"/>
      <c r="L2269"/>
      <c r="M2269" s="46"/>
    </row>
    <row r="2270" spans="1:13" x14ac:dyDescent="0.3">
      <c r="A2270"/>
      <c r="B2270"/>
      <c r="C2270" s="29"/>
      <c r="D2270"/>
      <c r="E2270" s="44"/>
      <c r="F2270" s="29"/>
      <c r="G2270" s="45"/>
      <c r="L2270"/>
      <c r="M2270" s="46"/>
    </row>
    <row r="2271" spans="1:13" x14ac:dyDescent="0.3">
      <c r="A2271"/>
      <c r="B2271"/>
      <c r="C2271" s="29"/>
      <c r="D2271"/>
      <c r="E2271" s="44"/>
      <c r="F2271" s="29"/>
      <c r="G2271" s="45"/>
      <c r="L2271"/>
      <c r="M2271" s="46"/>
    </row>
    <row r="2272" spans="1:13" x14ac:dyDescent="0.3">
      <c r="A2272"/>
      <c r="B2272"/>
      <c r="C2272" s="29"/>
      <c r="D2272"/>
      <c r="E2272" s="44"/>
      <c r="F2272" s="29"/>
      <c r="G2272" s="45"/>
      <c r="L2272"/>
      <c r="M2272" s="46"/>
    </row>
    <row r="2273" spans="1:13" x14ac:dyDescent="0.3">
      <c r="A2273"/>
      <c r="B2273"/>
      <c r="C2273" s="29"/>
      <c r="D2273"/>
      <c r="E2273" s="44"/>
      <c r="F2273" s="29"/>
      <c r="G2273" s="45"/>
      <c r="L2273"/>
      <c r="M2273" s="46"/>
    </row>
    <row r="2274" spans="1:13" x14ac:dyDescent="0.3">
      <c r="A2274"/>
      <c r="B2274"/>
      <c r="C2274" s="29"/>
      <c r="D2274"/>
      <c r="E2274" s="44"/>
      <c r="F2274" s="29"/>
      <c r="G2274" s="45"/>
      <c r="L2274"/>
      <c r="M2274" s="46"/>
    </row>
    <row r="2275" spans="1:13" x14ac:dyDescent="0.3">
      <c r="A2275"/>
      <c r="B2275"/>
      <c r="C2275" s="29"/>
      <c r="D2275"/>
      <c r="E2275" s="44"/>
      <c r="F2275" s="29"/>
      <c r="G2275" s="45"/>
      <c r="L2275"/>
      <c r="M2275" s="46"/>
    </row>
    <row r="2276" spans="1:13" x14ac:dyDescent="0.3">
      <c r="A2276"/>
      <c r="B2276"/>
      <c r="C2276" s="29"/>
      <c r="D2276"/>
      <c r="E2276" s="44"/>
      <c r="F2276" s="29"/>
      <c r="G2276" s="45"/>
      <c r="L2276"/>
      <c r="M2276" s="46"/>
    </row>
    <row r="2277" spans="1:13" x14ac:dyDescent="0.3">
      <c r="A2277"/>
      <c r="B2277"/>
      <c r="C2277" s="29"/>
      <c r="D2277"/>
      <c r="E2277" s="44"/>
      <c r="F2277" s="29"/>
      <c r="G2277" s="45"/>
      <c r="L2277"/>
      <c r="M2277" s="46"/>
    </row>
    <row r="2278" spans="1:13" x14ac:dyDescent="0.3">
      <c r="A2278"/>
      <c r="B2278"/>
      <c r="C2278" s="29"/>
      <c r="D2278"/>
      <c r="E2278" s="44"/>
      <c r="F2278" s="29"/>
      <c r="G2278" s="45"/>
      <c r="L2278"/>
      <c r="M2278" s="46"/>
    </row>
    <row r="2279" spans="1:13" x14ac:dyDescent="0.3">
      <c r="A2279"/>
      <c r="B2279"/>
      <c r="C2279" s="29"/>
      <c r="D2279"/>
      <c r="E2279" s="44"/>
      <c r="F2279" s="29"/>
      <c r="G2279" s="45"/>
      <c r="L2279"/>
      <c r="M2279" s="46"/>
    </row>
    <row r="2280" spans="1:13" x14ac:dyDescent="0.3">
      <c r="A2280"/>
      <c r="B2280"/>
      <c r="C2280" s="29"/>
      <c r="D2280"/>
      <c r="E2280" s="44"/>
      <c r="F2280" s="29"/>
      <c r="G2280" s="45"/>
      <c r="L2280"/>
      <c r="M2280" s="46"/>
    </row>
    <row r="2281" spans="1:13" x14ac:dyDescent="0.3">
      <c r="A2281"/>
      <c r="B2281"/>
      <c r="C2281" s="29"/>
      <c r="D2281"/>
      <c r="E2281" s="44"/>
      <c r="F2281" s="29"/>
      <c r="G2281" s="45"/>
      <c r="L2281"/>
      <c r="M2281" s="46"/>
    </row>
    <row r="2282" spans="1:13" x14ac:dyDescent="0.3">
      <c r="A2282"/>
      <c r="B2282"/>
      <c r="C2282" s="29"/>
      <c r="D2282"/>
      <c r="E2282" s="44"/>
      <c r="F2282" s="29"/>
      <c r="G2282" s="45"/>
      <c r="L2282"/>
      <c r="M2282" s="46"/>
    </row>
    <row r="2283" spans="1:13" x14ac:dyDescent="0.3">
      <c r="A2283"/>
      <c r="B2283"/>
      <c r="C2283" s="29"/>
      <c r="D2283"/>
      <c r="E2283" s="44"/>
      <c r="F2283" s="29"/>
      <c r="G2283" s="45"/>
      <c r="L2283"/>
      <c r="M2283" s="46"/>
    </row>
    <row r="2284" spans="1:13" x14ac:dyDescent="0.3">
      <c r="A2284"/>
      <c r="B2284"/>
      <c r="C2284" s="29"/>
      <c r="D2284"/>
      <c r="E2284" s="44"/>
      <c r="F2284" s="29"/>
      <c r="G2284" s="45"/>
      <c r="L2284"/>
      <c r="M2284" s="46"/>
    </row>
    <row r="2285" spans="1:13" x14ac:dyDescent="0.3">
      <c r="A2285"/>
      <c r="B2285"/>
      <c r="C2285" s="29"/>
      <c r="D2285"/>
      <c r="E2285" s="44"/>
      <c r="F2285" s="29"/>
      <c r="G2285" s="45"/>
      <c r="L2285"/>
      <c r="M2285" s="46"/>
    </row>
    <row r="2286" spans="1:13" x14ac:dyDescent="0.3">
      <c r="A2286"/>
      <c r="B2286"/>
      <c r="C2286" s="29"/>
      <c r="D2286"/>
      <c r="E2286" s="44"/>
      <c r="F2286" s="29"/>
      <c r="G2286" s="45"/>
      <c r="L2286"/>
      <c r="M2286" s="46"/>
    </row>
    <row r="2287" spans="1:13" x14ac:dyDescent="0.3">
      <c r="A2287"/>
      <c r="B2287"/>
      <c r="C2287" s="29"/>
      <c r="D2287"/>
      <c r="E2287" s="44"/>
      <c r="F2287" s="29"/>
      <c r="G2287" s="45"/>
      <c r="L2287"/>
      <c r="M2287" s="46"/>
    </row>
    <row r="2288" spans="1:13" x14ac:dyDescent="0.3">
      <c r="A2288"/>
      <c r="B2288"/>
      <c r="C2288" s="29"/>
      <c r="D2288"/>
      <c r="E2288" s="44"/>
      <c r="F2288" s="29"/>
      <c r="G2288" s="45"/>
      <c r="L2288"/>
      <c r="M2288" s="46"/>
    </row>
    <row r="2289" spans="1:13" x14ac:dyDescent="0.3">
      <c r="A2289"/>
      <c r="B2289"/>
      <c r="C2289" s="29"/>
      <c r="D2289"/>
      <c r="E2289" s="44"/>
      <c r="F2289" s="29"/>
      <c r="G2289" s="45"/>
      <c r="L2289"/>
      <c r="M2289" s="46"/>
    </row>
    <row r="2290" spans="1:13" x14ac:dyDescent="0.3">
      <c r="A2290"/>
      <c r="B2290"/>
      <c r="C2290" s="29"/>
      <c r="D2290"/>
      <c r="E2290" s="44"/>
      <c r="F2290" s="29"/>
      <c r="G2290" s="45"/>
      <c r="L2290"/>
      <c r="M2290" s="46"/>
    </row>
    <row r="2291" spans="1:13" x14ac:dyDescent="0.3">
      <c r="A2291"/>
      <c r="B2291"/>
      <c r="C2291" s="29"/>
      <c r="D2291"/>
      <c r="E2291" s="44"/>
      <c r="F2291" s="29"/>
      <c r="G2291" s="45"/>
      <c r="L2291"/>
      <c r="M2291" s="46"/>
    </row>
    <row r="2292" spans="1:13" x14ac:dyDescent="0.3">
      <c r="A2292"/>
      <c r="B2292"/>
      <c r="C2292" s="29"/>
      <c r="D2292"/>
      <c r="E2292" s="44"/>
      <c r="F2292" s="29"/>
      <c r="G2292" s="45"/>
      <c r="L2292"/>
      <c r="M2292" s="46"/>
    </row>
    <row r="2293" spans="1:13" x14ac:dyDescent="0.3">
      <c r="A2293"/>
      <c r="B2293"/>
      <c r="C2293" s="29"/>
      <c r="D2293"/>
      <c r="E2293" s="44"/>
      <c r="F2293" s="29"/>
      <c r="G2293" s="45"/>
      <c r="L2293"/>
      <c r="M2293" s="46"/>
    </row>
    <row r="2294" spans="1:13" x14ac:dyDescent="0.3">
      <c r="A2294"/>
      <c r="B2294"/>
      <c r="C2294" s="29"/>
      <c r="D2294"/>
      <c r="E2294" s="44"/>
      <c r="F2294" s="29"/>
      <c r="G2294" s="45"/>
      <c r="L2294"/>
      <c r="M2294" s="46"/>
    </row>
    <row r="2295" spans="1:13" x14ac:dyDescent="0.3">
      <c r="A2295"/>
      <c r="B2295"/>
      <c r="C2295" s="29"/>
      <c r="D2295"/>
      <c r="E2295" s="44"/>
      <c r="F2295" s="29"/>
      <c r="G2295" s="45"/>
      <c r="L2295"/>
      <c r="M2295" s="46"/>
    </row>
    <row r="2296" spans="1:13" x14ac:dyDescent="0.3">
      <c r="A2296"/>
      <c r="B2296"/>
      <c r="C2296" s="29"/>
      <c r="D2296"/>
      <c r="E2296" s="44"/>
      <c r="F2296" s="29"/>
      <c r="G2296" s="45"/>
      <c r="L2296"/>
      <c r="M2296" s="46"/>
    </row>
    <row r="2297" spans="1:13" x14ac:dyDescent="0.3">
      <c r="A2297"/>
      <c r="B2297"/>
      <c r="C2297" s="29"/>
      <c r="D2297"/>
      <c r="E2297" s="44"/>
      <c r="F2297" s="29"/>
      <c r="G2297" s="45"/>
      <c r="L2297"/>
      <c r="M2297" s="46"/>
    </row>
    <row r="2298" spans="1:13" x14ac:dyDescent="0.3">
      <c r="A2298"/>
      <c r="B2298"/>
      <c r="C2298" s="29"/>
      <c r="D2298"/>
      <c r="E2298" s="44"/>
      <c r="F2298" s="29"/>
      <c r="G2298" s="45"/>
      <c r="L2298"/>
      <c r="M2298" s="46"/>
    </row>
    <row r="2299" spans="1:13" x14ac:dyDescent="0.3">
      <c r="A2299"/>
      <c r="B2299"/>
      <c r="C2299" s="29"/>
      <c r="D2299"/>
      <c r="E2299" s="44"/>
      <c r="F2299" s="29"/>
      <c r="G2299" s="45"/>
      <c r="L2299"/>
      <c r="M2299" s="46"/>
    </row>
    <row r="2300" spans="1:13" x14ac:dyDescent="0.3">
      <c r="A2300"/>
      <c r="B2300"/>
      <c r="C2300" s="29"/>
      <c r="D2300"/>
      <c r="E2300" s="44"/>
      <c r="F2300" s="29"/>
      <c r="G2300" s="45"/>
      <c r="L2300"/>
      <c r="M2300" s="46"/>
    </row>
    <row r="2301" spans="1:13" x14ac:dyDescent="0.3">
      <c r="A2301"/>
      <c r="B2301"/>
      <c r="C2301" s="29"/>
      <c r="D2301"/>
      <c r="E2301" s="44"/>
      <c r="F2301" s="29"/>
      <c r="G2301" s="45"/>
      <c r="L2301"/>
      <c r="M2301" s="46"/>
    </row>
    <row r="2302" spans="1:13" x14ac:dyDescent="0.3">
      <c r="A2302"/>
      <c r="B2302"/>
      <c r="C2302" s="29"/>
      <c r="D2302"/>
      <c r="E2302" s="44"/>
      <c r="F2302" s="29"/>
      <c r="G2302" s="45"/>
      <c r="L2302"/>
      <c r="M2302" s="46"/>
    </row>
    <row r="2303" spans="1:13" x14ac:dyDescent="0.3">
      <c r="A2303"/>
      <c r="B2303"/>
      <c r="C2303" s="29"/>
      <c r="D2303"/>
      <c r="E2303" s="44"/>
      <c r="F2303" s="29"/>
      <c r="G2303" s="45"/>
      <c r="L2303"/>
      <c r="M2303" s="46"/>
    </row>
    <row r="2304" spans="1:13" x14ac:dyDescent="0.3">
      <c r="A2304"/>
      <c r="B2304"/>
      <c r="C2304" s="29"/>
      <c r="D2304"/>
      <c r="E2304" s="44"/>
      <c r="F2304" s="29"/>
      <c r="G2304" s="45"/>
      <c r="L2304"/>
      <c r="M2304" s="46"/>
    </row>
    <row r="2305" spans="1:13" x14ac:dyDescent="0.3">
      <c r="A2305"/>
      <c r="B2305"/>
      <c r="C2305" s="29"/>
      <c r="D2305"/>
      <c r="E2305" s="44"/>
      <c r="F2305" s="29"/>
      <c r="G2305" s="45"/>
      <c r="L2305"/>
      <c r="M2305" s="46"/>
    </row>
    <row r="2306" spans="1:13" x14ac:dyDescent="0.3">
      <c r="A2306"/>
      <c r="B2306"/>
      <c r="C2306" s="29"/>
      <c r="D2306"/>
      <c r="E2306" s="44"/>
      <c r="F2306" s="29"/>
      <c r="G2306" s="45"/>
      <c r="L2306"/>
      <c r="M2306" s="46"/>
    </row>
    <row r="2307" spans="1:13" x14ac:dyDescent="0.3">
      <c r="A2307"/>
      <c r="B2307"/>
      <c r="C2307" s="29"/>
      <c r="D2307"/>
      <c r="E2307" s="44"/>
      <c r="F2307" s="29"/>
      <c r="G2307" s="45"/>
      <c r="L2307"/>
      <c r="M2307" s="46"/>
    </row>
    <row r="2308" spans="1:13" x14ac:dyDescent="0.3">
      <c r="A2308"/>
      <c r="B2308"/>
      <c r="C2308" s="29"/>
      <c r="D2308"/>
      <c r="E2308" s="44"/>
      <c r="F2308" s="29"/>
      <c r="G2308" s="45"/>
      <c r="L2308"/>
      <c r="M2308" s="46"/>
    </row>
    <row r="2309" spans="1:13" x14ac:dyDescent="0.3">
      <c r="A2309"/>
      <c r="B2309"/>
      <c r="C2309" s="29"/>
      <c r="D2309"/>
      <c r="E2309" s="44"/>
      <c r="F2309" s="29"/>
      <c r="G2309" s="45"/>
      <c r="L2309"/>
      <c r="M2309" s="46"/>
    </row>
    <row r="2310" spans="1:13" x14ac:dyDescent="0.3">
      <c r="A2310"/>
      <c r="B2310"/>
      <c r="C2310" s="29"/>
      <c r="D2310"/>
      <c r="E2310" s="44"/>
      <c r="F2310" s="29"/>
      <c r="G2310" s="45"/>
      <c r="L2310"/>
      <c r="M2310" s="46"/>
    </row>
    <row r="2311" spans="1:13" x14ac:dyDescent="0.3">
      <c r="A2311"/>
      <c r="B2311"/>
      <c r="C2311" s="29"/>
      <c r="D2311"/>
      <c r="E2311" s="44"/>
      <c r="F2311" s="29"/>
      <c r="G2311" s="45"/>
      <c r="L2311"/>
      <c r="M2311" s="46"/>
    </row>
    <row r="2312" spans="1:13" x14ac:dyDescent="0.3">
      <c r="A2312"/>
      <c r="B2312"/>
      <c r="C2312" s="29"/>
      <c r="D2312"/>
      <c r="E2312" s="44"/>
      <c r="F2312" s="29"/>
      <c r="G2312" s="45"/>
      <c r="L2312"/>
      <c r="M2312" s="46"/>
    </row>
    <row r="2313" spans="1:13" x14ac:dyDescent="0.3">
      <c r="A2313"/>
      <c r="B2313"/>
      <c r="C2313" s="29"/>
      <c r="D2313"/>
      <c r="E2313" s="44"/>
      <c r="F2313" s="29"/>
      <c r="G2313" s="45"/>
      <c r="L2313"/>
      <c r="M2313" s="46"/>
    </row>
    <row r="2314" spans="1:13" x14ac:dyDescent="0.3">
      <c r="A2314"/>
      <c r="B2314"/>
      <c r="C2314" s="29"/>
      <c r="D2314"/>
      <c r="E2314" s="44"/>
      <c r="F2314" s="29"/>
      <c r="G2314" s="45"/>
      <c r="L2314"/>
      <c r="M2314" s="46"/>
    </row>
    <row r="2315" spans="1:13" x14ac:dyDescent="0.3">
      <c r="A2315"/>
      <c r="B2315"/>
      <c r="C2315" s="29"/>
      <c r="D2315"/>
      <c r="E2315" s="44"/>
      <c r="F2315" s="29"/>
      <c r="G2315" s="45"/>
      <c r="L2315"/>
      <c r="M2315" s="46"/>
    </row>
    <row r="2316" spans="1:13" x14ac:dyDescent="0.3">
      <c r="A2316"/>
      <c r="B2316"/>
      <c r="C2316" s="29"/>
      <c r="D2316"/>
      <c r="E2316" s="44"/>
      <c r="F2316" s="29"/>
      <c r="G2316" s="45"/>
      <c r="L2316"/>
      <c r="M2316" s="46"/>
    </row>
    <row r="2317" spans="1:13" x14ac:dyDescent="0.3">
      <c r="A2317"/>
      <c r="B2317"/>
      <c r="C2317" s="29"/>
      <c r="D2317"/>
      <c r="E2317" s="44"/>
      <c r="F2317" s="29"/>
      <c r="G2317" s="45"/>
      <c r="L2317"/>
      <c r="M2317" s="46"/>
    </row>
    <row r="2318" spans="1:13" x14ac:dyDescent="0.3">
      <c r="A2318"/>
      <c r="B2318"/>
      <c r="C2318" s="29"/>
      <c r="D2318"/>
      <c r="E2318" s="44"/>
      <c r="F2318" s="29"/>
      <c r="G2318" s="45"/>
      <c r="L2318"/>
      <c r="M2318" s="46"/>
    </row>
    <row r="2319" spans="1:13" x14ac:dyDescent="0.3">
      <c r="A2319"/>
      <c r="B2319"/>
      <c r="C2319" s="29"/>
      <c r="D2319"/>
      <c r="E2319" s="44"/>
      <c r="F2319" s="29"/>
      <c r="G2319" s="45"/>
      <c r="L2319"/>
      <c r="M2319" s="46"/>
    </row>
    <row r="2320" spans="1:13" x14ac:dyDescent="0.3">
      <c r="A2320"/>
      <c r="B2320"/>
      <c r="C2320" s="29"/>
      <c r="D2320"/>
      <c r="E2320" s="44"/>
      <c r="F2320" s="29"/>
      <c r="G2320" s="45"/>
      <c r="L2320"/>
      <c r="M2320" s="46"/>
    </row>
    <row r="2321" spans="1:13" x14ac:dyDescent="0.3">
      <c r="A2321"/>
      <c r="B2321"/>
      <c r="C2321" s="29"/>
      <c r="D2321"/>
      <c r="E2321" s="44"/>
      <c r="F2321" s="29"/>
      <c r="G2321" s="45"/>
      <c r="L2321"/>
      <c r="M2321" s="46"/>
    </row>
    <row r="2322" spans="1:13" x14ac:dyDescent="0.3">
      <c r="A2322"/>
      <c r="B2322"/>
      <c r="C2322" s="29"/>
      <c r="D2322"/>
      <c r="E2322" s="44"/>
      <c r="F2322" s="29"/>
      <c r="G2322" s="45"/>
      <c r="L2322"/>
      <c r="M2322" s="46"/>
    </row>
    <row r="2323" spans="1:13" x14ac:dyDescent="0.3">
      <c r="A2323"/>
      <c r="B2323"/>
      <c r="C2323" s="29"/>
      <c r="D2323"/>
      <c r="E2323" s="44"/>
      <c r="F2323" s="29"/>
      <c r="G2323" s="45"/>
      <c r="L2323"/>
      <c r="M2323" s="46"/>
    </row>
    <row r="2324" spans="1:13" x14ac:dyDescent="0.3">
      <c r="A2324"/>
      <c r="B2324"/>
      <c r="C2324" s="29"/>
      <c r="D2324"/>
      <c r="E2324" s="44"/>
      <c r="F2324" s="29"/>
      <c r="G2324" s="45"/>
      <c r="L2324"/>
      <c r="M2324" s="46"/>
    </row>
    <row r="2325" spans="1:13" x14ac:dyDescent="0.3">
      <c r="A2325"/>
      <c r="B2325"/>
      <c r="C2325" s="29"/>
      <c r="D2325"/>
      <c r="E2325" s="44"/>
      <c r="F2325" s="29"/>
      <c r="G2325" s="45"/>
      <c r="L2325"/>
      <c r="M2325" s="46"/>
    </row>
    <row r="2326" spans="1:13" x14ac:dyDescent="0.3">
      <c r="A2326"/>
      <c r="B2326"/>
      <c r="C2326" s="29"/>
      <c r="D2326"/>
      <c r="E2326" s="44"/>
      <c r="F2326" s="29"/>
      <c r="G2326" s="45"/>
      <c r="L2326"/>
      <c r="M2326" s="46"/>
    </row>
    <row r="2327" spans="1:13" x14ac:dyDescent="0.3">
      <c r="A2327"/>
      <c r="B2327"/>
      <c r="C2327" s="29"/>
      <c r="D2327"/>
      <c r="E2327" s="44"/>
      <c r="F2327" s="29"/>
      <c r="G2327" s="45"/>
      <c r="L2327"/>
      <c r="M2327" s="46"/>
    </row>
    <row r="2328" spans="1:13" x14ac:dyDescent="0.3">
      <c r="A2328"/>
      <c r="B2328"/>
      <c r="C2328" s="29"/>
      <c r="D2328"/>
      <c r="E2328" s="44"/>
      <c r="F2328" s="29"/>
      <c r="G2328" s="45"/>
      <c r="L2328"/>
      <c r="M2328" s="46"/>
    </row>
    <row r="2329" spans="1:13" x14ac:dyDescent="0.3">
      <c r="A2329"/>
      <c r="B2329"/>
      <c r="C2329" s="29"/>
      <c r="D2329"/>
      <c r="E2329" s="44"/>
      <c r="F2329" s="29"/>
      <c r="G2329" s="45"/>
      <c r="L2329"/>
      <c r="M2329" s="46"/>
    </row>
    <row r="2330" spans="1:13" x14ac:dyDescent="0.3">
      <c r="A2330"/>
      <c r="B2330"/>
      <c r="C2330" s="29"/>
      <c r="D2330"/>
      <c r="E2330" s="44"/>
      <c r="F2330" s="29"/>
      <c r="G2330" s="45"/>
      <c r="L2330"/>
      <c r="M2330" s="46"/>
    </row>
    <row r="2331" spans="1:13" x14ac:dyDescent="0.3">
      <c r="A2331"/>
      <c r="B2331"/>
      <c r="C2331" s="29"/>
      <c r="D2331"/>
      <c r="E2331" s="44"/>
      <c r="F2331" s="29"/>
      <c r="G2331" s="45"/>
      <c r="L2331"/>
      <c r="M2331" s="46"/>
    </row>
    <row r="2332" spans="1:13" x14ac:dyDescent="0.3">
      <c r="A2332"/>
      <c r="B2332"/>
      <c r="C2332" s="29"/>
      <c r="D2332"/>
      <c r="E2332" s="44"/>
      <c r="F2332" s="29"/>
      <c r="G2332" s="45"/>
      <c r="L2332"/>
      <c r="M2332" s="46"/>
    </row>
    <row r="2333" spans="1:13" x14ac:dyDescent="0.3">
      <c r="A2333"/>
      <c r="B2333"/>
      <c r="C2333" s="29"/>
      <c r="D2333"/>
      <c r="E2333" s="44"/>
      <c r="F2333" s="29"/>
      <c r="G2333" s="45"/>
      <c r="L2333"/>
      <c r="M2333" s="46"/>
    </row>
    <row r="2334" spans="1:13" x14ac:dyDescent="0.3">
      <c r="A2334"/>
      <c r="B2334"/>
      <c r="C2334" s="29"/>
      <c r="D2334"/>
      <c r="E2334" s="44"/>
      <c r="F2334" s="29"/>
      <c r="G2334" s="45"/>
      <c r="L2334"/>
      <c r="M2334" s="46"/>
    </row>
    <row r="2335" spans="1:13" x14ac:dyDescent="0.3">
      <c r="A2335"/>
      <c r="B2335"/>
      <c r="C2335" s="29"/>
      <c r="D2335"/>
      <c r="E2335" s="44"/>
      <c r="F2335" s="29"/>
      <c r="G2335" s="45"/>
      <c r="L2335"/>
      <c r="M2335" s="46"/>
    </row>
    <row r="2336" spans="1:13" x14ac:dyDescent="0.3">
      <c r="A2336"/>
      <c r="B2336"/>
      <c r="C2336" s="29"/>
      <c r="D2336"/>
      <c r="E2336" s="44"/>
      <c r="F2336" s="29"/>
      <c r="G2336" s="45"/>
      <c r="L2336"/>
      <c r="M2336" s="46"/>
    </row>
    <row r="2337" spans="1:13" x14ac:dyDescent="0.3">
      <c r="A2337"/>
      <c r="B2337"/>
      <c r="C2337" s="29"/>
      <c r="D2337"/>
      <c r="E2337" s="44"/>
      <c r="F2337" s="29"/>
      <c r="G2337" s="45"/>
      <c r="L2337"/>
      <c r="M2337" s="46"/>
    </row>
    <row r="2338" spans="1:13" x14ac:dyDescent="0.3">
      <c r="A2338"/>
      <c r="B2338"/>
      <c r="C2338" s="29"/>
      <c r="D2338"/>
      <c r="E2338" s="44"/>
      <c r="F2338" s="29"/>
      <c r="G2338" s="45"/>
      <c r="L2338"/>
      <c r="M2338" s="46"/>
    </row>
    <row r="2339" spans="1:13" x14ac:dyDescent="0.3">
      <c r="A2339"/>
      <c r="B2339"/>
      <c r="C2339" s="29"/>
      <c r="D2339"/>
      <c r="E2339" s="44"/>
      <c r="F2339" s="29"/>
      <c r="G2339" s="45"/>
      <c r="L2339"/>
      <c r="M2339" s="46"/>
    </row>
    <row r="2340" spans="1:13" x14ac:dyDescent="0.3">
      <c r="A2340"/>
      <c r="B2340"/>
      <c r="C2340" s="29"/>
      <c r="D2340"/>
      <c r="E2340" s="44"/>
      <c r="F2340" s="29"/>
      <c r="G2340" s="45"/>
      <c r="L2340"/>
      <c r="M2340" s="46"/>
    </row>
    <row r="2341" spans="1:13" x14ac:dyDescent="0.3">
      <c r="A2341"/>
      <c r="B2341"/>
      <c r="C2341" s="29"/>
      <c r="D2341"/>
      <c r="E2341" s="44"/>
      <c r="F2341" s="29"/>
      <c r="G2341" s="45"/>
      <c r="L2341"/>
      <c r="M2341" s="46"/>
    </row>
    <row r="2342" spans="1:13" x14ac:dyDescent="0.3">
      <c r="A2342"/>
      <c r="B2342"/>
      <c r="C2342" s="29"/>
      <c r="D2342"/>
      <c r="E2342" s="44"/>
      <c r="F2342" s="29"/>
      <c r="G2342" s="45"/>
      <c r="L2342"/>
      <c r="M2342" s="46"/>
    </row>
    <row r="2343" spans="1:13" x14ac:dyDescent="0.3">
      <c r="A2343"/>
      <c r="B2343"/>
      <c r="C2343" s="29"/>
      <c r="D2343"/>
      <c r="E2343" s="44"/>
      <c r="F2343" s="29"/>
      <c r="G2343" s="45"/>
      <c r="L2343"/>
      <c r="M2343" s="46"/>
    </row>
    <row r="2344" spans="1:13" x14ac:dyDescent="0.3">
      <c r="A2344"/>
      <c r="B2344"/>
      <c r="C2344" s="29"/>
      <c r="D2344"/>
      <c r="E2344" s="44"/>
      <c r="F2344" s="29"/>
      <c r="G2344" s="45"/>
      <c r="L2344"/>
      <c r="M2344" s="46"/>
    </row>
    <row r="2345" spans="1:13" x14ac:dyDescent="0.3">
      <c r="A2345"/>
      <c r="B2345"/>
      <c r="C2345" s="29"/>
      <c r="D2345"/>
      <c r="E2345" s="44"/>
      <c r="F2345" s="29"/>
      <c r="G2345" s="45"/>
      <c r="L2345"/>
      <c r="M2345" s="46"/>
    </row>
    <row r="2346" spans="1:13" x14ac:dyDescent="0.3">
      <c r="A2346"/>
      <c r="B2346"/>
      <c r="C2346" s="29"/>
      <c r="D2346"/>
      <c r="E2346" s="44"/>
      <c r="F2346" s="29"/>
      <c r="G2346" s="45"/>
      <c r="L2346"/>
      <c r="M2346" s="46"/>
    </row>
    <row r="2347" spans="1:13" x14ac:dyDescent="0.3">
      <c r="A2347"/>
      <c r="B2347"/>
      <c r="C2347" s="29"/>
      <c r="D2347"/>
      <c r="E2347" s="44"/>
      <c r="F2347" s="29"/>
      <c r="G2347" s="45"/>
      <c r="L2347"/>
      <c r="M2347" s="46"/>
    </row>
    <row r="2348" spans="1:13" x14ac:dyDescent="0.3">
      <c r="A2348"/>
      <c r="B2348"/>
      <c r="C2348" s="29"/>
      <c r="D2348"/>
      <c r="E2348" s="44"/>
      <c r="F2348" s="29"/>
      <c r="G2348" s="45"/>
      <c r="L2348"/>
      <c r="M2348" s="46"/>
    </row>
    <row r="2349" spans="1:13" x14ac:dyDescent="0.3">
      <c r="A2349"/>
      <c r="B2349"/>
      <c r="C2349" s="29"/>
      <c r="D2349"/>
      <c r="E2349" s="44"/>
      <c r="F2349" s="29"/>
      <c r="G2349" s="45"/>
      <c r="L2349"/>
      <c r="M2349" s="46"/>
    </row>
    <row r="2350" spans="1:13" x14ac:dyDescent="0.3">
      <c r="A2350"/>
      <c r="B2350"/>
      <c r="C2350" s="29"/>
      <c r="D2350"/>
      <c r="E2350" s="44"/>
      <c r="F2350" s="29"/>
      <c r="G2350" s="45"/>
      <c r="L2350"/>
      <c r="M2350" s="46"/>
    </row>
    <row r="2351" spans="1:13" x14ac:dyDescent="0.3">
      <c r="A2351"/>
      <c r="B2351"/>
      <c r="C2351" s="29"/>
      <c r="D2351"/>
      <c r="E2351" s="44"/>
      <c r="F2351" s="29"/>
      <c r="G2351" s="45"/>
      <c r="L2351"/>
      <c r="M2351" s="46"/>
    </row>
    <row r="2352" spans="1:13" x14ac:dyDescent="0.3">
      <c r="A2352"/>
      <c r="B2352"/>
      <c r="C2352" s="29"/>
      <c r="D2352"/>
      <c r="E2352" s="44"/>
      <c r="F2352" s="29"/>
      <c r="G2352" s="45"/>
      <c r="L2352"/>
      <c r="M2352" s="46"/>
    </row>
    <row r="2353" spans="1:13" x14ac:dyDescent="0.3">
      <c r="A2353"/>
      <c r="B2353"/>
      <c r="C2353" s="29"/>
      <c r="D2353"/>
      <c r="E2353" s="44"/>
      <c r="F2353" s="29"/>
      <c r="G2353" s="45"/>
      <c r="L2353"/>
      <c r="M2353" s="46"/>
    </row>
    <row r="2354" spans="1:13" x14ac:dyDescent="0.3">
      <c r="A2354"/>
      <c r="B2354"/>
      <c r="C2354" s="29"/>
      <c r="D2354"/>
      <c r="E2354" s="44"/>
      <c r="F2354" s="29"/>
      <c r="G2354" s="45"/>
      <c r="L2354"/>
      <c r="M2354" s="46"/>
    </row>
    <row r="2355" spans="1:13" x14ac:dyDescent="0.3">
      <c r="A2355"/>
      <c r="B2355"/>
      <c r="C2355" s="29"/>
      <c r="D2355"/>
      <c r="E2355" s="44"/>
      <c r="F2355" s="29"/>
      <c r="G2355" s="45"/>
      <c r="L2355"/>
      <c r="M2355" s="46"/>
    </row>
    <row r="2356" spans="1:13" x14ac:dyDescent="0.3">
      <c r="A2356"/>
      <c r="B2356"/>
      <c r="C2356" s="29"/>
      <c r="D2356"/>
      <c r="E2356" s="44"/>
      <c r="F2356" s="29"/>
      <c r="G2356" s="45"/>
      <c r="L2356"/>
      <c r="M2356" s="46"/>
    </row>
    <row r="2357" spans="1:13" x14ac:dyDescent="0.3">
      <c r="A2357"/>
      <c r="B2357"/>
      <c r="C2357" s="29"/>
      <c r="D2357"/>
      <c r="E2357" s="44"/>
      <c r="F2357" s="29"/>
      <c r="G2357" s="45"/>
      <c r="L2357"/>
      <c r="M2357" s="46"/>
    </row>
    <row r="2358" spans="1:13" x14ac:dyDescent="0.3">
      <c r="A2358"/>
      <c r="B2358"/>
      <c r="C2358" s="29"/>
      <c r="D2358"/>
      <c r="E2358" s="44"/>
      <c r="F2358" s="29"/>
      <c r="G2358" s="45"/>
      <c r="L2358"/>
      <c r="M2358" s="46"/>
    </row>
    <row r="2359" spans="1:13" x14ac:dyDescent="0.3">
      <c r="A2359"/>
      <c r="B2359"/>
      <c r="C2359" s="29"/>
      <c r="D2359"/>
      <c r="E2359" s="44"/>
      <c r="F2359" s="29"/>
      <c r="G2359" s="45"/>
      <c r="L2359"/>
      <c r="M2359" s="46"/>
    </row>
    <row r="2360" spans="1:13" x14ac:dyDescent="0.3">
      <c r="A2360"/>
      <c r="B2360"/>
      <c r="C2360" s="29"/>
      <c r="D2360"/>
      <c r="E2360" s="44"/>
      <c r="F2360" s="29"/>
      <c r="G2360" s="45"/>
      <c r="L2360"/>
      <c r="M2360" s="46"/>
    </row>
    <row r="2361" spans="1:13" x14ac:dyDescent="0.3">
      <c r="A2361"/>
      <c r="B2361"/>
      <c r="C2361" s="29"/>
      <c r="D2361"/>
      <c r="E2361" s="44"/>
      <c r="F2361" s="29"/>
      <c r="G2361" s="45"/>
      <c r="L2361"/>
      <c r="M2361" s="46"/>
    </row>
    <row r="2362" spans="1:13" x14ac:dyDescent="0.3">
      <c r="A2362"/>
      <c r="B2362"/>
      <c r="C2362" s="29"/>
      <c r="D2362"/>
      <c r="E2362" s="44"/>
      <c r="F2362" s="29"/>
      <c r="G2362" s="45"/>
      <c r="L2362"/>
      <c r="M2362" s="46"/>
    </row>
    <row r="2363" spans="1:13" x14ac:dyDescent="0.3">
      <c r="A2363"/>
      <c r="B2363"/>
      <c r="C2363" s="29"/>
      <c r="D2363"/>
      <c r="E2363" s="44"/>
      <c r="F2363" s="29"/>
      <c r="G2363" s="45"/>
      <c r="L2363"/>
      <c r="M2363" s="46"/>
    </row>
    <row r="2364" spans="1:13" x14ac:dyDescent="0.3">
      <c r="A2364"/>
      <c r="B2364"/>
      <c r="C2364" s="29"/>
      <c r="D2364"/>
      <c r="E2364" s="44"/>
      <c r="F2364" s="29"/>
      <c r="G2364" s="45"/>
      <c r="L2364"/>
      <c r="M2364" s="46"/>
    </row>
    <row r="2365" spans="1:13" x14ac:dyDescent="0.3">
      <c r="A2365"/>
      <c r="B2365"/>
      <c r="C2365" s="29"/>
      <c r="D2365"/>
      <c r="E2365" s="44"/>
      <c r="F2365" s="29"/>
      <c r="G2365" s="45"/>
      <c r="L2365"/>
      <c r="M2365" s="46"/>
    </row>
    <row r="2366" spans="1:13" x14ac:dyDescent="0.3">
      <c r="A2366"/>
      <c r="B2366"/>
      <c r="C2366" s="29"/>
      <c r="D2366"/>
      <c r="E2366" s="44"/>
      <c r="F2366" s="29"/>
      <c r="G2366" s="45"/>
      <c r="L2366"/>
      <c r="M2366" s="46"/>
    </row>
    <row r="2367" spans="1:13" x14ac:dyDescent="0.3">
      <c r="A2367"/>
      <c r="B2367"/>
      <c r="C2367" s="29"/>
      <c r="D2367"/>
      <c r="E2367" s="44"/>
      <c r="F2367" s="29"/>
      <c r="G2367" s="45"/>
      <c r="L2367"/>
      <c r="M2367" s="46"/>
    </row>
    <row r="2368" spans="1:13" x14ac:dyDescent="0.3">
      <c r="A2368"/>
      <c r="B2368"/>
      <c r="C2368" s="29"/>
      <c r="D2368"/>
      <c r="E2368" s="44"/>
      <c r="F2368" s="29"/>
      <c r="G2368" s="45"/>
      <c r="L2368"/>
      <c r="M2368" s="46"/>
    </row>
    <row r="2369" spans="1:13" x14ac:dyDescent="0.3">
      <c r="A2369"/>
      <c r="B2369"/>
      <c r="C2369" s="29"/>
      <c r="D2369"/>
      <c r="E2369" s="44"/>
      <c r="F2369" s="29"/>
      <c r="G2369" s="45"/>
      <c r="L2369"/>
      <c r="M2369" s="46"/>
    </row>
    <row r="2370" spans="1:13" x14ac:dyDescent="0.3">
      <c r="A2370"/>
      <c r="B2370"/>
      <c r="C2370" s="29"/>
      <c r="D2370"/>
      <c r="E2370" s="44"/>
      <c r="F2370" s="29"/>
      <c r="G2370" s="45"/>
      <c r="L2370"/>
      <c r="M2370" s="46"/>
    </row>
    <row r="2371" spans="1:13" x14ac:dyDescent="0.3">
      <c r="A2371"/>
      <c r="B2371"/>
      <c r="C2371" s="29"/>
      <c r="D2371"/>
      <c r="E2371" s="44"/>
      <c r="F2371" s="29"/>
      <c r="G2371" s="45"/>
      <c r="L2371"/>
      <c r="M2371" s="46"/>
    </row>
    <row r="2372" spans="1:13" x14ac:dyDescent="0.3">
      <c r="A2372"/>
      <c r="B2372"/>
      <c r="C2372" s="29"/>
      <c r="D2372"/>
      <c r="E2372" s="44"/>
      <c r="F2372" s="29"/>
      <c r="G2372" s="45"/>
      <c r="L2372"/>
      <c r="M2372" s="46"/>
    </row>
    <row r="2373" spans="1:13" x14ac:dyDescent="0.3">
      <c r="A2373"/>
      <c r="B2373"/>
      <c r="C2373" s="29"/>
      <c r="D2373"/>
      <c r="E2373" s="44"/>
      <c r="F2373" s="29"/>
      <c r="G2373" s="45"/>
      <c r="L2373"/>
      <c r="M2373" s="46"/>
    </row>
    <row r="2374" spans="1:13" x14ac:dyDescent="0.3">
      <c r="A2374"/>
      <c r="B2374"/>
      <c r="C2374" s="29"/>
      <c r="D2374"/>
      <c r="E2374" s="44"/>
      <c r="F2374" s="29"/>
      <c r="G2374" s="45"/>
      <c r="L2374"/>
      <c r="M2374" s="46"/>
    </row>
    <row r="2375" spans="1:13" x14ac:dyDescent="0.3">
      <c r="A2375"/>
      <c r="B2375"/>
      <c r="C2375" s="29"/>
      <c r="D2375"/>
      <c r="E2375" s="44"/>
      <c r="F2375" s="29"/>
      <c r="G2375" s="45"/>
      <c r="L2375"/>
      <c r="M2375" s="46"/>
    </row>
    <row r="2376" spans="1:13" x14ac:dyDescent="0.3">
      <c r="A2376"/>
      <c r="B2376"/>
      <c r="C2376" s="29"/>
      <c r="D2376"/>
      <c r="E2376" s="44"/>
      <c r="F2376" s="29"/>
      <c r="G2376" s="45"/>
      <c r="L2376"/>
      <c r="M2376" s="46"/>
    </row>
    <row r="2377" spans="1:13" x14ac:dyDescent="0.3">
      <c r="A2377"/>
      <c r="B2377"/>
      <c r="C2377" s="29"/>
      <c r="D2377"/>
      <c r="E2377" s="44"/>
      <c r="F2377" s="29"/>
      <c r="G2377" s="45"/>
      <c r="L2377"/>
      <c r="M2377" s="46"/>
    </row>
    <row r="2378" spans="1:13" x14ac:dyDescent="0.3">
      <c r="A2378"/>
      <c r="B2378"/>
      <c r="C2378" s="29"/>
      <c r="D2378"/>
      <c r="E2378" s="44"/>
      <c r="F2378" s="29"/>
      <c r="G2378" s="45"/>
      <c r="L2378"/>
      <c r="M2378" s="46"/>
    </row>
    <row r="2379" spans="1:13" x14ac:dyDescent="0.3">
      <c r="A2379"/>
      <c r="B2379"/>
      <c r="C2379" s="29"/>
      <c r="D2379"/>
      <c r="E2379" s="44"/>
      <c r="F2379" s="29"/>
      <c r="G2379" s="45"/>
      <c r="L2379"/>
      <c r="M2379" s="46"/>
    </row>
    <row r="2380" spans="1:13" x14ac:dyDescent="0.3">
      <c r="A2380"/>
      <c r="B2380"/>
      <c r="C2380" s="29"/>
      <c r="D2380"/>
      <c r="E2380" s="44"/>
      <c r="F2380" s="29"/>
      <c r="G2380" s="45"/>
      <c r="L2380"/>
      <c r="M2380" s="46"/>
    </row>
    <row r="2381" spans="1:13" x14ac:dyDescent="0.3">
      <c r="A2381"/>
      <c r="B2381"/>
      <c r="C2381" s="29"/>
      <c r="D2381"/>
      <c r="E2381" s="44"/>
      <c r="F2381" s="29"/>
      <c r="G2381" s="45"/>
      <c r="L2381"/>
      <c r="M2381" s="46"/>
    </row>
    <row r="2382" spans="1:13" x14ac:dyDescent="0.3">
      <c r="A2382"/>
      <c r="B2382"/>
      <c r="C2382" s="29"/>
      <c r="D2382"/>
      <c r="E2382" s="44"/>
      <c r="F2382" s="29"/>
      <c r="G2382" s="45"/>
      <c r="L2382"/>
      <c r="M2382" s="46"/>
    </row>
    <row r="2383" spans="1:13" x14ac:dyDescent="0.3">
      <c r="A2383"/>
      <c r="B2383"/>
      <c r="C2383" s="29"/>
      <c r="D2383"/>
      <c r="E2383" s="44"/>
      <c r="F2383" s="29"/>
      <c r="G2383" s="45"/>
      <c r="L2383"/>
      <c r="M2383" s="46"/>
    </row>
    <row r="2384" spans="1:13" x14ac:dyDescent="0.3">
      <c r="A2384"/>
      <c r="B2384"/>
      <c r="C2384" s="29"/>
      <c r="D2384"/>
      <c r="E2384" s="44"/>
      <c r="F2384" s="29"/>
      <c r="G2384" s="45"/>
      <c r="L2384"/>
      <c r="M2384" s="46"/>
    </row>
    <row r="2385" spans="1:13" x14ac:dyDescent="0.3">
      <c r="A2385"/>
      <c r="B2385"/>
      <c r="C2385" s="29"/>
      <c r="D2385"/>
      <c r="E2385" s="44"/>
      <c r="F2385" s="29"/>
      <c r="G2385" s="45"/>
      <c r="L2385"/>
      <c r="M2385" s="46"/>
    </row>
    <row r="2386" spans="1:13" x14ac:dyDescent="0.3">
      <c r="A2386"/>
      <c r="B2386"/>
      <c r="C2386" s="29"/>
      <c r="D2386"/>
      <c r="E2386" s="44"/>
      <c r="F2386" s="29"/>
      <c r="G2386" s="45"/>
      <c r="L2386"/>
      <c r="M2386" s="46"/>
    </row>
    <row r="2387" spans="1:13" x14ac:dyDescent="0.3">
      <c r="A2387"/>
      <c r="B2387"/>
      <c r="C2387" s="29"/>
      <c r="D2387"/>
      <c r="E2387" s="44"/>
      <c r="F2387" s="29"/>
      <c r="G2387" s="45"/>
      <c r="L2387"/>
      <c r="M2387" s="46"/>
    </row>
    <row r="2388" spans="1:13" x14ac:dyDescent="0.3">
      <c r="A2388"/>
      <c r="B2388"/>
      <c r="C2388" s="29"/>
      <c r="D2388"/>
      <c r="E2388" s="44"/>
      <c r="F2388" s="29"/>
      <c r="G2388" s="45"/>
      <c r="L2388"/>
      <c r="M2388" s="46"/>
    </row>
    <row r="2389" spans="1:13" x14ac:dyDescent="0.3">
      <c r="A2389"/>
      <c r="B2389"/>
      <c r="C2389" s="29"/>
      <c r="D2389"/>
      <c r="E2389" s="44"/>
      <c r="F2389" s="29"/>
      <c r="G2389" s="45"/>
      <c r="L2389"/>
      <c r="M2389" s="46"/>
    </row>
    <row r="2390" spans="1:13" x14ac:dyDescent="0.3">
      <c r="A2390"/>
      <c r="B2390"/>
      <c r="C2390" s="29"/>
      <c r="D2390"/>
      <c r="E2390" s="44"/>
      <c r="F2390" s="29"/>
      <c r="G2390" s="45"/>
      <c r="L2390"/>
      <c r="M2390" s="46"/>
    </row>
    <row r="2391" spans="1:13" x14ac:dyDescent="0.3">
      <c r="A2391"/>
      <c r="B2391"/>
      <c r="C2391" s="29"/>
      <c r="D2391"/>
      <c r="E2391" s="44"/>
      <c r="F2391" s="29"/>
      <c r="G2391" s="45"/>
      <c r="L2391"/>
      <c r="M2391" s="46"/>
    </row>
    <row r="2392" spans="1:13" x14ac:dyDescent="0.3">
      <c r="A2392"/>
      <c r="B2392"/>
      <c r="C2392" s="29"/>
      <c r="D2392"/>
      <c r="E2392" s="44"/>
      <c r="F2392" s="29"/>
      <c r="G2392" s="45"/>
      <c r="L2392"/>
      <c r="M2392" s="46"/>
    </row>
    <row r="2393" spans="1:13" x14ac:dyDescent="0.3">
      <c r="A2393"/>
      <c r="B2393"/>
      <c r="C2393" s="29"/>
      <c r="D2393"/>
      <c r="E2393" s="44"/>
      <c r="F2393" s="29"/>
      <c r="G2393" s="45"/>
      <c r="L2393"/>
      <c r="M2393" s="46"/>
    </row>
    <row r="2394" spans="1:13" x14ac:dyDescent="0.3">
      <c r="A2394"/>
      <c r="B2394"/>
      <c r="C2394" s="29"/>
      <c r="D2394"/>
      <c r="E2394" s="44"/>
      <c r="F2394" s="29"/>
      <c r="G2394" s="45"/>
      <c r="L2394"/>
      <c r="M2394" s="46"/>
    </row>
    <row r="2395" spans="1:13" x14ac:dyDescent="0.3">
      <c r="A2395"/>
      <c r="B2395"/>
      <c r="C2395" s="29"/>
      <c r="D2395"/>
      <c r="E2395" s="44"/>
      <c r="F2395" s="29"/>
      <c r="G2395" s="45"/>
      <c r="L2395"/>
      <c r="M2395" s="46"/>
    </row>
    <row r="2396" spans="1:13" x14ac:dyDescent="0.3">
      <c r="A2396"/>
      <c r="B2396"/>
      <c r="C2396" s="29"/>
      <c r="D2396"/>
      <c r="E2396" s="44"/>
      <c r="F2396" s="29"/>
      <c r="G2396" s="45"/>
      <c r="L2396"/>
      <c r="M2396" s="46"/>
    </row>
    <row r="2397" spans="1:13" x14ac:dyDescent="0.3">
      <c r="A2397"/>
      <c r="B2397"/>
      <c r="C2397" s="29"/>
      <c r="D2397"/>
      <c r="E2397" s="44"/>
      <c r="F2397" s="29"/>
      <c r="G2397" s="45"/>
      <c r="L2397"/>
      <c r="M2397" s="46"/>
    </row>
    <row r="2398" spans="1:13" x14ac:dyDescent="0.3">
      <c r="A2398"/>
      <c r="B2398"/>
      <c r="C2398" s="29"/>
      <c r="D2398"/>
      <c r="E2398" s="44"/>
      <c r="F2398" s="29"/>
      <c r="G2398" s="45"/>
      <c r="L2398"/>
      <c r="M2398" s="46"/>
    </row>
    <row r="2399" spans="1:13" x14ac:dyDescent="0.3">
      <c r="A2399"/>
      <c r="B2399"/>
      <c r="C2399" s="29"/>
      <c r="D2399"/>
      <c r="E2399" s="44"/>
      <c r="F2399" s="29"/>
      <c r="G2399" s="45"/>
      <c r="L2399"/>
      <c r="M2399" s="46"/>
    </row>
    <row r="2400" spans="1:13" x14ac:dyDescent="0.3">
      <c r="A2400"/>
      <c r="B2400"/>
      <c r="C2400" s="29"/>
      <c r="D2400"/>
      <c r="E2400" s="44"/>
      <c r="F2400" s="29"/>
      <c r="G2400" s="45"/>
      <c r="L2400"/>
      <c r="M2400" s="46"/>
    </row>
    <row r="2401" spans="1:13" x14ac:dyDescent="0.3">
      <c r="A2401"/>
      <c r="B2401"/>
      <c r="C2401" s="29"/>
      <c r="D2401"/>
      <c r="E2401" s="44"/>
      <c r="F2401" s="29"/>
      <c r="G2401" s="45"/>
      <c r="L2401"/>
      <c r="M2401" s="46"/>
    </row>
    <row r="2402" spans="1:13" x14ac:dyDescent="0.3">
      <c r="A2402"/>
      <c r="B2402"/>
      <c r="C2402" s="29"/>
      <c r="D2402"/>
      <c r="E2402" s="44"/>
      <c r="F2402" s="29"/>
      <c r="G2402" s="45"/>
      <c r="L2402"/>
      <c r="M2402" s="46"/>
    </row>
    <row r="2403" spans="1:13" x14ac:dyDescent="0.3">
      <c r="A2403"/>
      <c r="B2403"/>
      <c r="C2403" s="29"/>
      <c r="D2403"/>
      <c r="E2403" s="44"/>
      <c r="F2403" s="29"/>
      <c r="G2403" s="45"/>
      <c r="L2403"/>
      <c r="M2403" s="46"/>
    </row>
    <row r="2404" spans="1:13" x14ac:dyDescent="0.3">
      <c r="A2404"/>
      <c r="B2404"/>
      <c r="C2404" s="29"/>
      <c r="D2404"/>
      <c r="E2404" s="44"/>
      <c r="F2404" s="29"/>
      <c r="G2404" s="45"/>
      <c r="L2404"/>
      <c r="M2404" s="46"/>
    </row>
    <row r="2405" spans="1:13" x14ac:dyDescent="0.3">
      <c r="A2405"/>
      <c r="B2405"/>
      <c r="C2405" s="29"/>
      <c r="D2405"/>
      <c r="E2405" s="44"/>
      <c r="F2405" s="29"/>
      <c r="G2405" s="45"/>
      <c r="L2405"/>
      <c r="M2405" s="46"/>
    </row>
    <row r="2406" spans="1:13" x14ac:dyDescent="0.3">
      <c r="A2406"/>
      <c r="B2406"/>
      <c r="C2406" s="29"/>
      <c r="D2406"/>
      <c r="E2406" s="44"/>
      <c r="F2406" s="29"/>
      <c r="G2406" s="45"/>
      <c r="L2406"/>
      <c r="M2406" s="46"/>
    </row>
    <row r="2407" spans="1:13" x14ac:dyDescent="0.3">
      <c r="A2407"/>
      <c r="B2407"/>
      <c r="C2407" s="29"/>
      <c r="D2407"/>
      <c r="E2407" s="44"/>
      <c r="F2407" s="29"/>
      <c r="G2407" s="45"/>
      <c r="L2407"/>
      <c r="M2407" s="46"/>
    </row>
    <row r="2408" spans="1:13" x14ac:dyDescent="0.3">
      <c r="A2408"/>
      <c r="B2408"/>
      <c r="C2408" s="29"/>
      <c r="D2408"/>
      <c r="E2408" s="44"/>
      <c r="F2408" s="29"/>
      <c r="G2408" s="45"/>
      <c r="L2408"/>
      <c r="M2408" s="46"/>
    </row>
    <row r="2409" spans="1:13" x14ac:dyDescent="0.3">
      <c r="A2409"/>
      <c r="B2409"/>
      <c r="C2409" s="29"/>
      <c r="D2409"/>
      <c r="E2409" s="44"/>
      <c r="F2409" s="29"/>
      <c r="G2409" s="45"/>
      <c r="L2409"/>
      <c r="M2409" s="46"/>
    </row>
    <row r="2410" spans="1:13" x14ac:dyDescent="0.3">
      <c r="A2410"/>
      <c r="B2410"/>
      <c r="C2410" s="29"/>
      <c r="D2410"/>
      <c r="E2410" s="44"/>
      <c r="F2410" s="29"/>
      <c r="G2410" s="45"/>
      <c r="L2410"/>
      <c r="M2410" s="46"/>
    </row>
    <row r="2411" spans="1:13" x14ac:dyDescent="0.3">
      <c r="A2411"/>
      <c r="B2411"/>
      <c r="C2411" s="29"/>
      <c r="D2411"/>
      <c r="E2411" s="44"/>
      <c r="F2411" s="29"/>
      <c r="G2411" s="45"/>
      <c r="L2411"/>
      <c r="M2411" s="46"/>
    </row>
    <row r="2412" spans="1:13" x14ac:dyDescent="0.3">
      <c r="A2412"/>
      <c r="B2412"/>
      <c r="C2412" s="29"/>
      <c r="D2412"/>
      <c r="E2412" s="44"/>
      <c r="F2412" s="29"/>
      <c r="G2412" s="45"/>
      <c r="L2412"/>
      <c r="M2412" s="46"/>
    </row>
    <row r="2413" spans="1:13" x14ac:dyDescent="0.3">
      <c r="A2413"/>
      <c r="B2413"/>
      <c r="C2413" s="29"/>
      <c r="D2413"/>
      <c r="E2413" s="44"/>
      <c r="F2413" s="29"/>
      <c r="G2413" s="45"/>
      <c r="L2413"/>
      <c r="M2413" s="46"/>
    </row>
    <row r="2414" spans="1:13" x14ac:dyDescent="0.3">
      <c r="A2414"/>
      <c r="B2414"/>
      <c r="C2414" s="29"/>
      <c r="D2414"/>
      <c r="E2414" s="44"/>
      <c r="F2414" s="29"/>
      <c r="G2414" s="45"/>
      <c r="L2414"/>
      <c r="M2414" s="46"/>
    </row>
    <row r="2415" spans="1:13" x14ac:dyDescent="0.3">
      <c r="A2415"/>
      <c r="B2415"/>
      <c r="C2415" s="29"/>
      <c r="D2415"/>
      <c r="E2415" s="44"/>
      <c r="F2415" s="29"/>
      <c r="G2415" s="45"/>
      <c r="L2415"/>
      <c r="M2415" s="46"/>
    </row>
    <row r="2416" spans="1:13" x14ac:dyDescent="0.3">
      <c r="A2416"/>
      <c r="B2416"/>
      <c r="C2416" s="29"/>
      <c r="D2416"/>
      <c r="E2416" s="44"/>
      <c r="F2416" s="29"/>
      <c r="G2416" s="45"/>
      <c r="L2416"/>
      <c r="M2416" s="46"/>
    </row>
    <row r="2417" spans="1:13" x14ac:dyDescent="0.3">
      <c r="A2417"/>
      <c r="B2417"/>
      <c r="C2417" s="29"/>
      <c r="D2417"/>
      <c r="E2417" s="44"/>
      <c r="F2417" s="29"/>
      <c r="G2417" s="45"/>
      <c r="L2417"/>
      <c r="M2417" s="46"/>
    </row>
    <row r="2418" spans="1:13" x14ac:dyDescent="0.3">
      <c r="A2418"/>
      <c r="B2418"/>
      <c r="C2418" s="29"/>
      <c r="D2418"/>
      <c r="E2418" s="44"/>
      <c r="F2418" s="29"/>
      <c r="G2418" s="45"/>
      <c r="L2418"/>
      <c r="M2418" s="46"/>
    </row>
    <row r="2419" spans="1:13" x14ac:dyDescent="0.3">
      <c r="A2419"/>
      <c r="B2419"/>
      <c r="C2419" s="29"/>
      <c r="D2419"/>
      <c r="E2419" s="44"/>
      <c r="F2419" s="29"/>
      <c r="G2419" s="45"/>
      <c r="L2419"/>
      <c r="M2419" s="46"/>
    </row>
    <row r="2420" spans="1:13" x14ac:dyDescent="0.3">
      <c r="A2420"/>
      <c r="B2420"/>
      <c r="C2420" s="29"/>
      <c r="D2420"/>
      <c r="E2420" s="44"/>
      <c r="F2420" s="29"/>
      <c r="G2420" s="45"/>
      <c r="L2420"/>
      <c r="M2420" s="46"/>
    </row>
    <row r="2421" spans="1:13" x14ac:dyDescent="0.3">
      <c r="A2421"/>
      <c r="B2421"/>
      <c r="C2421" s="29"/>
      <c r="D2421"/>
      <c r="E2421" s="44"/>
      <c r="F2421" s="29"/>
      <c r="G2421" s="45"/>
      <c r="L2421"/>
      <c r="M2421" s="46"/>
    </row>
    <row r="2422" spans="1:13" x14ac:dyDescent="0.3">
      <c r="A2422"/>
      <c r="B2422"/>
      <c r="C2422" s="29"/>
      <c r="D2422"/>
      <c r="E2422" s="44"/>
      <c r="F2422" s="29"/>
      <c r="G2422" s="45"/>
      <c r="L2422"/>
      <c r="M2422" s="46"/>
    </row>
    <row r="2423" spans="1:13" x14ac:dyDescent="0.3">
      <c r="A2423"/>
      <c r="B2423"/>
      <c r="C2423" s="29"/>
      <c r="D2423"/>
      <c r="E2423" s="44"/>
      <c r="F2423" s="29"/>
      <c r="G2423" s="45"/>
      <c r="L2423"/>
      <c r="M2423" s="46"/>
    </row>
    <row r="2424" spans="1:13" x14ac:dyDescent="0.3">
      <c r="A2424"/>
      <c r="B2424"/>
      <c r="C2424" s="29"/>
      <c r="D2424"/>
      <c r="E2424" s="44"/>
      <c r="F2424" s="29"/>
      <c r="G2424" s="45"/>
      <c r="L2424"/>
      <c r="M2424" s="46"/>
    </row>
    <row r="2425" spans="1:13" x14ac:dyDescent="0.3">
      <c r="A2425"/>
      <c r="B2425"/>
      <c r="C2425" s="29"/>
      <c r="D2425"/>
      <c r="E2425" s="44"/>
      <c r="F2425" s="29"/>
      <c r="G2425" s="45"/>
      <c r="L2425"/>
      <c r="M2425" s="46"/>
    </row>
    <row r="2426" spans="1:13" x14ac:dyDescent="0.3">
      <c r="A2426"/>
      <c r="B2426"/>
      <c r="C2426" s="29"/>
      <c r="D2426"/>
      <c r="E2426" s="44"/>
      <c r="F2426" s="29"/>
      <c r="G2426" s="45"/>
      <c r="L2426"/>
      <c r="M2426" s="46"/>
    </row>
    <row r="2427" spans="1:13" x14ac:dyDescent="0.3">
      <c r="A2427"/>
      <c r="B2427"/>
      <c r="C2427" s="29"/>
      <c r="D2427"/>
      <c r="E2427" s="44"/>
      <c r="F2427" s="29"/>
      <c r="G2427" s="45"/>
      <c r="L2427"/>
      <c r="M2427" s="46"/>
    </row>
    <row r="2428" spans="1:13" x14ac:dyDescent="0.3">
      <c r="A2428"/>
      <c r="B2428"/>
      <c r="C2428" s="29"/>
      <c r="D2428"/>
      <c r="E2428" s="44"/>
      <c r="F2428" s="29"/>
      <c r="G2428" s="45"/>
      <c r="L2428"/>
      <c r="M2428" s="46"/>
    </row>
    <row r="2429" spans="1:13" x14ac:dyDescent="0.3">
      <c r="A2429"/>
      <c r="B2429"/>
      <c r="C2429" s="29"/>
      <c r="D2429"/>
      <c r="E2429" s="44"/>
      <c r="F2429" s="29"/>
      <c r="G2429" s="45"/>
      <c r="L2429"/>
      <c r="M2429" s="46"/>
    </row>
    <row r="2430" spans="1:13" x14ac:dyDescent="0.3">
      <c r="A2430"/>
      <c r="B2430"/>
      <c r="C2430" s="29"/>
      <c r="D2430"/>
      <c r="E2430" s="44"/>
      <c r="F2430" s="29"/>
      <c r="G2430" s="45"/>
      <c r="L2430"/>
      <c r="M2430" s="46"/>
    </row>
    <row r="2431" spans="1:13" x14ac:dyDescent="0.3">
      <c r="A2431"/>
      <c r="B2431"/>
      <c r="C2431" s="29"/>
      <c r="D2431"/>
      <c r="E2431" s="44"/>
      <c r="F2431" s="29"/>
      <c r="G2431" s="45"/>
      <c r="L2431"/>
      <c r="M2431" s="46"/>
    </row>
    <row r="2432" spans="1:13" x14ac:dyDescent="0.3">
      <c r="A2432"/>
      <c r="B2432"/>
      <c r="C2432" s="29"/>
      <c r="D2432"/>
      <c r="E2432" s="44"/>
      <c r="F2432" s="29"/>
      <c r="G2432" s="45"/>
      <c r="L2432"/>
      <c r="M2432" s="46"/>
    </row>
    <row r="2433" spans="1:13" x14ac:dyDescent="0.3">
      <c r="A2433"/>
      <c r="B2433"/>
      <c r="C2433" s="29"/>
      <c r="D2433"/>
      <c r="E2433" s="44"/>
      <c r="F2433" s="29"/>
      <c r="G2433" s="45"/>
      <c r="L2433"/>
      <c r="M2433" s="46"/>
    </row>
    <row r="2434" spans="1:13" x14ac:dyDescent="0.3">
      <c r="A2434"/>
      <c r="B2434"/>
      <c r="C2434" s="29"/>
      <c r="D2434"/>
      <c r="E2434" s="44"/>
      <c r="F2434" s="29"/>
      <c r="G2434" s="45"/>
      <c r="L2434"/>
      <c r="M2434" s="46"/>
    </row>
    <row r="2435" spans="1:13" x14ac:dyDescent="0.3">
      <c r="A2435"/>
      <c r="B2435"/>
      <c r="C2435" s="29"/>
      <c r="D2435"/>
      <c r="E2435" s="44"/>
      <c r="F2435" s="29"/>
      <c r="G2435" s="45"/>
      <c r="L2435"/>
      <c r="M2435" s="46"/>
    </row>
    <row r="2436" spans="1:13" x14ac:dyDescent="0.3">
      <c r="A2436"/>
      <c r="B2436"/>
      <c r="C2436" s="29"/>
      <c r="D2436"/>
      <c r="E2436" s="44"/>
      <c r="F2436" s="29"/>
      <c r="G2436" s="45"/>
      <c r="L2436"/>
      <c r="M2436" s="46"/>
    </row>
    <row r="2437" spans="1:13" x14ac:dyDescent="0.3">
      <c r="A2437"/>
      <c r="B2437"/>
      <c r="C2437" s="29"/>
      <c r="D2437"/>
      <c r="E2437" s="44"/>
      <c r="F2437" s="29"/>
      <c r="G2437" s="45"/>
      <c r="L2437"/>
      <c r="M2437" s="46"/>
    </row>
    <row r="2438" spans="1:13" x14ac:dyDescent="0.3">
      <c r="A2438"/>
      <c r="B2438"/>
      <c r="C2438" s="29"/>
      <c r="D2438"/>
      <c r="E2438" s="44"/>
      <c r="F2438" s="29"/>
      <c r="G2438" s="45"/>
      <c r="L2438"/>
      <c r="M2438" s="46"/>
    </row>
    <row r="2439" spans="1:13" x14ac:dyDescent="0.3">
      <c r="A2439"/>
      <c r="B2439"/>
      <c r="C2439" s="29"/>
      <c r="D2439"/>
      <c r="E2439" s="44"/>
      <c r="F2439" s="29"/>
      <c r="G2439" s="45"/>
      <c r="L2439"/>
      <c r="M2439" s="46"/>
    </row>
    <row r="2440" spans="1:13" x14ac:dyDescent="0.3">
      <c r="A2440"/>
      <c r="B2440"/>
      <c r="C2440" s="29"/>
      <c r="D2440"/>
      <c r="E2440" s="44"/>
      <c r="F2440" s="29"/>
      <c r="G2440" s="45"/>
      <c r="L2440"/>
      <c r="M2440" s="46"/>
    </row>
    <row r="2441" spans="1:13" x14ac:dyDescent="0.3">
      <c r="A2441"/>
      <c r="B2441"/>
      <c r="C2441" s="29"/>
      <c r="D2441"/>
      <c r="E2441" s="44"/>
      <c r="F2441" s="29"/>
      <c r="G2441" s="45"/>
      <c r="L2441"/>
      <c r="M2441" s="46"/>
    </row>
    <row r="2442" spans="1:13" x14ac:dyDescent="0.3">
      <c r="A2442"/>
      <c r="B2442"/>
      <c r="C2442" s="29"/>
      <c r="D2442"/>
      <c r="E2442" s="44"/>
      <c r="F2442" s="29"/>
      <c r="G2442" s="45"/>
      <c r="L2442"/>
      <c r="M2442" s="46"/>
    </row>
    <row r="2443" spans="1:13" x14ac:dyDescent="0.3">
      <c r="A2443"/>
      <c r="B2443"/>
      <c r="C2443" s="29"/>
      <c r="D2443"/>
      <c r="E2443" s="44"/>
      <c r="F2443" s="29"/>
      <c r="G2443" s="45"/>
      <c r="L2443"/>
      <c r="M2443" s="46"/>
    </row>
    <row r="2444" spans="1:13" x14ac:dyDescent="0.3">
      <c r="A2444"/>
      <c r="B2444"/>
      <c r="C2444" s="29"/>
      <c r="D2444"/>
      <c r="E2444" s="44"/>
      <c r="F2444" s="29"/>
      <c r="G2444" s="45"/>
      <c r="L2444"/>
      <c r="M2444" s="46"/>
    </row>
    <row r="2445" spans="1:13" x14ac:dyDescent="0.3">
      <c r="A2445"/>
      <c r="B2445"/>
      <c r="C2445" s="29"/>
      <c r="D2445"/>
      <c r="E2445" s="44"/>
      <c r="F2445" s="29"/>
      <c r="G2445" s="45"/>
      <c r="L2445"/>
      <c r="M2445" s="46"/>
    </row>
    <row r="2446" spans="1:13" x14ac:dyDescent="0.3">
      <c r="A2446"/>
      <c r="B2446"/>
      <c r="C2446" s="29"/>
      <c r="D2446"/>
      <c r="E2446" s="44"/>
      <c r="F2446" s="29"/>
      <c r="G2446" s="45"/>
      <c r="L2446"/>
      <c r="M2446" s="46"/>
    </row>
    <row r="2447" spans="1:13" x14ac:dyDescent="0.3">
      <c r="A2447"/>
      <c r="B2447"/>
      <c r="C2447" s="29"/>
      <c r="D2447"/>
      <c r="E2447" s="44"/>
      <c r="F2447" s="29"/>
      <c r="G2447" s="45"/>
      <c r="L2447"/>
      <c r="M2447" s="46"/>
    </row>
    <row r="2448" spans="1:13" x14ac:dyDescent="0.3">
      <c r="A2448"/>
      <c r="B2448"/>
      <c r="C2448" s="29"/>
      <c r="D2448"/>
      <c r="E2448" s="44"/>
      <c r="F2448" s="29"/>
      <c r="G2448" s="45"/>
      <c r="L2448"/>
      <c r="M2448" s="46"/>
    </row>
    <row r="2449" spans="1:13" x14ac:dyDescent="0.3">
      <c r="A2449"/>
      <c r="B2449"/>
      <c r="C2449" s="29"/>
      <c r="D2449"/>
      <c r="E2449" s="44"/>
      <c r="F2449" s="29"/>
      <c r="G2449" s="45"/>
      <c r="L2449"/>
      <c r="M2449" s="46"/>
    </row>
    <row r="2450" spans="1:13" x14ac:dyDescent="0.3">
      <c r="A2450"/>
      <c r="B2450"/>
      <c r="C2450" s="29"/>
      <c r="D2450"/>
      <c r="E2450" s="44"/>
      <c r="F2450" s="29"/>
      <c r="G2450" s="45"/>
      <c r="L2450"/>
      <c r="M2450" s="46"/>
    </row>
    <row r="2451" spans="1:13" x14ac:dyDescent="0.3">
      <c r="A2451"/>
      <c r="B2451"/>
      <c r="C2451" s="29"/>
      <c r="D2451"/>
      <c r="E2451" s="44"/>
      <c r="F2451" s="29"/>
      <c r="G2451" s="45"/>
      <c r="L2451"/>
      <c r="M2451" s="46"/>
    </row>
    <row r="2452" spans="1:13" x14ac:dyDescent="0.3">
      <c r="A2452"/>
      <c r="B2452"/>
      <c r="C2452" s="29"/>
      <c r="D2452"/>
      <c r="E2452" s="44"/>
      <c r="F2452" s="29"/>
      <c r="G2452" s="45"/>
      <c r="L2452"/>
      <c r="M2452" s="46"/>
    </row>
    <row r="2453" spans="1:13" x14ac:dyDescent="0.3">
      <c r="A2453"/>
      <c r="B2453"/>
      <c r="C2453" s="29"/>
      <c r="D2453"/>
      <c r="E2453" s="44"/>
      <c r="F2453" s="29"/>
      <c r="G2453" s="45"/>
      <c r="L2453"/>
      <c r="M2453" s="46"/>
    </row>
    <row r="2454" spans="1:13" x14ac:dyDescent="0.3">
      <c r="A2454"/>
      <c r="B2454"/>
      <c r="C2454" s="29"/>
      <c r="D2454"/>
      <c r="E2454" s="44"/>
      <c r="F2454" s="29"/>
      <c r="G2454" s="45"/>
      <c r="L2454"/>
      <c r="M2454" s="46"/>
    </row>
    <row r="2455" spans="1:13" x14ac:dyDescent="0.3">
      <c r="A2455"/>
      <c r="B2455"/>
      <c r="C2455" s="29"/>
      <c r="D2455"/>
      <c r="E2455" s="44"/>
      <c r="F2455" s="29"/>
      <c r="G2455" s="45"/>
      <c r="L2455"/>
      <c r="M2455" s="46"/>
    </row>
    <row r="2456" spans="1:13" x14ac:dyDescent="0.3">
      <c r="A2456"/>
      <c r="B2456"/>
      <c r="C2456" s="29"/>
      <c r="D2456"/>
      <c r="E2456" s="44"/>
      <c r="F2456" s="29"/>
      <c r="G2456" s="45"/>
      <c r="L2456"/>
      <c r="M2456" s="46"/>
    </row>
    <row r="2457" spans="1:13" x14ac:dyDescent="0.3">
      <c r="A2457"/>
      <c r="B2457"/>
      <c r="C2457" s="29"/>
      <c r="D2457"/>
      <c r="E2457" s="44"/>
      <c r="F2457" s="29"/>
      <c r="G2457" s="45"/>
      <c r="L2457"/>
      <c r="M2457" s="46"/>
    </row>
    <row r="2458" spans="1:13" x14ac:dyDescent="0.3">
      <c r="A2458"/>
      <c r="B2458"/>
      <c r="C2458" s="29"/>
      <c r="D2458"/>
      <c r="E2458" s="44"/>
      <c r="F2458" s="29"/>
      <c r="G2458" s="45"/>
      <c r="L2458"/>
      <c r="M2458" s="46"/>
    </row>
    <row r="2459" spans="1:13" x14ac:dyDescent="0.3">
      <c r="A2459"/>
      <c r="B2459"/>
      <c r="C2459" s="29"/>
      <c r="D2459"/>
      <c r="E2459" s="44"/>
      <c r="F2459" s="29"/>
      <c r="G2459" s="45"/>
      <c r="L2459"/>
      <c r="M2459" s="46"/>
    </row>
    <row r="2460" spans="1:13" x14ac:dyDescent="0.3">
      <c r="A2460"/>
      <c r="B2460"/>
      <c r="C2460" s="29"/>
      <c r="D2460"/>
      <c r="E2460" s="44"/>
      <c r="F2460" s="29"/>
      <c r="G2460" s="45"/>
      <c r="L2460"/>
      <c r="M2460" s="46"/>
    </row>
    <row r="2461" spans="1:13" x14ac:dyDescent="0.3">
      <c r="A2461"/>
      <c r="B2461"/>
      <c r="C2461" s="29"/>
      <c r="D2461"/>
      <c r="E2461" s="44"/>
      <c r="F2461" s="29"/>
      <c r="G2461" s="45"/>
      <c r="L2461"/>
      <c r="M2461" s="46"/>
    </row>
    <row r="2462" spans="1:13" x14ac:dyDescent="0.3">
      <c r="A2462"/>
      <c r="B2462"/>
      <c r="C2462" s="29"/>
      <c r="D2462"/>
      <c r="E2462" s="44"/>
      <c r="F2462" s="29"/>
      <c r="G2462" s="45"/>
      <c r="L2462"/>
      <c r="M2462" s="46"/>
    </row>
    <row r="2463" spans="1:13" x14ac:dyDescent="0.3">
      <c r="A2463"/>
      <c r="B2463"/>
      <c r="C2463" s="29"/>
      <c r="D2463"/>
      <c r="E2463" s="44"/>
      <c r="F2463" s="29"/>
      <c r="G2463" s="45"/>
      <c r="L2463"/>
      <c r="M2463" s="46"/>
    </row>
    <row r="2464" spans="1:13" x14ac:dyDescent="0.3">
      <c r="A2464"/>
      <c r="B2464"/>
      <c r="C2464" s="29"/>
      <c r="D2464"/>
      <c r="E2464" s="44"/>
      <c r="F2464" s="29"/>
      <c r="G2464" s="45"/>
      <c r="L2464"/>
      <c r="M2464" s="46"/>
    </row>
    <row r="2465" spans="1:13" x14ac:dyDescent="0.3">
      <c r="A2465"/>
      <c r="B2465"/>
      <c r="C2465" s="29"/>
      <c r="D2465"/>
      <c r="E2465" s="44"/>
      <c r="F2465" s="29"/>
      <c r="G2465" s="45"/>
      <c r="L2465"/>
      <c r="M2465" s="46"/>
    </row>
    <row r="2466" spans="1:13" x14ac:dyDescent="0.3">
      <c r="A2466"/>
      <c r="B2466"/>
      <c r="C2466" s="29"/>
      <c r="D2466"/>
      <c r="E2466" s="44"/>
      <c r="F2466" s="29"/>
      <c r="G2466" s="45"/>
      <c r="L2466"/>
      <c r="M2466" s="46"/>
    </row>
    <row r="2467" spans="1:13" x14ac:dyDescent="0.3">
      <c r="A2467"/>
      <c r="B2467"/>
      <c r="C2467" s="29"/>
      <c r="D2467"/>
      <c r="E2467" s="44"/>
      <c r="F2467" s="29"/>
      <c r="G2467" s="45"/>
      <c r="L2467"/>
      <c r="M2467" s="46"/>
    </row>
    <row r="2468" spans="1:13" x14ac:dyDescent="0.3">
      <c r="A2468"/>
      <c r="B2468"/>
      <c r="C2468" s="29"/>
      <c r="D2468"/>
      <c r="E2468" s="44"/>
      <c r="F2468" s="29"/>
      <c r="G2468" s="45"/>
      <c r="L2468"/>
      <c r="M2468" s="46"/>
    </row>
    <row r="2469" spans="1:13" x14ac:dyDescent="0.3">
      <c r="A2469"/>
      <c r="B2469"/>
      <c r="C2469" s="29"/>
      <c r="D2469"/>
      <c r="E2469" s="44"/>
      <c r="F2469" s="29"/>
      <c r="G2469" s="45"/>
      <c r="L2469"/>
      <c r="M2469" s="46"/>
    </row>
    <row r="2470" spans="1:13" x14ac:dyDescent="0.3">
      <c r="A2470"/>
      <c r="B2470"/>
      <c r="C2470" s="29"/>
      <c r="D2470"/>
      <c r="E2470" s="44"/>
      <c r="F2470" s="29"/>
      <c r="G2470" s="45"/>
      <c r="L2470"/>
      <c r="M2470" s="46"/>
    </row>
    <row r="2471" spans="1:13" x14ac:dyDescent="0.3">
      <c r="A2471"/>
      <c r="B2471"/>
      <c r="C2471" s="29"/>
      <c r="D2471"/>
      <c r="E2471" s="44"/>
      <c r="F2471" s="29"/>
      <c r="G2471" s="45"/>
      <c r="L2471"/>
      <c r="M2471" s="46"/>
    </row>
    <row r="2472" spans="1:13" x14ac:dyDescent="0.3">
      <c r="A2472"/>
      <c r="B2472"/>
      <c r="C2472" s="29"/>
      <c r="D2472"/>
      <c r="E2472" s="44"/>
      <c r="F2472" s="29"/>
      <c r="G2472" s="45"/>
      <c r="L2472"/>
      <c r="M2472" s="46"/>
    </row>
    <row r="2473" spans="1:13" x14ac:dyDescent="0.3">
      <c r="A2473"/>
      <c r="B2473"/>
      <c r="C2473" s="29"/>
      <c r="D2473"/>
      <c r="E2473" s="44"/>
      <c r="F2473" s="29"/>
      <c r="G2473" s="45"/>
      <c r="L2473"/>
      <c r="M2473" s="46"/>
    </row>
    <row r="2474" spans="1:13" x14ac:dyDescent="0.3">
      <c r="A2474"/>
      <c r="B2474"/>
      <c r="C2474" s="29"/>
      <c r="D2474"/>
      <c r="E2474" s="44"/>
      <c r="F2474" s="29"/>
      <c r="G2474" s="45"/>
      <c r="L2474"/>
      <c r="M2474" s="46"/>
    </row>
    <row r="2475" spans="1:13" x14ac:dyDescent="0.3">
      <c r="A2475"/>
      <c r="B2475"/>
      <c r="C2475" s="29"/>
      <c r="D2475"/>
      <c r="E2475" s="44"/>
      <c r="F2475" s="29"/>
      <c r="G2475" s="45"/>
      <c r="L2475"/>
      <c r="M2475" s="46"/>
    </row>
    <row r="2476" spans="1:13" x14ac:dyDescent="0.3">
      <c r="A2476"/>
      <c r="B2476"/>
      <c r="C2476" s="29"/>
      <c r="D2476"/>
      <c r="E2476" s="44"/>
      <c r="F2476" s="29"/>
      <c r="G2476" s="45"/>
      <c r="L2476"/>
      <c r="M2476" s="46"/>
    </row>
    <row r="2477" spans="1:13" x14ac:dyDescent="0.3">
      <c r="A2477"/>
      <c r="B2477"/>
      <c r="C2477" s="29"/>
      <c r="D2477"/>
      <c r="E2477" s="44"/>
      <c r="F2477" s="29"/>
      <c r="G2477" s="45"/>
      <c r="L2477"/>
      <c r="M2477" s="46"/>
    </row>
    <row r="2478" spans="1:13" x14ac:dyDescent="0.3">
      <c r="A2478"/>
      <c r="B2478"/>
      <c r="C2478" s="29"/>
      <c r="D2478"/>
      <c r="E2478" s="44"/>
      <c r="F2478" s="29"/>
      <c r="G2478" s="45"/>
      <c r="L2478"/>
      <c r="M2478" s="46"/>
    </row>
    <row r="2479" spans="1:13" x14ac:dyDescent="0.3">
      <c r="A2479"/>
      <c r="B2479"/>
      <c r="C2479" s="29"/>
      <c r="D2479"/>
      <c r="E2479" s="44"/>
      <c r="F2479" s="29"/>
      <c r="G2479" s="45"/>
      <c r="L2479"/>
      <c r="M2479" s="46"/>
    </row>
    <row r="2480" spans="1:13" x14ac:dyDescent="0.3">
      <c r="A2480"/>
      <c r="B2480"/>
      <c r="C2480" s="29"/>
      <c r="D2480"/>
      <c r="E2480" s="44"/>
      <c r="F2480" s="29"/>
      <c r="G2480" s="45"/>
      <c r="L2480"/>
      <c r="M2480" s="46"/>
    </row>
    <row r="2481" spans="1:13" x14ac:dyDescent="0.3">
      <c r="A2481"/>
      <c r="B2481"/>
      <c r="C2481" s="29"/>
      <c r="D2481"/>
      <c r="E2481" s="44"/>
      <c r="F2481" s="29"/>
      <c r="G2481" s="45"/>
      <c r="L2481"/>
      <c r="M2481" s="46"/>
    </row>
    <row r="2482" spans="1:13" x14ac:dyDescent="0.3">
      <c r="A2482"/>
      <c r="B2482"/>
      <c r="C2482" s="29"/>
      <c r="D2482"/>
      <c r="E2482" s="44"/>
      <c r="F2482" s="29"/>
      <c r="G2482" s="45"/>
      <c r="L2482"/>
      <c r="M2482" s="46"/>
    </row>
    <row r="2483" spans="1:13" x14ac:dyDescent="0.3">
      <c r="A2483"/>
      <c r="B2483"/>
      <c r="C2483" s="29"/>
      <c r="D2483"/>
      <c r="E2483" s="44"/>
      <c r="F2483" s="29"/>
      <c r="G2483" s="45"/>
      <c r="L2483"/>
      <c r="M2483" s="46"/>
    </row>
    <row r="2484" spans="1:13" x14ac:dyDescent="0.3">
      <c r="A2484"/>
      <c r="B2484"/>
      <c r="C2484" s="29"/>
      <c r="D2484"/>
      <c r="E2484" s="44"/>
      <c r="F2484" s="29"/>
      <c r="G2484" s="45"/>
      <c r="L2484"/>
      <c r="M2484" s="46"/>
    </row>
    <row r="2485" spans="1:13" x14ac:dyDescent="0.3">
      <c r="A2485"/>
      <c r="B2485"/>
      <c r="C2485" s="29"/>
      <c r="D2485"/>
      <c r="E2485" s="44"/>
      <c r="F2485" s="29"/>
      <c r="G2485" s="45"/>
      <c r="L2485"/>
      <c r="M2485" s="46"/>
    </row>
    <row r="2486" spans="1:13" x14ac:dyDescent="0.3">
      <c r="A2486"/>
      <c r="B2486"/>
      <c r="C2486" s="29"/>
      <c r="D2486"/>
      <c r="E2486" s="44"/>
      <c r="F2486" s="29"/>
      <c r="G2486" s="45"/>
      <c r="L2486"/>
      <c r="M2486" s="46"/>
    </row>
    <row r="2487" spans="1:13" x14ac:dyDescent="0.3">
      <c r="A2487"/>
      <c r="B2487"/>
      <c r="C2487" s="29"/>
      <c r="D2487"/>
      <c r="E2487" s="44"/>
      <c r="F2487" s="29"/>
      <c r="G2487" s="45"/>
      <c r="L2487"/>
      <c r="M2487" s="46"/>
    </row>
    <row r="2488" spans="1:13" x14ac:dyDescent="0.3">
      <c r="A2488"/>
      <c r="B2488"/>
      <c r="C2488" s="29"/>
      <c r="D2488"/>
      <c r="E2488" s="44"/>
      <c r="F2488" s="29"/>
      <c r="G2488" s="45"/>
      <c r="L2488"/>
      <c r="M2488" s="46"/>
    </row>
    <row r="2489" spans="1:13" x14ac:dyDescent="0.3">
      <c r="A2489"/>
      <c r="B2489"/>
      <c r="C2489" s="29"/>
      <c r="D2489"/>
      <c r="E2489" s="44"/>
      <c r="F2489" s="29"/>
      <c r="G2489" s="45"/>
      <c r="L2489"/>
      <c r="M2489" s="46"/>
    </row>
    <row r="2490" spans="1:13" x14ac:dyDescent="0.3">
      <c r="A2490"/>
      <c r="B2490"/>
      <c r="C2490" s="29"/>
      <c r="D2490"/>
      <c r="E2490" s="44"/>
      <c r="F2490" s="29"/>
      <c r="G2490" s="45"/>
      <c r="L2490"/>
      <c r="M2490" s="46"/>
    </row>
    <row r="2491" spans="1:13" x14ac:dyDescent="0.3">
      <c r="A2491"/>
      <c r="B2491"/>
      <c r="C2491" s="29"/>
      <c r="D2491"/>
      <c r="E2491" s="44"/>
      <c r="F2491" s="29"/>
      <c r="G2491" s="45"/>
      <c r="L2491"/>
      <c r="M2491" s="46"/>
    </row>
    <row r="2492" spans="1:13" x14ac:dyDescent="0.3">
      <c r="A2492"/>
      <c r="B2492"/>
      <c r="C2492" s="29"/>
      <c r="D2492"/>
      <c r="E2492" s="44"/>
      <c r="F2492" s="29"/>
      <c r="G2492" s="45"/>
      <c r="L2492"/>
      <c r="M2492" s="46"/>
    </row>
    <row r="2493" spans="1:13" x14ac:dyDescent="0.3">
      <c r="A2493"/>
      <c r="B2493"/>
      <c r="C2493" s="29"/>
      <c r="D2493"/>
      <c r="E2493" s="44"/>
      <c r="F2493" s="29"/>
      <c r="G2493" s="45"/>
      <c r="L2493"/>
      <c r="M2493" s="46"/>
    </row>
    <row r="2494" spans="1:13" x14ac:dyDescent="0.3">
      <c r="A2494"/>
      <c r="B2494"/>
      <c r="C2494" s="29"/>
      <c r="D2494"/>
      <c r="E2494" s="44"/>
      <c r="F2494" s="29"/>
      <c r="G2494" s="45"/>
      <c r="L2494"/>
      <c r="M2494" s="46"/>
    </row>
    <row r="2495" spans="1:13" x14ac:dyDescent="0.3">
      <c r="A2495"/>
      <c r="B2495"/>
      <c r="C2495" s="29"/>
      <c r="D2495"/>
      <c r="E2495" s="44"/>
      <c r="F2495" s="29"/>
      <c r="G2495" s="45"/>
      <c r="L2495"/>
      <c r="M2495" s="46"/>
    </row>
    <row r="2496" spans="1:13" x14ac:dyDescent="0.3">
      <c r="A2496"/>
      <c r="B2496"/>
      <c r="C2496" s="29"/>
      <c r="D2496"/>
      <c r="E2496" s="44"/>
      <c r="F2496" s="29"/>
      <c r="G2496" s="45"/>
      <c r="L2496"/>
      <c r="M2496" s="46"/>
    </row>
    <row r="2497" spans="1:13" x14ac:dyDescent="0.3">
      <c r="A2497"/>
      <c r="B2497"/>
      <c r="C2497" s="29"/>
      <c r="D2497"/>
      <c r="E2497" s="44"/>
      <c r="F2497" s="29"/>
      <c r="G2497" s="45"/>
      <c r="L2497"/>
      <c r="M2497" s="46"/>
    </row>
    <row r="2498" spans="1:13" x14ac:dyDescent="0.3">
      <c r="A2498"/>
      <c r="B2498"/>
      <c r="C2498" s="29"/>
      <c r="D2498"/>
      <c r="E2498" s="44"/>
      <c r="F2498" s="29"/>
      <c r="G2498" s="45"/>
      <c r="L2498"/>
      <c r="M2498" s="46"/>
    </row>
    <row r="2499" spans="1:13" x14ac:dyDescent="0.3">
      <c r="A2499"/>
      <c r="B2499"/>
      <c r="C2499" s="29"/>
      <c r="D2499"/>
      <c r="E2499" s="44"/>
      <c r="F2499" s="29"/>
      <c r="G2499" s="45"/>
      <c r="L2499"/>
      <c r="M2499" s="46"/>
    </row>
    <row r="2500" spans="1:13" x14ac:dyDescent="0.3">
      <c r="A2500"/>
      <c r="B2500"/>
      <c r="C2500" s="29"/>
      <c r="D2500"/>
      <c r="E2500" s="44"/>
      <c r="F2500" s="29"/>
      <c r="G2500" s="45"/>
      <c r="L2500"/>
      <c r="M2500" s="46"/>
    </row>
    <row r="2501" spans="1:13" x14ac:dyDescent="0.3">
      <c r="A2501"/>
      <c r="B2501"/>
      <c r="C2501" s="29"/>
      <c r="D2501"/>
      <c r="E2501" s="44"/>
      <c r="F2501" s="29"/>
      <c r="G2501" s="45"/>
      <c r="L2501"/>
      <c r="M2501" s="46"/>
    </row>
    <row r="2502" spans="1:13" x14ac:dyDescent="0.3">
      <c r="A2502"/>
      <c r="B2502"/>
      <c r="C2502" s="29"/>
      <c r="D2502"/>
      <c r="E2502" s="44"/>
      <c r="F2502" s="29"/>
      <c r="G2502" s="45"/>
      <c r="L2502"/>
      <c r="M2502" s="46"/>
    </row>
    <row r="2503" spans="1:13" x14ac:dyDescent="0.3">
      <c r="A2503"/>
      <c r="B2503"/>
      <c r="C2503" s="29"/>
      <c r="D2503"/>
      <c r="E2503" s="44"/>
      <c r="F2503" s="29"/>
      <c r="G2503" s="45"/>
      <c r="L2503"/>
      <c r="M2503" s="46"/>
    </row>
    <row r="2504" spans="1:13" x14ac:dyDescent="0.3">
      <c r="A2504"/>
      <c r="B2504"/>
      <c r="C2504" s="29"/>
      <c r="D2504"/>
      <c r="E2504" s="44"/>
      <c r="F2504" s="29"/>
      <c r="G2504" s="45"/>
      <c r="L2504"/>
      <c r="M2504" s="46"/>
    </row>
    <row r="2505" spans="1:13" x14ac:dyDescent="0.3">
      <c r="A2505"/>
      <c r="B2505"/>
      <c r="C2505" s="29"/>
      <c r="D2505"/>
      <c r="E2505" s="44"/>
      <c r="F2505" s="29"/>
      <c r="G2505" s="45"/>
      <c r="L2505"/>
      <c r="M2505" s="46"/>
    </row>
    <row r="2506" spans="1:13" x14ac:dyDescent="0.3">
      <c r="A2506"/>
      <c r="B2506"/>
      <c r="C2506" s="29"/>
      <c r="D2506"/>
      <c r="E2506" s="44"/>
      <c r="F2506" s="29"/>
      <c r="G2506" s="45"/>
      <c r="L2506"/>
      <c r="M2506" s="46"/>
    </row>
    <row r="2507" spans="1:13" x14ac:dyDescent="0.3">
      <c r="A2507"/>
      <c r="B2507"/>
      <c r="C2507" s="29"/>
      <c r="D2507"/>
      <c r="E2507" s="44"/>
      <c r="F2507" s="29"/>
      <c r="G2507" s="45"/>
      <c r="L2507"/>
      <c r="M2507" s="46"/>
    </row>
    <row r="2508" spans="1:13" x14ac:dyDescent="0.3">
      <c r="A2508"/>
      <c r="B2508"/>
      <c r="C2508" s="29"/>
      <c r="D2508"/>
      <c r="E2508" s="44"/>
      <c r="F2508" s="29"/>
      <c r="G2508" s="45"/>
      <c r="L2508"/>
      <c r="M2508" s="46"/>
    </row>
    <row r="2509" spans="1:13" x14ac:dyDescent="0.3">
      <c r="A2509"/>
      <c r="B2509"/>
      <c r="C2509" s="29"/>
      <c r="D2509"/>
      <c r="E2509" s="44"/>
      <c r="F2509" s="29"/>
      <c r="G2509" s="45"/>
      <c r="L2509"/>
      <c r="M2509" s="46"/>
    </row>
    <row r="2510" spans="1:13" x14ac:dyDescent="0.3">
      <c r="A2510"/>
      <c r="B2510"/>
      <c r="C2510" s="29"/>
      <c r="D2510"/>
      <c r="E2510" s="44"/>
      <c r="F2510" s="29"/>
      <c r="G2510" s="45"/>
      <c r="L2510"/>
      <c r="M2510" s="46"/>
    </row>
    <row r="2511" spans="1:13" x14ac:dyDescent="0.3">
      <c r="A2511"/>
      <c r="B2511"/>
      <c r="C2511" s="29"/>
      <c r="D2511"/>
      <c r="E2511" s="44"/>
      <c r="F2511" s="29"/>
      <c r="G2511" s="45"/>
      <c r="L2511"/>
      <c r="M2511" s="46"/>
    </row>
    <row r="2512" spans="1:13" x14ac:dyDescent="0.3">
      <c r="A2512"/>
      <c r="B2512"/>
      <c r="C2512" s="29"/>
      <c r="D2512"/>
      <c r="E2512" s="44"/>
      <c r="F2512" s="29"/>
      <c r="G2512" s="45"/>
      <c r="L2512"/>
      <c r="M2512" s="46"/>
    </row>
    <row r="2513" spans="1:13" x14ac:dyDescent="0.3">
      <c r="A2513"/>
      <c r="B2513"/>
      <c r="C2513" s="29"/>
      <c r="D2513"/>
      <c r="E2513" s="44"/>
      <c r="F2513" s="29"/>
      <c r="G2513" s="45"/>
      <c r="L2513"/>
      <c r="M2513" s="46"/>
    </row>
    <row r="2514" spans="1:13" x14ac:dyDescent="0.3">
      <c r="A2514"/>
      <c r="B2514"/>
      <c r="C2514" s="29"/>
      <c r="D2514"/>
      <c r="E2514" s="44"/>
      <c r="F2514" s="29"/>
      <c r="G2514" s="45"/>
      <c r="L2514"/>
      <c r="M2514" s="46"/>
    </row>
    <row r="2515" spans="1:13" x14ac:dyDescent="0.3">
      <c r="A2515"/>
      <c r="B2515"/>
      <c r="C2515" s="29"/>
      <c r="D2515"/>
      <c r="E2515" s="44"/>
      <c r="F2515" s="29"/>
      <c r="G2515" s="45"/>
      <c r="L2515"/>
      <c r="M2515" s="46"/>
    </row>
    <row r="2516" spans="1:13" x14ac:dyDescent="0.3">
      <c r="A2516"/>
      <c r="B2516"/>
      <c r="C2516" s="29"/>
      <c r="D2516"/>
      <c r="E2516" s="44"/>
      <c r="F2516" s="29"/>
      <c r="G2516" s="45"/>
      <c r="L2516"/>
      <c r="M2516" s="46"/>
    </row>
    <row r="2517" spans="1:13" x14ac:dyDescent="0.3">
      <c r="A2517"/>
      <c r="B2517"/>
      <c r="C2517" s="29"/>
      <c r="D2517"/>
      <c r="E2517" s="44"/>
      <c r="F2517" s="29"/>
      <c r="G2517" s="45"/>
      <c r="L2517"/>
      <c r="M2517" s="46"/>
    </row>
    <row r="2518" spans="1:13" x14ac:dyDescent="0.3">
      <c r="A2518"/>
      <c r="B2518"/>
      <c r="C2518" s="29"/>
      <c r="D2518"/>
      <c r="E2518" s="44"/>
      <c r="F2518" s="29"/>
      <c r="G2518" s="45"/>
      <c r="L2518"/>
      <c r="M2518" s="46"/>
    </row>
    <row r="2519" spans="1:13" x14ac:dyDescent="0.3">
      <c r="A2519"/>
      <c r="B2519"/>
      <c r="C2519" s="29"/>
      <c r="D2519"/>
      <c r="E2519" s="44"/>
      <c r="F2519" s="29"/>
      <c r="G2519" s="45"/>
      <c r="L2519"/>
      <c r="M2519" s="46"/>
    </row>
    <row r="2520" spans="1:13" x14ac:dyDescent="0.3">
      <c r="A2520"/>
      <c r="B2520"/>
      <c r="C2520" s="29"/>
      <c r="D2520"/>
      <c r="E2520" s="44"/>
      <c r="F2520" s="29"/>
      <c r="G2520" s="45"/>
      <c r="L2520"/>
      <c r="M2520" s="46"/>
    </row>
    <row r="2521" spans="1:13" x14ac:dyDescent="0.3">
      <c r="A2521"/>
      <c r="B2521"/>
      <c r="C2521" s="29"/>
      <c r="D2521"/>
      <c r="E2521" s="44"/>
      <c r="F2521" s="29"/>
      <c r="G2521" s="45"/>
      <c r="L2521"/>
      <c r="M2521" s="46"/>
    </row>
    <row r="2522" spans="1:13" x14ac:dyDescent="0.3">
      <c r="A2522"/>
      <c r="B2522"/>
      <c r="C2522" s="29"/>
      <c r="D2522"/>
      <c r="E2522" s="44"/>
      <c r="F2522" s="29"/>
      <c r="G2522" s="45"/>
      <c r="L2522"/>
      <c r="M2522" s="46"/>
    </row>
    <row r="2523" spans="1:13" x14ac:dyDescent="0.3">
      <c r="A2523"/>
      <c r="B2523"/>
      <c r="C2523" s="29"/>
      <c r="D2523"/>
      <c r="E2523" s="44"/>
      <c r="F2523" s="29"/>
      <c r="G2523" s="45"/>
      <c r="L2523"/>
      <c r="M2523" s="46"/>
    </row>
    <row r="2524" spans="1:13" x14ac:dyDescent="0.3">
      <c r="A2524"/>
      <c r="B2524"/>
      <c r="C2524" s="29"/>
      <c r="D2524"/>
      <c r="E2524" s="44"/>
      <c r="F2524" s="29"/>
      <c r="G2524" s="45"/>
      <c r="L2524"/>
      <c r="M2524" s="46"/>
    </row>
    <row r="2525" spans="1:13" x14ac:dyDescent="0.3">
      <c r="A2525"/>
      <c r="B2525"/>
      <c r="C2525" s="29"/>
      <c r="D2525"/>
      <c r="E2525" s="44"/>
      <c r="F2525" s="29"/>
      <c r="G2525" s="45"/>
      <c r="L2525"/>
      <c r="M2525" s="46"/>
    </row>
    <row r="2526" spans="1:13" x14ac:dyDescent="0.3">
      <c r="A2526"/>
      <c r="B2526"/>
      <c r="C2526" s="29"/>
      <c r="D2526"/>
      <c r="E2526" s="44"/>
      <c r="F2526" s="29"/>
      <c r="G2526" s="45"/>
      <c r="L2526"/>
      <c r="M2526" s="46"/>
    </row>
    <row r="2527" spans="1:13" x14ac:dyDescent="0.3">
      <c r="A2527"/>
      <c r="B2527"/>
      <c r="C2527" s="29"/>
      <c r="D2527"/>
      <c r="E2527" s="44"/>
      <c r="F2527" s="29"/>
      <c r="G2527" s="45"/>
      <c r="L2527"/>
      <c r="M2527" s="46"/>
    </row>
    <row r="2528" spans="1:13" x14ac:dyDescent="0.3">
      <c r="A2528"/>
      <c r="B2528"/>
      <c r="C2528" s="29"/>
      <c r="D2528"/>
      <c r="E2528" s="44"/>
      <c r="F2528" s="29"/>
      <c r="G2528" s="45"/>
      <c r="L2528"/>
      <c r="M2528" s="46"/>
    </row>
    <row r="2529" spans="1:13" x14ac:dyDescent="0.3">
      <c r="A2529"/>
      <c r="B2529"/>
      <c r="C2529" s="29"/>
      <c r="D2529"/>
      <c r="E2529" s="44"/>
      <c r="F2529" s="29"/>
      <c r="G2529" s="45"/>
      <c r="L2529"/>
      <c r="M2529" s="46"/>
    </row>
    <row r="2530" spans="1:13" x14ac:dyDescent="0.3">
      <c r="A2530"/>
      <c r="B2530"/>
      <c r="C2530" s="29"/>
      <c r="D2530"/>
      <c r="E2530" s="44"/>
      <c r="F2530" s="29"/>
      <c r="G2530" s="45"/>
      <c r="L2530"/>
      <c r="M2530" s="46"/>
    </row>
    <row r="2531" spans="1:13" x14ac:dyDescent="0.3">
      <c r="A2531"/>
      <c r="B2531"/>
      <c r="C2531" s="29"/>
      <c r="D2531"/>
      <c r="E2531" s="44"/>
      <c r="F2531" s="29"/>
      <c r="G2531" s="45"/>
      <c r="L2531"/>
      <c r="M2531" s="46"/>
    </row>
    <row r="2532" spans="1:13" x14ac:dyDescent="0.3">
      <c r="A2532"/>
      <c r="B2532"/>
      <c r="C2532" s="29"/>
      <c r="D2532"/>
      <c r="E2532" s="44"/>
      <c r="F2532" s="29"/>
      <c r="G2532" s="45"/>
      <c r="L2532"/>
      <c r="M2532" s="46"/>
    </row>
    <row r="2533" spans="1:13" x14ac:dyDescent="0.3">
      <c r="A2533"/>
      <c r="B2533"/>
      <c r="C2533" s="29"/>
      <c r="D2533"/>
      <c r="E2533" s="44"/>
      <c r="F2533" s="29"/>
      <c r="G2533" s="45"/>
      <c r="L2533"/>
      <c r="M2533" s="46"/>
    </row>
    <row r="2534" spans="1:13" x14ac:dyDescent="0.3">
      <c r="A2534"/>
      <c r="B2534"/>
      <c r="C2534" s="29"/>
      <c r="D2534"/>
      <c r="E2534" s="44"/>
      <c r="F2534" s="29"/>
      <c r="G2534" s="45"/>
      <c r="L2534"/>
      <c r="M2534" s="46"/>
    </row>
    <row r="2535" spans="1:13" x14ac:dyDescent="0.3">
      <c r="A2535"/>
      <c r="B2535"/>
      <c r="C2535" s="29"/>
      <c r="D2535"/>
      <c r="E2535" s="44"/>
      <c r="F2535" s="29"/>
      <c r="G2535" s="45"/>
      <c r="L2535"/>
      <c r="M2535" s="46"/>
    </row>
    <row r="2536" spans="1:13" x14ac:dyDescent="0.3">
      <c r="A2536"/>
      <c r="B2536"/>
      <c r="C2536" s="29"/>
      <c r="D2536"/>
      <c r="E2536" s="44"/>
      <c r="F2536" s="29"/>
      <c r="G2536" s="45"/>
      <c r="L2536"/>
      <c r="M2536" s="46"/>
    </row>
    <row r="2537" spans="1:13" x14ac:dyDescent="0.3">
      <c r="A2537"/>
      <c r="B2537"/>
      <c r="C2537" s="29"/>
      <c r="D2537"/>
      <c r="E2537" s="44"/>
      <c r="F2537" s="29"/>
      <c r="G2537" s="45"/>
      <c r="L2537"/>
      <c r="M2537" s="46"/>
    </row>
    <row r="2538" spans="1:13" x14ac:dyDescent="0.3">
      <c r="A2538"/>
      <c r="B2538"/>
      <c r="C2538" s="29"/>
      <c r="D2538"/>
      <c r="E2538" s="44"/>
      <c r="F2538" s="29"/>
      <c r="G2538" s="45"/>
      <c r="L2538"/>
      <c r="M2538" s="46"/>
    </row>
    <row r="2539" spans="1:13" x14ac:dyDescent="0.3">
      <c r="A2539"/>
      <c r="B2539"/>
      <c r="C2539" s="29"/>
      <c r="D2539"/>
      <c r="E2539" s="44"/>
      <c r="F2539" s="29"/>
      <c r="G2539" s="45"/>
      <c r="L2539"/>
      <c r="M2539" s="46"/>
    </row>
    <row r="2540" spans="1:13" x14ac:dyDescent="0.3">
      <c r="A2540"/>
      <c r="B2540"/>
      <c r="C2540" s="29"/>
      <c r="D2540"/>
      <c r="E2540" s="44"/>
      <c r="F2540" s="29"/>
      <c r="G2540" s="45"/>
      <c r="L2540"/>
      <c r="M2540" s="46"/>
    </row>
    <row r="2541" spans="1:13" x14ac:dyDescent="0.3">
      <c r="A2541"/>
      <c r="B2541"/>
      <c r="C2541" s="29"/>
      <c r="D2541"/>
      <c r="E2541" s="44"/>
      <c r="F2541" s="29"/>
      <c r="G2541" s="45"/>
      <c r="L2541"/>
      <c r="M2541" s="46"/>
    </row>
    <row r="2542" spans="1:13" x14ac:dyDescent="0.3">
      <c r="A2542"/>
      <c r="B2542"/>
      <c r="C2542" s="29"/>
      <c r="D2542"/>
      <c r="E2542" s="44"/>
      <c r="F2542" s="29"/>
      <c r="G2542" s="45"/>
      <c r="L2542"/>
      <c r="M2542" s="46"/>
    </row>
    <row r="2543" spans="1:13" x14ac:dyDescent="0.3">
      <c r="A2543"/>
      <c r="B2543"/>
      <c r="C2543" s="29"/>
      <c r="D2543"/>
      <c r="E2543" s="44"/>
      <c r="F2543" s="29"/>
      <c r="G2543" s="45"/>
      <c r="L2543"/>
      <c r="M2543" s="46"/>
    </row>
    <row r="2544" spans="1:13" x14ac:dyDescent="0.3">
      <c r="A2544"/>
      <c r="B2544"/>
      <c r="C2544" s="29"/>
      <c r="D2544"/>
      <c r="E2544" s="44"/>
      <c r="F2544" s="29"/>
      <c r="G2544" s="45"/>
      <c r="L2544"/>
      <c r="M2544" s="46"/>
    </row>
    <row r="2545" spans="1:13" x14ac:dyDescent="0.3">
      <c r="A2545"/>
      <c r="B2545"/>
      <c r="C2545" s="29"/>
      <c r="D2545"/>
      <c r="E2545" s="44"/>
      <c r="F2545" s="29"/>
      <c r="G2545" s="45"/>
      <c r="L2545"/>
      <c r="M2545" s="46"/>
    </row>
    <row r="2546" spans="1:13" x14ac:dyDescent="0.3">
      <c r="A2546"/>
      <c r="B2546"/>
      <c r="C2546" s="29"/>
      <c r="D2546"/>
      <c r="E2546" s="44"/>
      <c r="F2546" s="29"/>
      <c r="G2546" s="45"/>
      <c r="L2546"/>
      <c r="M2546" s="46"/>
    </row>
    <row r="2547" spans="1:13" x14ac:dyDescent="0.3">
      <c r="A2547"/>
      <c r="B2547"/>
      <c r="C2547" s="29"/>
      <c r="D2547"/>
      <c r="E2547" s="44"/>
      <c r="F2547" s="29"/>
      <c r="G2547" s="45"/>
      <c r="L2547"/>
      <c r="M2547" s="46"/>
    </row>
    <row r="2548" spans="1:13" x14ac:dyDescent="0.3">
      <c r="A2548"/>
      <c r="B2548"/>
      <c r="C2548" s="29"/>
      <c r="D2548"/>
      <c r="E2548" s="44"/>
      <c r="F2548" s="29"/>
      <c r="G2548" s="45"/>
      <c r="L2548"/>
      <c r="M2548" s="46"/>
    </row>
    <row r="2549" spans="1:13" x14ac:dyDescent="0.3">
      <c r="A2549"/>
      <c r="B2549"/>
      <c r="C2549" s="29"/>
      <c r="D2549"/>
      <c r="E2549" s="44"/>
      <c r="F2549" s="29"/>
      <c r="G2549" s="45"/>
      <c r="L2549"/>
      <c r="M2549" s="46"/>
    </row>
    <row r="2550" spans="1:13" x14ac:dyDescent="0.3">
      <c r="A2550"/>
      <c r="B2550"/>
      <c r="C2550" s="29"/>
      <c r="D2550"/>
      <c r="E2550" s="44"/>
      <c r="F2550" s="29"/>
      <c r="G2550" s="45"/>
      <c r="L2550"/>
      <c r="M2550" s="46"/>
    </row>
    <row r="2551" spans="1:13" x14ac:dyDescent="0.3">
      <c r="A2551"/>
      <c r="B2551"/>
      <c r="C2551" s="29"/>
      <c r="D2551"/>
      <c r="E2551" s="44"/>
      <c r="F2551" s="29"/>
      <c r="G2551" s="45"/>
      <c r="L2551"/>
      <c r="M2551" s="46"/>
    </row>
    <row r="2552" spans="1:13" x14ac:dyDescent="0.3">
      <c r="A2552"/>
      <c r="B2552"/>
      <c r="C2552" s="29"/>
      <c r="D2552"/>
      <c r="E2552" s="44"/>
      <c r="F2552" s="29"/>
      <c r="G2552" s="45"/>
      <c r="L2552"/>
      <c r="M2552" s="46"/>
    </row>
    <row r="2553" spans="1:13" x14ac:dyDescent="0.3">
      <c r="A2553"/>
      <c r="B2553"/>
      <c r="C2553" s="29"/>
      <c r="D2553"/>
      <c r="E2553" s="44"/>
      <c r="F2553" s="29"/>
      <c r="G2553" s="45"/>
      <c r="L2553"/>
      <c r="M2553" s="46"/>
    </row>
    <row r="2554" spans="1:13" x14ac:dyDescent="0.3">
      <c r="A2554"/>
      <c r="B2554"/>
      <c r="C2554" s="29"/>
      <c r="D2554"/>
      <c r="E2554" s="44"/>
      <c r="F2554" s="29"/>
      <c r="G2554" s="45"/>
      <c r="L2554"/>
      <c r="M2554" s="46"/>
    </row>
    <row r="2555" spans="1:13" x14ac:dyDescent="0.3">
      <c r="A2555"/>
      <c r="B2555"/>
      <c r="C2555" s="29"/>
      <c r="D2555"/>
      <c r="E2555" s="44"/>
      <c r="F2555" s="29"/>
      <c r="G2555" s="45"/>
      <c r="L2555"/>
      <c r="M2555" s="46"/>
    </row>
    <row r="2556" spans="1:13" x14ac:dyDescent="0.3">
      <c r="A2556"/>
      <c r="B2556"/>
      <c r="C2556" s="29"/>
      <c r="D2556"/>
      <c r="E2556" s="44"/>
      <c r="F2556" s="29"/>
      <c r="G2556" s="45"/>
      <c r="L2556"/>
      <c r="M2556" s="46"/>
    </row>
    <row r="2557" spans="1:13" x14ac:dyDescent="0.3">
      <c r="A2557"/>
      <c r="B2557"/>
      <c r="C2557" s="29"/>
      <c r="D2557"/>
      <c r="E2557" s="44"/>
      <c r="F2557" s="29"/>
      <c r="G2557" s="45"/>
      <c r="L2557"/>
      <c r="M2557" s="46"/>
    </row>
    <row r="2558" spans="1:13" x14ac:dyDescent="0.3">
      <c r="A2558"/>
      <c r="B2558"/>
      <c r="C2558" s="29"/>
      <c r="D2558"/>
      <c r="E2558" s="44"/>
      <c r="F2558" s="29"/>
      <c r="G2558" s="45"/>
      <c r="L2558"/>
      <c r="M2558" s="46"/>
    </row>
    <row r="2559" spans="1:13" x14ac:dyDescent="0.3">
      <c r="A2559"/>
      <c r="B2559"/>
      <c r="C2559" s="29"/>
      <c r="D2559"/>
      <c r="E2559" s="44"/>
      <c r="F2559" s="29"/>
      <c r="G2559" s="45"/>
      <c r="L2559"/>
      <c r="M2559" s="46"/>
    </row>
    <row r="2560" spans="1:13" x14ac:dyDescent="0.3">
      <c r="A2560"/>
      <c r="B2560"/>
      <c r="C2560" s="29"/>
      <c r="D2560"/>
      <c r="E2560" s="44"/>
      <c r="F2560" s="29"/>
      <c r="G2560" s="45"/>
      <c r="L2560"/>
      <c r="M2560" s="46"/>
    </row>
    <row r="2561" spans="1:13" x14ac:dyDescent="0.3">
      <c r="A2561"/>
      <c r="B2561"/>
      <c r="C2561" s="29"/>
      <c r="D2561"/>
      <c r="E2561" s="44"/>
      <c r="F2561" s="29"/>
      <c r="G2561" s="45"/>
      <c r="L2561"/>
      <c r="M2561" s="46"/>
    </row>
    <row r="2562" spans="1:13" x14ac:dyDescent="0.3">
      <c r="A2562"/>
      <c r="B2562"/>
      <c r="C2562" s="29"/>
      <c r="D2562"/>
      <c r="E2562" s="44"/>
      <c r="F2562" s="29"/>
      <c r="G2562" s="45"/>
      <c r="L2562"/>
      <c r="M2562" s="46"/>
    </row>
    <row r="2563" spans="1:13" x14ac:dyDescent="0.3">
      <c r="A2563"/>
      <c r="B2563"/>
      <c r="C2563" s="29"/>
      <c r="D2563"/>
      <c r="E2563" s="44"/>
      <c r="F2563" s="29"/>
      <c r="G2563" s="45"/>
      <c r="L2563"/>
      <c r="M2563" s="46"/>
    </row>
    <row r="2564" spans="1:13" x14ac:dyDescent="0.3">
      <c r="A2564"/>
      <c r="B2564"/>
      <c r="C2564" s="29"/>
      <c r="D2564"/>
      <c r="E2564" s="44"/>
      <c r="F2564" s="29"/>
      <c r="G2564" s="45"/>
      <c r="L2564"/>
      <c r="M2564" s="46"/>
    </row>
    <row r="2565" spans="1:13" x14ac:dyDescent="0.3">
      <c r="A2565"/>
      <c r="B2565"/>
      <c r="C2565" s="29"/>
      <c r="D2565"/>
      <c r="E2565" s="44"/>
      <c r="F2565" s="29"/>
      <c r="G2565" s="45"/>
      <c r="L2565"/>
      <c r="M2565" s="46"/>
    </row>
    <row r="2566" spans="1:13" x14ac:dyDescent="0.3">
      <c r="A2566"/>
      <c r="B2566"/>
      <c r="C2566" s="29"/>
      <c r="D2566"/>
      <c r="E2566" s="44"/>
      <c r="F2566" s="29"/>
      <c r="G2566" s="45"/>
      <c r="L2566"/>
      <c r="M2566" s="46"/>
    </row>
    <row r="2567" spans="1:13" x14ac:dyDescent="0.3">
      <c r="A2567"/>
      <c r="B2567"/>
      <c r="C2567" s="29"/>
      <c r="D2567"/>
      <c r="E2567" s="44"/>
      <c r="F2567" s="29"/>
      <c r="G2567" s="45"/>
      <c r="L2567"/>
      <c r="M2567" s="46"/>
    </row>
    <row r="2568" spans="1:13" x14ac:dyDescent="0.3">
      <c r="A2568"/>
      <c r="B2568"/>
      <c r="C2568" s="29"/>
      <c r="D2568"/>
      <c r="E2568" s="44"/>
      <c r="F2568" s="29"/>
      <c r="G2568" s="45"/>
      <c r="L2568"/>
      <c r="M2568" s="46"/>
    </row>
    <row r="2569" spans="1:13" x14ac:dyDescent="0.3">
      <c r="A2569"/>
      <c r="B2569"/>
      <c r="C2569" s="29"/>
      <c r="D2569"/>
      <c r="E2569" s="44"/>
      <c r="F2569" s="29"/>
      <c r="G2569" s="45"/>
      <c r="L2569"/>
      <c r="M2569" s="46"/>
    </row>
    <row r="2570" spans="1:13" x14ac:dyDescent="0.3">
      <c r="A2570"/>
      <c r="B2570"/>
      <c r="C2570" s="29"/>
      <c r="D2570"/>
      <c r="E2570" s="44"/>
      <c r="F2570" s="29"/>
      <c r="G2570" s="45"/>
      <c r="L2570"/>
      <c r="M2570" s="46"/>
    </row>
    <row r="2571" spans="1:13" x14ac:dyDescent="0.3">
      <c r="A2571"/>
      <c r="B2571"/>
      <c r="C2571" s="29"/>
      <c r="D2571"/>
      <c r="E2571" s="44"/>
      <c r="F2571" s="29"/>
      <c r="G2571" s="45"/>
      <c r="L2571"/>
      <c r="M2571" s="46"/>
    </row>
    <row r="2572" spans="1:13" x14ac:dyDescent="0.3">
      <c r="A2572"/>
      <c r="B2572"/>
      <c r="C2572" s="29"/>
      <c r="D2572"/>
      <c r="E2572" s="44"/>
      <c r="F2572" s="29"/>
      <c r="G2572" s="45"/>
      <c r="L2572"/>
      <c r="M2572" s="46"/>
    </row>
    <row r="2573" spans="1:13" x14ac:dyDescent="0.3">
      <c r="A2573"/>
      <c r="B2573"/>
      <c r="C2573" s="29"/>
      <c r="D2573"/>
      <c r="E2573" s="44"/>
      <c r="F2573" s="29"/>
      <c r="G2573" s="45"/>
      <c r="L2573"/>
      <c r="M2573" s="46"/>
    </row>
    <row r="2574" spans="1:13" x14ac:dyDescent="0.3">
      <c r="A2574"/>
      <c r="B2574"/>
      <c r="C2574" s="29"/>
      <c r="D2574"/>
      <c r="E2574" s="44"/>
      <c r="F2574" s="29"/>
      <c r="G2574" s="45"/>
      <c r="L2574"/>
      <c r="M2574" s="46"/>
    </row>
    <row r="2575" spans="1:13" x14ac:dyDescent="0.3">
      <c r="A2575"/>
      <c r="B2575"/>
      <c r="C2575" s="29"/>
      <c r="D2575"/>
      <c r="E2575" s="44"/>
      <c r="F2575" s="29"/>
      <c r="G2575" s="45"/>
      <c r="L2575"/>
      <c r="M2575" s="46"/>
    </row>
    <row r="2576" spans="1:13" x14ac:dyDescent="0.3">
      <c r="A2576"/>
      <c r="B2576"/>
      <c r="C2576" s="29"/>
      <c r="D2576"/>
      <c r="E2576" s="44"/>
      <c r="F2576" s="29"/>
      <c r="G2576" s="45"/>
      <c r="L2576"/>
      <c r="M2576" s="46"/>
    </row>
    <row r="2577" spans="1:13" x14ac:dyDescent="0.3">
      <c r="A2577"/>
      <c r="B2577"/>
      <c r="C2577" s="29"/>
      <c r="D2577"/>
      <c r="E2577" s="44"/>
      <c r="F2577" s="29"/>
      <c r="G2577" s="45"/>
      <c r="L2577"/>
      <c r="M2577" s="46"/>
    </row>
    <row r="2578" spans="1:13" x14ac:dyDescent="0.3">
      <c r="A2578"/>
      <c r="B2578"/>
      <c r="C2578" s="29"/>
      <c r="D2578"/>
      <c r="E2578" s="44"/>
      <c r="F2578" s="29"/>
      <c r="G2578" s="45"/>
      <c r="L2578"/>
      <c r="M2578" s="46"/>
    </row>
    <row r="2579" spans="1:13" x14ac:dyDescent="0.3">
      <c r="A2579"/>
      <c r="B2579"/>
      <c r="C2579" s="29"/>
      <c r="D2579"/>
      <c r="E2579" s="44"/>
      <c r="F2579" s="29"/>
      <c r="G2579" s="45"/>
      <c r="L2579"/>
      <c r="M2579" s="46"/>
    </row>
    <row r="2580" spans="1:13" x14ac:dyDescent="0.3">
      <c r="A2580"/>
      <c r="B2580"/>
      <c r="C2580" s="29"/>
      <c r="D2580"/>
      <c r="E2580" s="44"/>
      <c r="F2580" s="29"/>
      <c r="G2580" s="45"/>
      <c r="L2580"/>
      <c r="M2580" s="46"/>
    </row>
    <row r="2581" spans="1:13" x14ac:dyDescent="0.3">
      <c r="A2581"/>
      <c r="B2581"/>
      <c r="C2581" s="29"/>
      <c r="D2581"/>
      <c r="E2581" s="44"/>
      <c r="F2581" s="29"/>
      <c r="G2581" s="45"/>
      <c r="L2581"/>
      <c r="M2581" s="46"/>
    </row>
    <row r="2582" spans="1:13" x14ac:dyDescent="0.3">
      <c r="A2582"/>
      <c r="B2582"/>
      <c r="C2582" s="29"/>
      <c r="D2582"/>
      <c r="E2582" s="44"/>
      <c r="F2582" s="29"/>
      <c r="G2582" s="45"/>
      <c r="L2582"/>
      <c r="M2582" s="46"/>
    </row>
    <row r="2583" spans="1:13" x14ac:dyDescent="0.3">
      <c r="A2583"/>
      <c r="B2583"/>
      <c r="C2583" s="29"/>
      <c r="D2583"/>
      <c r="E2583" s="44"/>
      <c r="F2583" s="29"/>
      <c r="G2583" s="45"/>
      <c r="L2583"/>
      <c r="M2583" s="46"/>
    </row>
    <row r="2584" spans="1:13" x14ac:dyDescent="0.3">
      <c r="A2584"/>
      <c r="B2584"/>
      <c r="C2584" s="29"/>
      <c r="D2584"/>
      <c r="E2584" s="44"/>
      <c r="F2584" s="29"/>
      <c r="G2584" s="45"/>
      <c r="L2584"/>
      <c r="M2584" s="46"/>
    </row>
    <row r="2585" spans="1:13" x14ac:dyDescent="0.3">
      <c r="A2585"/>
      <c r="B2585"/>
      <c r="C2585" s="29"/>
      <c r="D2585"/>
      <c r="E2585" s="44"/>
      <c r="F2585" s="29"/>
      <c r="G2585" s="45"/>
      <c r="L2585"/>
      <c r="M2585" s="46"/>
    </row>
    <row r="2586" spans="1:13" x14ac:dyDescent="0.3">
      <c r="A2586"/>
      <c r="B2586"/>
      <c r="C2586" s="29"/>
      <c r="D2586"/>
      <c r="E2586" s="44"/>
      <c r="F2586" s="29"/>
      <c r="G2586" s="45"/>
      <c r="L2586"/>
      <c r="M2586" s="46"/>
    </row>
    <row r="2587" spans="1:13" x14ac:dyDescent="0.3">
      <c r="A2587"/>
      <c r="B2587"/>
      <c r="C2587" s="29"/>
      <c r="D2587"/>
      <c r="E2587" s="44"/>
      <c r="F2587" s="29"/>
      <c r="G2587" s="45"/>
      <c r="L2587"/>
      <c r="M2587" s="46"/>
    </row>
    <row r="2588" spans="1:13" x14ac:dyDescent="0.3">
      <c r="A2588"/>
      <c r="B2588"/>
      <c r="C2588" s="29"/>
      <c r="D2588"/>
      <c r="E2588" s="44"/>
      <c r="F2588" s="29"/>
      <c r="G2588" s="45"/>
      <c r="L2588"/>
      <c r="M2588" s="46"/>
    </row>
    <row r="2589" spans="1:13" x14ac:dyDescent="0.3">
      <c r="A2589"/>
      <c r="B2589"/>
      <c r="C2589" s="29"/>
      <c r="D2589"/>
      <c r="E2589" s="44"/>
      <c r="F2589" s="29"/>
      <c r="G2589" s="45"/>
      <c r="L2589"/>
      <c r="M2589" s="46"/>
    </row>
    <row r="2590" spans="1:13" x14ac:dyDescent="0.3">
      <c r="A2590"/>
      <c r="B2590"/>
      <c r="C2590" s="29"/>
      <c r="D2590"/>
      <c r="E2590" s="44"/>
      <c r="F2590" s="29"/>
      <c r="G2590" s="45"/>
      <c r="L2590"/>
      <c r="M2590" s="46"/>
    </row>
    <row r="2591" spans="1:13" x14ac:dyDescent="0.3">
      <c r="A2591"/>
      <c r="B2591"/>
      <c r="C2591" s="29"/>
      <c r="D2591"/>
      <c r="E2591" s="44"/>
      <c r="F2591" s="29"/>
      <c r="G2591" s="45"/>
      <c r="L2591"/>
      <c r="M2591" s="46"/>
    </row>
    <row r="2592" spans="1:13" x14ac:dyDescent="0.3">
      <c r="A2592"/>
      <c r="B2592"/>
      <c r="C2592" s="29"/>
      <c r="D2592"/>
      <c r="E2592" s="44"/>
      <c r="F2592" s="29"/>
      <c r="G2592" s="45"/>
      <c r="L2592"/>
      <c r="M2592" s="46"/>
    </row>
    <row r="2593" spans="1:13" x14ac:dyDescent="0.3">
      <c r="A2593"/>
      <c r="B2593"/>
      <c r="C2593" s="29"/>
      <c r="D2593"/>
      <c r="E2593" s="44"/>
      <c r="F2593" s="29"/>
      <c r="G2593" s="45"/>
      <c r="L2593"/>
      <c r="M2593" s="46"/>
    </row>
    <row r="2594" spans="1:13" x14ac:dyDescent="0.3">
      <c r="A2594"/>
      <c r="B2594"/>
      <c r="C2594" s="29"/>
      <c r="D2594"/>
      <c r="E2594" s="44"/>
      <c r="F2594" s="29"/>
      <c r="G2594" s="45"/>
      <c r="L2594"/>
      <c r="M2594" s="46"/>
    </row>
    <row r="2595" spans="1:13" x14ac:dyDescent="0.3">
      <c r="A2595"/>
      <c r="B2595"/>
      <c r="C2595" s="29"/>
      <c r="D2595"/>
      <c r="E2595" s="44"/>
      <c r="F2595" s="29"/>
      <c r="G2595" s="45"/>
      <c r="L2595"/>
      <c r="M2595" s="46"/>
    </row>
    <row r="2596" spans="1:13" x14ac:dyDescent="0.3">
      <c r="A2596"/>
      <c r="B2596"/>
      <c r="C2596" s="29"/>
      <c r="D2596"/>
      <c r="E2596" s="44"/>
      <c r="F2596" s="29"/>
      <c r="G2596" s="45"/>
      <c r="L2596"/>
      <c r="M2596" s="46"/>
    </row>
    <row r="2597" spans="1:13" x14ac:dyDescent="0.3">
      <c r="A2597"/>
      <c r="B2597"/>
      <c r="C2597" s="29"/>
      <c r="D2597"/>
      <c r="E2597" s="44"/>
      <c r="F2597" s="29"/>
      <c r="G2597" s="45"/>
      <c r="L2597"/>
      <c r="M2597" s="46"/>
    </row>
    <row r="2598" spans="1:13" x14ac:dyDescent="0.3">
      <c r="A2598"/>
      <c r="B2598"/>
      <c r="C2598" s="29"/>
      <c r="D2598"/>
      <c r="E2598" s="44"/>
      <c r="F2598" s="29"/>
      <c r="G2598" s="45"/>
      <c r="L2598"/>
      <c r="M2598" s="46"/>
    </row>
    <row r="2599" spans="1:13" x14ac:dyDescent="0.3">
      <c r="A2599"/>
      <c r="B2599"/>
      <c r="C2599" s="29"/>
      <c r="D2599"/>
      <c r="E2599" s="44"/>
      <c r="F2599" s="29"/>
      <c r="G2599" s="45"/>
      <c r="L2599"/>
      <c r="M2599" s="46"/>
    </row>
    <row r="2600" spans="1:13" x14ac:dyDescent="0.3">
      <c r="A2600"/>
      <c r="B2600"/>
      <c r="C2600" s="29"/>
      <c r="D2600"/>
      <c r="E2600" s="44"/>
      <c r="F2600" s="29"/>
      <c r="G2600" s="45"/>
      <c r="L2600"/>
      <c r="M2600" s="46"/>
    </row>
    <row r="2601" spans="1:13" x14ac:dyDescent="0.3">
      <c r="A2601"/>
      <c r="B2601"/>
      <c r="C2601" s="29"/>
      <c r="D2601"/>
      <c r="E2601" s="44"/>
      <c r="F2601" s="29"/>
      <c r="G2601" s="45"/>
      <c r="L2601"/>
      <c r="M2601" s="46"/>
    </row>
    <row r="2602" spans="1:13" x14ac:dyDescent="0.3">
      <c r="A2602"/>
      <c r="B2602"/>
      <c r="C2602" s="29"/>
      <c r="D2602"/>
      <c r="E2602" s="44"/>
      <c r="F2602" s="29"/>
      <c r="G2602" s="45"/>
      <c r="L2602"/>
      <c r="M2602" s="46"/>
    </row>
    <row r="2603" spans="1:13" x14ac:dyDescent="0.3">
      <c r="A2603"/>
      <c r="B2603"/>
      <c r="C2603" s="29"/>
      <c r="D2603"/>
      <c r="E2603" s="44"/>
      <c r="F2603" s="29"/>
      <c r="G2603" s="45"/>
      <c r="L2603"/>
      <c r="M2603" s="46"/>
    </row>
    <row r="2604" spans="1:13" x14ac:dyDescent="0.3">
      <c r="A2604"/>
      <c r="B2604"/>
      <c r="C2604" s="29"/>
      <c r="D2604"/>
      <c r="E2604" s="44"/>
      <c r="F2604" s="29"/>
      <c r="G2604" s="45"/>
      <c r="L2604"/>
      <c r="M2604" s="46"/>
    </row>
    <row r="2605" spans="1:13" x14ac:dyDescent="0.3">
      <c r="A2605"/>
      <c r="B2605"/>
      <c r="C2605" s="29"/>
      <c r="D2605"/>
      <c r="E2605" s="44"/>
      <c r="F2605" s="29"/>
      <c r="G2605" s="45"/>
      <c r="L2605"/>
      <c r="M2605" s="46"/>
    </row>
    <row r="2606" spans="1:13" x14ac:dyDescent="0.3">
      <c r="A2606"/>
      <c r="B2606"/>
      <c r="C2606" s="29"/>
      <c r="D2606"/>
      <c r="E2606" s="44"/>
      <c r="F2606" s="29"/>
      <c r="G2606" s="45"/>
      <c r="L2606"/>
      <c r="M2606" s="46"/>
    </row>
    <row r="2607" spans="1:13" x14ac:dyDescent="0.3">
      <c r="A2607"/>
      <c r="B2607"/>
      <c r="C2607" s="29"/>
      <c r="D2607"/>
      <c r="E2607" s="44"/>
      <c r="F2607" s="29"/>
      <c r="G2607" s="45"/>
      <c r="L2607"/>
      <c r="M2607" s="46"/>
    </row>
    <row r="2608" spans="1:13" x14ac:dyDescent="0.3">
      <c r="A2608"/>
      <c r="B2608"/>
      <c r="C2608" s="29"/>
      <c r="D2608"/>
      <c r="E2608" s="44"/>
      <c r="F2608" s="29"/>
      <c r="G2608" s="45"/>
      <c r="L2608"/>
      <c r="M2608" s="46"/>
    </row>
    <row r="2609" spans="1:13" x14ac:dyDescent="0.3">
      <c r="A2609"/>
      <c r="B2609"/>
      <c r="C2609" s="29"/>
      <c r="D2609"/>
      <c r="E2609" s="44"/>
      <c r="F2609" s="29"/>
      <c r="G2609" s="45"/>
      <c r="L2609"/>
      <c r="M2609" s="46"/>
    </row>
    <row r="2610" spans="1:13" x14ac:dyDescent="0.3">
      <c r="A2610"/>
      <c r="B2610"/>
      <c r="C2610" s="29"/>
      <c r="D2610"/>
      <c r="E2610" s="44"/>
      <c r="F2610" s="29"/>
      <c r="G2610" s="45"/>
      <c r="L2610"/>
      <c r="M2610" s="46"/>
    </row>
    <row r="2611" spans="1:13" x14ac:dyDescent="0.3">
      <c r="A2611"/>
      <c r="B2611"/>
      <c r="C2611" s="29"/>
      <c r="D2611"/>
      <c r="E2611" s="44"/>
      <c r="F2611" s="29"/>
      <c r="G2611" s="45"/>
      <c r="L2611"/>
      <c r="M2611" s="46"/>
    </row>
    <row r="2612" spans="1:13" x14ac:dyDescent="0.3">
      <c r="A2612"/>
      <c r="B2612"/>
      <c r="C2612" s="29"/>
      <c r="D2612"/>
      <c r="E2612" s="44"/>
      <c r="F2612" s="29"/>
      <c r="G2612" s="45"/>
      <c r="L2612"/>
      <c r="M2612" s="46"/>
    </row>
    <row r="2613" spans="1:13" x14ac:dyDescent="0.3">
      <c r="A2613"/>
      <c r="B2613"/>
      <c r="C2613" s="29"/>
      <c r="D2613"/>
      <c r="E2613" s="44"/>
      <c r="F2613" s="29"/>
      <c r="G2613" s="45"/>
      <c r="L2613"/>
      <c r="M2613" s="46"/>
    </row>
    <row r="2614" spans="1:13" x14ac:dyDescent="0.3">
      <c r="A2614"/>
      <c r="B2614"/>
      <c r="C2614" s="29"/>
      <c r="D2614"/>
      <c r="E2614" s="44"/>
      <c r="F2614" s="29"/>
      <c r="G2614" s="45"/>
      <c r="L2614"/>
      <c r="M2614" s="46"/>
    </row>
    <row r="2615" spans="1:13" x14ac:dyDescent="0.3">
      <c r="A2615"/>
      <c r="B2615"/>
      <c r="C2615" s="29"/>
      <c r="D2615"/>
      <c r="E2615" s="44"/>
      <c r="F2615" s="29"/>
      <c r="G2615" s="45"/>
      <c r="L2615"/>
      <c r="M2615" s="46"/>
    </row>
    <row r="2616" spans="1:13" x14ac:dyDescent="0.3">
      <c r="A2616"/>
      <c r="B2616"/>
      <c r="C2616" s="29"/>
      <c r="D2616"/>
      <c r="E2616" s="44"/>
      <c r="F2616" s="29"/>
      <c r="G2616" s="45"/>
      <c r="L2616"/>
      <c r="M2616" s="46"/>
    </row>
    <row r="2617" spans="1:13" x14ac:dyDescent="0.3">
      <c r="A2617"/>
      <c r="B2617"/>
      <c r="C2617" s="29"/>
      <c r="D2617"/>
      <c r="E2617" s="44"/>
      <c r="F2617" s="29"/>
      <c r="G2617" s="45"/>
      <c r="L2617"/>
      <c r="M2617" s="46"/>
    </row>
    <row r="2618" spans="1:13" x14ac:dyDescent="0.3">
      <c r="A2618"/>
      <c r="B2618"/>
      <c r="C2618" s="29"/>
      <c r="D2618"/>
      <c r="E2618" s="44"/>
      <c r="F2618" s="29"/>
      <c r="G2618" s="45"/>
      <c r="L2618"/>
      <c r="M2618" s="46"/>
    </row>
    <row r="2619" spans="1:13" x14ac:dyDescent="0.3">
      <c r="A2619"/>
      <c r="B2619"/>
      <c r="C2619" s="29"/>
      <c r="D2619"/>
      <c r="E2619" s="44"/>
      <c r="F2619" s="29"/>
      <c r="G2619" s="45"/>
      <c r="L2619"/>
      <c r="M2619" s="46"/>
    </row>
    <row r="2620" spans="1:13" x14ac:dyDescent="0.3">
      <c r="A2620"/>
      <c r="B2620"/>
      <c r="C2620" s="29"/>
      <c r="D2620"/>
      <c r="E2620" s="44"/>
      <c r="F2620" s="29"/>
      <c r="G2620" s="45"/>
      <c r="L2620"/>
      <c r="M2620" s="46"/>
    </row>
    <row r="2621" spans="1:13" x14ac:dyDescent="0.3">
      <c r="A2621"/>
      <c r="B2621"/>
      <c r="C2621" s="29"/>
      <c r="D2621"/>
      <c r="E2621" s="44"/>
      <c r="F2621" s="29"/>
      <c r="G2621" s="45"/>
      <c r="L2621"/>
      <c r="M2621" s="46"/>
    </row>
    <row r="2622" spans="1:13" x14ac:dyDescent="0.3">
      <c r="A2622"/>
      <c r="B2622"/>
      <c r="C2622" s="29"/>
      <c r="D2622"/>
      <c r="E2622" s="44"/>
      <c r="F2622" s="29"/>
      <c r="G2622" s="45"/>
      <c r="L2622"/>
      <c r="M2622" s="46"/>
    </row>
    <row r="2623" spans="1:13" x14ac:dyDescent="0.3">
      <c r="A2623"/>
      <c r="B2623"/>
      <c r="C2623" s="29"/>
      <c r="D2623"/>
      <c r="E2623" s="44"/>
      <c r="F2623" s="29"/>
      <c r="G2623" s="45"/>
      <c r="L2623"/>
      <c r="M2623" s="46"/>
    </row>
    <row r="2624" spans="1:13" x14ac:dyDescent="0.3">
      <c r="A2624"/>
      <c r="B2624"/>
      <c r="C2624" s="29"/>
      <c r="D2624"/>
      <c r="E2624" s="44"/>
      <c r="F2624" s="29"/>
      <c r="G2624" s="45"/>
      <c r="L2624"/>
      <c r="M2624" s="46"/>
    </row>
    <row r="2625" spans="1:13" x14ac:dyDescent="0.3">
      <c r="A2625"/>
      <c r="B2625"/>
      <c r="C2625" s="29"/>
      <c r="D2625"/>
      <c r="E2625" s="44"/>
      <c r="F2625" s="29"/>
      <c r="G2625" s="45"/>
      <c r="L2625"/>
      <c r="M2625" s="46"/>
    </row>
    <row r="2626" spans="1:13" x14ac:dyDescent="0.3">
      <c r="A2626"/>
      <c r="B2626"/>
      <c r="C2626" s="29"/>
      <c r="D2626"/>
      <c r="E2626" s="44"/>
      <c r="F2626" s="29"/>
      <c r="G2626" s="45"/>
      <c r="L2626"/>
      <c r="M2626" s="46"/>
    </row>
    <row r="2627" spans="1:13" x14ac:dyDescent="0.3">
      <c r="A2627"/>
      <c r="B2627"/>
      <c r="C2627" s="29"/>
      <c r="D2627"/>
      <c r="E2627" s="44"/>
      <c r="F2627" s="29"/>
      <c r="G2627" s="45"/>
      <c r="L2627"/>
      <c r="M2627" s="46"/>
    </row>
    <row r="2628" spans="1:13" x14ac:dyDescent="0.3">
      <c r="A2628"/>
      <c r="B2628"/>
      <c r="C2628" s="29"/>
      <c r="D2628"/>
      <c r="E2628" s="44"/>
      <c r="F2628" s="29"/>
      <c r="G2628" s="45"/>
      <c r="L2628"/>
      <c r="M2628" s="46"/>
    </row>
    <row r="2629" spans="1:13" x14ac:dyDescent="0.3">
      <c r="A2629"/>
      <c r="B2629"/>
      <c r="C2629" s="29"/>
      <c r="D2629"/>
      <c r="E2629" s="44"/>
      <c r="F2629" s="29"/>
      <c r="G2629" s="45"/>
      <c r="L2629"/>
      <c r="M2629" s="46"/>
    </row>
    <row r="2630" spans="1:13" x14ac:dyDescent="0.3">
      <c r="A2630"/>
      <c r="B2630"/>
      <c r="C2630" s="29"/>
      <c r="D2630"/>
      <c r="E2630" s="44"/>
      <c r="F2630" s="29"/>
      <c r="G2630" s="45"/>
      <c r="L2630"/>
      <c r="M2630" s="46"/>
    </row>
    <row r="2631" spans="1:13" x14ac:dyDescent="0.3">
      <c r="A2631"/>
      <c r="B2631"/>
      <c r="C2631" s="29"/>
      <c r="D2631"/>
      <c r="E2631" s="44"/>
      <c r="F2631" s="29"/>
      <c r="G2631" s="45"/>
      <c r="L2631"/>
      <c r="M2631" s="46"/>
    </row>
    <row r="2632" spans="1:13" x14ac:dyDescent="0.3">
      <c r="A2632"/>
      <c r="B2632"/>
      <c r="C2632" s="29"/>
      <c r="D2632"/>
      <c r="E2632" s="44"/>
      <c r="F2632" s="29"/>
      <c r="G2632" s="45"/>
      <c r="L2632"/>
      <c r="M2632" s="46"/>
    </row>
    <row r="2633" spans="1:13" x14ac:dyDescent="0.3">
      <c r="A2633"/>
      <c r="B2633"/>
      <c r="C2633" s="29"/>
      <c r="D2633"/>
      <c r="E2633" s="44"/>
      <c r="F2633" s="29"/>
      <c r="G2633" s="45"/>
      <c r="L2633"/>
      <c r="M2633" s="46"/>
    </row>
    <row r="2634" spans="1:13" x14ac:dyDescent="0.3">
      <c r="A2634"/>
      <c r="B2634"/>
      <c r="C2634" s="29"/>
      <c r="D2634"/>
      <c r="E2634" s="44"/>
      <c r="F2634" s="29"/>
      <c r="G2634" s="45"/>
      <c r="L2634"/>
      <c r="M2634" s="46"/>
    </row>
    <row r="2635" spans="1:13" x14ac:dyDescent="0.3">
      <c r="A2635"/>
      <c r="B2635"/>
      <c r="C2635" s="29"/>
      <c r="D2635"/>
      <c r="E2635" s="44"/>
      <c r="F2635" s="29"/>
      <c r="G2635" s="45"/>
      <c r="L2635"/>
      <c r="M2635" s="46"/>
    </row>
    <row r="2636" spans="1:13" x14ac:dyDescent="0.3">
      <c r="A2636"/>
      <c r="B2636"/>
      <c r="C2636" s="29"/>
      <c r="D2636"/>
      <c r="E2636" s="44"/>
      <c r="F2636" s="29"/>
      <c r="G2636" s="45"/>
      <c r="L2636"/>
      <c r="M2636" s="46"/>
    </row>
    <row r="2637" spans="1:13" x14ac:dyDescent="0.3">
      <c r="A2637"/>
      <c r="B2637"/>
      <c r="C2637" s="29"/>
      <c r="D2637"/>
      <c r="E2637" s="44"/>
      <c r="F2637" s="29"/>
      <c r="G2637" s="45"/>
      <c r="L2637"/>
      <c r="M2637" s="46"/>
    </row>
    <row r="2638" spans="1:13" x14ac:dyDescent="0.3">
      <c r="A2638"/>
      <c r="B2638"/>
      <c r="C2638" s="29"/>
      <c r="D2638"/>
      <c r="E2638" s="44"/>
      <c r="F2638" s="29"/>
      <c r="G2638" s="45"/>
      <c r="L2638"/>
      <c r="M2638" s="46"/>
    </row>
    <row r="2639" spans="1:13" x14ac:dyDescent="0.3">
      <c r="A2639"/>
      <c r="B2639"/>
      <c r="C2639" s="29"/>
      <c r="D2639"/>
      <c r="E2639" s="44"/>
      <c r="F2639" s="29"/>
      <c r="G2639" s="45"/>
      <c r="L2639"/>
      <c r="M2639" s="46"/>
    </row>
    <row r="2640" spans="1:13" x14ac:dyDescent="0.3">
      <c r="A2640"/>
      <c r="B2640"/>
      <c r="C2640" s="29"/>
      <c r="D2640"/>
      <c r="E2640" s="44"/>
      <c r="F2640" s="29"/>
      <c r="G2640" s="45"/>
      <c r="L2640"/>
      <c r="M2640" s="46"/>
    </row>
    <row r="2641" spans="1:13" x14ac:dyDescent="0.3">
      <c r="A2641"/>
      <c r="B2641"/>
      <c r="C2641" s="29"/>
      <c r="D2641"/>
      <c r="E2641" s="44"/>
      <c r="F2641" s="29"/>
      <c r="G2641" s="45"/>
      <c r="L2641"/>
      <c r="M2641" s="46"/>
    </row>
    <row r="2642" spans="1:13" x14ac:dyDescent="0.3">
      <c r="A2642"/>
      <c r="B2642"/>
      <c r="C2642" s="29"/>
      <c r="D2642"/>
      <c r="E2642" s="44"/>
      <c r="F2642" s="29"/>
      <c r="G2642" s="45"/>
      <c r="L2642"/>
      <c r="M2642" s="46"/>
    </row>
    <row r="2643" spans="1:13" x14ac:dyDescent="0.3">
      <c r="A2643"/>
      <c r="B2643"/>
      <c r="C2643" s="29"/>
      <c r="D2643"/>
      <c r="E2643" s="44"/>
      <c r="F2643" s="29"/>
      <c r="G2643" s="45"/>
      <c r="L2643"/>
      <c r="M2643" s="46"/>
    </row>
    <row r="2644" spans="1:13" x14ac:dyDescent="0.3">
      <c r="A2644"/>
      <c r="B2644"/>
      <c r="C2644" s="29"/>
      <c r="D2644"/>
      <c r="E2644" s="44"/>
      <c r="F2644" s="29"/>
      <c r="G2644" s="45"/>
      <c r="L2644"/>
      <c r="M2644" s="46"/>
    </row>
    <row r="2645" spans="1:13" x14ac:dyDescent="0.3">
      <c r="A2645"/>
      <c r="B2645"/>
      <c r="C2645" s="29"/>
      <c r="D2645"/>
      <c r="E2645" s="44"/>
      <c r="F2645" s="29"/>
      <c r="G2645" s="45"/>
      <c r="L2645"/>
      <c r="M2645" s="46"/>
    </row>
    <row r="2646" spans="1:13" x14ac:dyDescent="0.3">
      <c r="A2646"/>
      <c r="B2646"/>
      <c r="C2646" s="29"/>
      <c r="D2646"/>
      <c r="E2646" s="44"/>
      <c r="F2646" s="29"/>
      <c r="G2646" s="45"/>
      <c r="L2646"/>
      <c r="M2646" s="46"/>
    </row>
    <row r="2647" spans="1:13" x14ac:dyDescent="0.3">
      <c r="A2647"/>
      <c r="B2647"/>
      <c r="C2647" s="29"/>
      <c r="D2647"/>
      <c r="E2647" s="44"/>
      <c r="F2647" s="29"/>
      <c r="G2647" s="45"/>
      <c r="L2647"/>
      <c r="M2647" s="46"/>
    </row>
    <row r="2648" spans="1:13" x14ac:dyDescent="0.3">
      <c r="A2648"/>
      <c r="B2648"/>
      <c r="C2648" s="29"/>
      <c r="D2648"/>
      <c r="E2648" s="44"/>
      <c r="F2648" s="29"/>
      <c r="G2648" s="45"/>
      <c r="L2648"/>
      <c r="M2648" s="46"/>
    </row>
    <row r="2649" spans="1:13" x14ac:dyDescent="0.3">
      <c r="A2649"/>
      <c r="B2649"/>
      <c r="C2649" s="29"/>
      <c r="D2649"/>
      <c r="E2649" s="44"/>
      <c r="F2649" s="29"/>
      <c r="G2649" s="45"/>
      <c r="L2649"/>
      <c r="M2649" s="46"/>
    </row>
    <row r="2650" spans="1:13" x14ac:dyDescent="0.3">
      <c r="A2650"/>
      <c r="B2650"/>
      <c r="C2650" s="29"/>
      <c r="D2650"/>
      <c r="E2650" s="44"/>
      <c r="F2650" s="29"/>
      <c r="G2650" s="45"/>
      <c r="L2650"/>
      <c r="M2650" s="46"/>
    </row>
    <row r="2651" spans="1:13" x14ac:dyDescent="0.3">
      <c r="A2651"/>
      <c r="B2651"/>
      <c r="C2651" s="29"/>
      <c r="D2651"/>
      <c r="E2651" s="44"/>
      <c r="F2651" s="29"/>
      <c r="G2651" s="45"/>
      <c r="L2651"/>
      <c r="M2651" s="46"/>
    </row>
    <row r="2652" spans="1:13" x14ac:dyDescent="0.3">
      <c r="A2652"/>
      <c r="B2652"/>
      <c r="C2652" s="29"/>
      <c r="D2652"/>
      <c r="E2652" s="44"/>
      <c r="F2652" s="29"/>
      <c r="G2652" s="45"/>
      <c r="L2652"/>
      <c r="M2652" s="46"/>
    </row>
    <row r="2653" spans="1:13" x14ac:dyDescent="0.3">
      <c r="A2653"/>
      <c r="B2653"/>
      <c r="C2653" s="29"/>
      <c r="D2653"/>
      <c r="E2653" s="44"/>
      <c r="F2653" s="29"/>
      <c r="G2653" s="45"/>
      <c r="L2653"/>
      <c r="M2653" s="46"/>
    </row>
    <row r="2654" spans="1:13" x14ac:dyDescent="0.3">
      <c r="A2654"/>
      <c r="B2654"/>
      <c r="C2654" s="29"/>
      <c r="D2654"/>
      <c r="E2654" s="44"/>
      <c r="F2654" s="29"/>
      <c r="G2654" s="45"/>
      <c r="L2654"/>
      <c r="M2654" s="46"/>
    </row>
    <row r="2655" spans="1:13" x14ac:dyDescent="0.3">
      <c r="A2655"/>
      <c r="B2655"/>
      <c r="C2655" s="29"/>
      <c r="D2655"/>
      <c r="E2655" s="44"/>
      <c r="F2655" s="29"/>
      <c r="G2655" s="45"/>
      <c r="L2655"/>
      <c r="M2655" s="46"/>
    </row>
    <row r="2656" spans="1:13" x14ac:dyDescent="0.3">
      <c r="A2656"/>
      <c r="B2656"/>
      <c r="C2656" s="29"/>
      <c r="D2656"/>
      <c r="E2656" s="44"/>
      <c r="F2656" s="29"/>
      <c r="G2656" s="45"/>
      <c r="L2656"/>
      <c r="M2656" s="46"/>
    </row>
    <row r="2657" spans="1:13" x14ac:dyDescent="0.3">
      <c r="A2657"/>
      <c r="B2657"/>
      <c r="C2657" s="29"/>
      <c r="D2657"/>
      <c r="E2657" s="44"/>
      <c r="F2657" s="29"/>
      <c r="G2657" s="45"/>
      <c r="L2657"/>
      <c r="M2657" s="46"/>
    </row>
    <row r="2658" spans="1:13" x14ac:dyDescent="0.3">
      <c r="A2658"/>
      <c r="B2658"/>
      <c r="C2658" s="29"/>
      <c r="D2658"/>
      <c r="E2658" s="44"/>
      <c r="F2658" s="29"/>
      <c r="G2658" s="45"/>
      <c r="L2658"/>
      <c r="M2658" s="46"/>
    </row>
    <row r="2659" spans="1:13" x14ac:dyDescent="0.3">
      <c r="A2659"/>
      <c r="B2659"/>
      <c r="C2659" s="29"/>
      <c r="D2659"/>
      <c r="E2659" s="44"/>
      <c r="F2659" s="29"/>
      <c r="G2659" s="45"/>
      <c r="L2659"/>
      <c r="M2659" s="46"/>
    </row>
    <row r="2660" spans="1:13" x14ac:dyDescent="0.3">
      <c r="A2660"/>
      <c r="B2660"/>
      <c r="C2660" s="29"/>
      <c r="D2660"/>
      <c r="E2660" s="44"/>
      <c r="F2660" s="29"/>
      <c r="G2660" s="45"/>
      <c r="L2660"/>
      <c r="M2660" s="46"/>
    </row>
    <row r="2661" spans="1:13" x14ac:dyDescent="0.3">
      <c r="A2661"/>
      <c r="B2661"/>
      <c r="C2661" s="29"/>
      <c r="D2661"/>
      <c r="E2661" s="44"/>
      <c r="F2661" s="29"/>
      <c r="G2661" s="45"/>
      <c r="L2661"/>
      <c r="M2661" s="46"/>
    </row>
    <row r="2662" spans="1:13" x14ac:dyDescent="0.3">
      <c r="A2662"/>
      <c r="B2662"/>
      <c r="C2662" s="29"/>
      <c r="D2662"/>
      <c r="E2662" s="44"/>
      <c r="F2662" s="29"/>
      <c r="G2662" s="45"/>
      <c r="L2662"/>
      <c r="M2662" s="46"/>
    </row>
    <row r="2663" spans="1:13" x14ac:dyDescent="0.3">
      <c r="A2663"/>
      <c r="B2663"/>
      <c r="C2663" s="29"/>
      <c r="D2663"/>
      <c r="E2663" s="44"/>
      <c r="F2663" s="29"/>
      <c r="G2663" s="45"/>
      <c r="L2663"/>
      <c r="M2663" s="46"/>
    </row>
    <row r="2664" spans="1:13" x14ac:dyDescent="0.3">
      <c r="A2664"/>
      <c r="B2664"/>
      <c r="C2664" s="29"/>
      <c r="D2664"/>
      <c r="E2664" s="44"/>
      <c r="F2664" s="29"/>
      <c r="G2664" s="45"/>
      <c r="L2664"/>
      <c r="M2664" s="46"/>
    </row>
    <row r="2665" spans="1:13" x14ac:dyDescent="0.3">
      <c r="A2665"/>
      <c r="B2665"/>
      <c r="C2665" s="29"/>
      <c r="D2665"/>
      <c r="E2665" s="44"/>
      <c r="F2665" s="29"/>
      <c r="G2665" s="45"/>
      <c r="L2665"/>
      <c r="M2665" s="46"/>
    </row>
    <row r="2666" spans="1:13" x14ac:dyDescent="0.3">
      <c r="A2666"/>
      <c r="B2666"/>
      <c r="C2666" s="29"/>
      <c r="D2666"/>
      <c r="E2666" s="44"/>
      <c r="F2666" s="29"/>
      <c r="G2666" s="45"/>
      <c r="L2666"/>
      <c r="M2666" s="46"/>
    </row>
    <row r="2667" spans="1:13" x14ac:dyDescent="0.3">
      <c r="A2667"/>
      <c r="B2667"/>
      <c r="C2667" s="29"/>
      <c r="D2667"/>
      <c r="E2667" s="44"/>
      <c r="F2667" s="29"/>
      <c r="G2667" s="45"/>
      <c r="L2667"/>
      <c r="M2667" s="46"/>
    </row>
    <row r="2668" spans="1:13" x14ac:dyDescent="0.3">
      <c r="A2668"/>
      <c r="B2668"/>
      <c r="C2668" s="29"/>
      <c r="D2668"/>
      <c r="E2668" s="44"/>
      <c r="F2668" s="29"/>
      <c r="G2668" s="45"/>
      <c r="L2668"/>
      <c r="M2668" s="46"/>
    </row>
    <row r="2669" spans="1:13" x14ac:dyDescent="0.3">
      <c r="A2669"/>
      <c r="B2669"/>
      <c r="C2669" s="29"/>
      <c r="D2669"/>
      <c r="E2669" s="44"/>
      <c r="F2669" s="29"/>
      <c r="G2669" s="45"/>
      <c r="L2669"/>
      <c r="M2669" s="46"/>
    </row>
    <row r="2670" spans="1:13" x14ac:dyDescent="0.3">
      <c r="A2670"/>
      <c r="B2670"/>
      <c r="C2670" s="29"/>
      <c r="D2670"/>
      <c r="E2670" s="44"/>
      <c r="F2670" s="29"/>
      <c r="G2670" s="45"/>
      <c r="L2670"/>
      <c r="M2670" s="46"/>
    </row>
    <row r="2671" spans="1:13" x14ac:dyDescent="0.3">
      <c r="A2671"/>
      <c r="B2671"/>
      <c r="C2671" s="29"/>
      <c r="D2671"/>
      <c r="E2671" s="44"/>
      <c r="F2671" s="29"/>
      <c r="G2671" s="45"/>
      <c r="L2671"/>
      <c r="M2671" s="46"/>
    </row>
    <row r="2672" spans="1:13" x14ac:dyDescent="0.3">
      <c r="A2672"/>
      <c r="B2672"/>
      <c r="C2672" s="29"/>
      <c r="D2672"/>
      <c r="E2672" s="44"/>
      <c r="F2672" s="29"/>
      <c r="G2672" s="45"/>
      <c r="L2672"/>
      <c r="M2672" s="46"/>
    </row>
    <row r="2673" spans="1:13" x14ac:dyDescent="0.3">
      <c r="A2673"/>
      <c r="B2673"/>
      <c r="C2673" s="29"/>
      <c r="D2673"/>
      <c r="E2673" s="44"/>
      <c r="F2673" s="29"/>
      <c r="G2673" s="45"/>
      <c r="L2673"/>
      <c r="M2673" s="46"/>
    </row>
    <row r="2674" spans="1:13" x14ac:dyDescent="0.3">
      <c r="A2674"/>
      <c r="B2674"/>
      <c r="C2674" s="29"/>
      <c r="D2674"/>
      <c r="E2674" s="44"/>
      <c r="F2674" s="29"/>
      <c r="G2674" s="45"/>
      <c r="L2674"/>
      <c r="M2674" s="46"/>
    </row>
    <row r="2675" spans="1:13" x14ac:dyDescent="0.3">
      <c r="A2675"/>
      <c r="B2675"/>
      <c r="C2675" s="29"/>
      <c r="D2675"/>
      <c r="E2675" s="44"/>
      <c r="F2675" s="29"/>
      <c r="G2675" s="45"/>
      <c r="L2675"/>
      <c r="M2675" s="46"/>
    </row>
    <row r="2676" spans="1:13" x14ac:dyDescent="0.3">
      <c r="A2676"/>
      <c r="B2676"/>
      <c r="C2676" s="29"/>
      <c r="D2676"/>
      <c r="E2676" s="44"/>
      <c r="F2676" s="29"/>
      <c r="G2676" s="45"/>
      <c r="L2676"/>
      <c r="M2676" s="46"/>
    </row>
    <row r="2677" spans="1:13" x14ac:dyDescent="0.3">
      <c r="A2677"/>
      <c r="B2677"/>
      <c r="C2677" s="29"/>
      <c r="D2677"/>
      <c r="E2677" s="44"/>
      <c r="F2677" s="29"/>
      <c r="G2677" s="45"/>
      <c r="L2677"/>
      <c r="M2677" s="46"/>
    </row>
    <row r="2678" spans="1:13" x14ac:dyDescent="0.3">
      <c r="A2678"/>
      <c r="B2678"/>
      <c r="C2678" s="29"/>
      <c r="D2678"/>
      <c r="E2678" s="44"/>
      <c r="F2678" s="29"/>
      <c r="G2678" s="45"/>
      <c r="L2678"/>
      <c r="M2678" s="46"/>
    </row>
    <row r="2679" spans="1:13" x14ac:dyDescent="0.3">
      <c r="A2679"/>
      <c r="B2679"/>
      <c r="C2679" s="29"/>
      <c r="D2679"/>
      <c r="E2679" s="44"/>
      <c r="F2679" s="29"/>
      <c r="G2679" s="45"/>
      <c r="L2679"/>
      <c r="M2679" s="46"/>
    </row>
    <row r="2680" spans="1:13" x14ac:dyDescent="0.3">
      <c r="A2680"/>
      <c r="B2680"/>
      <c r="C2680" s="29"/>
      <c r="D2680"/>
      <c r="E2680" s="44"/>
      <c r="F2680" s="29"/>
      <c r="G2680" s="45"/>
      <c r="L2680"/>
      <c r="M2680" s="46"/>
    </row>
    <row r="2681" spans="1:13" x14ac:dyDescent="0.3">
      <c r="A2681"/>
      <c r="B2681"/>
      <c r="C2681" s="29"/>
      <c r="D2681"/>
      <c r="E2681" s="44"/>
      <c r="F2681" s="29"/>
      <c r="G2681" s="45"/>
      <c r="L2681"/>
      <c r="M2681" s="46"/>
    </row>
    <row r="2682" spans="1:13" x14ac:dyDescent="0.3">
      <c r="A2682"/>
      <c r="B2682"/>
      <c r="C2682" s="29"/>
      <c r="D2682"/>
      <c r="E2682" s="44"/>
      <c r="F2682" s="29"/>
      <c r="G2682" s="45"/>
      <c r="L2682"/>
      <c r="M2682" s="46"/>
    </row>
    <row r="2683" spans="1:13" x14ac:dyDescent="0.3">
      <c r="A2683"/>
      <c r="B2683"/>
      <c r="C2683" s="29"/>
      <c r="D2683"/>
      <c r="E2683" s="44"/>
      <c r="F2683" s="29"/>
      <c r="G2683" s="45"/>
      <c r="L2683"/>
      <c r="M2683" s="46"/>
    </row>
    <row r="2684" spans="1:13" x14ac:dyDescent="0.3">
      <c r="A2684"/>
      <c r="B2684"/>
      <c r="C2684" s="29"/>
      <c r="D2684"/>
      <c r="E2684" s="44"/>
      <c r="F2684" s="29"/>
      <c r="G2684" s="45"/>
      <c r="L2684"/>
      <c r="M2684" s="46"/>
    </row>
    <row r="2685" spans="1:13" x14ac:dyDescent="0.3">
      <c r="A2685"/>
      <c r="B2685"/>
      <c r="C2685" s="29"/>
      <c r="D2685"/>
      <c r="E2685" s="44"/>
      <c r="F2685" s="29"/>
      <c r="G2685" s="45"/>
      <c r="L2685"/>
      <c r="M2685" s="46"/>
    </row>
    <row r="2686" spans="1:13" x14ac:dyDescent="0.3">
      <c r="A2686"/>
      <c r="B2686"/>
      <c r="C2686" s="29"/>
      <c r="D2686"/>
      <c r="E2686" s="44"/>
      <c r="F2686" s="29"/>
      <c r="G2686" s="45"/>
      <c r="L2686"/>
      <c r="M2686" s="46"/>
    </row>
    <row r="2687" spans="1:13" x14ac:dyDescent="0.3">
      <c r="A2687"/>
      <c r="B2687"/>
      <c r="C2687" s="29"/>
      <c r="D2687"/>
      <c r="E2687" s="44"/>
      <c r="F2687" s="29"/>
      <c r="G2687" s="45"/>
      <c r="L2687"/>
      <c r="M2687" s="46"/>
    </row>
    <row r="2688" spans="1:13" x14ac:dyDescent="0.3">
      <c r="A2688"/>
      <c r="B2688"/>
      <c r="C2688" s="29"/>
      <c r="D2688"/>
      <c r="E2688" s="44"/>
      <c r="F2688" s="29"/>
      <c r="G2688" s="45"/>
      <c r="L2688"/>
      <c r="M2688" s="46"/>
    </row>
    <row r="2689" spans="1:13" x14ac:dyDescent="0.3">
      <c r="A2689"/>
      <c r="B2689"/>
      <c r="C2689" s="29"/>
      <c r="D2689"/>
      <c r="E2689" s="44"/>
      <c r="F2689" s="29"/>
      <c r="G2689" s="45"/>
      <c r="L2689"/>
      <c r="M2689" s="46"/>
    </row>
    <row r="2690" spans="1:13" x14ac:dyDescent="0.3">
      <c r="A2690"/>
      <c r="B2690"/>
      <c r="C2690" s="29"/>
      <c r="D2690"/>
      <c r="E2690" s="44"/>
      <c r="F2690" s="29"/>
      <c r="G2690" s="45"/>
      <c r="L2690"/>
      <c r="M2690" s="46"/>
    </row>
    <row r="2691" spans="1:13" x14ac:dyDescent="0.3">
      <c r="A2691"/>
      <c r="B2691"/>
      <c r="C2691" s="29"/>
      <c r="D2691"/>
      <c r="E2691" s="44"/>
      <c r="F2691" s="29"/>
      <c r="G2691" s="45"/>
      <c r="L2691"/>
      <c r="M2691" s="46"/>
    </row>
    <row r="2692" spans="1:13" x14ac:dyDescent="0.3">
      <c r="A2692"/>
      <c r="B2692"/>
      <c r="C2692" s="29"/>
      <c r="D2692"/>
      <c r="E2692" s="44"/>
      <c r="F2692" s="29"/>
      <c r="G2692" s="45"/>
      <c r="L2692"/>
      <c r="M2692" s="46"/>
    </row>
    <row r="2693" spans="1:13" x14ac:dyDescent="0.3">
      <c r="A2693"/>
      <c r="B2693"/>
      <c r="C2693" s="29"/>
      <c r="D2693"/>
      <c r="E2693" s="44"/>
      <c r="F2693" s="29"/>
      <c r="G2693" s="45"/>
      <c r="L2693"/>
      <c r="M2693" s="46"/>
    </row>
    <row r="2694" spans="1:13" x14ac:dyDescent="0.3">
      <c r="A2694"/>
      <c r="B2694"/>
      <c r="C2694" s="29"/>
      <c r="D2694"/>
      <c r="E2694" s="44"/>
      <c r="F2694" s="29"/>
      <c r="G2694" s="45"/>
      <c r="L2694"/>
      <c r="M2694" s="46"/>
    </row>
    <row r="2695" spans="1:13" x14ac:dyDescent="0.3">
      <c r="A2695"/>
      <c r="B2695"/>
      <c r="C2695" s="29"/>
      <c r="D2695"/>
      <c r="E2695" s="44"/>
      <c r="F2695" s="29"/>
      <c r="G2695" s="45"/>
      <c r="L2695"/>
      <c r="M2695" s="46"/>
    </row>
    <row r="2696" spans="1:13" x14ac:dyDescent="0.3">
      <c r="A2696"/>
      <c r="B2696"/>
      <c r="C2696" s="29"/>
      <c r="D2696"/>
      <c r="E2696" s="44"/>
      <c r="F2696" s="29"/>
      <c r="G2696" s="45"/>
      <c r="L2696"/>
      <c r="M2696" s="46"/>
    </row>
    <row r="2697" spans="1:13" x14ac:dyDescent="0.3">
      <c r="A2697"/>
      <c r="B2697"/>
      <c r="C2697" s="29"/>
      <c r="D2697"/>
      <c r="E2697" s="44"/>
      <c r="F2697" s="29"/>
      <c r="G2697" s="45"/>
      <c r="L2697"/>
      <c r="M2697" s="46"/>
    </row>
    <row r="2698" spans="1:13" x14ac:dyDescent="0.3">
      <c r="A2698"/>
      <c r="B2698"/>
      <c r="C2698" s="29"/>
      <c r="D2698"/>
      <c r="E2698" s="44"/>
      <c r="F2698" s="29"/>
      <c r="G2698" s="45"/>
      <c r="L2698"/>
      <c r="M2698" s="46"/>
    </row>
    <row r="2699" spans="1:13" x14ac:dyDescent="0.3">
      <c r="A2699"/>
      <c r="B2699"/>
      <c r="C2699" s="29"/>
      <c r="D2699"/>
      <c r="E2699" s="44"/>
      <c r="F2699" s="29"/>
      <c r="G2699" s="45"/>
      <c r="L2699"/>
      <c r="M2699" s="46"/>
    </row>
    <row r="2700" spans="1:13" x14ac:dyDescent="0.3">
      <c r="A2700"/>
      <c r="B2700"/>
      <c r="C2700" s="29"/>
      <c r="D2700"/>
      <c r="E2700" s="44"/>
      <c r="F2700" s="29"/>
      <c r="G2700" s="45"/>
      <c r="L2700"/>
      <c r="M2700" s="46"/>
    </row>
    <row r="2701" spans="1:13" x14ac:dyDescent="0.3">
      <c r="A2701"/>
      <c r="B2701"/>
      <c r="C2701" s="29"/>
      <c r="D2701"/>
      <c r="E2701" s="44"/>
      <c r="F2701" s="29"/>
      <c r="G2701" s="45"/>
      <c r="L2701"/>
      <c r="M2701" s="46"/>
    </row>
    <row r="2702" spans="1:13" x14ac:dyDescent="0.3">
      <c r="A2702"/>
      <c r="B2702"/>
      <c r="C2702" s="29"/>
      <c r="D2702"/>
      <c r="E2702" s="44"/>
      <c r="F2702" s="29"/>
      <c r="G2702" s="45"/>
      <c r="L2702"/>
      <c r="M2702" s="46"/>
    </row>
    <row r="2703" spans="1:13" x14ac:dyDescent="0.3">
      <c r="A2703"/>
      <c r="B2703"/>
      <c r="C2703" s="29"/>
      <c r="D2703"/>
      <c r="E2703" s="44"/>
      <c r="F2703" s="29"/>
      <c r="G2703" s="45"/>
      <c r="L2703"/>
      <c r="M2703" s="46"/>
    </row>
    <row r="2704" spans="1:13" x14ac:dyDescent="0.3">
      <c r="A2704"/>
      <c r="B2704"/>
      <c r="C2704" s="29"/>
      <c r="D2704"/>
      <c r="E2704" s="44"/>
      <c r="F2704" s="29"/>
      <c r="G2704" s="45"/>
      <c r="L2704"/>
      <c r="M2704" s="46"/>
    </row>
    <row r="2705" spans="1:13" x14ac:dyDescent="0.3">
      <c r="A2705"/>
      <c r="B2705"/>
      <c r="C2705" s="29"/>
      <c r="D2705"/>
      <c r="E2705" s="44"/>
      <c r="F2705" s="29"/>
      <c r="G2705" s="45"/>
      <c r="L2705"/>
      <c r="M2705" s="46"/>
    </row>
    <row r="2706" spans="1:13" x14ac:dyDescent="0.3">
      <c r="A2706"/>
      <c r="B2706"/>
      <c r="C2706" s="29"/>
      <c r="D2706"/>
      <c r="E2706" s="44"/>
      <c r="F2706" s="29"/>
      <c r="G2706" s="45"/>
      <c r="L2706"/>
      <c r="M2706" s="46"/>
    </row>
    <row r="2707" spans="1:13" x14ac:dyDescent="0.3">
      <c r="A2707"/>
      <c r="B2707"/>
      <c r="C2707" s="29"/>
      <c r="D2707"/>
      <c r="E2707" s="44"/>
      <c r="F2707" s="29"/>
      <c r="G2707" s="45"/>
      <c r="L2707"/>
      <c r="M2707" s="46"/>
    </row>
    <row r="2708" spans="1:13" x14ac:dyDescent="0.3">
      <c r="A2708"/>
      <c r="B2708"/>
      <c r="C2708" s="29"/>
      <c r="D2708"/>
      <c r="E2708" s="44"/>
      <c r="F2708" s="29"/>
      <c r="G2708" s="45"/>
      <c r="L2708"/>
      <c r="M2708" s="46"/>
    </row>
    <row r="2709" spans="1:13" x14ac:dyDescent="0.3">
      <c r="A2709"/>
      <c r="B2709"/>
      <c r="C2709" s="29"/>
      <c r="D2709"/>
      <c r="E2709" s="44"/>
      <c r="F2709" s="29"/>
      <c r="G2709" s="45"/>
      <c r="L2709"/>
      <c r="M2709" s="46"/>
    </row>
    <row r="2710" spans="1:13" x14ac:dyDescent="0.3">
      <c r="A2710"/>
      <c r="B2710"/>
      <c r="C2710" s="29"/>
      <c r="D2710"/>
      <c r="E2710" s="44"/>
      <c r="F2710" s="29"/>
      <c r="G2710" s="45"/>
      <c r="L2710"/>
      <c r="M2710" s="46"/>
    </row>
    <row r="2711" spans="1:13" x14ac:dyDescent="0.3">
      <c r="A2711"/>
      <c r="B2711"/>
      <c r="C2711" s="29"/>
      <c r="D2711"/>
      <c r="E2711" s="44"/>
      <c r="F2711" s="29"/>
      <c r="G2711" s="45"/>
      <c r="L2711"/>
      <c r="M2711" s="46"/>
    </row>
    <row r="2712" spans="1:13" x14ac:dyDescent="0.3">
      <c r="A2712"/>
      <c r="B2712"/>
      <c r="C2712" s="29"/>
      <c r="D2712"/>
      <c r="E2712" s="44"/>
      <c r="F2712" s="29"/>
      <c r="G2712" s="45"/>
      <c r="L2712"/>
      <c r="M2712" s="46"/>
    </row>
    <row r="2713" spans="1:13" x14ac:dyDescent="0.3">
      <c r="A2713"/>
      <c r="B2713"/>
      <c r="C2713" s="29"/>
      <c r="D2713"/>
      <c r="E2713" s="44"/>
      <c r="F2713" s="29"/>
      <c r="G2713" s="45"/>
      <c r="L2713"/>
      <c r="M2713" s="46"/>
    </row>
    <row r="2714" spans="1:13" x14ac:dyDescent="0.3">
      <c r="A2714"/>
      <c r="B2714"/>
      <c r="C2714" s="29"/>
      <c r="D2714"/>
      <c r="E2714" s="44"/>
      <c r="F2714" s="29"/>
      <c r="G2714" s="45"/>
      <c r="L2714"/>
      <c r="M2714" s="46"/>
    </row>
    <row r="2715" spans="1:13" x14ac:dyDescent="0.3">
      <c r="A2715"/>
      <c r="B2715"/>
      <c r="C2715" s="29"/>
      <c r="D2715"/>
      <c r="E2715" s="44"/>
      <c r="F2715" s="29"/>
      <c r="G2715" s="45"/>
      <c r="L2715"/>
      <c r="M2715" s="46"/>
    </row>
    <row r="2716" spans="1:13" x14ac:dyDescent="0.3">
      <c r="A2716"/>
      <c r="B2716"/>
      <c r="C2716" s="29"/>
      <c r="D2716"/>
      <c r="E2716" s="44"/>
      <c r="F2716" s="29"/>
      <c r="G2716" s="45"/>
      <c r="L2716"/>
      <c r="M2716" s="46"/>
    </row>
    <row r="2717" spans="1:13" x14ac:dyDescent="0.3">
      <c r="A2717"/>
      <c r="B2717"/>
      <c r="C2717" s="29"/>
      <c r="D2717"/>
      <c r="E2717" s="44"/>
      <c r="F2717" s="29"/>
      <c r="G2717" s="45"/>
      <c r="L2717"/>
      <c r="M2717" s="46"/>
    </row>
    <row r="2718" spans="1:13" x14ac:dyDescent="0.3">
      <c r="A2718"/>
      <c r="B2718"/>
      <c r="C2718" s="29"/>
      <c r="D2718"/>
      <c r="E2718" s="44"/>
      <c r="F2718" s="29"/>
      <c r="G2718" s="45"/>
      <c r="L2718"/>
      <c r="M2718" s="46"/>
    </row>
    <row r="2719" spans="1:13" x14ac:dyDescent="0.3">
      <c r="A2719"/>
      <c r="B2719"/>
      <c r="C2719" s="29"/>
      <c r="D2719"/>
      <c r="E2719" s="44"/>
      <c r="F2719" s="29"/>
      <c r="G2719" s="45"/>
      <c r="L2719"/>
      <c r="M2719" s="46"/>
    </row>
    <row r="2720" spans="1:13" x14ac:dyDescent="0.3">
      <c r="A2720"/>
      <c r="B2720"/>
      <c r="C2720" s="29"/>
      <c r="D2720"/>
      <c r="E2720" s="44"/>
      <c r="F2720" s="29"/>
      <c r="G2720" s="45"/>
      <c r="L2720"/>
      <c r="M2720" s="46"/>
    </row>
    <row r="2721" spans="1:13" x14ac:dyDescent="0.3">
      <c r="A2721"/>
      <c r="B2721"/>
      <c r="C2721" s="29"/>
      <c r="D2721"/>
      <c r="E2721" s="44"/>
      <c r="F2721" s="29"/>
      <c r="G2721" s="45"/>
      <c r="L2721"/>
      <c r="M2721" s="46"/>
    </row>
    <row r="2722" spans="1:13" x14ac:dyDescent="0.3">
      <c r="A2722"/>
      <c r="B2722"/>
      <c r="C2722" s="29"/>
      <c r="D2722"/>
      <c r="E2722" s="44"/>
      <c r="F2722" s="29"/>
      <c r="G2722" s="45"/>
      <c r="L2722"/>
      <c r="M2722" s="46"/>
    </row>
    <row r="2723" spans="1:13" x14ac:dyDescent="0.3">
      <c r="A2723"/>
      <c r="B2723"/>
      <c r="C2723" s="29"/>
      <c r="D2723"/>
      <c r="E2723" s="44"/>
      <c r="F2723" s="29"/>
      <c r="G2723" s="45"/>
      <c r="L2723"/>
      <c r="M2723" s="46"/>
    </row>
    <row r="2724" spans="1:13" x14ac:dyDescent="0.3">
      <c r="A2724"/>
      <c r="B2724"/>
      <c r="C2724" s="29"/>
      <c r="D2724"/>
      <c r="E2724" s="44"/>
      <c r="F2724" s="29"/>
      <c r="G2724" s="45"/>
      <c r="L2724"/>
      <c r="M2724" s="46"/>
    </row>
    <row r="2725" spans="1:13" x14ac:dyDescent="0.3">
      <c r="A2725"/>
      <c r="B2725"/>
      <c r="C2725" s="29"/>
      <c r="D2725"/>
      <c r="E2725" s="44"/>
      <c r="F2725" s="29"/>
      <c r="G2725" s="45"/>
      <c r="L2725"/>
      <c r="M2725" s="46"/>
    </row>
    <row r="2726" spans="1:13" x14ac:dyDescent="0.3">
      <c r="A2726"/>
      <c r="B2726"/>
      <c r="C2726" s="29"/>
      <c r="D2726"/>
      <c r="E2726" s="44"/>
      <c r="F2726" s="29"/>
      <c r="G2726" s="45"/>
      <c r="L2726"/>
      <c r="M2726" s="46"/>
    </row>
    <row r="2727" spans="1:13" x14ac:dyDescent="0.3">
      <c r="A2727"/>
      <c r="B2727"/>
      <c r="C2727" s="29"/>
      <c r="D2727"/>
      <c r="E2727" s="44"/>
      <c r="F2727" s="29"/>
      <c r="G2727" s="45"/>
      <c r="L2727"/>
      <c r="M2727" s="46"/>
    </row>
    <row r="2728" spans="1:13" x14ac:dyDescent="0.3">
      <c r="A2728"/>
      <c r="B2728"/>
      <c r="C2728" s="29"/>
      <c r="D2728"/>
      <c r="E2728" s="44"/>
      <c r="F2728" s="29"/>
      <c r="G2728" s="45"/>
      <c r="L2728"/>
      <c r="M2728" s="46"/>
    </row>
    <row r="2729" spans="1:13" x14ac:dyDescent="0.3">
      <c r="A2729"/>
      <c r="B2729"/>
      <c r="C2729" s="29"/>
      <c r="D2729"/>
      <c r="E2729" s="44"/>
      <c r="F2729" s="29"/>
      <c r="G2729" s="45"/>
      <c r="L2729"/>
      <c r="M2729" s="46"/>
    </row>
    <row r="2730" spans="1:13" x14ac:dyDescent="0.3">
      <c r="A2730"/>
      <c r="B2730"/>
      <c r="C2730" s="29"/>
      <c r="D2730"/>
      <c r="E2730" s="44"/>
      <c r="F2730" s="29"/>
      <c r="G2730" s="45"/>
      <c r="L2730"/>
      <c r="M2730" s="46"/>
    </row>
    <row r="2731" spans="1:13" x14ac:dyDescent="0.3">
      <c r="A2731"/>
      <c r="B2731"/>
      <c r="C2731" s="29"/>
      <c r="D2731"/>
      <c r="E2731" s="44"/>
      <c r="F2731" s="29"/>
      <c r="G2731" s="45"/>
      <c r="L2731"/>
      <c r="M2731" s="46"/>
    </row>
    <row r="2732" spans="1:13" x14ac:dyDescent="0.3">
      <c r="A2732"/>
      <c r="B2732"/>
      <c r="C2732" s="29"/>
      <c r="D2732"/>
      <c r="E2732" s="44"/>
      <c r="F2732" s="29"/>
      <c r="G2732" s="45"/>
      <c r="L2732"/>
      <c r="M2732" s="46"/>
    </row>
    <row r="2733" spans="1:13" x14ac:dyDescent="0.3">
      <c r="A2733"/>
      <c r="B2733"/>
      <c r="C2733" s="29"/>
      <c r="D2733"/>
      <c r="E2733" s="44"/>
      <c r="F2733" s="29"/>
      <c r="G2733" s="45"/>
      <c r="L2733"/>
      <c r="M2733" s="46"/>
    </row>
    <row r="2734" spans="1:13" x14ac:dyDescent="0.3">
      <c r="A2734"/>
      <c r="B2734"/>
      <c r="C2734" s="29"/>
      <c r="D2734"/>
      <c r="E2734" s="44"/>
      <c r="F2734" s="29"/>
      <c r="G2734" s="45"/>
      <c r="L2734"/>
      <c r="M2734" s="46"/>
    </row>
    <row r="2735" spans="1:13" x14ac:dyDescent="0.3">
      <c r="A2735"/>
      <c r="B2735"/>
      <c r="C2735" s="29"/>
      <c r="D2735"/>
      <c r="E2735" s="44"/>
      <c r="F2735" s="29"/>
      <c r="G2735" s="45"/>
      <c r="L2735"/>
      <c r="M2735" s="46"/>
    </row>
    <row r="2736" spans="1:13" x14ac:dyDescent="0.3">
      <c r="A2736"/>
      <c r="B2736"/>
      <c r="C2736" s="29"/>
      <c r="D2736"/>
      <c r="E2736" s="44"/>
      <c r="F2736" s="29"/>
      <c r="G2736" s="45"/>
      <c r="L2736"/>
      <c r="M2736" s="46"/>
    </row>
    <row r="2737" spans="1:13" x14ac:dyDescent="0.3">
      <c r="A2737"/>
      <c r="B2737"/>
      <c r="C2737" s="29"/>
      <c r="D2737"/>
      <c r="E2737" s="44"/>
      <c r="F2737" s="29"/>
      <c r="G2737" s="45"/>
      <c r="L2737"/>
      <c r="M2737" s="46"/>
    </row>
    <row r="2738" spans="1:13" x14ac:dyDescent="0.3">
      <c r="A2738"/>
      <c r="B2738"/>
      <c r="C2738" s="29"/>
      <c r="D2738"/>
      <c r="E2738" s="44"/>
      <c r="F2738" s="29"/>
      <c r="G2738" s="45"/>
      <c r="L2738"/>
      <c r="M2738" s="46"/>
    </row>
    <row r="2739" spans="1:13" x14ac:dyDescent="0.3">
      <c r="A2739"/>
      <c r="B2739"/>
      <c r="C2739" s="29"/>
      <c r="D2739"/>
      <c r="E2739" s="44"/>
      <c r="F2739" s="29"/>
      <c r="G2739" s="45"/>
      <c r="L2739"/>
      <c r="M2739" s="46"/>
    </row>
    <row r="2740" spans="1:13" x14ac:dyDescent="0.3">
      <c r="A2740"/>
      <c r="B2740"/>
      <c r="C2740" s="29"/>
      <c r="D2740"/>
      <c r="E2740" s="44"/>
      <c r="F2740" s="29"/>
      <c r="G2740" s="45"/>
      <c r="L2740"/>
      <c r="M2740" s="46"/>
    </row>
    <row r="2741" spans="1:13" x14ac:dyDescent="0.3">
      <c r="A2741"/>
      <c r="B2741"/>
      <c r="C2741" s="29"/>
      <c r="D2741"/>
      <c r="E2741" s="44"/>
      <c r="F2741" s="29"/>
      <c r="G2741" s="45"/>
      <c r="L2741"/>
      <c r="M2741" s="46"/>
    </row>
    <row r="2742" spans="1:13" x14ac:dyDescent="0.3">
      <c r="A2742"/>
      <c r="B2742"/>
      <c r="C2742" s="29"/>
      <c r="D2742"/>
      <c r="E2742" s="44"/>
      <c r="F2742" s="29"/>
      <c r="G2742" s="45"/>
      <c r="L2742"/>
      <c r="M2742" s="46"/>
    </row>
    <row r="2743" spans="1:13" x14ac:dyDescent="0.3">
      <c r="A2743"/>
      <c r="B2743"/>
      <c r="C2743" s="29"/>
      <c r="D2743"/>
      <c r="E2743" s="44"/>
      <c r="F2743" s="29"/>
      <c r="G2743" s="45"/>
      <c r="L2743"/>
      <c r="M2743" s="46"/>
    </row>
    <row r="2744" spans="1:13" x14ac:dyDescent="0.3">
      <c r="A2744"/>
      <c r="B2744"/>
      <c r="C2744" s="29"/>
      <c r="D2744"/>
      <c r="E2744" s="44"/>
      <c r="F2744" s="29"/>
      <c r="G2744" s="45"/>
      <c r="L2744"/>
      <c r="M2744" s="46"/>
    </row>
    <row r="2745" spans="1:13" x14ac:dyDescent="0.3">
      <c r="A2745"/>
      <c r="B2745"/>
      <c r="C2745" s="29"/>
      <c r="D2745"/>
      <c r="E2745" s="44"/>
      <c r="F2745" s="29"/>
      <c r="G2745" s="45"/>
      <c r="L2745"/>
      <c r="M2745" s="46"/>
    </row>
    <row r="2746" spans="1:13" x14ac:dyDescent="0.3">
      <c r="A2746"/>
      <c r="B2746"/>
      <c r="C2746" s="29"/>
      <c r="D2746"/>
      <c r="E2746" s="44"/>
      <c r="F2746" s="29"/>
      <c r="G2746" s="45"/>
      <c r="L2746"/>
      <c r="M2746" s="46"/>
    </row>
    <row r="2747" spans="1:13" x14ac:dyDescent="0.3">
      <c r="A2747"/>
      <c r="B2747"/>
      <c r="C2747" s="29"/>
      <c r="D2747"/>
      <c r="E2747" s="44"/>
      <c r="F2747" s="29"/>
      <c r="G2747" s="45"/>
      <c r="L2747"/>
      <c r="M2747" s="46"/>
    </row>
    <row r="2748" spans="1:13" x14ac:dyDescent="0.3">
      <c r="A2748"/>
      <c r="B2748"/>
      <c r="C2748" s="29"/>
      <c r="D2748"/>
      <c r="E2748" s="44"/>
      <c r="F2748" s="29"/>
      <c r="G2748" s="45"/>
      <c r="L2748"/>
      <c r="M2748" s="46"/>
    </row>
    <row r="2749" spans="1:13" x14ac:dyDescent="0.3">
      <c r="A2749"/>
      <c r="B2749"/>
      <c r="C2749" s="29"/>
      <c r="D2749"/>
      <c r="E2749" s="44"/>
      <c r="F2749" s="29"/>
      <c r="G2749" s="45"/>
      <c r="L2749"/>
      <c r="M2749" s="46"/>
    </row>
    <row r="2750" spans="1:13" x14ac:dyDescent="0.3">
      <c r="A2750"/>
      <c r="B2750"/>
      <c r="C2750" s="29"/>
      <c r="D2750"/>
      <c r="E2750" s="44"/>
      <c r="F2750" s="29"/>
      <c r="G2750" s="45"/>
      <c r="L2750"/>
      <c r="M2750" s="46"/>
    </row>
    <row r="2751" spans="1:13" x14ac:dyDescent="0.3">
      <c r="A2751"/>
      <c r="B2751"/>
      <c r="C2751" s="29"/>
      <c r="D2751"/>
      <c r="E2751" s="44"/>
      <c r="F2751" s="29"/>
      <c r="G2751" s="45"/>
      <c r="L2751"/>
      <c r="M2751" s="46"/>
    </row>
    <row r="2752" spans="1:13" x14ac:dyDescent="0.3">
      <c r="A2752"/>
      <c r="B2752"/>
      <c r="C2752" s="29"/>
      <c r="D2752"/>
      <c r="E2752" s="44"/>
      <c r="F2752" s="29"/>
      <c r="G2752" s="45"/>
      <c r="L2752"/>
      <c r="M2752" s="46"/>
    </row>
    <row r="2753" spans="1:13" x14ac:dyDescent="0.3">
      <c r="A2753"/>
      <c r="B2753"/>
      <c r="C2753" s="29"/>
      <c r="D2753"/>
      <c r="E2753" s="44"/>
      <c r="F2753" s="29"/>
      <c r="G2753" s="45"/>
      <c r="L2753"/>
      <c r="M2753" s="46"/>
    </row>
    <row r="2754" spans="1:13" x14ac:dyDescent="0.3">
      <c r="A2754"/>
      <c r="B2754"/>
      <c r="C2754" s="29"/>
      <c r="D2754"/>
      <c r="E2754" s="44"/>
      <c r="F2754" s="29"/>
      <c r="G2754" s="45"/>
      <c r="L2754"/>
      <c r="M2754" s="46"/>
    </row>
    <row r="2755" spans="1:13" x14ac:dyDescent="0.3">
      <c r="A2755"/>
      <c r="B2755"/>
      <c r="C2755" s="29"/>
      <c r="D2755"/>
      <c r="E2755" s="44"/>
      <c r="F2755" s="29"/>
      <c r="G2755" s="45"/>
      <c r="L2755"/>
      <c r="M2755" s="46"/>
    </row>
    <row r="2756" spans="1:13" x14ac:dyDescent="0.3">
      <c r="A2756"/>
      <c r="B2756"/>
      <c r="C2756" s="29"/>
      <c r="D2756"/>
      <c r="E2756" s="44"/>
      <c r="F2756" s="29"/>
      <c r="G2756" s="45"/>
      <c r="L2756"/>
      <c r="M2756" s="46"/>
    </row>
    <row r="2757" spans="1:13" x14ac:dyDescent="0.3">
      <c r="A2757"/>
      <c r="B2757"/>
      <c r="C2757" s="29"/>
      <c r="D2757"/>
      <c r="E2757" s="44"/>
      <c r="F2757" s="29"/>
      <c r="G2757" s="45"/>
      <c r="L2757"/>
      <c r="M2757" s="46"/>
    </row>
    <row r="2758" spans="1:13" x14ac:dyDescent="0.3">
      <c r="A2758"/>
      <c r="B2758"/>
      <c r="C2758" s="29"/>
      <c r="D2758"/>
      <c r="E2758" s="44"/>
      <c r="F2758" s="29"/>
      <c r="G2758" s="45"/>
      <c r="L2758"/>
      <c r="M2758" s="46"/>
    </row>
    <row r="2759" spans="1:13" x14ac:dyDescent="0.3">
      <c r="A2759"/>
      <c r="B2759"/>
      <c r="C2759" s="29"/>
      <c r="D2759"/>
      <c r="E2759" s="44"/>
      <c r="F2759" s="29"/>
      <c r="G2759" s="45"/>
      <c r="L2759"/>
      <c r="M2759" s="46"/>
    </row>
    <row r="2760" spans="1:13" x14ac:dyDescent="0.3">
      <c r="A2760"/>
      <c r="B2760"/>
      <c r="C2760" s="29"/>
      <c r="D2760"/>
      <c r="E2760" s="44"/>
      <c r="F2760" s="29"/>
      <c r="G2760" s="45"/>
      <c r="L2760"/>
      <c r="M2760" s="46"/>
    </row>
    <row r="2761" spans="1:13" x14ac:dyDescent="0.3">
      <c r="A2761"/>
      <c r="B2761"/>
      <c r="C2761" s="29"/>
      <c r="D2761"/>
      <c r="E2761" s="44"/>
      <c r="F2761" s="29"/>
      <c r="G2761" s="45"/>
      <c r="L2761"/>
      <c r="M2761" s="46"/>
    </row>
    <row r="2762" spans="1:13" x14ac:dyDescent="0.3">
      <c r="A2762"/>
      <c r="B2762"/>
      <c r="C2762" s="29"/>
      <c r="D2762"/>
      <c r="E2762" s="44"/>
      <c r="F2762" s="29"/>
      <c r="G2762" s="45"/>
      <c r="L2762"/>
      <c r="M2762" s="46"/>
    </row>
    <row r="2763" spans="1:13" x14ac:dyDescent="0.3">
      <c r="A2763"/>
      <c r="B2763"/>
      <c r="C2763" s="29"/>
      <c r="D2763"/>
      <c r="E2763" s="44"/>
      <c r="F2763" s="29"/>
      <c r="G2763" s="45"/>
      <c r="L2763"/>
      <c r="M2763" s="46"/>
    </row>
    <row r="2764" spans="1:13" x14ac:dyDescent="0.3">
      <c r="A2764"/>
      <c r="B2764"/>
      <c r="C2764" s="29"/>
      <c r="D2764"/>
      <c r="E2764" s="44"/>
      <c r="F2764" s="29"/>
      <c r="G2764" s="45"/>
      <c r="L2764"/>
      <c r="M2764" s="46"/>
    </row>
    <row r="2765" spans="1:13" x14ac:dyDescent="0.3">
      <c r="A2765"/>
      <c r="B2765"/>
      <c r="C2765" s="29"/>
      <c r="D2765"/>
      <c r="E2765" s="44"/>
      <c r="F2765" s="29"/>
      <c r="G2765" s="45"/>
      <c r="L2765"/>
      <c r="M2765" s="46"/>
    </row>
    <row r="2766" spans="1:13" x14ac:dyDescent="0.3">
      <c r="A2766"/>
      <c r="B2766"/>
      <c r="C2766" s="29"/>
      <c r="D2766"/>
      <c r="E2766" s="44"/>
      <c r="F2766" s="29"/>
      <c r="G2766" s="45"/>
      <c r="L2766"/>
      <c r="M2766" s="46"/>
    </row>
    <row r="2767" spans="1:13" x14ac:dyDescent="0.3">
      <c r="A2767"/>
      <c r="B2767"/>
      <c r="C2767" s="29"/>
      <c r="D2767"/>
      <c r="E2767" s="44"/>
      <c r="F2767" s="29"/>
      <c r="G2767" s="45"/>
      <c r="L2767"/>
      <c r="M2767" s="46"/>
    </row>
    <row r="2768" spans="1:13" x14ac:dyDescent="0.3">
      <c r="A2768"/>
      <c r="B2768"/>
      <c r="C2768" s="29"/>
      <c r="D2768"/>
      <c r="E2768" s="44"/>
      <c r="F2768" s="29"/>
      <c r="G2768" s="45"/>
      <c r="L2768"/>
      <c r="M2768" s="46"/>
    </row>
    <row r="2769" spans="1:13" x14ac:dyDescent="0.3">
      <c r="A2769"/>
      <c r="B2769"/>
      <c r="C2769" s="29"/>
      <c r="D2769"/>
      <c r="E2769" s="44"/>
      <c r="F2769" s="29"/>
      <c r="G2769" s="45"/>
      <c r="L2769"/>
      <c r="M2769" s="46"/>
    </row>
    <row r="2770" spans="1:13" x14ac:dyDescent="0.3">
      <c r="A2770"/>
      <c r="B2770"/>
      <c r="C2770" s="29"/>
      <c r="D2770"/>
      <c r="E2770" s="44"/>
      <c r="F2770" s="29"/>
      <c r="G2770" s="45"/>
      <c r="L2770"/>
      <c r="M2770" s="46"/>
    </row>
    <row r="2771" spans="1:13" x14ac:dyDescent="0.3">
      <c r="A2771"/>
      <c r="B2771"/>
      <c r="C2771" s="29"/>
      <c r="D2771"/>
      <c r="E2771" s="44"/>
      <c r="F2771" s="29"/>
      <c r="G2771" s="45"/>
      <c r="L2771"/>
      <c r="M2771" s="46"/>
    </row>
    <row r="2772" spans="1:13" x14ac:dyDescent="0.3">
      <c r="A2772"/>
      <c r="B2772"/>
      <c r="C2772" s="29"/>
      <c r="D2772"/>
      <c r="E2772" s="44"/>
      <c r="F2772" s="29"/>
      <c r="G2772" s="45"/>
      <c r="L2772"/>
      <c r="M2772" s="46"/>
    </row>
    <row r="2773" spans="1:13" x14ac:dyDescent="0.3">
      <c r="A2773"/>
      <c r="B2773"/>
      <c r="C2773" s="29"/>
      <c r="D2773"/>
      <c r="E2773" s="44"/>
      <c r="F2773" s="29"/>
      <c r="G2773" s="45"/>
      <c r="L2773"/>
      <c r="M2773" s="46"/>
    </row>
    <row r="2774" spans="1:13" x14ac:dyDescent="0.3">
      <c r="A2774"/>
      <c r="B2774"/>
      <c r="C2774" s="29"/>
      <c r="D2774"/>
      <c r="E2774" s="44"/>
      <c r="F2774" s="29"/>
      <c r="G2774" s="45"/>
      <c r="L2774"/>
      <c r="M2774" s="46"/>
    </row>
    <row r="2775" spans="1:13" x14ac:dyDescent="0.3">
      <c r="A2775"/>
      <c r="B2775"/>
      <c r="C2775" s="29"/>
      <c r="D2775"/>
      <c r="E2775" s="44"/>
      <c r="F2775" s="29"/>
      <c r="G2775" s="45"/>
      <c r="L2775"/>
      <c r="M2775" s="46"/>
    </row>
    <row r="2776" spans="1:13" x14ac:dyDescent="0.3">
      <c r="A2776"/>
      <c r="B2776"/>
      <c r="C2776" s="29"/>
      <c r="D2776"/>
      <c r="E2776" s="44"/>
      <c r="F2776" s="29"/>
      <c r="G2776" s="45"/>
      <c r="L2776"/>
      <c r="M2776" s="46"/>
    </row>
    <row r="2777" spans="1:13" x14ac:dyDescent="0.3">
      <c r="A2777"/>
      <c r="B2777"/>
      <c r="C2777" s="29"/>
      <c r="D2777"/>
      <c r="E2777" s="44"/>
      <c r="F2777" s="29"/>
      <c r="G2777" s="45"/>
      <c r="L2777"/>
      <c r="M2777" s="46"/>
    </row>
    <row r="2778" spans="1:13" x14ac:dyDescent="0.3">
      <c r="A2778"/>
      <c r="B2778"/>
      <c r="C2778" s="29"/>
      <c r="D2778"/>
      <c r="E2778" s="44"/>
      <c r="F2778" s="29"/>
      <c r="G2778" s="45"/>
      <c r="L2778"/>
      <c r="M2778" s="46"/>
    </row>
    <row r="2779" spans="1:13" x14ac:dyDescent="0.3">
      <c r="A2779"/>
      <c r="B2779"/>
      <c r="C2779" s="29"/>
      <c r="D2779"/>
      <c r="E2779" s="44"/>
      <c r="F2779" s="29"/>
      <c r="G2779" s="45"/>
      <c r="L2779"/>
      <c r="M2779" s="46"/>
    </row>
    <row r="2780" spans="1:13" x14ac:dyDescent="0.3">
      <c r="A2780"/>
      <c r="B2780"/>
      <c r="C2780" s="29"/>
      <c r="D2780"/>
      <c r="E2780" s="44"/>
      <c r="F2780" s="29"/>
      <c r="G2780" s="45"/>
      <c r="L2780"/>
      <c r="M2780" s="46"/>
    </row>
    <row r="2781" spans="1:13" x14ac:dyDescent="0.3">
      <c r="A2781"/>
      <c r="B2781"/>
      <c r="C2781" s="29"/>
      <c r="D2781"/>
      <c r="E2781" s="44"/>
      <c r="F2781" s="29"/>
      <c r="G2781" s="45"/>
      <c r="L2781"/>
      <c r="M2781" s="46"/>
    </row>
    <row r="2782" spans="1:13" x14ac:dyDescent="0.3">
      <c r="A2782"/>
      <c r="B2782"/>
      <c r="C2782" s="29"/>
      <c r="D2782"/>
      <c r="E2782" s="44"/>
      <c r="F2782" s="29"/>
      <c r="G2782" s="45"/>
      <c r="L2782"/>
      <c r="M2782" s="46"/>
    </row>
    <row r="2783" spans="1:13" x14ac:dyDescent="0.3">
      <c r="A2783"/>
      <c r="B2783"/>
      <c r="C2783" s="29"/>
      <c r="D2783"/>
      <c r="E2783" s="44"/>
      <c r="F2783" s="29"/>
      <c r="G2783" s="45"/>
      <c r="L2783"/>
      <c r="M2783" s="46"/>
    </row>
    <row r="2784" spans="1:13" x14ac:dyDescent="0.3">
      <c r="A2784"/>
      <c r="B2784"/>
      <c r="C2784" s="29"/>
      <c r="D2784"/>
      <c r="E2784" s="44"/>
      <c r="F2784" s="29"/>
      <c r="G2784" s="45"/>
      <c r="L2784"/>
      <c r="M2784" s="46"/>
    </row>
    <row r="2785" spans="1:13" x14ac:dyDescent="0.3">
      <c r="A2785"/>
      <c r="B2785"/>
      <c r="C2785" s="29"/>
      <c r="D2785"/>
      <c r="E2785" s="44"/>
      <c r="F2785" s="29"/>
      <c r="G2785" s="45"/>
      <c r="L2785"/>
      <c r="M2785" s="46"/>
    </row>
    <row r="2786" spans="1:13" x14ac:dyDescent="0.3">
      <c r="A2786"/>
      <c r="B2786"/>
      <c r="C2786" s="29"/>
      <c r="D2786"/>
      <c r="E2786" s="44"/>
      <c r="F2786" s="29"/>
      <c r="G2786" s="45"/>
      <c r="L2786"/>
      <c r="M2786" s="46"/>
    </row>
    <row r="2787" spans="1:13" x14ac:dyDescent="0.3">
      <c r="A2787"/>
      <c r="B2787"/>
      <c r="C2787" s="29"/>
      <c r="D2787"/>
      <c r="E2787" s="44"/>
      <c r="F2787" s="29"/>
      <c r="G2787" s="45"/>
      <c r="L2787"/>
      <c r="M2787" s="46"/>
    </row>
    <row r="2788" spans="1:13" x14ac:dyDescent="0.3">
      <c r="A2788"/>
      <c r="B2788"/>
      <c r="C2788" s="29"/>
      <c r="D2788"/>
      <c r="E2788" s="44"/>
      <c r="F2788" s="29"/>
      <c r="G2788" s="45"/>
      <c r="L2788"/>
      <c r="M2788" s="46"/>
    </row>
    <row r="2789" spans="1:13" x14ac:dyDescent="0.3">
      <c r="A2789"/>
      <c r="B2789"/>
      <c r="C2789" s="29"/>
      <c r="D2789"/>
      <c r="E2789" s="44"/>
      <c r="F2789" s="29"/>
      <c r="G2789" s="45"/>
      <c r="L2789"/>
      <c r="M2789" s="46"/>
    </row>
    <row r="2790" spans="1:13" x14ac:dyDescent="0.3">
      <c r="A2790"/>
      <c r="B2790"/>
      <c r="C2790" s="29"/>
      <c r="D2790"/>
      <c r="E2790" s="44"/>
      <c r="F2790" s="29"/>
      <c r="G2790" s="45"/>
      <c r="L2790"/>
      <c r="M2790" s="46"/>
    </row>
    <row r="2791" spans="1:13" x14ac:dyDescent="0.3">
      <c r="A2791"/>
      <c r="B2791"/>
      <c r="C2791" s="29"/>
      <c r="D2791"/>
      <c r="E2791" s="44"/>
      <c r="F2791" s="29"/>
      <c r="G2791" s="45"/>
      <c r="L2791"/>
      <c r="M2791" s="46"/>
    </row>
    <row r="2792" spans="1:13" x14ac:dyDescent="0.3">
      <c r="A2792"/>
      <c r="B2792"/>
      <c r="C2792" s="29"/>
      <c r="D2792"/>
      <c r="E2792" s="44"/>
      <c r="F2792" s="29"/>
      <c r="G2792" s="45"/>
      <c r="L2792"/>
      <c r="M2792" s="46"/>
    </row>
    <row r="2793" spans="1:13" x14ac:dyDescent="0.3">
      <c r="A2793"/>
      <c r="B2793"/>
      <c r="C2793" s="29"/>
      <c r="D2793"/>
      <c r="E2793" s="44"/>
      <c r="F2793" s="29"/>
      <c r="G2793" s="45"/>
      <c r="L2793"/>
      <c r="M2793" s="46"/>
    </row>
    <row r="2794" spans="1:13" x14ac:dyDescent="0.3">
      <c r="A2794"/>
      <c r="B2794"/>
      <c r="C2794" s="29"/>
      <c r="D2794"/>
      <c r="E2794" s="44"/>
      <c r="F2794" s="29"/>
      <c r="G2794" s="45"/>
      <c r="L2794"/>
      <c r="M2794" s="46"/>
    </row>
    <row r="2795" spans="1:13" x14ac:dyDescent="0.3">
      <c r="A2795"/>
      <c r="B2795"/>
      <c r="C2795" s="29"/>
      <c r="D2795"/>
      <c r="E2795" s="44"/>
      <c r="F2795" s="29"/>
      <c r="G2795" s="45"/>
      <c r="L2795"/>
      <c r="M2795" s="46"/>
    </row>
    <row r="2796" spans="1:13" x14ac:dyDescent="0.3">
      <c r="A2796"/>
      <c r="B2796"/>
      <c r="C2796" s="29"/>
      <c r="D2796"/>
      <c r="E2796" s="44"/>
      <c r="F2796" s="29"/>
      <c r="G2796" s="45"/>
      <c r="L2796"/>
      <c r="M2796" s="46"/>
    </row>
    <row r="2797" spans="1:13" x14ac:dyDescent="0.3">
      <c r="A2797"/>
      <c r="B2797"/>
      <c r="C2797" s="29"/>
      <c r="D2797"/>
      <c r="E2797" s="44"/>
      <c r="F2797" s="29"/>
      <c r="G2797" s="45"/>
      <c r="L2797"/>
      <c r="M2797" s="46"/>
    </row>
    <row r="2798" spans="1:13" x14ac:dyDescent="0.3">
      <c r="A2798"/>
      <c r="B2798"/>
      <c r="C2798" s="29"/>
      <c r="D2798"/>
      <c r="E2798" s="44"/>
      <c r="F2798" s="29"/>
      <c r="G2798" s="45"/>
      <c r="L2798"/>
      <c r="M2798" s="46"/>
    </row>
    <row r="2799" spans="1:13" x14ac:dyDescent="0.3">
      <c r="A2799"/>
      <c r="B2799"/>
      <c r="C2799" s="29"/>
      <c r="D2799"/>
      <c r="E2799" s="44"/>
      <c r="F2799" s="29"/>
      <c r="G2799" s="45"/>
      <c r="L2799"/>
      <c r="M2799" s="46"/>
    </row>
    <row r="2800" spans="1:13" x14ac:dyDescent="0.3">
      <c r="A2800"/>
      <c r="B2800"/>
      <c r="C2800" s="29"/>
      <c r="D2800"/>
      <c r="E2800" s="44"/>
      <c r="F2800" s="29"/>
      <c r="G2800" s="45"/>
      <c r="L2800"/>
      <c r="M2800" s="46"/>
    </row>
    <row r="2801" spans="1:13" x14ac:dyDescent="0.3">
      <c r="A2801"/>
      <c r="B2801"/>
      <c r="C2801" s="29"/>
      <c r="D2801"/>
      <c r="E2801" s="44"/>
      <c r="F2801" s="29"/>
      <c r="G2801" s="45"/>
      <c r="L2801"/>
      <c r="M2801" s="46"/>
    </row>
    <row r="2802" spans="1:13" x14ac:dyDescent="0.3">
      <c r="A2802"/>
      <c r="B2802"/>
      <c r="C2802" s="29"/>
      <c r="D2802"/>
      <c r="E2802" s="44"/>
      <c r="F2802" s="29"/>
      <c r="G2802" s="45"/>
      <c r="L2802"/>
      <c r="M2802" s="46"/>
    </row>
    <row r="2803" spans="1:13" x14ac:dyDescent="0.3">
      <c r="A2803"/>
      <c r="B2803"/>
      <c r="C2803" s="29"/>
      <c r="D2803"/>
      <c r="E2803" s="44"/>
      <c r="F2803" s="29"/>
      <c r="G2803" s="45"/>
      <c r="L2803"/>
      <c r="M2803" s="46"/>
    </row>
    <row r="2804" spans="1:13" x14ac:dyDescent="0.3">
      <c r="A2804"/>
      <c r="B2804"/>
      <c r="C2804" s="29"/>
      <c r="D2804"/>
      <c r="E2804" s="44"/>
      <c r="F2804" s="29"/>
      <c r="G2804" s="45"/>
      <c r="L2804"/>
      <c r="M2804" s="46"/>
    </row>
    <row r="2805" spans="1:13" x14ac:dyDescent="0.3">
      <c r="A2805"/>
      <c r="B2805"/>
      <c r="C2805" s="29"/>
      <c r="D2805"/>
      <c r="E2805" s="44"/>
      <c r="F2805" s="29"/>
      <c r="G2805" s="45"/>
      <c r="L2805"/>
      <c r="M2805" s="46"/>
    </row>
    <row r="2806" spans="1:13" x14ac:dyDescent="0.3">
      <c r="A2806"/>
      <c r="B2806"/>
      <c r="C2806" s="29"/>
      <c r="D2806"/>
      <c r="E2806" s="44"/>
      <c r="F2806" s="29"/>
      <c r="G2806" s="45"/>
      <c r="L2806"/>
      <c r="M2806" s="46"/>
    </row>
    <row r="2807" spans="1:13" x14ac:dyDescent="0.3">
      <c r="A2807"/>
      <c r="B2807"/>
      <c r="C2807" s="29"/>
      <c r="D2807"/>
      <c r="E2807" s="44"/>
      <c r="F2807" s="29"/>
      <c r="G2807" s="45"/>
      <c r="L2807"/>
      <c r="M2807" s="46"/>
    </row>
    <row r="2808" spans="1:13" x14ac:dyDescent="0.3">
      <c r="A2808"/>
      <c r="B2808"/>
      <c r="C2808" s="29"/>
      <c r="D2808"/>
      <c r="E2808" s="44"/>
      <c r="F2808" s="29"/>
      <c r="G2808" s="45"/>
      <c r="L2808"/>
      <c r="M2808" s="46"/>
    </row>
    <row r="2809" spans="1:13" x14ac:dyDescent="0.3">
      <c r="A2809"/>
      <c r="B2809"/>
      <c r="C2809" s="29"/>
      <c r="D2809"/>
      <c r="E2809" s="44"/>
      <c r="F2809" s="29"/>
      <c r="G2809" s="45"/>
      <c r="L2809"/>
      <c r="M2809" s="46"/>
    </row>
    <row r="2810" spans="1:13" x14ac:dyDescent="0.3">
      <c r="A2810"/>
      <c r="B2810"/>
      <c r="C2810" s="29"/>
      <c r="D2810"/>
      <c r="E2810" s="44"/>
      <c r="F2810" s="29"/>
      <c r="G2810" s="45"/>
      <c r="L2810"/>
      <c r="M2810" s="46"/>
    </row>
    <row r="2811" spans="1:13" x14ac:dyDescent="0.3">
      <c r="A2811"/>
      <c r="B2811"/>
      <c r="C2811" s="29"/>
      <c r="D2811"/>
      <c r="E2811" s="44"/>
      <c r="F2811" s="29"/>
      <c r="G2811" s="45"/>
      <c r="L2811"/>
      <c r="M2811" s="46"/>
    </row>
    <row r="2812" spans="1:13" x14ac:dyDescent="0.3">
      <c r="A2812"/>
      <c r="B2812"/>
      <c r="C2812" s="29"/>
      <c r="D2812"/>
      <c r="E2812" s="44"/>
      <c r="F2812" s="29"/>
      <c r="G2812" s="45"/>
      <c r="L2812"/>
      <c r="M2812" s="46"/>
    </row>
    <row r="2813" spans="1:13" x14ac:dyDescent="0.3">
      <c r="A2813"/>
      <c r="B2813"/>
      <c r="C2813" s="29"/>
      <c r="D2813"/>
      <c r="E2813" s="44"/>
      <c r="F2813" s="29"/>
      <c r="G2813" s="45"/>
      <c r="L2813"/>
      <c r="M2813" s="46"/>
    </row>
    <row r="2814" spans="1:13" x14ac:dyDescent="0.3">
      <c r="A2814"/>
      <c r="B2814"/>
      <c r="C2814" s="29"/>
      <c r="D2814"/>
      <c r="E2814" s="44"/>
      <c r="F2814" s="29"/>
      <c r="G2814" s="45"/>
      <c r="L2814"/>
      <c r="M2814" s="46"/>
    </row>
    <row r="2815" spans="1:13" x14ac:dyDescent="0.3">
      <c r="A2815"/>
      <c r="B2815"/>
      <c r="C2815" s="29"/>
      <c r="D2815"/>
      <c r="E2815" s="44"/>
      <c r="F2815" s="29"/>
      <c r="G2815" s="45"/>
      <c r="L2815"/>
      <c r="M2815" s="46"/>
    </row>
    <row r="2816" spans="1:13" x14ac:dyDescent="0.3">
      <c r="A2816"/>
      <c r="B2816"/>
      <c r="C2816" s="29"/>
      <c r="D2816"/>
      <c r="E2816" s="44"/>
      <c r="F2816" s="29"/>
      <c r="G2816" s="45"/>
      <c r="L2816"/>
      <c r="M2816" s="46"/>
    </row>
    <row r="2817" spans="1:13" x14ac:dyDescent="0.3">
      <c r="A2817"/>
      <c r="B2817"/>
      <c r="C2817" s="29"/>
      <c r="D2817"/>
      <c r="E2817" s="44"/>
      <c r="F2817" s="29"/>
      <c r="G2817" s="45"/>
      <c r="L2817"/>
      <c r="M2817" s="46"/>
    </row>
    <row r="2818" spans="1:13" x14ac:dyDescent="0.3">
      <c r="A2818"/>
      <c r="B2818"/>
      <c r="C2818" s="29"/>
      <c r="D2818"/>
      <c r="E2818" s="44"/>
      <c r="F2818" s="29"/>
      <c r="G2818" s="45"/>
      <c r="L2818"/>
      <c r="M2818" s="46"/>
    </row>
    <row r="2819" spans="1:13" x14ac:dyDescent="0.3">
      <c r="A2819"/>
      <c r="B2819"/>
      <c r="C2819" s="29"/>
      <c r="D2819"/>
      <c r="E2819" s="44"/>
      <c r="F2819" s="29"/>
      <c r="G2819" s="45"/>
      <c r="L2819"/>
      <c r="M2819" s="46"/>
    </row>
    <row r="2820" spans="1:13" x14ac:dyDescent="0.3">
      <c r="A2820"/>
      <c r="B2820"/>
      <c r="C2820" s="29"/>
      <c r="D2820"/>
      <c r="E2820" s="44"/>
      <c r="F2820" s="29"/>
      <c r="G2820" s="45"/>
      <c r="L2820"/>
      <c r="M2820" s="46"/>
    </row>
    <row r="2821" spans="1:13" x14ac:dyDescent="0.3">
      <c r="A2821"/>
      <c r="B2821"/>
      <c r="C2821" s="29"/>
      <c r="D2821"/>
      <c r="E2821" s="44"/>
      <c r="F2821" s="29"/>
      <c r="G2821" s="45"/>
      <c r="L2821"/>
      <c r="M2821" s="46"/>
    </row>
    <row r="2822" spans="1:13" x14ac:dyDescent="0.3">
      <c r="A2822"/>
      <c r="B2822"/>
      <c r="C2822" s="29"/>
      <c r="D2822"/>
      <c r="E2822" s="44"/>
      <c r="F2822" s="29"/>
      <c r="G2822" s="45"/>
      <c r="L2822"/>
      <c r="M2822" s="46"/>
    </row>
    <row r="2823" spans="1:13" x14ac:dyDescent="0.3">
      <c r="A2823"/>
      <c r="B2823"/>
      <c r="C2823" s="29"/>
      <c r="D2823"/>
      <c r="E2823" s="44"/>
      <c r="F2823" s="29"/>
      <c r="G2823" s="45"/>
      <c r="L2823"/>
      <c r="M2823" s="46"/>
    </row>
    <row r="2824" spans="1:13" x14ac:dyDescent="0.3">
      <c r="A2824"/>
      <c r="B2824"/>
      <c r="C2824" s="29"/>
      <c r="D2824"/>
      <c r="E2824" s="44"/>
      <c r="F2824" s="29"/>
      <c r="G2824" s="45"/>
      <c r="L2824"/>
      <c r="M2824" s="46"/>
    </row>
    <row r="2825" spans="1:13" x14ac:dyDescent="0.3">
      <c r="A2825"/>
      <c r="B2825"/>
      <c r="C2825" s="29"/>
      <c r="D2825"/>
      <c r="E2825" s="44"/>
      <c r="F2825" s="29"/>
      <c r="G2825" s="45"/>
      <c r="L2825"/>
      <c r="M2825" s="46"/>
    </row>
    <row r="2826" spans="1:13" x14ac:dyDescent="0.3">
      <c r="A2826"/>
      <c r="B2826"/>
      <c r="C2826" s="29"/>
      <c r="D2826"/>
      <c r="E2826" s="44"/>
      <c r="F2826" s="29"/>
      <c r="G2826" s="45"/>
      <c r="L2826"/>
      <c r="M2826" s="46"/>
    </row>
    <row r="2827" spans="1:13" x14ac:dyDescent="0.3">
      <c r="A2827"/>
      <c r="B2827"/>
      <c r="C2827" s="29"/>
      <c r="D2827"/>
      <c r="E2827" s="44"/>
      <c r="F2827" s="29"/>
      <c r="G2827" s="45"/>
      <c r="L2827"/>
      <c r="M2827" s="46"/>
    </row>
    <row r="2828" spans="1:13" x14ac:dyDescent="0.3">
      <c r="A2828"/>
      <c r="B2828"/>
      <c r="C2828" s="29"/>
      <c r="D2828"/>
      <c r="E2828" s="44"/>
      <c r="F2828" s="29"/>
      <c r="G2828" s="45"/>
      <c r="L2828"/>
      <c r="M2828" s="46"/>
    </row>
    <row r="2829" spans="1:13" x14ac:dyDescent="0.3">
      <c r="A2829"/>
      <c r="B2829"/>
      <c r="C2829" s="29"/>
      <c r="D2829"/>
      <c r="E2829" s="44"/>
      <c r="F2829" s="29"/>
      <c r="G2829" s="45"/>
      <c r="L2829"/>
      <c r="M2829" s="46"/>
    </row>
    <row r="2830" spans="1:13" x14ac:dyDescent="0.3">
      <c r="A2830"/>
      <c r="B2830"/>
      <c r="C2830" s="29"/>
      <c r="D2830"/>
      <c r="E2830" s="44"/>
      <c r="F2830" s="29"/>
      <c r="G2830" s="45"/>
      <c r="L2830"/>
      <c r="M2830" s="46"/>
    </row>
    <row r="2831" spans="1:13" x14ac:dyDescent="0.3">
      <c r="A2831"/>
      <c r="B2831"/>
      <c r="C2831" s="29"/>
      <c r="D2831"/>
      <c r="E2831" s="44"/>
      <c r="F2831" s="29"/>
      <c r="G2831" s="45"/>
      <c r="L2831"/>
      <c r="M2831" s="46"/>
    </row>
    <row r="2832" spans="1:13" x14ac:dyDescent="0.3">
      <c r="A2832"/>
      <c r="B2832"/>
      <c r="C2832" s="29"/>
      <c r="D2832"/>
      <c r="E2832" s="44"/>
      <c r="F2832" s="29"/>
      <c r="G2832" s="45"/>
      <c r="L2832"/>
      <c r="M2832" s="46"/>
    </row>
    <row r="2833" spans="1:13" x14ac:dyDescent="0.3">
      <c r="A2833"/>
      <c r="B2833"/>
      <c r="C2833" s="29"/>
      <c r="D2833"/>
      <c r="E2833" s="44"/>
      <c r="F2833" s="29"/>
      <c r="G2833" s="45"/>
      <c r="L2833"/>
      <c r="M2833" s="46"/>
    </row>
    <row r="2834" spans="1:13" x14ac:dyDescent="0.3">
      <c r="A2834"/>
      <c r="B2834"/>
      <c r="C2834" s="29"/>
      <c r="D2834"/>
      <c r="E2834" s="44"/>
      <c r="F2834" s="29"/>
      <c r="G2834" s="45"/>
      <c r="L2834"/>
      <c r="M2834" s="46"/>
    </row>
    <row r="2835" spans="1:13" x14ac:dyDescent="0.3">
      <c r="A2835"/>
      <c r="B2835"/>
      <c r="C2835" s="29"/>
      <c r="D2835"/>
      <c r="E2835" s="44"/>
      <c r="F2835" s="29"/>
      <c r="G2835" s="45"/>
      <c r="L2835"/>
      <c r="M2835" s="46"/>
    </row>
    <row r="2836" spans="1:13" x14ac:dyDescent="0.3">
      <c r="A2836"/>
      <c r="B2836"/>
      <c r="C2836" s="29"/>
      <c r="D2836"/>
      <c r="E2836" s="44"/>
      <c r="F2836" s="29"/>
      <c r="G2836" s="45"/>
      <c r="L2836"/>
      <c r="M2836" s="46"/>
    </row>
    <row r="2837" spans="1:13" x14ac:dyDescent="0.3">
      <c r="A2837"/>
      <c r="B2837"/>
      <c r="C2837" s="29"/>
      <c r="D2837"/>
      <c r="E2837" s="44"/>
      <c r="F2837" s="29"/>
      <c r="G2837" s="45"/>
      <c r="L2837"/>
      <c r="M2837" s="46"/>
    </row>
    <row r="2838" spans="1:13" x14ac:dyDescent="0.3">
      <c r="A2838"/>
      <c r="B2838"/>
      <c r="C2838" s="29"/>
      <c r="D2838"/>
      <c r="E2838" s="44"/>
      <c r="F2838" s="29"/>
      <c r="G2838" s="45"/>
      <c r="L2838"/>
      <c r="M2838" s="46"/>
    </row>
    <row r="2839" spans="1:13" x14ac:dyDescent="0.3">
      <c r="A2839"/>
      <c r="B2839"/>
      <c r="C2839" s="29"/>
      <c r="D2839"/>
      <c r="E2839" s="44"/>
      <c r="F2839" s="29"/>
      <c r="G2839" s="45"/>
      <c r="L2839"/>
      <c r="M2839" s="46"/>
    </row>
    <row r="2840" spans="1:13" x14ac:dyDescent="0.3">
      <c r="A2840"/>
      <c r="B2840"/>
      <c r="C2840" s="29"/>
      <c r="D2840"/>
      <c r="E2840" s="44"/>
      <c r="F2840" s="29"/>
      <c r="G2840" s="45"/>
      <c r="L2840"/>
      <c r="M2840" s="46"/>
    </row>
    <row r="2841" spans="1:13" x14ac:dyDescent="0.3">
      <c r="A2841"/>
      <c r="B2841"/>
      <c r="C2841" s="29"/>
      <c r="D2841"/>
      <c r="E2841" s="44"/>
      <c r="F2841" s="29"/>
      <c r="G2841" s="45"/>
      <c r="L2841"/>
      <c r="M2841" s="46"/>
    </row>
    <row r="2842" spans="1:13" x14ac:dyDescent="0.3">
      <c r="A2842"/>
      <c r="B2842"/>
      <c r="C2842" s="29"/>
      <c r="D2842"/>
      <c r="E2842" s="44"/>
      <c r="F2842" s="29"/>
      <c r="G2842" s="45"/>
      <c r="L2842"/>
      <c r="M2842" s="46"/>
    </row>
    <row r="2843" spans="1:13" x14ac:dyDescent="0.3">
      <c r="A2843"/>
      <c r="B2843"/>
      <c r="C2843" s="29"/>
      <c r="D2843"/>
      <c r="E2843" s="44"/>
      <c r="F2843" s="29"/>
      <c r="G2843" s="45"/>
      <c r="L2843"/>
      <c r="M2843" s="46"/>
    </row>
    <row r="2844" spans="1:13" x14ac:dyDescent="0.3">
      <c r="A2844"/>
      <c r="B2844"/>
      <c r="C2844" s="29"/>
      <c r="D2844"/>
      <c r="E2844" s="44"/>
      <c r="F2844" s="29"/>
      <c r="G2844" s="45"/>
      <c r="L2844"/>
      <c r="M2844" s="46"/>
    </row>
    <row r="2845" spans="1:13" x14ac:dyDescent="0.3">
      <c r="A2845"/>
      <c r="B2845"/>
      <c r="C2845" s="29"/>
      <c r="D2845"/>
      <c r="E2845" s="44"/>
      <c r="F2845" s="29"/>
      <c r="G2845" s="45"/>
      <c r="L2845"/>
      <c r="M2845" s="46"/>
    </row>
    <row r="2846" spans="1:13" x14ac:dyDescent="0.3">
      <c r="A2846"/>
      <c r="B2846"/>
      <c r="C2846" s="29"/>
      <c r="D2846"/>
      <c r="E2846" s="44"/>
      <c r="F2846" s="29"/>
      <c r="G2846" s="45"/>
      <c r="L2846"/>
      <c r="M2846" s="46"/>
    </row>
    <row r="2847" spans="1:13" x14ac:dyDescent="0.3">
      <c r="A2847"/>
      <c r="B2847"/>
      <c r="C2847" s="29"/>
      <c r="D2847"/>
      <c r="E2847" s="44"/>
      <c r="F2847" s="29"/>
      <c r="G2847" s="45"/>
      <c r="L2847"/>
      <c r="M2847" s="46"/>
    </row>
    <row r="2848" spans="1:13" x14ac:dyDescent="0.3">
      <c r="A2848"/>
      <c r="B2848"/>
      <c r="C2848" s="29"/>
      <c r="D2848"/>
      <c r="E2848" s="44"/>
      <c r="F2848" s="29"/>
      <c r="G2848" s="45"/>
      <c r="L2848"/>
      <c r="M2848" s="46"/>
    </row>
    <row r="2849" spans="1:13" x14ac:dyDescent="0.3">
      <c r="A2849"/>
      <c r="B2849"/>
      <c r="C2849" s="29"/>
      <c r="D2849"/>
      <c r="E2849" s="44"/>
      <c r="F2849" s="29"/>
      <c r="G2849" s="45"/>
      <c r="L2849"/>
      <c r="M2849" s="46"/>
    </row>
    <row r="2850" spans="1:13" x14ac:dyDescent="0.3">
      <c r="A2850"/>
      <c r="B2850"/>
      <c r="C2850" s="29"/>
      <c r="D2850"/>
      <c r="E2850" s="44"/>
      <c r="F2850" s="29"/>
      <c r="G2850" s="45"/>
      <c r="L2850"/>
      <c r="M2850" s="46"/>
    </row>
    <row r="2851" spans="1:13" x14ac:dyDescent="0.3">
      <c r="A2851"/>
      <c r="B2851"/>
      <c r="C2851" s="29"/>
      <c r="D2851"/>
      <c r="E2851" s="44"/>
      <c r="F2851" s="29"/>
      <c r="G2851" s="45"/>
      <c r="L2851"/>
      <c r="M2851" s="46"/>
    </row>
    <row r="2852" spans="1:13" x14ac:dyDescent="0.3">
      <c r="A2852"/>
      <c r="B2852"/>
      <c r="C2852" s="29"/>
      <c r="D2852"/>
      <c r="E2852" s="44"/>
      <c r="F2852" s="29"/>
      <c r="G2852" s="45"/>
      <c r="L2852"/>
      <c r="M2852" s="46"/>
    </row>
    <row r="2853" spans="1:13" x14ac:dyDescent="0.3">
      <c r="A2853"/>
      <c r="B2853"/>
      <c r="C2853" s="29"/>
      <c r="D2853"/>
      <c r="E2853" s="44"/>
      <c r="F2853" s="29"/>
      <c r="G2853" s="45"/>
      <c r="L2853"/>
      <c r="M2853" s="46"/>
    </row>
    <row r="2854" spans="1:13" x14ac:dyDescent="0.3">
      <c r="A2854"/>
      <c r="B2854"/>
      <c r="C2854" s="29"/>
      <c r="D2854"/>
      <c r="E2854" s="44"/>
      <c r="F2854" s="29"/>
      <c r="G2854" s="45"/>
      <c r="L2854"/>
      <c r="M2854" s="46"/>
    </row>
    <row r="2855" spans="1:13" x14ac:dyDescent="0.3">
      <c r="A2855"/>
      <c r="B2855"/>
      <c r="C2855" s="29"/>
      <c r="D2855"/>
      <c r="E2855" s="44"/>
      <c r="F2855" s="29"/>
      <c r="G2855" s="45"/>
      <c r="L2855"/>
      <c r="M2855" s="46"/>
    </row>
    <row r="2856" spans="1:13" x14ac:dyDescent="0.3">
      <c r="A2856"/>
      <c r="B2856"/>
      <c r="C2856" s="29"/>
      <c r="D2856"/>
      <c r="E2856" s="44"/>
      <c r="F2856" s="29"/>
      <c r="G2856" s="45"/>
      <c r="L2856"/>
      <c r="M2856" s="46"/>
    </row>
    <row r="2857" spans="1:13" x14ac:dyDescent="0.3">
      <c r="A2857"/>
      <c r="B2857"/>
      <c r="C2857" s="29"/>
      <c r="D2857"/>
      <c r="E2857" s="44"/>
      <c r="F2857" s="29"/>
      <c r="G2857" s="45"/>
      <c r="L2857"/>
      <c r="M2857" s="46"/>
    </row>
    <row r="2858" spans="1:13" x14ac:dyDescent="0.3">
      <c r="A2858"/>
      <c r="B2858"/>
      <c r="C2858" s="29"/>
      <c r="D2858"/>
      <c r="E2858" s="44"/>
      <c r="F2858" s="29"/>
      <c r="G2858" s="45"/>
      <c r="L2858"/>
      <c r="M2858" s="46"/>
    </row>
    <row r="2859" spans="1:13" x14ac:dyDescent="0.3">
      <c r="A2859"/>
      <c r="B2859"/>
      <c r="C2859" s="29"/>
      <c r="D2859"/>
      <c r="E2859" s="44"/>
      <c r="F2859" s="29"/>
      <c r="G2859" s="45"/>
      <c r="L2859"/>
      <c r="M2859" s="46"/>
    </row>
    <row r="2860" spans="1:13" x14ac:dyDescent="0.3">
      <c r="A2860"/>
      <c r="B2860"/>
      <c r="C2860" s="29"/>
      <c r="D2860"/>
      <c r="E2860" s="44"/>
      <c r="F2860" s="29"/>
      <c r="G2860" s="45"/>
      <c r="L2860"/>
      <c r="M2860" s="46"/>
    </row>
    <row r="2861" spans="1:13" x14ac:dyDescent="0.3">
      <c r="A2861"/>
      <c r="B2861"/>
      <c r="C2861" s="29"/>
      <c r="D2861"/>
      <c r="E2861" s="44"/>
      <c r="F2861" s="29"/>
      <c r="G2861" s="45"/>
      <c r="L2861"/>
      <c r="M2861" s="46"/>
    </row>
    <row r="2862" spans="1:13" x14ac:dyDescent="0.3">
      <c r="A2862"/>
      <c r="B2862"/>
      <c r="C2862" s="29"/>
      <c r="D2862"/>
      <c r="E2862" s="44"/>
      <c r="F2862" s="29"/>
      <c r="G2862" s="45"/>
      <c r="L2862"/>
      <c r="M2862" s="46"/>
    </row>
    <row r="2863" spans="1:13" x14ac:dyDescent="0.3">
      <c r="A2863"/>
      <c r="B2863"/>
      <c r="C2863" s="29"/>
      <c r="D2863"/>
      <c r="E2863" s="44"/>
      <c r="F2863" s="29"/>
      <c r="G2863" s="45"/>
      <c r="L2863"/>
      <c r="M2863" s="46"/>
    </row>
    <row r="2864" spans="1:13" x14ac:dyDescent="0.3">
      <c r="A2864"/>
      <c r="B2864"/>
      <c r="C2864" s="29"/>
      <c r="D2864"/>
      <c r="E2864" s="44"/>
      <c r="F2864" s="29"/>
      <c r="G2864" s="45"/>
      <c r="L2864"/>
      <c r="M2864" s="46"/>
    </row>
    <row r="2865" spans="1:13" x14ac:dyDescent="0.3">
      <c r="A2865"/>
      <c r="B2865"/>
      <c r="C2865" s="29"/>
      <c r="D2865"/>
      <c r="E2865" s="44"/>
      <c r="F2865" s="29"/>
      <c r="G2865" s="45"/>
      <c r="L2865"/>
      <c r="M2865" s="46"/>
    </row>
    <row r="2866" spans="1:13" x14ac:dyDescent="0.3">
      <c r="A2866"/>
      <c r="B2866"/>
      <c r="C2866" s="29"/>
      <c r="D2866"/>
      <c r="E2866" s="44"/>
      <c r="F2866" s="29"/>
      <c r="G2866" s="45"/>
      <c r="L2866"/>
      <c r="M2866" s="46"/>
    </row>
    <row r="2867" spans="1:13" x14ac:dyDescent="0.3">
      <c r="A2867"/>
      <c r="B2867"/>
      <c r="C2867" s="29"/>
      <c r="D2867"/>
      <c r="E2867" s="44"/>
      <c r="F2867" s="29"/>
      <c r="G2867" s="45"/>
      <c r="L2867"/>
      <c r="M2867" s="46"/>
    </row>
    <row r="2868" spans="1:13" x14ac:dyDescent="0.3">
      <c r="A2868"/>
      <c r="B2868"/>
      <c r="C2868" s="29"/>
      <c r="D2868"/>
      <c r="E2868" s="44"/>
      <c r="F2868" s="29"/>
      <c r="G2868" s="45"/>
      <c r="L2868"/>
      <c r="M2868" s="46"/>
    </row>
    <row r="2869" spans="1:13" x14ac:dyDescent="0.3">
      <c r="A2869"/>
      <c r="B2869"/>
      <c r="C2869" s="29"/>
      <c r="D2869"/>
      <c r="E2869" s="44"/>
      <c r="F2869" s="29"/>
      <c r="G2869" s="45"/>
      <c r="L2869"/>
      <c r="M2869" s="46"/>
    </row>
    <row r="2870" spans="1:13" x14ac:dyDescent="0.3">
      <c r="A2870"/>
      <c r="B2870"/>
      <c r="C2870" s="29"/>
      <c r="D2870"/>
      <c r="E2870" s="44"/>
      <c r="F2870" s="29"/>
      <c r="G2870" s="45"/>
      <c r="L2870"/>
      <c r="M2870" s="46"/>
    </row>
    <row r="2871" spans="1:13" x14ac:dyDescent="0.3">
      <c r="A2871"/>
      <c r="B2871"/>
      <c r="C2871" s="29"/>
      <c r="D2871"/>
      <c r="E2871" s="44"/>
      <c r="F2871" s="29"/>
      <c r="G2871" s="45"/>
      <c r="L2871"/>
      <c r="M2871" s="46"/>
    </row>
    <row r="2872" spans="1:13" x14ac:dyDescent="0.3">
      <c r="A2872"/>
      <c r="B2872"/>
      <c r="C2872" s="29"/>
      <c r="D2872"/>
      <c r="E2872" s="44"/>
      <c r="F2872" s="29"/>
      <c r="G2872" s="45"/>
      <c r="L2872"/>
      <c r="M2872" s="46"/>
    </row>
    <row r="2873" spans="1:13" x14ac:dyDescent="0.3">
      <c r="A2873"/>
      <c r="B2873"/>
      <c r="C2873" s="29"/>
      <c r="D2873"/>
      <c r="E2873" s="44"/>
      <c r="F2873" s="29"/>
      <c r="G2873" s="45"/>
      <c r="L2873"/>
      <c r="M2873" s="46"/>
    </row>
    <row r="2874" spans="1:13" x14ac:dyDescent="0.3">
      <c r="A2874"/>
      <c r="B2874"/>
      <c r="C2874" s="29"/>
      <c r="D2874"/>
      <c r="E2874" s="44"/>
      <c r="F2874" s="29"/>
      <c r="G2874" s="45"/>
      <c r="L2874"/>
      <c r="M2874" s="46"/>
    </row>
    <row r="2875" spans="1:13" x14ac:dyDescent="0.3">
      <c r="A2875"/>
      <c r="B2875"/>
      <c r="C2875" s="29"/>
      <c r="D2875"/>
      <c r="E2875" s="44"/>
      <c r="F2875" s="29"/>
      <c r="G2875" s="45"/>
      <c r="L2875"/>
      <c r="M2875" s="46"/>
    </row>
    <row r="2876" spans="1:13" x14ac:dyDescent="0.3">
      <c r="A2876"/>
      <c r="B2876"/>
      <c r="C2876" s="29"/>
      <c r="D2876"/>
      <c r="E2876" s="44"/>
      <c r="F2876" s="29"/>
      <c r="G2876" s="45"/>
      <c r="L2876"/>
      <c r="M2876" s="46"/>
    </row>
    <row r="2877" spans="1:13" x14ac:dyDescent="0.3">
      <c r="A2877"/>
      <c r="B2877"/>
      <c r="C2877" s="29"/>
      <c r="D2877"/>
      <c r="E2877" s="44"/>
      <c r="F2877" s="29"/>
      <c r="G2877" s="45"/>
      <c r="L2877"/>
      <c r="M2877" s="46"/>
    </row>
    <row r="2878" spans="1:13" x14ac:dyDescent="0.3">
      <c r="A2878"/>
      <c r="B2878"/>
      <c r="C2878" s="29"/>
      <c r="D2878"/>
      <c r="E2878" s="44"/>
      <c r="F2878" s="29"/>
      <c r="G2878" s="45"/>
      <c r="L2878"/>
      <c r="M2878" s="46"/>
    </row>
    <row r="2879" spans="1:13" x14ac:dyDescent="0.3">
      <c r="A2879"/>
      <c r="B2879"/>
      <c r="C2879" s="29"/>
      <c r="D2879"/>
      <c r="E2879" s="44"/>
      <c r="F2879" s="29"/>
      <c r="G2879" s="45"/>
      <c r="L2879"/>
      <c r="M2879" s="46"/>
    </row>
    <row r="2880" spans="1:13" x14ac:dyDescent="0.3">
      <c r="A2880"/>
      <c r="B2880"/>
      <c r="C2880" s="29"/>
      <c r="D2880"/>
      <c r="E2880" s="44"/>
      <c r="F2880" s="29"/>
      <c r="G2880" s="45"/>
      <c r="L2880"/>
      <c r="M2880" s="46"/>
    </row>
    <row r="2881" spans="1:13" x14ac:dyDescent="0.3">
      <c r="A2881"/>
      <c r="B2881"/>
      <c r="C2881" s="29"/>
      <c r="D2881"/>
      <c r="E2881" s="44"/>
      <c r="F2881" s="29"/>
      <c r="G2881" s="45"/>
      <c r="L2881"/>
      <c r="M2881" s="46"/>
    </row>
    <row r="2882" spans="1:13" x14ac:dyDescent="0.3">
      <c r="A2882"/>
      <c r="B2882"/>
      <c r="C2882" s="29"/>
      <c r="D2882"/>
      <c r="E2882" s="44"/>
      <c r="F2882" s="29"/>
      <c r="G2882" s="45"/>
      <c r="L2882"/>
      <c r="M2882" s="46"/>
    </row>
    <row r="2883" spans="1:13" x14ac:dyDescent="0.3">
      <c r="A2883"/>
      <c r="B2883"/>
      <c r="C2883" s="29"/>
      <c r="D2883"/>
      <c r="E2883" s="44"/>
      <c r="F2883" s="29"/>
      <c r="G2883" s="45"/>
      <c r="L2883"/>
      <c r="M2883" s="46"/>
    </row>
    <row r="2884" spans="1:13" x14ac:dyDescent="0.3">
      <c r="A2884"/>
      <c r="B2884"/>
      <c r="C2884" s="29"/>
      <c r="D2884"/>
      <c r="E2884" s="44"/>
      <c r="F2884" s="29"/>
      <c r="G2884" s="45"/>
      <c r="L2884"/>
      <c r="M2884" s="46"/>
    </row>
    <row r="2885" spans="1:13" x14ac:dyDescent="0.3">
      <c r="A2885"/>
      <c r="B2885"/>
      <c r="C2885" s="29"/>
      <c r="D2885"/>
      <c r="E2885" s="44"/>
      <c r="F2885" s="29"/>
      <c r="G2885" s="45"/>
      <c r="L2885"/>
      <c r="M2885" s="46"/>
    </row>
    <row r="2886" spans="1:13" x14ac:dyDescent="0.3">
      <c r="A2886"/>
      <c r="B2886"/>
      <c r="C2886" s="29"/>
      <c r="D2886"/>
      <c r="E2886" s="44"/>
      <c r="F2886" s="29"/>
      <c r="G2886" s="45"/>
      <c r="L2886"/>
      <c r="M2886" s="46"/>
    </row>
    <row r="2887" spans="1:13" x14ac:dyDescent="0.3">
      <c r="A2887"/>
      <c r="B2887"/>
      <c r="C2887" s="29"/>
      <c r="D2887"/>
      <c r="E2887" s="44"/>
      <c r="F2887" s="29"/>
      <c r="G2887" s="45"/>
      <c r="L2887"/>
      <c r="M2887" s="46"/>
    </row>
    <row r="2888" spans="1:13" x14ac:dyDescent="0.3">
      <c r="A2888"/>
      <c r="B2888"/>
      <c r="C2888" s="29"/>
      <c r="D2888"/>
      <c r="E2888" s="44"/>
      <c r="F2888" s="29"/>
      <c r="G2888" s="45"/>
      <c r="L2888"/>
      <c r="M2888" s="46"/>
    </row>
    <row r="2889" spans="1:13" x14ac:dyDescent="0.3">
      <c r="A2889"/>
      <c r="B2889"/>
      <c r="C2889" s="29"/>
      <c r="D2889"/>
      <c r="E2889" s="44"/>
      <c r="F2889" s="29"/>
      <c r="G2889" s="45"/>
      <c r="L2889"/>
      <c r="M2889" s="46"/>
    </row>
    <row r="2890" spans="1:13" x14ac:dyDescent="0.3">
      <c r="A2890"/>
      <c r="B2890"/>
      <c r="C2890" s="29"/>
      <c r="D2890"/>
      <c r="E2890" s="44"/>
      <c r="F2890" s="29"/>
      <c r="G2890" s="45"/>
      <c r="L2890"/>
      <c r="M2890" s="46"/>
    </row>
    <row r="2891" spans="1:13" x14ac:dyDescent="0.3">
      <c r="A2891"/>
      <c r="B2891"/>
      <c r="C2891" s="29"/>
      <c r="D2891"/>
      <c r="E2891" s="44"/>
      <c r="F2891" s="29"/>
      <c r="G2891" s="45"/>
      <c r="L2891"/>
      <c r="M2891" s="46"/>
    </row>
    <row r="2892" spans="1:13" x14ac:dyDescent="0.3">
      <c r="A2892"/>
      <c r="B2892"/>
      <c r="C2892" s="29"/>
      <c r="D2892"/>
      <c r="E2892" s="44"/>
      <c r="F2892" s="29"/>
      <c r="G2892" s="45"/>
      <c r="L2892"/>
      <c r="M2892" s="46"/>
    </row>
    <row r="2893" spans="1:13" x14ac:dyDescent="0.3">
      <c r="A2893"/>
      <c r="B2893"/>
      <c r="C2893" s="29"/>
      <c r="D2893"/>
      <c r="E2893" s="44"/>
      <c r="F2893" s="29"/>
      <c r="G2893" s="45"/>
      <c r="L2893"/>
      <c r="M2893" s="46"/>
    </row>
    <row r="2894" spans="1:13" x14ac:dyDescent="0.3">
      <c r="A2894"/>
      <c r="B2894"/>
      <c r="C2894" s="29"/>
      <c r="D2894"/>
      <c r="E2894" s="44"/>
      <c r="F2894" s="29"/>
      <c r="G2894" s="45"/>
      <c r="L2894"/>
      <c r="M2894" s="46"/>
    </row>
    <row r="2895" spans="1:13" x14ac:dyDescent="0.3">
      <c r="A2895"/>
      <c r="B2895"/>
      <c r="C2895" s="29"/>
      <c r="D2895"/>
      <c r="E2895" s="44"/>
      <c r="F2895" s="29"/>
      <c r="G2895" s="45"/>
      <c r="L2895"/>
      <c r="M2895" s="46"/>
    </row>
    <row r="2896" spans="1:13" x14ac:dyDescent="0.3">
      <c r="A2896"/>
      <c r="B2896"/>
      <c r="C2896" s="29"/>
      <c r="D2896"/>
      <c r="E2896" s="44"/>
      <c r="F2896" s="29"/>
      <c r="G2896" s="45"/>
      <c r="L2896"/>
      <c r="M2896" s="46"/>
    </row>
    <row r="2897" spans="1:13" x14ac:dyDescent="0.3">
      <c r="A2897"/>
      <c r="B2897"/>
      <c r="C2897" s="29"/>
      <c r="D2897"/>
      <c r="E2897" s="44"/>
      <c r="F2897" s="29"/>
      <c r="G2897" s="45"/>
      <c r="L2897"/>
      <c r="M2897" s="46"/>
    </row>
    <row r="2898" spans="1:13" x14ac:dyDescent="0.3">
      <c r="A2898"/>
      <c r="B2898"/>
      <c r="C2898" s="29"/>
      <c r="D2898"/>
      <c r="E2898" s="44"/>
      <c r="F2898" s="29"/>
      <c r="G2898" s="45"/>
      <c r="L2898"/>
      <c r="M2898" s="46"/>
    </row>
    <row r="2899" spans="1:13" x14ac:dyDescent="0.3">
      <c r="A2899"/>
      <c r="B2899"/>
      <c r="C2899" s="29"/>
      <c r="D2899"/>
      <c r="E2899" s="44"/>
      <c r="F2899" s="29"/>
      <c r="G2899" s="45"/>
      <c r="L2899"/>
      <c r="M2899" s="46"/>
    </row>
    <row r="2900" spans="1:13" x14ac:dyDescent="0.3">
      <c r="A2900"/>
      <c r="B2900"/>
      <c r="C2900" s="29"/>
      <c r="D2900"/>
      <c r="E2900" s="44"/>
      <c r="F2900" s="29"/>
      <c r="G2900" s="45"/>
      <c r="L2900"/>
      <c r="M2900" s="46"/>
    </row>
    <row r="2901" spans="1:13" x14ac:dyDescent="0.3">
      <c r="A2901"/>
      <c r="B2901"/>
      <c r="C2901" s="29"/>
      <c r="D2901"/>
      <c r="E2901" s="44"/>
      <c r="F2901" s="29"/>
      <c r="G2901" s="45"/>
      <c r="L2901"/>
      <c r="M2901" s="46"/>
    </row>
    <row r="2902" spans="1:13" x14ac:dyDescent="0.3">
      <c r="A2902"/>
      <c r="B2902"/>
      <c r="C2902" s="29"/>
      <c r="D2902"/>
      <c r="E2902" s="44"/>
      <c r="F2902" s="29"/>
      <c r="G2902" s="45"/>
      <c r="L2902"/>
      <c r="M2902" s="46"/>
    </row>
    <row r="2903" spans="1:13" x14ac:dyDescent="0.3">
      <c r="A2903"/>
      <c r="B2903"/>
      <c r="C2903" s="29"/>
      <c r="D2903"/>
      <c r="E2903" s="44"/>
      <c r="F2903" s="29"/>
      <c r="G2903" s="45"/>
      <c r="L2903"/>
      <c r="M2903" s="46"/>
    </row>
    <row r="2904" spans="1:13" x14ac:dyDescent="0.3">
      <c r="A2904"/>
      <c r="B2904"/>
      <c r="C2904" s="29"/>
      <c r="D2904"/>
      <c r="E2904" s="44"/>
      <c r="F2904" s="29"/>
      <c r="G2904" s="45"/>
      <c r="L2904"/>
      <c r="M2904" s="46"/>
    </row>
    <row r="2905" spans="1:13" x14ac:dyDescent="0.3">
      <c r="A2905"/>
      <c r="B2905"/>
      <c r="C2905" s="29"/>
      <c r="D2905"/>
      <c r="E2905" s="44"/>
      <c r="F2905" s="29"/>
      <c r="G2905" s="45"/>
      <c r="L2905"/>
      <c r="M2905" s="46"/>
    </row>
    <row r="2906" spans="1:13" x14ac:dyDescent="0.3">
      <c r="A2906"/>
      <c r="B2906"/>
      <c r="C2906" s="29"/>
      <c r="D2906"/>
      <c r="E2906" s="44"/>
      <c r="F2906" s="29"/>
      <c r="G2906" s="45"/>
      <c r="L2906"/>
      <c r="M2906" s="46"/>
    </row>
    <row r="2907" spans="1:13" x14ac:dyDescent="0.3">
      <c r="A2907"/>
      <c r="B2907"/>
      <c r="C2907" s="29"/>
      <c r="D2907"/>
      <c r="E2907" s="44"/>
      <c r="F2907" s="29"/>
      <c r="G2907" s="45"/>
      <c r="L2907"/>
      <c r="M2907" s="46"/>
    </row>
    <row r="2908" spans="1:13" x14ac:dyDescent="0.3">
      <c r="A2908"/>
      <c r="B2908"/>
      <c r="C2908" s="29"/>
      <c r="D2908"/>
      <c r="E2908" s="44"/>
      <c r="F2908" s="29"/>
      <c r="G2908" s="45"/>
      <c r="L2908"/>
      <c r="M2908" s="46"/>
    </row>
    <row r="2909" spans="1:13" x14ac:dyDescent="0.3">
      <c r="A2909"/>
      <c r="B2909"/>
      <c r="C2909" s="29"/>
      <c r="D2909"/>
      <c r="E2909" s="44"/>
      <c r="F2909" s="29"/>
      <c r="G2909" s="45"/>
      <c r="L2909"/>
      <c r="M2909" s="46"/>
    </row>
    <row r="2910" spans="1:13" x14ac:dyDescent="0.3">
      <c r="A2910"/>
      <c r="B2910"/>
      <c r="C2910" s="29"/>
      <c r="D2910"/>
      <c r="E2910" s="44"/>
      <c r="F2910" s="29"/>
      <c r="G2910" s="45"/>
      <c r="L2910"/>
      <c r="M2910" s="46"/>
    </row>
    <row r="2911" spans="1:13" x14ac:dyDescent="0.3">
      <c r="A2911"/>
      <c r="B2911"/>
      <c r="C2911" s="29"/>
      <c r="D2911"/>
      <c r="E2911" s="44"/>
      <c r="F2911" s="29"/>
      <c r="G2911" s="45"/>
      <c r="L2911"/>
      <c r="M2911" s="46"/>
    </row>
    <row r="2912" spans="1:13" x14ac:dyDescent="0.3">
      <c r="A2912"/>
      <c r="B2912"/>
      <c r="C2912" s="29"/>
      <c r="D2912"/>
      <c r="E2912" s="44"/>
      <c r="F2912" s="29"/>
      <c r="G2912" s="45"/>
      <c r="L2912"/>
      <c r="M2912" s="46"/>
    </row>
    <row r="2913" spans="1:13" x14ac:dyDescent="0.3">
      <c r="A2913"/>
      <c r="B2913"/>
      <c r="C2913" s="29"/>
      <c r="D2913"/>
      <c r="E2913" s="44"/>
      <c r="F2913" s="29"/>
      <c r="G2913" s="45"/>
      <c r="L2913"/>
      <c r="M2913" s="46"/>
    </row>
    <row r="2914" spans="1:13" x14ac:dyDescent="0.3">
      <c r="A2914"/>
      <c r="B2914"/>
      <c r="C2914" s="29"/>
      <c r="D2914"/>
      <c r="E2914" s="44"/>
      <c r="F2914" s="29"/>
      <c r="G2914" s="45"/>
      <c r="L2914"/>
      <c r="M2914" s="46"/>
    </row>
    <row r="2915" spans="1:13" x14ac:dyDescent="0.3">
      <c r="A2915"/>
      <c r="B2915"/>
      <c r="C2915" s="29"/>
      <c r="D2915"/>
      <c r="E2915" s="44"/>
      <c r="F2915" s="29"/>
      <c r="G2915" s="45"/>
      <c r="L2915"/>
      <c r="M2915" s="46"/>
    </row>
    <row r="2916" spans="1:13" x14ac:dyDescent="0.3">
      <c r="A2916"/>
      <c r="B2916"/>
      <c r="C2916" s="29"/>
      <c r="D2916"/>
      <c r="E2916" s="44"/>
      <c r="F2916" s="29"/>
      <c r="G2916" s="45"/>
      <c r="L2916"/>
      <c r="M2916" s="46"/>
    </row>
    <row r="2917" spans="1:13" x14ac:dyDescent="0.3">
      <c r="A2917"/>
      <c r="B2917"/>
      <c r="C2917" s="29"/>
      <c r="D2917"/>
      <c r="E2917" s="44"/>
      <c r="F2917" s="29"/>
      <c r="G2917" s="45"/>
      <c r="L2917"/>
      <c r="M2917" s="46"/>
    </row>
    <row r="2918" spans="1:13" x14ac:dyDescent="0.3">
      <c r="A2918"/>
      <c r="B2918"/>
      <c r="C2918" s="29"/>
      <c r="D2918"/>
      <c r="E2918" s="44"/>
      <c r="F2918" s="29"/>
      <c r="G2918" s="45"/>
      <c r="L2918"/>
      <c r="M2918" s="46"/>
    </row>
    <row r="2919" spans="1:13" x14ac:dyDescent="0.3">
      <c r="A2919"/>
      <c r="B2919"/>
      <c r="C2919" s="29"/>
      <c r="D2919"/>
      <c r="E2919" s="44"/>
      <c r="F2919" s="29"/>
      <c r="G2919" s="45"/>
      <c r="L2919"/>
      <c r="M2919" s="46"/>
    </row>
    <row r="2920" spans="1:13" x14ac:dyDescent="0.3">
      <c r="A2920"/>
      <c r="B2920"/>
      <c r="C2920" s="29"/>
      <c r="D2920"/>
      <c r="E2920" s="44"/>
      <c r="F2920" s="29"/>
      <c r="G2920" s="45"/>
      <c r="L2920"/>
      <c r="M2920" s="46"/>
    </row>
    <row r="2921" spans="1:13" x14ac:dyDescent="0.3">
      <c r="A2921"/>
      <c r="B2921"/>
      <c r="C2921" s="29"/>
      <c r="D2921"/>
      <c r="E2921" s="44"/>
      <c r="F2921" s="29"/>
      <c r="G2921" s="45"/>
      <c r="L2921"/>
      <c r="M2921" s="46"/>
    </row>
    <row r="2922" spans="1:13" x14ac:dyDescent="0.3">
      <c r="A2922"/>
      <c r="B2922"/>
      <c r="C2922" s="29"/>
      <c r="D2922"/>
      <c r="E2922" s="44"/>
      <c r="F2922" s="29"/>
      <c r="G2922" s="45"/>
      <c r="L2922"/>
      <c r="M2922" s="46"/>
    </row>
    <row r="2923" spans="1:13" x14ac:dyDescent="0.3">
      <c r="A2923"/>
      <c r="B2923"/>
      <c r="C2923" s="29"/>
      <c r="D2923"/>
      <c r="E2923" s="44"/>
      <c r="F2923" s="29"/>
      <c r="G2923" s="45"/>
      <c r="L2923"/>
      <c r="M2923" s="46"/>
    </row>
    <row r="2924" spans="1:13" x14ac:dyDescent="0.3">
      <c r="A2924"/>
      <c r="B2924"/>
      <c r="C2924" s="29"/>
      <c r="D2924"/>
      <c r="E2924" s="44"/>
      <c r="F2924" s="29"/>
      <c r="G2924" s="45"/>
      <c r="L2924"/>
      <c r="M2924" s="46"/>
    </row>
    <row r="2925" spans="1:13" x14ac:dyDescent="0.3">
      <c r="A2925"/>
      <c r="B2925"/>
      <c r="C2925" s="29"/>
      <c r="D2925"/>
      <c r="E2925" s="44"/>
      <c r="F2925" s="29"/>
      <c r="G2925" s="45"/>
      <c r="L2925"/>
      <c r="M2925" s="46"/>
    </row>
    <row r="2926" spans="1:13" x14ac:dyDescent="0.3">
      <c r="A2926"/>
      <c r="B2926"/>
      <c r="C2926" s="29"/>
      <c r="D2926"/>
      <c r="E2926" s="44"/>
      <c r="F2926" s="29"/>
      <c r="G2926" s="45"/>
      <c r="L2926"/>
      <c r="M2926" s="46"/>
    </row>
    <row r="2927" spans="1:13" x14ac:dyDescent="0.3">
      <c r="A2927"/>
      <c r="B2927"/>
      <c r="C2927" s="29"/>
      <c r="D2927"/>
      <c r="E2927" s="44"/>
      <c r="F2927" s="29"/>
      <c r="G2927" s="45"/>
      <c r="L2927"/>
      <c r="M2927" s="46"/>
    </row>
    <row r="2928" spans="1:13" x14ac:dyDescent="0.3">
      <c r="A2928"/>
      <c r="B2928"/>
      <c r="C2928" s="29"/>
      <c r="D2928"/>
      <c r="E2928" s="44"/>
      <c r="F2928" s="29"/>
      <c r="G2928" s="45"/>
      <c r="L2928"/>
      <c r="M2928" s="46"/>
    </row>
    <row r="2929" spans="1:13" x14ac:dyDescent="0.3">
      <c r="A2929"/>
      <c r="B2929"/>
      <c r="C2929" s="29"/>
      <c r="D2929"/>
      <c r="E2929" s="44"/>
      <c r="F2929" s="29"/>
      <c r="G2929" s="45"/>
      <c r="L2929"/>
      <c r="M2929" s="46"/>
    </row>
    <row r="2930" spans="1:13" x14ac:dyDescent="0.3">
      <c r="A2930"/>
      <c r="B2930"/>
      <c r="C2930" s="29"/>
      <c r="D2930"/>
      <c r="E2930" s="44"/>
      <c r="F2930" s="29"/>
      <c r="G2930" s="45"/>
      <c r="L2930"/>
      <c r="M2930" s="46"/>
    </row>
    <row r="2931" spans="1:13" x14ac:dyDescent="0.3">
      <c r="A2931"/>
      <c r="B2931"/>
      <c r="C2931" s="29"/>
      <c r="D2931"/>
      <c r="E2931" s="44"/>
      <c r="F2931" s="29"/>
      <c r="G2931" s="45"/>
      <c r="L2931"/>
      <c r="M2931" s="46"/>
    </row>
    <row r="2932" spans="1:13" x14ac:dyDescent="0.3">
      <c r="A2932"/>
      <c r="B2932"/>
      <c r="C2932" s="29"/>
      <c r="D2932"/>
      <c r="E2932" s="44"/>
      <c r="F2932" s="29"/>
      <c r="G2932" s="45"/>
      <c r="L2932"/>
      <c r="M2932" s="46"/>
    </row>
    <row r="2933" spans="1:13" x14ac:dyDescent="0.3">
      <c r="A2933"/>
      <c r="B2933"/>
      <c r="C2933" s="29"/>
      <c r="D2933"/>
      <c r="E2933" s="44"/>
      <c r="F2933" s="29"/>
      <c r="G2933" s="45"/>
      <c r="L2933"/>
      <c r="M2933" s="46"/>
    </row>
    <row r="2934" spans="1:13" x14ac:dyDescent="0.3">
      <c r="A2934"/>
      <c r="B2934"/>
      <c r="C2934" s="29"/>
      <c r="D2934"/>
      <c r="E2934" s="44"/>
      <c r="F2934" s="29"/>
      <c r="G2934" s="45"/>
      <c r="L2934"/>
      <c r="M2934" s="46"/>
    </row>
    <row r="2935" spans="1:13" x14ac:dyDescent="0.3">
      <c r="A2935"/>
      <c r="B2935"/>
      <c r="C2935" s="29"/>
      <c r="D2935"/>
      <c r="E2935" s="44"/>
      <c r="F2935" s="29"/>
      <c r="G2935" s="45"/>
      <c r="L2935"/>
      <c r="M2935" s="46"/>
    </row>
    <row r="2936" spans="1:13" x14ac:dyDescent="0.3">
      <c r="A2936"/>
      <c r="B2936"/>
      <c r="C2936" s="29"/>
      <c r="D2936"/>
      <c r="E2936" s="44"/>
      <c r="F2936" s="29"/>
      <c r="G2936" s="45"/>
      <c r="L2936"/>
      <c r="M2936" s="46"/>
    </row>
    <row r="2937" spans="1:13" x14ac:dyDescent="0.3">
      <c r="A2937"/>
      <c r="B2937"/>
      <c r="C2937" s="29"/>
      <c r="D2937"/>
      <c r="E2937" s="44"/>
      <c r="F2937" s="29"/>
      <c r="G2937" s="45"/>
      <c r="L2937"/>
      <c r="M2937" s="46"/>
    </row>
    <row r="2938" spans="1:13" x14ac:dyDescent="0.3">
      <c r="A2938"/>
      <c r="B2938"/>
      <c r="C2938" s="29"/>
      <c r="D2938"/>
      <c r="E2938" s="44"/>
      <c r="F2938" s="29"/>
      <c r="G2938" s="45"/>
      <c r="L2938"/>
      <c r="M2938" s="46"/>
    </row>
    <row r="2939" spans="1:13" x14ac:dyDescent="0.3">
      <c r="A2939"/>
      <c r="B2939"/>
      <c r="C2939" s="29"/>
      <c r="D2939"/>
      <c r="E2939" s="44"/>
      <c r="F2939" s="29"/>
      <c r="G2939" s="45"/>
      <c r="L2939"/>
      <c r="M2939" s="46"/>
    </row>
    <row r="2940" spans="1:13" x14ac:dyDescent="0.3">
      <c r="A2940"/>
      <c r="B2940"/>
      <c r="C2940" s="29"/>
      <c r="D2940"/>
      <c r="E2940" s="44"/>
      <c r="F2940" s="29"/>
      <c r="G2940" s="45"/>
      <c r="L2940"/>
      <c r="M2940" s="46"/>
    </row>
    <row r="2941" spans="1:13" x14ac:dyDescent="0.3">
      <c r="A2941"/>
      <c r="B2941"/>
      <c r="C2941" s="29"/>
      <c r="D2941"/>
      <c r="E2941" s="44"/>
      <c r="F2941" s="29"/>
      <c r="G2941" s="45"/>
      <c r="L2941"/>
      <c r="M2941" s="46"/>
    </row>
    <row r="2942" spans="1:13" x14ac:dyDescent="0.3">
      <c r="A2942"/>
      <c r="B2942"/>
      <c r="C2942" s="29"/>
      <c r="D2942"/>
      <c r="E2942" s="44"/>
      <c r="F2942" s="29"/>
      <c r="G2942" s="45"/>
      <c r="L2942"/>
      <c r="M2942" s="46"/>
    </row>
    <row r="2943" spans="1:13" x14ac:dyDescent="0.3">
      <c r="A2943"/>
      <c r="B2943"/>
      <c r="C2943" s="29"/>
      <c r="D2943"/>
      <c r="E2943" s="44"/>
      <c r="F2943" s="29"/>
      <c r="G2943" s="45"/>
      <c r="L2943"/>
      <c r="M2943" s="46"/>
    </row>
    <row r="2944" spans="1:13" x14ac:dyDescent="0.3">
      <c r="A2944"/>
      <c r="B2944"/>
      <c r="C2944" s="29"/>
      <c r="D2944"/>
      <c r="E2944" s="44"/>
      <c r="F2944" s="29"/>
      <c r="G2944" s="45"/>
      <c r="L2944"/>
      <c r="M2944" s="46"/>
    </row>
    <row r="2945" spans="1:13" x14ac:dyDescent="0.3">
      <c r="A2945"/>
      <c r="B2945"/>
      <c r="C2945" s="29"/>
      <c r="D2945"/>
      <c r="E2945" s="44"/>
      <c r="F2945" s="29"/>
      <c r="G2945" s="45"/>
      <c r="L2945"/>
      <c r="M2945" s="46"/>
    </row>
    <row r="2946" spans="1:13" x14ac:dyDescent="0.3">
      <c r="A2946"/>
      <c r="B2946"/>
      <c r="C2946" s="29"/>
      <c r="D2946"/>
      <c r="E2946" s="44"/>
      <c r="F2946" s="29"/>
      <c r="G2946" s="45"/>
      <c r="L2946"/>
      <c r="M2946" s="46"/>
    </row>
    <row r="2947" spans="1:13" x14ac:dyDescent="0.3">
      <c r="A2947"/>
      <c r="B2947"/>
      <c r="C2947" s="29"/>
      <c r="D2947"/>
      <c r="E2947" s="44"/>
      <c r="F2947" s="29"/>
      <c r="G2947" s="45"/>
      <c r="L2947"/>
      <c r="M2947" s="46"/>
    </row>
    <row r="2948" spans="1:13" x14ac:dyDescent="0.3">
      <c r="A2948"/>
      <c r="B2948"/>
      <c r="C2948" s="29"/>
      <c r="D2948"/>
      <c r="E2948" s="44"/>
      <c r="F2948" s="29"/>
      <c r="G2948" s="45"/>
      <c r="L2948"/>
      <c r="M2948" s="46"/>
    </row>
    <row r="2949" spans="1:13" x14ac:dyDescent="0.3">
      <c r="A2949"/>
      <c r="B2949"/>
      <c r="C2949" s="29"/>
      <c r="D2949"/>
      <c r="E2949" s="44"/>
      <c r="F2949" s="29"/>
      <c r="G2949" s="45"/>
      <c r="L2949"/>
      <c r="M2949" s="46"/>
    </row>
    <row r="2950" spans="1:13" x14ac:dyDescent="0.3">
      <c r="A2950"/>
      <c r="B2950"/>
      <c r="C2950" s="29"/>
      <c r="D2950"/>
      <c r="E2950" s="44"/>
      <c r="F2950" s="29"/>
      <c r="G2950" s="45"/>
      <c r="L2950"/>
      <c r="M2950" s="46"/>
    </row>
    <row r="2951" spans="1:13" x14ac:dyDescent="0.3">
      <c r="A2951"/>
      <c r="B2951"/>
      <c r="C2951" s="29"/>
      <c r="D2951"/>
      <c r="E2951" s="44"/>
      <c r="F2951" s="29"/>
      <c r="G2951" s="45"/>
      <c r="L2951"/>
      <c r="M2951" s="46"/>
    </row>
    <row r="2952" spans="1:13" x14ac:dyDescent="0.3">
      <c r="A2952"/>
      <c r="B2952"/>
      <c r="C2952" s="29"/>
      <c r="D2952"/>
      <c r="E2952" s="44"/>
      <c r="F2952" s="29"/>
      <c r="G2952" s="45"/>
      <c r="L2952"/>
      <c r="M2952" s="46"/>
    </row>
    <row r="2953" spans="1:13" x14ac:dyDescent="0.3">
      <c r="A2953"/>
      <c r="B2953"/>
      <c r="C2953" s="29"/>
      <c r="D2953"/>
      <c r="E2953" s="44"/>
      <c r="F2953" s="29"/>
      <c r="G2953" s="45"/>
      <c r="L2953"/>
      <c r="M2953" s="46"/>
    </row>
    <row r="2954" spans="1:13" x14ac:dyDescent="0.3">
      <c r="A2954"/>
      <c r="B2954"/>
      <c r="C2954" s="29"/>
      <c r="D2954"/>
      <c r="E2954" s="44"/>
      <c r="F2954" s="29"/>
      <c r="G2954" s="45"/>
      <c r="L2954"/>
      <c r="M2954" s="46"/>
    </row>
    <row r="2955" spans="1:13" x14ac:dyDescent="0.3">
      <c r="A2955"/>
      <c r="B2955"/>
      <c r="C2955" s="29"/>
      <c r="D2955"/>
      <c r="E2955" s="44"/>
      <c r="F2955" s="29"/>
      <c r="G2955" s="45"/>
      <c r="L2955"/>
      <c r="M2955" s="46"/>
    </row>
    <row r="2956" spans="1:13" x14ac:dyDescent="0.3">
      <c r="A2956"/>
      <c r="B2956"/>
      <c r="C2956" s="29"/>
      <c r="D2956"/>
      <c r="E2956" s="44"/>
      <c r="F2956" s="29"/>
      <c r="G2956" s="45"/>
      <c r="L2956"/>
      <c r="M2956" s="46"/>
    </row>
    <row r="2957" spans="1:13" x14ac:dyDescent="0.3">
      <c r="A2957"/>
      <c r="B2957"/>
      <c r="C2957" s="29"/>
      <c r="D2957"/>
      <c r="E2957" s="44"/>
      <c r="F2957" s="29"/>
      <c r="G2957" s="45"/>
      <c r="L2957"/>
      <c r="M2957" s="46"/>
    </row>
    <row r="2958" spans="1:13" x14ac:dyDescent="0.3">
      <c r="A2958"/>
      <c r="B2958"/>
      <c r="C2958" s="29"/>
      <c r="D2958"/>
      <c r="E2958" s="44"/>
      <c r="F2958" s="29"/>
      <c r="G2958" s="45"/>
      <c r="L2958"/>
      <c r="M2958" s="46"/>
    </row>
    <row r="2959" spans="1:13" x14ac:dyDescent="0.3">
      <c r="A2959"/>
      <c r="B2959"/>
      <c r="C2959" s="29"/>
      <c r="D2959"/>
      <c r="E2959" s="44"/>
      <c r="F2959" s="29"/>
      <c r="G2959" s="45"/>
      <c r="L2959"/>
      <c r="M2959" s="46"/>
    </row>
    <row r="2960" spans="1:13" x14ac:dyDescent="0.3">
      <c r="A2960"/>
      <c r="B2960"/>
      <c r="C2960" s="29"/>
      <c r="D2960"/>
      <c r="E2960" s="44"/>
      <c r="F2960" s="29"/>
      <c r="G2960" s="45"/>
      <c r="L2960"/>
      <c r="M2960" s="46"/>
    </row>
    <row r="2961" spans="1:13" x14ac:dyDescent="0.3">
      <c r="A2961"/>
      <c r="B2961"/>
      <c r="C2961" s="29"/>
      <c r="D2961"/>
      <c r="E2961" s="44"/>
      <c r="F2961" s="29"/>
      <c r="G2961" s="45"/>
      <c r="L2961"/>
      <c r="M2961" s="46"/>
    </row>
    <row r="2962" spans="1:13" x14ac:dyDescent="0.3">
      <c r="A2962"/>
      <c r="B2962"/>
      <c r="C2962" s="29"/>
      <c r="D2962"/>
      <c r="E2962" s="44"/>
      <c r="F2962" s="29"/>
      <c r="G2962" s="45"/>
      <c r="L2962"/>
      <c r="M2962" s="46"/>
    </row>
    <row r="2963" spans="1:13" x14ac:dyDescent="0.3">
      <c r="A2963"/>
      <c r="B2963"/>
      <c r="C2963" s="29"/>
      <c r="D2963"/>
      <c r="E2963" s="44"/>
      <c r="F2963" s="29"/>
      <c r="G2963" s="45"/>
      <c r="L2963"/>
      <c r="M2963" s="46"/>
    </row>
    <row r="2964" spans="1:13" x14ac:dyDescent="0.3">
      <c r="A2964"/>
      <c r="B2964"/>
      <c r="C2964" s="29"/>
      <c r="D2964"/>
      <c r="E2964" s="44"/>
      <c r="F2964" s="29"/>
      <c r="G2964" s="45"/>
      <c r="L2964"/>
      <c r="M2964" s="46"/>
    </row>
    <row r="2965" spans="1:13" x14ac:dyDescent="0.3">
      <c r="A2965"/>
      <c r="B2965"/>
      <c r="C2965" s="29"/>
      <c r="D2965"/>
      <c r="E2965" s="44"/>
      <c r="F2965" s="29"/>
      <c r="G2965" s="45"/>
      <c r="L2965"/>
      <c r="M2965" s="46"/>
    </row>
    <row r="2966" spans="1:13" x14ac:dyDescent="0.3">
      <c r="A2966"/>
      <c r="B2966"/>
      <c r="C2966" s="29"/>
      <c r="D2966"/>
      <c r="E2966" s="44"/>
      <c r="F2966" s="29"/>
      <c r="G2966" s="45"/>
      <c r="L2966"/>
      <c r="M2966" s="46"/>
    </row>
    <row r="2967" spans="1:13" x14ac:dyDescent="0.3">
      <c r="A2967"/>
      <c r="B2967"/>
      <c r="C2967" s="29"/>
      <c r="D2967"/>
      <c r="E2967" s="44"/>
      <c r="F2967" s="29"/>
      <c r="G2967" s="45"/>
      <c r="L2967"/>
      <c r="M2967" s="46"/>
    </row>
    <row r="2968" spans="1:13" x14ac:dyDescent="0.3">
      <c r="A2968"/>
      <c r="B2968"/>
      <c r="C2968" s="29"/>
      <c r="D2968"/>
      <c r="E2968" s="44"/>
      <c r="F2968" s="29"/>
      <c r="G2968" s="45"/>
      <c r="L2968"/>
      <c r="M2968" s="46"/>
    </row>
    <row r="2969" spans="1:13" x14ac:dyDescent="0.3">
      <c r="A2969"/>
      <c r="B2969"/>
      <c r="C2969" s="29"/>
      <c r="D2969"/>
      <c r="E2969" s="44"/>
      <c r="F2969" s="29"/>
      <c r="G2969" s="45"/>
      <c r="L2969"/>
      <c r="M2969" s="46"/>
    </row>
    <row r="2970" spans="1:13" x14ac:dyDescent="0.3">
      <c r="A2970"/>
      <c r="B2970"/>
      <c r="C2970" s="29"/>
      <c r="D2970"/>
      <c r="E2970" s="44"/>
      <c r="F2970" s="29"/>
      <c r="G2970" s="45"/>
      <c r="L2970"/>
      <c r="M2970" s="46"/>
    </row>
    <row r="2971" spans="1:13" x14ac:dyDescent="0.3">
      <c r="A2971"/>
      <c r="B2971"/>
      <c r="C2971" s="29"/>
      <c r="D2971"/>
      <c r="E2971" s="44"/>
      <c r="F2971" s="29"/>
      <c r="G2971" s="45"/>
      <c r="L2971"/>
      <c r="M2971" s="46"/>
    </row>
    <row r="2972" spans="1:13" x14ac:dyDescent="0.3">
      <c r="A2972"/>
      <c r="B2972"/>
      <c r="C2972" s="29"/>
      <c r="D2972"/>
      <c r="E2972" s="44"/>
      <c r="F2972" s="29"/>
      <c r="G2972" s="45"/>
      <c r="L2972"/>
      <c r="M2972" s="46"/>
    </row>
    <row r="2973" spans="1:13" x14ac:dyDescent="0.3">
      <c r="A2973"/>
      <c r="B2973"/>
      <c r="C2973" s="29"/>
      <c r="D2973"/>
      <c r="E2973" s="44"/>
      <c r="F2973" s="29"/>
      <c r="G2973" s="45"/>
      <c r="L2973"/>
      <c r="M2973" s="46"/>
    </row>
    <row r="2974" spans="1:13" x14ac:dyDescent="0.3">
      <c r="A2974"/>
      <c r="B2974"/>
      <c r="C2974" s="29"/>
      <c r="D2974"/>
      <c r="E2974" s="44"/>
      <c r="F2974" s="29"/>
      <c r="G2974" s="45"/>
      <c r="L2974"/>
      <c r="M2974" s="46"/>
    </row>
    <row r="2975" spans="1:13" x14ac:dyDescent="0.3">
      <c r="A2975"/>
      <c r="B2975"/>
      <c r="C2975" s="29"/>
      <c r="D2975"/>
      <c r="E2975" s="44"/>
      <c r="F2975" s="29"/>
      <c r="G2975" s="45"/>
      <c r="L2975"/>
      <c r="M2975" s="46"/>
    </row>
    <row r="2976" spans="1:13" x14ac:dyDescent="0.3">
      <c r="A2976"/>
      <c r="B2976"/>
      <c r="C2976" s="29"/>
      <c r="D2976"/>
      <c r="E2976" s="44"/>
      <c r="F2976" s="29"/>
      <c r="G2976" s="45"/>
      <c r="L2976"/>
      <c r="M2976" s="46"/>
    </row>
    <row r="2977" spans="1:13" x14ac:dyDescent="0.3">
      <c r="A2977"/>
      <c r="B2977"/>
      <c r="C2977" s="29"/>
      <c r="D2977"/>
      <c r="E2977" s="44"/>
      <c r="F2977" s="29"/>
      <c r="G2977" s="45"/>
      <c r="L2977"/>
      <c r="M2977" s="46"/>
    </row>
    <row r="2978" spans="1:13" x14ac:dyDescent="0.3">
      <c r="A2978"/>
      <c r="B2978"/>
      <c r="C2978" s="29"/>
      <c r="D2978"/>
      <c r="E2978" s="44"/>
      <c r="F2978" s="29"/>
      <c r="G2978" s="45"/>
      <c r="L2978"/>
      <c r="M2978" s="46"/>
    </row>
    <row r="2979" spans="1:13" x14ac:dyDescent="0.3">
      <c r="A2979"/>
      <c r="B2979"/>
      <c r="C2979" s="29"/>
      <c r="D2979"/>
      <c r="E2979" s="44"/>
      <c r="F2979" s="29"/>
      <c r="G2979" s="45"/>
      <c r="L2979"/>
      <c r="M2979" s="46"/>
    </row>
    <row r="2980" spans="1:13" x14ac:dyDescent="0.3">
      <c r="A2980"/>
      <c r="B2980"/>
      <c r="C2980" s="29"/>
      <c r="D2980"/>
      <c r="E2980" s="44"/>
      <c r="F2980" s="29"/>
      <c r="G2980" s="45"/>
      <c r="L2980"/>
      <c r="M2980" s="46"/>
    </row>
    <row r="2981" spans="1:13" x14ac:dyDescent="0.3">
      <c r="A2981"/>
      <c r="B2981"/>
      <c r="C2981" s="29"/>
      <c r="D2981"/>
      <c r="E2981" s="44"/>
      <c r="F2981" s="29"/>
      <c r="G2981" s="45"/>
      <c r="L2981"/>
      <c r="M2981" s="46"/>
    </row>
    <row r="2982" spans="1:13" x14ac:dyDescent="0.3">
      <c r="A2982"/>
      <c r="B2982"/>
      <c r="C2982" s="29"/>
      <c r="D2982"/>
      <c r="E2982" s="44"/>
      <c r="F2982" s="29"/>
      <c r="G2982" s="45"/>
      <c r="L2982"/>
      <c r="M2982" s="46"/>
    </row>
    <row r="2983" spans="1:13" x14ac:dyDescent="0.3">
      <c r="A2983"/>
      <c r="B2983"/>
      <c r="C2983" s="29"/>
      <c r="D2983"/>
      <c r="E2983" s="44"/>
      <c r="F2983" s="29"/>
      <c r="G2983" s="45"/>
      <c r="L2983"/>
      <c r="M2983" s="46"/>
    </row>
    <row r="2984" spans="1:13" x14ac:dyDescent="0.3">
      <c r="A2984"/>
      <c r="B2984"/>
      <c r="C2984" s="29"/>
      <c r="D2984"/>
      <c r="E2984" s="44"/>
      <c r="F2984" s="29"/>
      <c r="G2984" s="45"/>
      <c r="L2984"/>
      <c r="M2984" s="46"/>
    </row>
    <row r="2985" spans="1:13" x14ac:dyDescent="0.3">
      <c r="A2985"/>
      <c r="B2985"/>
      <c r="C2985" s="29"/>
      <c r="D2985"/>
      <c r="E2985" s="44"/>
      <c r="F2985" s="29"/>
      <c r="G2985" s="45"/>
      <c r="L2985"/>
      <c r="M2985" s="46"/>
    </row>
    <row r="2986" spans="1:13" x14ac:dyDescent="0.3">
      <c r="A2986"/>
      <c r="B2986"/>
      <c r="C2986" s="29"/>
      <c r="D2986"/>
      <c r="E2986" s="44"/>
      <c r="F2986" s="29"/>
      <c r="G2986" s="45"/>
      <c r="L2986"/>
      <c r="M2986" s="46"/>
    </row>
    <row r="2987" spans="1:13" x14ac:dyDescent="0.3">
      <c r="A2987"/>
      <c r="B2987"/>
      <c r="C2987" s="29"/>
      <c r="D2987"/>
      <c r="E2987" s="44"/>
      <c r="F2987" s="29"/>
      <c r="G2987" s="45"/>
      <c r="L2987"/>
      <c r="M2987" s="46"/>
    </row>
    <row r="2988" spans="1:13" x14ac:dyDescent="0.3">
      <c r="A2988"/>
      <c r="B2988"/>
      <c r="C2988" s="29"/>
      <c r="D2988"/>
      <c r="E2988" s="44"/>
      <c r="F2988" s="29"/>
      <c r="G2988" s="45"/>
      <c r="L2988"/>
      <c r="M2988" s="46"/>
    </row>
    <row r="2989" spans="1:13" x14ac:dyDescent="0.3">
      <c r="A2989"/>
      <c r="B2989"/>
      <c r="C2989" s="29"/>
      <c r="D2989"/>
      <c r="E2989" s="44"/>
      <c r="F2989" s="29"/>
      <c r="G2989" s="45"/>
      <c r="L2989"/>
      <c r="M2989" s="46"/>
    </row>
    <row r="2990" spans="1:13" x14ac:dyDescent="0.3">
      <c r="A2990"/>
      <c r="B2990"/>
      <c r="C2990" s="29"/>
      <c r="D2990"/>
      <c r="E2990" s="44"/>
      <c r="F2990" s="29"/>
      <c r="G2990" s="45"/>
      <c r="L2990"/>
      <c r="M2990" s="46"/>
    </row>
    <row r="2991" spans="1:13" x14ac:dyDescent="0.3">
      <c r="A2991"/>
      <c r="B2991"/>
      <c r="C2991" s="29"/>
      <c r="D2991"/>
      <c r="E2991" s="44"/>
      <c r="F2991" s="29"/>
      <c r="G2991" s="45"/>
      <c r="L2991"/>
      <c r="M2991" s="46"/>
    </row>
    <row r="2992" spans="1:13" x14ac:dyDescent="0.3">
      <c r="A2992"/>
      <c r="B2992"/>
      <c r="C2992" s="29"/>
      <c r="D2992"/>
      <c r="E2992" s="44"/>
      <c r="F2992" s="29"/>
      <c r="G2992" s="45"/>
      <c r="L2992"/>
      <c r="M2992" s="46"/>
    </row>
    <row r="2993" spans="1:13" x14ac:dyDescent="0.3">
      <c r="A2993"/>
      <c r="B2993"/>
      <c r="C2993" s="29"/>
      <c r="D2993"/>
      <c r="E2993" s="44"/>
      <c r="F2993" s="29"/>
      <c r="G2993" s="45"/>
      <c r="L2993"/>
      <c r="M2993" s="46"/>
    </row>
    <row r="2994" spans="1:13" x14ac:dyDescent="0.3">
      <c r="A2994"/>
      <c r="B2994"/>
      <c r="C2994" s="29"/>
      <c r="D2994"/>
      <c r="E2994" s="44"/>
      <c r="F2994" s="29"/>
      <c r="G2994" s="45"/>
      <c r="L2994"/>
      <c r="M2994" s="46"/>
    </row>
    <row r="2995" spans="1:13" x14ac:dyDescent="0.3">
      <c r="A2995"/>
      <c r="B2995"/>
      <c r="C2995" s="29"/>
      <c r="D2995"/>
      <c r="E2995" s="44"/>
      <c r="F2995" s="29"/>
      <c r="G2995" s="45"/>
      <c r="L2995"/>
      <c r="M2995" s="46"/>
    </row>
    <row r="2996" spans="1:13" x14ac:dyDescent="0.3">
      <c r="A2996"/>
      <c r="B2996"/>
      <c r="C2996" s="29"/>
      <c r="D2996"/>
      <c r="E2996" s="44"/>
      <c r="F2996" s="29"/>
      <c r="G2996" s="45"/>
      <c r="L2996"/>
      <c r="M2996" s="46"/>
    </row>
    <row r="2997" spans="1:13" x14ac:dyDescent="0.3">
      <c r="A2997"/>
      <c r="B2997"/>
      <c r="C2997" s="29"/>
      <c r="D2997"/>
      <c r="E2997" s="44"/>
      <c r="F2997" s="29"/>
      <c r="G2997" s="45"/>
      <c r="L2997"/>
      <c r="M2997" s="46"/>
    </row>
    <row r="2998" spans="1:13" x14ac:dyDescent="0.3">
      <c r="A2998"/>
      <c r="B2998"/>
      <c r="C2998" s="29"/>
      <c r="D2998"/>
      <c r="E2998" s="44"/>
      <c r="F2998" s="29"/>
      <c r="G2998" s="45"/>
      <c r="L2998"/>
      <c r="M2998" s="46"/>
    </row>
    <row r="2999" spans="1:13" x14ac:dyDescent="0.3">
      <c r="A2999"/>
      <c r="B2999"/>
      <c r="C2999" s="29"/>
      <c r="D2999"/>
      <c r="E2999" s="44"/>
      <c r="F2999" s="29"/>
      <c r="G2999" s="45"/>
      <c r="L2999"/>
      <c r="M2999" s="46"/>
    </row>
    <row r="3000" spans="1:13" x14ac:dyDescent="0.3">
      <c r="A3000"/>
      <c r="B3000"/>
      <c r="C3000" s="29"/>
      <c r="D3000"/>
      <c r="E3000" s="44"/>
      <c r="F3000" s="29"/>
      <c r="G3000" s="45"/>
      <c r="L3000"/>
      <c r="M3000" s="46"/>
    </row>
    <row r="3001" spans="1:13" x14ac:dyDescent="0.3">
      <c r="A3001"/>
      <c r="B3001"/>
      <c r="C3001" s="29"/>
      <c r="D3001"/>
      <c r="E3001" s="44"/>
      <c r="F3001" s="29"/>
      <c r="G3001" s="45"/>
      <c r="L3001"/>
      <c r="M3001" s="46"/>
    </row>
    <row r="3002" spans="1:13" x14ac:dyDescent="0.3">
      <c r="A3002"/>
      <c r="B3002"/>
      <c r="C3002" s="29"/>
      <c r="D3002"/>
      <c r="E3002" s="44"/>
      <c r="F3002" s="29"/>
      <c r="G3002" s="45"/>
      <c r="L3002"/>
      <c r="M3002" s="46"/>
    </row>
    <row r="3003" spans="1:13" x14ac:dyDescent="0.3">
      <c r="A3003"/>
      <c r="B3003"/>
      <c r="C3003" s="29"/>
      <c r="D3003"/>
      <c r="E3003" s="44"/>
      <c r="F3003" s="29"/>
      <c r="G3003" s="45"/>
      <c r="L3003"/>
      <c r="M3003" s="46"/>
    </row>
    <row r="3004" spans="1:13" x14ac:dyDescent="0.3">
      <c r="A3004"/>
      <c r="B3004"/>
      <c r="C3004" s="29"/>
      <c r="D3004"/>
      <c r="E3004" s="44"/>
      <c r="F3004" s="29"/>
      <c r="G3004" s="45"/>
      <c r="L3004"/>
      <c r="M3004" s="46"/>
    </row>
    <row r="3005" spans="1:13" x14ac:dyDescent="0.3">
      <c r="A3005"/>
      <c r="B3005"/>
      <c r="C3005" s="29"/>
      <c r="D3005"/>
      <c r="E3005" s="44"/>
      <c r="F3005" s="29"/>
      <c r="G3005" s="45"/>
      <c r="L3005"/>
      <c r="M3005" s="46"/>
    </row>
    <row r="3006" spans="1:13" x14ac:dyDescent="0.3">
      <c r="A3006"/>
      <c r="B3006"/>
      <c r="C3006" s="29"/>
      <c r="D3006"/>
      <c r="E3006" s="44"/>
      <c r="F3006" s="29"/>
      <c r="G3006" s="45"/>
      <c r="L3006"/>
      <c r="M3006" s="46"/>
    </row>
    <row r="3007" spans="1:13" x14ac:dyDescent="0.3">
      <c r="A3007"/>
      <c r="B3007"/>
      <c r="C3007" s="29"/>
      <c r="D3007"/>
      <c r="E3007" s="44"/>
      <c r="F3007" s="29"/>
      <c r="G3007" s="45"/>
      <c r="L3007"/>
      <c r="M3007" s="46"/>
    </row>
    <row r="3008" spans="1:13" x14ac:dyDescent="0.3">
      <c r="A3008"/>
      <c r="B3008"/>
      <c r="C3008" s="29"/>
      <c r="D3008"/>
      <c r="E3008" s="44"/>
      <c r="F3008" s="29"/>
      <c r="G3008" s="45"/>
      <c r="L3008"/>
      <c r="M3008" s="46"/>
    </row>
    <row r="3009" spans="1:13" x14ac:dyDescent="0.3">
      <c r="A3009"/>
      <c r="B3009"/>
      <c r="C3009" s="29"/>
      <c r="D3009"/>
      <c r="E3009" s="44"/>
      <c r="F3009" s="29"/>
      <c r="G3009" s="45"/>
      <c r="L3009"/>
      <c r="M3009" s="46"/>
    </row>
    <row r="3010" spans="1:13" x14ac:dyDescent="0.3">
      <c r="A3010"/>
      <c r="B3010"/>
      <c r="C3010" s="29"/>
      <c r="D3010"/>
      <c r="E3010" s="44"/>
      <c r="F3010" s="29"/>
      <c r="G3010" s="45"/>
      <c r="L3010"/>
      <c r="M3010" s="46"/>
    </row>
    <row r="3011" spans="1:13" x14ac:dyDescent="0.3">
      <c r="A3011"/>
      <c r="B3011"/>
      <c r="C3011" s="29"/>
      <c r="D3011"/>
      <c r="E3011" s="44"/>
      <c r="F3011" s="29"/>
      <c r="G3011" s="45"/>
      <c r="L3011"/>
      <c r="M3011" s="46"/>
    </row>
    <row r="3012" spans="1:13" x14ac:dyDescent="0.3">
      <c r="A3012"/>
      <c r="B3012"/>
      <c r="C3012" s="29"/>
      <c r="D3012"/>
      <c r="E3012" s="44"/>
      <c r="F3012" s="29"/>
      <c r="G3012" s="45"/>
      <c r="L3012"/>
      <c r="M3012" s="46"/>
    </row>
    <row r="3013" spans="1:13" x14ac:dyDescent="0.3">
      <c r="A3013"/>
      <c r="B3013"/>
      <c r="C3013" s="29"/>
      <c r="D3013"/>
      <c r="E3013" s="44"/>
      <c r="F3013" s="29"/>
      <c r="G3013" s="45"/>
      <c r="L3013"/>
      <c r="M3013" s="46"/>
    </row>
    <row r="3014" spans="1:13" x14ac:dyDescent="0.3">
      <c r="A3014"/>
      <c r="B3014"/>
      <c r="C3014" s="29"/>
      <c r="D3014"/>
      <c r="E3014" s="44"/>
      <c r="F3014" s="29"/>
      <c r="G3014" s="45"/>
      <c r="L3014"/>
      <c r="M3014" s="46"/>
    </row>
    <row r="3015" spans="1:13" x14ac:dyDescent="0.3">
      <c r="A3015"/>
      <c r="B3015"/>
      <c r="C3015" s="29"/>
      <c r="D3015"/>
      <c r="E3015" s="44"/>
      <c r="F3015" s="29"/>
      <c r="G3015" s="45"/>
      <c r="L3015"/>
      <c r="M3015" s="46"/>
    </row>
    <row r="3016" spans="1:13" x14ac:dyDescent="0.3">
      <c r="A3016"/>
      <c r="B3016"/>
      <c r="C3016" s="29"/>
      <c r="D3016"/>
      <c r="E3016" s="44"/>
      <c r="F3016" s="29"/>
      <c r="G3016" s="45"/>
      <c r="L3016"/>
      <c r="M3016" s="46"/>
    </row>
    <row r="3017" spans="1:13" x14ac:dyDescent="0.3">
      <c r="A3017"/>
      <c r="B3017"/>
      <c r="C3017" s="29"/>
      <c r="D3017"/>
      <c r="E3017" s="44"/>
      <c r="F3017" s="29"/>
      <c r="G3017" s="45"/>
      <c r="L3017"/>
      <c r="M3017" s="46"/>
    </row>
    <row r="3018" spans="1:13" x14ac:dyDescent="0.3">
      <c r="A3018"/>
      <c r="B3018"/>
      <c r="C3018" s="29"/>
      <c r="D3018"/>
      <c r="E3018" s="44"/>
      <c r="F3018" s="29"/>
      <c r="G3018" s="45"/>
      <c r="L3018"/>
      <c r="M3018" s="46"/>
    </row>
    <row r="3019" spans="1:13" x14ac:dyDescent="0.3">
      <c r="A3019"/>
      <c r="B3019"/>
      <c r="C3019" s="29"/>
      <c r="D3019"/>
      <c r="E3019" s="44"/>
      <c r="F3019" s="29"/>
      <c r="G3019" s="45"/>
      <c r="L3019"/>
      <c r="M3019" s="46"/>
    </row>
    <row r="3020" spans="1:13" x14ac:dyDescent="0.3">
      <c r="A3020"/>
      <c r="B3020"/>
      <c r="C3020" s="29"/>
      <c r="D3020"/>
      <c r="E3020" s="44"/>
      <c r="F3020" s="29"/>
      <c r="G3020" s="45"/>
      <c r="L3020"/>
      <c r="M3020" s="46"/>
    </row>
    <row r="3021" spans="1:13" x14ac:dyDescent="0.3">
      <c r="A3021"/>
      <c r="B3021"/>
      <c r="C3021" s="29"/>
      <c r="D3021"/>
      <c r="E3021" s="44"/>
      <c r="F3021" s="29"/>
      <c r="G3021" s="45"/>
      <c r="L3021"/>
      <c r="M3021" s="46"/>
    </row>
    <row r="3022" spans="1:13" x14ac:dyDescent="0.3">
      <c r="A3022"/>
      <c r="B3022"/>
      <c r="C3022" s="29"/>
      <c r="D3022"/>
      <c r="E3022" s="44"/>
      <c r="F3022" s="29"/>
      <c r="G3022" s="45"/>
      <c r="L3022"/>
      <c r="M3022" s="46"/>
    </row>
    <row r="3023" spans="1:13" x14ac:dyDescent="0.3">
      <c r="A3023"/>
      <c r="B3023"/>
      <c r="C3023" s="29"/>
      <c r="D3023"/>
      <c r="E3023" s="44"/>
      <c r="F3023" s="29"/>
      <c r="G3023" s="45"/>
      <c r="L3023"/>
      <c r="M3023" s="46"/>
    </row>
    <row r="3024" spans="1:13" x14ac:dyDescent="0.3">
      <c r="A3024"/>
      <c r="B3024"/>
      <c r="C3024" s="29"/>
      <c r="D3024"/>
      <c r="E3024" s="44"/>
      <c r="F3024" s="29"/>
      <c r="G3024" s="45"/>
      <c r="L3024"/>
      <c r="M3024" s="46"/>
    </row>
    <row r="3025" spans="1:13" x14ac:dyDescent="0.3">
      <c r="A3025"/>
      <c r="B3025"/>
      <c r="C3025" s="29"/>
      <c r="D3025"/>
      <c r="E3025" s="44"/>
      <c r="F3025" s="29"/>
      <c r="G3025" s="45"/>
      <c r="L3025"/>
      <c r="M3025" s="46"/>
    </row>
    <row r="3026" spans="1:13" x14ac:dyDescent="0.3">
      <c r="A3026"/>
      <c r="B3026"/>
      <c r="C3026" s="29"/>
      <c r="D3026"/>
      <c r="E3026" s="44"/>
      <c r="F3026" s="29"/>
      <c r="G3026" s="45"/>
      <c r="L3026"/>
      <c r="M3026" s="46"/>
    </row>
    <row r="3027" spans="1:13" x14ac:dyDescent="0.3">
      <c r="A3027"/>
      <c r="B3027"/>
      <c r="C3027" s="29"/>
      <c r="D3027"/>
      <c r="E3027" s="44"/>
      <c r="F3027" s="29"/>
      <c r="G3027" s="45"/>
      <c r="L3027"/>
      <c r="M3027" s="46"/>
    </row>
    <row r="3028" spans="1:13" x14ac:dyDescent="0.3">
      <c r="A3028"/>
      <c r="B3028"/>
      <c r="C3028" s="29"/>
      <c r="D3028"/>
      <c r="E3028" s="44"/>
      <c r="F3028" s="29"/>
      <c r="G3028" s="45"/>
      <c r="L3028"/>
      <c r="M3028" s="46"/>
    </row>
    <row r="3029" spans="1:13" x14ac:dyDescent="0.3">
      <c r="A3029"/>
      <c r="B3029"/>
      <c r="C3029" s="29"/>
      <c r="D3029"/>
      <c r="E3029" s="44"/>
      <c r="F3029" s="29"/>
      <c r="G3029" s="45"/>
      <c r="L3029"/>
      <c r="M3029" s="46"/>
    </row>
    <row r="3030" spans="1:13" x14ac:dyDescent="0.3">
      <c r="A3030"/>
      <c r="B3030"/>
      <c r="C3030" s="29"/>
      <c r="D3030"/>
      <c r="E3030" s="44"/>
      <c r="F3030" s="29"/>
      <c r="G3030" s="45"/>
      <c r="L3030"/>
      <c r="M3030" s="46"/>
    </row>
    <row r="3031" spans="1:13" x14ac:dyDescent="0.3">
      <c r="A3031"/>
      <c r="B3031"/>
      <c r="C3031" s="29"/>
      <c r="D3031"/>
      <c r="E3031" s="44"/>
      <c r="F3031" s="29"/>
      <c r="G3031" s="45"/>
      <c r="L3031"/>
      <c r="M3031" s="46"/>
    </row>
    <row r="3032" spans="1:13" x14ac:dyDescent="0.3">
      <c r="A3032"/>
      <c r="B3032"/>
      <c r="C3032" s="29"/>
      <c r="D3032"/>
      <c r="E3032" s="44"/>
      <c r="F3032" s="29"/>
      <c r="G3032" s="45"/>
      <c r="L3032"/>
      <c r="M3032" s="46"/>
    </row>
    <row r="3033" spans="1:13" x14ac:dyDescent="0.3">
      <c r="A3033"/>
      <c r="B3033"/>
      <c r="C3033" s="29"/>
      <c r="D3033"/>
      <c r="E3033" s="44"/>
      <c r="F3033" s="29"/>
      <c r="G3033" s="45"/>
      <c r="L3033"/>
      <c r="M3033" s="46"/>
    </row>
    <row r="3034" spans="1:13" x14ac:dyDescent="0.3">
      <c r="A3034"/>
      <c r="B3034"/>
      <c r="C3034" s="29"/>
      <c r="D3034"/>
      <c r="E3034" s="44"/>
      <c r="F3034" s="29"/>
      <c r="G3034" s="45"/>
      <c r="L3034"/>
      <c r="M3034" s="46"/>
    </row>
    <row r="3035" spans="1:13" x14ac:dyDescent="0.3">
      <c r="A3035"/>
      <c r="B3035"/>
      <c r="C3035" s="29"/>
      <c r="D3035"/>
      <c r="E3035" s="44"/>
      <c r="F3035" s="29"/>
      <c r="G3035" s="45"/>
      <c r="L3035"/>
      <c r="M3035" s="46"/>
    </row>
    <row r="3036" spans="1:13" x14ac:dyDescent="0.3">
      <c r="A3036"/>
      <c r="B3036"/>
      <c r="C3036" s="29"/>
      <c r="D3036"/>
      <c r="E3036" s="44"/>
      <c r="F3036" s="29"/>
      <c r="G3036" s="45"/>
      <c r="L3036"/>
      <c r="M3036" s="46"/>
    </row>
    <row r="3037" spans="1:13" x14ac:dyDescent="0.3">
      <c r="A3037"/>
      <c r="B3037"/>
      <c r="C3037" s="29"/>
      <c r="D3037"/>
      <c r="E3037" s="44"/>
      <c r="F3037" s="29"/>
      <c r="G3037" s="45"/>
      <c r="L3037"/>
      <c r="M3037" s="46"/>
    </row>
    <row r="3038" spans="1:13" x14ac:dyDescent="0.3">
      <c r="A3038"/>
      <c r="B3038"/>
      <c r="C3038" s="29"/>
      <c r="D3038"/>
      <c r="E3038" s="44"/>
      <c r="F3038" s="29"/>
      <c r="G3038" s="45"/>
      <c r="L3038"/>
      <c r="M3038" s="46"/>
    </row>
    <row r="3039" spans="1:13" x14ac:dyDescent="0.3">
      <c r="A3039"/>
      <c r="B3039"/>
      <c r="C3039" s="29"/>
      <c r="D3039"/>
      <c r="E3039" s="44"/>
      <c r="F3039" s="29"/>
      <c r="G3039" s="45"/>
      <c r="L3039"/>
      <c r="M3039" s="46"/>
    </row>
    <row r="3040" spans="1:13" x14ac:dyDescent="0.3">
      <c r="A3040"/>
      <c r="B3040"/>
      <c r="C3040" s="29"/>
      <c r="D3040"/>
      <c r="E3040" s="44"/>
      <c r="F3040" s="29"/>
      <c r="G3040" s="45"/>
      <c r="L3040"/>
      <c r="M3040" s="46"/>
    </row>
    <row r="3041" spans="1:13" x14ac:dyDescent="0.3">
      <c r="A3041"/>
      <c r="B3041"/>
      <c r="C3041" s="29"/>
      <c r="D3041"/>
      <c r="E3041" s="44"/>
      <c r="F3041" s="29"/>
      <c r="G3041" s="45"/>
      <c r="L3041"/>
      <c r="M3041" s="46"/>
    </row>
    <row r="3042" spans="1:13" x14ac:dyDescent="0.3">
      <c r="A3042"/>
      <c r="B3042"/>
      <c r="C3042" s="29"/>
      <c r="D3042"/>
      <c r="E3042" s="44"/>
      <c r="F3042" s="29"/>
      <c r="G3042" s="45"/>
      <c r="L3042"/>
      <c r="M3042" s="46"/>
    </row>
    <row r="3043" spans="1:13" x14ac:dyDescent="0.3">
      <c r="A3043"/>
      <c r="B3043"/>
      <c r="C3043" s="29"/>
      <c r="D3043"/>
      <c r="E3043" s="44"/>
      <c r="F3043" s="29"/>
      <c r="G3043" s="45"/>
      <c r="L3043"/>
      <c r="M3043" s="46"/>
    </row>
    <row r="3044" spans="1:13" x14ac:dyDescent="0.3">
      <c r="A3044"/>
      <c r="B3044"/>
      <c r="C3044" s="29"/>
      <c r="D3044"/>
      <c r="E3044" s="44"/>
      <c r="F3044" s="29"/>
      <c r="G3044" s="45"/>
      <c r="L3044"/>
      <c r="M3044" s="46"/>
    </row>
    <row r="3045" spans="1:13" x14ac:dyDescent="0.3">
      <c r="A3045"/>
      <c r="B3045"/>
      <c r="C3045" s="29"/>
      <c r="D3045"/>
      <c r="E3045" s="44"/>
      <c r="F3045" s="29"/>
      <c r="G3045" s="45"/>
      <c r="L3045"/>
      <c r="M3045" s="46"/>
    </row>
    <row r="3046" spans="1:13" x14ac:dyDescent="0.3">
      <c r="A3046"/>
      <c r="B3046"/>
      <c r="C3046" s="29"/>
      <c r="D3046"/>
      <c r="E3046" s="44"/>
      <c r="F3046" s="29"/>
      <c r="G3046" s="45"/>
      <c r="L3046"/>
      <c r="M3046" s="46"/>
    </row>
    <row r="3047" spans="1:13" x14ac:dyDescent="0.3">
      <c r="A3047"/>
      <c r="B3047"/>
      <c r="C3047" s="29"/>
      <c r="D3047"/>
      <c r="E3047" s="44"/>
      <c r="F3047" s="29"/>
      <c r="G3047" s="45"/>
      <c r="L3047"/>
      <c r="M3047" s="46"/>
    </row>
    <row r="3048" spans="1:13" x14ac:dyDescent="0.3">
      <c r="A3048"/>
      <c r="B3048"/>
      <c r="C3048" s="29"/>
      <c r="D3048"/>
      <c r="E3048" s="44"/>
      <c r="F3048" s="29"/>
      <c r="G3048" s="45"/>
      <c r="L3048"/>
      <c r="M3048" s="46"/>
    </row>
    <row r="3049" spans="1:13" x14ac:dyDescent="0.3">
      <c r="A3049"/>
      <c r="B3049"/>
      <c r="C3049" s="29"/>
      <c r="D3049"/>
      <c r="E3049" s="44"/>
      <c r="F3049" s="29"/>
      <c r="G3049" s="45"/>
      <c r="L3049"/>
      <c r="M3049" s="46"/>
    </row>
    <row r="3050" spans="1:13" x14ac:dyDescent="0.3">
      <c r="A3050"/>
      <c r="B3050"/>
      <c r="C3050" s="29"/>
      <c r="D3050"/>
      <c r="E3050" s="44"/>
      <c r="F3050" s="29"/>
      <c r="G3050" s="45"/>
      <c r="L3050"/>
      <c r="M3050" s="46"/>
    </row>
    <row r="3051" spans="1:13" x14ac:dyDescent="0.3">
      <c r="A3051"/>
      <c r="B3051"/>
      <c r="C3051" s="29"/>
      <c r="D3051"/>
      <c r="E3051" s="44"/>
      <c r="F3051" s="29"/>
      <c r="G3051" s="45"/>
      <c r="L3051"/>
      <c r="M3051" s="46"/>
    </row>
    <row r="3052" spans="1:13" x14ac:dyDescent="0.3">
      <c r="A3052"/>
      <c r="B3052"/>
      <c r="C3052" s="29"/>
      <c r="D3052"/>
      <c r="E3052" s="44"/>
      <c r="F3052" s="29"/>
      <c r="G3052" s="45"/>
      <c r="L3052"/>
      <c r="M3052" s="46"/>
    </row>
    <row r="3053" spans="1:13" x14ac:dyDescent="0.3">
      <c r="A3053"/>
      <c r="B3053"/>
      <c r="C3053" s="29"/>
      <c r="D3053"/>
      <c r="E3053" s="44"/>
      <c r="F3053" s="29"/>
      <c r="G3053" s="45"/>
      <c r="L3053"/>
      <c r="M3053" s="46"/>
    </row>
    <row r="3054" spans="1:13" x14ac:dyDescent="0.3">
      <c r="A3054"/>
      <c r="B3054"/>
      <c r="C3054" s="29"/>
      <c r="D3054"/>
      <c r="E3054" s="44"/>
      <c r="F3054" s="29"/>
      <c r="G3054" s="45"/>
      <c r="L3054"/>
      <c r="M3054" s="46"/>
    </row>
    <row r="3055" spans="1:13" x14ac:dyDescent="0.3">
      <c r="A3055"/>
      <c r="B3055"/>
      <c r="C3055" s="29"/>
      <c r="D3055"/>
      <c r="E3055" s="44"/>
      <c r="F3055" s="29"/>
      <c r="G3055" s="45"/>
      <c r="L3055"/>
      <c r="M3055" s="46"/>
    </row>
    <row r="3056" spans="1:13" x14ac:dyDescent="0.3">
      <c r="A3056"/>
      <c r="B3056"/>
      <c r="C3056" s="29"/>
      <c r="D3056"/>
      <c r="E3056" s="44"/>
      <c r="F3056" s="29"/>
      <c r="G3056" s="45"/>
      <c r="L3056"/>
      <c r="M3056" s="46"/>
    </row>
    <row r="3057" spans="1:13" x14ac:dyDescent="0.3">
      <c r="A3057"/>
      <c r="B3057"/>
      <c r="C3057" s="29"/>
      <c r="D3057"/>
      <c r="E3057" s="44"/>
      <c r="F3057" s="29"/>
      <c r="G3057" s="45"/>
      <c r="L3057"/>
      <c r="M3057" s="46"/>
    </row>
    <row r="3058" spans="1:13" x14ac:dyDescent="0.3">
      <c r="A3058"/>
      <c r="B3058"/>
      <c r="C3058" s="29"/>
      <c r="D3058"/>
      <c r="E3058" s="44"/>
      <c r="F3058" s="29"/>
      <c r="G3058" s="45"/>
      <c r="L3058"/>
      <c r="M3058" s="46"/>
    </row>
    <row r="3059" spans="1:13" x14ac:dyDescent="0.3">
      <c r="A3059"/>
      <c r="B3059"/>
      <c r="C3059" s="29"/>
      <c r="D3059"/>
      <c r="E3059" s="44"/>
      <c r="F3059" s="29"/>
      <c r="G3059" s="45"/>
      <c r="L3059"/>
      <c r="M3059" s="46"/>
    </row>
    <row r="3060" spans="1:13" x14ac:dyDescent="0.3">
      <c r="A3060"/>
      <c r="B3060"/>
      <c r="C3060" s="29"/>
      <c r="D3060"/>
      <c r="E3060" s="44"/>
      <c r="F3060" s="29"/>
      <c r="G3060" s="45"/>
      <c r="L3060"/>
      <c r="M3060" s="46"/>
    </row>
    <row r="3061" spans="1:13" x14ac:dyDescent="0.3">
      <c r="A3061"/>
      <c r="B3061"/>
      <c r="C3061" s="29"/>
      <c r="D3061"/>
      <c r="E3061" s="44"/>
      <c r="F3061" s="29"/>
      <c r="G3061" s="45"/>
      <c r="L3061"/>
      <c r="M3061" s="46"/>
    </row>
    <row r="3062" spans="1:13" x14ac:dyDescent="0.3">
      <c r="A3062"/>
      <c r="B3062"/>
      <c r="C3062" s="29"/>
      <c r="D3062"/>
      <c r="E3062" s="44"/>
      <c r="F3062" s="29"/>
      <c r="G3062" s="45"/>
      <c r="L3062"/>
      <c r="M3062" s="46"/>
    </row>
    <row r="3063" spans="1:13" x14ac:dyDescent="0.3">
      <c r="A3063"/>
      <c r="B3063"/>
      <c r="C3063" s="29"/>
      <c r="D3063"/>
      <c r="E3063" s="44"/>
      <c r="F3063" s="29"/>
      <c r="G3063" s="45"/>
      <c r="L3063"/>
      <c r="M3063" s="46"/>
    </row>
    <row r="3064" spans="1:13" x14ac:dyDescent="0.3">
      <c r="A3064"/>
      <c r="B3064"/>
      <c r="C3064" s="29"/>
      <c r="D3064"/>
      <c r="E3064" s="44"/>
      <c r="F3064" s="29"/>
      <c r="G3064" s="45"/>
      <c r="L3064"/>
      <c r="M3064" s="46"/>
    </row>
    <row r="3065" spans="1:13" x14ac:dyDescent="0.3">
      <c r="A3065"/>
      <c r="B3065"/>
      <c r="C3065" s="29"/>
      <c r="D3065"/>
      <c r="E3065" s="44"/>
      <c r="F3065" s="29"/>
      <c r="G3065" s="45"/>
      <c r="L3065"/>
      <c r="M3065" s="46"/>
    </row>
    <row r="3066" spans="1:13" x14ac:dyDescent="0.3">
      <c r="A3066"/>
      <c r="B3066"/>
      <c r="C3066" s="29"/>
      <c r="D3066"/>
      <c r="E3066" s="44"/>
      <c r="F3066" s="29"/>
      <c r="G3066" s="45"/>
      <c r="L3066"/>
      <c r="M3066" s="46"/>
    </row>
    <row r="3067" spans="1:13" x14ac:dyDescent="0.3">
      <c r="A3067"/>
      <c r="B3067"/>
      <c r="C3067" s="29"/>
      <c r="D3067"/>
      <c r="E3067" s="44"/>
      <c r="F3067" s="29"/>
      <c r="G3067" s="45"/>
      <c r="L3067"/>
      <c r="M3067" s="46"/>
    </row>
    <row r="3068" spans="1:13" x14ac:dyDescent="0.3">
      <c r="A3068"/>
      <c r="B3068"/>
      <c r="C3068" s="29"/>
      <c r="D3068"/>
      <c r="E3068" s="44"/>
      <c r="F3068" s="29"/>
      <c r="G3068" s="45"/>
      <c r="L3068"/>
      <c r="M3068" s="46"/>
    </row>
    <row r="3069" spans="1:13" x14ac:dyDescent="0.3">
      <c r="A3069"/>
      <c r="B3069"/>
      <c r="C3069" s="29"/>
      <c r="D3069"/>
      <c r="E3069" s="44"/>
      <c r="F3069" s="29"/>
      <c r="G3069" s="45"/>
      <c r="L3069"/>
      <c r="M3069" s="46"/>
    </row>
    <row r="3070" spans="1:13" x14ac:dyDescent="0.3">
      <c r="A3070"/>
      <c r="B3070"/>
      <c r="C3070" s="29"/>
      <c r="D3070"/>
      <c r="E3070" s="44"/>
      <c r="F3070" s="29"/>
      <c r="G3070" s="45"/>
      <c r="L3070"/>
      <c r="M3070" s="46"/>
    </row>
    <row r="3071" spans="1:13" x14ac:dyDescent="0.3">
      <c r="A3071"/>
      <c r="B3071"/>
      <c r="C3071" s="29"/>
      <c r="D3071"/>
      <c r="E3071" s="44"/>
      <c r="F3071" s="29"/>
      <c r="G3071" s="45"/>
      <c r="L3071"/>
      <c r="M3071" s="46"/>
    </row>
    <row r="3072" spans="1:13" x14ac:dyDescent="0.3">
      <c r="A3072"/>
      <c r="B3072"/>
      <c r="C3072" s="29"/>
      <c r="D3072"/>
      <c r="E3072" s="44"/>
      <c r="F3072" s="29"/>
      <c r="G3072" s="45"/>
      <c r="L3072"/>
      <c r="M3072" s="46"/>
    </row>
    <row r="3073" spans="1:13" x14ac:dyDescent="0.3">
      <c r="A3073"/>
      <c r="B3073"/>
      <c r="C3073" s="29"/>
      <c r="D3073"/>
      <c r="E3073" s="44"/>
      <c r="F3073" s="29"/>
      <c r="G3073" s="45"/>
      <c r="L3073"/>
      <c r="M3073" s="46"/>
    </row>
    <row r="3074" spans="1:13" x14ac:dyDescent="0.3">
      <c r="A3074"/>
      <c r="B3074"/>
      <c r="C3074" s="29"/>
      <c r="D3074"/>
      <c r="E3074" s="44"/>
      <c r="F3074" s="29"/>
      <c r="G3074" s="45"/>
      <c r="L3074"/>
      <c r="M3074" s="46"/>
    </row>
    <row r="3075" spans="1:13" x14ac:dyDescent="0.3">
      <c r="A3075"/>
      <c r="B3075"/>
      <c r="C3075" s="29"/>
      <c r="D3075"/>
      <c r="E3075" s="44"/>
      <c r="F3075" s="29"/>
      <c r="G3075" s="45"/>
      <c r="L3075"/>
      <c r="M3075" s="46"/>
    </row>
    <row r="3076" spans="1:13" x14ac:dyDescent="0.3">
      <c r="A3076"/>
      <c r="B3076"/>
      <c r="C3076" s="29"/>
      <c r="D3076"/>
      <c r="E3076" s="44"/>
      <c r="F3076" s="29"/>
      <c r="G3076" s="45"/>
      <c r="L3076"/>
      <c r="M3076" s="46"/>
    </row>
    <row r="3077" spans="1:13" x14ac:dyDescent="0.3">
      <c r="A3077"/>
      <c r="B3077"/>
      <c r="C3077" s="29"/>
      <c r="D3077"/>
      <c r="E3077" s="44"/>
      <c r="F3077" s="29"/>
      <c r="G3077" s="45"/>
      <c r="L3077"/>
      <c r="M3077" s="46"/>
    </row>
    <row r="3078" spans="1:13" x14ac:dyDescent="0.3">
      <c r="A3078"/>
      <c r="B3078"/>
      <c r="C3078" s="29"/>
      <c r="D3078"/>
      <c r="E3078" s="44"/>
      <c r="F3078" s="29"/>
      <c r="G3078" s="45"/>
      <c r="L3078"/>
      <c r="M3078" s="46"/>
    </row>
    <row r="3079" spans="1:13" x14ac:dyDescent="0.3">
      <c r="A3079"/>
      <c r="B3079"/>
      <c r="C3079" s="29"/>
      <c r="D3079"/>
      <c r="E3079" s="44"/>
      <c r="F3079" s="29"/>
      <c r="G3079" s="45"/>
      <c r="L3079"/>
      <c r="M3079" s="46"/>
    </row>
    <row r="3080" spans="1:13" x14ac:dyDescent="0.3">
      <c r="A3080"/>
      <c r="B3080"/>
      <c r="C3080" s="29"/>
      <c r="D3080"/>
      <c r="E3080" s="44"/>
      <c r="F3080" s="29"/>
      <c r="G3080" s="45"/>
      <c r="L3080"/>
      <c r="M3080" s="46"/>
    </row>
    <row r="3081" spans="1:13" x14ac:dyDescent="0.3">
      <c r="A3081"/>
      <c r="B3081"/>
      <c r="C3081" s="29"/>
      <c r="D3081"/>
      <c r="E3081" s="44"/>
      <c r="F3081" s="29"/>
      <c r="G3081" s="45"/>
      <c r="L3081"/>
      <c r="M3081" s="46"/>
    </row>
    <row r="3082" spans="1:13" x14ac:dyDescent="0.3">
      <c r="A3082"/>
      <c r="B3082"/>
      <c r="C3082" s="29"/>
      <c r="D3082"/>
      <c r="E3082" s="44"/>
      <c r="F3082" s="29"/>
      <c r="G3082" s="45"/>
      <c r="L3082"/>
      <c r="M3082" s="46"/>
    </row>
    <row r="3083" spans="1:13" x14ac:dyDescent="0.3">
      <c r="A3083"/>
      <c r="B3083"/>
      <c r="C3083" s="29"/>
      <c r="D3083"/>
      <c r="E3083" s="44"/>
      <c r="F3083" s="29"/>
      <c r="G3083" s="45"/>
      <c r="L3083"/>
      <c r="M3083" s="46"/>
    </row>
    <row r="3084" spans="1:13" x14ac:dyDescent="0.3">
      <c r="A3084"/>
      <c r="B3084"/>
      <c r="C3084" s="29"/>
      <c r="D3084"/>
      <c r="E3084" s="44"/>
      <c r="F3084" s="29"/>
      <c r="G3084" s="45"/>
      <c r="L3084"/>
      <c r="M3084" s="46"/>
    </row>
    <row r="3085" spans="1:13" x14ac:dyDescent="0.3">
      <c r="A3085"/>
      <c r="B3085"/>
      <c r="C3085" s="29"/>
      <c r="D3085"/>
      <c r="E3085" s="44"/>
      <c r="F3085" s="29"/>
      <c r="G3085" s="45"/>
      <c r="L3085"/>
      <c r="M3085" s="46"/>
    </row>
    <row r="3086" spans="1:13" x14ac:dyDescent="0.3">
      <c r="A3086"/>
      <c r="B3086"/>
      <c r="C3086" s="29"/>
      <c r="D3086"/>
      <c r="E3086" s="44"/>
      <c r="F3086" s="29"/>
      <c r="G3086" s="45"/>
      <c r="L3086"/>
      <c r="M3086" s="46"/>
    </row>
    <row r="3087" spans="1:13" x14ac:dyDescent="0.3">
      <c r="A3087"/>
      <c r="B3087"/>
      <c r="C3087" s="29"/>
      <c r="D3087"/>
      <c r="E3087" s="44"/>
      <c r="F3087" s="29"/>
      <c r="G3087" s="45"/>
      <c r="L3087"/>
      <c r="M3087" s="46"/>
    </row>
    <row r="3088" spans="1:13" x14ac:dyDescent="0.3">
      <c r="A3088"/>
      <c r="B3088"/>
      <c r="C3088" s="29"/>
      <c r="D3088"/>
      <c r="E3088" s="44"/>
      <c r="F3088" s="29"/>
      <c r="G3088" s="45"/>
      <c r="L3088"/>
      <c r="M3088" s="46"/>
    </row>
    <row r="3089" spans="1:13" x14ac:dyDescent="0.3">
      <c r="A3089"/>
      <c r="B3089"/>
      <c r="C3089" s="29"/>
      <c r="D3089"/>
      <c r="E3089" s="44"/>
      <c r="F3089" s="29"/>
      <c r="G3089" s="45"/>
      <c r="L3089"/>
      <c r="M3089" s="46"/>
    </row>
    <row r="3090" spans="1:13" x14ac:dyDescent="0.3">
      <c r="A3090"/>
      <c r="B3090"/>
      <c r="C3090" s="29"/>
      <c r="D3090"/>
      <c r="E3090" s="44"/>
      <c r="F3090" s="29"/>
      <c r="G3090" s="45"/>
      <c r="L3090"/>
      <c r="M3090" s="46"/>
    </row>
    <row r="3091" spans="1:13" x14ac:dyDescent="0.3">
      <c r="A3091"/>
      <c r="B3091"/>
      <c r="C3091" s="29"/>
      <c r="D3091"/>
      <c r="E3091" s="44"/>
      <c r="F3091" s="29"/>
      <c r="G3091" s="45"/>
      <c r="L3091"/>
      <c r="M3091" s="46"/>
    </row>
    <row r="3092" spans="1:13" x14ac:dyDescent="0.3">
      <c r="A3092"/>
      <c r="B3092"/>
      <c r="C3092" s="29"/>
      <c r="D3092"/>
      <c r="E3092" s="44"/>
      <c r="F3092" s="29"/>
      <c r="G3092" s="45"/>
      <c r="L3092"/>
      <c r="M3092" s="46"/>
    </row>
    <row r="3093" spans="1:13" x14ac:dyDescent="0.3">
      <c r="A3093"/>
      <c r="B3093"/>
      <c r="C3093" s="29"/>
      <c r="D3093"/>
      <c r="E3093" s="44"/>
      <c r="F3093" s="29"/>
      <c r="G3093" s="45"/>
      <c r="L3093"/>
      <c r="M3093" s="46"/>
    </row>
    <row r="3094" spans="1:13" x14ac:dyDescent="0.3">
      <c r="A3094"/>
      <c r="B3094"/>
      <c r="C3094" s="29"/>
      <c r="D3094"/>
      <c r="E3094" s="44"/>
      <c r="F3094" s="29"/>
      <c r="G3094" s="45"/>
      <c r="L3094"/>
      <c r="M3094" s="46"/>
    </row>
    <row r="3095" spans="1:13" x14ac:dyDescent="0.3">
      <c r="A3095"/>
      <c r="B3095"/>
      <c r="C3095" s="29"/>
      <c r="D3095"/>
      <c r="E3095" s="44"/>
      <c r="F3095" s="29"/>
      <c r="G3095" s="45"/>
      <c r="L3095"/>
      <c r="M3095" s="46"/>
    </row>
    <row r="3096" spans="1:13" x14ac:dyDescent="0.3">
      <c r="A3096"/>
      <c r="B3096"/>
      <c r="C3096" s="29"/>
      <c r="D3096"/>
      <c r="E3096" s="44"/>
      <c r="F3096" s="29"/>
      <c r="G3096" s="45"/>
      <c r="L3096"/>
      <c r="M3096" s="46"/>
    </row>
    <row r="3097" spans="1:13" x14ac:dyDescent="0.3">
      <c r="A3097"/>
      <c r="B3097"/>
      <c r="C3097" s="29"/>
      <c r="D3097"/>
      <c r="E3097" s="44"/>
      <c r="F3097" s="29"/>
      <c r="G3097" s="45"/>
      <c r="L3097"/>
      <c r="M3097" s="46"/>
    </row>
    <row r="3098" spans="1:13" x14ac:dyDescent="0.3">
      <c r="A3098"/>
      <c r="B3098"/>
      <c r="C3098" s="29"/>
      <c r="D3098"/>
      <c r="E3098" s="44"/>
      <c r="F3098" s="29"/>
      <c r="G3098" s="45"/>
      <c r="L3098"/>
      <c r="M3098" s="46"/>
    </row>
    <row r="3099" spans="1:13" x14ac:dyDescent="0.3">
      <c r="A3099"/>
      <c r="B3099"/>
      <c r="C3099" s="29"/>
      <c r="D3099"/>
      <c r="E3099" s="44"/>
      <c r="F3099" s="29"/>
      <c r="G3099" s="45"/>
      <c r="L3099"/>
      <c r="M3099" s="46"/>
    </row>
    <row r="3100" spans="1:13" x14ac:dyDescent="0.3">
      <c r="A3100"/>
      <c r="B3100"/>
      <c r="C3100" s="29"/>
      <c r="D3100"/>
      <c r="E3100" s="44"/>
      <c r="F3100" s="29"/>
      <c r="G3100" s="45"/>
      <c r="L3100"/>
      <c r="M3100" s="46"/>
    </row>
    <row r="3101" spans="1:13" x14ac:dyDescent="0.3">
      <c r="A3101"/>
      <c r="B3101"/>
      <c r="C3101" s="29"/>
      <c r="D3101"/>
      <c r="E3101" s="44"/>
      <c r="F3101" s="29"/>
      <c r="G3101" s="45"/>
      <c r="L3101"/>
      <c r="M3101" s="46"/>
    </row>
    <row r="3102" spans="1:13" x14ac:dyDescent="0.3">
      <c r="A3102"/>
      <c r="B3102"/>
      <c r="C3102" s="29"/>
      <c r="D3102"/>
      <c r="E3102" s="44"/>
      <c r="F3102" s="29"/>
      <c r="G3102" s="45"/>
      <c r="L3102"/>
      <c r="M3102" s="46"/>
    </row>
    <row r="3103" spans="1:13" x14ac:dyDescent="0.3">
      <c r="A3103"/>
      <c r="B3103"/>
      <c r="C3103" s="29"/>
      <c r="D3103"/>
      <c r="E3103" s="44"/>
      <c r="F3103" s="29"/>
      <c r="G3103" s="45"/>
      <c r="L3103"/>
      <c r="M3103" s="46"/>
    </row>
    <row r="3104" spans="1:13" x14ac:dyDescent="0.3">
      <c r="A3104"/>
      <c r="B3104"/>
      <c r="C3104" s="29"/>
      <c r="D3104"/>
      <c r="E3104" s="44"/>
      <c r="F3104" s="29"/>
      <c r="G3104" s="45"/>
      <c r="L3104"/>
      <c r="M3104" s="46"/>
    </row>
    <row r="3105" spans="1:13" x14ac:dyDescent="0.3">
      <c r="A3105"/>
      <c r="B3105"/>
      <c r="C3105" s="29"/>
      <c r="D3105"/>
      <c r="E3105" s="44"/>
      <c r="F3105" s="29"/>
      <c r="G3105" s="45"/>
      <c r="L3105"/>
      <c r="M3105" s="46"/>
    </row>
    <row r="3106" spans="1:13" x14ac:dyDescent="0.3">
      <c r="A3106"/>
      <c r="B3106"/>
      <c r="C3106" s="29"/>
      <c r="D3106"/>
      <c r="E3106" s="44"/>
      <c r="F3106" s="29"/>
      <c r="G3106" s="45"/>
      <c r="L3106"/>
      <c r="M3106" s="46"/>
    </row>
    <row r="3107" spans="1:13" x14ac:dyDescent="0.3">
      <c r="A3107"/>
      <c r="B3107"/>
      <c r="C3107" s="29"/>
      <c r="D3107"/>
      <c r="E3107" s="44"/>
      <c r="F3107" s="29"/>
      <c r="G3107" s="45"/>
      <c r="L3107"/>
      <c r="M3107" s="46"/>
    </row>
    <row r="3108" spans="1:13" x14ac:dyDescent="0.3">
      <c r="A3108"/>
      <c r="B3108"/>
      <c r="C3108" s="29"/>
      <c r="D3108"/>
      <c r="E3108" s="44"/>
      <c r="F3108" s="29"/>
      <c r="G3108" s="45"/>
      <c r="L3108"/>
      <c r="M3108" s="46"/>
    </row>
    <row r="3109" spans="1:13" x14ac:dyDescent="0.3">
      <c r="A3109"/>
      <c r="B3109"/>
      <c r="C3109" s="29"/>
      <c r="D3109"/>
      <c r="E3109" s="44"/>
      <c r="F3109" s="29"/>
      <c r="G3109" s="45"/>
      <c r="L3109"/>
      <c r="M3109" s="46"/>
    </row>
    <row r="3110" spans="1:13" x14ac:dyDescent="0.3">
      <c r="A3110"/>
      <c r="B3110"/>
      <c r="C3110" s="29"/>
      <c r="D3110"/>
      <c r="E3110" s="44"/>
      <c r="F3110" s="29"/>
      <c r="G3110" s="45"/>
      <c r="L3110"/>
      <c r="M3110" s="46"/>
    </row>
    <row r="3111" spans="1:13" x14ac:dyDescent="0.3">
      <c r="A3111"/>
      <c r="B3111"/>
      <c r="C3111" s="29"/>
      <c r="D3111"/>
      <c r="E3111" s="44"/>
      <c r="F3111" s="29"/>
      <c r="G3111" s="45"/>
      <c r="L3111"/>
      <c r="M3111" s="46"/>
    </row>
    <row r="3112" spans="1:13" x14ac:dyDescent="0.3">
      <c r="A3112"/>
      <c r="B3112"/>
      <c r="C3112" s="29"/>
      <c r="D3112"/>
      <c r="E3112" s="44"/>
      <c r="F3112" s="29"/>
      <c r="G3112" s="45"/>
      <c r="L3112"/>
      <c r="M3112" s="46"/>
    </row>
    <row r="3113" spans="1:13" x14ac:dyDescent="0.3">
      <c r="A3113"/>
      <c r="B3113"/>
      <c r="C3113" s="29"/>
      <c r="D3113"/>
      <c r="E3113" s="44"/>
      <c r="F3113" s="29"/>
      <c r="G3113" s="45"/>
      <c r="L3113"/>
      <c r="M3113" s="46"/>
    </row>
    <row r="3114" spans="1:13" x14ac:dyDescent="0.3">
      <c r="A3114"/>
      <c r="B3114"/>
      <c r="C3114" s="29"/>
      <c r="D3114"/>
      <c r="E3114" s="44"/>
      <c r="F3114" s="29"/>
      <c r="G3114" s="45"/>
      <c r="L3114"/>
      <c r="M3114" s="46"/>
    </row>
    <row r="3115" spans="1:13" x14ac:dyDescent="0.3">
      <c r="A3115"/>
      <c r="B3115"/>
      <c r="C3115" s="29"/>
      <c r="D3115"/>
      <c r="E3115" s="44"/>
      <c r="F3115" s="29"/>
      <c r="G3115" s="45"/>
      <c r="L3115"/>
      <c r="M3115" s="46"/>
    </row>
    <row r="3116" spans="1:13" x14ac:dyDescent="0.3">
      <c r="A3116"/>
      <c r="B3116"/>
      <c r="C3116" s="29"/>
      <c r="D3116"/>
      <c r="E3116" s="44"/>
      <c r="F3116" s="29"/>
      <c r="G3116" s="45"/>
      <c r="L3116"/>
      <c r="M3116" s="46"/>
    </row>
    <row r="3117" spans="1:13" x14ac:dyDescent="0.3">
      <c r="A3117"/>
      <c r="B3117"/>
      <c r="C3117" s="29"/>
      <c r="D3117"/>
      <c r="E3117" s="44"/>
      <c r="F3117" s="29"/>
      <c r="G3117" s="45"/>
      <c r="L3117"/>
      <c r="M3117" s="46"/>
    </row>
    <row r="3118" spans="1:13" x14ac:dyDescent="0.3">
      <c r="A3118"/>
      <c r="B3118"/>
      <c r="C3118" s="29"/>
      <c r="D3118"/>
      <c r="E3118" s="44"/>
      <c r="F3118" s="29"/>
      <c r="G3118" s="45"/>
      <c r="L3118"/>
      <c r="M3118" s="46"/>
    </row>
    <row r="3119" spans="1:13" x14ac:dyDescent="0.3">
      <c r="A3119"/>
      <c r="B3119"/>
      <c r="C3119" s="29"/>
      <c r="D3119"/>
      <c r="E3119" s="44"/>
      <c r="F3119" s="29"/>
      <c r="G3119" s="45"/>
      <c r="L3119"/>
      <c r="M3119" s="46"/>
    </row>
    <row r="3120" spans="1:13" x14ac:dyDescent="0.3">
      <c r="A3120"/>
      <c r="B3120"/>
      <c r="C3120" s="29"/>
      <c r="D3120"/>
      <c r="E3120" s="44"/>
      <c r="F3120" s="29"/>
      <c r="G3120" s="45"/>
      <c r="L3120"/>
      <c r="M3120" s="46"/>
    </row>
    <row r="3121" spans="1:13" x14ac:dyDescent="0.3">
      <c r="A3121"/>
      <c r="B3121"/>
      <c r="C3121" s="29"/>
      <c r="D3121"/>
      <c r="E3121" s="44"/>
      <c r="F3121" s="29"/>
      <c r="G3121" s="45"/>
      <c r="L3121"/>
      <c r="M3121" s="46"/>
    </row>
    <row r="3122" spans="1:13" x14ac:dyDescent="0.3">
      <c r="A3122"/>
      <c r="B3122"/>
      <c r="C3122" s="29"/>
      <c r="D3122"/>
      <c r="E3122" s="44"/>
      <c r="F3122" s="29"/>
      <c r="G3122" s="45"/>
      <c r="L3122"/>
      <c r="M3122" s="46"/>
    </row>
    <row r="3123" spans="1:13" x14ac:dyDescent="0.3">
      <c r="A3123"/>
      <c r="B3123"/>
      <c r="C3123" s="29"/>
      <c r="D3123"/>
      <c r="E3123" s="44"/>
      <c r="F3123" s="29"/>
      <c r="G3123" s="45"/>
      <c r="L3123"/>
      <c r="M3123" s="46"/>
    </row>
    <row r="3124" spans="1:13" x14ac:dyDescent="0.3">
      <c r="A3124"/>
      <c r="B3124"/>
      <c r="C3124" s="29"/>
      <c r="D3124"/>
      <c r="E3124" s="44"/>
      <c r="F3124" s="29"/>
      <c r="G3124" s="45"/>
      <c r="L3124"/>
      <c r="M3124" s="46"/>
    </row>
    <row r="3125" spans="1:13" x14ac:dyDescent="0.3">
      <c r="A3125"/>
      <c r="B3125"/>
      <c r="C3125" s="29"/>
      <c r="D3125"/>
      <c r="E3125" s="44"/>
      <c r="F3125" s="29"/>
      <c r="G3125" s="45"/>
      <c r="L3125"/>
      <c r="M3125" s="46"/>
    </row>
    <row r="3126" spans="1:13" x14ac:dyDescent="0.3">
      <c r="A3126"/>
      <c r="B3126"/>
      <c r="C3126" s="29"/>
      <c r="D3126"/>
      <c r="E3126" s="44"/>
      <c r="F3126" s="29"/>
      <c r="G3126" s="45"/>
      <c r="L3126"/>
      <c r="M3126" s="46"/>
    </row>
    <row r="3127" spans="1:13" x14ac:dyDescent="0.3">
      <c r="A3127"/>
      <c r="B3127"/>
      <c r="C3127" s="29"/>
      <c r="D3127"/>
      <c r="E3127" s="44"/>
      <c r="F3127" s="29"/>
      <c r="G3127" s="45"/>
      <c r="L3127"/>
      <c r="M3127" s="46"/>
    </row>
    <row r="3128" spans="1:13" x14ac:dyDescent="0.3">
      <c r="A3128"/>
      <c r="B3128"/>
      <c r="C3128" s="29"/>
      <c r="D3128"/>
      <c r="E3128" s="44"/>
      <c r="F3128" s="29"/>
      <c r="G3128" s="45"/>
      <c r="L3128"/>
      <c r="M3128" s="46"/>
    </row>
    <row r="3129" spans="1:13" x14ac:dyDescent="0.3">
      <c r="A3129"/>
      <c r="B3129"/>
      <c r="C3129" s="29"/>
      <c r="D3129"/>
      <c r="E3129" s="44"/>
      <c r="F3129" s="29"/>
      <c r="G3129" s="45"/>
      <c r="L3129"/>
      <c r="M3129" s="46"/>
    </row>
    <row r="3130" spans="1:13" x14ac:dyDescent="0.3">
      <c r="A3130"/>
      <c r="B3130"/>
      <c r="C3130" s="29"/>
      <c r="D3130"/>
      <c r="E3130" s="44"/>
      <c r="F3130" s="29"/>
      <c r="G3130" s="45"/>
      <c r="L3130"/>
      <c r="M3130" s="46"/>
    </row>
    <row r="3131" spans="1:13" x14ac:dyDescent="0.3">
      <c r="A3131"/>
      <c r="B3131"/>
      <c r="C3131" s="29"/>
      <c r="D3131"/>
      <c r="E3131" s="44"/>
      <c r="F3131" s="29"/>
      <c r="G3131" s="45"/>
      <c r="L3131"/>
      <c r="M3131" s="46"/>
    </row>
    <row r="3132" spans="1:13" x14ac:dyDescent="0.3">
      <c r="A3132"/>
      <c r="B3132"/>
      <c r="C3132" s="29"/>
      <c r="D3132"/>
      <c r="E3132" s="44"/>
      <c r="F3132" s="29"/>
      <c r="G3132" s="45"/>
      <c r="L3132"/>
      <c r="M3132" s="46"/>
    </row>
    <row r="3133" spans="1:13" x14ac:dyDescent="0.3">
      <c r="A3133"/>
      <c r="B3133"/>
      <c r="C3133" s="29"/>
      <c r="D3133"/>
      <c r="E3133" s="44"/>
      <c r="F3133" s="29"/>
      <c r="G3133" s="45"/>
      <c r="L3133"/>
      <c r="M3133" s="46"/>
    </row>
    <row r="3134" spans="1:13" x14ac:dyDescent="0.3">
      <c r="A3134"/>
      <c r="B3134"/>
      <c r="C3134" s="29"/>
      <c r="D3134"/>
      <c r="E3134" s="44"/>
      <c r="F3134" s="29"/>
      <c r="G3134" s="45"/>
      <c r="L3134"/>
      <c r="M3134" s="46"/>
    </row>
    <row r="3135" spans="1:13" x14ac:dyDescent="0.3">
      <c r="A3135"/>
      <c r="B3135"/>
      <c r="C3135" s="29"/>
      <c r="D3135"/>
      <c r="E3135" s="44"/>
      <c r="F3135" s="29"/>
      <c r="G3135" s="45"/>
      <c r="L3135"/>
      <c r="M3135" s="46"/>
    </row>
    <row r="3136" spans="1:13" x14ac:dyDescent="0.3">
      <c r="A3136"/>
      <c r="B3136"/>
      <c r="C3136" s="29"/>
      <c r="D3136"/>
      <c r="E3136" s="44"/>
      <c r="F3136" s="29"/>
      <c r="G3136" s="45"/>
      <c r="L3136"/>
      <c r="M3136" s="46"/>
    </row>
    <row r="3137" spans="1:13" x14ac:dyDescent="0.3">
      <c r="A3137"/>
      <c r="B3137"/>
      <c r="C3137" s="29"/>
      <c r="D3137"/>
      <c r="E3137" s="44"/>
      <c r="F3137" s="29"/>
      <c r="G3137" s="45"/>
      <c r="L3137"/>
      <c r="M3137" s="46"/>
    </row>
    <row r="3138" spans="1:13" x14ac:dyDescent="0.3">
      <c r="A3138"/>
      <c r="B3138"/>
      <c r="C3138" s="29"/>
      <c r="D3138"/>
      <c r="E3138" s="44"/>
      <c r="F3138" s="29"/>
      <c r="G3138" s="45"/>
      <c r="L3138"/>
      <c r="M3138" s="46"/>
    </row>
    <row r="3139" spans="1:13" x14ac:dyDescent="0.3">
      <c r="A3139"/>
      <c r="B3139"/>
      <c r="C3139" s="29"/>
      <c r="D3139"/>
      <c r="E3139" s="44"/>
      <c r="F3139" s="29"/>
      <c r="G3139" s="45"/>
      <c r="L3139"/>
      <c r="M3139" s="46"/>
    </row>
    <row r="3140" spans="1:13" x14ac:dyDescent="0.3">
      <c r="A3140"/>
      <c r="B3140"/>
      <c r="C3140" s="29"/>
      <c r="D3140"/>
      <c r="E3140" s="44"/>
      <c r="F3140" s="29"/>
      <c r="G3140" s="45"/>
      <c r="L3140"/>
      <c r="M3140" s="46"/>
    </row>
    <row r="3141" spans="1:13" x14ac:dyDescent="0.3">
      <c r="A3141"/>
      <c r="B3141"/>
      <c r="C3141" s="29"/>
      <c r="D3141"/>
      <c r="E3141" s="44"/>
      <c r="F3141" s="29"/>
      <c r="G3141" s="45"/>
      <c r="L3141"/>
      <c r="M3141" s="46"/>
    </row>
    <row r="3142" spans="1:13" x14ac:dyDescent="0.3">
      <c r="A3142"/>
      <c r="B3142"/>
      <c r="C3142" s="29"/>
      <c r="D3142"/>
      <c r="E3142" s="44"/>
      <c r="F3142" s="29"/>
      <c r="G3142" s="45"/>
      <c r="L3142"/>
      <c r="M3142" s="46"/>
    </row>
    <row r="3143" spans="1:13" x14ac:dyDescent="0.3">
      <c r="A3143"/>
      <c r="B3143"/>
      <c r="C3143" s="29"/>
      <c r="D3143"/>
      <c r="E3143" s="44"/>
      <c r="F3143" s="29"/>
      <c r="G3143" s="45"/>
      <c r="L3143"/>
      <c r="M3143" s="46"/>
    </row>
    <row r="3144" spans="1:13" x14ac:dyDescent="0.3">
      <c r="A3144"/>
      <c r="B3144"/>
      <c r="C3144" s="29"/>
      <c r="D3144"/>
      <c r="E3144" s="44"/>
      <c r="F3144" s="29"/>
      <c r="G3144" s="45"/>
      <c r="L3144"/>
      <c r="M3144" s="46"/>
    </row>
    <row r="3145" spans="1:13" x14ac:dyDescent="0.3">
      <c r="A3145"/>
      <c r="B3145"/>
      <c r="C3145" s="29"/>
      <c r="D3145"/>
      <c r="E3145" s="44"/>
      <c r="F3145" s="29"/>
      <c r="G3145" s="45"/>
      <c r="L3145"/>
      <c r="M3145" s="46"/>
    </row>
    <row r="3146" spans="1:13" x14ac:dyDescent="0.3">
      <c r="A3146"/>
      <c r="B3146"/>
      <c r="C3146" s="29"/>
      <c r="D3146"/>
      <c r="E3146" s="44"/>
      <c r="F3146" s="29"/>
      <c r="G3146" s="45"/>
      <c r="L3146"/>
      <c r="M3146" s="46"/>
    </row>
    <row r="3147" spans="1:13" x14ac:dyDescent="0.3">
      <c r="A3147"/>
      <c r="B3147"/>
      <c r="C3147" s="29"/>
      <c r="D3147"/>
      <c r="E3147" s="44"/>
      <c r="F3147" s="29"/>
      <c r="G3147" s="45"/>
      <c r="L3147"/>
      <c r="M3147" s="46"/>
    </row>
    <row r="3148" spans="1:13" x14ac:dyDescent="0.3">
      <c r="A3148"/>
      <c r="B3148"/>
      <c r="C3148" s="29"/>
      <c r="D3148"/>
      <c r="E3148" s="44"/>
      <c r="F3148" s="29"/>
      <c r="G3148" s="45"/>
      <c r="L3148"/>
      <c r="M3148" s="46"/>
    </row>
    <row r="3149" spans="1:13" x14ac:dyDescent="0.3">
      <c r="A3149"/>
      <c r="B3149"/>
      <c r="C3149" s="29"/>
      <c r="D3149"/>
      <c r="E3149" s="44"/>
      <c r="F3149" s="29"/>
      <c r="G3149" s="45"/>
      <c r="L3149"/>
      <c r="M3149" s="46"/>
    </row>
    <row r="3150" spans="1:13" x14ac:dyDescent="0.3">
      <c r="A3150"/>
      <c r="B3150"/>
      <c r="C3150" s="29"/>
      <c r="D3150"/>
      <c r="E3150" s="44"/>
      <c r="F3150" s="29"/>
      <c r="G3150" s="45"/>
      <c r="L3150"/>
      <c r="M3150" s="46"/>
    </row>
    <row r="3151" spans="1:13" x14ac:dyDescent="0.3">
      <c r="A3151"/>
      <c r="B3151"/>
      <c r="C3151" s="29"/>
      <c r="D3151"/>
      <c r="E3151" s="44"/>
      <c r="F3151" s="29"/>
      <c r="G3151" s="45"/>
      <c r="L3151"/>
      <c r="M3151" s="46"/>
    </row>
    <row r="3152" spans="1:13" x14ac:dyDescent="0.3">
      <c r="A3152"/>
      <c r="B3152"/>
      <c r="C3152" s="29"/>
      <c r="D3152"/>
      <c r="E3152" s="44"/>
      <c r="F3152" s="29"/>
      <c r="G3152" s="45"/>
      <c r="L3152"/>
      <c r="M3152" s="46"/>
    </row>
    <row r="3153" spans="1:13" x14ac:dyDescent="0.3">
      <c r="A3153"/>
      <c r="B3153"/>
      <c r="C3153" s="29"/>
      <c r="D3153"/>
      <c r="E3153" s="44"/>
      <c r="F3153" s="29"/>
      <c r="G3153" s="45"/>
      <c r="L3153"/>
      <c r="M3153" s="46"/>
    </row>
    <row r="3154" spans="1:13" x14ac:dyDescent="0.3">
      <c r="A3154"/>
      <c r="B3154"/>
      <c r="C3154" s="29"/>
      <c r="D3154"/>
      <c r="E3154" s="44"/>
      <c r="F3154" s="29"/>
      <c r="G3154" s="45"/>
      <c r="L3154"/>
      <c r="M3154" s="46"/>
    </row>
    <row r="3155" spans="1:13" x14ac:dyDescent="0.3">
      <c r="A3155"/>
      <c r="B3155"/>
      <c r="C3155" s="29"/>
      <c r="D3155"/>
      <c r="E3155" s="44"/>
      <c r="F3155" s="29"/>
      <c r="G3155" s="45"/>
      <c r="L3155"/>
      <c r="M3155" s="46"/>
    </row>
    <row r="3156" spans="1:13" x14ac:dyDescent="0.3">
      <c r="A3156"/>
      <c r="B3156"/>
      <c r="C3156" s="29"/>
      <c r="D3156"/>
      <c r="E3156" s="44"/>
      <c r="F3156" s="29"/>
      <c r="G3156" s="45"/>
      <c r="L3156"/>
      <c r="M3156" s="46"/>
    </row>
    <row r="3157" spans="1:13" x14ac:dyDescent="0.3">
      <c r="A3157"/>
      <c r="B3157"/>
      <c r="C3157" s="29"/>
      <c r="D3157"/>
      <c r="E3157" s="44"/>
      <c r="F3157" s="29"/>
      <c r="G3157" s="45"/>
      <c r="L3157"/>
      <c r="M3157" s="46"/>
    </row>
    <row r="3158" spans="1:13" x14ac:dyDescent="0.3">
      <c r="A3158"/>
      <c r="B3158"/>
      <c r="C3158" s="29"/>
      <c r="D3158"/>
      <c r="E3158" s="44"/>
      <c r="F3158" s="29"/>
      <c r="G3158" s="45"/>
      <c r="L3158"/>
      <c r="M3158" s="46"/>
    </row>
    <row r="3159" spans="1:13" x14ac:dyDescent="0.3">
      <c r="A3159"/>
      <c r="B3159"/>
      <c r="C3159" s="29"/>
      <c r="D3159"/>
      <c r="E3159" s="44"/>
      <c r="F3159" s="29"/>
      <c r="G3159" s="45"/>
      <c r="L3159"/>
      <c r="M3159" s="46"/>
    </row>
    <row r="3160" spans="1:13" x14ac:dyDescent="0.3">
      <c r="A3160"/>
      <c r="B3160"/>
      <c r="C3160" s="29"/>
      <c r="D3160"/>
      <c r="E3160" s="44"/>
      <c r="F3160" s="29"/>
      <c r="G3160" s="45"/>
      <c r="L3160"/>
      <c r="M3160" s="46"/>
    </row>
    <row r="3161" spans="1:13" x14ac:dyDescent="0.3">
      <c r="A3161"/>
      <c r="B3161"/>
      <c r="C3161" s="29"/>
      <c r="D3161"/>
      <c r="E3161" s="44"/>
      <c r="F3161" s="29"/>
      <c r="G3161" s="45"/>
      <c r="L3161"/>
      <c r="M3161" s="46"/>
    </row>
    <row r="3162" spans="1:13" x14ac:dyDescent="0.3">
      <c r="A3162"/>
      <c r="B3162"/>
      <c r="C3162" s="29"/>
      <c r="D3162"/>
      <c r="E3162" s="44"/>
      <c r="F3162" s="29"/>
      <c r="G3162" s="45"/>
      <c r="L3162"/>
      <c r="M3162" s="46"/>
    </row>
    <row r="3163" spans="1:13" x14ac:dyDescent="0.3">
      <c r="A3163"/>
      <c r="B3163"/>
      <c r="C3163" s="29"/>
      <c r="D3163"/>
      <c r="E3163" s="44"/>
      <c r="F3163" s="29"/>
      <c r="G3163" s="45"/>
      <c r="L3163"/>
      <c r="M3163" s="46"/>
    </row>
    <row r="3164" spans="1:13" x14ac:dyDescent="0.3">
      <c r="A3164"/>
      <c r="B3164"/>
      <c r="C3164" s="29"/>
      <c r="D3164"/>
      <c r="E3164" s="44"/>
      <c r="F3164" s="29"/>
      <c r="G3164" s="45"/>
      <c r="L3164"/>
      <c r="M3164" s="46"/>
    </row>
    <row r="3165" spans="1:13" x14ac:dyDescent="0.3">
      <c r="A3165"/>
      <c r="B3165"/>
      <c r="C3165" s="29"/>
      <c r="D3165"/>
      <c r="E3165" s="44"/>
      <c r="F3165" s="29"/>
      <c r="G3165" s="45"/>
      <c r="L3165"/>
      <c r="M3165" s="46"/>
    </row>
    <row r="3166" spans="1:13" x14ac:dyDescent="0.3">
      <c r="A3166"/>
      <c r="B3166"/>
      <c r="C3166" s="29"/>
      <c r="D3166"/>
      <c r="E3166" s="44"/>
      <c r="F3166" s="29"/>
      <c r="G3166" s="45"/>
      <c r="L3166"/>
      <c r="M3166" s="46"/>
    </row>
    <row r="3167" spans="1:13" x14ac:dyDescent="0.3">
      <c r="A3167"/>
      <c r="B3167"/>
      <c r="C3167" s="29"/>
      <c r="D3167"/>
      <c r="E3167" s="44"/>
      <c r="F3167" s="29"/>
      <c r="G3167" s="45"/>
      <c r="L3167"/>
      <c r="M3167" s="46"/>
    </row>
    <row r="3168" spans="1:13" x14ac:dyDescent="0.3">
      <c r="A3168"/>
      <c r="B3168"/>
      <c r="C3168" s="29"/>
      <c r="D3168"/>
      <c r="E3168" s="44"/>
      <c r="F3168" s="29"/>
      <c r="G3168" s="45"/>
      <c r="L3168"/>
      <c r="M3168" s="46"/>
    </row>
    <row r="3169" spans="1:13" x14ac:dyDescent="0.3">
      <c r="A3169"/>
      <c r="B3169"/>
      <c r="C3169" s="29"/>
      <c r="D3169"/>
      <c r="E3169" s="44"/>
      <c r="F3169" s="29"/>
      <c r="G3169" s="45"/>
      <c r="L3169"/>
      <c r="M3169" s="46"/>
    </row>
    <row r="3170" spans="1:13" x14ac:dyDescent="0.3">
      <c r="A3170"/>
      <c r="B3170"/>
      <c r="C3170" s="29"/>
      <c r="D3170"/>
      <c r="E3170" s="44"/>
      <c r="F3170" s="29"/>
      <c r="G3170" s="45"/>
      <c r="L3170"/>
      <c r="M3170" s="46"/>
    </row>
    <row r="3171" spans="1:13" x14ac:dyDescent="0.3">
      <c r="A3171"/>
      <c r="B3171"/>
      <c r="C3171" s="29"/>
      <c r="D3171"/>
      <c r="E3171" s="44"/>
      <c r="F3171" s="29"/>
      <c r="G3171" s="45"/>
      <c r="L3171"/>
      <c r="M3171" s="46"/>
    </row>
    <row r="3172" spans="1:13" x14ac:dyDescent="0.3">
      <c r="A3172"/>
      <c r="B3172"/>
      <c r="C3172" s="29"/>
      <c r="D3172"/>
      <c r="E3172" s="44"/>
      <c r="F3172" s="29"/>
      <c r="G3172" s="45"/>
      <c r="L3172"/>
      <c r="M3172" s="46"/>
    </row>
    <row r="3173" spans="1:13" x14ac:dyDescent="0.3">
      <c r="A3173"/>
      <c r="B3173"/>
      <c r="C3173" s="29"/>
      <c r="D3173"/>
      <c r="E3173" s="44"/>
      <c r="F3173" s="29"/>
      <c r="G3173" s="45"/>
      <c r="L3173"/>
      <c r="M3173" s="46"/>
    </row>
    <row r="3174" spans="1:13" x14ac:dyDescent="0.3">
      <c r="A3174"/>
      <c r="B3174"/>
      <c r="C3174" s="29"/>
      <c r="D3174"/>
      <c r="E3174" s="44"/>
      <c r="F3174" s="29"/>
      <c r="G3174" s="45"/>
      <c r="L3174"/>
      <c r="M3174" s="46"/>
    </row>
    <row r="3175" spans="1:13" x14ac:dyDescent="0.3">
      <c r="A3175"/>
      <c r="B3175"/>
      <c r="C3175" s="29"/>
      <c r="D3175"/>
      <c r="E3175" s="44"/>
      <c r="F3175" s="29"/>
      <c r="G3175" s="45"/>
      <c r="L3175"/>
      <c r="M3175" s="46"/>
    </row>
    <row r="3176" spans="1:13" x14ac:dyDescent="0.3">
      <c r="A3176"/>
      <c r="B3176"/>
      <c r="C3176" s="29"/>
      <c r="D3176"/>
      <c r="E3176" s="44"/>
      <c r="F3176" s="29"/>
      <c r="G3176" s="45"/>
      <c r="L3176"/>
      <c r="M3176" s="46"/>
    </row>
    <row r="3177" spans="1:13" x14ac:dyDescent="0.3">
      <c r="A3177"/>
      <c r="B3177"/>
      <c r="C3177" s="29"/>
      <c r="D3177"/>
      <c r="E3177" s="44"/>
      <c r="F3177" s="29"/>
      <c r="G3177" s="45"/>
      <c r="L3177"/>
      <c r="M3177" s="46"/>
    </row>
    <row r="3178" spans="1:13" x14ac:dyDescent="0.3">
      <c r="A3178"/>
      <c r="B3178"/>
      <c r="C3178" s="29"/>
      <c r="D3178"/>
      <c r="E3178" s="44"/>
      <c r="F3178" s="29"/>
      <c r="G3178" s="45"/>
      <c r="L3178"/>
      <c r="M3178" s="46"/>
    </row>
    <row r="3179" spans="1:13" x14ac:dyDescent="0.3">
      <c r="A3179"/>
      <c r="B3179"/>
      <c r="C3179" s="29"/>
      <c r="D3179"/>
      <c r="E3179" s="44"/>
      <c r="F3179" s="29"/>
      <c r="G3179" s="45"/>
      <c r="L3179"/>
      <c r="M3179" s="46"/>
    </row>
    <row r="3180" spans="1:13" x14ac:dyDescent="0.3">
      <c r="A3180"/>
      <c r="B3180"/>
      <c r="C3180" s="29"/>
      <c r="D3180"/>
      <c r="E3180" s="44"/>
      <c r="F3180" s="29"/>
      <c r="G3180" s="45"/>
      <c r="L3180"/>
      <c r="M3180" s="46"/>
    </row>
    <row r="3181" spans="1:13" x14ac:dyDescent="0.3">
      <c r="A3181"/>
      <c r="B3181"/>
      <c r="C3181" s="29"/>
      <c r="D3181"/>
      <c r="E3181" s="44"/>
      <c r="F3181" s="29"/>
      <c r="G3181" s="45"/>
      <c r="L3181"/>
      <c r="M3181" s="46"/>
    </row>
    <row r="3182" spans="1:13" x14ac:dyDescent="0.3">
      <c r="A3182"/>
      <c r="B3182"/>
      <c r="C3182" s="29"/>
      <c r="D3182"/>
      <c r="E3182" s="44"/>
      <c r="F3182" s="29"/>
      <c r="G3182" s="45"/>
      <c r="L3182"/>
      <c r="M3182" s="46"/>
    </row>
    <row r="3183" spans="1:13" x14ac:dyDescent="0.3">
      <c r="A3183"/>
      <c r="B3183"/>
      <c r="C3183" s="29"/>
      <c r="D3183"/>
      <c r="E3183" s="44"/>
      <c r="F3183" s="29"/>
      <c r="G3183" s="45"/>
      <c r="L3183"/>
      <c r="M3183" s="46"/>
    </row>
    <row r="3184" spans="1:13" x14ac:dyDescent="0.3">
      <c r="A3184"/>
      <c r="B3184"/>
      <c r="C3184" s="29"/>
      <c r="D3184"/>
      <c r="E3184" s="44"/>
      <c r="F3184" s="29"/>
      <c r="G3184" s="45"/>
      <c r="L3184"/>
      <c r="M3184" s="46"/>
    </row>
    <row r="3185" spans="1:13" x14ac:dyDescent="0.3">
      <c r="A3185"/>
      <c r="B3185"/>
      <c r="C3185" s="29"/>
      <c r="D3185"/>
      <c r="E3185" s="44"/>
      <c r="F3185" s="29"/>
      <c r="G3185" s="45"/>
      <c r="L3185"/>
      <c r="M3185" s="46"/>
    </row>
    <row r="3186" spans="1:13" x14ac:dyDescent="0.3">
      <c r="A3186"/>
      <c r="B3186"/>
      <c r="C3186" s="29"/>
      <c r="D3186"/>
      <c r="E3186" s="44"/>
      <c r="F3186" s="29"/>
      <c r="G3186" s="45"/>
      <c r="L3186"/>
      <c r="M3186" s="46"/>
    </row>
    <row r="3187" spans="1:13" x14ac:dyDescent="0.3">
      <c r="A3187"/>
      <c r="B3187"/>
      <c r="C3187" s="29"/>
      <c r="D3187"/>
      <c r="E3187" s="44"/>
      <c r="F3187" s="29"/>
      <c r="G3187" s="45"/>
      <c r="L3187"/>
      <c r="M3187" s="46"/>
    </row>
    <row r="3188" spans="1:13" x14ac:dyDescent="0.3">
      <c r="A3188"/>
      <c r="B3188"/>
      <c r="C3188" s="29"/>
      <c r="D3188"/>
      <c r="E3188" s="44"/>
      <c r="F3188" s="29"/>
      <c r="G3188" s="45"/>
      <c r="L3188"/>
      <c r="M3188" s="46"/>
    </row>
    <row r="3189" spans="1:13" x14ac:dyDescent="0.3">
      <c r="A3189"/>
      <c r="B3189"/>
      <c r="C3189" s="29"/>
      <c r="D3189"/>
      <c r="E3189" s="44"/>
      <c r="F3189" s="29"/>
      <c r="G3189" s="45"/>
      <c r="L3189"/>
      <c r="M3189" s="46"/>
    </row>
    <row r="3190" spans="1:13" x14ac:dyDescent="0.3">
      <c r="A3190"/>
      <c r="B3190"/>
      <c r="C3190" s="29"/>
      <c r="D3190"/>
      <c r="E3190" s="44"/>
      <c r="F3190" s="29"/>
      <c r="G3190" s="45"/>
      <c r="L3190"/>
      <c r="M3190" s="46"/>
    </row>
    <row r="3191" spans="1:13" x14ac:dyDescent="0.3">
      <c r="A3191"/>
      <c r="B3191"/>
      <c r="C3191" s="29"/>
      <c r="D3191"/>
      <c r="E3191" s="44"/>
      <c r="F3191" s="29"/>
      <c r="G3191" s="45"/>
      <c r="L3191"/>
      <c r="M3191" s="46"/>
    </row>
    <row r="3192" spans="1:13" x14ac:dyDescent="0.3">
      <c r="A3192"/>
      <c r="B3192"/>
      <c r="C3192" s="29"/>
      <c r="D3192"/>
      <c r="E3192" s="44"/>
      <c r="F3192" s="29"/>
      <c r="G3192" s="45"/>
      <c r="L3192"/>
      <c r="M3192" s="46"/>
    </row>
    <row r="3193" spans="1:13" x14ac:dyDescent="0.3">
      <c r="A3193"/>
      <c r="B3193"/>
      <c r="C3193" s="29"/>
      <c r="D3193"/>
      <c r="E3193" s="44"/>
      <c r="F3193" s="29"/>
      <c r="G3193" s="45"/>
      <c r="L3193"/>
      <c r="M3193" s="46"/>
    </row>
    <row r="3194" spans="1:13" x14ac:dyDescent="0.3">
      <c r="A3194"/>
      <c r="B3194"/>
      <c r="C3194" s="29"/>
      <c r="D3194"/>
      <c r="E3194" s="44"/>
      <c r="F3194" s="29"/>
      <c r="G3194" s="45"/>
      <c r="L3194"/>
      <c r="M3194" s="46"/>
    </row>
    <row r="3195" spans="1:13" x14ac:dyDescent="0.3">
      <c r="A3195"/>
      <c r="B3195"/>
      <c r="C3195" s="29"/>
      <c r="D3195"/>
      <c r="E3195" s="44"/>
      <c r="F3195" s="29"/>
      <c r="G3195" s="45"/>
      <c r="L3195"/>
      <c r="M3195" s="46"/>
    </row>
    <row r="3196" spans="1:13" x14ac:dyDescent="0.3">
      <c r="A3196"/>
      <c r="B3196"/>
      <c r="C3196" s="29"/>
      <c r="D3196"/>
      <c r="E3196" s="44"/>
      <c r="F3196" s="29"/>
      <c r="G3196" s="45"/>
      <c r="L3196"/>
      <c r="M3196" s="46"/>
    </row>
    <row r="3197" spans="1:13" x14ac:dyDescent="0.3">
      <c r="A3197"/>
      <c r="B3197"/>
      <c r="C3197" s="29"/>
      <c r="D3197"/>
      <c r="E3197" s="44"/>
      <c r="F3197" s="29"/>
      <c r="G3197" s="45"/>
      <c r="L3197"/>
      <c r="M3197" s="46"/>
    </row>
    <row r="3198" spans="1:13" x14ac:dyDescent="0.3">
      <c r="A3198"/>
      <c r="B3198"/>
      <c r="C3198" s="29"/>
      <c r="D3198"/>
      <c r="E3198" s="44"/>
      <c r="F3198" s="29"/>
      <c r="G3198" s="45"/>
      <c r="L3198"/>
      <c r="M3198" s="46"/>
    </row>
    <row r="3199" spans="1:13" x14ac:dyDescent="0.3">
      <c r="A3199"/>
      <c r="B3199"/>
      <c r="C3199" s="29"/>
      <c r="D3199"/>
      <c r="E3199" s="44"/>
      <c r="F3199" s="29"/>
      <c r="G3199" s="45"/>
      <c r="L3199"/>
      <c r="M3199" s="46"/>
    </row>
    <row r="3200" spans="1:13" x14ac:dyDescent="0.3">
      <c r="A3200"/>
      <c r="B3200"/>
      <c r="C3200" s="29"/>
      <c r="D3200"/>
      <c r="E3200" s="44"/>
      <c r="F3200" s="29"/>
      <c r="G3200" s="45"/>
      <c r="L3200"/>
      <c r="M3200" s="46"/>
    </row>
    <row r="3201" spans="1:13" x14ac:dyDescent="0.3">
      <c r="A3201"/>
      <c r="B3201"/>
      <c r="C3201" s="29"/>
      <c r="D3201"/>
      <c r="E3201" s="44"/>
      <c r="F3201" s="29"/>
      <c r="G3201" s="45"/>
      <c r="L3201"/>
      <c r="M3201" s="46"/>
    </row>
    <row r="3202" spans="1:13" x14ac:dyDescent="0.3">
      <c r="A3202"/>
      <c r="B3202"/>
      <c r="C3202" s="29"/>
      <c r="D3202"/>
      <c r="E3202" s="44"/>
      <c r="F3202" s="29"/>
      <c r="G3202" s="45"/>
      <c r="L3202"/>
      <c r="M3202" s="46"/>
    </row>
    <row r="3203" spans="1:13" x14ac:dyDescent="0.3">
      <c r="A3203"/>
      <c r="B3203"/>
      <c r="C3203" s="29"/>
      <c r="D3203"/>
      <c r="E3203" s="44"/>
      <c r="F3203" s="29"/>
      <c r="G3203" s="45"/>
      <c r="L3203"/>
      <c r="M3203" s="46"/>
    </row>
    <row r="3204" spans="1:13" x14ac:dyDescent="0.3">
      <c r="A3204"/>
      <c r="B3204"/>
      <c r="C3204" s="29"/>
      <c r="D3204"/>
      <c r="E3204" s="44"/>
      <c r="F3204" s="29"/>
      <c r="G3204" s="45"/>
      <c r="L3204"/>
      <c r="M3204" s="46"/>
    </row>
    <row r="3205" spans="1:13" x14ac:dyDescent="0.3">
      <c r="A3205"/>
      <c r="B3205"/>
      <c r="C3205" s="29"/>
      <c r="D3205"/>
      <c r="E3205" s="44"/>
      <c r="F3205" s="29"/>
      <c r="G3205" s="45"/>
      <c r="L3205"/>
      <c r="M3205" s="46"/>
    </row>
    <row r="3206" spans="1:13" x14ac:dyDescent="0.3">
      <c r="A3206"/>
      <c r="B3206"/>
      <c r="C3206" s="29"/>
      <c r="D3206"/>
      <c r="E3206" s="44"/>
      <c r="F3206" s="29"/>
      <c r="G3206" s="45"/>
      <c r="L3206"/>
      <c r="M3206" s="46"/>
    </row>
    <row r="3207" spans="1:13" x14ac:dyDescent="0.3">
      <c r="A3207"/>
      <c r="B3207"/>
      <c r="C3207" s="29"/>
      <c r="D3207"/>
      <c r="E3207" s="44"/>
      <c r="F3207" s="29"/>
      <c r="G3207" s="45"/>
      <c r="L3207"/>
      <c r="M3207" s="46"/>
    </row>
    <row r="3208" spans="1:13" x14ac:dyDescent="0.3">
      <c r="A3208"/>
      <c r="B3208"/>
      <c r="C3208" s="29"/>
      <c r="D3208"/>
      <c r="E3208" s="44"/>
      <c r="F3208" s="29"/>
      <c r="G3208" s="45"/>
      <c r="L3208"/>
      <c r="M3208" s="46"/>
    </row>
    <row r="3209" spans="1:13" x14ac:dyDescent="0.3">
      <c r="A3209"/>
      <c r="B3209"/>
      <c r="C3209" s="29"/>
      <c r="D3209"/>
      <c r="E3209" s="44"/>
      <c r="F3209" s="29"/>
      <c r="G3209" s="45"/>
      <c r="L3209"/>
      <c r="M3209" s="46"/>
    </row>
    <row r="3210" spans="1:13" x14ac:dyDescent="0.3">
      <c r="A3210"/>
      <c r="B3210"/>
      <c r="C3210" s="29"/>
      <c r="D3210"/>
      <c r="E3210" s="44"/>
      <c r="F3210" s="29"/>
      <c r="G3210" s="45"/>
      <c r="L3210"/>
      <c r="M3210" s="46"/>
    </row>
    <row r="3211" spans="1:13" x14ac:dyDescent="0.3">
      <c r="A3211"/>
      <c r="B3211"/>
      <c r="C3211" s="29"/>
      <c r="D3211"/>
      <c r="E3211" s="44"/>
      <c r="F3211" s="29"/>
      <c r="G3211" s="45"/>
      <c r="L3211"/>
      <c r="M3211" s="46"/>
    </row>
    <row r="3212" spans="1:13" x14ac:dyDescent="0.3">
      <c r="A3212"/>
      <c r="B3212"/>
      <c r="C3212" s="29"/>
      <c r="D3212"/>
      <c r="E3212" s="44"/>
      <c r="F3212" s="29"/>
      <c r="G3212" s="45"/>
      <c r="L3212"/>
      <c r="M3212" s="46"/>
    </row>
    <row r="3213" spans="1:13" x14ac:dyDescent="0.3">
      <c r="A3213"/>
      <c r="B3213"/>
      <c r="C3213" s="29"/>
      <c r="D3213"/>
      <c r="E3213" s="44"/>
      <c r="F3213" s="29"/>
      <c r="G3213" s="45"/>
      <c r="L3213"/>
      <c r="M3213" s="46"/>
    </row>
    <row r="3214" spans="1:13" x14ac:dyDescent="0.3">
      <c r="A3214"/>
      <c r="B3214"/>
      <c r="C3214" s="29"/>
      <c r="D3214"/>
      <c r="E3214" s="44"/>
      <c r="F3214" s="29"/>
      <c r="G3214" s="45"/>
      <c r="L3214"/>
      <c r="M3214" s="46"/>
    </row>
    <row r="3215" spans="1:13" x14ac:dyDescent="0.3">
      <c r="A3215"/>
      <c r="B3215"/>
      <c r="C3215" s="29"/>
      <c r="D3215"/>
      <c r="E3215" s="44"/>
      <c r="F3215" s="29"/>
      <c r="G3215" s="45"/>
      <c r="L3215"/>
      <c r="M3215" s="46"/>
    </row>
    <row r="3216" spans="1:13" x14ac:dyDescent="0.3">
      <c r="A3216"/>
      <c r="B3216"/>
      <c r="C3216" s="29"/>
      <c r="D3216"/>
      <c r="E3216" s="44"/>
      <c r="F3216" s="29"/>
      <c r="G3216" s="45"/>
      <c r="L3216"/>
      <c r="M3216" s="46"/>
    </row>
    <row r="3217" spans="1:13" x14ac:dyDescent="0.3">
      <c r="A3217"/>
      <c r="B3217"/>
      <c r="C3217" s="29"/>
      <c r="D3217"/>
      <c r="E3217" s="44"/>
      <c r="F3217" s="29"/>
      <c r="G3217" s="45"/>
      <c r="L3217"/>
      <c r="M3217" s="46"/>
    </row>
    <row r="3218" spans="1:13" x14ac:dyDescent="0.3">
      <c r="A3218"/>
      <c r="B3218"/>
      <c r="C3218" s="29"/>
      <c r="D3218"/>
      <c r="E3218" s="44"/>
      <c r="F3218" s="29"/>
      <c r="G3218" s="45"/>
      <c r="L3218"/>
      <c r="M3218" s="46"/>
    </row>
    <row r="3219" spans="1:13" x14ac:dyDescent="0.3">
      <c r="A3219"/>
      <c r="B3219"/>
      <c r="C3219" s="29"/>
      <c r="D3219"/>
      <c r="E3219" s="44"/>
      <c r="F3219" s="29"/>
      <c r="G3219" s="45"/>
      <c r="L3219"/>
      <c r="M3219" s="46"/>
    </row>
    <row r="3220" spans="1:13" x14ac:dyDescent="0.3">
      <c r="A3220"/>
      <c r="B3220"/>
      <c r="C3220" s="29"/>
      <c r="D3220"/>
      <c r="E3220" s="44"/>
      <c r="F3220" s="29"/>
      <c r="G3220" s="45"/>
      <c r="L3220"/>
      <c r="M3220" s="46"/>
    </row>
    <row r="3221" spans="1:13" x14ac:dyDescent="0.3">
      <c r="A3221"/>
      <c r="B3221"/>
      <c r="C3221" s="29"/>
      <c r="D3221"/>
      <c r="E3221" s="44"/>
      <c r="F3221" s="29"/>
      <c r="G3221" s="45"/>
      <c r="L3221"/>
      <c r="M3221" s="46"/>
    </row>
    <row r="3222" spans="1:13" x14ac:dyDescent="0.3">
      <c r="A3222"/>
      <c r="B3222"/>
      <c r="C3222" s="29"/>
      <c r="D3222"/>
      <c r="E3222" s="44"/>
      <c r="F3222" s="29"/>
      <c r="G3222" s="45"/>
      <c r="L3222"/>
      <c r="M3222" s="46"/>
    </row>
    <row r="3223" spans="1:13" x14ac:dyDescent="0.3">
      <c r="A3223"/>
      <c r="B3223"/>
      <c r="C3223" s="29"/>
      <c r="D3223"/>
      <c r="E3223" s="44"/>
      <c r="F3223" s="29"/>
      <c r="G3223" s="45"/>
      <c r="L3223"/>
      <c r="M3223" s="46"/>
    </row>
    <row r="3224" spans="1:13" x14ac:dyDescent="0.3">
      <c r="A3224"/>
      <c r="B3224"/>
      <c r="C3224" s="29"/>
      <c r="D3224"/>
      <c r="E3224" s="44"/>
      <c r="F3224" s="29"/>
      <c r="G3224" s="45"/>
      <c r="L3224"/>
      <c r="M3224" s="46"/>
    </row>
    <row r="3225" spans="1:13" x14ac:dyDescent="0.3">
      <c r="A3225"/>
      <c r="B3225"/>
      <c r="C3225" s="29"/>
      <c r="D3225"/>
      <c r="E3225" s="44"/>
      <c r="F3225" s="29"/>
      <c r="G3225" s="45"/>
      <c r="L3225"/>
      <c r="M3225" s="46"/>
    </row>
    <row r="3226" spans="1:13" x14ac:dyDescent="0.3">
      <c r="A3226"/>
      <c r="B3226"/>
      <c r="C3226" s="29"/>
      <c r="D3226"/>
      <c r="E3226" s="44"/>
      <c r="F3226" s="29"/>
      <c r="G3226" s="45"/>
      <c r="L3226"/>
      <c r="M3226" s="46"/>
    </row>
    <row r="3227" spans="1:13" x14ac:dyDescent="0.3">
      <c r="A3227"/>
      <c r="B3227"/>
      <c r="C3227" s="29"/>
      <c r="D3227"/>
      <c r="E3227" s="44"/>
      <c r="F3227" s="29"/>
      <c r="G3227" s="45"/>
      <c r="L3227"/>
      <c r="M3227" s="46"/>
    </row>
    <row r="3228" spans="1:13" x14ac:dyDescent="0.3">
      <c r="A3228"/>
      <c r="B3228"/>
      <c r="C3228" s="29"/>
      <c r="D3228"/>
      <c r="E3228" s="44"/>
      <c r="F3228" s="29"/>
      <c r="G3228" s="45"/>
      <c r="L3228"/>
      <c r="M3228" s="46"/>
    </row>
    <row r="3229" spans="1:13" x14ac:dyDescent="0.3">
      <c r="A3229"/>
      <c r="B3229"/>
      <c r="C3229" s="29"/>
      <c r="D3229"/>
      <c r="E3229" s="44"/>
      <c r="F3229" s="29"/>
      <c r="G3229" s="45"/>
      <c r="L3229"/>
      <c r="M3229" s="46"/>
    </row>
    <row r="3230" spans="1:13" x14ac:dyDescent="0.3">
      <c r="A3230"/>
      <c r="B3230"/>
      <c r="C3230" s="29"/>
      <c r="D3230"/>
      <c r="E3230" s="44"/>
      <c r="F3230" s="29"/>
      <c r="G3230" s="45"/>
      <c r="L3230"/>
      <c r="M3230" s="46"/>
    </row>
    <row r="3231" spans="1:13" x14ac:dyDescent="0.3">
      <c r="A3231"/>
      <c r="B3231"/>
      <c r="C3231" s="29"/>
      <c r="D3231"/>
      <c r="E3231" s="44"/>
      <c r="F3231" s="29"/>
      <c r="G3231" s="45"/>
      <c r="L3231"/>
      <c r="M3231" s="46"/>
    </row>
    <row r="3232" spans="1:13" x14ac:dyDescent="0.3">
      <c r="A3232"/>
      <c r="B3232"/>
      <c r="C3232" s="29"/>
      <c r="D3232"/>
      <c r="E3232" s="44"/>
      <c r="F3232" s="29"/>
      <c r="G3232" s="45"/>
      <c r="L3232"/>
      <c r="M3232" s="46"/>
    </row>
    <row r="3233" spans="1:13" x14ac:dyDescent="0.3">
      <c r="A3233"/>
      <c r="B3233"/>
      <c r="C3233" s="29"/>
      <c r="D3233"/>
      <c r="E3233" s="44"/>
      <c r="F3233" s="29"/>
      <c r="G3233" s="45"/>
      <c r="L3233"/>
      <c r="M3233" s="46"/>
    </row>
    <row r="3234" spans="1:13" x14ac:dyDescent="0.3">
      <c r="A3234"/>
      <c r="B3234"/>
      <c r="C3234" s="29"/>
      <c r="D3234"/>
      <c r="E3234" s="44"/>
      <c r="F3234" s="29"/>
      <c r="G3234" s="45"/>
      <c r="L3234"/>
      <c r="M3234" s="46"/>
    </row>
    <row r="3235" spans="1:13" x14ac:dyDescent="0.3">
      <c r="A3235"/>
      <c r="B3235"/>
      <c r="C3235" s="29"/>
      <c r="D3235"/>
      <c r="E3235" s="44"/>
      <c r="F3235" s="29"/>
      <c r="G3235" s="45"/>
      <c r="L3235"/>
      <c r="M3235" s="46"/>
    </row>
    <row r="3236" spans="1:13" x14ac:dyDescent="0.3">
      <c r="A3236"/>
      <c r="B3236"/>
      <c r="C3236" s="29"/>
      <c r="D3236"/>
      <c r="E3236" s="44"/>
      <c r="F3236" s="29"/>
      <c r="G3236" s="45"/>
      <c r="L3236"/>
      <c r="M3236" s="46"/>
    </row>
    <row r="3237" spans="1:13" x14ac:dyDescent="0.3">
      <c r="A3237"/>
      <c r="B3237"/>
      <c r="C3237" s="29"/>
      <c r="D3237"/>
      <c r="E3237" s="44"/>
      <c r="F3237" s="29"/>
      <c r="G3237" s="45"/>
      <c r="L3237"/>
      <c r="M3237" s="46"/>
    </row>
    <row r="3238" spans="1:13" x14ac:dyDescent="0.3">
      <c r="A3238"/>
      <c r="B3238"/>
      <c r="C3238" s="29"/>
      <c r="D3238"/>
      <c r="E3238" s="44"/>
      <c r="F3238" s="29"/>
      <c r="G3238" s="45"/>
      <c r="L3238"/>
      <c r="M3238" s="46"/>
    </row>
    <row r="3239" spans="1:13" x14ac:dyDescent="0.3">
      <c r="A3239"/>
      <c r="B3239"/>
      <c r="C3239" s="29"/>
      <c r="D3239"/>
      <c r="E3239" s="44"/>
      <c r="F3239" s="29"/>
      <c r="G3239" s="45"/>
      <c r="L3239"/>
      <c r="M3239" s="46"/>
    </row>
    <row r="3240" spans="1:13" x14ac:dyDescent="0.3">
      <c r="A3240"/>
      <c r="B3240"/>
      <c r="C3240" s="29"/>
      <c r="D3240"/>
      <c r="E3240" s="44"/>
      <c r="F3240" s="29"/>
      <c r="G3240" s="45"/>
      <c r="L3240"/>
      <c r="M3240" s="46"/>
    </row>
    <row r="3241" spans="1:13" x14ac:dyDescent="0.3">
      <c r="A3241"/>
      <c r="B3241"/>
      <c r="C3241" s="29"/>
      <c r="D3241"/>
      <c r="E3241" s="44"/>
      <c r="F3241" s="29"/>
      <c r="G3241" s="45"/>
      <c r="L3241"/>
      <c r="M3241" s="46"/>
    </row>
    <row r="3242" spans="1:13" x14ac:dyDescent="0.3">
      <c r="A3242"/>
      <c r="B3242"/>
      <c r="C3242" s="29"/>
      <c r="D3242"/>
      <c r="E3242" s="44"/>
      <c r="F3242" s="29"/>
      <c r="G3242" s="45"/>
      <c r="L3242"/>
      <c r="M3242" s="46"/>
    </row>
    <row r="3243" spans="1:13" x14ac:dyDescent="0.3">
      <c r="A3243"/>
      <c r="B3243"/>
      <c r="C3243" s="29"/>
      <c r="D3243"/>
      <c r="E3243" s="44"/>
      <c r="F3243" s="29"/>
      <c r="G3243" s="45"/>
      <c r="L3243"/>
      <c r="M3243" s="46"/>
    </row>
    <row r="3244" spans="1:13" x14ac:dyDescent="0.3">
      <c r="A3244"/>
      <c r="B3244"/>
      <c r="C3244" s="29"/>
      <c r="D3244"/>
      <c r="E3244" s="44"/>
      <c r="F3244" s="29"/>
      <c r="G3244" s="45"/>
      <c r="L3244"/>
      <c r="M3244" s="46"/>
    </row>
    <row r="3245" spans="1:13" x14ac:dyDescent="0.3">
      <c r="A3245"/>
      <c r="B3245"/>
      <c r="C3245" s="29"/>
      <c r="D3245"/>
      <c r="E3245" s="44"/>
      <c r="F3245" s="29"/>
      <c r="G3245" s="45"/>
      <c r="L3245"/>
      <c r="M3245" s="46"/>
    </row>
    <row r="3246" spans="1:13" x14ac:dyDescent="0.3">
      <c r="A3246"/>
      <c r="B3246"/>
      <c r="C3246" s="29"/>
      <c r="D3246"/>
      <c r="E3246" s="44"/>
      <c r="F3246" s="29"/>
      <c r="G3246" s="45"/>
      <c r="L3246"/>
      <c r="M3246" s="46"/>
    </row>
    <row r="3247" spans="1:13" x14ac:dyDescent="0.3">
      <c r="A3247"/>
      <c r="B3247"/>
      <c r="C3247" s="29"/>
      <c r="D3247"/>
      <c r="E3247" s="44"/>
      <c r="F3247" s="29"/>
      <c r="G3247" s="45"/>
      <c r="L3247"/>
      <c r="M3247" s="46"/>
    </row>
    <row r="3248" spans="1:13" x14ac:dyDescent="0.3">
      <c r="A3248"/>
      <c r="B3248"/>
      <c r="C3248" s="29"/>
      <c r="D3248"/>
      <c r="E3248" s="44"/>
      <c r="F3248" s="29"/>
      <c r="G3248" s="45"/>
      <c r="L3248"/>
      <c r="M3248" s="46"/>
    </row>
    <row r="3249" spans="1:13" x14ac:dyDescent="0.3">
      <c r="A3249"/>
      <c r="B3249"/>
      <c r="C3249" s="29"/>
      <c r="D3249"/>
      <c r="E3249" s="44"/>
      <c r="F3249" s="29"/>
      <c r="G3249" s="45"/>
      <c r="L3249"/>
      <c r="M3249" s="46"/>
    </row>
    <row r="3250" spans="1:13" x14ac:dyDescent="0.3">
      <c r="A3250"/>
      <c r="B3250"/>
      <c r="C3250" s="29"/>
      <c r="D3250"/>
      <c r="E3250" s="44"/>
      <c r="F3250" s="29"/>
      <c r="G3250" s="45"/>
      <c r="L3250"/>
      <c r="M3250" s="46"/>
    </row>
    <row r="3251" spans="1:13" x14ac:dyDescent="0.3">
      <c r="A3251"/>
      <c r="B3251"/>
      <c r="C3251" s="29"/>
      <c r="D3251"/>
      <c r="E3251" s="44"/>
      <c r="F3251" s="29"/>
      <c r="G3251" s="45"/>
      <c r="L3251"/>
      <c r="M3251" s="46"/>
    </row>
    <row r="3252" spans="1:13" x14ac:dyDescent="0.3">
      <c r="A3252"/>
      <c r="B3252"/>
      <c r="C3252" s="29"/>
      <c r="D3252"/>
      <c r="E3252" s="44"/>
      <c r="F3252" s="29"/>
      <c r="G3252" s="45"/>
      <c r="L3252"/>
      <c r="M3252" s="46"/>
    </row>
    <row r="3253" spans="1:13" x14ac:dyDescent="0.3">
      <c r="A3253"/>
      <c r="B3253"/>
      <c r="C3253" s="29"/>
      <c r="D3253"/>
      <c r="E3253" s="44"/>
      <c r="F3253" s="29"/>
      <c r="G3253" s="45"/>
      <c r="L3253"/>
      <c r="M3253" s="46"/>
    </row>
    <row r="3254" spans="1:13" x14ac:dyDescent="0.3">
      <c r="A3254"/>
      <c r="B3254"/>
      <c r="C3254" s="29"/>
      <c r="D3254"/>
      <c r="E3254" s="44"/>
      <c r="F3254" s="29"/>
      <c r="G3254" s="45"/>
      <c r="L3254"/>
      <c r="M3254" s="46"/>
    </row>
    <row r="3255" spans="1:13" x14ac:dyDescent="0.3">
      <c r="A3255"/>
      <c r="B3255"/>
      <c r="C3255" s="29"/>
      <c r="D3255"/>
      <c r="E3255" s="44"/>
      <c r="F3255" s="29"/>
      <c r="G3255" s="45"/>
      <c r="L3255"/>
      <c r="M3255" s="46"/>
    </row>
    <row r="3256" spans="1:13" x14ac:dyDescent="0.3">
      <c r="A3256"/>
      <c r="B3256"/>
      <c r="C3256" s="29"/>
      <c r="D3256"/>
      <c r="E3256" s="44"/>
      <c r="F3256" s="29"/>
      <c r="G3256" s="45"/>
      <c r="L3256"/>
      <c r="M3256" s="46"/>
    </row>
    <row r="3257" spans="1:13" x14ac:dyDescent="0.3">
      <c r="A3257"/>
      <c r="B3257"/>
      <c r="C3257" s="29"/>
      <c r="D3257"/>
      <c r="E3257" s="44"/>
      <c r="F3257" s="29"/>
      <c r="G3257" s="45"/>
      <c r="L3257"/>
      <c r="M3257" s="46"/>
    </row>
    <row r="3258" spans="1:13" x14ac:dyDescent="0.3">
      <c r="A3258"/>
      <c r="B3258"/>
      <c r="C3258" s="29"/>
      <c r="D3258"/>
      <c r="E3258" s="44"/>
      <c r="F3258" s="29"/>
      <c r="G3258" s="45"/>
      <c r="L3258"/>
      <c r="M3258" s="46"/>
    </row>
    <row r="3259" spans="1:13" x14ac:dyDescent="0.3">
      <c r="A3259"/>
      <c r="B3259"/>
      <c r="C3259" s="29"/>
      <c r="D3259"/>
      <c r="E3259" s="44"/>
      <c r="F3259" s="29"/>
      <c r="G3259" s="45"/>
      <c r="L3259"/>
      <c r="M3259" s="46"/>
    </row>
    <row r="3260" spans="1:13" x14ac:dyDescent="0.3">
      <c r="A3260"/>
      <c r="B3260"/>
      <c r="C3260" s="29"/>
      <c r="D3260"/>
      <c r="E3260" s="44"/>
      <c r="F3260" s="29"/>
      <c r="G3260" s="45"/>
      <c r="L3260"/>
      <c r="M3260" s="46"/>
    </row>
    <row r="3261" spans="1:13" x14ac:dyDescent="0.3">
      <c r="A3261"/>
      <c r="B3261"/>
      <c r="C3261" s="29"/>
      <c r="D3261"/>
      <c r="E3261" s="44"/>
      <c r="F3261" s="29"/>
      <c r="G3261" s="45"/>
      <c r="L3261"/>
      <c r="M3261" s="46"/>
    </row>
    <row r="3262" spans="1:13" x14ac:dyDescent="0.3">
      <c r="A3262"/>
      <c r="B3262"/>
      <c r="C3262" s="29"/>
      <c r="D3262"/>
      <c r="E3262" s="44"/>
      <c r="F3262" s="29"/>
      <c r="G3262" s="45"/>
      <c r="L3262"/>
      <c r="M3262" s="46"/>
    </row>
    <row r="3263" spans="1:13" x14ac:dyDescent="0.3">
      <c r="A3263"/>
      <c r="B3263"/>
      <c r="C3263" s="29"/>
      <c r="D3263"/>
      <c r="E3263" s="44"/>
      <c r="F3263" s="29"/>
      <c r="G3263" s="45"/>
      <c r="L3263"/>
      <c r="M3263" s="46"/>
    </row>
    <row r="3264" spans="1:13" x14ac:dyDescent="0.3">
      <c r="A3264"/>
      <c r="B3264"/>
      <c r="C3264" s="29"/>
      <c r="D3264"/>
      <c r="E3264" s="44"/>
      <c r="F3264" s="29"/>
      <c r="G3264" s="45"/>
      <c r="L3264"/>
      <c r="M3264" s="46"/>
    </row>
    <row r="3265" spans="1:13" x14ac:dyDescent="0.3">
      <c r="A3265"/>
      <c r="B3265"/>
      <c r="C3265" s="29"/>
      <c r="D3265"/>
      <c r="E3265" s="44"/>
      <c r="F3265" s="29"/>
      <c r="G3265" s="45"/>
      <c r="L3265"/>
      <c r="M3265" s="46"/>
    </row>
    <row r="3266" spans="1:13" x14ac:dyDescent="0.3">
      <c r="A3266"/>
      <c r="B3266"/>
      <c r="C3266" s="29"/>
      <c r="D3266"/>
      <c r="E3266" s="44"/>
      <c r="F3266" s="29"/>
      <c r="G3266" s="45"/>
      <c r="L3266"/>
      <c r="M3266" s="46"/>
    </row>
    <row r="3267" spans="1:13" x14ac:dyDescent="0.3">
      <c r="A3267"/>
      <c r="B3267"/>
      <c r="C3267" s="29"/>
      <c r="D3267"/>
      <c r="E3267" s="44"/>
      <c r="F3267" s="29"/>
      <c r="G3267" s="45"/>
      <c r="L3267"/>
      <c r="M3267" s="46"/>
    </row>
    <row r="3268" spans="1:13" x14ac:dyDescent="0.3">
      <c r="A3268"/>
      <c r="B3268"/>
      <c r="C3268" s="29"/>
      <c r="D3268"/>
      <c r="E3268" s="44"/>
      <c r="F3268" s="29"/>
      <c r="G3268" s="45"/>
      <c r="L3268"/>
      <c r="M3268" s="46"/>
    </row>
    <row r="3269" spans="1:13" x14ac:dyDescent="0.3">
      <c r="A3269"/>
      <c r="B3269"/>
      <c r="C3269" s="29"/>
      <c r="D3269"/>
      <c r="E3269" s="44"/>
      <c r="F3269" s="29"/>
      <c r="G3269" s="45"/>
      <c r="L3269"/>
      <c r="M3269" s="46"/>
    </row>
    <row r="3270" spans="1:13" x14ac:dyDescent="0.3">
      <c r="A3270"/>
      <c r="B3270"/>
      <c r="C3270" s="29"/>
      <c r="D3270"/>
      <c r="E3270" s="44"/>
      <c r="F3270" s="29"/>
      <c r="G3270" s="45"/>
      <c r="L3270"/>
      <c r="M3270" s="46"/>
    </row>
    <row r="3271" spans="1:13" x14ac:dyDescent="0.3">
      <c r="A3271"/>
      <c r="B3271"/>
      <c r="C3271" s="29"/>
      <c r="D3271"/>
      <c r="E3271" s="44"/>
      <c r="F3271" s="29"/>
      <c r="G3271" s="45"/>
      <c r="L3271"/>
      <c r="M3271" s="46"/>
    </row>
    <row r="3272" spans="1:13" x14ac:dyDescent="0.3">
      <c r="A3272"/>
      <c r="B3272"/>
      <c r="C3272" s="29"/>
      <c r="D3272"/>
      <c r="E3272" s="44"/>
      <c r="F3272" s="29"/>
      <c r="G3272" s="45"/>
      <c r="L3272"/>
      <c r="M3272" s="46"/>
    </row>
    <row r="3273" spans="1:13" x14ac:dyDescent="0.3">
      <c r="A3273"/>
      <c r="B3273"/>
      <c r="C3273" s="29"/>
      <c r="D3273"/>
      <c r="E3273" s="44"/>
      <c r="F3273" s="29"/>
      <c r="G3273" s="45"/>
      <c r="L3273"/>
      <c r="M3273" s="46"/>
    </row>
    <row r="3274" spans="1:13" x14ac:dyDescent="0.3">
      <c r="A3274"/>
      <c r="B3274"/>
      <c r="C3274" s="29"/>
      <c r="D3274"/>
      <c r="E3274" s="44"/>
      <c r="F3274" s="29"/>
      <c r="G3274" s="45"/>
      <c r="L3274"/>
      <c r="M3274" s="46"/>
    </row>
    <row r="3275" spans="1:13" x14ac:dyDescent="0.3">
      <c r="A3275"/>
      <c r="B3275"/>
      <c r="C3275" s="29"/>
      <c r="D3275"/>
      <c r="E3275" s="44"/>
      <c r="F3275" s="29"/>
      <c r="G3275" s="45"/>
      <c r="L3275"/>
      <c r="M3275" s="46"/>
    </row>
    <row r="3276" spans="1:13" x14ac:dyDescent="0.3">
      <c r="A3276"/>
      <c r="B3276"/>
      <c r="C3276" s="29"/>
      <c r="D3276"/>
      <c r="E3276" s="44"/>
      <c r="F3276" s="29"/>
      <c r="G3276" s="45"/>
      <c r="L3276"/>
      <c r="M3276" s="46"/>
    </row>
    <row r="3277" spans="1:13" x14ac:dyDescent="0.3">
      <c r="A3277"/>
      <c r="B3277"/>
      <c r="C3277" s="29"/>
      <c r="D3277"/>
      <c r="E3277" s="44"/>
      <c r="F3277" s="29"/>
      <c r="G3277" s="45"/>
      <c r="L3277"/>
      <c r="M3277" s="46"/>
    </row>
    <row r="3278" spans="1:13" x14ac:dyDescent="0.3">
      <c r="A3278"/>
      <c r="B3278"/>
      <c r="C3278" s="29"/>
      <c r="D3278"/>
      <c r="E3278" s="44"/>
      <c r="F3278" s="29"/>
      <c r="G3278" s="45"/>
      <c r="L3278"/>
      <c r="M3278" s="46"/>
    </row>
    <row r="3279" spans="1:13" x14ac:dyDescent="0.3">
      <c r="A3279"/>
      <c r="B3279"/>
      <c r="C3279" s="29"/>
      <c r="D3279"/>
      <c r="E3279" s="44"/>
      <c r="F3279" s="29"/>
      <c r="G3279" s="45"/>
      <c r="L3279"/>
      <c r="M3279" s="46"/>
    </row>
    <row r="3280" spans="1:13" x14ac:dyDescent="0.3">
      <c r="A3280"/>
      <c r="B3280"/>
      <c r="C3280" s="29"/>
      <c r="D3280"/>
      <c r="E3280" s="44"/>
      <c r="F3280" s="29"/>
      <c r="G3280" s="45"/>
      <c r="L3280"/>
      <c r="M3280" s="46"/>
    </row>
    <row r="3281" spans="1:13" x14ac:dyDescent="0.3">
      <c r="A3281"/>
      <c r="B3281"/>
      <c r="C3281" s="29"/>
      <c r="D3281"/>
      <c r="E3281" s="44"/>
      <c r="F3281" s="29"/>
      <c r="G3281" s="45"/>
      <c r="L3281"/>
      <c r="M3281" s="46"/>
    </row>
    <row r="3282" spans="1:13" x14ac:dyDescent="0.3">
      <c r="A3282"/>
      <c r="B3282"/>
      <c r="C3282" s="29"/>
      <c r="D3282"/>
      <c r="E3282" s="44"/>
      <c r="F3282" s="29"/>
      <c r="G3282" s="45"/>
      <c r="L3282"/>
      <c r="M3282" s="46"/>
    </row>
    <row r="3283" spans="1:13" x14ac:dyDescent="0.3">
      <c r="A3283"/>
      <c r="B3283"/>
      <c r="C3283" s="29"/>
      <c r="D3283"/>
      <c r="E3283" s="44"/>
      <c r="F3283" s="29"/>
      <c r="G3283" s="45"/>
      <c r="L3283"/>
      <c r="M3283" s="46"/>
    </row>
    <row r="3284" spans="1:13" x14ac:dyDescent="0.3">
      <c r="A3284"/>
      <c r="B3284"/>
      <c r="C3284" s="29"/>
      <c r="D3284"/>
      <c r="E3284" s="44"/>
      <c r="F3284" s="29"/>
      <c r="G3284" s="45"/>
      <c r="L3284"/>
      <c r="M3284" s="46"/>
    </row>
    <row r="3285" spans="1:13" x14ac:dyDescent="0.3">
      <c r="A3285"/>
      <c r="B3285"/>
      <c r="C3285" s="29"/>
      <c r="D3285"/>
      <c r="E3285" s="44"/>
      <c r="F3285" s="29"/>
      <c r="G3285" s="45"/>
      <c r="L3285"/>
      <c r="M3285" s="46"/>
    </row>
    <row r="3286" spans="1:13" x14ac:dyDescent="0.3">
      <c r="A3286"/>
      <c r="B3286"/>
      <c r="C3286" s="29"/>
      <c r="D3286"/>
      <c r="E3286" s="44"/>
      <c r="F3286" s="29"/>
      <c r="G3286" s="45"/>
      <c r="L3286"/>
      <c r="M3286" s="46"/>
    </row>
    <row r="3287" spans="1:13" x14ac:dyDescent="0.3">
      <c r="A3287"/>
      <c r="B3287"/>
      <c r="C3287" s="29"/>
      <c r="D3287"/>
      <c r="E3287" s="44"/>
      <c r="F3287" s="29"/>
      <c r="G3287" s="45"/>
      <c r="L3287"/>
      <c r="M3287" s="46"/>
    </row>
    <row r="3288" spans="1:13" x14ac:dyDescent="0.3">
      <c r="A3288"/>
      <c r="B3288"/>
      <c r="C3288" s="29"/>
      <c r="D3288"/>
      <c r="E3288" s="44"/>
      <c r="F3288" s="29"/>
      <c r="G3288" s="45"/>
      <c r="L3288"/>
      <c r="M3288" s="46"/>
    </row>
    <row r="3289" spans="1:13" x14ac:dyDescent="0.3">
      <c r="A3289"/>
      <c r="B3289"/>
      <c r="C3289" s="29"/>
      <c r="D3289"/>
      <c r="E3289" s="44"/>
      <c r="F3289" s="29"/>
      <c r="G3289" s="45"/>
      <c r="L3289"/>
      <c r="M3289" s="46"/>
    </row>
    <row r="3290" spans="1:13" x14ac:dyDescent="0.3">
      <c r="A3290"/>
      <c r="B3290"/>
      <c r="C3290" s="29"/>
      <c r="D3290"/>
      <c r="E3290" s="44"/>
      <c r="F3290" s="29"/>
      <c r="G3290" s="45"/>
      <c r="L3290"/>
      <c r="M3290" s="46"/>
    </row>
    <row r="3291" spans="1:13" x14ac:dyDescent="0.3">
      <c r="A3291"/>
      <c r="B3291"/>
      <c r="C3291" s="29"/>
      <c r="D3291"/>
      <c r="E3291" s="44"/>
      <c r="F3291" s="29"/>
      <c r="G3291" s="45"/>
      <c r="L3291"/>
      <c r="M3291" s="46"/>
    </row>
    <row r="3292" spans="1:13" x14ac:dyDescent="0.3">
      <c r="A3292"/>
      <c r="B3292"/>
      <c r="C3292" s="29"/>
      <c r="D3292"/>
      <c r="E3292" s="44"/>
      <c r="F3292" s="29"/>
      <c r="G3292" s="45"/>
      <c r="L3292"/>
      <c r="M3292" s="46"/>
    </row>
    <row r="3293" spans="1:13" x14ac:dyDescent="0.3">
      <c r="A3293"/>
      <c r="B3293"/>
      <c r="C3293" s="29"/>
      <c r="D3293"/>
      <c r="E3293" s="44"/>
      <c r="F3293" s="29"/>
      <c r="G3293" s="45"/>
      <c r="L3293"/>
      <c r="M3293" s="46"/>
    </row>
    <row r="3294" spans="1:13" x14ac:dyDescent="0.3">
      <c r="A3294"/>
      <c r="B3294"/>
      <c r="C3294" s="29"/>
      <c r="D3294"/>
      <c r="E3294" s="44"/>
      <c r="F3294" s="29"/>
      <c r="G3294" s="45"/>
      <c r="L3294"/>
      <c r="M3294" s="46"/>
    </row>
    <row r="3295" spans="1:13" x14ac:dyDescent="0.3">
      <c r="A3295"/>
      <c r="B3295"/>
      <c r="C3295" s="29"/>
      <c r="D3295"/>
      <c r="E3295" s="44"/>
      <c r="F3295" s="29"/>
      <c r="G3295" s="45"/>
      <c r="L3295"/>
      <c r="M3295" s="46"/>
    </row>
    <row r="3296" spans="1:13" x14ac:dyDescent="0.3">
      <c r="A3296"/>
      <c r="B3296"/>
      <c r="C3296" s="29"/>
      <c r="D3296"/>
      <c r="E3296" s="44"/>
      <c r="F3296" s="29"/>
      <c r="G3296" s="45"/>
      <c r="L3296"/>
      <c r="M3296" s="46"/>
    </row>
    <row r="3297" spans="1:13" x14ac:dyDescent="0.3">
      <c r="A3297"/>
      <c r="B3297"/>
      <c r="C3297" s="29"/>
      <c r="D3297"/>
      <c r="E3297" s="44"/>
      <c r="F3297" s="29"/>
      <c r="G3297" s="45"/>
      <c r="L3297"/>
      <c r="M3297" s="46"/>
    </row>
    <row r="3298" spans="1:13" x14ac:dyDescent="0.3">
      <c r="A3298"/>
      <c r="B3298"/>
      <c r="C3298" s="29"/>
      <c r="D3298"/>
      <c r="E3298" s="44"/>
      <c r="F3298" s="29"/>
      <c r="G3298" s="45"/>
      <c r="L3298"/>
      <c r="M3298" s="46"/>
    </row>
    <row r="3299" spans="1:13" x14ac:dyDescent="0.3">
      <c r="A3299"/>
      <c r="B3299"/>
      <c r="C3299" s="29"/>
      <c r="D3299"/>
      <c r="E3299" s="44"/>
      <c r="F3299" s="29"/>
      <c r="G3299" s="45"/>
      <c r="L3299"/>
      <c r="M3299" s="46"/>
    </row>
    <row r="3300" spans="1:13" x14ac:dyDescent="0.3">
      <c r="A3300"/>
      <c r="B3300"/>
      <c r="C3300" s="29"/>
      <c r="D3300"/>
      <c r="E3300" s="44"/>
      <c r="F3300" s="29"/>
      <c r="G3300" s="45"/>
      <c r="L3300"/>
      <c r="M3300" s="46"/>
    </row>
    <row r="3301" spans="1:13" x14ac:dyDescent="0.3">
      <c r="A3301"/>
      <c r="B3301"/>
      <c r="C3301" s="29"/>
      <c r="D3301"/>
      <c r="E3301" s="44"/>
      <c r="F3301" s="29"/>
      <c r="G3301" s="45"/>
      <c r="L3301"/>
      <c r="M3301" s="46"/>
    </row>
    <row r="3302" spans="1:13" x14ac:dyDescent="0.3">
      <c r="A3302"/>
      <c r="B3302"/>
      <c r="C3302" s="29"/>
      <c r="D3302"/>
      <c r="E3302" s="44"/>
      <c r="F3302" s="29"/>
      <c r="G3302" s="45"/>
      <c r="L3302"/>
      <c r="M3302" s="46"/>
    </row>
    <row r="3303" spans="1:13" x14ac:dyDescent="0.3">
      <c r="A3303"/>
      <c r="B3303"/>
      <c r="C3303" s="29"/>
      <c r="D3303"/>
      <c r="E3303" s="44"/>
      <c r="F3303" s="29"/>
      <c r="G3303" s="45"/>
      <c r="L3303"/>
      <c r="M3303" s="46"/>
    </row>
    <row r="3304" spans="1:13" x14ac:dyDescent="0.3">
      <c r="A3304"/>
      <c r="B3304"/>
      <c r="C3304" s="29"/>
      <c r="D3304"/>
      <c r="E3304" s="44"/>
      <c r="F3304" s="29"/>
      <c r="G3304" s="45"/>
      <c r="L3304"/>
      <c r="M3304" s="46"/>
    </row>
    <row r="3305" spans="1:13" x14ac:dyDescent="0.3">
      <c r="A3305"/>
      <c r="B3305"/>
      <c r="C3305" s="29"/>
      <c r="D3305"/>
      <c r="E3305" s="44"/>
      <c r="F3305" s="29"/>
      <c r="G3305" s="45"/>
      <c r="L3305"/>
      <c r="M3305" s="46"/>
    </row>
    <row r="3306" spans="1:13" x14ac:dyDescent="0.3">
      <c r="A3306"/>
      <c r="B3306"/>
      <c r="C3306" s="29"/>
      <c r="D3306"/>
      <c r="E3306" s="44"/>
      <c r="F3306" s="29"/>
      <c r="G3306" s="45"/>
      <c r="L3306"/>
      <c r="M3306" s="46"/>
    </row>
    <row r="3307" spans="1:13" x14ac:dyDescent="0.3">
      <c r="A3307"/>
      <c r="B3307"/>
      <c r="C3307" s="29"/>
      <c r="D3307"/>
      <c r="E3307" s="44"/>
      <c r="F3307" s="29"/>
      <c r="G3307" s="45"/>
      <c r="L3307"/>
      <c r="M3307" s="46"/>
    </row>
    <row r="3308" spans="1:13" x14ac:dyDescent="0.3">
      <c r="A3308"/>
      <c r="B3308"/>
      <c r="C3308" s="29"/>
      <c r="D3308"/>
      <c r="E3308" s="44"/>
      <c r="F3308" s="29"/>
      <c r="G3308" s="45"/>
      <c r="L3308"/>
      <c r="M3308" s="46"/>
    </row>
    <row r="3309" spans="1:13" x14ac:dyDescent="0.3">
      <c r="A3309"/>
      <c r="B3309"/>
      <c r="C3309" s="29"/>
      <c r="D3309"/>
      <c r="E3309" s="44"/>
      <c r="F3309" s="29"/>
      <c r="G3309" s="45"/>
      <c r="L3309"/>
      <c r="M3309" s="46"/>
    </row>
    <row r="3310" spans="1:13" x14ac:dyDescent="0.3">
      <c r="A3310"/>
      <c r="B3310"/>
      <c r="C3310" s="29"/>
      <c r="D3310"/>
      <c r="E3310" s="44"/>
      <c r="F3310" s="29"/>
      <c r="G3310" s="45"/>
      <c r="L3310"/>
      <c r="M3310" s="46"/>
    </row>
    <row r="3311" spans="1:13" x14ac:dyDescent="0.3">
      <c r="A3311"/>
      <c r="B3311"/>
      <c r="C3311" s="29"/>
      <c r="D3311"/>
      <c r="E3311" s="44"/>
      <c r="F3311" s="29"/>
      <c r="G3311" s="45"/>
      <c r="L3311"/>
      <c r="M3311" s="46"/>
    </row>
    <row r="3312" spans="1:13" x14ac:dyDescent="0.3">
      <c r="A3312"/>
      <c r="B3312"/>
      <c r="C3312" s="29"/>
      <c r="D3312"/>
      <c r="E3312" s="44"/>
      <c r="F3312" s="29"/>
      <c r="G3312" s="45"/>
      <c r="L3312"/>
      <c r="M3312" s="46"/>
    </row>
    <row r="3313" spans="1:13" x14ac:dyDescent="0.3">
      <c r="A3313"/>
      <c r="B3313"/>
      <c r="C3313" s="29"/>
      <c r="D3313"/>
      <c r="E3313" s="44"/>
      <c r="F3313" s="29"/>
      <c r="G3313" s="45"/>
      <c r="L3313"/>
      <c r="M3313" s="46"/>
    </row>
    <row r="3314" spans="1:13" x14ac:dyDescent="0.3">
      <c r="A3314"/>
      <c r="B3314"/>
      <c r="C3314" s="29"/>
      <c r="D3314"/>
      <c r="E3314" s="44"/>
      <c r="F3314" s="29"/>
      <c r="G3314" s="45"/>
      <c r="L3314"/>
      <c r="M3314" s="46"/>
    </row>
    <row r="3315" spans="1:13" x14ac:dyDescent="0.3">
      <c r="A3315"/>
      <c r="B3315"/>
      <c r="C3315" s="29"/>
      <c r="D3315"/>
      <c r="E3315" s="44"/>
      <c r="F3315" s="29"/>
      <c r="G3315" s="45"/>
      <c r="L3315"/>
      <c r="M3315" s="46"/>
    </row>
    <row r="3316" spans="1:13" x14ac:dyDescent="0.3">
      <c r="A3316"/>
      <c r="B3316"/>
      <c r="C3316" s="29"/>
      <c r="D3316"/>
      <c r="E3316" s="44"/>
      <c r="F3316" s="29"/>
      <c r="G3316" s="45"/>
      <c r="L3316"/>
      <c r="M3316" s="46"/>
    </row>
    <row r="3317" spans="1:13" x14ac:dyDescent="0.3">
      <c r="A3317"/>
      <c r="B3317"/>
      <c r="C3317" s="29"/>
      <c r="D3317"/>
      <c r="E3317" s="44"/>
      <c r="F3317" s="29"/>
      <c r="G3317" s="45"/>
      <c r="L3317"/>
      <c r="M3317" s="46"/>
    </row>
    <row r="3318" spans="1:13" x14ac:dyDescent="0.3">
      <c r="A3318"/>
      <c r="B3318"/>
      <c r="C3318" s="29"/>
      <c r="D3318"/>
      <c r="E3318" s="44"/>
      <c r="F3318" s="29"/>
      <c r="G3318" s="45"/>
      <c r="L3318"/>
      <c r="M3318" s="46"/>
    </row>
    <row r="3319" spans="1:13" x14ac:dyDescent="0.3">
      <c r="A3319"/>
      <c r="B3319"/>
      <c r="C3319" s="29"/>
      <c r="D3319"/>
      <c r="E3319" s="44"/>
      <c r="F3319" s="29"/>
      <c r="G3319" s="45"/>
      <c r="L3319"/>
      <c r="M3319" s="46"/>
    </row>
    <row r="3320" spans="1:13" x14ac:dyDescent="0.3">
      <c r="A3320"/>
      <c r="B3320"/>
      <c r="C3320" s="29"/>
      <c r="D3320"/>
      <c r="E3320" s="44"/>
      <c r="F3320" s="29"/>
      <c r="G3320" s="45"/>
      <c r="L3320"/>
      <c r="M3320" s="46"/>
    </row>
    <row r="3321" spans="1:13" x14ac:dyDescent="0.3">
      <c r="A3321"/>
      <c r="B3321"/>
      <c r="C3321" s="29"/>
      <c r="D3321"/>
      <c r="E3321" s="44"/>
      <c r="F3321" s="29"/>
      <c r="G3321" s="45"/>
      <c r="L3321"/>
      <c r="M3321" s="46"/>
    </row>
    <row r="3322" spans="1:13" x14ac:dyDescent="0.3">
      <c r="A3322"/>
      <c r="B3322"/>
      <c r="C3322" s="29"/>
      <c r="D3322"/>
      <c r="E3322" s="44"/>
      <c r="F3322" s="29"/>
      <c r="G3322" s="45"/>
      <c r="L3322"/>
      <c r="M3322" s="46"/>
    </row>
    <row r="3323" spans="1:13" x14ac:dyDescent="0.3">
      <c r="A3323"/>
      <c r="B3323"/>
      <c r="C3323" s="29"/>
      <c r="D3323"/>
      <c r="E3323" s="44"/>
      <c r="F3323" s="29"/>
      <c r="G3323" s="45"/>
      <c r="L3323"/>
      <c r="M3323" s="46"/>
    </row>
    <row r="3324" spans="1:13" x14ac:dyDescent="0.3">
      <c r="A3324"/>
      <c r="B3324"/>
      <c r="C3324" s="29"/>
      <c r="D3324"/>
      <c r="E3324" s="44"/>
      <c r="F3324" s="29"/>
      <c r="G3324" s="45"/>
      <c r="L3324"/>
      <c r="M3324" s="46"/>
    </row>
    <row r="3325" spans="1:13" x14ac:dyDescent="0.3">
      <c r="A3325"/>
      <c r="B3325"/>
      <c r="C3325" s="29"/>
      <c r="D3325"/>
      <c r="E3325" s="44"/>
      <c r="F3325" s="29"/>
      <c r="G3325" s="45"/>
      <c r="L3325"/>
      <c r="M3325" s="46"/>
    </row>
    <row r="3326" spans="1:13" x14ac:dyDescent="0.3">
      <c r="A3326"/>
      <c r="B3326"/>
      <c r="C3326" s="29"/>
      <c r="D3326"/>
      <c r="E3326" s="44"/>
      <c r="F3326" s="29"/>
      <c r="G3326" s="45"/>
      <c r="L3326"/>
      <c r="M3326" s="46"/>
    </row>
    <row r="3327" spans="1:13" x14ac:dyDescent="0.3">
      <c r="A3327"/>
      <c r="B3327"/>
      <c r="C3327" s="29"/>
      <c r="D3327"/>
      <c r="E3327" s="44"/>
      <c r="F3327" s="29"/>
      <c r="G3327" s="45"/>
      <c r="L3327"/>
      <c r="M3327" s="46"/>
    </row>
    <row r="3328" spans="1:13" x14ac:dyDescent="0.3">
      <c r="A3328"/>
      <c r="B3328"/>
      <c r="C3328" s="29"/>
      <c r="D3328"/>
      <c r="E3328" s="44"/>
      <c r="F3328" s="29"/>
      <c r="G3328" s="45"/>
      <c r="L3328"/>
      <c r="M3328" s="46"/>
    </row>
    <row r="3329" spans="1:13" x14ac:dyDescent="0.3">
      <c r="A3329"/>
      <c r="B3329"/>
      <c r="C3329" s="29"/>
      <c r="D3329"/>
      <c r="E3329" s="44"/>
      <c r="F3329" s="29"/>
      <c r="G3329" s="45"/>
      <c r="L3329"/>
      <c r="M3329" s="46"/>
    </row>
    <row r="3330" spans="1:13" x14ac:dyDescent="0.3">
      <c r="A3330"/>
      <c r="B3330"/>
      <c r="C3330" s="29"/>
      <c r="D3330"/>
      <c r="E3330" s="44"/>
      <c r="F3330" s="29"/>
      <c r="G3330" s="45"/>
      <c r="L3330"/>
      <c r="M3330" s="46"/>
    </row>
    <row r="3331" spans="1:13" x14ac:dyDescent="0.3">
      <c r="A3331"/>
      <c r="B3331"/>
      <c r="C3331" s="29"/>
      <c r="D3331"/>
      <c r="E3331" s="44"/>
      <c r="F3331" s="29"/>
      <c r="G3331" s="45"/>
      <c r="L3331"/>
      <c r="M3331" s="46"/>
    </row>
    <row r="3332" spans="1:13" x14ac:dyDescent="0.3">
      <c r="A3332"/>
      <c r="B3332"/>
      <c r="C3332" s="29"/>
      <c r="D3332"/>
      <c r="E3332" s="44"/>
      <c r="F3332" s="29"/>
      <c r="G3332" s="45"/>
      <c r="L3332"/>
      <c r="M3332" s="46"/>
    </row>
    <row r="3333" spans="1:13" x14ac:dyDescent="0.3">
      <c r="A3333"/>
      <c r="B3333"/>
      <c r="C3333" s="29"/>
      <c r="D3333"/>
      <c r="E3333" s="44"/>
      <c r="F3333" s="29"/>
      <c r="G3333" s="45"/>
      <c r="L3333"/>
      <c r="M3333" s="46"/>
    </row>
    <row r="3334" spans="1:13" x14ac:dyDescent="0.3">
      <c r="A3334"/>
      <c r="B3334"/>
      <c r="C3334" s="29"/>
      <c r="D3334"/>
      <c r="E3334" s="44"/>
      <c r="F3334" s="29"/>
      <c r="G3334" s="45"/>
      <c r="L3334"/>
      <c r="M3334" s="46"/>
    </row>
    <row r="3335" spans="1:13" x14ac:dyDescent="0.3">
      <c r="A3335"/>
      <c r="B3335"/>
      <c r="C3335" s="29"/>
      <c r="D3335"/>
      <c r="E3335" s="44"/>
      <c r="F3335" s="29"/>
      <c r="G3335" s="45"/>
      <c r="L3335"/>
      <c r="M3335" s="46"/>
    </row>
    <row r="3336" spans="1:13" x14ac:dyDescent="0.3">
      <c r="A3336"/>
      <c r="B3336"/>
      <c r="C3336" s="29"/>
      <c r="D3336"/>
      <c r="E3336" s="44"/>
      <c r="F3336" s="29"/>
      <c r="G3336" s="45"/>
      <c r="L3336"/>
      <c r="M3336" s="46"/>
    </row>
    <row r="3337" spans="1:13" x14ac:dyDescent="0.3">
      <c r="A3337"/>
      <c r="B3337"/>
      <c r="C3337" s="29"/>
      <c r="D3337"/>
      <c r="E3337" s="44"/>
      <c r="F3337" s="29"/>
      <c r="G3337" s="45"/>
      <c r="L3337"/>
      <c r="M3337" s="46"/>
    </row>
    <row r="3338" spans="1:13" x14ac:dyDescent="0.3">
      <c r="A3338"/>
      <c r="B3338"/>
      <c r="C3338" s="29"/>
      <c r="D3338"/>
      <c r="E3338" s="44"/>
      <c r="F3338" s="29"/>
      <c r="G3338" s="45"/>
      <c r="L3338"/>
      <c r="M3338" s="46"/>
    </row>
    <row r="3339" spans="1:13" x14ac:dyDescent="0.3">
      <c r="A3339"/>
      <c r="B3339"/>
      <c r="C3339" s="29"/>
      <c r="D3339"/>
      <c r="E3339" s="44"/>
      <c r="F3339" s="29"/>
      <c r="G3339" s="45"/>
      <c r="L3339"/>
      <c r="M3339" s="46"/>
    </row>
    <row r="3340" spans="1:13" x14ac:dyDescent="0.3">
      <c r="A3340"/>
      <c r="B3340"/>
      <c r="C3340" s="29"/>
      <c r="D3340"/>
      <c r="E3340" s="44"/>
      <c r="F3340" s="29"/>
      <c r="G3340" s="45"/>
      <c r="L3340"/>
      <c r="M3340" s="46"/>
    </row>
    <row r="3341" spans="1:13" x14ac:dyDescent="0.3">
      <c r="A3341"/>
      <c r="B3341"/>
      <c r="C3341" s="29"/>
      <c r="D3341"/>
      <c r="E3341" s="44"/>
      <c r="F3341" s="29"/>
      <c r="G3341" s="45"/>
      <c r="L3341"/>
      <c r="M3341" s="46"/>
    </row>
    <row r="3342" spans="1:13" x14ac:dyDescent="0.3">
      <c r="A3342"/>
      <c r="B3342"/>
      <c r="C3342" s="29"/>
      <c r="D3342"/>
      <c r="E3342" s="44"/>
      <c r="F3342" s="29"/>
      <c r="G3342" s="45"/>
      <c r="L3342"/>
      <c r="M3342" s="46"/>
    </row>
    <row r="3343" spans="1:13" x14ac:dyDescent="0.3">
      <c r="A3343"/>
      <c r="B3343"/>
      <c r="C3343" s="29"/>
      <c r="D3343"/>
      <c r="E3343" s="44"/>
      <c r="F3343" s="29"/>
      <c r="G3343" s="45"/>
      <c r="L3343"/>
      <c r="M3343" s="46"/>
    </row>
    <row r="3344" spans="1:13" x14ac:dyDescent="0.3">
      <c r="A3344"/>
      <c r="B3344"/>
      <c r="C3344" s="29"/>
      <c r="D3344"/>
      <c r="E3344" s="44"/>
      <c r="F3344" s="29"/>
      <c r="G3344" s="45"/>
      <c r="L3344"/>
      <c r="M3344" s="46"/>
    </row>
    <row r="3345" spans="1:13" x14ac:dyDescent="0.3">
      <c r="A3345"/>
      <c r="B3345"/>
      <c r="C3345" s="29"/>
      <c r="D3345"/>
      <c r="E3345" s="44"/>
      <c r="F3345" s="29"/>
      <c r="G3345" s="45"/>
      <c r="L3345"/>
      <c r="M3345" s="46"/>
    </row>
    <row r="3346" spans="1:13" x14ac:dyDescent="0.3">
      <c r="A3346"/>
      <c r="B3346"/>
      <c r="C3346" s="29"/>
      <c r="D3346"/>
      <c r="E3346" s="44"/>
      <c r="F3346" s="29"/>
      <c r="G3346" s="45"/>
      <c r="L3346"/>
      <c r="M3346" s="46"/>
    </row>
    <row r="3347" spans="1:13" x14ac:dyDescent="0.3">
      <c r="A3347"/>
      <c r="B3347"/>
      <c r="C3347" s="29"/>
      <c r="D3347"/>
      <c r="E3347" s="44"/>
      <c r="F3347" s="29"/>
      <c r="G3347" s="45"/>
      <c r="L3347"/>
      <c r="M3347" s="46"/>
    </row>
    <row r="3348" spans="1:13" x14ac:dyDescent="0.3">
      <c r="A3348"/>
      <c r="B3348"/>
      <c r="C3348" s="29"/>
      <c r="D3348"/>
      <c r="E3348" s="44"/>
      <c r="F3348" s="29"/>
      <c r="G3348" s="45"/>
      <c r="L3348"/>
      <c r="M3348" s="46"/>
    </row>
    <row r="3349" spans="1:13" x14ac:dyDescent="0.3">
      <c r="A3349"/>
      <c r="B3349"/>
      <c r="C3349" s="29"/>
      <c r="D3349"/>
      <c r="E3349" s="44"/>
      <c r="F3349" s="29"/>
      <c r="G3349" s="45"/>
      <c r="L3349"/>
      <c r="M3349" s="46"/>
    </row>
    <row r="3350" spans="1:13" x14ac:dyDescent="0.3">
      <c r="A3350"/>
      <c r="B3350"/>
      <c r="C3350" s="29"/>
      <c r="D3350"/>
      <c r="E3350" s="44"/>
      <c r="F3350" s="29"/>
      <c r="G3350" s="45"/>
      <c r="L3350"/>
      <c r="M3350" s="46"/>
    </row>
    <row r="3351" spans="1:13" x14ac:dyDescent="0.3">
      <c r="A3351"/>
      <c r="B3351"/>
      <c r="C3351" s="29"/>
      <c r="D3351"/>
      <c r="E3351" s="44"/>
      <c r="F3351" s="29"/>
      <c r="G3351" s="45"/>
      <c r="L3351"/>
      <c r="M3351" s="46"/>
    </row>
    <row r="3352" spans="1:13" x14ac:dyDescent="0.3">
      <c r="A3352"/>
      <c r="B3352"/>
      <c r="C3352" s="29"/>
      <c r="D3352"/>
      <c r="E3352" s="44"/>
      <c r="F3352" s="29"/>
      <c r="G3352" s="45"/>
      <c r="L3352"/>
      <c r="M3352" s="46"/>
    </row>
    <row r="3353" spans="1:13" x14ac:dyDescent="0.3">
      <c r="A3353"/>
      <c r="B3353"/>
      <c r="C3353" s="29"/>
      <c r="D3353"/>
      <c r="E3353" s="44"/>
      <c r="F3353" s="29"/>
      <c r="G3353" s="45"/>
      <c r="L3353"/>
      <c r="M3353" s="46"/>
    </row>
    <row r="3354" spans="1:13" x14ac:dyDescent="0.3">
      <c r="A3354"/>
      <c r="B3354"/>
      <c r="C3354" s="29"/>
      <c r="D3354"/>
      <c r="E3354" s="44"/>
      <c r="F3354" s="29"/>
      <c r="G3354" s="45"/>
      <c r="L3354"/>
      <c r="M3354" s="46"/>
    </row>
    <row r="3355" spans="1:13" x14ac:dyDescent="0.3">
      <c r="A3355"/>
      <c r="B3355"/>
      <c r="C3355" s="29"/>
      <c r="D3355"/>
      <c r="E3355" s="44"/>
      <c r="F3355" s="29"/>
      <c r="G3355" s="45"/>
      <c r="L3355"/>
      <c r="M3355" s="46"/>
    </row>
    <row r="3356" spans="1:13" x14ac:dyDescent="0.3">
      <c r="A3356"/>
      <c r="B3356"/>
      <c r="C3356" s="29"/>
      <c r="D3356"/>
      <c r="E3356" s="44"/>
      <c r="F3356" s="29"/>
      <c r="G3356" s="45"/>
      <c r="L3356"/>
      <c r="M3356" s="46"/>
    </row>
    <row r="3357" spans="1:13" x14ac:dyDescent="0.3">
      <c r="A3357"/>
      <c r="B3357"/>
      <c r="C3357" s="29"/>
      <c r="D3357"/>
      <c r="E3357" s="44"/>
      <c r="F3357" s="29"/>
      <c r="G3357" s="45"/>
      <c r="L3357"/>
      <c r="M3357" s="46"/>
    </row>
    <row r="3358" spans="1:13" x14ac:dyDescent="0.3">
      <c r="A3358"/>
      <c r="B3358"/>
      <c r="C3358" s="29"/>
      <c r="D3358"/>
      <c r="E3358" s="44"/>
      <c r="F3358" s="29"/>
      <c r="G3358" s="45"/>
      <c r="L3358"/>
      <c r="M3358" s="46"/>
    </row>
    <row r="3359" spans="1:13" x14ac:dyDescent="0.3">
      <c r="A3359"/>
      <c r="B3359"/>
      <c r="C3359" s="29"/>
      <c r="D3359"/>
      <c r="E3359" s="44"/>
      <c r="F3359" s="29"/>
      <c r="G3359" s="45"/>
      <c r="L3359"/>
      <c r="M3359" s="46"/>
    </row>
    <row r="3360" spans="1:13" x14ac:dyDescent="0.3">
      <c r="A3360"/>
      <c r="B3360"/>
      <c r="C3360" s="29"/>
      <c r="D3360"/>
      <c r="E3360" s="44"/>
      <c r="F3360" s="29"/>
      <c r="G3360" s="45"/>
      <c r="L3360"/>
      <c r="M3360" s="46"/>
    </row>
    <row r="3361" spans="1:13" x14ac:dyDescent="0.3">
      <c r="A3361"/>
      <c r="B3361"/>
      <c r="C3361" s="29"/>
      <c r="D3361"/>
      <c r="E3361" s="44"/>
      <c r="F3361" s="29"/>
      <c r="G3361" s="45"/>
      <c r="L3361"/>
      <c r="M3361" s="46"/>
    </row>
    <row r="3362" spans="1:13" x14ac:dyDescent="0.3">
      <c r="A3362"/>
      <c r="B3362"/>
      <c r="C3362" s="29"/>
      <c r="D3362"/>
      <c r="E3362" s="44"/>
      <c r="F3362" s="29"/>
      <c r="G3362" s="45"/>
      <c r="L3362"/>
      <c r="M3362" s="46"/>
    </row>
    <row r="3363" spans="1:13" x14ac:dyDescent="0.3">
      <c r="A3363"/>
      <c r="B3363"/>
      <c r="C3363" s="29"/>
      <c r="D3363"/>
      <c r="E3363" s="44"/>
      <c r="F3363" s="29"/>
      <c r="G3363" s="45"/>
      <c r="L3363"/>
      <c r="M3363" s="46"/>
    </row>
    <row r="3364" spans="1:13" x14ac:dyDescent="0.3">
      <c r="A3364"/>
      <c r="B3364"/>
      <c r="C3364" s="29"/>
      <c r="D3364"/>
      <c r="E3364" s="44"/>
      <c r="F3364" s="29"/>
      <c r="G3364" s="45"/>
      <c r="L3364"/>
      <c r="M3364" s="46"/>
    </row>
    <row r="3365" spans="1:13" x14ac:dyDescent="0.3">
      <c r="A3365"/>
      <c r="B3365"/>
      <c r="C3365" s="29"/>
      <c r="D3365"/>
      <c r="E3365" s="44"/>
      <c r="F3365" s="29"/>
      <c r="G3365" s="45"/>
      <c r="L3365"/>
      <c r="M3365" s="46"/>
    </row>
    <row r="3366" spans="1:13" x14ac:dyDescent="0.3">
      <c r="A3366"/>
      <c r="B3366"/>
      <c r="C3366" s="29"/>
      <c r="D3366"/>
      <c r="E3366" s="44"/>
      <c r="F3366" s="29"/>
      <c r="G3366" s="45"/>
      <c r="L3366"/>
      <c r="M3366" s="46"/>
    </row>
    <row r="3367" spans="1:13" x14ac:dyDescent="0.3">
      <c r="A3367"/>
      <c r="B3367"/>
      <c r="C3367" s="29"/>
      <c r="D3367"/>
      <c r="E3367" s="44"/>
      <c r="F3367" s="29"/>
      <c r="G3367" s="45"/>
      <c r="L3367"/>
      <c r="M3367" s="46"/>
    </row>
    <row r="3368" spans="1:13" x14ac:dyDescent="0.3">
      <c r="A3368"/>
      <c r="B3368"/>
      <c r="C3368" s="29"/>
      <c r="D3368"/>
      <c r="E3368" s="44"/>
      <c r="F3368" s="29"/>
      <c r="G3368" s="45"/>
      <c r="L3368"/>
      <c r="M3368" s="46"/>
    </row>
    <row r="3369" spans="1:13" x14ac:dyDescent="0.3">
      <c r="A3369"/>
      <c r="B3369"/>
      <c r="C3369" s="29"/>
      <c r="D3369"/>
      <c r="E3369" s="44"/>
      <c r="F3369" s="29"/>
      <c r="G3369" s="45"/>
      <c r="L3369"/>
      <c r="M3369" s="46"/>
    </row>
    <row r="3370" spans="1:13" x14ac:dyDescent="0.3">
      <c r="A3370"/>
      <c r="B3370"/>
      <c r="C3370" s="29"/>
      <c r="D3370"/>
      <c r="E3370" s="44"/>
      <c r="F3370" s="29"/>
      <c r="G3370" s="45"/>
      <c r="L3370"/>
      <c r="M3370" s="46"/>
    </row>
    <row r="3371" spans="1:13" x14ac:dyDescent="0.3">
      <c r="A3371"/>
      <c r="B3371"/>
      <c r="C3371" s="29"/>
      <c r="D3371"/>
      <c r="E3371" s="44"/>
      <c r="F3371" s="29"/>
      <c r="G3371" s="45"/>
      <c r="L3371"/>
      <c r="M3371" s="46"/>
    </row>
    <row r="3372" spans="1:13" x14ac:dyDescent="0.3">
      <c r="A3372"/>
      <c r="B3372"/>
      <c r="C3372" s="29"/>
      <c r="D3372"/>
      <c r="E3372" s="44"/>
      <c r="F3372" s="29"/>
      <c r="G3372" s="45"/>
      <c r="L3372"/>
      <c r="M3372" s="46"/>
    </row>
    <row r="3373" spans="1:13" x14ac:dyDescent="0.3">
      <c r="A3373"/>
      <c r="B3373"/>
      <c r="C3373" s="29"/>
      <c r="D3373"/>
      <c r="E3373" s="44"/>
      <c r="F3373" s="29"/>
      <c r="G3373" s="45"/>
      <c r="L3373"/>
      <c r="M3373" s="46"/>
    </row>
    <row r="3374" spans="1:13" x14ac:dyDescent="0.3">
      <c r="A3374"/>
      <c r="B3374"/>
      <c r="C3374" s="29"/>
      <c r="D3374"/>
      <c r="E3374" s="44"/>
      <c r="F3374" s="29"/>
      <c r="G3374" s="45"/>
      <c r="L3374"/>
      <c r="M3374" s="46"/>
    </row>
    <row r="3375" spans="1:13" x14ac:dyDescent="0.3">
      <c r="A3375"/>
      <c r="B3375"/>
      <c r="C3375" s="29"/>
      <c r="D3375"/>
      <c r="E3375" s="44"/>
      <c r="F3375" s="29"/>
      <c r="G3375" s="45"/>
      <c r="L3375"/>
      <c r="M3375" s="46"/>
    </row>
    <row r="3376" spans="1:13" x14ac:dyDescent="0.3">
      <c r="A3376"/>
      <c r="B3376"/>
      <c r="C3376" s="29"/>
      <c r="D3376"/>
      <c r="E3376" s="44"/>
      <c r="F3376" s="29"/>
      <c r="G3376" s="45"/>
      <c r="L3376"/>
      <c r="M3376" s="46"/>
    </row>
    <row r="3377" spans="1:13" x14ac:dyDescent="0.3">
      <c r="A3377"/>
      <c r="B3377"/>
      <c r="C3377" s="29"/>
      <c r="D3377"/>
      <c r="E3377" s="44"/>
      <c r="F3377" s="29"/>
      <c r="G3377" s="45"/>
      <c r="L3377"/>
      <c r="M3377" s="46"/>
    </row>
    <row r="3378" spans="1:13" x14ac:dyDescent="0.3">
      <c r="A3378"/>
      <c r="B3378"/>
      <c r="C3378" s="29"/>
      <c r="D3378"/>
      <c r="E3378" s="44"/>
      <c r="F3378" s="29"/>
      <c r="G3378" s="45"/>
      <c r="L3378"/>
      <c r="M3378" s="46"/>
    </row>
    <row r="3379" spans="1:13" x14ac:dyDescent="0.3">
      <c r="A3379"/>
      <c r="B3379"/>
      <c r="C3379" s="29"/>
      <c r="D3379"/>
      <c r="E3379" s="44"/>
      <c r="F3379" s="29"/>
      <c r="G3379" s="45"/>
      <c r="L3379"/>
      <c r="M3379" s="46"/>
    </row>
    <row r="3380" spans="1:13" x14ac:dyDescent="0.3">
      <c r="A3380"/>
      <c r="B3380"/>
      <c r="C3380" s="29"/>
      <c r="D3380"/>
      <c r="E3380" s="44"/>
      <c r="F3380" s="29"/>
      <c r="G3380" s="45"/>
      <c r="L3380"/>
      <c r="M3380" s="46"/>
    </row>
    <row r="3381" spans="1:13" x14ac:dyDescent="0.3">
      <c r="A3381"/>
      <c r="B3381"/>
      <c r="C3381" s="29"/>
      <c r="D3381"/>
      <c r="E3381" s="44"/>
      <c r="F3381" s="29"/>
      <c r="G3381" s="45"/>
      <c r="L3381"/>
      <c r="M3381" s="46"/>
    </row>
    <row r="3382" spans="1:13" x14ac:dyDescent="0.3">
      <c r="A3382"/>
      <c r="B3382"/>
      <c r="C3382" s="29"/>
      <c r="D3382"/>
      <c r="E3382" s="44"/>
      <c r="F3382" s="29"/>
      <c r="G3382" s="45"/>
      <c r="L3382"/>
      <c r="M3382" s="46"/>
    </row>
    <row r="3383" spans="1:13" x14ac:dyDescent="0.3">
      <c r="A3383"/>
      <c r="B3383"/>
      <c r="C3383" s="29"/>
      <c r="D3383"/>
      <c r="E3383" s="44"/>
      <c r="F3383" s="29"/>
      <c r="G3383" s="45"/>
      <c r="L3383"/>
      <c r="M3383" s="46"/>
    </row>
    <row r="3384" spans="1:13" x14ac:dyDescent="0.3">
      <c r="A3384"/>
      <c r="B3384"/>
      <c r="C3384" s="29"/>
      <c r="D3384"/>
      <c r="E3384" s="44"/>
      <c r="F3384" s="29"/>
      <c r="G3384" s="45"/>
      <c r="L3384"/>
      <c r="M3384" s="46"/>
    </row>
    <row r="3385" spans="1:13" x14ac:dyDescent="0.3">
      <c r="A3385"/>
      <c r="B3385"/>
      <c r="C3385" s="29"/>
      <c r="D3385"/>
      <c r="E3385" s="44"/>
      <c r="F3385" s="29"/>
      <c r="G3385" s="45"/>
      <c r="L3385"/>
      <c r="M3385" s="46"/>
    </row>
    <row r="3386" spans="1:13" x14ac:dyDescent="0.3">
      <c r="A3386"/>
      <c r="B3386"/>
      <c r="C3386" s="29"/>
      <c r="D3386"/>
      <c r="E3386" s="44"/>
      <c r="F3386" s="29"/>
      <c r="G3386" s="45"/>
      <c r="L3386"/>
      <c r="M3386" s="46"/>
    </row>
    <row r="3387" spans="1:13" x14ac:dyDescent="0.3">
      <c r="A3387"/>
      <c r="B3387"/>
      <c r="C3387" s="29"/>
      <c r="D3387"/>
      <c r="E3387" s="44"/>
      <c r="F3387" s="29"/>
      <c r="G3387" s="45"/>
      <c r="L3387"/>
      <c r="M3387" s="46"/>
    </row>
    <row r="3388" spans="1:13" x14ac:dyDescent="0.3">
      <c r="A3388"/>
      <c r="B3388"/>
      <c r="C3388" s="29"/>
      <c r="D3388"/>
      <c r="E3388" s="44"/>
      <c r="F3388" s="29"/>
      <c r="G3388" s="45"/>
      <c r="L3388"/>
      <c r="M3388" s="46"/>
    </row>
    <row r="3389" spans="1:13" x14ac:dyDescent="0.3">
      <c r="A3389"/>
      <c r="B3389"/>
      <c r="C3389" s="29"/>
      <c r="D3389"/>
      <c r="E3389" s="44"/>
      <c r="F3389" s="29"/>
      <c r="G3389" s="45"/>
      <c r="L3389"/>
      <c r="M3389" s="46"/>
    </row>
    <row r="3390" spans="1:13" x14ac:dyDescent="0.3">
      <c r="A3390"/>
      <c r="B3390"/>
      <c r="C3390" s="29"/>
      <c r="D3390"/>
      <c r="E3390" s="44"/>
      <c r="F3390" s="29"/>
      <c r="G3390" s="45"/>
      <c r="L3390"/>
      <c r="M3390" s="46"/>
    </row>
    <row r="3391" spans="1:13" x14ac:dyDescent="0.3">
      <c r="A3391"/>
      <c r="B3391"/>
      <c r="C3391" s="29"/>
      <c r="D3391"/>
      <c r="E3391" s="44"/>
      <c r="F3391" s="29"/>
      <c r="G3391" s="45"/>
      <c r="L3391"/>
      <c r="M3391" s="46"/>
    </row>
    <row r="3392" spans="1:13" x14ac:dyDescent="0.3">
      <c r="A3392"/>
      <c r="B3392"/>
      <c r="C3392" s="29"/>
      <c r="D3392"/>
      <c r="E3392" s="44"/>
      <c r="F3392" s="29"/>
      <c r="G3392" s="45"/>
      <c r="L3392"/>
      <c r="M3392" s="46"/>
    </row>
    <row r="3393" spans="1:13" x14ac:dyDescent="0.3">
      <c r="A3393"/>
      <c r="B3393"/>
      <c r="C3393" s="29"/>
      <c r="D3393"/>
      <c r="E3393" s="44"/>
      <c r="F3393" s="29"/>
      <c r="G3393" s="45"/>
      <c r="L3393"/>
      <c r="M3393" s="46"/>
    </row>
    <row r="3394" spans="1:13" x14ac:dyDescent="0.3">
      <c r="A3394"/>
      <c r="B3394"/>
      <c r="C3394" s="29"/>
      <c r="D3394"/>
      <c r="E3394" s="44"/>
      <c r="F3394" s="29"/>
      <c r="G3394" s="45"/>
      <c r="L3394"/>
      <c r="M3394" s="46"/>
    </row>
    <row r="3395" spans="1:13" x14ac:dyDescent="0.3">
      <c r="A3395"/>
      <c r="B3395"/>
      <c r="C3395" s="29"/>
      <c r="D3395"/>
      <c r="E3395" s="44"/>
      <c r="F3395" s="29"/>
      <c r="G3395" s="45"/>
      <c r="L3395"/>
      <c r="M3395" s="46"/>
    </row>
    <row r="3396" spans="1:13" x14ac:dyDescent="0.3">
      <c r="A3396"/>
      <c r="B3396"/>
      <c r="C3396" s="29"/>
      <c r="D3396"/>
      <c r="E3396" s="44"/>
      <c r="F3396" s="29"/>
      <c r="G3396" s="45"/>
      <c r="L3396"/>
      <c r="M3396" s="46"/>
    </row>
    <row r="3397" spans="1:13" x14ac:dyDescent="0.3">
      <c r="A3397"/>
      <c r="B3397"/>
      <c r="C3397" s="29"/>
      <c r="D3397"/>
      <c r="E3397" s="44"/>
      <c r="F3397" s="29"/>
      <c r="G3397" s="45"/>
      <c r="L3397"/>
      <c r="M3397" s="46"/>
    </row>
    <row r="3398" spans="1:13" x14ac:dyDescent="0.3">
      <c r="A3398"/>
      <c r="B3398"/>
      <c r="C3398" s="29"/>
      <c r="D3398"/>
      <c r="E3398" s="44"/>
      <c r="F3398" s="29"/>
      <c r="G3398" s="45"/>
      <c r="L3398"/>
      <c r="M3398" s="46"/>
    </row>
    <row r="3399" spans="1:13" x14ac:dyDescent="0.3">
      <c r="A3399"/>
      <c r="B3399"/>
      <c r="C3399" s="29"/>
      <c r="D3399"/>
      <c r="E3399" s="44"/>
      <c r="F3399" s="29"/>
      <c r="G3399" s="45"/>
      <c r="L3399"/>
      <c r="M3399" s="46"/>
    </row>
    <row r="3400" spans="1:13" x14ac:dyDescent="0.3">
      <c r="A3400"/>
      <c r="B3400"/>
      <c r="C3400" s="29"/>
      <c r="D3400"/>
      <c r="E3400" s="44"/>
      <c r="F3400" s="29"/>
      <c r="G3400" s="45"/>
      <c r="L3400"/>
      <c r="M3400" s="46"/>
    </row>
    <row r="3401" spans="1:13" x14ac:dyDescent="0.3">
      <c r="A3401"/>
      <c r="B3401"/>
      <c r="C3401" s="29"/>
      <c r="D3401"/>
      <c r="E3401" s="44"/>
      <c r="F3401" s="29"/>
      <c r="G3401" s="45"/>
      <c r="L3401"/>
      <c r="M3401" s="46"/>
    </row>
    <row r="3402" spans="1:13" x14ac:dyDescent="0.3">
      <c r="A3402"/>
      <c r="B3402"/>
      <c r="C3402" s="29"/>
      <c r="D3402"/>
      <c r="E3402" s="44"/>
      <c r="F3402" s="29"/>
      <c r="G3402" s="45"/>
      <c r="L3402"/>
      <c r="M3402" s="46"/>
    </row>
    <row r="3403" spans="1:13" x14ac:dyDescent="0.3">
      <c r="A3403"/>
      <c r="B3403"/>
      <c r="C3403" s="29"/>
      <c r="D3403"/>
      <c r="E3403" s="44"/>
      <c r="F3403" s="29"/>
      <c r="G3403" s="45"/>
      <c r="L3403"/>
      <c r="M3403" s="46"/>
    </row>
    <row r="3404" spans="1:13" x14ac:dyDescent="0.3">
      <c r="A3404"/>
      <c r="B3404"/>
      <c r="C3404" s="29"/>
      <c r="D3404"/>
      <c r="E3404" s="44"/>
      <c r="F3404" s="29"/>
      <c r="G3404" s="45"/>
      <c r="L3404"/>
      <c r="M3404" s="46"/>
    </row>
    <row r="3405" spans="1:13" x14ac:dyDescent="0.3">
      <c r="A3405"/>
      <c r="B3405"/>
      <c r="C3405" s="29"/>
      <c r="D3405"/>
      <c r="E3405" s="44"/>
      <c r="F3405" s="29"/>
      <c r="G3405" s="45"/>
      <c r="L3405"/>
      <c r="M3405" s="46"/>
    </row>
    <row r="3406" spans="1:13" x14ac:dyDescent="0.3">
      <c r="A3406"/>
      <c r="B3406"/>
      <c r="C3406" s="29"/>
      <c r="D3406"/>
      <c r="E3406" s="44"/>
      <c r="F3406" s="29"/>
      <c r="G3406" s="45"/>
      <c r="L3406"/>
      <c r="M3406" s="46"/>
    </row>
    <row r="3407" spans="1:13" x14ac:dyDescent="0.3">
      <c r="A3407"/>
      <c r="B3407"/>
      <c r="C3407" s="29"/>
      <c r="D3407"/>
      <c r="E3407" s="44"/>
      <c r="F3407" s="29"/>
      <c r="G3407" s="45"/>
      <c r="L3407"/>
      <c r="M3407" s="46"/>
    </row>
    <row r="3408" spans="1:13" x14ac:dyDescent="0.3">
      <c r="A3408"/>
      <c r="B3408"/>
      <c r="C3408" s="29"/>
      <c r="D3408"/>
      <c r="E3408" s="44"/>
      <c r="F3408" s="29"/>
      <c r="G3408" s="45"/>
      <c r="L3408"/>
      <c r="M3408" s="46"/>
    </row>
    <row r="3409" spans="1:13" x14ac:dyDescent="0.3">
      <c r="A3409"/>
      <c r="B3409"/>
      <c r="C3409" s="29"/>
      <c r="D3409"/>
      <c r="E3409" s="44"/>
      <c r="F3409" s="29"/>
      <c r="G3409" s="45"/>
      <c r="L3409"/>
      <c r="M3409" s="46"/>
    </row>
    <row r="3410" spans="1:13" x14ac:dyDescent="0.3">
      <c r="A3410"/>
      <c r="B3410"/>
      <c r="C3410" s="29"/>
      <c r="D3410"/>
      <c r="E3410" s="44"/>
      <c r="F3410" s="29"/>
      <c r="G3410" s="45"/>
      <c r="L3410"/>
      <c r="M3410" s="46"/>
    </row>
    <row r="3411" spans="1:13" x14ac:dyDescent="0.3">
      <c r="A3411"/>
      <c r="B3411"/>
      <c r="C3411" s="29"/>
      <c r="D3411"/>
      <c r="E3411" s="44"/>
      <c r="F3411" s="29"/>
      <c r="G3411" s="45"/>
      <c r="L3411"/>
      <c r="M3411" s="46"/>
    </row>
    <row r="3412" spans="1:13" x14ac:dyDescent="0.3">
      <c r="A3412"/>
      <c r="B3412"/>
      <c r="C3412" s="29"/>
      <c r="D3412"/>
      <c r="E3412" s="44"/>
      <c r="F3412" s="29"/>
      <c r="G3412" s="45"/>
      <c r="L3412"/>
      <c r="M3412" s="46"/>
    </row>
    <row r="3413" spans="1:13" x14ac:dyDescent="0.3">
      <c r="A3413"/>
      <c r="B3413"/>
      <c r="C3413" s="29"/>
      <c r="D3413"/>
      <c r="E3413" s="44"/>
      <c r="F3413" s="29"/>
      <c r="G3413" s="45"/>
      <c r="L3413"/>
      <c r="M3413" s="46"/>
    </row>
    <row r="3414" spans="1:13" x14ac:dyDescent="0.3">
      <c r="A3414"/>
      <c r="B3414"/>
      <c r="C3414" s="29"/>
      <c r="D3414"/>
      <c r="E3414" s="44"/>
      <c r="F3414" s="29"/>
      <c r="G3414" s="45"/>
      <c r="L3414"/>
      <c r="M3414" s="46"/>
    </row>
    <row r="3415" spans="1:13" x14ac:dyDescent="0.3">
      <c r="A3415"/>
      <c r="B3415"/>
      <c r="C3415" s="29"/>
      <c r="D3415"/>
      <c r="E3415" s="44"/>
      <c r="F3415" s="29"/>
      <c r="G3415" s="45"/>
      <c r="L3415"/>
      <c r="M3415" s="46"/>
    </row>
    <row r="3416" spans="1:13" x14ac:dyDescent="0.3">
      <c r="A3416"/>
      <c r="B3416"/>
      <c r="C3416" s="29"/>
      <c r="D3416"/>
      <c r="E3416" s="44"/>
      <c r="F3416" s="29"/>
      <c r="G3416" s="45"/>
      <c r="L3416"/>
      <c r="M3416" s="46"/>
    </row>
    <row r="3417" spans="1:13" x14ac:dyDescent="0.3">
      <c r="A3417"/>
      <c r="B3417"/>
      <c r="C3417" s="29"/>
      <c r="D3417"/>
      <c r="E3417" s="44"/>
      <c r="F3417" s="29"/>
      <c r="G3417" s="45"/>
      <c r="L3417"/>
      <c r="M3417" s="46"/>
    </row>
    <row r="3418" spans="1:13" x14ac:dyDescent="0.3">
      <c r="A3418"/>
      <c r="B3418"/>
      <c r="C3418" s="29"/>
      <c r="D3418"/>
      <c r="E3418" s="44"/>
      <c r="F3418" s="29"/>
      <c r="G3418" s="45"/>
      <c r="L3418"/>
      <c r="M3418" s="46"/>
    </row>
    <row r="3419" spans="1:13" x14ac:dyDescent="0.3">
      <c r="A3419"/>
      <c r="B3419"/>
      <c r="C3419" s="29"/>
      <c r="D3419"/>
      <c r="E3419" s="44"/>
      <c r="F3419" s="29"/>
      <c r="G3419" s="45"/>
      <c r="L3419"/>
      <c r="M3419" s="46"/>
    </row>
    <row r="3420" spans="1:13" x14ac:dyDescent="0.3">
      <c r="A3420"/>
      <c r="B3420"/>
      <c r="C3420" s="29"/>
      <c r="D3420"/>
      <c r="E3420" s="44"/>
      <c r="F3420" s="29"/>
      <c r="G3420" s="45"/>
      <c r="L3420"/>
      <c r="M3420" s="46"/>
    </row>
    <row r="3421" spans="1:13" x14ac:dyDescent="0.3">
      <c r="A3421"/>
      <c r="B3421"/>
      <c r="C3421" s="29"/>
      <c r="D3421"/>
      <c r="E3421" s="44"/>
      <c r="F3421" s="29"/>
      <c r="G3421" s="45"/>
      <c r="L3421"/>
      <c r="M3421" s="46"/>
    </row>
    <row r="3422" spans="1:13" x14ac:dyDescent="0.3">
      <c r="A3422"/>
      <c r="B3422"/>
      <c r="C3422" s="29"/>
      <c r="D3422"/>
      <c r="E3422" s="44"/>
      <c r="F3422" s="29"/>
      <c r="G3422" s="45"/>
      <c r="L3422"/>
      <c r="M3422" s="46"/>
    </row>
    <row r="3423" spans="1:13" x14ac:dyDescent="0.3">
      <c r="A3423"/>
      <c r="B3423"/>
      <c r="C3423" s="29"/>
      <c r="D3423"/>
      <c r="E3423" s="44"/>
      <c r="F3423" s="29"/>
      <c r="G3423" s="45"/>
      <c r="L3423"/>
      <c r="M3423" s="46"/>
    </row>
    <row r="3424" spans="1:13" x14ac:dyDescent="0.3">
      <c r="A3424"/>
      <c r="B3424"/>
      <c r="C3424" s="29"/>
      <c r="D3424"/>
      <c r="E3424" s="44"/>
      <c r="F3424" s="29"/>
      <c r="G3424" s="45"/>
      <c r="L3424"/>
      <c r="M3424" s="46"/>
    </row>
    <row r="3425" spans="1:13" x14ac:dyDescent="0.3">
      <c r="A3425"/>
      <c r="B3425"/>
      <c r="C3425" s="29"/>
      <c r="D3425"/>
      <c r="E3425" s="44"/>
      <c r="F3425" s="29"/>
      <c r="G3425" s="45"/>
      <c r="L3425"/>
      <c r="M3425" s="46"/>
    </row>
    <row r="3426" spans="1:13" x14ac:dyDescent="0.3">
      <c r="A3426"/>
      <c r="B3426"/>
      <c r="C3426" s="29"/>
      <c r="D3426"/>
      <c r="E3426" s="44"/>
      <c r="F3426" s="29"/>
      <c r="G3426" s="45"/>
      <c r="L3426"/>
      <c r="M3426" s="46"/>
    </row>
    <row r="3427" spans="1:13" x14ac:dyDescent="0.3">
      <c r="A3427"/>
      <c r="B3427"/>
      <c r="C3427" s="29"/>
      <c r="D3427"/>
      <c r="E3427" s="44"/>
      <c r="F3427" s="29"/>
      <c r="G3427" s="45"/>
      <c r="L3427"/>
      <c r="M3427" s="46"/>
    </row>
    <row r="3428" spans="1:13" x14ac:dyDescent="0.3">
      <c r="A3428"/>
      <c r="B3428"/>
      <c r="C3428" s="29"/>
      <c r="D3428"/>
      <c r="E3428" s="44"/>
      <c r="F3428" s="29"/>
      <c r="G3428" s="45"/>
      <c r="L3428"/>
      <c r="M3428" s="46"/>
    </row>
    <row r="3429" spans="1:13" x14ac:dyDescent="0.3">
      <c r="A3429"/>
      <c r="B3429"/>
      <c r="C3429" s="29"/>
      <c r="D3429"/>
      <c r="E3429" s="44"/>
      <c r="F3429" s="29"/>
      <c r="G3429" s="45"/>
      <c r="L3429"/>
      <c r="M3429" s="46"/>
    </row>
    <row r="3430" spans="1:13" x14ac:dyDescent="0.3">
      <c r="A3430"/>
      <c r="B3430"/>
      <c r="C3430" s="29"/>
      <c r="D3430"/>
      <c r="E3430" s="44"/>
      <c r="F3430" s="29"/>
      <c r="G3430" s="45"/>
      <c r="L3430"/>
      <c r="M3430" s="46"/>
    </row>
    <row r="3431" spans="1:13" x14ac:dyDescent="0.3">
      <c r="A3431"/>
      <c r="B3431"/>
      <c r="C3431" s="29"/>
      <c r="D3431"/>
      <c r="E3431" s="44"/>
      <c r="F3431" s="29"/>
      <c r="G3431" s="45"/>
      <c r="L3431"/>
      <c r="M3431" s="46"/>
    </row>
    <row r="3432" spans="1:13" x14ac:dyDescent="0.3">
      <c r="A3432"/>
      <c r="B3432"/>
      <c r="C3432" s="29"/>
      <c r="D3432"/>
      <c r="E3432" s="44"/>
      <c r="F3432" s="29"/>
      <c r="G3432" s="45"/>
      <c r="L3432"/>
      <c r="M3432" s="46"/>
    </row>
    <row r="3433" spans="1:13" x14ac:dyDescent="0.3">
      <c r="A3433"/>
      <c r="B3433"/>
      <c r="C3433" s="29"/>
      <c r="D3433"/>
      <c r="E3433" s="44"/>
      <c r="F3433" s="29"/>
      <c r="G3433" s="45"/>
      <c r="L3433"/>
      <c r="M3433" s="46"/>
    </row>
    <row r="3434" spans="1:13" x14ac:dyDescent="0.3">
      <c r="A3434"/>
      <c r="B3434"/>
      <c r="C3434" s="29"/>
      <c r="D3434"/>
      <c r="E3434" s="44"/>
      <c r="F3434" s="29"/>
      <c r="G3434" s="45"/>
      <c r="L3434"/>
      <c r="M3434" s="46"/>
    </row>
    <row r="3435" spans="1:13" x14ac:dyDescent="0.3">
      <c r="A3435"/>
      <c r="B3435"/>
      <c r="C3435" s="29"/>
      <c r="D3435"/>
      <c r="E3435" s="44"/>
      <c r="F3435" s="29"/>
      <c r="G3435" s="45"/>
      <c r="L3435"/>
      <c r="M3435" s="46"/>
    </row>
    <row r="3436" spans="1:13" x14ac:dyDescent="0.3">
      <c r="A3436"/>
      <c r="B3436"/>
      <c r="C3436" s="29"/>
      <c r="D3436"/>
      <c r="E3436" s="44"/>
      <c r="F3436" s="29"/>
      <c r="G3436" s="45"/>
      <c r="L3436"/>
      <c r="M3436" s="46"/>
    </row>
    <row r="3437" spans="1:13" x14ac:dyDescent="0.3">
      <c r="A3437"/>
      <c r="B3437"/>
      <c r="C3437" s="29"/>
      <c r="D3437"/>
      <c r="E3437" s="44"/>
      <c r="F3437" s="29"/>
      <c r="G3437" s="45"/>
      <c r="L3437"/>
      <c r="M3437" s="46"/>
    </row>
    <row r="3438" spans="1:13" x14ac:dyDescent="0.3">
      <c r="A3438"/>
      <c r="B3438"/>
      <c r="C3438" s="29"/>
      <c r="D3438"/>
      <c r="E3438" s="44"/>
      <c r="F3438" s="29"/>
      <c r="G3438" s="45"/>
      <c r="L3438"/>
      <c r="M3438" s="46"/>
    </row>
    <row r="3439" spans="1:13" x14ac:dyDescent="0.3">
      <c r="A3439"/>
      <c r="B3439"/>
      <c r="C3439" s="29"/>
      <c r="D3439"/>
      <c r="E3439" s="44"/>
      <c r="F3439" s="29"/>
      <c r="G3439" s="45"/>
      <c r="L3439"/>
      <c r="M3439" s="46"/>
    </row>
    <row r="3440" spans="1:13" x14ac:dyDescent="0.3">
      <c r="A3440"/>
      <c r="B3440"/>
      <c r="C3440" s="29"/>
      <c r="D3440"/>
      <c r="E3440" s="44"/>
      <c r="F3440" s="29"/>
      <c r="G3440" s="45"/>
      <c r="L3440"/>
      <c r="M3440" s="46"/>
    </row>
    <row r="3441" spans="1:13" x14ac:dyDescent="0.3">
      <c r="A3441"/>
      <c r="B3441"/>
      <c r="C3441" s="29"/>
      <c r="D3441"/>
      <c r="E3441" s="44"/>
      <c r="F3441" s="29"/>
      <c r="G3441" s="45"/>
      <c r="L3441"/>
      <c r="M3441" s="46"/>
    </row>
    <row r="3442" spans="1:13" x14ac:dyDescent="0.3">
      <c r="A3442"/>
      <c r="B3442"/>
      <c r="C3442" s="29"/>
      <c r="D3442"/>
      <c r="E3442" s="44"/>
      <c r="F3442" s="29"/>
      <c r="G3442" s="45"/>
      <c r="L3442"/>
      <c r="M3442" s="46"/>
    </row>
    <row r="3443" spans="1:13" x14ac:dyDescent="0.3">
      <c r="A3443"/>
      <c r="B3443"/>
      <c r="C3443" s="29"/>
      <c r="D3443"/>
      <c r="E3443" s="44"/>
      <c r="F3443" s="29"/>
      <c r="G3443" s="45"/>
      <c r="L3443"/>
      <c r="M3443" s="46"/>
    </row>
    <row r="3444" spans="1:13" x14ac:dyDescent="0.3">
      <c r="A3444"/>
      <c r="B3444"/>
      <c r="C3444" s="29"/>
      <c r="D3444"/>
      <c r="E3444" s="44"/>
      <c r="F3444" s="29"/>
      <c r="G3444" s="45"/>
      <c r="L3444"/>
      <c r="M3444" s="46"/>
    </row>
    <row r="3445" spans="1:13" x14ac:dyDescent="0.3">
      <c r="A3445"/>
      <c r="B3445"/>
      <c r="C3445" s="29"/>
      <c r="D3445"/>
      <c r="E3445" s="44"/>
      <c r="F3445" s="29"/>
      <c r="G3445" s="45"/>
      <c r="L3445"/>
      <c r="M3445" s="46"/>
    </row>
    <row r="3446" spans="1:13" x14ac:dyDescent="0.3">
      <c r="A3446"/>
      <c r="B3446"/>
      <c r="C3446" s="29"/>
      <c r="D3446"/>
      <c r="E3446" s="44"/>
      <c r="F3446" s="29"/>
      <c r="G3446" s="45"/>
      <c r="L3446"/>
      <c r="M3446" s="46"/>
    </row>
    <row r="3447" spans="1:13" x14ac:dyDescent="0.3">
      <c r="A3447"/>
      <c r="B3447"/>
      <c r="C3447" s="29"/>
      <c r="D3447"/>
      <c r="E3447" s="44"/>
      <c r="F3447" s="29"/>
      <c r="G3447" s="45"/>
      <c r="L3447"/>
      <c r="M3447" s="46"/>
    </row>
    <row r="3448" spans="1:13" x14ac:dyDescent="0.3">
      <c r="A3448"/>
      <c r="B3448"/>
      <c r="C3448" s="29"/>
      <c r="D3448"/>
      <c r="E3448" s="44"/>
      <c r="F3448" s="29"/>
      <c r="G3448" s="45"/>
      <c r="L3448"/>
      <c r="M3448" s="46"/>
    </row>
    <row r="3449" spans="1:13" x14ac:dyDescent="0.3">
      <c r="A3449"/>
      <c r="B3449"/>
      <c r="C3449" s="29"/>
      <c r="D3449"/>
      <c r="E3449" s="44"/>
      <c r="F3449" s="29"/>
      <c r="G3449" s="45"/>
      <c r="L3449"/>
      <c r="M3449" s="46"/>
    </row>
    <row r="3450" spans="1:13" x14ac:dyDescent="0.3">
      <c r="A3450"/>
      <c r="B3450"/>
      <c r="C3450" s="29"/>
      <c r="D3450"/>
      <c r="E3450" s="44"/>
      <c r="F3450" s="29"/>
      <c r="G3450" s="45"/>
      <c r="L3450"/>
      <c r="M3450" s="46"/>
    </row>
    <row r="3451" spans="1:13" x14ac:dyDescent="0.3">
      <c r="A3451"/>
      <c r="B3451"/>
      <c r="C3451" s="29"/>
      <c r="D3451"/>
      <c r="E3451" s="44"/>
      <c r="F3451" s="29"/>
      <c r="G3451" s="45"/>
      <c r="L3451"/>
      <c r="M3451" s="46"/>
    </row>
    <row r="3452" spans="1:13" x14ac:dyDescent="0.3">
      <c r="A3452"/>
      <c r="B3452"/>
      <c r="C3452" s="29"/>
      <c r="D3452"/>
      <c r="E3452" s="44"/>
      <c r="F3452" s="29"/>
      <c r="G3452" s="45"/>
      <c r="L3452"/>
      <c r="M3452" s="46"/>
    </row>
    <row r="3453" spans="1:13" x14ac:dyDescent="0.3">
      <c r="A3453"/>
      <c r="B3453"/>
      <c r="C3453" s="29"/>
      <c r="D3453"/>
      <c r="E3453" s="44"/>
      <c r="F3453" s="29"/>
      <c r="G3453" s="45"/>
      <c r="L3453"/>
      <c r="M3453" s="46"/>
    </row>
    <row r="3454" spans="1:13" x14ac:dyDescent="0.3">
      <c r="A3454"/>
      <c r="B3454"/>
      <c r="C3454" s="29"/>
      <c r="D3454"/>
      <c r="E3454" s="44"/>
      <c r="F3454" s="29"/>
      <c r="G3454" s="45"/>
      <c r="L3454"/>
      <c r="M3454" s="46"/>
    </row>
    <row r="3455" spans="1:13" x14ac:dyDescent="0.3">
      <c r="A3455"/>
      <c r="B3455"/>
      <c r="C3455" s="29"/>
      <c r="D3455"/>
      <c r="E3455" s="44"/>
      <c r="F3455" s="29"/>
      <c r="G3455" s="45"/>
      <c r="L3455"/>
      <c r="M3455" s="46"/>
    </row>
    <row r="3456" spans="1:13" x14ac:dyDescent="0.3">
      <c r="A3456"/>
      <c r="B3456"/>
      <c r="C3456" s="29"/>
      <c r="D3456"/>
      <c r="E3456" s="44"/>
      <c r="F3456" s="29"/>
      <c r="G3456" s="45"/>
      <c r="L3456"/>
      <c r="M3456" s="46"/>
    </row>
    <row r="3457" spans="1:13" x14ac:dyDescent="0.3">
      <c r="A3457"/>
      <c r="B3457"/>
      <c r="C3457" s="29"/>
      <c r="D3457"/>
      <c r="E3457" s="44"/>
      <c r="F3457" s="29"/>
      <c r="G3457" s="45"/>
      <c r="L3457"/>
      <c r="M3457" s="46"/>
    </row>
    <row r="3458" spans="1:13" x14ac:dyDescent="0.3">
      <c r="A3458"/>
      <c r="B3458"/>
      <c r="C3458" s="29"/>
      <c r="D3458"/>
      <c r="E3458" s="44"/>
      <c r="F3458" s="29"/>
      <c r="G3458" s="45"/>
      <c r="L3458"/>
      <c r="M3458" s="46"/>
    </row>
    <row r="3459" spans="1:13" x14ac:dyDescent="0.3">
      <c r="A3459"/>
      <c r="B3459"/>
      <c r="C3459" s="29"/>
      <c r="D3459"/>
      <c r="E3459" s="44"/>
      <c r="F3459" s="29"/>
      <c r="G3459" s="45"/>
      <c r="L3459"/>
      <c r="M3459" s="46"/>
    </row>
    <row r="3460" spans="1:13" x14ac:dyDescent="0.3">
      <c r="A3460"/>
      <c r="B3460"/>
      <c r="C3460" s="29"/>
      <c r="D3460"/>
      <c r="E3460" s="44"/>
      <c r="F3460" s="29"/>
      <c r="G3460" s="45"/>
      <c r="L3460"/>
      <c r="M3460" s="46"/>
    </row>
    <row r="3461" spans="1:13" x14ac:dyDescent="0.3">
      <c r="A3461"/>
      <c r="B3461"/>
      <c r="C3461" s="29"/>
      <c r="D3461"/>
      <c r="E3461" s="44"/>
      <c r="F3461" s="29"/>
      <c r="G3461" s="45"/>
      <c r="L3461"/>
      <c r="M3461" s="46"/>
    </row>
    <row r="3462" spans="1:13" x14ac:dyDescent="0.3">
      <c r="A3462"/>
      <c r="B3462"/>
      <c r="C3462" s="29"/>
      <c r="D3462"/>
      <c r="E3462" s="44"/>
      <c r="F3462" s="29"/>
      <c r="G3462" s="45"/>
      <c r="L3462"/>
      <c r="M3462" s="46"/>
    </row>
    <row r="3463" spans="1:13" x14ac:dyDescent="0.3">
      <c r="A3463"/>
      <c r="B3463"/>
      <c r="C3463" s="29"/>
      <c r="D3463"/>
      <c r="E3463" s="44"/>
      <c r="F3463" s="29"/>
      <c r="G3463" s="45"/>
      <c r="L3463"/>
      <c r="M3463" s="46"/>
    </row>
    <row r="3464" spans="1:13" x14ac:dyDescent="0.3">
      <c r="A3464"/>
      <c r="B3464"/>
      <c r="C3464" s="29"/>
      <c r="D3464"/>
      <c r="E3464" s="44"/>
      <c r="F3464" s="29"/>
      <c r="G3464" s="45"/>
      <c r="L3464"/>
      <c r="M3464" s="46"/>
    </row>
    <row r="3465" spans="1:13" x14ac:dyDescent="0.3">
      <c r="A3465"/>
      <c r="B3465"/>
      <c r="C3465" s="29"/>
      <c r="D3465"/>
      <c r="E3465" s="44"/>
      <c r="F3465" s="29"/>
      <c r="G3465" s="45"/>
      <c r="L3465"/>
      <c r="M3465" s="46"/>
    </row>
    <row r="3466" spans="1:13" x14ac:dyDescent="0.3">
      <c r="A3466"/>
      <c r="B3466"/>
      <c r="C3466" s="29"/>
      <c r="D3466"/>
      <c r="E3466" s="44"/>
      <c r="F3466" s="29"/>
      <c r="G3466" s="45"/>
      <c r="L3466"/>
      <c r="M3466" s="46"/>
    </row>
    <row r="3467" spans="1:13" x14ac:dyDescent="0.3">
      <c r="A3467"/>
      <c r="B3467"/>
      <c r="C3467" s="29"/>
      <c r="D3467"/>
      <c r="E3467" s="44"/>
      <c r="F3467" s="29"/>
      <c r="G3467" s="45"/>
      <c r="L3467"/>
      <c r="M3467" s="46"/>
    </row>
    <row r="3468" spans="1:13" x14ac:dyDescent="0.3">
      <c r="A3468"/>
      <c r="B3468"/>
      <c r="C3468" s="29"/>
      <c r="D3468"/>
      <c r="E3468" s="44"/>
      <c r="F3468" s="29"/>
      <c r="G3468" s="45"/>
      <c r="L3468"/>
      <c r="M3468" s="46"/>
    </row>
    <row r="3469" spans="1:13" x14ac:dyDescent="0.3">
      <c r="A3469"/>
      <c r="B3469"/>
      <c r="C3469" s="29"/>
      <c r="D3469"/>
      <c r="E3469" s="44"/>
      <c r="F3469" s="29"/>
      <c r="G3469" s="45"/>
      <c r="L3469"/>
      <c r="M3469" s="46"/>
    </row>
    <row r="3470" spans="1:13" x14ac:dyDescent="0.3">
      <c r="A3470"/>
      <c r="B3470"/>
      <c r="C3470" s="29"/>
      <c r="D3470"/>
      <c r="E3470" s="44"/>
      <c r="F3470" s="29"/>
      <c r="G3470" s="45"/>
      <c r="L3470"/>
      <c r="M3470" s="46"/>
    </row>
    <row r="3471" spans="1:13" x14ac:dyDescent="0.3">
      <c r="A3471"/>
      <c r="B3471"/>
      <c r="C3471" s="29"/>
      <c r="D3471"/>
      <c r="E3471" s="44"/>
      <c r="F3471" s="29"/>
      <c r="G3471" s="45"/>
      <c r="L3471"/>
      <c r="M3471" s="46"/>
    </row>
    <row r="3472" spans="1:13" x14ac:dyDescent="0.3">
      <c r="A3472"/>
      <c r="B3472"/>
      <c r="C3472" s="29"/>
      <c r="D3472"/>
      <c r="E3472" s="44"/>
      <c r="F3472" s="29"/>
      <c r="G3472" s="45"/>
      <c r="L3472"/>
      <c r="M3472" s="46"/>
    </row>
    <row r="3473" spans="1:13" x14ac:dyDescent="0.3">
      <c r="A3473"/>
      <c r="B3473"/>
      <c r="C3473" s="29"/>
      <c r="D3473"/>
      <c r="E3473" s="44"/>
      <c r="F3473" s="29"/>
      <c r="G3473" s="45"/>
      <c r="L3473"/>
      <c r="M3473" s="46"/>
    </row>
    <row r="3474" spans="1:13" x14ac:dyDescent="0.3">
      <c r="A3474"/>
      <c r="B3474"/>
      <c r="C3474" s="29"/>
      <c r="D3474"/>
      <c r="E3474" s="44"/>
      <c r="F3474" s="29"/>
      <c r="G3474" s="45"/>
      <c r="L3474"/>
      <c r="M3474" s="46"/>
    </row>
    <row r="3475" spans="1:13" x14ac:dyDescent="0.3">
      <c r="A3475"/>
      <c r="B3475"/>
      <c r="C3475" s="29"/>
      <c r="D3475"/>
      <c r="E3475" s="44"/>
      <c r="F3475" s="29"/>
      <c r="G3475" s="45"/>
      <c r="L3475"/>
      <c r="M3475" s="46"/>
    </row>
    <row r="3476" spans="1:13" x14ac:dyDescent="0.3">
      <c r="A3476"/>
      <c r="B3476"/>
      <c r="C3476" s="29"/>
      <c r="D3476"/>
      <c r="E3476" s="44"/>
      <c r="F3476" s="29"/>
      <c r="G3476" s="45"/>
      <c r="L3476"/>
      <c r="M3476" s="46"/>
    </row>
    <row r="3477" spans="1:13" x14ac:dyDescent="0.3">
      <c r="A3477"/>
      <c r="B3477"/>
      <c r="C3477" s="29"/>
      <c r="D3477"/>
      <c r="E3477" s="44"/>
      <c r="F3477" s="29"/>
      <c r="G3477" s="45"/>
      <c r="L3477"/>
      <c r="M3477" s="46"/>
    </row>
    <row r="3478" spans="1:13" x14ac:dyDescent="0.3">
      <c r="A3478"/>
      <c r="B3478"/>
      <c r="C3478" s="29"/>
      <c r="D3478"/>
      <c r="E3478" s="44"/>
      <c r="F3478" s="29"/>
      <c r="G3478" s="45"/>
      <c r="L3478"/>
      <c r="M3478" s="46"/>
    </row>
    <row r="3479" spans="1:13" x14ac:dyDescent="0.3">
      <c r="A3479"/>
      <c r="B3479"/>
      <c r="C3479" s="29"/>
      <c r="D3479"/>
      <c r="E3479" s="44"/>
      <c r="F3479" s="29"/>
      <c r="G3479" s="45"/>
      <c r="L3479"/>
      <c r="M3479" s="46"/>
    </row>
    <row r="3480" spans="1:13" x14ac:dyDescent="0.3">
      <c r="A3480"/>
      <c r="B3480"/>
      <c r="C3480" s="29"/>
      <c r="D3480"/>
      <c r="E3480" s="44"/>
      <c r="F3480" s="29"/>
      <c r="G3480" s="45"/>
      <c r="L3480"/>
      <c r="M3480" s="46"/>
    </row>
    <row r="3481" spans="1:13" x14ac:dyDescent="0.3">
      <c r="A3481"/>
      <c r="B3481"/>
      <c r="C3481" s="29"/>
      <c r="D3481"/>
      <c r="E3481" s="44"/>
      <c r="F3481" s="29"/>
      <c r="G3481" s="45"/>
      <c r="L3481"/>
      <c r="M3481" s="46"/>
    </row>
    <row r="3482" spans="1:13" x14ac:dyDescent="0.3">
      <c r="A3482"/>
      <c r="B3482"/>
      <c r="C3482" s="29"/>
      <c r="D3482"/>
      <c r="E3482" s="44"/>
      <c r="F3482" s="29"/>
      <c r="G3482" s="45"/>
      <c r="L3482"/>
      <c r="M3482" s="46"/>
    </row>
    <row r="3483" spans="1:13" x14ac:dyDescent="0.3">
      <c r="A3483"/>
      <c r="B3483"/>
      <c r="C3483" s="29"/>
      <c r="D3483"/>
      <c r="E3483" s="44"/>
      <c r="F3483" s="29"/>
      <c r="G3483" s="45"/>
      <c r="L3483"/>
      <c r="M3483" s="46"/>
    </row>
    <row r="3484" spans="1:13" x14ac:dyDescent="0.3">
      <c r="A3484"/>
      <c r="B3484"/>
      <c r="C3484" s="29"/>
      <c r="D3484"/>
      <c r="E3484" s="44"/>
      <c r="F3484" s="29"/>
      <c r="G3484" s="45"/>
      <c r="L3484"/>
      <c r="M3484" s="46"/>
    </row>
    <row r="3485" spans="1:13" x14ac:dyDescent="0.3">
      <c r="A3485"/>
      <c r="B3485"/>
      <c r="C3485" s="29"/>
      <c r="D3485"/>
      <c r="E3485" s="44"/>
      <c r="F3485" s="29"/>
      <c r="G3485" s="45"/>
      <c r="L3485"/>
      <c r="M3485" s="46"/>
    </row>
    <row r="3486" spans="1:13" x14ac:dyDescent="0.3">
      <c r="A3486"/>
      <c r="B3486"/>
      <c r="C3486" s="29"/>
      <c r="D3486"/>
      <c r="E3486" s="44"/>
      <c r="F3486" s="29"/>
      <c r="G3486" s="45"/>
      <c r="L3486"/>
      <c r="M3486" s="46"/>
    </row>
    <row r="3487" spans="1:13" x14ac:dyDescent="0.3">
      <c r="A3487"/>
      <c r="B3487"/>
      <c r="C3487" s="29"/>
      <c r="D3487"/>
      <c r="E3487" s="44"/>
      <c r="F3487" s="29"/>
      <c r="G3487" s="45"/>
      <c r="L3487"/>
      <c r="M3487" s="46"/>
    </row>
    <row r="3488" spans="1:13" x14ac:dyDescent="0.3">
      <c r="A3488"/>
      <c r="B3488"/>
      <c r="C3488" s="29"/>
      <c r="D3488"/>
      <c r="E3488" s="44"/>
      <c r="F3488" s="29"/>
      <c r="G3488" s="45"/>
      <c r="L3488"/>
      <c r="M3488" s="46"/>
    </row>
    <row r="3489" spans="1:13" x14ac:dyDescent="0.3">
      <c r="A3489"/>
      <c r="B3489"/>
      <c r="C3489" s="29"/>
      <c r="D3489"/>
      <c r="E3489" s="44"/>
      <c r="F3489" s="29"/>
      <c r="G3489" s="45"/>
      <c r="L3489"/>
      <c r="M3489" s="46"/>
    </row>
    <row r="3490" spans="1:13" x14ac:dyDescent="0.3">
      <c r="A3490"/>
      <c r="B3490"/>
      <c r="C3490" s="29"/>
      <c r="D3490"/>
      <c r="E3490" s="44"/>
      <c r="F3490" s="29"/>
      <c r="G3490" s="45"/>
      <c r="L3490"/>
      <c r="M3490" s="46"/>
    </row>
    <row r="3491" spans="1:13" x14ac:dyDescent="0.3">
      <c r="A3491"/>
      <c r="B3491"/>
      <c r="C3491" s="29"/>
      <c r="D3491"/>
      <c r="E3491" s="44"/>
      <c r="F3491" s="29"/>
      <c r="G3491" s="45"/>
      <c r="L3491"/>
      <c r="M3491" s="46"/>
    </row>
    <row r="3492" spans="1:13" x14ac:dyDescent="0.3">
      <c r="A3492"/>
      <c r="B3492"/>
      <c r="C3492" s="29"/>
      <c r="D3492"/>
      <c r="E3492" s="44"/>
      <c r="F3492" s="29"/>
      <c r="G3492" s="45"/>
      <c r="L3492"/>
      <c r="M3492" s="46"/>
    </row>
    <row r="3493" spans="1:13" x14ac:dyDescent="0.3">
      <c r="A3493"/>
      <c r="B3493"/>
      <c r="C3493" s="29"/>
      <c r="D3493"/>
      <c r="E3493" s="44"/>
      <c r="F3493" s="29"/>
      <c r="G3493" s="45"/>
      <c r="L3493"/>
      <c r="M3493" s="46"/>
    </row>
    <row r="3494" spans="1:13" x14ac:dyDescent="0.3">
      <c r="A3494"/>
      <c r="B3494"/>
      <c r="C3494" s="29"/>
      <c r="D3494"/>
      <c r="E3494" s="44"/>
      <c r="F3494" s="29"/>
      <c r="G3494" s="45"/>
      <c r="L3494"/>
      <c r="M3494" s="46"/>
    </row>
    <row r="3495" spans="1:13" x14ac:dyDescent="0.3">
      <c r="A3495"/>
      <c r="B3495"/>
      <c r="C3495" s="29"/>
      <c r="D3495"/>
      <c r="E3495" s="44"/>
      <c r="F3495" s="29"/>
      <c r="G3495" s="45"/>
      <c r="L3495"/>
      <c r="M3495" s="46"/>
    </row>
    <row r="3496" spans="1:13" x14ac:dyDescent="0.3">
      <c r="A3496"/>
      <c r="B3496"/>
      <c r="C3496" s="29"/>
      <c r="D3496"/>
      <c r="E3496" s="44"/>
      <c r="F3496" s="29"/>
      <c r="G3496" s="45"/>
      <c r="L3496"/>
      <c r="M3496" s="46"/>
    </row>
    <row r="3497" spans="1:13" x14ac:dyDescent="0.3">
      <c r="A3497"/>
      <c r="B3497"/>
      <c r="C3497" s="29"/>
      <c r="D3497"/>
      <c r="E3497" s="44"/>
      <c r="F3497" s="29"/>
      <c r="G3497" s="45"/>
      <c r="L3497"/>
      <c r="M3497" s="46"/>
    </row>
    <row r="3498" spans="1:13" x14ac:dyDescent="0.3">
      <c r="A3498"/>
      <c r="B3498"/>
      <c r="C3498" s="29"/>
      <c r="D3498"/>
      <c r="E3498" s="44"/>
      <c r="F3498" s="29"/>
      <c r="G3498" s="45"/>
      <c r="L3498"/>
      <c r="M3498" s="46"/>
    </row>
    <row r="3499" spans="1:13" x14ac:dyDescent="0.3">
      <c r="A3499"/>
      <c r="B3499"/>
      <c r="C3499" s="29"/>
      <c r="D3499"/>
      <c r="E3499" s="44"/>
      <c r="F3499" s="29"/>
      <c r="G3499" s="45"/>
      <c r="L3499"/>
      <c r="M3499" s="46"/>
    </row>
    <row r="3500" spans="1:13" x14ac:dyDescent="0.3">
      <c r="A3500"/>
      <c r="B3500"/>
      <c r="C3500" s="29"/>
      <c r="D3500"/>
      <c r="E3500" s="44"/>
      <c r="F3500" s="29"/>
      <c r="G3500" s="45"/>
      <c r="L3500"/>
      <c r="M3500" s="46"/>
    </row>
    <row r="3501" spans="1:13" x14ac:dyDescent="0.3">
      <c r="A3501"/>
      <c r="B3501"/>
      <c r="C3501" s="29"/>
      <c r="D3501"/>
      <c r="E3501" s="44"/>
      <c r="F3501" s="29"/>
      <c r="G3501" s="45"/>
      <c r="L3501"/>
      <c r="M3501" s="46"/>
    </row>
    <row r="3502" spans="1:13" x14ac:dyDescent="0.3">
      <c r="A3502"/>
      <c r="B3502"/>
      <c r="C3502" s="29"/>
      <c r="D3502"/>
      <c r="E3502" s="44"/>
      <c r="F3502" s="29"/>
      <c r="G3502" s="45"/>
      <c r="L3502"/>
      <c r="M3502" s="46"/>
    </row>
    <row r="3503" spans="1:13" x14ac:dyDescent="0.3">
      <c r="A3503"/>
      <c r="B3503"/>
      <c r="C3503" s="29"/>
      <c r="D3503"/>
      <c r="E3503" s="44"/>
      <c r="F3503" s="29"/>
      <c r="G3503" s="45"/>
      <c r="L3503"/>
      <c r="M3503" s="46"/>
    </row>
    <row r="3504" spans="1:13" x14ac:dyDescent="0.3">
      <c r="A3504"/>
      <c r="B3504"/>
      <c r="C3504" s="29"/>
      <c r="D3504"/>
      <c r="E3504" s="44"/>
      <c r="F3504" s="29"/>
      <c r="G3504" s="45"/>
      <c r="L3504"/>
      <c r="M3504" s="46"/>
    </row>
    <row r="3505" spans="1:13" x14ac:dyDescent="0.3">
      <c r="A3505"/>
      <c r="B3505"/>
      <c r="C3505" s="29"/>
      <c r="D3505"/>
      <c r="E3505" s="44"/>
      <c r="F3505" s="29"/>
      <c r="G3505" s="45"/>
      <c r="L3505"/>
      <c r="M3505" s="46"/>
    </row>
    <row r="3506" spans="1:13" x14ac:dyDescent="0.3">
      <c r="A3506"/>
      <c r="B3506"/>
      <c r="C3506" s="29"/>
      <c r="D3506"/>
      <c r="E3506" s="44"/>
      <c r="F3506" s="29"/>
      <c r="G3506" s="45"/>
      <c r="L3506"/>
      <c r="M3506" s="46"/>
    </row>
    <row r="3507" spans="1:13" x14ac:dyDescent="0.3">
      <c r="A3507"/>
      <c r="B3507"/>
      <c r="C3507" s="29"/>
      <c r="D3507"/>
      <c r="E3507" s="44"/>
      <c r="F3507" s="29"/>
      <c r="G3507" s="45"/>
      <c r="L3507"/>
      <c r="M3507" s="46"/>
    </row>
    <row r="3508" spans="1:13" x14ac:dyDescent="0.3">
      <c r="A3508"/>
      <c r="B3508"/>
      <c r="C3508" s="29"/>
      <c r="D3508"/>
      <c r="E3508" s="44"/>
      <c r="F3508" s="29"/>
      <c r="G3508" s="45"/>
      <c r="L3508"/>
      <c r="M3508" s="46"/>
    </row>
    <row r="3509" spans="1:13" x14ac:dyDescent="0.3">
      <c r="A3509"/>
      <c r="B3509"/>
      <c r="C3509" s="29"/>
      <c r="D3509"/>
      <c r="E3509" s="44"/>
      <c r="F3509" s="29"/>
      <c r="G3509" s="45"/>
      <c r="L3509"/>
      <c r="M3509" s="46"/>
    </row>
    <row r="3510" spans="1:13" x14ac:dyDescent="0.3">
      <c r="A3510"/>
      <c r="B3510"/>
      <c r="C3510" s="29"/>
      <c r="D3510"/>
      <c r="E3510" s="44"/>
      <c r="F3510" s="29"/>
      <c r="G3510" s="45"/>
      <c r="L3510"/>
      <c r="M3510" s="46"/>
    </row>
    <row r="3511" spans="1:13" x14ac:dyDescent="0.3">
      <c r="A3511"/>
      <c r="B3511"/>
      <c r="C3511" s="29"/>
      <c r="D3511"/>
      <c r="E3511" s="44"/>
      <c r="F3511" s="29"/>
      <c r="G3511" s="45"/>
      <c r="L3511"/>
      <c r="M3511" s="46"/>
    </row>
    <row r="3512" spans="1:13" x14ac:dyDescent="0.3">
      <c r="A3512"/>
      <c r="B3512"/>
      <c r="C3512" s="29"/>
      <c r="D3512"/>
      <c r="E3512" s="44"/>
      <c r="F3512" s="29"/>
      <c r="G3512" s="45"/>
      <c r="L3512"/>
      <c r="M3512" s="46"/>
    </row>
    <row r="3513" spans="1:13" x14ac:dyDescent="0.3">
      <c r="A3513"/>
      <c r="B3513"/>
      <c r="C3513" s="29"/>
      <c r="D3513"/>
      <c r="E3513" s="44"/>
      <c r="F3513" s="29"/>
      <c r="G3513" s="45"/>
      <c r="L3513"/>
      <c r="M3513" s="46"/>
    </row>
    <row r="3514" spans="1:13" x14ac:dyDescent="0.3">
      <c r="A3514"/>
      <c r="B3514"/>
      <c r="C3514" s="29"/>
      <c r="D3514"/>
      <c r="E3514" s="44"/>
      <c r="F3514" s="29"/>
      <c r="G3514" s="45"/>
      <c r="L3514"/>
      <c r="M3514" s="46"/>
    </row>
    <row r="3515" spans="1:13" x14ac:dyDescent="0.3">
      <c r="A3515"/>
      <c r="B3515"/>
      <c r="C3515" s="29"/>
      <c r="D3515"/>
      <c r="E3515" s="44"/>
      <c r="F3515" s="29"/>
      <c r="G3515" s="45"/>
      <c r="L3515"/>
      <c r="M3515" s="46"/>
    </row>
    <row r="3516" spans="1:13" x14ac:dyDescent="0.3">
      <c r="A3516"/>
      <c r="B3516"/>
      <c r="C3516" s="29"/>
      <c r="D3516"/>
      <c r="E3516" s="44"/>
      <c r="F3516" s="29"/>
      <c r="G3516" s="45"/>
      <c r="L3516"/>
      <c r="M3516" s="46"/>
    </row>
    <row r="3517" spans="1:13" x14ac:dyDescent="0.3">
      <c r="A3517"/>
      <c r="B3517"/>
      <c r="C3517" s="29"/>
      <c r="D3517"/>
      <c r="E3517" s="44"/>
      <c r="F3517" s="29"/>
      <c r="G3517" s="45"/>
      <c r="L3517"/>
      <c r="M3517" s="46"/>
    </row>
    <row r="3518" spans="1:13" x14ac:dyDescent="0.3">
      <c r="A3518"/>
      <c r="B3518"/>
      <c r="C3518" s="29"/>
      <c r="D3518"/>
      <c r="E3518" s="44"/>
      <c r="F3518" s="29"/>
      <c r="G3518" s="45"/>
      <c r="L3518"/>
      <c r="M3518" s="46"/>
    </row>
    <row r="3519" spans="1:13" x14ac:dyDescent="0.3">
      <c r="A3519"/>
      <c r="B3519"/>
      <c r="C3519" s="29"/>
      <c r="D3519"/>
      <c r="E3519" s="44"/>
      <c r="F3519" s="29"/>
      <c r="G3519" s="45"/>
      <c r="L3519"/>
      <c r="M3519" s="46"/>
    </row>
    <row r="3520" spans="1:13" x14ac:dyDescent="0.3">
      <c r="A3520"/>
      <c r="B3520"/>
      <c r="C3520" s="29"/>
      <c r="D3520"/>
      <c r="E3520" s="44"/>
      <c r="F3520" s="29"/>
      <c r="G3520" s="45"/>
      <c r="L3520"/>
      <c r="M3520" s="46"/>
    </row>
    <row r="3521" spans="1:13" x14ac:dyDescent="0.3">
      <c r="A3521"/>
      <c r="B3521"/>
      <c r="C3521" s="29"/>
      <c r="D3521"/>
      <c r="E3521" s="44"/>
      <c r="F3521" s="29"/>
      <c r="G3521" s="45"/>
      <c r="L3521"/>
      <c r="M3521" s="46"/>
    </row>
    <row r="3522" spans="1:13" x14ac:dyDescent="0.3">
      <c r="A3522"/>
      <c r="B3522"/>
      <c r="C3522" s="29"/>
      <c r="D3522"/>
      <c r="E3522" s="44"/>
      <c r="F3522" s="29"/>
      <c r="G3522" s="45"/>
      <c r="L3522"/>
      <c r="M3522" s="46"/>
    </row>
    <row r="3523" spans="1:13" x14ac:dyDescent="0.3">
      <c r="A3523"/>
      <c r="B3523"/>
      <c r="C3523" s="29"/>
      <c r="D3523"/>
      <c r="E3523" s="44"/>
      <c r="F3523" s="29"/>
      <c r="G3523" s="45"/>
      <c r="L3523"/>
      <c r="M3523" s="46"/>
    </row>
    <row r="3524" spans="1:13" x14ac:dyDescent="0.3">
      <c r="A3524"/>
      <c r="B3524"/>
      <c r="C3524" s="29"/>
      <c r="D3524"/>
      <c r="E3524" s="44"/>
      <c r="F3524" s="29"/>
      <c r="G3524" s="45"/>
      <c r="L3524"/>
      <c r="M3524" s="46"/>
    </row>
    <row r="3525" spans="1:13" x14ac:dyDescent="0.3">
      <c r="A3525"/>
      <c r="B3525"/>
      <c r="C3525" s="29"/>
      <c r="D3525"/>
      <c r="E3525" s="44"/>
      <c r="F3525" s="29"/>
      <c r="G3525" s="45"/>
      <c r="L3525"/>
      <c r="M3525" s="46"/>
    </row>
    <row r="3526" spans="1:13" x14ac:dyDescent="0.3">
      <c r="A3526"/>
      <c r="B3526"/>
      <c r="C3526" s="29"/>
      <c r="D3526"/>
      <c r="E3526" s="44"/>
      <c r="F3526" s="29"/>
      <c r="G3526" s="45"/>
      <c r="L3526"/>
      <c r="M3526" s="46"/>
    </row>
    <row r="3527" spans="1:13" x14ac:dyDescent="0.3">
      <c r="A3527"/>
      <c r="B3527"/>
      <c r="C3527" s="29"/>
      <c r="D3527"/>
      <c r="E3527" s="44"/>
      <c r="F3527" s="29"/>
      <c r="G3527" s="45"/>
      <c r="L3527"/>
      <c r="M3527" s="46"/>
    </row>
    <row r="3528" spans="1:13" x14ac:dyDescent="0.3">
      <c r="A3528"/>
      <c r="B3528"/>
      <c r="C3528" s="29"/>
      <c r="D3528"/>
      <c r="E3528" s="44"/>
      <c r="F3528" s="29"/>
      <c r="G3528" s="45"/>
      <c r="L3528"/>
      <c r="M3528" s="46"/>
    </row>
    <row r="3529" spans="1:13" x14ac:dyDescent="0.3">
      <c r="A3529"/>
      <c r="B3529"/>
      <c r="C3529" s="29"/>
      <c r="D3529"/>
      <c r="E3529" s="44"/>
      <c r="F3529" s="29"/>
      <c r="G3529" s="45"/>
      <c r="L3529"/>
      <c r="M3529" s="46"/>
    </row>
    <row r="3530" spans="1:13" x14ac:dyDescent="0.3">
      <c r="A3530"/>
      <c r="B3530"/>
      <c r="C3530" s="29"/>
      <c r="D3530"/>
      <c r="E3530" s="44"/>
      <c r="F3530" s="29"/>
      <c r="G3530" s="45"/>
      <c r="L3530"/>
      <c r="M3530" s="46"/>
    </row>
    <row r="3531" spans="1:13" x14ac:dyDescent="0.3">
      <c r="A3531"/>
      <c r="B3531"/>
      <c r="C3531" s="29"/>
      <c r="D3531"/>
      <c r="E3531" s="44"/>
      <c r="F3531" s="29"/>
      <c r="G3531" s="45"/>
      <c r="L3531"/>
      <c r="M3531" s="46"/>
    </row>
    <row r="3532" spans="1:13" x14ac:dyDescent="0.3">
      <c r="A3532"/>
      <c r="B3532"/>
      <c r="C3532" s="29"/>
      <c r="D3532"/>
      <c r="E3532" s="44"/>
      <c r="F3532" s="29"/>
      <c r="G3532" s="45"/>
      <c r="L3532"/>
      <c r="M3532" s="46"/>
    </row>
    <row r="3533" spans="1:13" x14ac:dyDescent="0.3">
      <c r="A3533"/>
      <c r="B3533"/>
      <c r="C3533" s="29"/>
      <c r="D3533"/>
      <c r="E3533" s="44"/>
      <c r="F3533" s="29"/>
      <c r="G3533" s="45"/>
      <c r="L3533"/>
      <c r="M3533" s="46"/>
    </row>
    <row r="3534" spans="1:13" x14ac:dyDescent="0.3">
      <c r="A3534"/>
      <c r="B3534"/>
      <c r="C3534" s="29"/>
      <c r="D3534"/>
      <c r="E3534" s="44"/>
      <c r="F3534" s="29"/>
      <c r="G3534" s="45"/>
      <c r="L3534"/>
      <c r="M3534" s="46"/>
    </row>
    <row r="3535" spans="1:13" x14ac:dyDescent="0.3">
      <c r="A3535"/>
      <c r="B3535"/>
      <c r="C3535" s="29"/>
      <c r="D3535"/>
      <c r="E3535" s="44"/>
      <c r="F3535" s="29"/>
      <c r="G3535" s="45"/>
      <c r="L3535"/>
      <c r="M3535" s="46"/>
    </row>
    <row r="3536" spans="1:13" x14ac:dyDescent="0.3">
      <c r="A3536"/>
      <c r="B3536"/>
      <c r="C3536" s="29"/>
      <c r="D3536"/>
      <c r="E3536" s="44"/>
      <c r="F3536" s="29"/>
      <c r="G3536" s="45"/>
      <c r="L3536"/>
      <c r="M3536" s="46"/>
    </row>
    <row r="3537" spans="1:13" x14ac:dyDescent="0.3">
      <c r="A3537"/>
      <c r="B3537"/>
      <c r="C3537" s="29"/>
      <c r="D3537"/>
      <c r="E3537" s="44"/>
      <c r="F3537" s="29"/>
      <c r="G3537" s="45"/>
      <c r="L3537"/>
      <c r="M3537" s="46"/>
    </row>
    <row r="3538" spans="1:13" x14ac:dyDescent="0.3">
      <c r="A3538"/>
      <c r="B3538"/>
      <c r="C3538" s="29"/>
      <c r="D3538"/>
      <c r="E3538" s="44"/>
      <c r="F3538" s="29"/>
      <c r="G3538" s="45"/>
      <c r="L3538"/>
      <c r="M3538" s="46"/>
    </row>
    <row r="3539" spans="1:13" x14ac:dyDescent="0.3">
      <c r="A3539"/>
      <c r="B3539"/>
      <c r="C3539" s="29"/>
      <c r="D3539"/>
      <c r="E3539" s="44"/>
      <c r="F3539" s="29"/>
      <c r="G3539" s="45"/>
      <c r="L3539"/>
      <c r="M3539" s="46"/>
    </row>
    <row r="3540" spans="1:13" x14ac:dyDescent="0.3">
      <c r="A3540"/>
      <c r="B3540"/>
      <c r="C3540" s="29"/>
      <c r="D3540"/>
      <c r="E3540" s="44"/>
      <c r="F3540" s="29"/>
      <c r="G3540" s="45"/>
      <c r="L3540"/>
      <c r="M3540" s="46"/>
    </row>
    <row r="3541" spans="1:13" x14ac:dyDescent="0.3">
      <c r="A3541"/>
      <c r="B3541"/>
      <c r="C3541" s="29"/>
      <c r="D3541"/>
      <c r="E3541" s="44"/>
      <c r="F3541" s="29"/>
      <c r="G3541" s="45"/>
      <c r="L3541"/>
      <c r="M3541" s="46"/>
    </row>
    <row r="3542" spans="1:13" x14ac:dyDescent="0.3">
      <c r="A3542"/>
      <c r="B3542"/>
      <c r="C3542" s="29"/>
      <c r="D3542"/>
      <c r="E3542" s="44"/>
      <c r="F3542" s="29"/>
      <c r="G3542" s="45"/>
      <c r="L3542"/>
      <c r="M3542" s="46"/>
    </row>
    <row r="3543" spans="1:13" x14ac:dyDescent="0.3">
      <c r="A3543"/>
      <c r="B3543"/>
      <c r="C3543" s="29"/>
      <c r="D3543"/>
      <c r="E3543" s="44"/>
      <c r="F3543" s="29"/>
      <c r="G3543" s="45"/>
      <c r="L3543"/>
      <c r="M3543" s="46"/>
    </row>
    <row r="3544" spans="1:13" x14ac:dyDescent="0.3">
      <c r="A3544"/>
      <c r="B3544"/>
      <c r="C3544" s="29"/>
      <c r="D3544"/>
      <c r="E3544" s="44"/>
      <c r="F3544" s="29"/>
      <c r="G3544" s="45"/>
      <c r="L3544"/>
      <c r="M3544" s="46"/>
    </row>
    <row r="3545" spans="1:13" x14ac:dyDescent="0.3">
      <c r="A3545"/>
      <c r="B3545"/>
      <c r="C3545" s="29"/>
      <c r="D3545"/>
      <c r="E3545" s="44"/>
      <c r="F3545" s="29"/>
      <c r="G3545" s="45"/>
      <c r="L3545"/>
      <c r="M3545" s="46"/>
    </row>
    <row r="3546" spans="1:13" x14ac:dyDescent="0.3">
      <c r="A3546"/>
      <c r="B3546"/>
      <c r="C3546" s="29"/>
      <c r="D3546"/>
      <c r="E3546" s="44"/>
      <c r="F3546" s="29"/>
      <c r="G3546" s="45"/>
      <c r="L3546"/>
      <c r="M3546" s="46"/>
    </row>
    <row r="3547" spans="1:13" x14ac:dyDescent="0.3">
      <c r="A3547"/>
      <c r="B3547"/>
      <c r="C3547" s="29"/>
      <c r="D3547"/>
      <c r="E3547" s="44"/>
      <c r="F3547" s="29"/>
      <c r="G3547" s="45"/>
      <c r="L3547"/>
      <c r="M3547" s="46"/>
    </row>
    <row r="3548" spans="1:13" x14ac:dyDescent="0.3">
      <c r="A3548"/>
      <c r="B3548"/>
      <c r="C3548" s="29"/>
      <c r="D3548"/>
      <c r="E3548" s="44"/>
      <c r="F3548" s="29"/>
      <c r="G3548" s="45"/>
      <c r="L3548"/>
      <c r="M3548" s="46"/>
    </row>
    <row r="3549" spans="1:13" x14ac:dyDescent="0.3">
      <c r="A3549"/>
      <c r="B3549"/>
      <c r="C3549" s="29"/>
      <c r="D3549"/>
      <c r="E3549" s="44"/>
      <c r="F3549" s="29"/>
      <c r="G3549" s="45"/>
      <c r="L3549"/>
      <c r="M3549" s="46"/>
    </row>
    <row r="3550" spans="1:13" x14ac:dyDescent="0.3">
      <c r="A3550"/>
      <c r="B3550"/>
      <c r="C3550" s="29"/>
      <c r="D3550"/>
      <c r="E3550" s="44"/>
      <c r="F3550" s="29"/>
      <c r="G3550" s="45"/>
      <c r="L3550"/>
      <c r="M3550" s="46"/>
    </row>
    <row r="3551" spans="1:13" x14ac:dyDescent="0.3">
      <c r="A3551"/>
      <c r="B3551"/>
      <c r="C3551" s="29"/>
      <c r="D3551"/>
      <c r="E3551" s="44"/>
      <c r="F3551" s="29"/>
      <c r="G3551" s="45"/>
      <c r="L3551"/>
      <c r="M3551" s="46"/>
    </row>
    <row r="3552" spans="1:13" x14ac:dyDescent="0.3">
      <c r="A3552"/>
      <c r="B3552"/>
      <c r="C3552" s="29"/>
      <c r="D3552"/>
      <c r="E3552" s="44"/>
      <c r="F3552" s="29"/>
      <c r="G3552" s="45"/>
      <c r="L3552"/>
      <c r="M3552" s="46"/>
    </row>
    <row r="3553" spans="1:13" x14ac:dyDescent="0.3">
      <c r="A3553"/>
      <c r="B3553"/>
      <c r="C3553" s="29"/>
      <c r="D3553"/>
      <c r="E3553" s="44"/>
      <c r="F3553" s="29"/>
      <c r="G3553" s="45"/>
      <c r="L3553"/>
      <c r="M3553" s="46"/>
    </row>
    <row r="3554" spans="1:13" x14ac:dyDescent="0.3">
      <c r="A3554"/>
      <c r="B3554"/>
      <c r="C3554" s="29"/>
      <c r="D3554"/>
      <c r="E3554" s="44"/>
      <c r="F3554" s="29"/>
      <c r="G3554" s="45"/>
      <c r="L3554"/>
      <c r="M3554" s="46"/>
    </row>
    <row r="3555" spans="1:13" x14ac:dyDescent="0.3">
      <c r="A3555"/>
      <c r="B3555"/>
      <c r="C3555" s="29"/>
      <c r="D3555"/>
      <c r="E3555" s="44"/>
      <c r="F3555" s="29"/>
      <c r="G3555" s="45"/>
      <c r="L3555"/>
      <c r="M3555" s="46"/>
    </row>
    <row r="3556" spans="1:13" x14ac:dyDescent="0.3">
      <c r="A3556"/>
      <c r="B3556"/>
      <c r="C3556" s="29"/>
      <c r="D3556"/>
      <c r="E3556" s="44"/>
      <c r="F3556" s="29"/>
      <c r="G3556" s="45"/>
      <c r="L3556"/>
      <c r="M3556" s="46"/>
    </row>
    <row r="3557" spans="1:13" x14ac:dyDescent="0.3">
      <c r="A3557"/>
      <c r="B3557"/>
      <c r="C3557" s="29"/>
      <c r="D3557"/>
      <c r="E3557" s="44"/>
      <c r="F3557" s="29"/>
      <c r="G3557" s="45"/>
      <c r="L3557"/>
      <c r="M3557" s="46"/>
    </row>
    <row r="3558" spans="1:13" x14ac:dyDescent="0.3">
      <c r="A3558"/>
      <c r="B3558"/>
      <c r="C3558" s="29"/>
      <c r="D3558"/>
      <c r="E3558" s="44"/>
      <c r="F3558" s="29"/>
      <c r="G3558" s="45"/>
      <c r="L3558"/>
      <c r="M3558" s="46"/>
    </row>
    <row r="3559" spans="1:13" x14ac:dyDescent="0.3">
      <c r="A3559"/>
      <c r="B3559"/>
      <c r="C3559" s="29"/>
      <c r="D3559"/>
      <c r="E3559" s="44"/>
      <c r="F3559" s="29"/>
      <c r="G3559" s="45"/>
      <c r="L3559"/>
      <c r="M3559" s="46"/>
    </row>
    <row r="3560" spans="1:13" x14ac:dyDescent="0.3">
      <c r="A3560"/>
      <c r="B3560"/>
      <c r="C3560" s="29"/>
      <c r="D3560"/>
      <c r="E3560" s="44"/>
      <c r="F3560" s="29"/>
      <c r="G3560" s="45"/>
      <c r="L3560"/>
      <c r="M3560" s="46"/>
    </row>
    <row r="3561" spans="1:13" x14ac:dyDescent="0.3">
      <c r="A3561"/>
      <c r="B3561"/>
      <c r="C3561" s="29"/>
      <c r="D3561"/>
      <c r="E3561" s="44"/>
      <c r="F3561" s="29"/>
      <c r="G3561" s="45"/>
      <c r="L3561"/>
      <c r="M3561" s="46"/>
    </row>
    <row r="3562" spans="1:13" x14ac:dyDescent="0.3">
      <c r="A3562"/>
      <c r="B3562"/>
      <c r="C3562" s="29"/>
      <c r="D3562"/>
      <c r="E3562" s="44"/>
      <c r="F3562" s="29"/>
      <c r="G3562" s="45"/>
      <c r="L3562"/>
      <c r="M3562" s="46"/>
    </row>
    <row r="3563" spans="1:13" x14ac:dyDescent="0.3">
      <c r="A3563"/>
      <c r="B3563"/>
      <c r="C3563" s="29"/>
      <c r="D3563"/>
      <c r="E3563" s="44"/>
      <c r="F3563" s="29"/>
      <c r="G3563" s="45"/>
      <c r="L3563"/>
      <c r="M3563" s="46"/>
    </row>
    <row r="3564" spans="1:13" x14ac:dyDescent="0.3">
      <c r="A3564"/>
      <c r="B3564"/>
      <c r="C3564" s="29"/>
      <c r="D3564"/>
      <c r="E3564" s="44"/>
      <c r="F3564" s="29"/>
      <c r="G3564" s="45"/>
      <c r="L3564"/>
      <c r="M3564" s="46"/>
    </row>
    <row r="3565" spans="1:13" x14ac:dyDescent="0.3">
      <c r="A3565"/>
      <c r="B3565"/>
      <c r="C3565" s="29"/>
      <c r="D3565"/>
      <c r="E3565" s="44"/>
      <c r="F3565" s="29"/>
      <c r="G3565" s="45"/>
      <c r="L3565"/>
      <c r="M3565" s="46"/>
    </row>
    <row r="3566" spans="1:13" x14ac:dyDescent="0.3">
      <c r="A3566"/>
      <c r="B3566"/>
      <c r="C3566" s="29"/>
      <c r="D3566"/>
      <c r="E3566" s="44"/>
      <c r="F3566" s="29"/>
      <c r="G3566" s="45"/>
      <c r="L3566"/>
      <c r="M3566" s="46"/>
    </row>
    <row r="3567" spans="1:13" x14ac:dyDescent="0.3">
      <c r="A3567"/>
      <c r="B3567"/>
      <c r="C3567" s="29"/>
      <c r="D3567"/>
      <c r="E3567" s="44"/>
      <c r="F3567" s="29"/>
      <c r="G3567" s="45"/>
      <c r="L3567"/>
      <c r="M3567" s="46"/>
    </row>
    <row r="3568" spans="1:13" x14ac:dyDescent="0.3">
      <c r="A3568"/>
      <c r="B3568"/>
      <c r="C3568" s="29"/>
      <c r="D3568"/>
      <c r="E3568" s="44"/>
      <c r="F3568" s="29"/>
      <c r="G3568" s="45"/>
      <c r="L3568"/>
      <c r="M3568" s="46"/>
    </row>
    <row r="3569" spans="1:13" x14ac:dyDescent="0.3">
      <c r="A3569"/>
      <c r="B3569"/>
      <c r="C3569" s="29"/>
      <c r="D3569"/>
      <c r="E3569" s="44"/>
      <c r="F3569" s="29"/>
      <c r="G3569" s="45"/>
      <c r="L3569"/>
      <c r="M3569" s="46"/>
    </row>
    <row r="3570" spans="1:13" x14ac:dyDescent="0.3">
      <c r="A3570"/>
      <c r="B3570"/>
      <c r="C3570" s="29"/>
      <c r="D3570"/>
      <c r="E3570" s="44"/>
      <c r="F3570" s="29"/>
      <c r="G3570" s="45"/>
      <c r="L3570"/>
      <c r="M3570" s="46"/>
    </row>
    <row r="3571" spans="1:13" x14ac:dyDescent="0.3">
      <c r="A3571"/>
      <c r="B3571"/>
      <c r="C3571" s="29"/>
      <c r="D3571"/>
      <c r="E3571" s="44"/>
      <c r="F3571" s="29"/>
      <c r="G3571" s="45"/>
      <c r="L3571"/>
      <c r="M3571" s="46"/>
    </row>
    <row r="3572" spans="1:13" x14ac:dyDescent="0.3">
      <c r="A3572"/>
      <c r="B3572"/>
      <c r="C3572" s="29"/>
      <c r="D3572"/>
      <c r="E3572" s="44"/>
      <c r="F3572" s="29"/>
      <c r="G3572" s="45"/>
      <c r="L3572"/>
      <c r="M3572" s="46"/>
    </row>
    <row r="3573" spans="1:13" x14ac:dyDescent="0.3">
      <c r="A3573"/>
      <c r="B3573"/>
      <c r="C3573" s="29"/>
      <c r="D3573"/>
      <c r="E3573" s="44"/>
      <c r="F3573" s="29"/>
      <c r="G3573" s="45"/>
      <c r="L3573"/>
      <c r="M3573" s="46"/>
    </row>
    <row r="3574" spans="1:13" x14ac:dyDescent="0.3">
      <c r="A3574"/>
      <c r="B3574"/>
      <c r="C3574" s="29"/>
      <c r="D3574"/>
      <c r="E3574" s="44"/>
      <c r="F3574" s="29"/>
      <c r="G3574" s="45"/>
      <c r="L3574"/>
      <c r="M3574" s="46"/>
    </row>
    <row r="3575" spans="1:13" x14ac:dyDescent="0.3">
      <c r="A3575"/>
      <c r="B3575"/>
      <c r="C3575" s="29"/>
      <c r="D3575"/>
      <c r="E3575" s="44"/>
      <c r="F3575" s="29"/>
      <c r="G3575" s="45"/>
      <c r="L3575"/>
      <c r="M3575" s="46"/>
    </row>
    <row r="3576" spans="1:13" x14ac:dyDescent="0.3">
      <c r="A3576"/>
      <c r="B3576"/>
      <c r="C3576" s="29"/>
      <c r="D3576"/>
      <c r="E3576" s="44"/>
      <c r="F3576" s="29"/>
      <c r="G3576" s="45"/>
      <c r="L3576"/>
      <c r="M3576" s="46"/>
    </row>
    <row r="3577" spans="1:13" x14ac:dyDescent="0.3">
      <c r="A3577"/>
      <c r="B3577"/>
      <c r="C3577" s="29"/>
      <c r="D3577"/>
      <c r="E3577" s="44"/>
      <c r="F3577" s="29"/>
      <c r="G3577" s="45"/>
      <c r="L3577"/>
      <c r="M3577" s="46"/>
    </row>
    <row r="3578" spans="1:13" x14ac:dyDescent="0.3">
      <c r="A3578"/>
      <c r="B3578"/>
      <c r="C3578" s="29"/>
      <c r="D3578"/>
      <c r="E3578" s="44"/>
      <c r="F3578" s="29"/>
      <c r="G3578" s="45"/>
      <c r="L3578"/>
      <c r="M3578" s="46"/>
    </row>
    <row r="3579" spans="1:13" x14ac:dyDescent="0.3">
      <c r="A3579"/>
      <c r="B3579"/>
      <c r="C3579" s="29"/>
      <c r="D3579"/>
      <c r="E3579" s="44"/>
      <c r="F3579" s="29"/>
      <c r="G3579" s="45"/>
      <c r="L3579"/>
      <c r="M3579" s="46"/>
    </row>
    <row r="3580" spans="1:13" x14ac:dyDescent="0.3">
      <c r="A3580"/>
      <c r="B3580"/>
      <c r="C3580" s="29"/>
      <c r="D3580"/>
      <c r="E3580" s="44"/>
      <c r="F3580" s="29"/>
      <c r="G3580" s="45"/>
      <c r="L3580"/>
      <c r="M3580" s="46"/>
    </row>
    <row r="3581" spans="1:13" x14ac:dyDescent="0.3">
      <c r="A3581"/>
      <c r="B3581"/>
      <c r="C3581" s="29"/>
      <c r="D3581"/>
      <c r="E3581" s="44"/>
      <c r="F3581" s="29"/>
      <c r="G3581" s="45"/>
      <c r="L3581"/>
      <c r="M3581" s="46"/>
    </row>
    <row r="3582" spans="1:13" x14ac:dyDescent="0.3">
      <c r="A3582"/>
      <c r="B3582"/>
      <c r="C3582" s="29"/>
      <c r="D3582"/>
      <c r="E3582" s="44"/>
      <c r="F3582" s="29"/>
      <c r="G3582" s="45"/>
      <c r="L3582"/>
      <c r="M3582" s="46"/>
    </row>
    <row r="3583" spans="1:13" x14ac:dyDescent="0.3">
      <c r="A3583"/>
      <c r="B3583"/>
      <c r="C3583" s="29"/>
      <c r="D3583"/>
      <c r="E3583" s="44"/>
      <c r="F3583" s="29"/>
      <c r="G3583" s="45"/>
      <c r="L3583"/>
      <c r="M3583" s="46"/>
    </row>
    <row r="3584" spans="1:13" x14ac:dyDescent="0.3">
      <c r="A3584"/>
      <c r="B3584"/>
      <c r="C3584" s="29"/>
      <c r="D3584"/>
      <c r="E3584" s="44"/>
      <c r="F3584" s="29"/>
      <c r="G3584" s="45"/>
      <c r="L3584"/>
      <c r="M3584" s="46"/>
    </row>
    <row r="3585" spans="1:13" x14ac:dyDescent="0.3">
      <c r="A3585"/>
      <c r="B3585"/>
      <c r="C3585" s="29"/>
      <c r="D3585"/>
      <c r="E3585" s="44"/>
      <c r="F3585" s="29"/>
      <c r="G3585" s="45"/>
      <c r="L3585"/>
      <c r="M3585" s="46"/>
    </row>
    <row r="3586" spans="1:13" x14ac:dyDescent="0.3">
      <c r="A3586"/>
      <c r="B3586"/>
      <c r="C3586" s="29"/>
      <c r="D3586"/>
      <c r="E3586" s="44"/>
      <c r="F3586" s="29"/>
      <c r="G3586" s="45"/>
      <c r="L3586"/>
      <c r="M3586" s="46"/>
    </row>
    <row r="3587" spans="1:13" x14ac:dyDescent="0.3">
      <c r="A3587"/>
      <c r="B3587"/>
      <c r="C3587" s="29"/>
      <c r="D3587"/>
      <c r="E3587" s="44"/>
      <c r="F3587" s="29"/>
      <c r="G3587" s="45"/>
      <c r="L3587"/>
      <c r="M3587" s="46"/>
    </row>
    <row r="3588" spans="1:13" x14ac:dyDescent="0.3">
      <c r="A3588"/>
      <c r="B3588"/>
      <c r="C3588" s="29"/>
      <c r="D3588"/>
      <c r="E3588" s="44"/>
      <c r="F3588" s="29"/>
      <c r="G3588" s="45"/>
      <c r="L3588"/>
      <c r="M3588" s="46"/>
    </row>
    <row r="3589" spans="1:13" x14ac:dyDescent="0.3">
      <c r="A3589"/>
      <c r="B3589"/>
      <c r="C3589" s="29"/>
      <c r="D3589"/>
      <c r="E3589" s="44"/>
      <c r="F3589" s="29"/>
      <c r="G3589" s="45"/>
      <c r="L3589"/>
      <c r="M3589" s="46"/>
    </row>
    <row r="3590" spans="1:13" x14ac:dyDescent="0.3">
      <c r="A3590"/>
      <c r="B3590"/>
      <c r="C3590" s="29"/>
      <c r="D3590"/>
      <c r="E3590" s="44"/>
      <c r="F3590" s="29"/>
      <c r="G3590" s="45"/>
      <c r="L3590"/>
      <c r="M3590" s="46"/>
    </row>
    <row r="3591" spans="1:13" x14ac:dyDescent="0.3">
      <c r="A3591"/>
      <c r="B3591"/>
      <c r="C3591" s="29"/>
      <c r="D3591"/>
      <c r="E3591" s="44"/>
      <c r="F3591" s="29"/>
      <c r="G3591" s="45"/>
      <c r="L3591"/>
      <c r="M3591" s="46"/>
    </row>
    <row r="3592" spans="1:13" x14ac:dyDescent="0.3">
      <c r="A3592"/>
      <c r="B3592"/>
      <c r="C3592" s="29"/>
      <c r="D3592"/>
      <c r="E3592" s="44"/>
      <c r="F3592" s="29"/>
      <c r="G3592" s="45"/>
      <c r="L3592"/>
      <c r="M3592" s="46"/>
    </row>
    <row r="3593" spans="1:13" x14ac:dyDescent="0.3">
      <c r="A3593"/>
      <c r="B3593"/>
      <c r="C3593" s="29"/>
      <c r="D3593"/>
      <c r="E3593" s="44"/>
      <c r="F3593" s="29"/>
      <c r="G3593" s="45"/>
      <c r="L3593"/>
      <c r="M3593" s="46"/>
    </row>
    <row r="3594" spans="1:13" x14ac:dyDescent="0.3">
      <c r="A3594"/>
      <c r="B3594"/>
      <c r="C3594" s="29"/>
      <c r="D3594"/>
      <c r="E3594" s="44"/>
      <c r="F3594" s="29"/>
      <c r="G3594" s="45"/>
      <c r="L3594"/>
      <c r="M3594" s="46"/>
    </row>
    <row r="3595" spans="1:13" x14ac:dyDescent="0.3">
      <c r="A3595"/>
      <c r="B3595"/>
      <c r="C3595" s="29"/>
      <c r="D3595"/>
      <c r="E3595" s="44"/>
      <c r="F3595" s="29"/>
      <c r="G3595" s="45"/>
      <c r="L3595"/>
      <c r="M3595" s="46"/>
    </row>
    <row r="3596" spans="1:13" x14ac:dyDescent="0.3">
      <c r="A3596"/>
      <c r="B3596"/>
      <c r="C3596" s="29"/>
      <c r="D3596"/>
      <c r="E3596" s="44"/>
      <c r="F3596" s="29"/>
      <c r="G3596" s="45"/>
      <c r="L3596"/>
      <c r="M3596" s="46"/>
    </row>
    <row r="3597" spans="1:13" x14ac:dyDescent="0.3">
      <c r="A3597"/>
      <c r="B3597"/>
      <c r="C3597" s="29"/>
      <c r="D3597"/>
      <c r="E3597" s="44"/>
      <c r="F3597" s="29"/>
      <c r="G3597" s="45"/>
      <c r="L3597"/>
      <c r="M3597" s="46"/>
    </row>
    <row r="3598" spans="1:13" x14ac:dyDescent="0.3">
      <c r="A3598"/>
      <c r="B3598"/>
      <c r="C3598" s="29"/>
      <c r="D3598"/>
      <c r="E3598" s="44"/>
      <c r="F3598" s="29"/>
      <c r="G3598" s="45"/>
      <c r="L3598"/>
      <c r="M3598" s="46"/>
    </row>
    <row r="3599" spans="1:13" x14ac:dyDescent="0.3">
      <c r="A3599"/>
      <c r="B3599"/>
      <c r="C3599" s="29"/>
      <c r="D3599"/>
      <c r="E3599" s="44"/>
      <c r="F3599" s="29"/>
      <c r="G3599" s="45"/>
      <c r="L3599"/>
      <c r="M3599" s="46"/>
    </row>
    <row r="3600" spans="1:13" x14ac:dyDescent="0.3">
      <c r="A3600"/>
      <c r="B3600"/>
      <c r="C3600" s="29"/>
      <c r="D3600"/>
      <c r="E3600" s="44"/>
      <c r="F3600" s="29"/>
      <c r="G3600" s="45"/>
      <c r="L3600"/>
      <c r="M3600" s="46"/>
    </row>
    <row r="3601" spans="1:13" x14ac:dyDescent="0.3">
      <c r="A3601"/>
      <c r="B3601"/>
      <c r="C3601" s="29"/>
      <c r="D3601"/>
      <c r="E3601" s="44"/>
      <c r="F3601" s="29"/>
      <c r="G3601" s="45"/>
      <c r="L3601"/>
      <c r="M3601" s="46"/>
    </row>
    <row r="3602" spans="1:13" x14ac:dyDescent="0.3">
      <c r="A3602"/>
      <c r="B3602"/>
      <c r="C3602" s="29"/>
      <c r="D3602"/>
      <c r="E3602" s="44"/>
      <c r="F3602" s="29"/>
      <c r="G3602" s="45"/>
      <c r="L3602"/>
      <c r="M3602" s="46"/>
    </row>
    <row r="3603" spans="1:13" x14ac:dyDescent="0.3">
      <c r="A3603"/>
      <c r="B3603"/>
      <c r="C3603" s="29"/>
      <c r="D3603"/>
      <c r="E3603" s="44"/>
      <c r="F3603" s="29"/>
      <c r="G3603" s="45"/>
      <c r="L3603"/>
      <c r="M3603" s="46"/>
    </row>
    <row r="3604" spans="1:13" x14ac:dyDescent="0.3">
      <c r="A3604"/>
      <c r="B3604"/>
      <c r="C3604" s="29"/>
      <c r="D3604"/>
      <c r="E3604" s="44"/>
      <c r="F3604" s="29"/>
      <c r="G3604" s="45"/>
      <c r="L3604"/>
      <c r="M3604" s="46"/>
    </row>
    <row r="3605" spans="1:13" x14ac:dyDescent="0.3">
      <c r="A3605"/>
      <c r="B3605"/>
      <c r="C3605" s="29"/>
      <c r="D3605"/>
      <c r="E3605" s="44"/>
      <c r="F3605" s="29"/>
      <c r="G3605" s="45"/>
      <c r="L3605"/>
      <c r="M3605" s="46"/>
    </row>
    <row r="3606" spans="1:13" x14ac:dyDescent="0.3">
      <c r="A3606"/>
      <c r="B3606"/>
      <c r="C3606" s="29"/>
      <c r="D3606"/>
      <c r="E3606" s="44"/>
      <c r="F3606" s="29"/>
      <c r="G3606" s="45"/>
      <c r="L3606"/>
      <c r="M3606" s="46"/>
    </row>
    <row r="3607" spans="1:13" x14ac:dyDescent="0.3">
      <c r="A3607"/>
      <c r="B3607"/>
      <c r="C3607" s="29"/>
      <c r="D3607"/>
      <c r="E3607" s="44"/>
      <c r="F3607" s="29"/>
      <c r="G3607" s="45"/>
      <c r="L3607"/>
      <c r="M3607" s="46"/>
    </row>
    <row r="3608" spans="1:13" x14ac:dyDescent="0.3">
      <c r="A3608"/>
      <c r="B3608"/>
      <c r="C3608" s="29"/>
      <c r="D3608"/>
      <c r="E3608" s="44"/>
      <c r="F3608" s="29"/>
      <c r="G3608" s="45"/>
      <c r="L3608"/>
      <c r="M3608" s="46"/>
    </row>
    <row r="3609" spans="1:13" x14ac:dyDescent="0.3">
      <c r="A3609"/>
      <c r="B3609"/>
      <c r="C3609" s="29"/>
      <c r="D3609"/>
      <c r="E3609" s="44"/>
      <c r="F3609" s="29"/>
      <c r="G3609" s="45"/>
      <c r="L3609"/>
      <c r="M3609" s="46"/>
    </row>
    <row r="3610" spans="1:13" x14ac:dyDescent="0.3">
      <c r="A3610"/>
      <c r="B3610"/>
      <c r="C3610" s="29"/>
      <c r="D3610"/>
      <c r="E3610" s="44"/>
      <c r="F3610" s="29"/>
      <c r="G3610" s="45"/>
      <c r="L3610"/>
      <c r="M3610" s="46"/>
    </row>
    <row r="3611" spans="1:13" x14ac:dyDescent="0.3">
      <c r="A3611"/>
      <c r="B3611"/>
      <c r="C3611" s="29"/>
      <c r="D3611"/>
      <c r="E3611" s="44"/>
      <c r="F3611" s="29"/>
      <c r="G3611" s="45"/>
      <c r="L3611"/>
      <c r="M3611" s="46"/>
    </row>
    <row r="3612" spans="1:13" x14ac:dyDescent="0.3">
      <c r="A3612"/>
      <c r="B3612"/>
      <c r="C3612" s="29"/>
      <c r="D3612"/>
      <c r="E3612" s="44"/>
      <c r="F3612" s="29"/>
      <c r="G3612" s="45"/>
      <c r="L3612"/>
      <c r="M3612" s="46"/>
    </row>
    <row r="3613" spans="1:13" x14ac:dyDescent="0.3">
      <c r="A3613"/>
      <c r="B3613"/>
      <c r="C3613" s="29"/>
      <c r="D3613"/>
      <c r="E3613" s="44"/>
      <c r="F3613" s="29"/>
      <c r="G3613" s="45"/>
      <c r="L3613"/>
      <c r="M3613" s="46"/>
    </row>
    <row r="3614" spans="1:13" x14ac:dyDescent="0.3">
      <c r="A3614"/>
      <c r="B3614"/>
      <c r="C3614" s="29"/>
      <c r="D3614"/>
      <c r="E3614" s="44"/>
      <c r="F3614" s="29"/>
      <c r="G3614" s="45"/>
      <c r="L3614"/>
      <c r="M3614" s="46"/>
    </row>
    <row r="3615" spans="1:13" x14ac:dyDescent="0.3">
      <c r="A3615"/>
      <c r="B3615"/>
      <c r="C3615" s="29"/>
      <c r="D3615"/>
      <c r="E3615" s="44"/>
      <c r="F3615" s="29"/>
      <c r="G3615" s="45"/>
      <c r="L3615"/>
      <c r="M3615" s="46"/>
    </row>
    <row r="3616" spans="1:13" x14ac:dyDescent="0.3">
      <c r="A3616"/>
      <c r="B3616"/>
      <c r="C3616" s="29"/>
      <c r="D3616"/>
      <c r="E3616" s="44"/>
      <c r="F3616" s="29"/>
      <c r="G3616" s="45"/>
      <c r="L3616"/>
      <c r="M3616" s="46"/>
    </row>
    <row r="3617" spans="1:13" x14ac:dyDescent="0.3">
      <c r="A3617"/>
      <c r="B3617"/>
      <c r="C3617" s="29"/>
      <c r="D3617"/>
      <c r="E3617" s="44"/>
      <c r="F3617" s="29"/>
      <c r="G3617" s="45"/>
      <c r="L3617"/>
      <c r="M3617" s="46"/>
    </row>
    <row r="3618" spans="1:13" x14ac:dyDescent="0.3">
      <c r="A3618"/>
      <c r="B3618"/>
      <c r="C3618" s="29"/>
      <c r="D3618"/>
      <c r="E3618" s="44"/>
      <c r="F3618" s="29"/>
      <c r="G3618" s="45"/>
      <c r="L3618"/>
      <c r="M3618" s="46"/>
    </row>
    <row r="3619" spans="1:13" x14ac:dyDescent="0.3">
      <c r="A3619"/>
      <c r="B3619"/>
      <c r="C3619" s="29"/>
      <c r="D3619"/>
      <c r="E3619" s="44"/>
      <c r="F3619" s="29"/>
      <c r="G3619" s="45"/>
      <c r="L3619"/>
      <c r="M3619" s="46"/>
    </row>
    <row r="3620" spans="1:13" x14ac:dyDescent="0.3">
      <c r="A3620"/>
      <c r="B3620"/>
      <c r="C3620" s="29"/>
      <c r="D3620"/>
      <c r="E3620" s="44"/>
      <c r="F3620" s="29"/>
      <c r="G3620" s="45"/>
      <c r="L3620"/>
      <c r="M3620" s="46"/>
    </row>
    <row r="3621" spans="1:13" x14ac:dyDescent="0.3">
      <c r="A3621"/>
      <c r="B3621"/>
      <c r="C3621" s="29"/>
      <c r="D3621"/>
      <c r="E3621" s="44"/>
      <c r="F3621" s="29"/>
      <c r="G3621" s="45"/>
      <c r="L3621"/>
      <c r="M3621" s="46"/>
    </row>
    <row r="3622" spans="1:13" x14ac:dyDescent="0.3">
      <c r="A3622"/>
      <c r="B3622"/>
      <c r="C3622" s="29"/>
      <c r="D3622"/>
      <c r="E3622" s="44"/>
      <c r="F3622" s="29"/>
      <c r="G3622" s="45"/>
      <c r="L3622"/>
      <c r="M3622" s="46"/>
    </row>
    <row r="3623" spans="1:13" x14ac:dyDescent="0.3">
      <c r="A3623"/>
      <c r="B3623"/>
      <c r="C3623" s="29"/>
      <c r="D3623"/>
      <c r="E3623" s="44"/>
      <c r="F3623" s="29"/>
      <c r="G3623" s="45"/>
      <c r="L3623"/>
      <c r="M3623" s="46"/>
    </row>
    <row r="3624" spans="1:13" x14ac:dyDescent="0.3">
      <c r="A3624"/>
      <c r="B3624"/>
      <c r="C3624" s="29"/>
      <c r="D3624"/>
      <c r="E3624" s="44"/>
      <c r="F3624" s="29"/>
      <c r="G3624" s="45"/>
      <c r="L3624"/>
      <c r="M3624" s="46"/>
    </row>
    <row r="3625" spans="1:13" x14ac:dyDescent="0.3">
      <c r="A3625"/>
      <c r="B3625"/>
      <c r="C3625" s="29"/>
      <c r="D3625"/>
      <c r="E3625" s="44"/>
      <c r="F3625" s="29"/>
      <c r="G3625" s="45"/>
      <c r="L3625"/>
      <c r="M3625" s="46"/>
    </row>
    <row r="3626" spans="1:13" x14ac:dyDescent="0.3">
      <c r="A3626"/>
      <c r="B3626"/>
      <c r="C3626" s="29"/>
      <c r="D3626"/>
      <c r="E3626" s="44"/>
      <c r="F3626" s="29"/>
      <c r="G3626" s="45"/>
      <c r="L3626"/>
      <c r="M3626" s="46"/>
    </row>
    <row r="3627" spans="1:13" x14ac:dyDescent="0.3">
      <c r="A3627"/>
      <c r="B3627"/>
      <c r="C3627" s="29"/>
      <c r="D3627"/>
      <c r="E3627" s="44"/>
      <c r="F3627" s="29"/>
      <c r="G3627" s="45"/>
      <c r="L3627"/>
      <c r="M3627" s="46"/>
    </row>
    <row r="3628" spans="1:13" x14ac:dyDescent="0.3">
      <c r="A3628"/>
      <c r="B3628"/>
      <c r="C3628" s="29"/>
      <c r="D3628"/>
      <c r="E3628" s="44"/>
      <c r="F3628" s="29"/>
      <c r="G3628" s="45"/>
      <c r="L3628"/>
      <c r="M3628" s="46"/>
    </row>
    <row r="3629" spans="1:13" x14ac:dyDescent="0.3">
      <c r="A3629"/>
      <c r="B3629"/>
      <c r="C3629" s="29"/>
      <c r="D3629"/>
      <c r="E3629" s="44"/>
      <c r="F3629" s="29"/>
      <c r="G3629" s="45"/>
      <c r="L3629"/>
      <c r="M3629" s="46"/>
    </row>
    <row r="3630" spans="1:13" x14ac:dyDescent="0.3">
      <c r="A3630"/>
      <c r="B3630"/>
      <c r="C3630" s="29"/>
      <c r="D3630"/>
      <c r="E3630" s="44"/>
      <c r="F3630" s="29"/>
      <c r="G3630" s="45"/>
      <c r="L3630"/>
      <c r="M3630" s="46"/>
    </row>
    <row r="3631" spans="1:13" x14ac:dyDescent="0.3">
      <c r="A3631"/>
      <c r="B3631"/>
      <c r="C3631" s="29"/>
      <c r="D3631"/>
      <c r="E3631" s="44"/>
      <c r="F3631" s="29"/>
      <c r="G3631" s="45"/>
      <c r="L3631"/>
      <c r="M3631" s="46"/>
    </row>
    <row r="3632" spans="1:13" x14ac:dyDescent="0.3">
      <c r="A3632"/>
      <c r="B3632"/>
      <c r="C3632" s="29"/>
      <c r="D3632"/>
      <c r="E3632" s="44"/>
      <c r="F3632" s="29"/>
      <c r="G3632" s="45"/>
      <c r="L3632"/>
      <c r="M3632" s="46"/>
    </row>
    <row r="3633" spans="1:13" x14ac:dyDescent="0.3">
      <c r="A3633"/>
      <c r="B3633"/>
      <c r="C3633" s="29"/>
      <c r="D3633"/>
      <c r="E3633" s="44"/>
      <c r="F3633" s="29"/>
      <c r="G3633" s="45"/>
      <c r="L3633"/>
      <c r="M3633" s="46"/>
    </row>
    <row r="3634" spans="1:13" x14ac:dyDescent="0.3">
      <c r="A3634"/>
      <c r="B3634"/>
      <c r="C3634" s="29"/>
      <c r="D3634"/>
      <c r="E3634" s="44"/>
      <c r="F3634" s="29"/>
      <c r="G3634" s="45"/>
      <c r="L3634"/>
      <c r="M3634" s="46"/>
    </row>
    <row r="3635" spans="1:13" x14ac:dyDescent="0.3">
      <c r="A3635"/>
      <c r="B3635"/>
      <c r="C3635" s="29"/>
      <c r="D3635"/>
      <c r="E3635" s="44"/>
      <c r="F3635" s="29"/>
      <c r="G3635" s="45"/>
      <c r="L3635"/>
      <c r="M3635" s="46"/>
    </row>
    <row r="3636" spans="1:13" x14ac:dyDescent="0.3">
      <c r="A3636"/>
      <c r="B3636"/>
      <c r="C3636" s="29"/>
      <c r="D3636"/>
      <c r="E3636" s="44"/>
      <c r="F3636" s="29"/>
      <c r="G3636" s="45"/>
      <c r="L3636"/>
      <c r="M3636" s="46"/>
    </row>
    <row r="3637" spans="1:13" x14ac:dyDescent="0.3">
      <c r="A3637"/>
      <c r="B3637"/>
      <c r="C3637" s="29"/>
      <c r="D3637"/>
      <c r="E3637" s="44"/>
      <c r="F3637" s="29"/>
      <c r="G3637" s="45"/>
      <c r="L3637"/>
      <c r="M3637" s="46"/>
    </row>
    <row r="3638" spans="1:13" x14ac:dyDescent="0.3">
      <c r="A3638"/>
      <c r="B3638"/>
      <c r="C3638" s="29"/>
      <c r="D3638"/>
      <c r="E3638" s="44"/>
      <c r="F3638" s="29"/>
      <c r="G3638" s="45"/>
      <c r="L3638"/>
      <c r="M3638" s="46"/>
    </row>
    <row r="3639" spans="1:13" x14ac:dyDescent="0.3">
      <c r="A3639"/>
      <c r="B3639"/>
      <c r="C3639" s="29"/>
      <c r="D3639"/>
      <c r="E3639" s="44"/>
      <c r="F3639" s="29"/>
      <c r="G3639" s="45"/>
      <c r="L3639"/>
      <c r="M3639" s="46"/>
    </row>
    <row r="3640" spans="1:13" x14ac:dyDescent="0.3">
      <c r="A3640"/>
      <c r="B3640"/>
      <c r="C3640" s="29"/>
      <c r="D3640"/>
      <c r="E3640" s="44"/>
      <c r="F3640" s="29"/>
      <c r="G3640" s="45"/>
      <c r="L3640"/>
      <c r="M3640" s="46"/>
    </row>
    <row r="3641" spans="1:13" x14ac:dyDescent="0.3">
      <c r="A3641"/>
      <c r="B3641"/>
      <c r="C3641" s="29"/>
      <c r="D3641"/>
      <c r="E3641" s="44"/>
      <c r="F3641" s="29"/>
      <c r="G3641" s="45"/>
      <c r="L3641"/>
      <c r="M3641" s="46"/>
    </row>
    <row r="3642" spans="1:13" x14ac:dyDescent="0.3">
      <c r="A3642"/>
      <c r="B3642"/>
      <c r="C3642" s="29"/>
      <c r="D3642"/>
      <c r="E3642" s="44"/>
      <c r="F3642" s="29"/>
      <c r="G3642" s="45"/>
      <c r="L3642"/>
      <c r="M3642" s="46"/>
    </row>
    <row r="3643" spans="1:13" x14ac:dyDescent="0.3">
      <c r="A3643"/>
      <c r="B3643"/>
      <c r="C3643" s="29"/>
      <c r="D3643"/>
      <c r="E3643" s="44"/>
      <c r="F3643" s="29"/>
      <c r="G3643" s="45"/>
      <c r="L3643"/>
      <c r="M3643" s="46"/>
    </row>
    <row r="3644" spans="1:13" x14ac:dyDescent="0.3">
      <c r="A3644"/>
      <c r="B3644"/>
      <c r="C3644" s="29"/>
      <c r="D3644"/>
      <c r="E3644" s="44"/>
      <c r="F3644" s="29"/>
      <c r="G3644" s="45"/>
      <c r="L3644"/>
      <c r="M3644" s="46"/>
    </row>
    <row r="3645" spans="1:13" x14ac:dyDescent="0.3">
      <c r="A3645"/>
      <c r="B3645"/>
      <c r="C3645" s="29"/>
      <c r="D3645"/>
      <c r="E3645" s="44"/>
      <c r="F3645" s="29"/>
      <c r="G3645" s="45"/>
      <c r="L3645"/>
      <c r="M3645" s="46"/>
    </row>
    <row r="3646" spans="1:13" x14ac:dyDescent="0.3">
      <c r="A3646"/>
      <c r="B3646"/>
      <c r="C3646" s="29"/>
      <c r="D3646"/>
      <c r="E3646" s="44"/>
      <c r="F3646" s="29"/>
      <c r="G3646" s="45"/>
      <c r="L3646"/>
      <c r="M3646" s="46"/>
    </row>
    <row r="3647" spans="1:13" x14ac:dyDescent="0.3">
      <c r="A3647"/>
      <c r="B3647"/>
      <c r="C3647" s="29"/>
      <c r="D3647"/>
      <c r="E3647" s="44"/>
      <c r="F3647" s="29"/>
      <c r="G3647" s="45"/>
      <c r="L3647"/>
      <c r="M3647" s="46"/>
    </row>
    <row r="3648" spans="1:13" x14ac:dyDescent="0.3">
      <c r="A3648"/>
      <c r="B3648"/>
      <c r="C3648" s="29"/>
      <c r="D3648"/>
      <c r="E3648" s="44"/>
      <c r="F3648" s="29"/>
      <c r="G3648" s="45"/>
      <c r="L3648"/>
      <c r="M3648" s="46"/>
    </row>
    <row r="3649" spans="1:13" x14ac:dyDescent="0.3">
      <c r="A3649"/>
      <c r="B3649"/>
      <c r="C3649" s="29"/>
      <c r="D3649"/>
      <c r="E3649" s="44"/>
      <c r="F3649" s="29"/>
      <c r="G3649" s="45"/>
      <c r="L3649"/>
      <c r="M3649" s="46"/>
    </row>
    <row r="3650" spans="1:13" x14ac:dyDescent="0.3">
      <c r="A3650"/>
      <c r="B3650"/>
      <c r="C3650" s="29"/>
      <c r="D3650"/>
      <c r="E3650" s="44"/>
      <c r="F3650" s="29"/>
      <c r="G3650" s="45"/>
      <c r="L3650"/>
      <c r="M3650" s="46"/>
    </row>
    <row r="3651" spans="1:13" x14ac:dyDescent="0.3">
      <c r="A3651"/>
      <c r="B3651"/>
      <c r="C3651" s="29"/>
      <c r="D3651"/>
      <c r="E3651" s="44"/>
      <c r="F3651" s="29"/>
      <c r="G3651" s="45"/>
      <c r="L3651"/>
      <c r="M3651" s="46"/>
    </row>
    <row r="3652" spans="1:13" x14ac:dyDescent="0.3">
      <c r="A3652"/>
      <c r="B3652"/>
      <c r="C3652" s="29"/>
      <c r="D3652"/>
      <c r="E3652" s="44"/>
      <c r="F3652" s="29"/>
      <c r="G3652" s="45"/>
      <c r="L3652"/>
      <c r="M3652" s="46"/>
    </row>
    <row r="3653" spans="1:13" x14ac:dyDescent="0.3">
      <c r="A3653"/>
      <c r="B3653"/>
      <c r="C3653" s="29"/>
      <c r="D3653"/>
      <c r="E3653" s="44"/>
      <c r="F3653" s="29"/>
      <c r="G3653" s="45"/>
      <c r="L3653"/>
      <c r="M3653" s="46"/>
    </row>
    <row r="3654" spans="1:13" x14ac:dyDescent="0.3">
      <c r="A3654"/>
      <c r="B3654"/>
      <c r="C3654" s="29"/>
      <c r="D3654"/>
      <c r="E3654" s="44"/>
      <c r="F3654" s="29"/>
      <c r="G3654" s="45"/>
      <c r="L3654"/>
      <c r="M3654" s="46"/>
    </row>
    <row r="3655" spans="1:13" x14ac:dyDescent="0.3">
      <c r="A3655"/>
      <c r="B3655"/>
      <c r="C3655" s="29"/>
      <c r="D3655"/>
      <c r="E3655" s="44"/>
      <c r="F3655" s="29"/>
      <c r="G3655" s="45"/>
      <c r="L3655"/>
      <c r="M3655" s="46"/>
    </row>
    <row r="3656" spans="1:13" x14ac:dyDescent="0.3">
      <c r="A3656"/>
      <c r="B3656"/>
      <c r="C3656" s="29"/>
      <c r="D3656"/>
      <c r="E3656" s="44"/>
      <c r="F3656" s="29"/>
      <c r="G3656" s="45"/>
      <c r="L3656"/>
      <c r="M3656" s="46"/>
    </row>
    <row r="3657" spans="1:13" x14ac:dyDescent="0.3">
      <c r="A3657"/>
      <c r="B3657"/>
      <c r="C3657" s="29"/>
      <c r="D3657"/>
      <c r="E3657" s="44"/>
      <c r="F3657" s="29"/>
      <c r="G3657" s="45"/>
      <c r="L3657"/>
      <c r="M3657" s="46"/>
    </row>
    <row r="3658" spans="1:13" x14ac:dyDescent="0.3">
      <c r="A3658"/>
      <c r="B3658"/>
      <c r="C3658" s="29"/>
      <c r="D3658"/>
      <c r="E3658" s="44"/>
      <c r="F3658" s="29"/>
      <c r="G3658" s="45"/>
      <c r="L3658"/>
      <c r="M3658" s="46"/>
    </row>
    <row r="3659" spans="1:13" x14ac:dyDescent="0.3">
      <c r="A3659"/>
      <c r="B3659"/>
      <c r="C3659" s="29"/>
      <c r="D3659"/>
      <c r="E3659" s="44"/>
      <c r="F3659" s="29"/>
      <c r="G3659" s="45"/>
      <c r="L3659"/>
      <c r="M3659" s="46"/>
    </row>
    <row r="3660" spans="1:13" x14ac:dyDescent="0.3">
      <c r="A3660"/>
      <c r="B3660"/>
      <c r="C3660" s="29"/>
      <c r="D3660"/>
      <c r="E3660" s="44"/>
      <c r="F3660" s="29"/>
      <c r="G3660" s="45"/>
      <c r="L3660"/>
      <c r="M3660" s="46"/>
    </row>
    <row r="3661" spans="1:13" x14ac:dyDescent="0.3">
      <c r="A3661"/>
      <c r="B3661"/>
      <c r="C3661" s="29"/>
      <c r="D3661"/>
      <c r="E3661" s="44"/>
      <c r="F3661" s="29"/>
      <c r="G3661" s="45"/>
      <c r="L3661"/>
      <c r="M3661" s="46"/>
    </row>
    <row r="3662" spans="1:13" x14ac:dyDescent="0.3">
      <c r="A3662"/>
      <c r="B3662"/>
      <c r="C3662" s="29"/>
      <c r="D3662"/>
      <c r="E3662" s="44"/>
      <c r="F3662" s="29"/>
      <c r="G3662" s="45"/>
      <c r="L3662"/>
      <c r="M3662" s="46"/>
    </row>
    <row r="3663" spans="1:13" x14ac:dyDescent="0.3">
      <c r="A3663"/>
      <c r="B3663"/>
      <c r="C3663" s="29"/>
      <c r="D3663"/>
      <c r="E3663" s="44"/>
      <c r="F3663" s="29"/>
      <c r="G3663" s="45"/>
      <c r="L3663"/>
      <c r="M3663" s="46"/>
    </row>
    <row r="3664" spans="1:13" x14ac:dyDescent="0.3">
      <c r="A3664"/>
      <c r="B3664"/>
      <c r="C3664" s="29"/>
      <c r="D3664"/>
      <c r="E3664" s="44"/>
      <c r="F3664" s="29"/>
      <c r="G3664" s="45"/>
      <c r="L3664"/>
      <c r="M3664" s="46"/>
    </row>
    <row r="3665" spans="1:13" x14ac:dyDescent="0.3">
      <c r="A3665"/>
      <c r="B3665"/>
      <c r="C3665" s="29"/>
      <c r="D3665"/>
      <c r="E3665" s="44"/>
      <c r="F3665" s="29"/>
      <c r="G3665" s="45"/>
      <c r="L3665"/>
      <c r="M3665" s="46"/>
    </row>
    <row r="3666" spans="1:13" x14ac:dyDescent="0.3">
      <c r="A3666"/>
      <c r="B3666"/>
      <c r="C3666" s="29"/>
      <c r="D3666"/>
      <c r="E3666" s="44"/>
      <c r="F3666" s="29"/>
      <c r="G3666" s="45"/>
      <c r="L3666"/>
      <c r="M3666" s="46"/>
    </row>
    <row r="3667" spans="1:13" x14ac:dyDescent="0.3">
      <c r="A3667"/>
      <c r="B3667"/>
      <c r="C3667" s="29"/>
      <c r="D3667"/>
      <c r="E3667" s="44"/>
      <c r="F3667" s="29"/>
      <c r="G3667" s="45"/>
      <c r="L3667"/>
      <c r="M3667" s="46"/>
    </row>
    <row r="3668" spans="1:13" x14ac:dyDescent="0.3">
      <c r="A3668"/>
      <c r="B3668"/>
      <c r="C3668" s="29"/>
      <c r="D3668"/>
      <c r="E3668" s="44"/>
      <c r="F3668" s="29"/>
      <c r="G3668" s="45"/>
      <c r="L3668"/>
      <c r="M3668" s="46"/>
    </row>
    <row r="3669" spans="1:13" x14ac:dyDescent="0.3">
      <c r="A3669"/>
      <c r="B3669"/>
      <c r="C3669" s="29"/>
      <c r="D3669"/>
      <c r="E3669" s="44"/>
      <c r="F3669" s="29"/>
      <c r="G3669" s="45"/>
      <c r="L3669"/>
      <c r="M3669" s="46"/>
    </row>
    <row r="3670" spans="1:13" x14ac:dyDescent="0.3">
      <c r="A3670"/>
      <c r="B3670"/>
      <c r="C3670" s="29"/>
      <c r="D3670"/>
      <c r="E3670" s="44"/>
      <c r="F3670" s="29"/>
      <c r="G3670" s="45"/>
      <c r="L3670"/>
      <c r="M3670" s="46"/>
    </row>
    <row r="3671" spans="1:13" x14ac:dyDescent="0.3">
      <c r="A3671"/>
      <c r="B3671"/>
      <c r="C3671" s="29"/>
      <c r="D3671"/>
      <c r="E3671" s="44"/>
      <c r="F3671" s="29"/>
      <c r="G3671" s="45"/>
      <c r="L3671"/>
      <c r="M3671" s="46"/>
    </row>
    <row r="3672" spans="1:13" x14ac:dyDescent="0.3">
      <c r="A3672"/>
      <c r="B3672"/>
      <c r="C3672" s="29"/>
      <c r="D3672"/>
      <c r="E3672" s="44"/>
      <c r="F3672" s="29"/>
      <c r="G3672" s="45"/>
      <c r="L3672"/>
      <c r="M3672" s="46"/>
    </row>
    <row r="3673" spans="1:13" x14ac:dyDescent="0.3">
      <c r="A3673"/>
      <c r="B3673"/>
      <c r="C3673" s="29"/>
      <c r="D3673"/>
      <c r="E3673" s="44"/>
      <c r="F3673" s="29"/>
      <c r="G3673" s="45"/>
      <c r="L3673"/>
      <c r="M3673" s="46"/>
    </row>
    <row r="3674" spans="1:13" x14ac:dyDescent="0.3">
      <c r="A3674"/>
      <c r="B3674"/>
      <c r="C3674" s="29"/>
      <c r="D3674"/>
      <c r="E3674" s="44"/>
      <c r="F3674" s="29"/>
      <c r="G3674" s="45"/>
      <c r="L3674"/>
      <c r="M3674" s="46"/>
    </row>
    <row r="3675" spans="1:13" x14ac:dyDescent="0.3">
      <c r="A3675"/>
      <c r="B3675"/>
      <c r="C3675" s="29"/>
      <c r="D3675"/>
      <c r="E3675" s="44"/>
      <c r="F3675" s="29"/>
      <c r="G3675" s="45"/>
      <c r="L3675"/>
      <c r="M3675" s="46"/>
    </row>
    <row r="3676" spans="1:13" x14ac:dyDescent="0.3">
      <c r="A3676"/>
      <c r="B3676"/>
      <c r="C3676" s="29"/>
      <c r="D3676"/>
      <c r="E3676" s="44"/>
      <c r="F3676" s="29"/>
      <c r="G3676" s="45"/>
      <c r="L3676"/>
      <c r="M3676" s="46"/>
    </row>
    <row r="3677" spans="1:13" x14ac:dyDescent="0.3">
      <c r="A3677"/>
      <c r="B3677"/>
      <c r="C3677" s="29"/>
      <c r="D3677"/>
      <c r="E3677" s="44"/>
      <c r="F3677" s="29"/>
      <c r="G3677" s="45"/>
      <c r="L3677"/>
      <c r="M3677" s="46"/>
    </row>
    <row r="3678" spans="1:13" x14ac:dyDescent="0.3">
      <c r="A3678"/>
      <c r="B3678"/>
      <c r="C3678" s="29"/>
      <c r="D3678"/>
      <c r="E3678" s="44"/>
      <c r="F3678" s="29"/>
      <c r="G3678" s="45"/>
      <c r="L3678"/>
      <c r="M3678" s="46"/>
    </row>
    <row r="3679" spans="1:13" x14ac:dyDescent="0.3">
      <c r="A3679"/>
      <c r="B3679"/>
      <c r="C3679" s="29"/>
      <c r="D3679"/>
      <c r="E3679" s="44"/>
      <c r="F3679" s="29"/>
      <c r="G3679" s="45"/>
      <c r="L3679"/>
      <c r="M3679" s="46"/>
    </row>
    <row r="3680" spans="1:13" x14ac:dyDescent="0.3">
      <c r="A3680"/>
      <c r="B3680"/>
      <c r="C3680" s="29"/>
      <c r="D3680"/>
      <c r="E3680" s="44"/>
      <c r="F3680" s="29"/>
      <c r="G3680" s="45"/>
      <c r="L3680"/>
      <c r="M3680" s="46"/>
    </row>
    <row r="3681" spans="1:13" x14ac:dyDescent="0.3">
      <c r="A3681"/>
      <c r="B3681"/>
      <c r="C3681" s="29"/>
      <c r="D3681"/>
      <c r="E3681" s="44"/>
      <c r="F3681" s="29"/>
      <c r="G3681" s="45"/>
      <c r="L3681"/>
      <c r="M3681" s="46"/>
    </row>
    <row r="3682" spans="1:13" x14ac:dyDescent="0.3">
      <c r="A3682"/>
      <c r="B3682"/>
      <c r="C3682" s="29"/>
      <c r="D3682"/>
      <c r="E3682" s="44"/>
      <c r="F3682" s="29"/>
      <c r="G3682" s="45"/>
      <c r="L3682"/>
      <c r="M3682" s="46"/>
    </row>
    <row r="3683" spans="1:13" x14ac:dyDescent="0.3">
      <c r="A3683"/>
      <c r="B3683"/>
      <c r="C3683" s="29"/>
      <c r="D3683"/>
      <c r="E3683" s="44"/>
      <c r="F3683" s="29"/>
      <c r="G3683" s="45"/>
      <c r="L3683"/>
      <c r="M3683" s="46"/>
    </row>
    <row r="3684" spans="1:13" x14ac:dyDescent="0.3">
      <c r="A3684"/>
      <c r="B3684"/>
      <c r="C3684" s="29"/>
      <c r="D3684"/>
      <c r="E3684" s="44"/>
      <c r="F3684" s="29"/>
      <c r="G3684" s="45"/>
      <c r="L3684"/>
      <c r="M3684" s="46"/>
    </row>
    <row r="3685" spans="1:13" x14ac:dyDescent="0.3">
      <c r="A3685"/>
      <c r="B3685"/>
      <c r="C3685" s="29"/>
      <c r="D3685"/>
      <c r="E3685" s="44"/>
      <c r="F3685" s="29"/>
      <c r="G3685" s="45"/>
      <c r="L3685"/>
      <c r="M3685" s="46"/>
    </row>
    <row r="3686" spans="1:13" x14ac:dyDescent="0.3">
      <c r="A3686"/>
      <c r="B3686"/>
      <c r="C3686" s="29"/>
      <c r="D3686"/>
      <c r="E3686" s="44"/>
      <c r="F3686" s="29"/>
      <c r="G3686" s="45"/>
      <c r="L3686"/>
      <c r="M3686" s="46"/>
    </row>
    <row r="3687" spans="1:13" x14ac:dyDescent="0.3">
      <c r="A3687"/>
      <c r="B3687"/>
      <c r="C3687" s="29"/>
      <c r="D3687"/>
      <c r="E3687" s="44"/>
      <c r="F3687" s="29"/>
      <c r="G3687" s="45"/>
      <c r="L3687"/>
      <c r="M3687" s="46"/>
    </row>
    <row r="3688" spans="1:13" x14ac:dyDescent="0.3">
      <c r="A3688"/>
      <c r="B3688"/>
      <c r="C3688" s="29"/>
      <c r="D3688"/>
      <c r="E3688" s="44"/>
      <c r="F3688" s="29"/>
      <c r="G3688" s="45"/>
      <c r="L3688"/>
      <c r="M3688" s="46"/>
    </row>
    <row r="3689" spans="1:13" x14ac:dyDescent="0.3">
      <c r="A3689"/>
      <c r="B3689"/>
      <c r="C3689" s="29"/>
      <c r="D3689"/>
      <c r="E3689" s="44"/>
      <c r="F3689" s="29"/>
      <c r="G3689" s="45"/>
      <c r="L3689"/>
      <c r="M3689" s="46"/>
    </row>
    <row r="3690" spans="1:13" x14ac:dyDescent="0.3">
      <c r="A3690"/>
      <c r="B3690"/>
      <c r="C3690" s="29"/>
      <c r="D3690"/>
      <c r="E3690" s="44"/>
      <c r="F3690" s="29"/>
      <c r="G3690" s="45"/>
      <c r="L3690"/>
      <c r="M3690" s="46"/>
    </row>
    <row r="3691" spans="1:13" x14ac:dyDescent="0.3">
      <c r="A3691"/>
      <c r="B3691"/>
      <c r="C3691" s="29"/>
      <c r="D3691"/>
      <c r="E3691" s="44"/>
      <c r="F3691" s="29"/>
      <c r="G3691" s="45"/>
      <c r="L3691"/>
      <c r="M3691" s="46"/>
    </row>
    <row r="3692" spans="1:13" x14ac:dyDescent="0.3">
      <c r="A3692"/>
      <c r="B3692"/>
      <c r="C3692" s="29"/>
      <c r="D3692"/>
      <c r="E3692" s="44"/>
      <c r="F3692" s="29"/>
      <c r="G3692" s="45"/>
      <c r="L3692"/>
      <c r="M3692" s="46"/>
    </row>
    <row r="3693" spans="1:13" x14ac:dyDescent="0.3">
      <c r="A3693"/>
      <c r="B3693"/>
      <c r="C3693" s="29"/>
      <c r="D3693"/>
      <c r="E3693" s="44"/>
      <c r="F3693" s="29"/>
      <c r="G3693" s="45"/>
      <c r="L3693"/>
      <c r="M3693" s="46"/>
    </row>
    <row r="3694" spans="1:13" x14ac:dyDescent="0.3">
      <c r="A3694"/>
      <c r="B3694"/>
      <c r="C3694" s="29"/>
      <c r="D3694"/>
      <c r="E3694" s="44"/>
      <c r="F3694" s="29"/>
      <c r="G3694" s="45"/>
      <c r="L3694"/>
      <c r="M3694" s="46"/>
    </row>
    <row r="3695" spans="1:13" x14ac:dyDescent="0.3">
      <c r="A3695"/>
      <c r="B3695"/>
      <c r="C3695" s="29"/>
      <c r="D3695"/>
      <c r="E3695" s="44"/>
      <c r="F3695" s="29"/>
      <c r="G3695" s="45"/>
      <c r="L3695"/>
      <c r="M3695" s="46"/>
    </row>
    <row r="3696" spans="1:13" x14ac:dyDescent="0.3">
      <c r="A3696"/>
      <c r="B3696"/>
      <c r="C3696" s="29"/>
      <c r="D3696"/>
      <c r="E3696" s="44"/>
      <c r="F3696" s="29"/>
      <c r="G3696" s="45"/>
      <c r="L3696"/>
      <c r="M3696" s="46"/>
    </row>
    <row r="3697" spans="1:13" x14ac:dyDescent="0.3">
      <c r="A3697"/>
      <c r="B3697"/>
      <c r="C3697" s="29"/>
      <c r="D3697"/>
      <c r="E3697" s="44"/>
      <c r="F3697" s="29"/>
      <c r="G3697" s="45"/>
      <c r="L3697"/>
      <c r="M3697" s="46"/>
    </row>
    <row r="3698" spans="1:13" x14ac:dyDescent="0.3">
      <c r="A3698"/>
      <c r="B3698"/>
      <c r="C3698" s="29"/>
      <c r="D3698"/>
      <c r="E3698" s="44"/>
      <c r="F3698" s="29"/>
      <c r="G3698" s="45"/>
      <c r="L3698"/>
      <c r="M3698" s="46"/>
    </row>
    <row r="3699" spans="1:13" x14ac:dyDescent="0.3">
      <c r="A3699"/>
      <c r="B3699"/>
      <c r="C3699" s="29"/>
      <c r="D3699"/>
      <c r="E3699" s="44"/>
      <c r="F3699" s="29"/>
      <c r="G3699" s="45"/>
      <c r="L3699"/>
      <c r="M3699" s="46"/>
    </row>
    <row r="3700" spans="1:13" x14ac:dyDescent="0.3">
      <c r="A3700"/>
      <c r="B3700"/>
      <c r="C3700" s="29"/>
      <c r="D3700"/>
      <c r="E3700" s="44"/>
      <c r="F3700" s="29"/>
      <c r="G3700" s="45"/>
      <c r="L3700"/>
      <c r="M3700" s="46"/>
    </row>
    <row r="3701" spans="1:13" x14ac:dyDescent="0.3">
      <c r="A3701"/>
      <c r="B3701"/>
      <c r="C3701" s="29"/>
      <c r="D3701"/>
      <c r="E3701" s="44"/>
      <c r="F3701" s="29"/>
      <c r="G3701" s="45"/>
      <c r="L3701"/>
      <c r="M3701" s="46"/>
    </row>
    <row r="3702" spans="1:13" x14ac:dyDescent="0.3">
      <c r="A3702"/>
      <c r="B3702"/>
      <c r="C3702" s="29"/>
      <c r="D3702"/>
      <c r="E3702" s="44"/>
      <c r="F3702" s="29"/>
      <c r="G3702" s="45"/>
      <c r="L3702"/>
      <c r="M3702" s="46"/>
    </row>
    <row r="3703" spans="1:13" x14ac:dyDescent="0.3">
      <c r="A3703"/>
      <c r="B3703"/>
      <c r="C3703" s="29"/>
      <c r="D3703"/>
      <c r="E3703" s="44"/>
      <c r="F3703" s="29"/>
      <c r="G3703" s="45"/>
      <c r="L3703"/>
      <c r="M3703" s="46"/>
    </row>
    <row r="3704" spans="1:13" x14ac:dyDescent="0.3">
      <c r="A3704"/>
      <c r="B3704"/>
      <c r="C3704" s="29"/>
      <c r="D3704"/>
      <c r="E3704" s="44"/>
      <c r="F3704" s="29"/>
      <c r="G3704" s="45"/>
      <c r="L3704"/>
      <c r="M3704" s="46"/>
    </row>
    <row r="3705" spans="1:13" x14ac:dyDescent="0.3">
      <c r="A3705"/>
      <c r="B3705"/>
      <c r="C3705" s="29"/>
      <c r="D3705"/>
      <c r="E3705" s="44"/>
      <c r="F3705" s="29"/>
      <c r="G3705" s="45"/>
      <c r="L3705"/>
      <c r="M3705" s="46"/>
    </row>
    <row r="3706" spans="1:13" x14ac:dyDescent="0.3">
      <c r="A3706"/>
      <c r="B3706"/>
      <c r="C3706" s="29"/>
      <c r="D3706"/>
      <c r="E3706" s="44"/>
      <c r="F3706" s="29"/>
      <c r="G3706" s="45"/>
      <c r="L3706"/>
      <c r="M3706" s="46"/>
    </row>
    <row r="3707" spans="1:13" x14ac:dyDescent="0.3">
      <c r="A3707"/>
      <c r="B3707"/>
      <c r="C3707" s="29"/>
      <c r="D3707"/>
      <c r="E3707" s="44"/>
      <c r="F3707" s="29"/>
      <c r="G3707" s="45"/>
      <c r="L3707"/>
      <c r="M3707" s="46"/>
    </row>
    <row r="3708" spans="1:13" x14ac:dyDescent="0.3">
      <c r="A3708"/>
      <c r="B3708"/>
      <c r="C3708" s="29"/>
      <c r="D3708"/>
      <c r="E3708" s="44"/>
      <c r="F3708" s="29"/>
      <c r="G3708" s="45"/>
      <c r="L3708"/>
      <c r="M3708" s="46"/>
    </row>
    <row r="3709" spans="1:13" x14ac:dyDescent="0.3">
      <c r="A3709"/>
      <c r="B3709"/>
      <c r="C3709" s="29"/>
      <c r="D3709"/>
      <c r="E3709" s="44"/>
      <c r="F3709" s="29"/>
      <c r="G3709" s="45"/>
      <c r="L3709"/>
      <c r="M3709" s="46"/>
    </row>
    <row r="3710" spans="1:13" x14ac:dyDescent="0.3">
      <c r="A3710"/>
      <c r="B3710"/>
      <c r="C3710" s="29"/>
      <c r="D3710"/>
      <c r="E3710" s="44"/>
      <c r="F3710" s="29"/>
      <c r="G3710" s="45"/>
      <c r="L3710"/>
      <c r="M3710" s="46"/>
    </row>
    <row r="3711" spans="1:13" x14ac:dyDescent="0.3">
      <c r="A3711"/>
      <c r="B3711"/>
      <c r="C3711" s="29"/>
      <c r="D3711"/>
      <c r="E3711" s="44"/>
      <c r="F3711" s="29"/>
      <c r="G3711" s="45"/>
      <c r="L3711"/>
      <c r="M3711" s="46"/>
    </row>
    <row r="3712" spans="1:13" x14ac:dyDescent="0.3">
      <c r="A3712"/>
      <c r="B3712"/>
      <c r="C3712" s="29"/>
      <c r="D3712"/>
      <c r="E3712" s="44"/>
      <c r="F3712" s="29"/>
      <c r="G3712" s="45"/>
      <c r="L3712"/>
      <c r="M3712" s="46"/>
    </row>
    <row r="3713" spans="1:13" x14ac:dyDescent="0.3">
      <c r="A3713"/>
      <c r="B3713"/>
      <c r="C3713" s="29"/>
      <c r="D3713"/>
      <c r="E3713" s="44"/>
      <c r="F3713" s="29"/>
      <c r="G3713" s="45"/>
      <c r="L3713"/>
      <c r="M3713" s="46"/>
    </row>
    <row r="3714" spans="1:13" x14ac:dyDescent="0.3">
      <c r="A3714"/>
      <c r="B3714"/>
      <c r="C3714" s="29"/>
      <c r="D3714"/>
      <c r="E3714" s="44"/>
      <c r="F3714" s="29"/>
      <c r="G3714" s="45"/>
      <c r="L3714"/>
      <c r="M3714" s="46"/>
    </row>
    <row r="3715" spans="1:13" x14ac:dyDescent="0.3">
      <c r="A3715"/>
      <c r="B3715"/>
      <c r="C3715" s="29"/>
      <c r="D3715"/>
      <c r="E3715" s="44"/>
      <c r="F3715" s="29"/>
      <c r="G3715" s="45"/>
      <c r="L3715"/>
      <c r="M3715" s="46"/>
    </row>
    <row r="3716" spans="1:13" x14ac:dyDescent="0.3">
      <c r="A3716"/>
      <c r="B3716"/>
      <c r="C3716" s="29"/>
      <c r="D3716"/>
      <c r="E3716" s="44"/>
      <c r="F3716" s="29"/>
      <c r="G3716" s="45"/>
      <c r="L3716"/>
      <c r="M3716" s="46"/>
    </row>
    <row r="3717" spans="1:13" x14ac:dyDescent="0.3">
      <c r="A3717"/>
      <c r="B3717"/>
      <c r="C3717" s="29"/>
      <c r="D3717"/>
      <c r="E3717" s="44"/>
      <c r="F3717" s="29"/>
      <c r="G3717" s="45"/>
      <c r="L3717"/>
      <c r="M3717" s="46"/>
    </row>
    <row r="3718" spans="1:13" x14ac:dyDescent="0.3">
      <c r="A3718"/>
      <c r="B3718"/>
      <c r="C3718" s="29"/>
      <c r="D3718"/>
      <c r="E3718" s="44"/>
      <c r="F3718" s="29"/>
      <c r="G3718" s="45"/>
      <c r="L3718"/>
      <c r="M3718" s="46"/>
    </row>
    <row r="3719" spans="1:13" x14ac:dyDescent="0.3">
      <c r="A3719"/>
      <c r="B3719"/>
      <c r="C3719" s="29"/>
      <c r="D3719"/>
      <c r="E3719" s="44"/>
      <c r="F3719" s="29"/>
      <c r="G3719" s="45"/>
      <c r="L3719"/>
      <c r="M3719" s="46"/>
    </row>
    <row r="3720" spans="1:13" x14ac:dyDescent="0.3">
      <c r="A3720"/>
      <c r="B3720"/>
      <c r="C3720" s="29"/>
      <c r="D3720"/>
      <c r="E3720" s="44"/>
      <c r="F3720" s="29"/>
      <c r="G3720" s="45"/>
      <c r="L3720"/>
      <c r="M3720" s="46"/>
    </row>
    <row r="3721" spans="1:13" x14ac:dyDescent="0.3">
      <c r="A3721"/>
      <c r="B3721"/>
      <c r="C3721" s="29"/>
      <c r="D3721"/>
      <c r="E3721" s="44"/>
      <c r="F3721" s="29"/>
      <c r="G3721" s="45"/>
      <c r="L3721"/>
      <c r="M3721" s="46"/>
    </row>
    <row r="3722" spans="1:13" x14ac:dyDescent="0.3">
      <c r="A3722"/>
      <c r="B3722"/>
      <c r="C3722" s="29"/>
      <c r="D3722"/>
      <c r="E3722" s="44"/>
      <c r="F3722" s="29"/>
      <c r="G3722" s="45"/>
      <c r="L3722"/>
      <c r="M3722" s="46"/>
    </row>
    <row r="3723" spans="1:13" x14ac:dyDescent="0.3">
      <c r="A3723"/>
      <c r="B3723"/>
      <c r="C3723" s="29"/>
      <c r="D3723"/>
      <c r="E3723" s="44"/>
      <c r="F3723" s="29"/>
      <c r="G3723" s="45"/>
      <c r="L3723"/>
      <c r="M3723" s="46"/>
    </row>
    <row r="3724" spans="1:13" x14ac:dyDescent="0.3">
      <c r="A3724"/>
      <c r="B3724"/>
      <c r="C3724" s="29"/>
      <c r="D3724"/>
      <c r="E3724" s="44"/>
      <c r="F3724" s="29"/>
      <c r="G3724" s="45"/>
      <c r="L3724"/>
      <c r="M3724" s="46"/>
    </row>
    <row r="3725" spans="1:13" x14ac:dyDescent="0.3">
      <c r="A3725"/>
      <c r="B3725"/>
      <c r="C3725" s="29"/>
      <c r="D3725"/>
      <c r="E3725" s="44"/>
      <c r="F3725" s="29"/>
      <c r="G3725" s="45"/>
      <c r="L3725"/>
      <c r="M3725" s="46"/>
    </row>
    <row r="3726" spans="1:13" x14ac:dyDescent="0.3">
      <c r="A3726"/>
      <c r="B3726"/>
      <c r="C3726" s="29"/>
      <c r="D3726"/>
      <c r="E3726" s="44"/>
      <c r="F3726" s="29"/>
      <c r="G3726" s="45"/>
      <c r="L3726"/>
      <c r="M3726" s="46"/>
    </row>
    <row r="3727" spans="1:13" x14ac:dyDescent="0.3">
      <c r="A3727"/>
      <c r="B3727"/>
      <c r="C3727" s="29"/>
      <c r="D3727"/>
      <c r="E3727" s="44"/>
      <c r="F3727" s="29"/>
      <c r="G3727" s="45"/>
      <c r="L3727"/>
      <c r="M3727" s="46"/>
    </row>
    <row r="3728" spans="1:13" x14ac:dyDescent="0.3">
      <c r="A3728"/>
      <c r="B3728"/>
      <c r="C3728" s="29"/>
      <c r="D3728"/>
      <c r="E3728" s="44"/>
      <c r="F3728" s="29"/>
      <c r="G3728" s="45"/>
      <c r="L3728"/>
      <c r="M3728" s="46"/>
    </row>
    <row r="3729" spans="1:13" x14ac:dyDescent="0.3">
      <c r="A3729"/>
      <c r="B3729"/>
      <c r="C3729" s="29"/>
      <c r="D3729"/>
      <c r="E3729" s="44"/>
      <c r="F3729" s="29"/>
      <c r="G3729" s="45"/>
      <c r="L3729"/>
      <c r="M3729" s="46"/>
    </row>
    <row r="3730" spans="1:13" x14ac:dyDescent="0.3">
      <c r="A3730"/>
      <c r="B3730"/>
      <c r="C3730" s="29"/>
      <c r="D3730"/>
      <c r="E3730" s="44"/>
      <c r="F3730" s="29"/>
      <c r="G3730" s="45"/>
      <c r="L3730"/>
      <c r="M3730" s="46"/>
    </row>
    <row r="3731" spans="1:13" x14ac:dyDescent="0.3">
      <c r="A3731"/>
      <c r="B3731"/>
      <c r="C3731" s="29"/>
      <c r="D3731"/>
      <c r="E3731" s="44"/>
      <c r="F3731" s="29"/>
      <c r="G3731" s="45"/>
      <c r="L3731"/>
      <c r="M3731" s="46"/>
    </row>
    <row r="3732" spans="1:13" x14ac:dyDescent="0.3">
      <c r="A3732"/>
      <c r="B3732"/>
      <c r="C3732" s="29"/>
      <c r="D3732"/>
      <c r="E3732" s="44"/>
      <c r="F3732" s="29"/>
      <c r="G3732" s="45"/>
      <c r="L3732"/>
      <c r="M3732" s="46"/>
    </row>
    <row r="3733" spans="1:13" x14ac:dyDescent="0.3">
      <c r="A3733"/>
      <c r="B3733"/>
      <c r="C3733" s="29"/>
      <c r="D3733"/>
      <c r="E3733" s="44"/>
      <c r="F3733" s="29"/>
      <c r="G3733" s="45"/>
      <c r="L3733"/>
      <c r="M3733" s="46"/>
    </row>
    <row r="3734" spans="1:13" x14ac:dyDescent="0.3">
      <c r="A3734"/>
      <c r="B3734"/>
      <c r="C3734" s="29"/>
      <c r="D3734"/>
      <c r="E3734" s="44"/>
      <c r="F3734" s="29"/>
      <c r="G3734" s="45"/>
      <c r="L3734"/>
      <c r="M3734" s="46"/>
    </row>
    <row r="3735" spans="1:13" x14ac:dyDescent="0.3">
      <c r="A3735"/>
      <c r="B3735"/>
      <c r="C3735" s="29"/>
      <c r="D3735"/>
      <c r="E3735" s="44"/>
      <c r="F3735" s="29"/>
      <c r="G3735" s="45"/>
      <c r="L3735"/>
      <c r="M3735" s="46"/>
    </row>
    <row r="3736" spans="1:13" x14ac:dyDescent="0.3">
      <c r="A3736"/>
      <c r="B3736"/>
      <c r="C3736" s="29"/>
      <c r="D3736"/>
      <c r="E3736" s="44"/>
      <c r="F3736" s="29"/>
      <c r="G3736" s="45"/>
      <c r="L3736"/>
      <c r="M3736" s="46"/>
    </row>
    <row r="3737" spans="1:13" x14ac:dyDescent="0.3">
      <c r="A3737"/>
      <c r="B3737"/>
      <c r="C3737" s="29"/>
      <c r="D3737"/>
      <c r="E3737" s="44"/>
      <c r="F3737" s="29"/>
      <c r="G3737" s="45"/>
      <c r="L3737"/>
      <c r="M3737" s="46"/>
    </row>
    <row r="3738" spans="1:13" x14ac:dyDescent="0.3">
      <c r="A3738"/>
      <c r="B3738"/>
      <c r="C3738" s="29"/>
      <c r="D3738"/>
      <c r="E3738" s="44"/>
      <c r="F3738" s="29"/>
      <c r="G3738" s="45"/>
      <c r="L3738"/>
      <c r="M3738" s="46"/>
    </row>
    <row r="3739" spans="1:13" x14ac:dyDescent="0.3">
      <c r="A3739"/>
      <c r="B3739"/>
      <c r="C3739" s="29"/>
      <c r="D3739"/>
      <c r="E3739" s="44"/>
      <c r="F3739" s="29"/>
      <c r="G3739" s="45"/>
      <c r="L3739"/>
      <c r="M3739" s="46"/>
    </row>
    <row r="3740" spans="1:13" x14ac:dyDescent="0.3">
      <c r="A3740"/>
      <c r="B3740"/>
      <c r="C3740" s="29"/>
      <c r="D3740"/>
      <c r="E3740" s="44"/>
      <c r="F3740" s="29"/>
      <c r="G3740" s="45"/>
      <c r="L3740"/>
      <c r="M3740" s="46"/>
    </row>
    <row r="3741" spans="1:13" x14ac:dyDescent="0.3">
      <c r="A3741"/>
      <c r="B3741"/>
      <c r="C3741" s="29"/>
      <c r="D3741"/>
      <c r="E3741" s="44"/>
      <c r="F3741" s="29"/>
      <c r="G3741" s="45"/>
      <c r="L3741"/>
      <c r="M3741" s="46"/>
    </row>
    <row r="3742" spans="1:13" x14ac:dyDescent="0.3">
      <c r="A3742"/>
      <c r="B3742"/>
      <c r="C3742" s="29"/>
      <c r="D3742"/>
      <c r="E3742" s="44"/>
      <c r="F3742" s="29"/>
      <c r="G3742" s="45"/>
      <c r="L3742"/>
      <c r="M3742" s="46"/>
    </row>
    <row r="3743" spans="1:13" x14ac:dyDescent="0.3">
      <c r="A3743"/>
      <c r="B3743"/>
      <c r="C3743" s="29"/>
      <c r="D3743"/>
      <c r="E3743" s="44"/>
      <c r="F3743" s="29"/>
      <c r="G3743" s="45"/>
      <c r="L3743"/>
      <c r="M3743" s="46"/>
    </row>
    <row r="3744" spans="1:13" x14ac:dyDescent="0.3">
      <c r="A3744"/>
      <c r="B3744"/>
      <c r="C3744" s="29"/>
      <c r="D3744"/>
      <c r="E3744" s="44"/>
      <c r="F3744" s="29"/>
      <c r="G3744" s="45"/>
      <c r="L3744"/>
      <c r="M3744" s="46"/>
    </row>
    <row r="3745" spans="1:13" x14ac:dyDescent="0.3">
      <c r="A3745"/>
      <c r="B3745"/>
      <c r="C3745" s="29"/>
      <c r="D3745"/>
      <c r="E3745" s="44"/>
      <c r="F3745" s="29"/>
      <c r="G3745" s="45"/>
      <c r="L3745"/>
      <c r="M3745" s="46"/>
    </row>
    <row r="3746" spans="1:13" x14ac:dyDescent="0.3">
      <c r="A3746"/>
      <c r="B3746"/>
      <c r="C3746" s="29"/>
      <c r="D3746"/>
      <c r="E3746" s="44"/>
      <c r="F3746" s="29"/>
      <c r="G3746" s="45"/>
      <c r="L3746"/>
      <c r="M3746" s="46"/>
    </row>
    <row r="3747" spans="1:13" x14ac:dyDescent="0.3">
      <c r="A3747"/>
      <c r="B3747"/>
      <c r="C3747" s="29"/>
      <c r="D3747"/>
      <c r="E3747" s="44"/>
      <c r="F3747" s="29"/>
      <c r="G3747" s="45"/>
      <c r="L3747"/>
      <c r="M3747" s="46"/>
    </row>
    <row r="3748" spans="1:13" x14ac:dyDescent="0.3">
      <c r="A3748"/>
      <c r="B3748"/>
      <c r="C3748" s="29"/>
      <c r="D3748"/>
      <c r="E3748" s="44"/>
      <c r="F3748" s="29"/>
      <c r="G3748" s="45"/>
      <c r="L3748"/>
      <c r="M3748" s="46"/>
    </row>
    <row r="3749" spans="1:13" x14ac:dyDescent="0.3">
      <c r="A3749"/>
      <c r="B3749"/>
      <c r="C3749" s="29"/>
      <c r="D3749"/>
      <c r="E3749" s="44"/>
      <c r="F3749" s="29"/>
      <c r="G3749" s="45"/>
      <c r="L3749"/>
      <c r="M3749" s="46"/>
    </row>
    <row r="3750" spans="1:13" x14ac:dyDescent="0.3">
      <c r="A3750"/>
      <c r="B3750"/>
      <c r="C3750" s="29"/>
      <c r="D3750"/>
      <c r="E3750" s="44"/>
      <c r="F3750" s="29"/>
      <c r="G3750" s="45"/>
      <c r="L3750"/>
      <c r="M3750" s="46"/>
    </row>
    <row r="3751" spans="1:13" x14ac:dyDescent="0.3">
      <c r="A3751"/>
      <c r="B3751"/>
      <c r="C3751" s="29"/>
      <c r="D3751"/>
      <c r="E3751" s="44"/>
      <c r="F3751" s="29"/>
      <c r="G3751" s="45"/>
      <c r="L3751"/>
      <c r="M3751" s="46"/>
    </row>
    <row r="3752" spans="1:13" x14ac:dyDescent="0.3">
      <c r="A3752"/>
      <c r="B3752"/>
      <c r="C3752" s="29"/>
      <c r="D3752"/>
      <c r="E3752" s="44"/>
      <c r="F3752" s="29"/>
      <c r="G3752" s="45"/>
      <c r="L3752"/>
      <c r="M3752" s="46"/>
    </row>
    <row r="3753" spans="1:13" x14ac:dyDescent="0.3">
      <c r="A3753"/>
      <c r="B3753"/>
      <c r="C3753" s="29"/>
      <c r="D3753"/>
      <c r="E3753" s="44"/>
      <c r="F3753" s="29"/>
      <c r="G3753" s="45"/>
      <c r="L3753"/>
      <c r="M3753" s="46"/>
    </row>
    <row r="3754" spans="1:13" x14ac:dyDescent="0.3">
      <c r="A3754"/>
      <c r="B3754"/>
      <c r="C3754" s="29"/>
      <c r="D3754"/>
      <c r="E3754" s="44"/>
      <c r="F3754" s="29"/>
      <c r="G3754" s="45"/>
      <c r="L3754"/>
      <c r="M3754" s="46"/>
    </row>
    <row r="3755" spans="1:13" x14ac:dyDescent="0.3">
      <c r="A3755"/>
      <c r="B3755"/>
      <c r="C3755" s="29"/>
      <c r="D3755"/>
      <c r="E3755" s="44"/>
      <c r="F3755" s="29"/>
      <c r="G3755" s="45"/>
      <c r="L3755"/>
      <c r="M3755" s="46"/>
    </row>
    <row r="3756" spans="1:13" x14ac:dyDescent="0.3">
      <c r="A3756"/>
      <c r="B3756"/>
      <c r="C3756" s="29"/>
      <c r="D3756"/>
      <c r="E3756" s="44"/>
      <c r="F3756" s="29"/>
      <c r="G3756" s="45"/>
      <c r="L3756"/>
      <c r="M3756" s="46"/>
    </row>
    <row r="3757" spans="1:13" x14ac:dyDescent="0.3">
      <c r="A3757"/>
      <c r="B3757"/>
      <c r="C3757" s="29"/>
      <c r="D3757"/>
      <c r="E3757" s="44"/>
      <c r="F3757" s="29"/>
      <c r="G3757" s="45"/>
      <c r="L3757"/>
      <c r="M3757" s="46"/>
    </row>
    <row r="3758" spans="1:13" x14ac:dyDescent="0.3">
      <c r="A3758"/>
      <c r="B3758"/>
      <c r="C3758" s="29"/>
      <c r="D3758"/>
      <c r="E3758" s="44"/>
      <c r="F3758" s="29"/>
      <c r="G3758" s="45"/>
      <c r="L3758"/>
      <c r="M3758" s="46"/>
    </row>
    <row r="3759" spans="1:13" x14ac:dyDescent="0.3">
      <c r="A3759"/>
      <c r="B3759"/>
      <c r="C3759" s="29"/>
      <c r="D3759"/>
      <c r="E3759" s="44"/>
      <c r="F3759" s="29"/>
      <c r="G3759" s="45"/>
      <c r="L3759"/>
      <c r="M3759" s="46"/>
    </row>
    <row r="3760" spans="1:13" x14ac:dyDescent="0.3">
      <c r="A3760"/>
      <c r="B3760"/>
      <c r="C3760" s="29"/>
      <c r="D3760"/>
      <c r="E3760" s="44"/>
      <c r="F3760" s="29"/>
      <c r="G3760" s="45"/>
      <c r="L3760"/>
      <c r="M3760" s="46"/>
    </row>
    <row r="3761" spans="1:13" x14ac:dyDescent="0.3">
      <c r="A3761"/>
      <c r="B3761"/>
      <c r="C3761" s="29"/>
      <c r="D3761"/>
      <c r="E3761" s="44"/>
      <c r="F3761" s="29"/>
      <c r="G3761" s="45"/>
      <c r="L3761"/>
      <c r="M3761" s="46"/>
    </row>
    <row r="3762" spans="1:13" x14ac:dyDescent="0.3">
      <c r="A3762"/>
      <c r="B3762"/>
      <c r="C3762" s="29"/>
      <c r="D3762"/>
      <c r="E3762" s="44"/>
      <c r="F3762" s="29"/>
      <c r="G3762" s="45"/>
      <c r="L3762"/>
      <c r="M3762" s="46"/>
    </row>
    <row r="3763" spans="1:13" x14ac:dyDescent="0.3">
      <c r="A3763"/>
      <c r="B3763"/>
      <c r="C3763" s="29"/>
      <c r="D3763"/>
      <c r="E3763" s="44"/>
      <c r="F3763" s="29"/>
      <c r="G3763" s="45"/>
      <c r="L3763"/>
      <c r="M3763" s="46"/>
    </row>
    <row r="3764" spans="1:13" x14ac:dyDescent="0.3">
      <c r="A3764"/>
      <c r="B3764"/>
      <c r="C3764" s="29"/>
      <c r="D3764"/>
      <c r="E3764" s="44"/>
      <c r="F3764" s="29"/>
      <c r="G3764" s="45"/>
      <c r="L3764"/>
      <c r="M3764" s="46"/>
    </row>
    <row r="3765" spans="1:13" x14ac:dyDescent="0.3">
      <c r="A3765"/>
      <c r="B3765"/>
      <c r="C3765" s="29"/>
      <c r="D3765"/>
      <c r="E3765" s="44"/>
      <c r="F3765" s="29"/>
      <c r="G3765" s="45"/>
      <c r="L3765"/>
      <c r="M3765" s="46"/>
    </row>
    <row r="3766" spans="1:13" x14ac:dyDescent="0.3">
      <c r="A3766"/>
      <c r="B3766"/>
      <c r="C3766" s="29"/>
      <c r="D3766"/>
      <c r="E3766" s="44"/>
      <c r="F3766" s="29"/>
      <c r="G3766" s="45"/>
      <c r="L3766"/>
      <c r="M3766" s="46"/>
    </row>
    <row r="3767" spans="1:13" x14ac:dyDescent="0.3">
      <c r="A3767"/>
      <c r="B3767"/>
      <c r="C3767" s="29"/>
      <c r="D3767"/>
      <c r="E3767" s="44"/>
      <c r="F3767" s="29"/>
      <c r="G3767" s="45"/>
      <c r="L3767"/>
      <c r="M3767" s="46"/>
    </row>
    <row r="3768" spans="1:13" x14ac:dyDescent="0.3">
      <c r="A3768"/>
      <c r="B3768"/>
      <c r="C3768" s="29"/>
      <c r="D3768"/>
      <c r="E3768" s="44"/>
      <c r="F3768" s="29"/>
      <c r="G3768" s="45"/>
      <c r="L3768"/>
      <c r="M3768" s="46"/>
    </row>
    <row r="3769" spans="1:13" x14ac:dyDescent="0.3">
      <c r="A3769"/>
      <c r="B3769"/>
      <c r="C3769" s="29"/>
      <c r="D3769"/>
      <c r="E3769" s="44"/>
      <c r="F3769" s="29"/>
      <c r="G3769" s="45"/>
      <c r="L3769"/>
      <c r="M3769" s="46"/>
    </row>
    <row r="3770" spans="1:13" x14ac:dyDescent="0.3">
      <c r="A3770"/>
      <c r="B3770"/>
      <c r="C3770" s="29"/>
      <c r="D3770"/>
      <c r="E3770" s="44"/>
      <c r="F3770" s="29"/>
      <c r="G3770" s="45"/>
      <c r="L3770"/>
      <c r="M3770" s="46"/>
    </row>
    <row r="3771" spans="1:13" x14ac:dyDescent="0.3">
      <c r="A3771"/>
      <c r="B3771"/>
      <c r="C3771" s="29"/>
      <c r="D3771"/>
      <c r="E3771" s="44"/>
      <c r="F3771" s="29"/>
      <c r="G3771" s="45"/>
      <c r="L3771"/>
      <c r="M3771" s="46"/>
    </row>
    <row r="3772" spans="1:13" x14ac:dyDescent="0.3">
      <c r="A3772"/>
      <c r="B3772"/>
      <c r="C3772" s="29"/>
      <c r="D3772"/>
      <c r="E3772" s="44"/>
      <c r="F3772" s="29"/>
      <c r="G3772" s="45"/>
      <c r="L3772"/>
      <c r="M3772" s="46"/>
    </row>
    <row r="3773" spans="1:13" x14ac:dyDescent="0.3">
      <c r="A3773"/>
      <c r="B3773"/>
      <c r="C3773" s="29"/>
      <c r="D3773"/>
      <c r="E3773" s="44"/>
      <c r="F3773" s="29"/>
      <c r="G3773" s="45"/>
      <c r="L3773"/>
      <c r="M3773" s="46"/>
    </row>
    <row r="3774" spans="1:13" x14ac:dyDescent="0.3">
      <c r="A3774"/>
      <c r="B3774"/>
      <c r="C3774" s="29"/>
      <c r="D3774"/>
      <c r="E3774" s="44"/>
      <c r="F3774" s="29"/>
      <c r="G3774" s="45"/>
      <c r="L3774"/>
      <c r="M3774" s="46"/>
    </row>
    <row r="3775" spans="1:13" x14ac:dyDescent="0.3">
      <c r="A3775"/>
      <c r="B3775"/>
      <c r="C3775" s="29"/>
      <c r="D3775"/>
      <c r="E3775" s="44"/>
      <c r="F3775" s="29"/>
      <c r="G3775" s="45"/>
      <c r="L3775"/>
      <c r="M3775" s="46"/>
    </row>
    <row r="3776" spans="1:13" x14ac:dyDescent="0.3">
      <c r="A3776"/>
      <c r="B3776"/>
      <c r="C3776" s="29"/>
      <c r="D3776"/>
      <c r="E3776" s="44"/>
      <c r="F3776" s="29"/>
      <c r="G3776" s="45"/>
      <c r="L3776"/>
      <c r="M3776" s="46"/>
    </row>
    <row r="3777" spans="1:13" x14ac:dyDescent="0.3">
      <c r="A3777"/>
      <c r="B3777"/>
      <c r="C3777" s="29"/>
      <c r="D3777"/>
      <c r="E3777" s="44"/>
      <c r="F3777" s="29"/>
      <c r="G3777" s="45"/>
      <c r="L3777"/>
      <c r="M3777" s="46"/>
    </row>
    <row r="3778" spans="1:13" x14ac:dyDescent="0.3">
      <c r="A3778"/>
      <c r="B3778"/>
      <c r="C3778" s="29"/>
      <c r="D3778"/>
      <c r="E3778" s="44"/>
      <c r="F3778" s="29"/>
      <c r="G3778" s="45"/>
      <c r="L3778"/>
      <c r="M3778" s="46"/>
    </row>
    <row r="3779" spans="1:13" x14ac:dyDescent="0.3">
      <c r="A3779"/>
      <c r="B3779"/>
      <c r="C3779" s="29"/>
      <c r="D3779"/>
      <c r="E3779" s="44"/>
      <c r="F3779" s="29"/>
      <c r="G3779" s="45"/>
      <c r="L3779"/>
      <c r="M3779" s="46"/>
    </row>
    <row r="3780" spans="1:13" x14ac:dyDescent="0.3">
      <c r="A3780"/>
      <c r="B3780"/>
      <c r="C3780" s="29"/>
      <c r="D3780"/>
      <c r="E3780" s="44"/>
      <c r="F3780" s="29"/>
      <c r="G3780" s="45"/>
      <c r="L3780"/>
      <c r="M3780" s="46"/>
    </row>
    <row r="3781" spans="1:13" x14ac:dyDescent="0.3">
      <c r="A3781"/>
      <c r="B3781"/>
      <c r="C3781" s="29"/>
      <c r="D3781"/>
      <c r="E3781" s="44"/>
      <c r="F3781" s="29"/>
      <c r="G3781" s="45"/>
      <c r="L3781"/>
      <c r="M3781" s="46"/>
    </row>
    <row r="3782" spans="1:13" x14ac:dyDescent="0.3">
      <c r="A3782"/>
      <c r="B3782"/>
      <c r="C3782" s="29"/>
      <c r="D3782"/>
      <c r="E3782" s="44"/>
      <c r="F3782" s="29"/>
      <c r="G3782" s="45"/>
      <c r="L3782"/>
      <c r="M3782" s="46"/>
    </row>
    <row r="3783" spans="1:13" x14ac:dyDescent="0.3">
      <c r="A3783"/>
      <c r="B3783"/>
      <c r="C3783" s="29"/>
      <c r="D3783"/>
      <c r="E3783" s="44"/>
      <c r="F3783" s="29"/>
      <c r="G3783" s="45"/>
      <c r="L3783"/>
      <c r="M3783" s="46"/>
    </row>
    <row r="3784" spans="1:13" x14ac:dyDescent="0.3">
      <c r="A3784"/>
      <c r="B3784"/>
      <c r="C3784" s="29"/>
      <c r="D3784"/>
      <c r="E3784" s="44"/>
      <c r="F3784" s="29"/>
      <c r="G3784" s="45"/>
      <c r="L3784"/>
      <c r="M3784" s="46"/>
    </row>
    <row r="3785" spans="1:13" x14ac:dyDescent="0.3">
      <c r="A3785"/>
      <c r="B3785"/>
      <c r="C3785" s="29"/>
      <c r="D3785"/>
      <c r="E3785" s="44"/>
      <c r="F3785" s="29"/>
      <c r="G3785" s="45"/>
      <c r="L3785"/>
      <c r="M3785" s="46"/>
    </row>
    <row r="3786" spans="1:13" x14ac:dyDescent="0.3">
      <c r="A3786"/>
      <c r="B3786"/>
      <c r="C3786" s="29"/>
      <c r="D3786"/>
      <c r="E3786" s="44"/>
      <c r="F3786" s="29"/>
      <c r="G3786" s="45"/>
      <c r="L3786"/>
      <c r="M3786" s="46"/>
    </row>
    <row r="3787" spans="1:13" x14ac:dyDescent="0.3">
      <c r="A3787"/>
      <c r="B3787"/>
      <c r="C3787" s="29"/>
      <c r="D3787"/>
      <c r="E3787" s="44"/>
      <c r="F3787" s="29"/>
      <c r="G3787" s="45"/>
      <c r="L3787"/>
      <c r="M3787" s="46"/>
    </row>
    <row r="3788" spans="1:13" x14ac:dyDescent="0.3">
      <c r="A3788"/>
      <c r="B3788"/>
      <c r="C3788" s="29"/>
      <c r="D3788"/>
      <c r="E3788" s="44"/>
      <c r="F3788" s="29"/>
      <c r="G3788" s="45"/>
      <c r="L3788"/>
      <c r="M3788" s="46"/>
    </row>
    <row r="3789" spans="1:13" x14ac:dyDescent="0.3">
      <c r="A3789"/>
      <c r="B3789"/>
      <c r="C3789" s="29"/>
      <c r="D3789"/>
      <c r="E3789" s="44"/>
      <c r="F3789" s="29"/>
      <c r="G3789" s="45"/>
      <c r="L3789"/>
      <c r="M3789" s="46"/>
    </row>
    <row r="3790" spans="1:13" x14ac:dyDescent="0.3">
      <c r="A3790"/>
      <c r="B3790"/>
      <c r="C3790" s="29"/>
      <c r="D3790"/>
      <c r="E3790" s="44"/>
      <c r="F3790" s="29"/>
      <c r="G3790" s="45"/>
      <c r="L3790"/>
      <c r="M3790" s="46"/>
    </row>
    <row r="3791" spans="1:13" x14ac:dyDescent="0.3">
      <c r="A3791"/>
      <c r="B3791"/>
      <c r="C3791" s="29"/>
      <c r="D3791"/>
      <c r="E3791" s="44"/>
      <c r="F3791" s="29"/>
      <c r="G3791" s="45"/>
      <c r="L3791"/>
      <c r="M3791" s="46"/>
    </row>
    <row r="3792" spans="1:13" x14ac:dyDescent="0.3">
      <c r="A3792"/>
      <c r="B3792"/>
      <c r="C3792" s="29"/>
      <c r="D3792"/>
      <c r="E3792" s="44"/>
      <c r="F3792" s="29"/>
      <c r="G3792" s="45"/>
      <c r="L3792"/>
      <c r="M3792" s="46"/>
    </row>
    <row r="3793" spans="1:13" x14ac:dyDescent="0.3">
      <c r="A3793"/>
      <c r="B3793"/>
      <c r="C3793" s="29"/>
      <c r="D3793"/>
      <c r="E3793" s="44"/>
      <c r="F3793" s="29"/>
      <c r="G3793" s="45"/>
      <c r="L3793"/>
      <c r="M3793" s="46"/>
    </row>
    <row r="3794" spans="1:13" x14ac:dyDescent="0.3">
      <c r="A3794"/>
      <c r="B3794"/>
      <c r="C3794" s="29"/>
      <c r="D3794"/>
      <c r="E3794" s="44"/>
      <c r="F3794" s="29"/>
      <c r="G3794" s="45"/>
      <c r="L3794"/>
      <c r="M3794" s="46"/>
    </row>
    <row r="3795" spans="1:13" x14ac:dyDescent="0.3">
      <c r="A3795"/>
      <c r="B3795"/>
      <c r="C3795" s="29"/>
      <c r="D3795"/>
      <c r="E3795" s="44"/>
      <c r="F3795" s="29"/>
      <c r="G3795" s="45"/>
      <c r="L3795"/>
      <c r="M3795" s="46"/>
    </row>
    <row r="3796" spans="1:13" x14ac:dyDescent="0.3">
      <c r="A3796"/>
      <c r="B3796"/>
      <c r="C3796" s="29"/>
      <c r="D3796"/>
      <c r="E3796" s="44"/>
      <c r="F3796" s="29"/>
      <c r="G3796" s="45"/>
      <c r="L3796"/>
      <c r="M3796" s="46"/>
    </row>
    <row r="3797" spans="1:13" x14ac:dyDescent="0.3">
      <c r="A3797"/>
      <c r="B3797"/>
      <c r="C3797" s="29"/>
      <c r="D3797"/>
      <c r="E3797" s="44"/>
      <c r="F3797" s="29"/>
      <c r="G3797" s="45"/>
      <c r="L3797"/>
      <c r="M3797" s="46"/>
    </row>
    <row r="3798" spans="1:13" x14ac:dyDescent="0.3">
      <c r="A3798"/>
      <c r="B3798"/>
      <c r="C3798" s="29"/>
      <c r="D3798"/>
      <c r="E3798" s="44"/>
      <c r="F3798" s="29"/>
      <c r="G3798" s="45"/>
      <c r="L3798"/>
      <c r="M3798" s="46"/>
    </row>
    <row r="3799" spans="1:13" x14ac:dyDescent="0.3">
      <c r="A3799"/>
      <c r="B3799"/>
      <c r="C3799" s="29"/>
      <c r="D3799"/>
      <c r="E3799" s="44"/>
      <c r="F3799" s="29"/>
      <c r="G3799" s="45"/>
      <c r="L3799"/>
      <c r="M3799" s="46"/>
    </row>
    <row r="3800" spans="1:13" x14ac:dyDescent="0.3">
      <c r="A3800"/>
      <c r="B3800"/>
      <c r="C3800" s="29"/>
      <c r="D3800"/>
      <c r="E3800" s="44"/>
      <c r="F3800" s="29"/>
      <c r="G3800" s="45"/>
      <c r="L3800"/>
      <c r="M3800" s="46"/>
    </row>
    <row r="3801" spans="1:13" x14ac:dyDescent="0.3">
      <c r="A3801"/>
      <c r="B3801"/>
      <c r="C3801" s="29"/>
      <c r="D3801"/>
      <c r="E3801" s="44"/>
      <c r="F3801" s="29"/>
      <c r="G3801" s="45"/>
      <c r="L3801"/>
      <c r="M3801" s="46"/>
    </row>
    <row r="3802" spans="1:13" x14ac:dyDescent="0.3">
      <c r="A3802"/>
      <c r="B3802"/>
      <c r="C3802" s="29"/>
      <c r="D3802"/>
      <c r="E3802" s="44"/>
      <c r="F3802" s="29"/>
      <c r="G3802" s="45"/>
      <c r="L3802"/>
      <c r="M3802" s="46"/>
    </row>
    <row r="3803" spans="1:13" x14ac:dyDescent="0.3">
      <c r="A3803"/>
      <c r="B3803"/>
      <c r="C3803" s="29"/>
      <c r="D3803"/>
      <c r="E3803" s="44"/>
      <c r="F3803" s="29"/>
      <c r="G3803" s="45"/>
      <c r="L3803"/>
      <c r="M3803" s="46"/>
    </row>
    <row r="3804" spans="1:13" x14ac:dyDescent="0.3">
      <c r="A3804"/>
      <c r="B3804"/>
      <c r="C3804" s="29"/>
      <c r="D3804"/>
      <c r="E3804" s="44"/>
      <c r="F3804" s="29"/>
      <c r="G3804" s="45"/>
      <c r="L3804"/>
      <c r="M3804" s="46"/>
    </row>
    <row r="3805" spans="1:13" x14ac:dyDescent="0.3">
      <c r="A3805"/>
      <c r="B3805"/>
      <c r="C3805" s="29"/>
      <c r="D3805"/>
      <c r="E3805" s="44"/>
      <c r="F3805" s="29"/>
      <c r="G3805" s="45"/>
      <c r="L3805"/>
      <c r="M3805" s="46"/>
    </row>
    <row r="3806" spans="1:13" x14ac:dyDescent="0.3">
      <c r="A3806"/>
      <c r="B3806"/>
      <c r="C3806" s="29"/>
      <c r="D3806"/>
      <c r="E3806" s="44"/>
      <c r="F3806" s="29"/>
      <c r="G3806" s="45"/>
      <c r="L3806"/>
      <c r="M3806" s="46"/>
    </row>
    <row r="3807" spans="1:13" x14ac:dyDescent="0.3">
      <c r="A3807"/>
      <c r="B3807"/>
      <c r="C3807" s="29"/>
      <c r="D3807"/>
      <c r="E3807" s="44"/>
      <c r="F3807" s="29"/>
      <c r="G3807" s="45"/>
      <c r="L3807"/>
      <c r="M3807" s="46"/>
    </row>
    <row r="3808" spans="1:13" x14ac:dyDescent="0.3">
      <c r="A3808"/>
      <c r="B3808"/>
      <c r="C3808" s="29"/>
      <c r="D3808"/>
      <c r="E3808" s="44"/>
      <c r="F3808" s="29"/>
      <c r="G3808" s="45"/>
      <c r="L3808"/>
      <c r="M3808" s="46"/>
    </row>
    <row r="3809" spans="1:13" x14ac:dyDescent="0.3">
      <c r="A3809"/>
      <c r="B3809"/>
      <c r="C3809" s="29"/>
      <c r="D3809"/>
      <c r="E3809" s="44"/>
      <c r="F3809" s="29"/>
      <c r="G3809" s="45"/>
      <c r="L3809"/>
      <c r="M3809" s="46"/>
    </row>
    <row r="3810" spans="1:13" x14ac:dyDescent="0.3">
      <c r="A3810"/>
      <c r="B3810"/>
      <c r="C3810" s="29"/>
      <c r="D3810"/>
      <c r="E3810" s="44"/>
      <c r="F3810" s="29"/>
      <c r="G3810" s="45"/>
      <c r="L3810"/>
      <c r="M3810" s="46"/>
    </row>
    <row r="3811" spans="1:13" x14ac:dyDescent="0.3">
      <c r="A3811"/>
      <c r="B3811"/>
      <c r="C3811" s="29"/>
      <c r="D3811"/>
      <c r="E3811" s="44"/>
      <c r="F3811" s="29"/>
      <c r="G3811" s="45"/>
      <c r="L3811"/>
      <c r="M3811" s="46"/>
    </row>
    <row r="3812" spans="1:13" x14ac:dyDescent="0.3">
      <c r="A3812"/>
      <c r="B3812"/>
      <c r="C3812" s="29"/>
      <c r="D3812"/>
      <c r="E3812" s="44"/>
      <c r="F3812" s="29"/>
      <c r="G3812" s="45"/>
      <c r="L3812"/>
      <c r="M3812" s="46"/>
    </row>
    <row r="3813" spans="1:13" x14ac:dyDescent="0.3">
      <c r="A3813"/>
      <c r="B3813"/>
      <c r="C3813" s="29"/>
      <c r="D3813"/>
      <c r="E3813" s="44"/>
      <c r="F3813" s="29"/>
      <c r="G3813" s="45"/>
      <c r="L3813"/>
      <c r="M3813" s="46"/>
    </row>
    <row r="3814" spans="1:13" x14ac:dyDescent="0.3">
      <c r="A3814"/>
      <c r="B3814"/>
      <c r="C3814" s="29"/>
      <c r="D3814"/>
      <c r="E3814" s="44"/>
      <c r="F3814" s="29"/>
      <c r="G3814" s="45"/>
      <c r="L3814"/>
      <c r="M3814" s="46"/>
    </row>
    <row r="3815" spans="1:13" x14ac:dyDescent="0.3">
      <c r="A3815"/>
      <c r="B3815"/>
      <c r="C3815" s="29"/>
      <c r="D3815"/>
      <c r="E3815" s="44"/>
      <c r="F3815" s="29"/>
      <c r="G3815" s="45"/>
      <c r="L3815"/>
      <c r="M3815" s="46"/>
    </row>
    <row r="3816" spans="1:13" x14ac:dyDescent="0.3">
      <c r="A3816"/>
      <c r="B3816"/>
      <c r="C3816" s="29"/>
      <c r="D3816"/>
      <c r="E3816" s="44"/>
      <c r="F3816" s="29"/>
      <c r="G3816" s="45"/>
      <c r="L3816"/>
      <c r="M3816" s="46"/>
    </row>
    <row r="3817" spans="1:13" x14ac:dyDescent="0.3">
      <c r="A3817"/>
      <c r="B3817"/>
      <c r="C3817" s="29"/>
      <c r="D3817"/>
      <c r="E3817" s="44"/>
      <c r="F3817" s="29"/>
      <c r="G3817" s="45"/>
      <c r="L3817"/>
      <c r="M3817" s="46"/>
    </row>
    <row r="3818" spans="1:13" x14ac:dyDescent="0.3">
      <c r="A3818"/>
      <c r="B3818"/>
      <c r="C3818" s="29"/>
      <c r="D3818"/>
      <c r="E3818" s="44"/>
      <c r="F3818" s="29"/>
      <c r="G3818" s="45"/>
      <c r="L3818"/>
      <c r="M3818" s="46"/>
    </row>
    <row r="3819" spans="1:13" x14ac:dyDescent="0.3">
      <c r="A3819"/>
      <c r="B3819"/>
      <c r="C3819" s="29"/>
      <c r="D3819"/>
      <c r="E3819" s="44"/>
      <c r="F3819" s="29"/>
      <c r="G3819" s="45"/>
      <c r="L3819"/>
      <c r="M3819" s="46"/>
    </row>
    <row r="3820" spans="1:13" x14ac:dyDescent="0.3">
      <c r="A3820"/>
      <c r="B3820"/>
      <c r="C3820" s="29"/>
      <c r="D3820"/>
      <c r="E3820" s="44"/>
      <c r="F3820" s="29"/>
      <c r="G3820" s="45"/>
      <c r="L3820"/>
      <c r="M3820" s="46"/>
    </row>
    <row r="3821" spans="1:13" x14ac:dyDescent="0.3">
      <c r="A3821"/>
      <c r="B3821"/>
      <c r="C3821" s="29"/>
      <c r="D3821"/>
      <c r="E3821" s="44"/>
      <c r="F3821" s="29"/>
      <c r="G3821" s="45"/>
      <c r="L3821"/>
      <c r="M3821" s="46"/>
    </row>
    <row r="3822" spans="1:13" x14ac:dyDescent="0.3">
      <c r="A3822"/>
      <c r="B3822"/>
      <c r="C3822" s="29"/>
      <c r="D3822"/>
      <c r="E3822" s="44"/>
      <c r="F3822" s="29"/>
      <c r="G3822" s="45"/>
      <c r="L3822"/>
      <c r="M3822" s="46"/>
    </row>
    <row r="3823" spans="1:13" x14ac:dyDescent="0.3">
      <c r="A3823"/>
      <c r="B3823"/>
      <c r="C3823" s="29"/>
      <c r="D3823"/>
      <c r="E3823" s="44"/>
      <c r="F3823" s="29"/>
      <c r="G3823" s="45"/>
      <c r="L3823"/>
      <c r="M3823" s="46"/>
    </row>
    <row r="3824" spans="1:13" x14ac:dyDescent="0.3">
      <c r="A3824"/>
      <c r="B3824"/>
      <c r="C3824" s="29"/>
      <c r="D3824"/>
      <c r="E3824" s="44"/>
      <c r="F3824" s="29"/>
      <c r="G3824" s="45"/>
      <c r="L3824"/>
      <c r="M3824" s="46"/>
    </row>
    <row r="3825" spans="1:13" x14ac:dyDescent="0.3">
      <c r="A3825"/>
      <c r="B3825"/>
      <c r="C3825" s="29"/>
      <c r="D3825"/>
      <c r="E3825" s="44"/>
      <c r="F3825" s="29"/>
      <c r="G3825" s="45"/>
      <c r="L3825"/>
      <c r="M3825" s="46"/>
    </row>
    <row r="3826" spans="1:13" x14ac:dyDescent="0.3">
      <c r="A3826"/>
      <c r="B3826"/>
      <c r="C3826" s="29"/>
      <c r="D3826"/>
      <c r="E3826" s="44"/>
      <c r="F3826" s="29"/>
      <c r="G3826" s="45"/>
      <c r="L3826"/>
      <c r="M3826" s="46"/>
    </row>
    <row r="3827" spans="1:13" x14ac:dyDescent="0.3">
      <c r="A3827"/>
      <c r="B3827"/>
      <c r="C3827" s="29"/>
      <c r="D3827"/>
      <c r="E3827" s="44"/>
      <c r="F3827" s="29"/>
      <c r="G3827" s="45"/>
      <c r="L3827"/>
      <c r="M3827" s="46"/>
    </row>
    <row r="3828" spans="1:13" x14ac:dyDescent="0.3">
      <c r="A3828"/>
      <c r="B3828"/>
      <c r="C3828" s="29"/>
      <c r="D3828"/>
      <c r="E3828" s="44"/>
      <c r="F3828" s="29"/>
      <c r="G3828" s="45"/>
      <c r="L3828"/>
      <c r="M3828" s="46"/>
    </row>
    <row r="3829" spans="1:13" x14ac:dyDescent="0.3">
      <c r="A3829"/>
      <c r="B3829"/>
      <c r="C3829" s="29"/>
      <c r="D3829"/>
      <c r="E3829" s="44"/>
      <c r="F3829" s="29"/>
      <c r="G3829" s="45"/>
      <c r="L3829"/>
      <c r="M3829" s="46"/>
    </row>
    <row r="3830" spans="1:13" x14ac:dyDescent="0.3">
      <c r="A3830"/>
      <c r="B3830"/>
      <c r="C3830" s="29"/>
      <c r="D3830"/>
      <c r="E3830" s="44"/>
      <c r="F3830" s="29"/>
      <c r="G3830" s="45"/>
      <c r="L3830"/>
      <c r="M3830" s="46"/>
    </row>
    <row r="3831" spans="1:13" x14ac:dyDescent="0.3">
      <c r="A3831"/>
      <c r="B3831"/>
      <c r="C3831" s="29"/>
      <c r="D3831"/>
      <c r="E3831" s="44"/>
      <c r="F3831" s="29"/>
      <c r="G3831" s="45"/>
      <c r="L3831"/>
      <c r="M3831" s="46"/>
    </row>
    <row r="3832" spans="1:13" x14ac:dyDescent="0.3">
      <c r="A3832"/>
      <c r="B3832"/>
      <c r="C3832" s="29"/>
      <c r="D3832"/>
      <c r="E3832" s="44"/>
      <c r="F3832" s="29"/>
      <c r="G3832" s="45"/>
      <c r="L3832"/>
      <c r="M3832" s="46"/>
    </row>
    <row r="3833" spans="1:13" x14ac:dyDescent="0.3">
      <c r="A3833"/>
      <c r="B3833"/>
      <c r="C3833" s="29"/>
      <c r="D3833"/>
      <c r="E3833" s="44"/>
      <c r="F3833" s="29"/>
      <c r="G3833" s="45"/>
      <c r="L3833"/>
      <c r="M3833" s="46"/>
    </row>
    <row r="3834" spans="1:13" x14ac:dyDescent="0.3">
      <c r="A3834"/>
      <c r="B3834"/>
      <c r="C3834" s="29"/>
      <c r="D3834"/>
      <c r="E3834" s="44"/>
      <c r="F3834" s="29"/>
      <c r="G3834" s="45"/>
      <c r="L3834"/>
      <c r="M3834" s="46"/>
    </row>
    <row r="3835" spans="1:13" x14ac:dyDescent="0.3">
      <c r="A3835"/>
      <c r="B3835"/>
      <c r="C3835" s="29"/>
      <c r="D3835"/>
      <c r="E3835" s="44"/>
      <c r="F3835" s="29"/>
      <c r="G3835" s="45"/>
      <c r="L3835"/>
      <c r="M3835" s="46"/>
    </row>
    <row r="3836" spans="1:13" x14ac:dyDescent="0.3">
      <c r="A3836"/>
      <c r="B3836"/>
      <c r="C3836" s="29"/>
      <c r="D3836"/>
      <c r="E3836" s="44"/>
      <c r="F3836" s="29"/>
      <c r="G3836" s="45"/>
      <c r="L3836"/>
      <c r="M3836" s="46"/>
    </row>
    <row r="3837" spans="1:13" x14ac:dyDescent="0.3">
      <c r="A3837"/>
      <c r="B3837"/>
      <c r="C3837" s="29"/>
      <c r="D3837"/>
      <c r="E3837" s="44"/>
      <c r="F3837" s="29"/>
      <c r="G3837" s="45"/>
      <c r="L3837"/>
      <c r="M3837" s="46"/>
    </row>
    <row r="3838" spans="1:13" x14ac:dyDescent="0.3">
      <c r="A3838"/>
      <c r="B3838"/>
      <c r="C3838" s="29"/>
      <c r="D3838"/>
      <c r="E3838" s="44"/>
      <c r="F3838" s="29"/>
      <c r="G3838" s="45"/>
      <c r="L3838"/>
      <c r="M3838" s="46"/>
    </row>
    <row r="3839" spans="1:13" x14ac:dyDescent="0.3">
      <c r="A3839"/>
      <c r="B3839"/>
      <c r="C3839" s="29"/>
      <c r="D3839"/>
      <c r="E3839" s="44"/>
      <c r="F3839" s="29"/>
      <c r="G3839" s="45"/>
      <c r="L3839"/>
      <c r="M3839" s="46"/>
    </row>
    <row r="3840" spans="1:13" x14ac:dyDescent="0.3">
      <c r="A3840"/>
      <c r="B3840"/>
      <c r="C3840" s="29"/>
      <c r="D3840"/>
      <c r="E3840" s="44"/>
      <c r="F3840" s="29"/>
      <c r="G3840" s="45"/>
      <c r="L3840"/>
      <c r="M3840" s="46"/>
    </row>
    <row r="3841" spans="1:13" x14ac:dyDescent="0.3">
      <c r="A3841"/>
      <c r="B3841"/>
      <c r="C3841" s="29"/>
      <c r="D3841"/>
      <c r="E3841" s="44"/>
      <c r="F3841" s="29"/>
      <c r="G3841" s="45"/>
      <c r="L3841"/>
      <c r="M3841" s="46"/>
    </row>
    <row r="3842" spans="1:13" x14ac:dyDescent="0.3">
      <c r="A3842"/>
      <c r="B3842"/>
      <c r="C3842" s="29"/>
      <c r="D3842"/>
      <c r="E3842" s="44"/>
      <c r="F3842" s="29"/>
      <c r="G3842" s="45"/>
      <c r="L3842"/>
      <c r="M3842" s="46"/>
    </row>
    <row r="3843" spans="1:13" x14ac:dyDescent="0.3">
      <c r="A3843"/>
      <c r="B3843"/>
      <c r="C3843" s="29"/>
      <c r="D3843"/>
      <c r="E3843" s="44"/>
      <c r="F3843" s="29"/>
      <c r="G3843" s="45"/>
      <c r="L3843"/>
      <c r="M3843" s="46"/>
    </row>
    <row r="3844" spans="1:13" x14ac:dyDescent="0.3">
      <c r="A3844"/>
      <c r="B3844"/>
      <c r="C3844" s="29"/>
      <c r="D3844"/>
      <c r="E3844" s="44"/>
      <c r="F3844" s="29"/>
      <c r="G3844" s="45"/>
      <c r="L3844"/>
      <c r="M3844" s="46"/>
    </row>
    <row r="3845" spans="1:13" x14ac:dyDescent="0.3">
      <c r="A3845"/>
      <c r="B3845"/>
      <c r="C3845" s="29"/>
      <c r="D3845"/>
      <c r="E3845" s="44"/>
      <c r="F3845" s="29"/>
      <c r="G3845" s="45"/>
      <c r="L3845"/>
      <c r="M3845" s="46"/>
    </row>
    <row r="3846" spans="1:13" x14ac:dyDescent="0.3">
      <c r="A3846"/>
      <c r="B3846"/>
      <c r="C3846" s="29"/>
      <c r="D3846"/>
      <c r="E3846" s="44"/>
      <c r="F3846" s="29"/>
      <c r="G3846" s="45"/>
      <c r="L3846"/>
      <c r="M3846" s="46"/>
    </row>
    <row r="3847" spans="1:13" x14ac:dyDescent="0.3">
      <c r="A3847"/>
      <c r="B3847"/>
      <c r="C3847" s="29"/>
      <c r="D3847"/>
      <c r="E3847" s="44"/>
      <c r="F3847" s="29"/>
      <c r="G3847" s="45"/>
      <c r="L3847"/>
      <c r="M3847" s="46"/>
    </row>
    <row r="3848" spans="1:13" x14ac:dyDescent="0.3">
      <c r="A3848"/>
      <c r="B3848"/>
      <c r="C3848" s="29"/>
      <c r="D3848"/>
      <c r="E3848" s="44"/>
      <c r="F3848" s="29"/>
      <c r="G3848" s="45"/>
      <c r="L3848"/>
      <c r="M3848" s="46"/>
    </row>
    <row r="3849" spans="1:13" x14ac:dyDescent="0.3">
      <c r="A3849"/>
      <c r="B3849"/>
      <c r="C3849" s="29"/>
      <c r="D3849"/>
      <c r="E3849" s="44"/>
      <c r="F3849" s="29"/>
      <c r="G3849" s="45"/>
      <c r="L3849"/>
      <c r="M3849" s="46"/>
    </row>
    <row r="3850" spans="1:13" x14ac:dyDescent="0.3">
      <c r="A3850"/>
      <c r="B3850"/>
      <c r="C3850" s="29"/>
      <c r="D3850"/>
      <c r="E3850" s="44"/>
      <c r="F3850" s="29"/>
      <c r="G3850" s="45"/>
      <c r="L3850"/>
      <c r="M3850" s="46"/>
    </row>
    <row r="3851" spans="1:13" x14ac:dyDescent="0.3">
      <c r="A3851"/>
      <c r="B3851"/>
      <c r="C3851" s="29"/>
      <c r="D3851"/>
      <c r="E3851" s="44"/>
      <c r="F3851" s="29"/>
      <c r="G3851" s="45"/>
      <c r="L3851"/>
      <c r="M3851" s="46"/>
    </row>
    <row r="3852" spans="1:13" x14ac:dyDescent="0.3">
      <c r="A3852"/>
      <c r="B3852"/>
      <c r="C3852" s="29"/>
      <c r="D3852"/>
      <c r="E3852" s="44"/>
      <c r="F3852" s="29"/>
      <c r="G3852" s="45"/>
      <c r="L3852"/>
      <c r="M3852" s="46"/>
    </row>
    <row r="3853" spans="1:13" x14ac:dyDescent="0.3">
      <c r="A3853"/>
      <c r="B3853"/>
      <c r="C3853" s="29"/>
      <c r="D3853"/>
      <c r="E3853" s="44"/>
      <c r="F3853" s="29"/>
      <c r="G3853" s="45"/>
      <c r="L3853"/>
      <c r="M3853" s="46"/>
    </row>
    <row r="3854" spans="1:13" x14ac:dyDescent="0.3">
      <c r="A3854"/>
      <c r="B3854"/>
      <c r="C3854" s="29"/>
      <c r="D3854"/>
      <c r="E3854" s="44"/>
      <c r="F3854" s="29"/>
      <c r="G3854" s="45"/>
      <c r="L3854"/>
      <c r="M3854" s="46"/>
    </row>
    <row r="3855" spans="1:13" x14ac:dyDescent="0.3">
      <c r="A3855"/>
      <c r="B3855"/>
      <c r="C3855" s="29"/>
      <c r="D3855"/>
      <c r="E3855" s="44"/>
      <c r="F3855" s="29"/>
      <c r="G3855" s="45"/>
      <c r="L3855"/>
      <c r="M3855" s="46"/>
    </row>
    <row r="3856" spans="1:13" x14ac:dyDescent="0.3">
      <c r="A3856"/>
      <c r="B3856"/>
      <c r="C3856" s="29"/>
      <c r="D3856"/>
      <c r="E3856" s="44"/>
      <c r="F3856" s="29"/>
      <c r="G3856" s="45"/>
      <c r="L3856"/>
      <c r="M3856" s="46"/>
    </row>
    <row r="3857" spans="1:13" x14ac:dyDescent="0.3">
      <c r="A3857"/>
      <c r="B3857"/>
      <c r="C3857" s="29"/>
      <c r="D3857"/>
      <c r="E3857" s="44"/>
      <c r="F3857" s="29"/>
      <c r="G3857" s="45"/>
      <c r="L3857"/>
      <c r="M3857" s="46"/>
    </row>
    <row r="3858" spans="1:13" x14ac:dyDescent="0.3">
      <c r="A3858"/>
      <c r="B3858"/>
      <c r="C3858" s="29"/>
      <c r="D3858"/>
      <c r="E3858" s="44"/>
      <c r="F3858" s="29"/>
      <c r="G3858" s="45"/>
      <c r="L3858"/>
      <c r="M3858" s="46"/>
    </row>
    <row r="3859" spans="1:13" x14ac:dyDescent="0.3">
      <c r="A3859"/>
      <c r="B3859"/>
      <c r="C3859" s="29"/>
      <c r="D3859"/>
      <c r="E3859" s="44"/>
      <c r="F3859" s="29"/>
      <c r="G3859" s="45"/>
      <c r="L3859"/>
      <c r="M3859" s="46"/>
    </row>
    <row r="3860" spans="1:13" x14ac:dyDescent="0.3">
      <c r="A3860"/>
      <c r="B3860"/>
      <c r="C3860" s="29"/>
      <c r="D3860"/>
      <c r="E3860" s="44"/>
      <c r="F3860" s="29"/>
      <c r="G3860" s="45"/>
      <c r="L3860"/>
      <c r="M3860" s="46"/>
    </row>
    <row r="3861" spans="1:13" x14ac:dyDescent="0.3">
      <c r="A3861"/>
      <c r="B3861"/>
      <c r="C3861" s="29"/>
      <c r="D3861"/>
      <c r="E3861" s="44"/>
      <c r="F3861" s="29"/>
      <c r="G3861" s="45"/>
      <c r="L3861"/>
      <c r="M3861" s="46"/>
    </row>
    <row r="3862" spans="1:13" x14ac:dyDescent="0.3">
      <c r="A3862"/>
      <c r="B3862"/>
      <c r="C3862" s="29"/>
      <c r="D3862"/>
      <c r="E3862" s="44"/>
      <c r="F3862" s="29"/>
      <c r="G3862" s="45"/>
      <c r="L3862"/>
      <c r="M3862" s="46"/>
    </row>
    <row r="3863" spans="1:13" x14ac:dyDescent="0.3">
      <c r="A3863"/>
      <c r="B3863"/>
      <c r="C3863" s="29"/>
      <c r="D3863"/>
      <c r="E3863" s="44"/>
      <c r="F3863" s="29"/>
      <c r="G3863" s="45"/>
      <c r="L3863"/>
      <c r="M3863" s="46"/>
    </row>
    <row r="3864" spans="1:13" x14ac:dyDescent="0.3">
      <c r="A3864"/>
      <c r="B3864"/>
      <c r="C3864" s="29"/>
      <c r="D3864"/>
      <c r="E3864" s="44"/>
      <c r="F3864" s="29"/>
      <c r="G3864" s="45"/>
      <c r="L3864"/>
      <c r="M3864" s="46"/>
    </row>
    <row r="3865" spans="1:13" x14ac:dyDescent="0.3">
      <c r="A3865"/>
      <c r="B3865"/>
      <c r="C3865" s="29"/>
      <c r="D3865"/>
      <c r="E3865" s="44"/>
      <c r="F3865" s="29"/>
      <c r="G3865" s="45"/>
      <c r="L3865"/>
      <c r="M3865" s="46"/>
    </row>
    <row r="3866" spans="1:13" x14ac:dyDescent="0.3">
      <c r="A3866"/>
      <c r="B3866"/>
      <c r="C3866" s="29"/>
      <c r="D3866"/>
      <c r="E3866" s="44"/>
      <c r="F3866" s="29"/>
      <c r="G3866" s="45"/>
      <c r="L3866"/>
      <c r="M3866" s="46"/>
    </row>
    <row r="3867" spans="1:13" x14ac:dyDescent="0.3">
      <c r="A3867"/>
      <c r="B3867"/>
      <c r="C3867" s="29"/>
      <c r="D3867"/>
      <c r="E3867" s="44"/>
      <c r="F3867" s="29"/>
      <c r="G3867" s="45"/>
      <c r="L3867"/>
      <c r="M3867" s="46"/>
    </row>
    <row r="3868" spans="1:13" x14ac:dyDescent="0.3">
      <c r="A3868"/>
      <c r="B3868"/>
      <c r="C3868" s="29"/>
      <c r="D3868"/>
      <c r="E3868" s="44"/>
      <c r="F3868" s="29"/>
      <c r="G3868" s="45"/>
      <c r="L3868"/>
      <c r="M3868" s="46"/>
    </row>
    <row r="3869" spans="1:13" x14ac:dyDescent="0.3">
      <c r="A3869"/>
      <c r="B3869"/>
      <c r="C3869" s="29"/>
      <c r="D3869"/>
      <c r="E3869" s="44"/>
      <c r="F3869" s="29"/>
      <c r="G3869" s="45"/>
      <c r="L3869"/>
      <c r="M3869" s="46"/>
    </row>
    <row r="3870" spans="1:13" x14ac:dyDescent="0.3">
      <c r="A3870"/>
      <c r="B3870"/>
      <c r="C3870" s="29"/>
      <c r="D3870"/>
      <c r="E3870" s="44"/>
      <c r="F3870" s="29"/>
      <c r="G3870" s="45"/>
      <c r="L3870"/>
      <c r="M3870" s="46"/>
    </row>
    <row r="3871" spans="1:13" x14ac:dyDescent="0.3">
      <c r="A3871"/>
      <c r="B3871"/>
      <c r="C3871" s="29"/>
      <c r="D3871"/>
      <c r="E3871" s="44"/>
      <c r="F3871" s="29"/>
      <c r="G3871" s="45"/>
      <c r="L3871"/>
      <c r="M3871" s="46"/>
    </row>
    <row r="3872" spans="1:13" x14ac:dyDescent="0.3">
      <c r="A3872"/>
      <c r="B3872"/>
      <c r="C3872" s="29"/>
      <c r="D3872"/>
      <c r="E3872" s="44"/>
      <c r="F3872" s="29"/>
      <c r="G3872" s="45"/>
      <c r="L3872"/>
      <c r="M3872" s="46"/>
    </row>
    <row r="3873" spans="1:13" x14ac:dyDescent="0.3">
      <c r="A3873"/>
      <c r="B3873"/>
      <c r="C3873" s="29"/>
      <c r="D3873"/>
      <c r="E3873" s="44"/>
      <c r="F3873" s="29"/>
      <c r="G3873" s="45"/>
      <c r="L3873"/>
      <c r="M3873" s="46"/>
    </row>
    <row r="3874" spans="1:13" x14ac:dyDescent="0.3">
      <c r="A3874"/>
      <c r="B3874"/>
      <c r="C3874" s="29"/>
      <c r="D3874"/>
      <c r="E3874" s="44"/>
      <c r="F3874" s="29"/>
      <c r="G3874" s="45"/>
      <c r="L3874"/>
      <c r="M3874" s="46"/>
    </row>
    <row r="3875" spans="1:13" x14ac:dyDescent="0.3">
      <c r="A3875"/>
      <c r="B3875"/>
      <c r="C3875" s="29"/>
      <c r="D3875"/>
      <c r="E3875" s="44"/>
      <c r="F3875" s="29"/>
      <c r="G3875" s="45"/>
      <c r="L3875"/>
      <c r="M3875" s="46"/>
    </row>
    <row r="3876" spans="1:13" x14ac:dyDescent="0.3">
      <c r="A3876"/>
      <c r="B3876"/>
      <c r="C3876" s="29"/>
      <c r="D3876"/>
      <c r="E3876" s="44"/>
      <c r="F3876" s="29"/>
      <c r="G3876" s="45"/>
      <c r="L3876"/>
      <c r="M3876" s="46"/>
    </row>
    <row r="3877" spans="1:13" x14ac:dyDescent="0.3">
      <c r="A3877"/>
      <c r="B3877"/>
      <c r="C3877" s="29"/>
      <c r="D3877"/>
      <c r="E3877" s="44"/>
      <c r="F3877" s="29"/>
      <c r="G3877" s="45"/>
      <c r="L3877"/>
      <c r="M3877" s="46"/>
    </row>
    <row r="3878" spans="1:13" x14ac:dyDescent="0.3">
      <c r="A3878"/>
      <c r="B3878"/>
      <c r="C3878" s="29"/>
      <c r="D3878"/>
      <c r="E3878" s="44"/>
      <c r="F3878" s="29"/>
      <c r="G3878" s="45"/>
      <c r="L3878"/>
      <c r="M3878" s="46"/>
    </row>
    <row r="3879" spans="1:13" x14ac:dyDescent="0.3">
      <c r="A3879"/>
      <c r="B3879"/>
      <c r="C3879" s="29"/>
      <c r="D3879"/>
      <c r="E3879" s="44"/>
      <c r="F3879" s="29"/>
      <c r="G3879" s="45"/>
      <c r="L3879"/>
      <c r="M3879" s="46"/>
    </row>
    <row r="3880" spans="1:13" x14ac:dyDescent="0.3">
      <c r="A3880"/>
      <c r="B3880"/>
      <c r="C3880" s="29"/>
      <c r="D3880"/>
      <c r="E3880" s="44"/>
      <c r="F3880" s="29"/>
      <c r="G3880" s="45"/>
      <c r="L3880"/>
      <c r="M3880" s="46"/>
    </row>
    <row r="3881" spans="1:13" x14ac:dyDescent="0.3">
      <c r="A3881"/>
      <c r="B3881"/>
      <c r="C3881" s="29"/>
      <c r="D3881"/>
      <c r="E3881" s="44"/>
      <c r="F3881" s="29"/>
      <c r="G3881" s="45"/>
      <c r="L3881"/>
      <c r="M3881" s="46"/>
    </row>
    <row r="3882" spans="1:13" x14ac:dyDescent="0.3">
      <c r="A3882"/>
      <c r="B3882"/>
      <c r="C3882" s="29"/>
      <c r="D3882"/>
      <c r="E3882" s="44"/>
      <c r="F3882" s="29"/>
      <c r="G3882" s="45"/>
      <c r="L3882"/>
      <c r="M3882" s="46"/>
    </row>
    <row r="3883" spans="1:13" x14ac:dyDescent="0.3">
      <c r="A3883"/>
      <c r="B3883"/>
      <c r="C3883" s="29"/>
      <c r="D3883"/>
      <c r="E3883" s="44"/>
      <c r="F3883" s="29"/>
      <c r="G3883" s="45"/>
      <c r="L3883"/>
      <c r="M3883" s="46"/>
    </row>
    <row r="3884" spans="1:13" x14ac:dyDescent="0.3">
      <c r="A3884"/>
      <c r="B3884"/>
      <c r="C3884" s="29"/>
      <c r="D3884"/>
      <c r="E3884" s="44"/>
      <c r="F3884" s="29"/>
      <c r="G3884" s="45"/>
      <c r="L3884"/>
      <c r="M3884" s="46"/>
    </row>
    <row r="3885" spans="1:13" x14ac:dyDescent="0.3">
      <c r="A3885"/>
      <c r="B3885"/>
      <c r="C3885" s="29"/>
      <c r="D3885"/>
      <c r="E3885" s="44"/>
      <c r="F3885" s="29"/>
      <c r="G3885" s="45"/>
      <c r="L3885"/>
      <c r="M3885" s="46"/>
    </row>
    <row r="3886" spans="1:13" x14ac:dyDescent="0.3">
      <c r="A3886"/>
      <c r="B3886"/>
      <c r="C3886" s="29"/>
      <c r="D3886"/>
      <c r="E3886" s="44"/>
      <c r="F3886" s="29"/>
      <c r="G3886" s="45"/>
      <c r="L3886"/>
      <c r="M3886" s="46"/>
    </row>
    <row r="3887" spans="1:13" x14ac:dyDescent="0.3">
      <c r="A3887"/>
      <c r="B3887"/>
      <c r="C3887" s="29"/>
      <c r="D3887"/>
      <c r="E3887" s="44"/>
      <c r="F3887" s="29"/>
      <c r="G3887" s="45"/>
      <c r="L3887"/>
      <c r="M3887" s="46"/>
    </row>
    <row r="3888" spans="1:13" x14ac:dyDescent="0.3">
      <c r="A3888"/>
      <c r="B3888"/>
      <c r="C3888" s="29"/>
      <c r="D3888"/>
      <c r="E3888" s="44"/>
      <c r="F3888" s="29"/>
      <c r="G3888" s="45"/>
      <c r="L3888"/>
      <c r="M3888" s="46"/>
    </row>
    <row r="3889" spans="1:13" x14ac:dyDescent="0.3">
      <c r="A3889"/>
      <c r="B3889"/>
      <c r="C3889" s="29"/>
      <c r="D3889"/>
      <c r="E3889" s="44"/>
      <c r="F3889" s="29"/>
      <c r="G3889" s="45"/>
      <c r="L3889"/>
      <c r="M3889" s="46"/>
    </row>
    <row r="3890" spans="1:13" x14ac:dyDescent="0.3">
      <c r="A3890"/>
      <c r="B3890"/>
      <c r="C3890" s="29"/>
      <c r="D3890"/>
      <c r="E3890" s="44"/>
      <c r="F3890" s="29"/>
      <c r="G3890" s="45"/>
      <c r="L3890"/>
      <c r="M3890" s="46"/>
    </row>
    <row r="3891" spans="1:13" x14ac:dyDescent="0.3">
      <c r="A3891"/>
      <c r="B3891"/>
      <c r="C3891" s="29"/>
      <c r="D3891"/>
      <c r="E3891" s="44"/>
      <c r="F3891" s="29"/>
      <c r="G3891" s="45"/>
      <c r="L3891"/>
      <c r="M3891" s="46"/>
    </row>
    <row r="3892" spans="1:13" x14ac:dyDescent="0.3">
      <c r="A3892"/>
      <c r="B3892"/>
      <c r="C3892" s="29"/>
      <c r="D3892"/>
      <c r="E3892" s="44"/>
      <c r="F3892" s="29"/>
      <c r="G3892" s="45"/>
      <c r="L3892"/>
      <c r="M3892" s="46"/>
    </row>
    <row r="3893" spans="1:13" x14ac:dyDescent="0.3">
      <c r="A3893"/>
      <c r="B3893"/>
      <c r="C3893" s="29"/>
      <c r="D3893"/>
      <c r="E3893" s="44"/>
      <c r="F3893" s="29"/>
      <c r="G3893" s="45"/>
      <c r="L3893"/>
      <c r="M3893" s="46"/>
    </row>
    <row r="3894" spans="1:13" x14ac:dyDescent="0.3">
      <c r="A3894"/>
      <c r="B3894"/>
      <c r="C3894" s="29"/>
      <c r="D3894"/>
      <c r="E3894" s="44"/>
      <c r="F3894" s="29"/>
      <c r="G3894" s="45"/>
      <c r="L3894"/>
      <c r="M3894" s="46"/>
    </row>
    <row r="3895" spans="1:13" x14ac:dyDescent="0.3">
      <c r="A3895"/>
      <c r="B3895"/>
      <c r="C3895" s="29"/>
      <c r="D3895"/>
      <c r="E3895" s="44"/>
      <c r="F3895" s="29"/>
      <c r="G3895" s="45"/>
      <c r="L3895"/>
      <c r="M3895" s="46"/>
    </row>
    <row r="3896" spans="1:13" x14ac:dyDescent="0.3">
      <c r="A3896"/>
      <c r="B3896"/>
      <c r="C3896" s="29"/>
      <c r="D3896"/>
      <c r="E3896" s="44"/>
      <c r="F3896" s="29"/>
      <c r="G3896" s="45"/>
      <c r="L3896"/>
      <c r="M3896" s="46"/>
    </row>
    <row r="3897" spans="1:13" x14ac:dyDescent="0.3">
      <c r="A3897"/>
      <c r="B3897"/>
      <c r="C3897" s="29"/>
      <c r="D3897"/>
      <c r="E3897" s="44"/>
      <c r="F3897" s="29"/>
      <c r="G3897" s="45"/>
      <c r="L3897"/>
      <c r="M3897" s="46"/>
    </row>
    <row r="3898" spans="1:13" x14ac:dyDescent="0.3">
      <c r="A3898"/>
      <c r="B3898"/>
      <c r="C3898" s="29"/>
      <c r="D3898"/>
      <c r="E3898" s="44"/>
      <c r="F3898" s="29"/>
      <c r="G3898" s="45"/>
      <c r="L3898"/>
      <c r="M3898" s="46"/>
    </row>
    <row r="3899" spans="1:13" x14ac:dyDescent="0.3">
      <c r="A3899"/>
      <c r="B3899"/>
      <c r="C3899" s="29"/>
      <c r="D3899"/>
      <c r="E3899" s="44"/>
      <c r="F3899" s="29"/>
      <c r="G3899" s="45"/>
      <c r="L3899"/>
      <c r="M3899" s="46"/>
    </row>
    <row r="3900" spans="1:13" x14ac:dyDescent="0.3">
      <c r="A3900"/>
      <c r="B3900"/>
      <c r="C3900" s="29"/>
      <c r="D3900"/>
      <c r="E3900" s="44"/>
      <c r="F3900" s="29"/>
      <c r="G3900" s="45"/>
      <c r="L3900"/>
      <c r="M3900" s="46"/>
    </row>
    <row r="3901" spans="1:13" x14ac:dyDescent="0.3">
      <c r="A3901"/>
      <c r="B3901"/>
      <c r="C3901" s="29"/>
      <c r="D3901"/>
      <c r="E3901" s="44"/>
      <c r="F3901" s="29"/>
      <c r="G3901" s="45"/>
      <c r="L3901"/>
      <c r="M3901" s="46"/>
    </row>
    <row r="3902" spans="1:13" x14ac:dyDescent="0.3">
      <c r="A3902"/>
      <c r="B3902"/>
      <c r="C3902" s="29"/>
      <c r="D3902"/>
      <c r="E3902" s="44"/>
      <c r="F3902" s="29"/>
      <c r="G3902" s="45"/>
      <c r="L3902"/>
      <c r="M3902" s="46"/>
    </row>
    <row r="3903" spans="1:13" x14ac:dyDescent="0.3">
      <c r="A3903"/>
      <c r="B3903"/>
      <c r="C3903" s="29"/>
      <c r="D3903"/>
      <c r="E3903" s="44"/>
      <c r="F3903" s="29"/>
      <c r="G3903" s="45"/>
      <c r="L3903"/>
      <c r="M3903" s="46"/>
    </row>
    <row r="3904" spans="1:13" x14ac:dyDescent="0.3">
      <c r="A3904"/>
      <c r="B3904"/>
      <c r="C3904" s="29"/>
      <c r="D3904"/>
      <c r="E3904" s="44"/>
      <c r="F3904" s="29"/>
      <c r="G3904" s="45"/>
      <c r="L3904"/>
      <c r="M3904" s="46"/>
    </row>
    <row r="3905" spans="1:13" x14ac:dyDescent="0.3">
      <c r="A3905"/>
      <c r="B3905"/>
      <c r="C3905" s="29"/>
      <c r="D3905"/>
      <c r="E3905" s="44"/>
      <c r="F3905" s="29"/>
      <c r="G3905" s="45"/>
      <c r="L3905"/>
      <c r="M3905" s="46"/>
    </row>
    <row r="3906" spans="1:13" x14ac:dyDescent="0.3">
      <c r="A3906"/>
      <c r="B3906"/>
      <c r="C3906" s="29"/>
      <c r="D3906"/>
      <c r="E3906" s="44"/>
      <c r="F3906" s="29"/>
      <c r="G3906" s="45"/>
      <c r="L3906"/>
      <c r="M3906" s="46"/>
    </row>
    <row r="3907" spans="1:13" x14ac:dyDescent="0.3">
      <c r="A3907"/>
      <c r="B3907"/>
      <c r="C3907" s="29"/>
      <c r="D3907"/>
      <c r="E3907" s="44"/>
      <c r="F3907" s="29"/>
      <c r="G3907" s="45"/>
      <c r="L3907"/>
      <c r="M3907" s="46"/>
    </row>
    <row r="3908" spans="1:13" x14ac:dyDescent="0.3">
      <c r="A3908"/>
      <c r="B3908"/>
      <c r="C3908" s="29"/>
      <c r="D3908"/>
      <c r="E3908" s="44"/>
      <c r="F3908" s="29"/>
      <c r="G3908" s="45"/>
      <c r="L3908"/>
      <c r="M3908" s="46"/>
    </row>
    <row r="3909" spans="1:13" x14ac:dyDescent="0.3">
      <c r="A3909"/>
      <c r="B3909"/>
      <c r="C3909" s="29"/>
      <c r="D3909"/>
      <c r="E3909" s="44"/>
      <c r="F3909" s="29"/>
      <c r="G3909" s="45"/>
      <c r="L3909"/>
      <c r="M3909" s="46"/>
    </row>
    <row r="3910" spans="1:13" x14ac:dyDescent="0.3">
      <c r="A3910"/>
      <c r="B3910"/>
      <c r="C3910" s="29"/>
      <c r="D3910"/>
      <c r="E3910" s="44"/>
      <c r="F3910" s="29"/>
      <c r="G3910" s="45"/>
      <c r="L3910"/>
      <c r="M3910" s="46"/>
    </row>
    <row r="3911" spans="1:13" x14ac:dyDescent="0.3">
      <c r="A3911"/>
      <c r="B3911"/>
      <c r="C3911" s="29"/>
      <c r="D3911"/>
      <c r="E3911" s="44"/>
      <c r="F3911" s="29"/>
      <c r="G3911" s="45"/>
      <c r="L3911"/>
      <c r="M3911" s="46"/>
    </row>
    <row r="3912" spans="1:13" x14ac:dyDescent="0.3">
      <c r="A3912"/>
      <c r="B3912"/>
      <c r="C3912" s="29"/>
      <c r="D3912"/>
      <c r="E3912" s="44"/>
      <c r="F3912" s="29"/>
      <c r="G3912" s="45"/>
      <c r="L3912"/>
      <c r="M3912" s="46"/>
    </row>
    <row r="3913" spans="1:13" x14ac:dyDescent="0.3">
      <c r="A3913"/>
      <c r="B3913"/>
      <c r="C3913" s="29"/>
      <c r="D3913"/>
      <c r="E3913" s="44"/>
      <c r="F3913" s="29"/>
      <c r="G3913" s="45"/>
      <c r="L3913"/>
      <c r="M3913" s="46"/>
    </row>
    <row r="3914" spans="1:13" x14ac:dyDescent="0.3">
      <c r="A3914"/>
      <c r="B3914"/>
      <c r="C3914" s="29"/>
      <c r="D3914"/>
      <c r="E3914" s="44"/>
      <c r="F3914" s="29"/>
      <c r="G3914" s="45"/>
      <c r="L3914"/>
      <c r="M3914" s="46"/>
    </row>
    <row r="3915" spans="1:13" x14ac:dyDescent="0.3">
      <c r="A3915"/>
      <c r="B3915"/>
      <c r="C3915" s="29"/>
      <c r="D3915"/>
      <c r="E3915" s="44"/>
      <c r="F3915" s="29"/>
      <c r="G3915" s="45"/>
      <c r="L3915"/>
      <c r="M3915" s="46"/>
    </row>
    <row r="3916" spans="1:13" x14ac:dyDescent="0.3">
      <c r="A3916"/>
      <c r="B3916"/>
      <c r="C3916" s="29"/>
      <c r="D3916"/>
      <c r="E3916" s="44"/>
      <c r="F3916" s="29"/>
      <c r="G3916" s="45"/>
      <c r="L3916"/>
      <c r="M3916" s="46"/>
    </row>
    <row r="3917" spans="1:13" x14ac:dyDescent="0.3">
      <c r="A3917"/>
      <c r="B3917"/>
      <c r="C3917" s="29"/>
      <c r="D3917"/>
      <c r="E3917" s="44"/>
      <c r="F3917" s="29"/>
      <c r="G3917" s="45"/>
      <c r="L3917"/>
      <c r="M3917" s="46"/>
    </row>
    <row r="3918" spans="1:13" x14ac:dyDescent="0.3">
      <c r="A3918"/>
      <c r="B3918"/>
      <c r="C3918" s="29"/>
      <c r="D3918"/>
      <c r="E3918" s="44"/>
      <c r="F3918" s="29"/>
      <c r="G3918" s="45"/>
      <c r="L3918"/>
      <c r="M3918" s="46"/>
    </row>
    <row r="3919" spans="1:13" x14ac:dyDescent="0.3">
      <c r="A3919"/>
      <c r="B3919"/>
      <c r="C3919" s="29"/>
      <c r="D3919"/>
      <c r="E3919" s="44"/>
      <c r="F3919" s="29"/>
      <c r="G3919" s="45"/>
      <c r="L3919"/>
      <c r="M3919" s="46"/>
    </row>
    <row r="3920" spans="1:13" x14ac:dyDescent="0.3">
      <c r="A3920"/>
      <c r="B3920"/>
      <c r="C3920" s="29"/>
      <c r="D3920"/>
      <c r="E3920" s="44"/>
      <c r="F3920" s="29"/>
      <c r="G3920" s="45"/>
      <c r="L3920"/>
      <c r="M3920" s="46"/>
    </row>
    <row r="3921" spans="1:13" x14ac:dyDescent="0.3">
      <c r="A3921"/>
      <c r="B3921"/>
      <c r="C3921" s="29"/>
      <c r="D3921"/>
      <c r="E3921" s="44"/>
      <c r="F3921" s="29"/>
      <c r="G3921" s="45"/>
      <c r="L3921"/>
      <c r="M3921" s="46"/>
    </row>
    <row r="3922" spans="1:13" x14ac:dyDescent="0.3">
      <c r="A3922"/>
      <c r="B3922"/>
      <c r="C3922" s="29"/>
      <c r="D3922"/>
      <c r="E3922" s="44"/>
      <c r="F3922" s="29"/>
      <c r="G3922" s="45"/>
      <c r="L3922"/>
      <c r="M3922" s="46"/>
    </row>
    <row r="3923" spans="1:13" x14ac:dyDescent="0.3">
      <c r="A3923"/>
      <c r="B3923"/>
      <c r="C3923" s="29"/>
      <c r="D3923"/>
      <c r="E3923" s="44"/>
      <c r="F3923" s="29"/>
      <c r="G3923" s="45"/>
      <c r="L3923"/>
      <c r="M3923" s="46"/>
    </row>
    <row r="3924" spans="1:13" x14ac:dyDescent="0.3">
      <c r="A3924"/>
      <c r="B3924"/>
      <c r="C3924" s="29"/>
      <c r="D3924"/>
      <c r="E3924" s="44"/>
      <c r="F3924" s="29"/>
      <c r="G3924" s="45"/>
      <c r="L3924"/>
      <c r="M3924" s="46"/>
    </row>
    <row r="3925" spans="1:13" x14ac:dyDescent="0.3">
      <c r="A3925"/>
      <c r="B3925"/>
      <c r="C3925" s="29"/>
      <c r="D3925"/>
      <c r="E3925" s="44"/>
      <c r="F3925" s="29"/>
      <c r="G3925" s="45"/>
      <c r="L3925"/>
      <c r="M3925" s="46"/>
    </row>
    <row r="3926" spans="1:13" x14ac:dyDescent="0.3">
      <c r="A3926"/>
      <c r="B3926"/>
      <c r="C3926" s="29"/>
      <c r="D3926"/>
      <c r="E3926" s="44"/>
      <c r="F3926" s="29"/>
      <c r="G3926" s="45"/>
      <c r="L3926"/>
      <c r="M3926" s="46"/>
    </row>
    <row r="3927" spans="1:13" x14ac:dyDescent="0.3">
      <c r="A3927"/>
      <c r="B3927"/>
      <c r="C3927" s="29"/>
      <c r="D3927"/>
      <c r="E3927" s="44"/>
      <c r="F3927" s="29"/>
      <c r="G3927" s="45"/>
      <c r="L3927"/>
      <c r="M3927" s="46"/>
    </row>
    <row r="3928" spans="1:13" x14ac:dyDescent="0.3">
      <c r="A3928"/>
      <c r="B3928"/>
      <c r="C3928" s="29"/>
      <c r="D3928"/>
      <c r="E3928" s="44"/>
      <c r="F3928" s="29"/>
      <c r="G3928" s="45"/>
      <c r="L3928"/>
      <c r="M3928" s="46"/>
    </row>
    <row r="3929" spans="1:13" x14ac:dyDescent="0.3">
      <c r="A3929"/>
      <c r="B3929"/>
      <c r="C3929" s="29"/>
      <c r="D3929"/>
      <c r="E3929" s="44"/>
      <c r="F3929" s="29"/>
      <c r="G3929" s="45"/>
      <c r="L3929"/>
      <c r="M3929" s="46"/>
    </row>
    <row r="3930" spans="1:13" x14ac:dyDescent="0.3">
      <c r="A3930"/>
      <c r="B3930"/>
      <c r="C3930" s="29"/>
      <c r="D3930"/>
      <c r="E3930" s="44"/>
      <c r="F3930" s="29"/>
      <c r="G3930" s="45"/>
      <c r="L3930"/>
      <c r="M3930" s="46"/>
    </row>
    <row r="3931" spans="1:13" x14ac:dyDescent="0.3">
      <c r="A3931"/>
      <c r="B3931"/>
      <c r="C3931" s="29"/>
      <c r="D3931"/>
      <c r="E3931" s="44"/>
      <c r="F3931" s="29"/>
      <c r="G3931" s="45"/>
      <c r="L3931"/>
      <c r="M3931" s="46"/>
    </row>
    <row r="3932" spans="1:13" x14ac:dyDescent="0.3">
      <c r="A3932"/>
      <c r="B3932"/>
      <c r="C3932" s="29"/>
      <c r="D3932"/>
      <c r="E3932" s="44"/>
      <c r="F3932" s="29"/>
      <c r="G3932" s="45"/>
      <c r="L3932"/>
      <c r="M3932" s="46"/>
    </row>
    <row r="3933" spans="1:13" x14ac:dyDescent="0.3">
      <c r="A3933"/>
      <c r="B3933"/>
      <c r="C3933" s="29"/>
      <c r="D3933"/>
      <c r="E3933" s="44"/>
      <c r="F3933" s="29"/>
      <c r="G3933" s="45"/>
      <c r="L3933"/>
      <c r="M3933" s="46"/>
    </row>
    <row r="3934" spans="1:13" x14ac:dyDescent="0.3">
      <c r="A3934"/>
      <c r="B3934"/>
      <c r="C3934" s="29"/>
      <c r="D3934"/>
      <c r="E3934" s="44"/>
      <c r="F3934" s="29"/>
      <c r="G3934" s="45"/>
      <c r="L3934"/>
      <c r="M3934" s="46"/>
    </row>
    <row r="3935" spans="1:13" x14ac:dyDescent="0.3">
      <c r="A3935"/>
      <c r="B3935"/>
      <c r="C3935" s="29"/>
      <c r="D3935"/>
      <c r="E3935" s="44"/>
      <c r="F3935" s="29"/>
      <c r="G3935" s="45"/>
      <c r="L3935"/>
      <c r="M3935" s="46"/>
    </row>
    <row r="3936" spans="1:13" x14ac:dyDescent="0.3">
      <c r="A3936"/>
      <c r="B3936"/>
      <c r="C3936" s="29"/>
      <c r="D3936"/>
      <c r="E3936" s="44"/>
      <c r="F3936" s="29"/>
      <c r="G3936" s="45"/>
      <c r="L3936"/>
      <c r="M3936" s="46"/>
    </row>
    <row r="3937" spans="1:13" x14ac:dyDescent="0.3">
      <c r="A3937"/>
      <c r="B3937"/>
      <c r="C3937" s="29"/>
      <c r="D3937"/>
      <c r="E3937" s="44"/>
      <c r="F3937" s="29"/>
      <c r="G3937" s="45"/>
      <c r="L3937"/>
      <c r="M3937" s="46"/>
    </row>
    <row r="3938" spans="1:13" x14ac:dyDescent="0.3">
      <c r="A3938"/>
      <c r="B3938"/>
      <c r="C3938" s="29"/>
      <c r="D3938"/>
      <c r="E3938" s="44"/>
      <c r="F3938" s="29"/>
      <c r="G3938" s="45"/>
      <c r="L3938"/>
      <c r="M3938" s="46"/>
    </row>
    <row r="3939" spans="1:13" x14ac:dyDescent="0.3">
      <c r="A3939"/>
      <c r="B3939"/>
      <c r="C3939" s="29"/>
      <c r="D3939"/>
      <c r="E3939" s="44"/>
      <c r="F3939" s="29"/>
      <c r="G3939" s="45"/>
      <c r="L3939"/>
      <c r="M3939" s="46"/>
    </row>
    <row r="3940" spans="1:13" x14ac:dyDescent="0.3">
      <c r="A3940"/>
      <c r="B3940"/>
      <c r="C3940" s="29"/>
      <c r="D3940"/>
      <c r="E3940" s="44"/>
      <c r="F3940" s="29"/>
      <c r="G3940" s="45"/>
      <c r="L3940"/>
      <c r="M3940" s="46"/>
    </row>
    <row r="3941" spans="1:13" x14ac:dyDescent="0.3">
      <c r="A3941"/>
      <c r="B3941"/>
      <c r="C3941" s="29"/>
      <c r="D3941"/>
      <c r="E3941" s="44"/>
      <c r="F3941" s="29"/>
      <c r="G3941" s="45"/>
      <c r="L3941"/>
      <c r="M3941" s="46"/>
    </row>
    <row r="3942" spans="1:13" x14ac:dyDescent="0.3">
      <c r="A3942"/>
      <c r="B3942"/>
      <c r="C3942" s="29"/>
      <c r="D3942"/>
      <c r="E3942" s="44"/>
      <c r="F3942" s="29"/>
      <c r="G3942" s="45"/>
      <c r="L3942"/>
      <c r="M3942" s="46"/>
    </row>
    <row r="3943" spans="1:13" x14ac:dyDescent="0.3">
      <c r="A3943"/>
      <c r="B3943"/>
      <c r="C3943" s="29"/>
      <c r="D3943"/>
      <c r="E3943" s="44"/>
      <c r="F3943" s="29"/>
      <c r="G3943" s="45"/>
      <c r="L3943"/>
      <c r="M3943" s="46"/>
    </row>
    <row r="3944" spans="1:13" x14ac:dyDescent="0.3">
      <c r="A3944"/>
      <c r="B3944"/>
      <c r="C3944" s="29"/>
      <c r="D3944"/>
      <c r="E3944" s="44"/>
      <c r="F3944" s="29"/>
      <c r="G3944" s="45"/>
      <c r="L3944"/>
      <c r="M3944" s="46"/>
    </row>
    <row r="3945" spans="1:13" x14ac:dyDescent="0.3">
      <c r="A3945"/>
      <c r="B3945"/>
      <c r="C3945" s="29"/>
      <c r="D3945"/>
      <c r="E3945" s="44"/>
      <c r="F3945" s="29"/>
      <c r="G3945" s="45"/>
      <c r="L3945"/>
      <c r="M3945" s="46"/>
    </row>
    <row r="3946" spans="1:13" x14ac:dyDescent="0.3">
      <c r="A3946"/>
      <c r="B3946"/>
      <c r="C3946" s="29"/>
      <c r="D3946"/>
      <c r="E3946" s="44"/>
      <c r="F3946" s="29"/>
      <c r="G3946" s="45"/>
      <c r="L3946"/>
      <c r="M3946" s="46"/>
    </row>
    <row r="3947" spans="1:13" x14ac:dyDescent="0.3">
      <c r="A3947"/>
      <c r="B3947"/>
      <c r="C3947" s="29"/>
      <c r="D3947"/>
      <c r="E3947" s="44"/>
      <c r="F3947" s="29"/>
      <c r="G3947" s="45"/>
      <c r="L3947"/>
      <c r="M3947" s="46"/>
    </row>
    <row r="3948" spans="1:13" x14ac:dyDescent="0.3">
      <c r="A3948"/>
      <c r="B3948"/>
      <c r="C3948" s="29"/>
      <c r="D3948"/>
      <c r="E3948" s="44"/>
      <c r="F3948" s="29"/>
      <c r="G3948" s="45"/>
      <c r="L3948"/>
      <c r="M3948" s="46"/>
    </row>
    <row r="3949" spans="1:13" x14ac:dyDescent="0.3">
      <c r="A3949"/>
      <c r="B3949"/>
      <c r="C3949" s="29"/>
      <c r="D3949"/>
      <c r="E3949" s="44"/>
      <c r="F3949" s="29"/>
      <c r="G3949" s="45"/>
      <c r="L3949"/>
      <c r="M3949" s="46"/>
    </row>
    <row r="3950" spans="1:13" x14ac:dyDescent="0.3">
      <c r="A3950"/>
      <c r="B3950"/>
      <c r="C3950" s="29"/>
      <c r="D3950"/>
      <c r="E3950" s="44"/>
      <c r="F3950" s="29"/>
      <c r="G3950" s="45"/>
      <c r="L3950"/>
      <c r="M3950" s="46"/>
    </row>
    <row r="3951" spans="1:13" x14ac:dyDescent="0.3">
      <c r="A3951"/>
      <c r="B3951"/>
      <c r="C3951" s="29"/>
      <c r="D3951"/>
      <c r="E3951" s="44"/>
      <c r="F3951" s="29"/>
      <c r="G3951" s="45"/>
      <c r="L3951"/>
      <c r="M3951" s="46"/>
    </row>
    <row r="3952" spans="1:13" x14ac:dyDescent="0.3">
      <c r="A3952"/>
      <c r="B3952"/>
      <c r="C3952" s="29"/>
      <c r="D3952"/>
      <c r="E3952" s="44"/>
      <c r="F3952" s="29"/>
      <c r="G3952" s="45"/>
      <c r="L3952"/>
      <c r="M3952" s="46"/>
    </row>
    <row r="3953" spans="1:13" x14ac:dyDescent="0.3">
      <c r="A3953"/>
      <c r="B3953"/>
      <c r="C3953" s="29"/>
      <c r="D3953"/>
      <c r="E3953" s="44"/>
      <c r="F3953" s="29"/>
      <c r="G3953" s="45"/>
      <c r="L3953"/>
      <c r="M3953" s="46"/>
    </row>
    <row r="3954" spans="1:13" x14ac:dyDescent="0.3">
      <c r="A3954"/>
      <c r="B3954"/>
      <c r="C3954" s="29"/>
      <c r="D3954"/>
      <c r="E3954" s="44"/>
      <c r="F3954" s="29"/>
      <c r="G3954" s="45"/>
      <c r="L3954"/>
      <c r="M3954" s="46"/>
    </row>
    <row r="3955" spans="1:13" x14ac:dyDescent="0.3">
      <c r="A3955"/>
      <c r="B3955"/>
      <c r="C3955" s="29"/>
      <c r="D3955"/>
      <c r="E3955" s="44"/>
      <c r="F3955" s="29"/>
      <c r="G3955" s="45"/>
      <c r="L3955"/>
      <c r="M3955" s="46"/>
    </row>
    <row r="3956" spans="1:13" x14ac:dyDescent="0.3">
      <c r="A3956"/>
      <c r="B3956"/>
      <c r="C3956" s="29"/>
      <c r="D3956"/>
      <c r="E3956" s="44"/>
      <c r="F3956" s="29"/>
      <c r="G3956" s="45"/>
      <c r="L3956"/>
      <c r="M3956" s="46"/>
    </row>
    <row r="3957" spans="1:13" x14ac:dyDescent="0.3">
      <c r="A3957"/>
      <c r="B3957"/>
      <c r="C3957" s="29"/>
      <c r="D3957"/>
      <c r="E3957" s="44"/>
      <c r="F3957" s="29"/>
      <c r="G3957" s="45"/>
      <c r="L3957"/>
      <c r="M3957" s="46"/>
    </row>
    <row r="3958" spans="1:13" x14ac:dyDescent="0.3">
      <c r="A3958"/>
      <c r="B3958"/>
      <c r="C3958" s="29"/>
      <c r="D3958"/>
      <c r="E3958" s="44"/>
      <c r="F3958" s="29"/>
      <c r="G3958" s="45"/>
      <c r="L3958"/>
      <c r="M3958" s="46"/>
    </row>
    <row r="3959" spans="1:13" x14ac:dyDescent="0.3">
      <c r="A3959"/>
      <c r="B3959"/>
      <c r="C3959" s="29"/>
      <c r="D3959"/>
      <c r="E3959" s="44"/>
      <c r="F3959" s="29"/>
      <c r="G3959" s="45"/>
      <c r="L3959"/>
      <c r="M3959" s="46"/>
    </row>
    <row r="3960" spans="1:13" x14ac:dyDescent="0.3">
      <c r="A3960"/>
      <c r="B3960"/>
      <c r="C3960" s="29"/>
      <c r="D3960"/>
      <c r="E3960" s="44"/>
      <c r="F3960" s="29"/>
      <c r="G3960" s="45"/>
      <c r="L3960"/>
      <c r="M3960" s="46"/>
    </row>
    <row r="3961" spans="1:13" x14ac:dyDescent="0.3">
      <c r="A3961"/>
      <c r="B3961"/>
      <c r="C3961" s="29"/>
      <c r="D3961"/>
      <c r="E3961" s="44"/>
      <c r="F3961" s="29"/>
      <c r="G3961" s="45"/>
      <c r="L3961"/>
      <c r="M3961" s="46"/>
    </row>
    <row r="3962" spans="1:13" x14ac:dyDescent="0.3">
      <c r="A3962"/>
      <c r="B3962"/>
      <c r="C3962" s="29"/>
      <c r="D3962"/>
      <c r="E3962" s="44"/>
      <c r="F3962" s="29"/>
      <c r="G3962" s="45"/>
      <c r="L3962"/>
      <c r="M3962" s="46"/>
    </row>
    <row r="3963" spans="1:13" x14ac:dyDescent="0.3">
      <c r="A3963"/>
      <c r="B3963"/>
      <c r="C3963" s="29"/>
      <c r="D3963"/>
      <c r="E3963" s="44"/>
      <c r="F3963" s="29"/>
      <c r="G3963" s="45"/>
      <c r="L3963"/>
      <c r="M3963" s="46"/>
    </row>
    <row r="3964" spans="1:13" x14ac:dyDescent="0.3">
      <c r="A3964"/>
      <c r="B3964"/>
      <c r="C3964" s="29"/>
      <c r="D3964"/>
      <c r="E3964" s="44"/>
      <c r="F3964" s="29"/>
      <c r="G3964" s="45"/>
      <c r="L3964"/>
      <c r="M3964" s="46"/>
    </row>
    <row r="3965" spans="1:13" x14ac:dyDescent="0.3">
      <c r="A3965"/>
      <c r="B3965"/>
      <c r="C3965" s="29"/>
      <c r="D3965"/>
      <c r="E3965" s="44"/>
      <c r="F3965" s="29"/>
      <c r="G3965" s="45"/>
      <c r="L3965"/>
      <c r="M3965" s="46"/>
    </row>
    <row r="3966" spans="1:13" x14ac:dyDescent="0.3">
      <c r="A3966"/>
      <c r="B3966"/>
      <c r="C3966" s="29"/>
      <c r="D3966"/>
      <c r="E3966" s="44"/>
      <c r="F3966" s="29"/>
      <c r="G3966" s="45"/>
      <c r="L3966"/>
      <c r="M3966" s="46"/>
    </row>
    <row r="3967" spans="1:13" x14ac:dyDescent="0.3">
      <c r="A3967"/>
      <c r="B3967"/>
      <c r="C3967" s="29"/>
      <c r="D3967"/>
      <c r="E3967" s="44"/>
      <c r="F3967" s="29"/>
      <c r="G3967" s="45"/>
      <c r="L3967"/>
      <c r="M3967" s="46"/>
    </row>
    <row r="3968" spans="1:13" x14ac:dyDescent="0.3">
      <c r="A3968"/>
      <c r="B3968"/>
      <c r="C3968" s="29"/>
      <c r="D3968"/>
      <c r="E3968" s="44"/>
      <c r="F3968" s="29"/>
      <c r="G3968" s="45"/>
      <c r="L3968"/>
      <c r="M3968" s="46"/>
    </row>
    <row r="3969" spans="1:13" x14ac:dyDescent="0.3">
      <c r="A3969"/>
      <c r="B3969"/>
      <c r="C3969" s="29"/>
      <c r="D3969"/>
      <c r="E3969" s="44"/>
      <c r="F3969" s="29"/>
      <c r="G3969" s="45"/>
      <c r="L3969"/>
      <c r="M3969" s="46"/>
    </row>
    <row r="3970" spans="1:13" x14ac:dyDescent="0.3">
      <c r="A3970"/>
      <c r="B3970"/>
      <c r="C3970" s="29"/>
      <c r="D3970"/>
      <c r="E3970" s="44"/>
      <c r="F3970" s="29"/>
      <c r="G3970" s="45"/>
      <c r="L3970"/>
      <c r="M3970" s="46"/>
    </row>
    <row r="3971" spans="1:13" x14ac:dyDescent="0.3">
      <c r="A3971"/>
      <c r="B3971"/>
      <c r="C3971" s="29"/>
      <c r="D3971"/>
      <c r="E3971" s="44"/>
      <c r="F3971" s="29"/>
      <c r="G3971" s="45"/>
      <c r="L3971"/>
      <c r="M3971" s="46"/>
    </row>
    <row r="3972" spans="1:13" x14ac:dyDescent="0.3">
      <c r="A3972"/>
      <c r="B3972"/>
      <c r="C3972" s="29"/>
      <c r="D3972"/>
      <c r="E3972" s="44"/>
      <c r="F3972" s="29"/>
      <c r="G3972" s="45"/>
      <c r="L3972"/>
      <c r="M3972" s="46"/>
    </row>
    <row r="3973" spans="1:13" x14ac:dyDescent="0.3">
      <c r="A3973"/>
      <c r="B3973"/>
      <c r="C3973" s="29"/>
      <c r="D3973"/>
      <c r="E3973" s="44"/>
      <c r="F3973" s="29"/>
      <c r="G3973" s="45"/>
      <c r="L3973"/>
      <c r="M3973" s="46"/>
    </row>
    <row r="3974" spans="1:13" x14ac:dyDescent="0.3">
      <c r="A3974"/>
      <c r="B3974"/>
      <c r="C3974" s="29"/>
      <c r="D3974"/>
      <c r="E3974" s="44"/>
      <c r="F3974" s="29"/>
      <c r="G3974" s="45"/>
      <c r="L3974"/>
      <c r="M3974" s="46"/>
    </row>
    <row r="3975" spans="1:13" x14ac:dyDescent="0.3">
      <c r="A3975"/>
      <c r="B3975"/>
      <c r="C3975" s="29"/>
      <c r="D3975"/>
      <c r="E3975" s="44"/>
      <c r="F3975" s="29"/>
      <c r="G3975" s="45"/>
      <c r="L3975"/>
      <c r="M3975" s="46"/>
    </row>
    <row r="3976" spans="1:13" x14ac:dyDescent="0.3">
      <c r="A3976"/>
      <c r="B3976"/>
      <c r="C3976" s="29"/>
      <c r="D3976"/>
      <c r="E3976" s="44"/>
      <c r="F3976" s="29"/>
      <c r="G3976" s="45"/>
      <c r="L3976"/>
      <c r="M3976" s="46"/>
    </row>
    <row r="3977" spans="1:13" x14ac:dyDescent="0.3">
      <c r="A3977"/>
      <c r="B3977"/>
      <c r="C3977" s="29"/>
      <c r="D3977"/>
      <c r="E3977" s="44"/>
      <c r="F3977" s="29"/>
      <c r="G3977" s="45"/>
      <c r="L3977"/>
      <c r="M3977" s="46"/>
    </row>
    <row r="3978" spans="1:13" x14ac:dyDescent="0.3">
      <c r="A3978"/>
      <c r="B3978"/>
      <c r="C3978" s="29"/>
      <c r="D3978"/>
      <c r="E3978" s="44"/>
      <c r="F3978" s="29"/>
      <c r="G3978" s="45"/>
      <c r="L3978"/>
      <c r="M3978" s="46"/>
    </row>
    <row r="3979" spans="1:13" x14ac:dyDescent="0.3">
      <c r="A3979"/>
      <c r="B3979"/>
      <c r="C3979" s="29"/>
      <c r="D3979"/>
      <c r="E3979" s="44"/>
      <c r="F3979" s="29"/>
      <c r="G3979" s="45"/>
      <c r="L3979"/>
      <c r="M3979" s="46"/>
    </row>
    <row r="3980" spans="1:13" x14ac:dyDescent="0.3">
      <c r="A3980"/>
      <c r="B3980"/>
      <c r="C3980" s="29"/>
      <c r="D3980"/>
      <c r="E3980" s="44"/>
      <c r="F3980" s="29"/>
      <c r="G3980" s="45"/>
      <c r="L3980"/>
      <c r="M3980" s="46"/>
    </row>
    <row r="3981" spans="1:13" x14ac:dyDescent="0.3">
      <c r="A3981"/>
      <c r="B3981"/>
      <c r="C3981" s="29"/>
      <c r="D3981"/>
      <c r="E3981" s="44"/>
      <c r="F3981" s="29"/>
      <c r="G3981" s="45"/>
      <c r="L3981"/>
      <c r="M3981" s="46"/>
    </row>
    <row r="3982" spans="1:13" x14ac:dyDescent="0.3">
      <c r="A3982"/>
      <c r="B3982"/>
      <c r="C3982" s="29"/>
      <c r="D3982"/>
      <c r="E3982" s="44"/>
      <c r="F3982" s="29"/>
      <c r="G3982" s="45"/>
      <c r="L3982"/>
      <c r="M3982" s="46"/>
    </row>
    <row r="3983" spans="1:13" x14ac:dyDescent="0.3">
      <c r="A3983"/>
      <c r="B3983"/>
      <c r="C3983" s="29"/>
      <c r="D3983"/>
      <c r="E3983" s="44"/>
      <c r="F3983" s="29"/>
      <c r="G3983" s="45"/>
      <c r="L3983"/>
      <c r="M3983" s="46"/>
    </row>
    <row r="3984" spans="1:13" x14ac:dyDescent="0.3">
      <c r="A3984"/>
      <c r="B3984"/>
      <c r="C3984" s="29"/>
      <c r="D3984"/>
      <c r="E3984" s="44"/>
      <c r="F3984" s="29"/>
      <c r="G3984" s="45"/>
      <c r="L3984"/>
      <c r="M3984" s="46"/>
    </row>
    <row r="3985" spans="1:13" x14ac:dyDescent="0.3">
      <c r="A3985"/>
      <c r="B3985"/>
      <c r="C3985" s="29"/>
      <c r="D3985"/>
      <c r="E3985" s="44"/>
      <c r="F3985" s="29"/>
      <c r="G3985" s="45"/>
      <c r="L3985"/>
      <c r="M3985" s="46"/>
    </row>
    <row r="3986" spans="1:13" x14ac:dyDescent="0.3">
      <c r="A3986"/>
      <c r="B3986"/>
      <c r="C3986" s="29"/>
      <c r="D3986"/>
      <c r="E3986" s="44"/>
      <c r="F3986" s="29"/>
      <c r="G3986" s="45"/>
      <c r="L3986"/>
      <c r="M3986" s="46"/>
    </row>
    <row r="3987" spans="1:13" x14ac:dyDescent="0.3">
      <c r="A3987"/>
      <c r="B3987"/>
      <c r="C3987" s="29"/>
      <c r="D3987"/>
      <c r="E3987" s="44"/>
      <c r="F3987" s="29"/>
      <c r="G3987" s="45"/>
      <c r="L3987"/>
      <c r="M3987" s="46"/>
    </row>
    <row r="3988" spans="1:13" x14ac:dyDescent="0.3">
      <c r="A3988"/>
      <c r="B3988"/>
      <c r="C3988" s="29"/>
      <c r="D3988"/>
      <c r="E3988" s="44"/>
      <c r="F3988" s="29"/>
      <c r="G3988" s="45"/>
      <c r="L3988"/>
      <c r="M3988" s="46"/>
    </row>
    <row r="3989" spans="1:13" x14ac:dyDescent="0.3">
      <c r="A3989"/>
      <c r="B3989"/>
      <c r="C3989" s="29"/>
      <c r="D3989"/>
      <c r="E3989" s="44"/>
      <c r="F3989" s="29"/>
      <c r="G3989" s="45"/>
      <c r="L3989"/>
      <c r="M3989" s="46"/>
    </row>
    <row r="3990" spans="1:13" x14ac:dyDescent="0.3">
      <c r="A3990"/>
      <c r="B3990"/>
      <c r="C3990" s="29"/>
      <c r="D3990"/>
      <c r="E3990" s="44"/>
      <c r="F3990" s="29"/>
      <c r="G3990" s="45"/>
      <c r="L3990"/>
      <c r="M3990" s="46"/>
    </row>
    <row r="3991" spans="1:13" x14ac:dyDescent="0.3">
      <c r="A3991"/>
      <c r="B3991"/>
      <c r="C3991" s="29"/>
      <c r="D3991"/>
      <c r="E3991" s="44"/>
      <c r="F3991" s="29"/>
      <c r="G3991" s="45"/>
      <c r="L3991"/>
      <c r="M3991" s="46"/>
    </row>
    <row r="3992" spans="1:13" x14ac:dyDescent="0.3">
      <c r="A3992"/>
      <c r="B3992"/>
      <c r="C3992" s="29"/>
      <c r="D3992"/>
      <c r="E3992" s="44"/>
      <c r="F3992" s="29"/>
      <c r="G3992" s="45"/>
      <c r="L3992"/>
      <c r="M3992" s="46"/>
    </row>
    <row r="3993" spans="1:13" x14ac:dyDescent="0.3">
      <c r="A3993"/>
      <c r="B3993"/>
      <c r="C3993" s="29"/>
      <c r="D3993"/>
      <c r="E3993" s="44"/>
      <c r="F3993" s="29"/>
      <c r="G3993" s="45"/>
      <c r="L3993"/>
      <c r="M3993" s="46"/>
    </row>
    <row r="3994" spans="1:13" x14ac:dyDescent="0.3">
      <c r="A3994"/>
      <c r="B3994"/>
      <c r="C3994" s="29"/>
      <c r="D3994"/>
      <c r="E3994" s="44"/>
      <c r="F3994" s="29"/>
      <c r="G3994" s="45"/>
      <c r="L3994"/>
      <c r="M3994" s="46"/>
    </row>
    <row r="3995" spans="1:13" x14ac:dyDescent="0.3">
      <c r="A3995"/>
      <c r="B3995"/>
      <c r="C3995" s="29"/>
      <c r="D3995"/>
      <c r="E3995" s="44"/>
      <c r="F3995" s="29"/>
      <c r="G3995" s="45"/>
      <c r="L3995"/>
      <c r="M3995" s="46"/>
    </row>
    <row r="3996" spans="1:13" x14ac:dyDescent="0.3">
      <c r="A3996"/>
      <c r="B3996"/>
      <c r="C3996" s="29"/>
      <c r="D3996"/>
      <c r="E3996" s="44"/>
      <c r="F3996" s="29"/>
      <c r="G3996" s="45"/>
      <c r="L3996"/>
      <c r="M3996" s="46"/>
    </row>
    <row r="3997" spans="1:13" x14ac:dyDescent="0.3">
      <c r="A3997"/>
      <c r="B3997"/>
      <c r="C3997" s="29"/>
      <c r="D3997"/>
      <c r="E3997" s="44"/>
      <c r="F3997" s="29"/>
      <c r="G3997" s="45"/>
      <c r="L3997"/>
      <c r="M3997" s="46"/>
    </row>
    <row r="3998" spans="1:13" x14ac:dyDescent="0.3">
      <c r="A3998"/>
      <c r="B3998"/>
      <c r="C3998" s="29"/>
      <c r="D3998"/>
      <c r="E3998" s="44"/>
      <c r="F3998" s="29"/>
      <c r="G3998" s="45"/>
      <c r="L3998"/>
      <c r="M3998" s="46"/>
    </row>
    <row r="3999" spans="1:13" x14ac:dyDescent="0.3">
      <c r="A3999"/>
      <c r="B3999"/>
      <c r="C3999" s="29"/>
      <c r="D3999"/>
      <c r="E3999" s="44"/>
      <c r="F3999" s="29"/>
      <c r="G3999" s="45"/>
      <c r="L3999"/>
      <c r="M3999" s="46"/>
    </row>
    <row r="4000" spans="1:13" x14ac:dyDescent="0.3">
      <c r="A4000"/>
      <c r="B4000"/>
      <c r="C4000" s="29"/>
      <c r="D4000"/>
      <c r="E4000" s="44"/>
      <c r="F4000" s="29"/>
      <c r="G4000" s="45"/>
      <c r="L4000"/>
      <c r="M4000" s="46"/>
    </row>
    <row r="4001" spans="1:13" x14ac:dyDescent="0.3">
      <c r="A4001"/>
      <c r="B4001"/>
      <c r="C4001" s="29"/>
      <c r="D4001"/>
      <c r="E4001" s="44"/>
      <c r="F4001" s="29"/>
      <c r="G4001" s="45"/>
      <c r="L4001"/>
      <c r="M4001" s="46"/>
    </row>
    <row r="4002" spans="1:13" x14ac:dyDescent="0.3">
      <c r="A4002"/>
      <c r="B4002"/>
      <c r="C4002" s="29"/>
      <c r="D4002"/>
      <c r="E4002" s="44"/>
      <c r="F4002" s="29"/>
      <c r="G4002" s="45"/>
      <c r="L4002"/>
      <c r="M4002" s="46"/>
    </row>
    <row r="4003" spans="1:13" x14ac:dyDescent="0.3">
      <c r="A4003"/>
      <c r="B4003"/>
      <c r="C4003" s="29"/>
      <c r="D4003"/>
      <c r="E4003" s="44"/>
      <c r="F4003" s="29"/>
      <c r="G4003" s="45"/>
      <c r="L4003"/>
      <c r="M4003" s="46"/>
    </row>
    <row r="4004" spans="1:13" x14ac:dyDescent="0.3">
      <c r="A4004"/>
      <c r="B4004"/>
      <c r="C4004" s="29"/>
      <c r="D4004"/>
      <c r="E4004" s="44"/>
      <c r="F4004" s="29"/>
      <c r="G4004" s="45"/>
      <c r="L4004"/>
      <c r="M4004" s="46"/>
    </row>
    <row r="4005" spans="1:13" x14ac:dyDescent="0.3">
      <c r="A4005"/>
      <c r="B4005"/>
      <c r="C4005" s="29"/>
      <c r="D4005"/>
      <c r="E4005" s="44"/>
      <c r="F4005" s="29"/>
      <c r="G4005" s="45"/>
      <c r="L4005"/>
      <c r="M4005" s="46"/>
    </row>
    <row r="4006" spans="1:13" x14ac:dyDescent="0.3">
      <c r="A4006"/>
      <c r="B4006"/>
      <c r="C4006" s="29"/>
      <c r="D4006"/>
      <c r="E4006" s="44"/>
      <c r="F4006" s="29"/>
      <c r="G4006" s="45"/>
      <c r="L4006"/>
      <c r="M4006" s="46"/>
    </row>
    <row r="4007" spans="1:13" x14ac:dyDescent="0.3">
      <c r="A4007"/>
      <c r="B4007"/>
      <c r="C4007" s="29"/>
      <c r="D4007"/>
      <c r="E4007" s="44"/>
      <c r="F4007" s="29"/>
      <c r="G4007" s="45"/>
      <c r="L4007"/>
      <c r="M4007" s="46"/>
    </row>
    <row r="4008" spans="1:13" x14ac:dyDescent="0.3">
      <c r="A4008"/>
      <c r="B4008"/>
      <c r="C4008" s="29"/>
      <c r="D4008"/>
      <c r="E4008" s="44"/>
      <c r="F4008" s="29"/>
      <c r="G4008" s="45"/>
      <c r="L4008"/>
      <c r="M4008" s="46"/>
    </row>
    <row r="4009" spans="1:13" x14ac:dyDescent="0.3">
      <c r="A4009"/>
      <c r="B4009"/>
      <c r="C4009" s="29"/>
      <c r="D4009"/>
      <c r="E4009" s="44"/>
      <c r="F4009" s="29"/>
      <c r="G4009" s="45"/>
      <c r="L4009"/>
      <c r="M4009" s="46"/>
    </row>
    <row r="4010" spans="1:13" x14ac:dyDescent="0.3">
      <c r="A4010"/>
      <c r="B4010"/>
      <c r="C4010" s="29"/>
      <c r="D4010"/>
      <c r="E4010" s="44"/>
      <c r="F4010" s="29"/>
      <c r="G4010" s="45"/>
      <c r="L4010"/>
      <c r="M4010" s="46"/>
    </row>
    <row r="4011" spans="1:13" x14ac:dyDescent="0.3">
      <c r="A4011"/>
      <c r="B4011"/>
      <c r="C4011" s="29"/>
      <c r="D4011"/>
      <c r="E4011" s="44"/>
      <c r="F4011" s="29"/>
      <c r="G4011" s="45"/>
      <c r="L4011"/>
      <c r="M4011" s="46"/>
    </row>
    <row r="4012" spans="1:13" x14ac:dyDescent="0.3">
      <c r="A4012"/>
      <c r="B4012"/>
      <c r="C4012" s="29"/>
      <c r="D4012"/>
      <c r="E4012" s="44"/>
      <c r="F4012" s="29"/>
      <c r="G4012" s="45"/>
      <c r="L4012"/>
      <c r="M4012" s="46"/>
    </row>
    <row r="4013" spans="1:13" x14ac:dyDescent="0.3">
      <c r="A4013"/>
      <c r="B4013"/>
      <c r="C4013" s="29"/>
      <c r="D4013"/>
      <c r="E4013" s="44"/>
      <c r="F4013" s="29"/>
      <c r="G4013" s="45"/>
      <c r="L4013"/>
      <c r="M4013" s="46"/>
    </row>
    <row r="4014" spans="1:13" x14ac:dyDescent="0.3">
      <c r="A4014"/>
      <c r="B4014"/>
      <c r="C4014" s="29"/>
      <c r="D4014"/>
      <c r="E4014" s="44"/>
      <c r="F4014" s="29"/>
      <c r="G4014" s="45"/>
      <c r="L4014"/>
      <c r="M4014" s="46"/>
    </row>
    <row r="4015" spans="1:13" x14ac:dyDescent="0.3">
      <c r="A4015"/>
      <c r="B4015"/>
      <c r="C4015" s="29"/>
      <c r="D4015"/>
      <c r="E4015" s="44"/>
      <c r="F4015" s="29"/>
      <c r="G4015" s="45"/>
      <c r="L4015"/>
      <c r="M4015" s="46"/>
    </row>
    <row r="4016" spans="1:13" x14ac:dyDescent="0.3">
      <c r="A4016"/>
      <c r="B4016"/>
      <c r="C4016" s="29"/>
      <c r="D4016"/>
      <c r="E4016" s="44"/>
      <c r="F4016" s="29"/>
      <c r="G4016" s="45"/>
      <c r="L4016"/>
      <c r="M4016" s="46"/>
    </row>
    <row r="4017" spans="1:13" x14ac:dyDescent="0.3">
      <c r="A4017"/>
      <c r="B4017"/>
      <c r="C4017" s="29"/>
      <c r="D4017"/>
      <c r="E4017" s="44"/>
      <c r="F4017" s="29"/>
      <c r="G4017" s="45"/>
      <c r="L4017"/>
      <c r="M4017" s="46"/>
    </row>
    <row r="4018" spans="1:13" x14ac:dyDescent="0.3">
      <c r="A4018"/>
      <c r="B4018"/>
      <c r="C4018" s="29"/>
      <c r="D4018"/>
      <c r="E4018" s="44"/>
      <c r="F4018" s="29"/>
      <c r="G4018" s="45"/>
      <c r="L4018"/>
      <c r="M4018" s="46"/>
    </row>
    <row r="4019" spans="1:13" x14ac:dyDescent="0.3">
      <c r="A4019"/>
      <c r="B4019"/>
      <c r="C4019" s="29"/>
      <c r="D4019"/>
      <c r="E4019" s="44"/>
      <c r="F4019" s="29"/>
      <c r="G4019" s="45"/>
      <c r="L4019"/>
      <c r="M4019" s="46"/>
    </row>
    <row r="4020" spans="1:13" x14ac:dyDescent="0.3">
      <c r="A4020"/>
      <c r="B4020"/>
      <c r="C4020" s="29"/>
      <c r="D4020"/>
      <c r="E4020" s="44"/>
      <c r="F4020" s="29"/>
      <c r="G4020" s="45"/>
      <c r="L4020"/>
      <c r="M4020" s="46"/>
    </row>
    <row r="4021" spans="1:13" x14ac:dyDescent="0.3">
      <c r="A4021"/>
      <c r="B4021"/>
      <c r="C4021" s="29"/>
      <c r="D4021"/>
      <c r="E4021" s="44"/>
      <c r="F4021" s="29"/>
      <c r="G4021" s="45"/>
      <c r="L4021"/>
      <c r="M4021" s="46"/>
    </row>
    <row r="4022" spans="1:13" x14ac:dyDescent="0.3">
      <c r="A4022"/>
      <c r="B4022"/>
      <c r="C4022" s="29"/>
      <c r="D4022"/>
      <c r="E4022" s="44"/>
      <c r="F4022" s="29"/>
      <c r="G4022" s="45"/>
      <c r="L4022"/>
      <c r="M4022" s="46"/>
    </row>
    <row r="4023" spans="1:13" x14ac:dyDescent="0.3">
      <c r="A4023"/>
      <c r="B4023"/>
      <c r="C4023" s="29"/>
      <c r="D4023"/>
      <c r="E4023" s="44"/>
      <c r="F4023" s="29"/>
      <c r="G4023" s="45"/>
      <c r="L4023"/>
      <c r="M4023" s="46"/>
    </row>
    <row r="4024" spans="1:13" x14ac:dyDescent="0.3">
      <c r="A4024"/>
      <c r="B4024"/>
      <c r="C4024" s="29"/>
      <c r="D4024"/>
      <c r="E4024" s="44"/>
      <c r="F4024" s="29"/>
      <c r="G4024" s="45"/>
      <c r="L4024"/>
      <c r="M4024" s="46"/>
    </row>
    <row r="4025" spans="1:13" x14ac:dyDescent="0.3">
      <c r="A4025"/>
      <c r="B4025"/>
      <c r="C4025" s="29"/>
      <c r="D4025"/>
      <c r="E4025" s="44"/>
      <c r="F4025" s="29"/>
      <c r="G4025" s="45"/>
      <c r="L4025"/>
      <c r="M4025" s="46"/>
    </row>
    <row r="4026" spans="1:13" x14ac:dyDescent="0.3">
      <c r="A4026"/>
      <c r="B4026"/>
      <c r="C4026" s="29"/>
      <c r="D4026"/>
      <c r="E4026" s="44"/>
      <c r="F4026" s="29"/>
      <c r="G4026" s="45"/>
      <c r="L4026"/>
      <c r="M4026" s="46"/>
    </row>
    <row r="4027" spans="1:13" x14ac:dyDescent="0.3">
      <c r="A4027"/>
      <c r="B4027"/>
      <c r="C4027" s="29"/>
      <c r="D4027"/>
      <c r="E4027" s="44"/>
      <c r="F4027" s="29"/>
      <c r="G4027" s="45"/>
      <c r="L4027"/>
      <c r="M4027" s="46"/>
    </row>
    <row r="4028" spans="1:13" x14ac:dyDescent="0.3">
      <c r="A4028"/>
      <c r="B4028"/>
      <c r="C4028" s="29"/>
      <c r="D4028"/>
      <c r="E4028" s="44"/>
      <c r="F4028" s="29"/>
      <c r="G4028" s="45"/>
      <c r="L4028"/>
      <c r="M4028" s="46"/>
    </row>
    <row r="4029" spans="1:13" x14ac:dyDescent="0.3">
      <c r="A4029"/>
      <c r="B4029"/>
      <c r="C4029" s="29"/>
      <c r="D4029"/>
      <c r="E4029" s="44"/>
      <c r="F4029" s="29"/>
      <c r="G4029" s="45"/>
      <c r="L4029"/>
      <c r="M4029" s="46"/>
    </row>
    <row r="4030" spans="1:13" x14ac:dyDescent="0.3">
      <c r="A4030"/>
      <c r="B4030"/>
      <c r="C4030" s="29"/>
      <c r="D4030"/>
      <c r="E4030" s="44"/>
      <c r="F4030" s="29"/>
      <c r="G4030" s="45"/>
      <c r="L4030"/>
      <c r="M4030" s="46"/>
    </row>
    <row r="4031" spans="1:13" x14ac:dyDescent="0.3">
      <c r="A4031"/>
      <c r="B4031"/>
      <c r="C4031" s="29"/>
      <c r="D4031"/>
      <c r="E4031" s="44"/>
      <c r="F4031" s="29"/>
      <c r="G4031" s="45"/>
      <c r="L4031"/>
      <c r="M4031" s="46"/>
    </row>
    <row r="4032" spans="1:13" x14ac:dyDescent="0.3">
      <c r="A4032"/>
      <c r="B4032"/>
      <c r="C4032" s="29"/>
      <c r="D4032"/>
      <c r="E4032" s="44"/>
      <c r="F4032" s="29"/>
      <c r="G4032" s="45"/>
      <c r="L4032"/>
      <c r="M4032" s="46"/>
    </row>
    <row r="4033" spans="1:13" x14ac:dyDescent="0.3">
      <c r="A4033"/>
      <c r="B4033"/>
      <c r="C4033" s="29"/>
      <c r="D4033"/>
      <c r="E4033" s="44"/>
      <c r="F4033" s="29"/>
      <c r="G4033" s="45"/>
      <c r="L4033"/>
      <c r="M4033" s="46"/>
    </row>
    <row r="4034" spans="1:13" x14ac:dyDescent="0.3">
      <c r="A4034"/>
      <c r="B4034"/>
      <c r="C4034" s="29"/>
      <c r="D4034"/>
      <c r="E4034" s="44"/>
      <c r="F4034" s="29"/>
      <c r="G4034" s="45"/>
      <c r="L4034"/>
      <c r="M4034" s="46"/>
    </row>
    <row r="4035" spans="1:13" x14ac:dyDescent="0.3">
      <c r="A4035"/>
      <c r="B4035"/>
      <c r="C4035" s="29"/>
      <c r="D4035"/>
      <c r="E4035" s="44"/>
      <c r="F4035" s="29"/>
      <c r="G4035" s="45"/>
      <c r="L4035"/>
      <c r="M4035" s="46"/>
    </row>
    <row r="4036" spans="1:13" x14ac:dyDescent="0.3">
      <c r="A4036"/>
      <c r="B4036"/>
      <c r="C4036" s="29"/>
      <c r="D4036"/>
      <c r="E4036" s="44"/>
      <c r="F4036" s="29"/>
      <c r="G4036" s="45"/>
      <c r="L4036"/>
      <c r="M4036" s="46"/>
    </row>
    <row r="4037" spans="1:13" x14ac:dyDescent="0.3">
      <c r="A4037"/>
      <c r="B4037"/>
      <c r="C4037" s="29"/>
      <c r="D4037"/>
      <c r="E4037" s="44"/>
      <c r="F4037" s="29"/>
      <c r="G4037" s="45"/>
      <c r="L4037"/>
      <c r="M4037" s="46"/>
    </row>
    <row r="4038" spans="1:13" x14ac:dyDescent="0.3">
      <c r="A4038"/>
      <c r="B4038"/>
      <c r="C4038" s="29"/>
      <c r="D4038"/>
      <c r="E4038" s="44"/>
      <c r="F4038" s="29"/>
      <c r="G4038" s="45"/>
      <c r="L4038"/>
      <c r="M4038" s="46"/>
    </row>
    <row r="4039" spans="1:13" x14ac:dyDescent="0.3">
      <c r="A4039"/>
      <c r="B4039"/>
      <c r="C4039" s="29"/>
      <c r="D4039"/>
      <c r="E4039" s="44"/>
      <c r="F4039" s="29"/>
      <c r="G4039" s="45"/>
      <c r="L4039"/>
      <c r="M4039" s="46"/>
    </row>
    <row r="4040" spans="1:13" x14ac:dyDescent="0.3">
      <c r="A4040"/>
      <c r="B4040"/>
      <c r="C4040" s="29"/>
      <c r="D4040"/>
      <c r="E4040" s="44"/>
      <c r="F4040" s="29"/>
      <c r="G4040" s="45"/>
      <c r="L4040"/>
      <c r="M4040" s="46"/>
    </row>
    <row r="4041" spans="1:13" x14ac:dyDescent="0.3">
      <c r="A4041"/>
      <c r="B4041"/>
      <c r="C4041" s="29"/>
      <c r="D4041"/>
      <c r="E4041" s="44"/>
      <c r="F4041" s="29"/>
      <c r="G4041" s="45"/>
      <c r="L4041"/>
      <c r="M4041" s="46"/>
    </row>
    <row r="4042" spans="1:13" x14ac:dyDescent="0.3">
      <c r="A4042"/>
      <c r="B4042"/>
      <c r="C4042" s="29"/>
      <c r="D4042"/>
      <c r="E4042" s="44"/>
      <c r="F4042" s="29"/>
      <c r="G4042" s="45"/>
      <c r="L4042"/>
      <c r="M4042" s="46"/>
    </row>
    <row r="4043" spans="1:13" x14ac:dyDescent="0.3">
      <c r="A4043"/>
      <c r="B4043"/>
      <c r="C4043" s="29"/>
      <c r="D4043"/>
      <c r="E4043" s="44"/>
      <c r="F4043" s="29"/>
      <c r="G4043" s="45"/>
      <c r="L4043"/>
      <c r="M4043" s="46"/>
    </row>
    <row r="4044" spans="1:13" x14ac:dyDescent="0.3">
      <c r="A4044"/>
      <c r="B4044"/>
      <c r="C4044" s="29"/>
      <c r="D4044"/>
      <c r="E4044" s="44"/>
      <c r="F4044" s="29"/>
      <c r="G4044" s="45"/>
      <c r="L4044"/>
      <c r="M4044" s="46"/>
    </row>
    <row r="4045" spans="1:13" x14ac:dyDescent="0.3">
      <c r="A4045"/>
      <c r="B4045"/>
      <c r="C4045" s="29"/>
      <c r="D4045"/>
      <c r="E4045" s="44"/>
      <c r="F4045" s="29"/>
      <c r="G4045" s="45"/>
      <c r="L4045"/>
      <c r="M4045" s="46"/>
    </row>
    <row r="4046" spans="1:13" x14ac:dyDescent="0.3">
      <c r="A4046"/>
      <c r="B4046"/>
      <c r="C4046" s="29"/>
      <c r="D4046"/>
      <c r="E4046" s="44"/>
      <c r="F4046" s="29"/>
      <c r="G4046" s="45"/>
      <c r="L4046"/>
      <c r="M4046" s="46"/>
    </row>
    <row r="4047" spans="1:13" x14ac:dyDescent="0.3">
      <c r="A4047"/>
      <c r="B4047"/>
      <c r="C4047" s="29"/>
      <c r="D4047"/>
      <c r="E4047" s="44"/>
      <c r="F4047" s="29"/>
      <c r="G4047" s="45"/>
      <c r="L4047"/>
      <c r="M4047" s="46"/>
    </row>
    <row r="4048" spans="1:13" x14ac:dyDescent="0.3">
      <c r="A4048"/>
      <c r="B4048"/>
      <c r="C4048" s="29"/>
      <c r="D4048"/>
      <c r="E4048" s="44"/>
      <c r="F4048" s="29"/>
      <c r="G4048" s="45"/>
      <c r="L4048"/>
      <c r="M4048" s="46"/>
    </row>
    <row r="4049" spans="1:13" x14ac:dyDescent="0.3">
      <c r="A4049"/>
      <c r="B4049"/>
      <c r="C4049" s="29"/>
      <c r="D4049"/>
      <c r="E4049" s="44"/>
      <c r="F4049" s="29"/>
      <c r="G4049" s="45"/>
      <c r="L4049"/>
      <c r="M4049" s="46"/>
    </row>
    <row r="4050" spans="1:13" x14ac:dyDescent="0.3">
      <c r="A4050"/>
      <c r="B4050"/>
      <c r="C4050" s="29"/>
      <c r="D4050"/>
      <c r="E4050" s="44"/>
      <c r="F4050" s="29"/>
      <c r="G4050" s="45"/>
      <c r="L4050"/>
      <c r="M4050" s="46"/>
    </row>
    <row r="4051" spans="1:13" x14ac:dyDescent="0.3">
      <c r="A4051"/>
      <c r="B4051"/>
      <c r="C4051" s="29"/>
      <c r="D4051"/>
      <c r="E4051" s="44"/>
      <c r="F4051" s="29"/>
      <c r="G4051" s="45"/>
      <c r="L4051"/>
      <c r="M4051" s="46"/>
    </row>
    <row r="4052" spans="1:13" x14ac:dyDescent="0.3">
      <c r="A4052"/>
      <c r="B4052"/>
      <c r="C4052" s="29"/>
      <c r="D4052"/>
      <c r="E4052" s="44"/>
      <c r="F4052" s="29"/>
      <c r="G4052" s="45"/>
      <c r="L4052"/>
      <c r="M4052" s="46"/>
    </row>
    <row r="4053" spans="1:13" x14ac:dyDescent="0.3">
      <c r="A4053"/>
      <c r="B4053"/>
      <c r="C4053" s="29"/>
      <c r="D4053"/>
      <c r="E4053" s="44"/>
      <c r="F4053" s="29"/>
      <c r="G4053" s="45"/>
      <c r="L4053"/>
      <c r="M4053" s="46"/>
    </row>
    <row r="4054" spans="1:13" x14ac:dyDescent="0.3">
      <c r="A4054"/>
      <c r="B4054"/>
      <c r="C4054" s="29"/>
      <c r="D4054"/>
      <c r="E4054" s="44"/>
      <c r="F4054" s="29"/>
      <c r="G4054" s="45"/>
      <c r="L4054"/>
      <c r="M4054" s="46"/>
    </row>
    <row r="4055" spans="1:13" x14ac:dyDescent="0.3">
      <c r="A4055"/>
      <c r="B4055"/>
      <c r="C4055" s="29"/>
      <c r="D4055"/>
      <c r="E4055" s="44"/>
      <c r="F4055" s="29"/>
      <c r="G4055" s="45"/>
      <c r="L4055"/>
      <c r="M4055" s="46"/>
    </row>
    <row r="4056" spans="1:13" x14ac:dyDescent="0.3">
      <c r="A4056"/>
      <c r="B4056"/>
      <c r="C4056" s="29"/>
      <c r="D4056"/>
      <c r="E4056" s="44"/>
      <c r="F4056" s="29"/>
      <c r="G4056" s="45"/>
      <c r="L4056"/>
      <c r="M4056" s="46"/>
    </row>
    <row r="4057" spans="1:13" x14ac:dyDescent="0.3">
      <c r="A4057"/>
      <c r="B4057"/>
      <c r="C4057" s="29"/>
      <c r="D4057"/>
      <c r="E4057" s="44"/>
      <c r="F4057" s="29"/>
      <c r="G4057" s="45"/>
      <c r="L4057"/>
      <c r="M4057" s="46"/>
    </row>
    <row r="4058" spans="1:13" x14ac:dyDescent="0.3">
      <c r="A4058"/>
      <c r="B4058"/>
      <c r="C4058" s="29"/>
      <c r="D4058"/>
      <c r="E4058" s="44"/>
      <c r="F4058" s="29"/>
      <c r="G4058" s="45"/>
      <c r="L4058"/>
      <c r="M4058" s="46"/>
    </row>
    <row r="4059" spans="1:13" x14ac:dyDescent="0.3">
      <c r="A4059"/>
      <c r="B4059"/>
      <c r="C4059" s="29"/>
      <c r="D4059"/>
      <c r="E4059" s="44"/>
      <c r="F4059" s="29"/>
      <c r="G4059" s="45"/>
      <c r="L4059"/>
      <c r="M4059" s="46"/>
    </row>
    <row r="4060" spans="1:13" x14ac:dyDescent="0.3">
      <c r="A4060"/>
      <c r="B4060"/>
      <c r="C4060" s="29"/>
      <c r="D4060"/>
      <c r="E4060" s="44"/>
      <c r="F4060" s="29"/>
      <c r="G4060" s="45"/>
      <c r="L4060"/>
      <c r="M4060" s="46"/>
    </row>
    <row r="4061" spans="1:13" x14ac:dyDescent="0.3">
      <c r="A4061"/>
      <c r="B4061"/>
      <c r="C4061" s="29"/>
      <c r="D4061"/>
      <c r="E4061" s="44"/>
      <c r="F4061" s="29"/>
      <c r="G4061" s="45"/>
      <c r="L4061"/>
      <c r="M4061" s="46"/>
    </row>
    <row r="4062" spans="1:13" x14ac:dyDescent="0.3">
      <c r="A4062"/>
      <c r="B4062"/>
      <c r="C4062" s="29"/>
      <c r="D4062"/>
      <c r="E4062" s="44"/>
      <c r="F4062" s="29"/>
      <c r="G4062" s="45"/>
      <c r="L4062"/>
      <c r="M4062" s="46"/>
    </row>
    <row r="4063" spans="1:13" x14ac:dyDescent="0.3">
      <c r="A4063"/>
      <c r="B4063"/>
      <c r="C4063" s="29"/>
      <c r="D4063"/>
      <c r="E4063" s="44"/>
      <c r="F4063" s="29"/>
      <c r="G4063" s="45"/>
      <c r="L4063"/>
      <c r="M4063" s="46"/>
    </row>
    <row r="4064" spans="1:13" x14ac:dyDescent="0.3">
      <c r="A4064"/>
      <c r="B4064"/>
      <c r="C4064" s="29"/>
      <c r="D4064"/>
      <c r="E4064" s="44"/>
      <c r="F4064" s="29"/>
      <c r="G4064" s="45"/>
      <c r="L4064"/>
      <c r="M4064" s="46"/>
    </row>
    <row r="4065" spans="1:13" x14ac:dyDescent="0.3">
      <c r="A4065"/>
      <c r="B4065"/>
      <c r="C4065" s="29"/>
      <c r="D4065"/>
      <c r="E4065" s="44"/>
      <c r="F4065" s="29"/>
      <c r="G4065" s="45"/>
      <c r="L4065"/>
      <c r="M4065" s="46"/>
    </row>
    <row r="4066" spans="1:13" x14ac:dyDescent="0.3">
      <c r="A4066"/>
      <c r="B4066"/>
      <c r="C4066" s="29"/>
      <c r="D4066"/>
      <c r="E4066" s="44"/>
      <c r="F4066" s="29"/>
      <c r="G4066" s="45"/>
      <c r="L4066"/>
      <c r="M4066" s="46"/>
    </row>
    <row r="4067" spans="1:13" x14ac:dyDescent="0.3">
      <c r="A4067"/>
      <c r="B4067"/>
      <c r="C4067" s="29"/>
      <c r="D4067"/>
      <c r="E4067" s="44"/>
      <c r="F4067" s="29"/>
      <c r="G4067" s="45"/>
      <c r="L4067"/>
      <c r="M4067" s="46"/>
    </row>
    <row r="4068" spans="1:13" x14ac:dyDescent="0.3">
      <c r="A4068"/>
      <c r="B4068"/>
      <c r="C4068" s="29"/>
      <c r="D4068"/>
      <c r="E4068" s="44"/>
      <c r="F4068" s="29"/>
      <c r="G4068" s="45"/>
      <c r="L4068"/>
      <c r="M4068" s="46"/>
    </row>
    <row r="4069" spans="1:13" x14ac:dyDescent="0.3">
      <c r="A4069"/>
      <c r="B4069"/>
      <c r="C4069" s="29"/>
      <c r="D4069"/>
      <c r="E4069" s="44"/>
      <c r="F4069" s="29"/>
      <c r="G4069" s="45"/>
      <c r="L4069"/>
      <c r="M4069" s="46"/>
    </row>
    <row r="4070" spans="1:13" x14ac:dyDescent="0.3">
      <c r="A4070"/>
      <c r="B4070"/>
      <c r="C4070" s="29"/>
      <c r="D4070"/>
      <c r="E4070" s="44"/>
      <c r="F4070" s="29"/>
      <c r="G4070" s="45"/>
      <c r="L4070"/>
      <c r="M4070" s="46"/>
    </row>
    <row r="4071" spans="1:13" x14ac:dyDescent="0.3">
      <c r="A4071"/>
      <c r="B4071"/>
      <c r="C4071" s="29"/>
      <c r="D4071"/>
      <c r="E4071" s="44"/>
      <c r="F4071" s="29"/>
      <c r="G4071" s="45"/>
      <c r="L4071"/>
      <c r="M4071" s="46"/>
    </row>
    <row r="4072" spans="1:13" x14ac:dyDescent="0.3">
      <c r="A4072"/>
      <c r="B4072"/>
      <c r="C4072" s="29"/>
      <c r="D4072"/>
      <c r="E4072" s="44"/>
      <c r="F4072" s="29"/>
      <c r="G4072" s="45"/>
      <c r="L4072"/>
      <c r="M4072" s="46"/>
    </row>
    <row r="4073" spans="1:13" x14ac:dyDescent="0.3">
      <c r="A4073"/>
      <c r="B4073"/>
      <c r="C4073" s="29"/>
      <c r="D4073"/>
      <c r="E4073" s="44"/>
      <c r="F4073" s="29"/>
      <c r="G4073" s="45"/>
      <c r="L4073"/>
      <c r="M4073" s="46"/>
    </row>
    <row r="4074" spans="1:13" x14ac:dyDescent="0.3">
      <c r="A4074"/>
      <c r="B4074"/>
      <c r="C4074" s="29"/>
      <c r="D4074"/>
      <c r="E4074" s="44"/>
      <c r="F4074" s="29"/>
      <c r="G4074" s="45"/>
      <c r="L4074"/>
      <c r="M4074" s="46"/>
    </row>
    <row r="4075" spans="1:13" x14ac:dyDescent="0.3">
      <c r="A4075"/>
      <c r="B4075"/>
      <c r="C4075" s="29"/>
      <c r="D4075"/>
      <c r="E4075" s="44"/>
      <c r="F4075" s="29"/>
      <c r="G4075" s="45"/>
      <c r="L4075"/>
      <c r="M4075" s="46"/>
    </row>
    <row r="4076" spans="1:13" x14ac:dyDescent="0.3">
      <c r="A4076"/>
      <c r="B4076"/>
      <c r="C4076" s="29"/>
      <c r="D4076"/>
      <c r="E4076" s="44"/>
      <c r="F4076" s="29"/>
      <c r="G4076" s="45"/>
      <c r="L4076"/>
      <c r="M4076" s="46"/>
    </row>
    <row r="4077" spans="1:13" x14ac:dyDescent="0.3">
      <c r="A4077"/>
      <c r="B4077"/>
      <c r="C4077" s="29"/>
      <c r="D4077"/>
      <c r="E4077" s="44"/>
      <c r="F4077" s="29"/>
      <c r="G4077" s="45"/>
      <c r="L4077"/>
      <c r="M4077" s="46"/>
    </row>
    <row r="4078" spans="1:13" x14ac:dyDescent="0.3">
      <c r="A4078"/>
      <c r="B4078"/>
      <c r="C4078" s="29"/>
      <c r="D4078"/>
      <c r="E4078" s="44"/>
      <c r="F4078" s="29"/>
      <c r="G4078" s="45"/>
      <c r="L4078"/>
      <c r="M4078" s="46"/>
    </row>
    <row r="4079" spans="1:13" x14ac:dyDescent="0.3">
      <c r="A4079"/>
      <c r="B4079"/>
      <c r="C4079" s="29"/>
      <c r="D4079"/>
      <c r="E4079" s="44"/>
      <c r="F4079" s="29"/>
      <c r="G4079" s="45"/>
      <c r="L4079"/>
      <c r="M4079" s="46"/>
    </row>
    <row r="4080" spans="1:13" x14ac:dyDescent="0.3">
      <c r="A4080"/>
      <c r="B4080"/>
      <c r="C4080" s="29"/>
      <c r="D4080"/>
      <c r="E4080" s="44"/>
      <c r="F4080" s="29"/>
      <c r="G4080" s="45"/>
      <c r="L4080"/>
      <c r="M4080" s="46"/>
    </row>
    <row r="4081" spans="1:13" x14ac:dyDescent="0.3">
      <c r="A4081"/>
      <c r="B4081"/>
      <c r="C4081" s="29"/>
      <c r="D4081"/>
      <c r="E4081" s="44"/>
      <c r="F4081" s="29"/>
      <c r="G4081" s="45"/>
      <c r="L4081"/>
      <c r="M4081" s="46"/>
    </row>
    <row r="4082" spans="1:13" x14ac:dyDescent="0.3">
      <c r="A4082"/>
      <c r="B4082"/>
      <c r="C4082" s="29"/>
      <c r="D4082"/>
      <c r="E4082" s="44"/>
      <c r="F4082" s="29"/>
      <c r="G4082" s="45"/>
      <c r="L4082"/>
      <c r="M4082" s="46"/>
    </row>
    <row r="4083" spans="1:13" x14ac:dyDescent="0.3">
      <c r="A4083"/>
      <c r="B4083"/>
      <c r="C4083" s="29"/>
      <c r="D4083"/>
      <c r="E4083" s="44"/>
      <c r="F4083" s="29"/>
      <c r="G4083" s="45"/>
      <c r="L4083"/>
      <c r="M4083" s="46"/>
    </row>
    <row r="4084" spans="1:13" x14ac:dyDescent="0.3">
      <c r="A4084"/>
      <c r="B4084"/>
      <c r="C4084" s="29"/>
      <c r="D4084"/>
      <c r="E4084" s="44"/>
      <c r="F4084" s="29"/>
      <c r="G4084" s="45"/>
      <c r="L4084"/>
      <c r="M4084" s="46"/>
    </row>
    <row r="4085" spans="1:13" x14ac:dyDescent="0.3">
      <c r="A4085"/>
      <c r="B4085"/>
      <c r="C4085" s="29"/>
      <c r="D4085"/>
      <c r="E4085" s="44"/>
      <c r="F4085" s="29"/>
      <c r="G4085" s="45"/>
      <c r="L4085"/>
      <c r="M4085" s="46"/>
    </row>
    <row r="4086" spans="1:13" x14ac:dyDescent="0.3">
      <c r="A4086"/>
      <c r="B4086"/>
      <c r="C4086" s="29"/>
      <c r="D4086"/>
      <c r="E4086" s="44"/>
      <c r="F4086" s="29"/>
      <c r="G4086" s="45"/>
      <c r="L4086"/>
      <c r="M4086" s="46"/>
    </row>
    <row r="4087" spans="1:13" x14ac:dyDescent="0.3">
      <c r="A4087"/>
      <c r="B4087"/>
      <c r="C4087" s="29"/>
      <c r="D4087"/>
      <c r="E4087" s="44"/>
      <c r="F4087" s="29"/>
      <c r="G4087" s="45"/>
      <c r="L4087"/>
      <c r="M4087" s="46"/>
    </row>
    <row r="4088" spans="1:13" x14ac:dyDescent="0.3">
      <c r="A4088"/>
      <c r="B4088"/>
      <c r="C4088" s="29"/>
      <c r="D4088"/>
      <c r="E4088" s="44"/>
      <c r="F4088" s="29"/>
      <c r="G4088" s="45"/>
      <c r="L4088"/>
      <c r="M4088" s="46"/>
    </row>
    <row r="4089" spans="1:13" x14ac:dyDescent="0.3">
      <c r="A4089"/>
      <c r="B4089"/>
      <c r="C4089" s="29"/>
      <c r="D4089"/>
      <c r="E4089" s="44"/>
      <c r="F4089" s="29"/>
      <c r="G4089" s="45"/>
      <c r="L4089"/>
      <c r="M4089" s="46"/>
    </row>
    <row r="4090" spans="1:13" x14ac:dyDescent="0.3">
      <c r="A4090"/>
      <c r="B4090"/>
      <c r="C4090" s="29"/>
      <c r="D4090"/>
      <c r="E4090" s="44"/>
      <c r="F4090" s="29"/>
      <c r="G4090" s="45"/>
      <c r="L4090"/>
      <c r="M4090" s="46"/>
    </row>
    <row r="4091" spans="1:13" x14ac:dyDescent="0.3">
      <c r="A4091"/>
      <c r="B4091"/>
      <c r="C4091" s="29"/>
      <c r="D4091"/>
      <c r="E4091" s="44"/>
      <c r="F4091" s="29"/>
      <c r="G4091" s="45"/>
      <c r="L4091"/>
      <c r="M4091" s="46"/>
    </row>
    <row r="4092" spans="1:13" x14ac:dyDescent="0.3">
      <c r="A4092"/>
      <c r="B4092"/>
      <c r="C4092" s="29"/>
      <c r="D4092"/>
      <c r="E4092" s="44"/>
      <c r="F4092" s="29"/>
      <c r="G4092" s="45"/>
      <c r="L4092"/>
      <c r="M4092" s="46"/>
    </row>
    <row r="4093" spans="1:13" x14ac:dyDescent="0.3">
      <c r="A4093"/>
      <c r="B4093"/>
      <c r="C4093" s="29"/>
      <c r="D4093"/>
      <c r="E4093" s="44"/>
      <c r="F4093" s="29"/>
      <c r="G4093" s="45"/>
      <c r="L4093"/>
      <c r="M4093" s="46"/>
    </row>
    <row r="4094" spans="1:13" x14ac:dyDescent="0.3">
      <c r="A4094"/>
      <c r="B4094"/>
      <c r="C4094" s="29"/>
      <c r="D4094"/>
      <c r="E4094" s="44"/>
      <c r="F4094" s="29"/>
      <c r="G4094" s="45"/>
      <c r="L4094"/>
      <c r="M4094" s="46"/>
    </row>
    <row r="4095" spans="1:13" x14ac:dyDescent="0.3">
      <c r="A4095"/>
      <c r="B4095"/>
      <c r="C4095" s="29"/>
      <c r="D4095"/>
      <c r="E4095" s="44"/>
      <c r="F4095" s="29"/>
      <c r="G4095" s="45"/>
      <c r="L4095"/>
      <c r="M4095" s="46"/>
    </row>
    <row r="4096" spans="1:13" x14ac:dyDescent="0.3">
      <c r="A4096"/>
      <c r="B4096"/>
      <c r="C4096" s="29"/>
      <c r="D4096"/>
      <c r="E4096" s="44"/>
      <c r="F4096" s="29"/>
      <c r="G4096" s="45"/>
      <c r="L4096"/>
      <c r="M4096" s="46"/>
    </row>
    <row r="4097" spans="1:13" x14ac:dyDescent="0.3">
      <c r="A4097"/>
      <c r="B4097"/>
      <c r="C4097" s="29"/>
      <c r="D4097"/>
      <c r="E4097" s="44"/>
      <c r="F4097" s="29"/>
      <c r="G4097" s="45"/>
      <c r="L4097"/>
      <c r="M4097" s="46"/>
    </row>
    <row r="4098" spans="1:13" x14ac:dyDescent="0.3">
      <c r="A4098"/>
      <c r="B4098"/>
      <c r="C4098" s="29"/>
      <c r="D4098"/>
      <c r="E4098" s="44"/>
      <c r="F4098" s="29"/>
      <c r="G4098" s="45"/>
      <c r="L4098"/>
      <c r="M4098" s="46"/>
    </row>
    <row r="4099" spans="1:13" x14ac:dyDescent="0.3">
      <c r="A4099"/>
      <c r="B4099"/>
      <c r="C4099" s="29"/>
      <c r="D4099"/>
      <c r="E4099" s="44"/>
      <c r="F4099" s="29"/>
      <c r="G4099" s="45"/>
      <c r="L4099"/>
      <c r="M4099" s="46"/>
    </row>
    <row r="4100" spans="1:13" x14ac:dyDescent="0.3">
      <c r="A4100"/>
      <c r="B4100"/>
      <c r="C4100" s="29"/>
      <c r="D4100"/>
      <c r="E4100" s="44"/>
      <c r="F4100" s="29"/>
      <c r="G4100" s="45"/>
      <c r="L4100"/>
      <c r="M4100" s="46"/>
    </row>
    <row r="4101" spans="1:13" x14ac:dyDescent="0.3">
      <c r="A4101"/>
      <c r="B4101"/>
      <c r="C4101" s="29"/>
      <c r="D4101"/>
      <c r="E4101" s="44"/>
      <c r="F4101" s="29"/>
      <c r="G4101" s="45"/>
      <c r="L4101"/>
      <c r="M4101" s="46"/>
    </row>
    <row r="4102" spans="1:13" x14ac:dyDescent="0.3">
      <c r="A4102"/>
      <c r="B4102"/>
      <c r="C4102" s="29"/>
      <c r="D4102"/>
      <c r="E4102" s="44"/>
      <c r="F4102" s="29"/>
      <c r="G4102" s="45"/>
      <c r="L4102"/>
      <c r="M4102" s="46"/>
    </row>
    <row r="4103" spans="1:13" x14ac:dyDescent="0.3">
      <c r="A4103"/>
      <c r="B4103"/>
      <c r="C4103" s="29"/>
      <c r="D4103"/>
      <c r="E4103" s="44"/>
      <c r="F4103" s="29"/>
      <c r="G4103" s="45"/>
      <c r="L4103"/>
      <c r="M4103" s="46"/>
    </row>
    <row r="4104" spans="1:13" x14ac:dyDescent="0.3">
      <c r="A4104"/>
      <c r="B4104"/>
      <c r="C4104" s="29"/>
      <c r="D4104"/>
      <c r="E4104" s="44"/>
      <c r="F4104" s="29"/>
      <c r="G4104" s="45"/>
      <c r="L4104"/>
      <c r="M4104" s="46"/>
    </row>
    <row r="4105" spans="1:13" x14ac:dyDescent="0.3">
      <c r="A4105"/>
      <c r="B4105"/>
      <c r="C4105" s="29"/>
      <c r="D4105"/>
      <c r="E4105" s="44"/>
      <c r="F4105" s="29"/>
      <c r="G4105" s="45"/>
      <c r="L4105"/>
      <c r="M4105" s="46"/>
    </row>
    <row r="4106" spans="1:13" x14ac:dyDescent="0.3">
      <c r="A4106"/>
      <c r="B4106"/>
      <c r="C4106" s="29"/>
      <c r="D4106"/>
      <c r="E4106" s="44"/>
      <c r="F4106" s="29"/>
      <c r="G4106" s="45"/>
      <c r="L4106"/>
      <c r="M4106" s="46"/>
    </row>
    <row r="4107" spans="1:13" x14ac:dyDescent="0.3">
      <c r="A4107"/>
      <c r="B4107"/>
      <c r="C4107" s="29"/>
      <c r="D4107"/>
      <c r="E4107" s="44"/>
      <c r="F4107" s="29"/>
      <c r="G4107" s="45"/>
      <c r="L4107"/>
      <c r="M4107" s="46"/>
    </row>
    <row r="4108" spans="1:13" x14ac:dyDescent="0.3">
      <c r="A4108"/>
      <c r="B4108"/>
      <c r="C4108" s="29"/>
      <c r="D4108"/>
      <c r="E4108" s="44"/>
      <c r="F4108" s="29"/>
      <c r="G4108" s="45"/>
      <c r="L4108"/>
      <c r="M4108" s="46"/>
    </row>
    <row r="4109" spans="1:13" x14ac:dyDescent="0.3">
      <c r="A4109"/>
      <c r="B4109"/>
      <c r="C4109" s="29"/>
      <c r="D4109"/>
      <c r="E4109" s="44"/>
      <c r="F4109" s="29"/>
      <c r="G4109" s="45"/>
      <c r="L4109"/>
      <c r="M4109" s="46"/>
    </row>
    <row r="4110" spans="1:13" x14ac:dyDescent="0.3">
      <c r="A4110"/>
      <c r="B4110"/>
      <c r="C4110" s="29"/>
      <c r="D4110"/>
      <c r="E4110" s="44"/>
      <c r="F4110" s="29"/>
      <c r="G4110" s="45"/>
      <c r="L4110"/>
      <c r="M4110" s="46"/>
    </row>
    <row r="4111" spans="1:13" x14ac:dyDescent="0.3">
      <c r="A4111"/>
      <c r="B4111"/>
      <c r="C4111" s="29"/>
      <c r="D4111"/>
      <c r="E4111" s="44"/>
      <c r="F4111" s="29"/>
      <c r="G4111" s="45"/>
      <c r="L4111"/>
      <c r="M4111" s="46"/>
    </row>
    <row r="4112" spans="1:13" x14ac:dyDescent="0.3">
      <c r="A4112"/>
      <c r="B4112"/>
      <c r="C4112" s="29"/>
      <c r="D4112"/>
      <c r="E4112" s="44"/>
      <c r="F4112" s="29"/>
      <c r="G4112" s="45"/>
      <c r="L4112"/>
      <c r="M4112" s="46"/>
    </row>
    <row r="4113" spans="1:13" x14ac:dyDescent="0.3">
      <c r="A4113"/>
      <c r="B4113"/>
      <c r="C4113" s="29"/>
      <c r="D4113"/>
      <c r="E4113" s="44"/>
      <c r="F4113" s="29"/>
      <c r="G4113" s="45"/>
      <c r="L4113"/>
      <c r="M4113" s="46"/>
    </row>
    <row r="4114" spans="1:13" x14ac:dyDescent="0.3">
      <c r="A4114"/>
      <c r="B4114"/>
      <c r="C4114" s="29"/>
      <c r="D4114"/>
      <c r="E4114" s="44"/>
      <c r="F4114" s="29"/>
      <c r="G4114" s="45"/>
      <c r="L4114"/>
      <c r="M4114" s="46"/>
    </row>
    <row r="4115" spans="1:13" x14ac:dyDescent="0.3">
      <c r="A4115"/>
      <c r="B4115"/>
      <c r="C4115" s="29"/>
      <c r="D4115"/>
      <c r="E4115" s="44"/>
      <c r="F4115" s="29"/>
      <c r="G4115" s="45"/>
      <c r="L4115"/>
      <c r="M4115" s="46"/>
    </row>
    <row r="4116" spans="1:13" x14ac:dyDescent="0.3">
      <c r="A4116"/>
      <c r="B4116"/>
      <c r="C4116" s="29"/>
      <c r="D4116"/>
      <c r="E4116" s="44"/>
      <c r="F4116" s="29"/>
      <c r="G4116" s="45"/>
      <c r="L4116"/>
      <c r="M4116" s="46"/>
    </row>
    <row r="4117" spans="1:13" x14ac:dyDescent="0.3">
      <c r="A4117"/>
      <c r="B4117"/>
      <c r="C4117" s="29"/>
      <c r="D4117"/>
      <c r="E4117" s="44"/>
      <c r="F4117" s="29"/>
      <c r="G4117" s="45"/>
      <c r="L4117"/>
      <c r="M4117" s="46"/>
    </row>
    <row r="4118" spans="1:13" x14ac:dyDescent="0.3">
      <c r="A4118"/>
      <c r="B4118"/>
      <c r="C4118" s="29"/>
      <c r="D4118"/>
      <c r="E4118" s="44"/>
      <c r="F4118" s="29"/>
      <c r="G4118" s="45"/>
      <c r="L4118"/>
      <c r="M4118" s="46"/>
    </row>
    <row r="4119" spans="1:13" x14ac:dyDescent="0.3">
      <c r="A4119"/>
      <c r="B4119"/>
      <c r="C4119" s="29"/>
      <c r="D4119"/>
      <c r="E4119" s="44"/>
      <c r="F4119" s="29"/>
      <c r="G4119" s="45"/>
      <c r="L4119"/>
      <c r="M4119" s="46"/>
    </row>
    <row r="4120" spans="1:13" x14ac:dyDescent="0.3">
      <c r="A4120"/>
      <c r="B4120"/>
      <c r="C4120" s="29"/>
      <c r="D4120"/>
      <c r="E4120" s="44"/>
      <c r="F4120" s="29"/>
      <c r="G4120" s="45"/>
      <c r="L4120"/>
      <c r="M4120" s="46"/>
    </row>
    <row r="4121" spans="1:13" x14ac:dyDescent="0.3">
      <c r="A4121"/>
      <c r="B4121"/>
      <c r="C4121" s="29"/>
      <c r="D4121"/>
      <c r="E4121" s="44"/>
      <c r="F4121" s="29"/>
      <c r="G4121" s="45"/>
      <c r="L4121"/>
      <c r="M4121" s="46"/>
    </row>
    <row r="4122" spans="1:13" x14ac:dyDescent="0.3">
      <c r="A4122"/>
      <c r="B4122"/>
      <c r="C4122" s="29"/>
      <c r="D4122"/>
      <c r="E4122" s="44"/>
      <c r="F4122" s="29"/>
      <c r="G4122" s="45"/>
      <c r="L4122"/>
      <c r="M4122" s="46"/>
    </row>
    <row r="4123" spans="1:13" x14ac:dyDescent="0.3">
      <c r="A4123"/>
      <c r="B4123"/>
      <c r="C4123" s="29"/>
      <c r="D4123"/>
      <c r="E4123" s="44"/>
      <c r="F4123" s="29"/>
      <c r="G4123" s="45"/>
      <c r="L4123"/>
      <c r="M4123" s="46"/>
    </row>
    <row r="4124" spans="1:13" x14ac:dyDescent="0.3">
      <c r="A4124"/>
      <c r="B4124"/>
      <c r="C4124" s="29"/>
      <c r="D4124"/>
      <c r="E4124" s="44"/>
      <c r="F4124" s="29"/>
      <c r="G4124" s="45"/>
      <c r="L4124"/>
      <c r="M4124" s="46"/>
    </row>
    <row r="4125" spans="1:13" x14ac:dyDescent="0.3">
      <c r="A4125"/>
      <c r="B4125"/>
      <c r="C4125" s="29"/>
      <c r="D4125"/>
      <c r="E4125" s="44"/>
      <c r="F4125" s="29"/>
      <c r="G4125" s="45"/>
      <c r="L4125"/>
      <c r="M4125" s="46"/>
    </row>
    <row r="4126" spans="1:13" x14ac:dyDescent="0.3">
      <c r="A4126"/>
      <c r="B4126"/>
      <c r="C4126" s="29"/>
      <c r="D4126"/>
      <c r="E4126" s="44"/>
      <c r="F4126" s="29"/>
      <c r="G4126" s="45"/>
      <c r="L4126"/>
      <c r="M4126" s="46"/>
    </row>
    <row r="4127" spans="1:13" x14ac:dyDescent="0.3">
      <c r="A4127"/>
      <c r="B4127"/>
      <c r="C4127" s="29"/>
      <c r="D4127"/>
      <c r="E4127" s="44"/>
      <c r="F4127" s="29"/>
      <c r="G4127" s="45"/>
      <c r="L4127"/>
      <c r="M4127" s="46"/>
    </row>
    <row r="4128" spans="1:13" x14ac:dyDescent="0.3">
      <c r="A4128"/>
      <c r="B4128"/>
      <c r="C4128" s="29"/>
      <c r="D4128"/>
      <c r="E4128" s="44"/>
      <c r="F4128" s="29"/>
      <c r="G4128" s="45"/>
      <c r="L4128"/>
      <c r="M4128" s="46"/>
    </row>
    <row r="4129" spans="1:13" x14ac:dyDescent="0.3">
      <c r="A4129"/>
      <c r="B4129"/>
      <c r="C4129" s="29"/>
      <c r="D4129"/>
      <c r="E4129" s="44"/>
      <c r="F4129" s="29"/>
      <c r="G4129" s="45"/>
      <c r="L4129"/>
      <c r="M4129" s="46"/>
    </row>
    <row r="4130" spans="1:13" x14ac:dyDescent="0.3">
      <c r="A4130"/>
      <c r="B4130"/>
      <c r="C4130" s="29"/>
      <c r="D4130"/>
      <c r="E4130" s="44"/>
      <c r="F4130" s="29"/>
      <c r="G4130" s="45"/>
      <c r="L4130"/>
      <c r="M4130" s="46"/>
    </row>
    <row r="4131" spans="1:13" x14ac:dyDescent="0.3">
      <c r="A4131"/>
      <c r="B4131"/>
      <c r="C4131" s="29"/>
      <c r="D4131"/>
      <c r="E4131" s="44"/>
      <c r="F4131" s="29"/>
      <c r="G4131" s="45"/>
      <c r="L4131"/>
      <c r="M4131" s="46"/>
    </row>
    <row r="4132" spans="1:13" x14ac:dyDescent="0.3">
      <c r="A4132"/>
      <c r="B4132"/>
      <c r="C4132" s="29"/>
      <c r="D4132"/>
      <c r="E4132" s="44"/>
      <c r="F4132" s="29"/>
      <c r="G4132" s="45"/>
      <c r="L4132"/>
      <c r="M4132" s="46"/>
    </row>
    <row r="4133" spans="1:13" x14ac:dyDescent="0.3">
      <c r="A4133"/>
      <c r="B4133"/>
      <c r="C4133" s="29"/>
      <c r="D4133"/>
      <c r="E4133" s="44"/>
      <c r="F4133" s="29"/>
      <c r="G4133" s="45"/>
      <c r="L4133"/>
      <c r="M4133" s="46"/>
    </row>
    <row r="4134" spans="1:13" x14ac:dyDescent="0.3">
      <c r="A4134"/>
      <c r="B4134"/>
      <c r="C4134" s="29"/>
      <c r="D4134"/>
      <c r="E4134" s="44"/>
      <c r="F4134" s="29"/>
      <c r="G4134" s="45"/>
      <c r="L4134"/>
      <c r="M4134" s="46"/>
    </row>
    <row r="4135" spans="1:13" x14ac:dyDescent="0.3">
      <c r="A4135"/>
      <c r="B4135"/>
      <c r="C4135" s="29"/>
      <c r="D4135"/>
      <c r="E4135" s="44"/>
      <c r="F4135" s="29"/>
      <c r="G4135" s="45"/>
      <c r="L4135"/>
      <c r="M4135" s="46"/>
    </row>
    <row r="4136" spans="1:13" x14ac:dyDescent="0.3">
      <c r="A4136"/>
      <c r="B4136"/>
      <c r="C4136" s="29"/>
      <c r="D4136"/>
      <c r="E4136" s="44"/>
      <c r="F4136" s="29"/>
      <c r="G4136" s="45"/>
      <c r="L4136"/>
      <c r="M4136" s="46"/>
    </row>
    <row r="4137" spans="1:13" x14ac:dyDescent="0.3">
      <c r="A4137"/>
      <c r="B4137"/>
      <c r="C4137" s="29"/>
      <c r="D4137"/>
      <c r="E4137" s="44"/>
      <c r="F4137" s="29"/>
      <c r="G4137" s="45"/>
      <c r="L4137"/>
      <c r="M4137" s="46"/>
    </row>
    <row r="4138" spans="1:13" x14ac:dyDescent="0.3">
      <c r="A4138"/>
      <c r="B4138"/>
      <c r="C4138" s="29"/>
      <c r="D4138"/>
      <c r="E4138" s="44"/>
      <c r="F4138" s="29"/>
      <c r="G4138" s="45"/>
      <c r="L4138"/>
      <c r="M4138" s="46"/>
    </row>
    <row r="4139" spans="1:13" x14ac:dyDescent="0.3">
      <c r="A4139"/>
      <c r="B4139"/>
      <c r="C4139" s="29"/>
      <c r="D4139"/>
      <c r="E4139" s="44"/>
      <c r="F4139" s="29"/>
      <c r="G4139" s="45"/>
      <c r="L4139"/>
      <c r="M4139" s="46"/>
    </row>
    <row r="4140" spans="1:13" x14ac:dyDescent="0.3">
      <c r="A4140"/>
      <c r="B4140"/>
      <c r="C4140" s="29"/>
      <c r="D4140"/>
      <c r="E4140" s="44"/>
      <c r="F4140" s="29"/>
      <c r="G4140" s="45"/>
      <c r="L4140"/>
      <c r="M4140" s="46"/>
    </row>
    <row r="4141" spans="1:13" x14ac:dyDescent="0.3">
      <c r="A4141"/>
      <c r="B4141"/>
      <c r="C4141" s="29"/>
      <c r="D4141"/>
      <c r="E4141" s="44"/>
      <c r="F4141" s="29"/>
      <c r="G4141" s="45"/>
      <c r="L4141"/>
      <c r="M4141" s="46"/>
    </row>
    <row r="4142" spans="1:13" x14ac:dyDescent="0.3">
      <c r="A4142"/>
      <c r="B4142"/>
      <c r="C4142" s="29"/>
      <c r="D4142"/>
      <c r="E4142" s="44"/>
      <c r="F4142" s="29"/>
      <c r="G4142" s="45"/>
      <c r="L4142"/>
      <c r="M4142" s="46"/>
    </row>
    <row r="4143" spans="1:13" x14ac:dyDescent="0.3">
      <c r="A4143"/>
      <c r="B4143"/>
      <c r="C4143" s="29"/>
      <c r="D4143"/>
      <c r="E4143" s="44"/>
      <c r="F4143" s="29"/>
      <c r="G4143" s="45"/>
      <c r="L4143"/>
      <c r="M4143" s="46"/>
    </row>
    <row r="4144" spans="1:13" x14ac:dyDescent="0.3">
      <c r="A4144"/>
      <c r="B4144"/>
      <c r="C4144" s="29"/>
      <c r="D4144"/>
      <c r="E4144" s="44"/>
      <c r="F4144" s="29"/>
      <c r="G4144" s="45"/>
      <c r="L4144"/>
      <c r="M4144" s="46"/>
    </row>
    <row r="4145" spans="1:13" x14ac:dyDescent="0.3">
      <c r="A4145"/>
      <c r="B4145"/>
      <c r="C4145" s="29"/>
      <c r="D4145"/>
      <c r="E4145" s="44"/>
      <c r="F4145" s="29"/>
      <c r="G4145" s="45"/>
      <c r="L4145"/>
      <c r="M4145" s="46"/>
    </row>
    <row r="4146" spans="1:13" x14ac:dyDescent="0.3">
      <c r="A4146"/>
      <c r="B4146"/>
      <c r="C4146" s="29"/>
      <c r="D4146"/>
      <c r="E4146" s="44"/>
      <c r="F4146" s="29"/>
      <c r="G4146" s="45"/>
      <c r="L4146"/>
      <c r="M4146" s="46"/>
    </row>
    <row r="4147" spans="1:13" x14ac:dyDescent="0.3">
      <c r="A4147"/>
      <c r="B4147"/>
      <c r="C4147" s="29"/>
      <c r="D4147"/>
      <c r="E4147" s="44"/>
      <c r="F4147" s="29"/>
      <c r="G4147" s="45"/>
      <c r="L4147"/>
      <c r="M4147" s="46"/>
    </row>
    <row r="4148" spans="1:13" x14ac:dyDescent="0.3">
      <c r="A4148"/>
      <c r="B4148"/>
      <c r="C4148" s="29"/>
      <c r="D4148"/>
      <c r="E4148" s="44"/>
      <c r="F4148" s="29"/>
      <c r="G4148" s="45"/>
      <c r="L4148"/>
      <c r="M4148" s="46"/>
    </row>
    <row r="4149" spans="1:13" x14ac:dyDescent="0.3">
      <c r="A4149"/>
      <c r="B4149"/>
      <c r="C4149" s="29"/>
      <c r="D4149"/>
      <c r="E4149" s="44"/>
      <c r="F4149" s="29"/>
      <c r="G4149" s="45"/>
      <c r="L4149"/>
      <c r="M4149" s="46"/>
    </row>
    <row r="4150" spans="1:13" x14ac:dyDescent="0.3">
      <c r="A4150"/>
      <c r="B4150"/>
      <c r="C4150" s="29"/>
      <c r="D4150"/>
      <c r="E4150" s="44"/>
      <c r="F4150" s="29"/>
      <c r="G4150" s="45"/>
      <c r="L4150"/>
      <c r="M4150" s="46"/>
    </row>
    <row r="4151" spans="1:13" x14ac:dyDescent="0.3">
      <c r="A4151"/>
      <c r="B4151"/>
      <c r="C4151" s="29"/>
      <c r="D4151"/>
      <c r="E4151" s="44"/>
      <c r="F4151" s="29"/>
      <c r="G4151" s="45"/>
      <c r="L4151"/>
      <c r="M4151" s="46"/>
    </row>
    <row r="4152" spans="1:13" x14ac:dyDescent="0.3">
      <c r="A4152"/>
      <c r="B4152"/>
      <c r="C4152" s="29"/>
      <c r="D4152"/>
      <c r="E4152" s="44"/>
      <c r="F4152" s="29"/>
      <c r="G4152" s="45"/>
      <c r="L4152"/>
      <c r="M4152" s="46"/>
    </row>
    <row r="4153" spans="1:13" x14ac:dyDescent="0.3">
      <c r="A4153"/>
      <c r="B4153"/>
      <c r="C4153" s="29"/>
      <c r="D4153"/>
      <c r="E4153" s="44"/>
      <c r="F4153" s="29"/>
      <c r="G4153" s="45"/>
      <c r="L4153"/>
      <c r="M4153" s="46"/>
    </row>
    <row r="4154" spans="1:13" x14ac:dyDescent="0.3">
      <c r="A4154"/>
      <c r="B4154"/>
      <c r="C4154" s="29"/>
      <c r="D4154"/>
      <c r="E4154" s="44"/>
      <c r="F4154" s="29"/>
      <c r="G4154" s="45"/>
      <c r="L4154"/>
      <c r="M4154" s="46"/>
    </row>
    <row r="4155" spans="1:13" x14ac:dyDescent="0.3">
      <c r="A4155"/>
      <c r="B4155"/>
      <c r="C4155" s="29"/>
      <c r="D4155"/>
      <c r="E4155" s="44"/>
      <c r="F4155" s="29"/>
      <c r="G4155" s="45"/>
      <c r="L4155"/>
      <c r="M4155" s="46"/>
    </row>
    <row r="4156" spans="1:13" x14ac:dyDescent="0.3">
      <c r="A4156"/>
      <c r="B4156"/>
      <c r="C4156" s="29"/>
      <c r="D4156"/>
      <c r="E4156" s="44"/>
      <c r="F4156" s="29"/>
      <c r="G4156" s="45"/>
      <c r="L4156"/>
      <c r="M4156" s="46"/>
    </row>
    <row r="4157" spans="1:13" x14ac:dyDescent="0.3">
      <c r="A4157"/>
      <c r="B4157"/>
      <c r="C4157" s="29"/>
      <c r="D4157"/>
      <c r="E4157" s="44"/>
      <c r="F4157" s="29"/>
      <c r="G4157" s="45"/>
      <c r="L4157"/>
      <c r="M4157" s="46"/>
    </row>
    <row r="4158" spans="1:13" x14ac:dyDescent="0.3">
      <c r="A4158"/>
      <c r="B4158"/>
      <c r="C4158" s="29"/>
      <c r="D4158"/>
      <c r="E4158" s="44"/>
      <c r="F4158" s="29"/>
      <c r="G4158" s="45"/>
      <c r="L4158"/>
      <c r="M4158" s="46"/>
    </row>
    <row r="4159" spans="1:13" x14ac:dyDescent="0.3">
      <c r="A4159"/>
      <c r="B4159"/>
      <c r="C4159" s="29"/>
      <c r="D4159"/>
      <c r="E4159" s="44"/>
      <c r="F4159" s="29"/>
      <c r="G4159" s="45"/>
      <c r="L4159"/>
      <c r="M4159" s="46"/>
    </row>
    <row r="4160" spans="1:13" x14ac:dyDescent="0.3">
      <c r="A4160"/>
      <c r="B4160"/>
      <c r="C4160" s="29"/>
      <c r="D4160"/>
      <c r="E4160" s="44"/>
      <c r="F4160" s="29"/>
      <c r="G4160" s="45"/>
      <c r="L4160"/>
      <c r="M4160" s="46"/>
    </row>
    <row r="4161" spans="1:13" x14ac:dyDescent="0.3">
      <c r="A4161"/>
      <c r="B4161"/>
      <c r="C4161" s="29"/>
      <c r="D4161"/>
      <c r="E4161" s="44"/>
      <c r="F4161" s="29"/>
      <c r="G4161" s="45"/>
      <c r="L4161"/>
      <c r="M4161" s="46"/>
    </row>
    <row r="4162" spans="1:13" x14ac:dyDescent="0.3">
      <c r="A4162"/>
      <c r="B4162"/>
      <c r="C4162" s="29"/>
      <c r="D4162"/>
      <c r="E4162" s="44"/>
      <c r="F4162" s="29"/>
      <c r="G4162" s="45"/>
      <c r="L4162"/>
      <c r="M4162" s="46"/>
    </row>
    <row r="4163" spans="1:13" x14ac:dyDescent="0.3">
      <c r="A4163"/>
      <c r="B4163"/>
      <c r="C4163" s="29"/>
      <c r="D4163"/>
      <c r="E4163" s="44"/>
      <c r="F4163" s="29"/>
      <c r="G4163" s="45"/>
      <c r="L4163"/>
      <c r="M4163" s="46"/>
    </row>
    <row r="4164" spans="1:13" x14ac:dyDescent="0.3">
      <c r="A4164"/>
      <c r="B4164"/>
      <c r="C4164" s="29"/>
      <c r="D4164"/>
      <c r="E4164" s="44"/>
      <c r="F4164" s="29"/>
      <c r="G4164" s="45"/>
      <c r="L4164"/>
      <c r="M4164" s="46"/>
    </row>
    <row r="4165" spans="1:13" x14ac:dyDescent="0.3">
      <c r="A4165"/>
      <c r="B4165"/>
      <c r="C4165" s="29"/>
      <c r="D4165"/>
      <c r="E4165" s="44"/>
      <c r="F4165" s="29"/>
      <c r="G4165" s="45"/>
      <c r="L4165"/>
      <c r="M4165" s="46"/>
    </row>
    <row r="4166" spans="1:13" x14ac:dyDescent="0.3">
      <c r="A4166"/>
      <c r="B4166"/>
      <c r="C4166" s="29"/>
      <c r="D4166"/>
      <c r="E4166" s="44"/>
      <c r="F4166" s="29"/>
      <c r="G4166" s="45"/>
      <c r="L4166"/>
      <c r="M4166" s="46"/>
    </row>
    <row r="4167" spans="1:13" x14ac:dyDescent="0.3">
      <c r="A4167"/>
      <c r="B4167"/>
      <c r="C4167" s="29"/>
      <c r="D4167"/>
      <c r="E4167" s="44"/>
      <c r="F4167" s="29"/>
      <c r="G4167" s="45"/>
      <c r="L4167"/>
      <c r="M4167" s="46"/>
    </row>
    <row r="4168" spans="1:13" x14ac:dyDescent="0.3">
      <c r="A4168"/>
      <c r="B4168"/>
      <c r="C4168" s="29"/>
      <c r="D4168"/>
      <c r="E4168" s="44"/>
      <c r="F4168" s="29"/>
      <c r="G4168" s="45"/>
      <c r="L4168"/>
      <c r="M4168" s="46"/>
    </row>
    <row r="4169" spans="1:13" x14ac:dyDescent="0.3">
      <c r="A4169"/>
      <c r="B4169"/>
      <c r="C4169" s="29"/>
      <c r="D4169"/>
      <c r="E4169" s="44"/>
      <c r="F4169" s="29"/>
      <c r="G4169" s="45"/>
      <c r="L4169"/>
      <c r="M4169" s="46"/>
    </row>
    <row r="4170" spans="1:13" x14ac:dyDescent="0.3">
      <c r="A4170"/>
      <c r="B4170"/>
      <c r="C4170" s="29"/>
      <c r="D4170"/>
      <c r="E4170" s="44"/>
      <c r="F4170" s="29"/>
      <c r="G4170" s="45"/>
      <c r="L4170"/>
      <c r="M4170" s="46"/>
    </row>
    <row r="4171" spans="1:13" x14ac:dyDescent="0.3">
      <c r="A4171"/>
      <c r="B4171"/>
      <c r="C4171" s="29"/>
      <c r="D4171"/>
      <c r="E4171" s="44"/>
      <c r="F4171" s="29"/>
      <c r="G4171" s="45"/>
      <c r="L4171"/>
      <c r="M4171" s="46"/>
    </row>
    <row r="4172" spans="1:13" x14ac:dyDescent="0.3">
      <c r="A4172"/>
      <c r="B4172"/>
      <c r="C4172" s="29"/>
      <c r="D4172"/>
      <c r="E4172" s="44"/>
      <c r="F4172" s="29"/>
      <c r="G4172" s="45"/>
      <c r="L4172"/>
      <c r="M4172" s="46"/>
    </row>
    <row r="4173" spans="1:13" x14ac:dyDescent="0.3">
      <c r="A4173"/>
      <c r="B4173"/>
      <c r="C4173" s="29"/>
      <c r="D4173"/>
      <c r="E4173" s="44"/>
      <c r="F4173" s="29"/>
      <c r="G4173" s="45"/>
      <c r="L4173"/>
      <c r="M4173" s="46"/>
    </row>
    <row r="4174" spans="1:13" x14ac:dyDescent="0.3">
      <c r="A4174"/>
      <c r="B4174"/>
      <c r="C4174" s="29"/>
      <c r="D4174"/>
      <c r="E4174" s="44"/>
      <c r="F4174" s="29"/>
      <c r="G4174" s="45"/>
      <c r="L4174"/>
      <c r="M4174" s="46"/>
    </row>
    <row r="4175" spans="1:13" x14ac:dyDescent="0.3">
      <c r="A4175"/>
      <c r="B4175"/>
      <c r="C4175" s="29"/>
      <c r="D4175"/>
      <c r="E4175" s="44"/>
      <c r="F4175" s="29"/>
      <c r="G4175" s="45"/>
      <c r="L4175"/>
      <c r="M4175" s="46"/>
    </row>
    <row r="4176" spans="1:13" x14ac:dyDescent="0.3">
      <c r="A4176"/>
      <c r="B4176"/>
      <c r="C4176" s="29"/>
      <c r="D4176"/>
      <c r="E4176" s="44"/>
      <c r="F4176" s="29"/>
      <c r="G4176" s="45"/>
      <c r="L4176"/>
      <c r="M4176" s="46"/>
    </row>
    <row r="4177" spans="1:13" x14ac:dyDescent="0.3">
      <c r="A4177"/>
      <c r="B4177"/>
      <c r="C4177" s="29"/>
      <c r="D4177"/>
      <c r="E4177" s="44"/>
      <c r="F4177" s="29"/>
      <c r="G4177" s="45"/>
      <c r="L4177"/>
      <c r="M4177" s="46"/>
    </row>
    <row r="4178" spans="1:13" x14ac:dyDescent="0.3">
      <c r="A4178"/>
      <c r="B4178"/>
      <c r="C4178" s="29"/>
      <c r="D4178"/>
      <c r="E4178" s="44"/>
      <c r="F4178" s="29"/>
      <c r="G4178" s="45"/>
      <c r="L4178"/>
      <c r="M4178" s="46"/>
    </row>
    <row r="4179" spans="1:13" x14ac:dyDescent="0.3">
      <c r="A4179"/>
      <c r="B4179"/>
      <c r="C4179" s="29"/>
      <c r="D4179"/>
      <c r="E4179" s="44"/>
      <c r="F4179" s="29"/>
      <c r="G4179" s="45"/>
      <c r="L4179"/>
      <c r="M4179" s="46"/>
    </row>
    <row r="4180" spans="1:13" x14ac:dyDescent="0.3">
      <c r="A4180"/>
      <c r="B4180"/>
      <c r="C4180" s="29"/>
      <c r="D4180"/>
      <c r="E4180" s="44"/>
      <c r="F4180" s="29"/>
      <c r="G4180" s="45"/>
      <c r="L4180"/>
      <c r="M4180" s="46"/>
    </row>
    <row r="4181" spans="1:13" x14ac:dyDescent="0.3">
      <c r="A4181"/>
      <c r="B4181"/>
      <c r="C4181" s="29"/>
      <c r="D4181"/>
      <c r="E4181" s="44"/>
      <c r="F4181" s="29"/>
      <c r="G4181" s="45"/>
      <c r="L4181"/>
      <c r="M4181" s="46"/>
    </row>
    <row r="4182" spans="1:13" x14ac:dyDescent="0.3">
      <c r="A4182"/>
      <c r="B4182"/>
      <c r="C4182" s="29"/>
      <c r="D4182"/>
      <c r="E4182" s="44"/>
      <c r="F4182" s="29"/>
      <c r="G4182" s="45"/>
      <c r="L4182"/>
      <c r="M4182" s="46"/>
    </row>
    <row r="4183" spans="1:13" x14ac:dyDescent="0.3">
      <c r="A4183"/>
      <c r="B4183"/>
      <c r="C4183" s="29"/>
      <c r="D4183"/>
      <c r="E4183" s="44"/>
      <c r="F4183" s="29"/>
      <c r="G4183" s="45"/>
      <c r="L4183"/>
      <c r="M4183" s="46"/>
    </row>
    <row r="4184" spans="1:13" x14ac:dyDescent="0.3">
      <c r="A4184"/>
      <c r="B4184"/>
      <c r="C4184" s="29"/>
      <c r="D4184"/>
      <c r="E4184" s="44"/>
      <c r="F4184" s="29"/>
      <c r="G4184" s="45"/>
      <c r="L4184"/>
      <c r="M4184" s="46"/>
    </row>
    <row r="4185" spans="1:13" x14ac:dyDescent="0.3">
      <c r="A4185"/>
      <c r="B4185"/>
      <c r="C4185" s="29"/>
      <c r="D4185"/>
      <c r="E4185" s="44"/>
      <c r="F4185" s="29"/>
      <c r="G4185" s="45"/>
      <c r="L4185"/>
      <c r="M4185" s="46"/>
    </row>
    <row r="4186" spans="1:13" x14ac:dyDescent="0.3">
      <c r="A4186"/>
      <c r="B4186"/>
      <c r="C4186" s="29"/>
      <c r="D4186"/>
      <c r="E4186" s="44"/>
      <c r="F4186" s="29"/>
      <c r="G4186" s="45"/>
      <c r="L4186"/>
      <c r="M4186" s="46"/>
    </row>
    <row r="4187" spans="1:13" x14ac:dyDescent="0.3">
      <c r="A4187"/>
      <c r="B4187"/>
      <c r="C4187" s="29"/>
      <c r="D4187"/>
      <c r="E4187" s="44"/>
      <c r="F4187" s="29"/>
      <c r="G4187" s="45"/>
      <c r="L4187"/>
      <c r="M4187" s="46"/>
    </row>
    <row r="4188" spans="1:13" x14ac:dyDescent="0.3">
      <c r="A4188"/>
      <c r="B4188"/>
      <c r="C4188" s="29"/>
      <c r="D4188"/>
      <c r="E4188" s="44"/>
      <c r="F4188" s="29"/>
      <c r="G4188" s="45"/>
      <c r="L4188"/>
      <c r="M4188" s="46"/>
    </row>
    <row r="4189" spans="1:13" x14ac:dyDescent="0.3">
      <c r="A4189"/>
      <c r="B4189"/>
      <c r="C4189" s="29"/>
      <c r="D4189"/>
      <c r="E4189" s="44"/>
      <c r="F4189" s="29"/>
      <c r="G4189" s="45"/>
      <c r="L4189"/>
      <c r="M4189" s="46"/>
    </row>
    <row r="4190" spans="1:13" x14ac:dyDescent="0.3">
      <c r="A4190"/>
      <c r="B4190"/>
      <c r="C4190" s="29"/>
      <c r="D4190"/>
      <c r="E4190" s="44"/>
      <c r="F4190" s="29"/>
      <c r="G4190" s="45"/>
      <c r="L4190"/>
      <c r="M4190" s="46"/>
    </row>
    <row r="4191" spans="1:13" x14ac:dyDescent="0.3">
      <c r="A4191"/>
      <c r="B4191"/>
      <c r="C4191" s="29"/>
      <c r="D4191"/>
      <c r="E4191" s="44"/>
      <c r="F4191" s="29"/>
      <c r="G4191" s="45"/>
      <c r="L4191"/>
      <c r="M4191" s="46"/>
    </row>
    <row r="4192" spans="1:13" x14ac:dyDescent="0.3">
      <c r="A4192"/>
      <c r="B4192"/>
      <c r="C4192" s="29"/>
      <c r="D4192"/>
      <c r="E4192" s="44"/>
      <c r="F4192" s="29"/>
      <c r="G4192" s="45"/>
      <c r="L4192"/>
      <c r="M4192" s="46"/>
    </row>
    <row r="4193" spans="1:13" x14ac:dyDescent="0.3">
      <c r="A4193"/>
      <c r="B4193"/>
      <c r="C4193" s="29"/>
      <c r="D4193"/>
      <c r="E4193" s="44"/>
      <c r="F4193" s="29"/>
      <c r="G4193" s="45"/>
      <c r="L4193"/>
      <c r="M4193" s="46"/>
    </row>
    <row r="4194" spans="1:13" x14ac:dyDescent="0.3">
      <c r="A4194"/>
      <c r="B4194"/>
      <c r="C4194" s="29"/>
      <c r="D4194"/>
      <c r="E4194" s="44"/>
      <c r="F4194" s="29"/>
      <c r="G4194" s="45"/>
      <c r="L4194"/>
      <c r="M4194" s="46"/>
    </row>
    <row r="4195" spans="1:13" x14ac:dyDescent="0.3">
      <c r="A4195"/>
      <c r="B4195"/>
      <c r="C4195" s="29"/>
      <c r="D4195"/>
      <c r="E4195" s="44"/>
      <c r="F4195" s="29"/>
      <c r="G4195" s="45"/>
      <c r="L4195"/>
      <c r="M4195" s="46"/>
    </row>
    <row r="4196" spans="1:13" x14ac:dyDescent="0.3">
      <c r="A4196"/>
      <c r="B4196"/>
      <c r="C4196" s="29"/>
      <c r="D4196"/>
      <c r="E4196" s="44"/>
      <c r="F4196" s="29"/>
      <c r="G4196" s="45"/>
      <c r="L4196"/>
      <c r="M4196" s="46"/>
    </row>
    <row r="4197" spans="1:13" x14ac:dyDescent="0.3">
      <c r="A4197"/>
      <c r="B4197"/>
      <c r="C4197" s="29"/>
      <c r="D4197"/>
      <c r="E4197" s="44"/>
      <c r="F4197" s="29"/>
      <c r="G4197" s="45"/>
      <c r="L4197"/>
      <c r="M4197" s="46"/>
    </row>
    <row r="4198" spans="1:13" x14ac:dyDescent="0.3">
      <c r="A4198"/>
      <c r="B4198"/>
      <c r="C4198" s="29"/>
      <c r="D4198"/>
      <c r="E4198" s="44"/>
      <c r="F4198" s="29"/>
      <c r="G4198" s="45"/>
      <c r="L4198"/>
      <c r="M4198" s="46"/>
    </row>
    <row r="4199" spans="1:13" x14ac:dyDescent="0.3">
      <c r="A4199"/>
      <c r="B4199"/>
      <c r="C4199" s="29"/>
      <c r="D4199"/>
      <c r="E4199" s="44"/>
      <c r="F4199" s="29"/>
      <c r="G4199" s="45"/>
      <c r="L4199"/>
      <c r="M4199" s="46"/>
    </row>
    <row r="4200" spans="1:13" x14ac:dyDescent="0.3">
      <c r="A4200"/>
      <c r="B4200"/>
      <c r="C4200" s="29"/>
      <c r="D4200"/>
      <c r="E4200" s="44"/>
      <c r="F4200" s="29"/>
      <c r="G4200" s="45"/>
      <c r="L4200"/>
      <c r="M4200" s="46"/>
    </row>
    <row r="4201" spans="1:13" x14ac:dyDescent="0.3">
      <c r="A4201"/>
      <c r="B4201"/>
      <c r="C4201" s="29"/>
      <c r="D4201"/>
      <c r="E4201" s="44"/>
      <c r="F4201" s="29"/>
      <c r="G4201" s="45"/>
      <c r="L4201"/>
      <c r="M4201" s="46"/>
    </row>
    <row r="4202" spans="1:13" x14ac:dyDescent="0.3">
      <c r="A4202"/>
      <c r="B4202"/>
      <c r="C4202" s="29"/>
      <c r="D4202"/>
      <c r="E4202" s="44"/>
      <c r="F4202" s="29"/>
      <c r="G4202" s="45"/>
      <c r="L4202"/>
      <c r="M4202" s="46"/>
    </row>
    <row r="4203" spans="1:13" x14ac:dyDescent="0.3">
      <c r="A4203"/>
      <c r="B4203"/>
      <c r="C4203" s="29"/>
      <c r="D4203"/>
      <c r="E4203" s="44"/>
      <c r="F4203" s="29"/>
      <c r="G4203" s="45"/>
      <c r="L4203"/>
      <c r="M4203" s="46"/>
    </row>
    <row r="4204" spans="1:13" x14ac:dyDescent="0.3">
      <c r="A4204"/>
      <c r="B4204"/>
      <c r="C4204" s="29"/>
      <c r="D4204"/>
      <c r="E4204" s="44"/>
      <c r="F4204" s="29"/>
      <c r="G4204" s="45"/>
      <c r="L4204"/>
      <c r="M4204" s="46"/>
    </row>
    <row r="4205" spans="1:13" x14ac:dyDescent="0.3">
      <c r="A4205"/>
      <c r="B4205"/>
      <c r="C4205" s="29"/>
      <c r="D4205"/>
      <c r="E4205" s="44"/>
      <c r="F4205" s="29"/>
      <c r="G4205" s="45"/>
      <c r="L4205"/>
      <c r="M4205" s="46"/>
    </row>
    <row r="4206" spans="1:13" x14ac:dyDescent="0.3">
      <c r="A4206"/>
      <c r="B4206"/>
      <c r="C4206" s="29"/>
      <c r="D4206"/>
      <c r="E4206" s="44"/>
      <c r="F4206" s="29"/>
      <c r="G4206" s="45"/>
      <c r="L4206"/>
      <c r="M4206" s="46"/>
    </row>
    <row r="4207" spans="1:13" x14ac:dyDescent="0.3">
      <c r="A4207"/>
      <c r="B4207"/>
      <c r="C4207" s="29"/>
      <c r="D4207"/>
      <c r="E4207" s="44"/>
      <c r="F4207" s="29"/>
      <c r="G4207" s="45"/>
      <c r="L4207"/>
      <c r="M4207" s="46"/>
    </row>
    <row r="4208" spans="1:13" x14ac:dyDescent="0.3">
      <c r="A4208"/>
      <c r="B4208"/>
      <c r="C4208" s="29"/>
      <c r="D4208"/>
      <c r="E4208" s="44"/>
      <c r="F4208" s="29"/>
      <c r="G4208" s="45"/>
      <c r="L4208"/>
      <c r="M4208" s="46"/>
    </row>
    <row r="4209" spans="1:13" x14ac:dyDescent="0.3">
      <c r="A4209"/>
      <c r="B4209"/>
      <c r="C4209" s="29"/>
      <c r="D4209"/>
      <c r="E4209" s="44"/>
      <c r="F4209" s="29"/>
      <c r="G4209" s="45"/>
      <c r="L4209"/>
      <c r="M4209" s="46"/>
    </row>
    <row r="4210" spans="1:13" x14ac:dyDescent="0.3">
      <c r="A4210"/>
      <c r="B4210"/>
      <c r="C4210" s="29"/>
      <c r="D4210"/>
      <c r="E4210" s="44"/>
      <c r="F4210" s="29"/>
      <c r="G4210" s="45"/>
      <c r="L4210"/>
      <c r="M4210" s="46"/>
    </row>
    <row r="4211" spans="1:13" x14ac:dyDescent="0.3">
      <c r="A4211"/>
      <c r="B4211"/>
      <c r="C4211" s="29"/>
      <c r="D4211"/>
      <c r="E4211" s="44"/>
      <c r="F4211" s="29"/>
      <c r="G4211" s="45"/>
      <c r="L4211"/>
      <c r="M4211" s="46"/>
    </row>
    <row r="4212" spans="1:13" x14ac:dyDescent="0.3">
      <c r="A4212"/>
      <c r="B4212"/>
      <c r="C4212" s="29"/>
      <c r="D4212"/>
      <c r="E4212" s="44"/>
      <c r="F4212" s="29"/>
      <c r="G4212" s="45"/>
      <c r="L4212"/>
      <c r="M4212" s="46"/>
    </row>
    <row r="4213" spans="1:13" x14ac:dyDescent="0.3">
      <c r="A4213"/>
      <c r="B4213"/>
      <c r="C4213" s="29"/>
      <c r="D4213"/>
      <c r="E4213" s="44"/>
      <c r="F4213" s="29"/>
      <c r="G4213" s="45"/>
      <c r="L4213"/>
      <c r="M4213" s="46"/>
    </row>
    <row r="4214" spans="1:13" x14ac:dyDescent="0.3">
      <c r="A4214"/>
      <c r="B4214"/>
      <c r="C4214" s="29"/>
      <c r="D4214"/>
      <c r="E4214" s="44"/>
      <c r="F4214" s="29"/>
      <c r="G4214" s="45"/>
      <c r="L4214"/>
      <c r="M4214" s="46"/>
    </row>
    <row r="4215" spans="1:13" x14ac:dyDescent="0.3">
      <c r="A4215"/>
      <c r="B4215"/>
      <c r="C4215" s="29"/>
      <c r="D4215"/>
      <c r="E4215" s="44"/>
      <c r="F4215" s="29"/>
      <c r="G4215" s="45"/>
      <c r="L4215"/>
      <c r="M4215" s="46"/>
    </row>
    <row r="4216" spans="1:13" x14ac:dyDescent="0.3">
      <c r="A4216"/>
      <c r="B4216"/>
      <c r="C4216" s="29"/>
      <c r="D4216"/>
      <c r="E4216" s="44"/>
      <c r="F4216" s="29"/>
      <c r="G4216" s="45"/>
      <c r="L4216"/>
      <c r="M4216" s="46"/>
    </row>
    <row r="4217" spans="1:13" x14ac:dyDescent="0.3">
      <c r="A4217"/>
      <c r="B4217"/>
      <c r="C4217" s="29"/>
      <c r="D4217"/>
      <c r="E4217" s="44"/>
      <c r="F4217" s="29"/>
      <c r="G4217" s="45"/>
      <c r="L4217"/>
      <c r="M4217" s="46"/>
    </row>
    <row r="4218" spans="1:13" x14ac:dyDescent="0.3">
      <c r="A4218"/>
      <c r="B4218"/>
      <c r="C4218" s="29"/>
      <c r="D4218"/>
      <c r="E4218" s="44"/>
      <c r="F4218" s="29"/>
      <c r="G4218" s="45"/>
      <c r="L4218"/>
      <c r="M4218" s="46"/>
    </row>
    <row r="4219" spans="1:13" x14ac:dyDescent="0.3">
      <c r="A4219"/>
      <c r="B4219"/>
      <c r="C4219" s="29"/>
      <c r="D4219"/>
      <c r="E4219" s="44"/>
      <c r="F4219" s="29"/>
      <c r="G4219" s="45"/>
      <c r="L4219"/>
      <c r="M4219" s="46"/>
    </row>
    <row r="4220" spans="1:13" x14ac:dyDescent="0.3">
      <c r="A4220"/>
      <c r="B4220"/>
      <c r="C4220" s="29"/>
      <c r="D4220"/>
      <c r="E4220" s="44"/>
      <c r="F4220" s="29"/>
      <c r="G4220" s="45"/>
      <c r="L4220"/>
      <c r="M4220" s="46"/>
    </row>
    <row r="4221" spans="1:13" x14ac:dyDescent="0.3">
      <c r="A4221"/>
      <c r="B4221"/>
      <c r="C4221" s="29"/>
      <c r="D4221"/>
      <c r="E4221" s="44"/>
      <c r="F4221" s="29"/>
      <c r="G4221" s="45"/>
      <c r="L4221"/>
      <c r="M4221" s="46"/>
    </row>
    <row r="4222" spans="1:13" x14ac:dyDescent="0.3">
      <c r="A4222"/>
      <c r="B4222"/>
      <c r="C4222" s="29"/>
      <c r="D4222"/>
      <c r="E4222" s="44"/>
      <c r="F4222" s="29"/>
      <c r="G4222" s="45"/>
      <c r="L4222"/>
      <c r="M4222" s="46"/>
    </row>
    <row r="4223" spans="1:13" x14ac:dyDescent="0.3">
      <c r="A4223"/>
      <c r="B4223"/>
      <c r="C4223" s="29"/>
      <c r="D4223"/>
      <c r="E4223" s="44"/>
      <c r="F4223" s="29"/>
      <c r="G4223" s="45"/>
      <c r="L4223"/>
      <c r="M4223" s="46"/>
    </row>
    <row r="4224" spans="1:13" x14ac:dyDescent="0.3">
      <c r="A4224"/>
      <c r="B4224"/>
      <c r="C4224" s="29"/>
      <c r="D4224"/>
      <c r="E4224" s="44"/>
      <c r="F4224" s="29"/>
      <c r="G4224" s="45"/>
      <c r="L4224"/>
      <c r="M4224" s="46"/>
    </row>
    <row r="4225" spans="1:13" x14ac:dyDescent="0.3">
      <c r="A4225"/>
      <c r="B4225"/>
      <c r="C4225" s="29"/>
      <c r="D4225"/>
      <c r="E4225" s="44"/>
      <c r="F4225" s="29"/>
      <c r="G4225" s="45"/>
      <c r="L4225"/>
      <c r="M4225" s="46"/>
    </row>
    <row r="4226" spans="1:13" x14ac:dyDescent="0.3">
      <c r="A4226"/>
      <c r="B4226"/>
      <c r="C4226" s="29"/>
      <c r="D4226"/>
      <c r="E4226" s="44"/>
      <c r="F4226" s="29"/>
      <c r="G4226" s="45"/>
      <c r="L4226"/>
      <c r="M4226" s="46"/>
    </row>
    <row r="4227" spans="1:13" x14ac:dyDescent="0.3">
      <c r="A4227"/>
      <c r="B4227"/>
      <c r="C4227" s="29"/>
      <c r="D4227"/>
      <c r="E4227" s="44"/>
      <c r="F4227" s="29"/>
      <c r="G4227" s="45"/>
      <c r="L4227"/>
      <c r="M4227" s="46"/>
    </row>
    <row r="4228" spans="1:13" x14ac:dyDescent="0.3">
      <c r="A4228"/>
      <c r="B4228"/>
      <c r="C4228" s="29"/>
      <c r="D4228"/>
      <c r="E4228" s="44"/>
      <c r="F4228" s="29"/>
      <c r="G4228" s="45"/>
      <c r="L4228"/>
      <c r="M4228" s="46"/>
    </row>
    <row r="4229" spans="1:13" x14ac:dyDescent="0.3">
      <c r="A4229"/>
      <c r="B4229"/>
      <c r="C4229" s="29"/>
      <c r="D4229"/>
      <c r="E4229" s="44"/>
      <c r="F4229" s="29"/>
      <c r="G4229" s="45"/>
      <c r="L4229"/>
      <c r="M4229" s="46"/>
    </row>
    <row r="4230" spans="1:13" x14ac:dyDescent="0.3">
      <c r="A4230"/>
      <c r="B4230"/>
      <c r="C4230" s="29"/>
      <c r="D4230"/>
      <c r="E4230" s="44"/>
      <c r="F4230" s="29"/>
      <c r="G4230" s="45"/>
      <c r="L4230"/>
      <c r="M4230" s="46"/>
    </row>
    <row r="4231" spans="1:13" x14ac:dyDescent="0.3">
      <c r="A4231"/>
      <c r="B4231"/>
      <c r="C4231" s="29"/>
      <c r="D4231"/>
      <c r="E4231" s="44"/>
      <c r="F4231" s="29"/>
      <c r="G4231" s="45"/>
      <c r="L4231"/>
      <c r="M4231" s="46"/>
    </row>
    <row r="4232" spans="1:13" x14ac:dyDescent="0.3">
      <c r="A4232"/>
      <c r="B4232"/>
      <c r="C4232" s="29"/>
      <c r="D4232"/>
      <c r="E4232" s="44"/>
      <c r="F4232" s="29"/>
      <c r="G4232" s="45"/>
      <c r="L4232"/>
      <c r="M4232" s="46"/>
    </row>
    <row r="4233" spans="1:13" x14ac:dyDescent="0.3">
      <c r="A4233"/>
      <c r="B4233"/>
      <c r="C4233" s="29"/>
      <c r="D4233"/>
      <c r="E4233" s="44"/>
      <c r="F4233" s="29"/>
      <c r="G4233" s="45"/>
      <c r="L4233"/>
      <c r="M4233" s="46"/>
    </row>
    <row r="4234" spans="1:13" x14ac:dyDescent="0.3">
      <c r="A4234"/>
      <c r="B4234"/>
      <c r="C4234" s="29"/>
      <c r="D4234"/>
      <c r="E4234" s="44"/>
      <c r="F4234" s="29"/>
      <c r="G4234" s="45"/>
      <c r="L4234"/>
      <c r="M4234" s="46"/>
    </row>
    <row r="4235" spans="1:13" x14ac:dyDescent="0.3">
      <c r="A4235"/>
      <c r="B4235"/>
      <c r="C4235" s="29"/>
      <c r="D4235"/>
      <c r="E4235" s="44"/>
      <c r="F4235" s="29"/>
      <c r="G4235" s="45"/>
      <c r="L4235"/>
      <c r="M4235" s="46"/>
    </row>
    <row r="4236" spans="1:13" x14ac:dyDescent="0.3">
      <c r="A4236"/>
      <c r="B4236"/>
      <c r="C4236" s="29"/>
      <c r="D4236"/>
      <c r="E4236" s="44"/>
      <c r="F4236" s="29"/>
      <c r="G4236" s="45"/>
      <c r="L4236"/>
      <c r="M4236" s="46"/>
    </row>
    <row r="4237" spans="1:13" x14ac:dyDescent="0.3">
      <c r="A4237"/>
      <c r="B4237"/>
      <c r="C4237" s="29"/>
      <c r="D4237"/>
      <c r="E4237" s="44"/>
      <c r="F4237" s="29"/>
      <c r="G4237" s="45"/>
      <c r="L4237"/>
      <c r="M4237" s="46"/>
    </row>
    <row r="4238" spans="1:13" x14ac:dyDescent="0.3">
      <c r="A4238"/>
      <c r="B4238"/>
      <c r="C4238" s="29"/>
      <c r="D4238"/>
      <c r="E4238" s="44"/>
      <c r="F4238" s="29"/>
      <c r="G4238" s="45"/>
      <c r="L4238"/>
      <c r="M4238" s="46"/>
    </row>
    <row r="4239" spans="1:13" x14ac:dyDescent="0.3">
      <c r="A4239"/>
      <c r="B4239"/>
      <c r="C4239" s="29"/>
      <c r="D4239"/>
      <c r="E4239" s="44"/>
      <c r="F4239" s="29"/>
      <c r="G4239" s="45"/>
      <c r="L4239"/>
      <c r="M4239" s="46"/>
    </row>
    <row r="4240" spans="1:13" x14ac:dyDescent="0.3">
      <c r="A4240"/>
      <c r="B4240"/>
      <c r="C4240" s="29"/>
      <c r="D4240"/>
      <c r="E4240" s="44"/>
      <c r="F4240" s="29"/>
      <c r="G4240" s="45"/>
      <c r="L4240"/>
      <c r="M4240" s="46"/>
    </row>
    <row r="4241" spans="1:13" x14ac:dyDescent="0.3">
      <c r="A4241"/>
      <c r="B4241"/>
      <c r="C4241" s="29"/>
      <c r="D4241"/>
      <c r="E4241" s="44"/>
      <c r="F4241" s="29"/>
      <c r="G4241" s="45"/>
      <c r="L4241"/>
      <c r="M4241" s="46"/>
    </row>
    <row r="4242" spans="1:13" x14ac:dyDescent="0.3">
      <c r="A4242"/>
      <c r="B4242"/>
      <c r="C4242" s="29"/>
      <c r="D4242"/>
      <c r="E4242" s="44"/>
      <c r="F4242" s="29"/>
      <c r="G4242" s="45"/>
      <c r="L4242"/>
      <c r="M4242" s="46"/>
    </row>
    <row r="4243" spans="1:13" x14ac:dyDescent="0.3">
      <c r="A4243"/>
      <c r="B4243"/>
      <c r="C4243" s="29"/>
      <c r="D4243"/>
      <c r="E4243" s="44"/>
      <c r="F4243" s="29"/>
      <c r="G4243" s="45"/>
      <c r="L4243"/>
      <c r="M4243" s="46"/>
    </row>
    <row r="4244" spans="1:13" x14ac:dyDescent="0.3">
      <c r="A4244"/>
      <c r="B4244"/>
      <c r="C4244" s="29"/>
      <c r="D4244"/>
      <c r="E4244" s="44"/>
      <c r="F4244" s="29"/>
      <c r="G4244" s="45"/>
      <c r="L4244"/>
      <c r="M4244" s="46"/>
    </row>
    <row r="4245" spans="1:13" x14ac:dyDescent="0.3">
      <c r="A4245"/>
      <c r="B4245"/>
      <c r="C4245" s="29"/>
      <c r="D4245"/>
      <c r="E4245" s="44"/>
      <c r="F4245" s="29"/>
      <c r="G4245" s="45"/>
      <c r="L4245"/>
      <c r="M4245" s="46"/>
    </row>
    <row r="4246" spans="1:13" x14ac:dyDescent="0.3">
      <c r="A4246"/>
      <c r="B4246"/>
      <c r="C4246" s="29"/>
      <c r="D4246"/>
      <c r="E4246" s="44"/>
      <c r="F4246" s="29"/>
      <c r="G4246" s="45"/>
      <c r="L4246"/>
      <c r="M4246" s="46"/>
    </row>
    <row r="4247" spans="1:13" x14ac:dyDescent="0.3">
      <c r="A4247"/>
      <c r="B4247"/>
      <c r="C4247" s="29"/>
      <c r="D4247"/>
      <c r="E4247" s="44"/>
      <c r="F4247" s="29"/>
      <c r="G4247" s="45"/>
      <c r="L4247"/>
      <c r="M4247" s="46"/>
    </row>
    <row r="4248" spans="1:13" x14ac:dyDescent="0.3">
      <c r="A4248"/>
      <c r="B4248"/>
      <c r="C4248" s="29"/>
      <c r="D4248"/>
      <c r="E4248" s="44"/>
      <c r="F4248" s="29"/>
      <c r="G4248" s="45"/>
      <c r="L4248"/>
      <c r="M4248" s="46"/>
    </row>
    <row r="4249" spans="1:13" x14ac:dyDescent="0.3">
      <c r="A4249"/>
      <c r="B4249"/>
      <c r="C4249" s="29"/>
      <c r="D4249"/>
      <c r="E4249" s="44"/>
      <c r="F4249" s="29"/>
      <c r="G4249" s="45"/>
      <c r="L4249"/>
      <c r="M4249" s="46"/>
    </row>
    <row r="4250" spans="1:13" x14ac:dyDescent="0.3">
      <c r="A4250"/>
      <c r="B4250"/>
      <c r="C4250" s="29"/>
      <c r="D4250"/>
      <c r="E4250" s="44"/>
      <c r="F4250" s="29"/>
      <c r="G4250" s="45"/>
      <c r="L4250"/>
      <c r="M4250" s="46"/>
    </row>
    <row r="4251" spans="1:13" x14ac:dyDescent="0.3">
      <c r="A4251"/>
      <c r="B4251"/>
      <c r="C4251" s="29"/>
      <c r="D4251"/>
      <c r="E4251" s="44"/>
      <c r="F4251" s="29"/>
      <c r="G4251" s="45"/>
      <c r="L4251"/>
      <c r="M4251" s="46"/>
    </row>
    <row r="4252" spans="1:13" x14ac:dyDescent="0.3">
      <c r="A4252"/>
      <c r="B4252"/>
      <c r="C4252" s="29"/>
      <c r="D4252"/>
      <c r="E4252" s="44"/>
      <c r="F4252" s="29"/>
      <c r="G4252" s="45"/>
      <c r="L4252"/>
      <c r="M4252" s="46"/>
    </row>
    <row r="4253" spans="1:13" x14ac:dyDescent="0.3">
      <c r="A4253"/>
      <c r="B4253"/>
      <c r="C4253" s="29"/>
      <c r="D4253"/>
      <c r="E4253" s="44"/>
      <c r="F4253" s="29"/>
      <c r="G4253" s="45"/>
      <c r="L4253"/>
      <c r="M4253" s="46"/>
    </row>
    <row r="4254" spans="1:13" x14ac:dyDescent="0.3">
      <c r="A4254"/>
      <c r="B4254"/>
      <c r="C4254" s="29"/>
      <c r="D4254"/>
      <c r="E4254" s="44"/>
      <c r="F4254" s="29"/>
      <c r="G4254" s="45"/>
      <c r="L4254"/>
      <c r="M4254" s="46"/>
    </row>
    <row r="4255" spans="1:13" x14ac:dyDescent="0.3">
      <c r="A4255"/>
      <c r="B4255"/>
      <c r="C4255" s="29"/>
      <c r="D4255"/>
      <c r="E4255" s="44"/>
      <c r="F4255" s="29"/>
      <c r="G4255" s="45"/>
      <c r="L4255"/>
      <c r="M4255" s="46"/>
    </row>
    <row r="4256" spans="1:13" x14ac:dyDescent="0.3">
      <c r="A4256"/>
      <c r="B4256"/>
      <c r="C4256" s="29"/>
      <c r="D4256"/>
      <c r="E4256" s="44"/>
      <c r="F4256" s="29"/>
      <c r="G4256" s="45"/>
      <c r="L4256"/>
      <c r="M4256" s="46"/>
    </row>
    <row r="4257" spans="1:13" x14ac:dyDescent="0.3">
      <c r="A4257"/>
      <c r="B4257"/>
      <c r="C4257" s="29"/>
      <c r="D4257"/>
      <c r="E4257" s="44"/>
      <c r="F4257" s="29"/>
      <c r="G4257" s="45"/>
      <c r="L4257"/>
      <c r="M4257" s="46"/>
    </row>
    <row r="4258" spans="1:13" x14ac:dyDescent="0.3">
      <c r="A4258"/>
      <c r="B4258"/>
      <c r="C4258" s="29"/>
      <c r="D4258"/>
      <c r="E4258" s="44"/>
      <c r="F4258" s="29"/>
      <c r="G4258" s="45"/>
      <c r="L4258"/>
      <c r="M4258" s="46"/>
    </row>
    <row r="4259" spans="1:13" x14ac:dyDescent="0.3">
      <c r="A4259"/>
      <c r="B4259"/>
      <c r="C4259" s="29"/>
      <c r="D4259"/>
      <c r="E4259" s="44"/>
      <c r="F4259" s="29"/>
      <c r="G4259" s="45"/>
      <c r="L4259"/>
      <c r="M4259" s="46"/>
    </row>
    <row r="4260" spans="1:13" x14ac:dyDescent="0.3">
      <c r="A4260"/>
      <c r="B4260"/>
      <c r="C4260" s="29"/>
      <c r="D4260"/>
      <c r="E4260" s="44"/>
      <c r="F4260" s="29"/>
      <c r="G4260" s="45"/>
      <c r="L4260"/>
      <c r="M4260" s="46"/>
    </row>
    <row r="4261" spans="1:13" x14ac:dyDescent="0.3">
      <c r="A4261"/>
      <c r="B4261"/>
      <c r="C4261" s="29"/>
      <c r="D4261"/>
      <c r="E4261" s="44"/>
      <c r="F4261" s="29"/>
      <c r="G4261" s="45"/>
      <c r="L4261"/>
      <c r="M4261" s="46"/>
    </row>
    <row r="4262" spans="1:13" x14ac:dyDescent="0.3">
      <c r="A4262"/>
      <c r="B4262"/>
      <c r="C4262" s="29"/>
      <c r="D4262"/>
      <c r="E4262" s="44"/>
      <c r="F4262" s="29"/>
      <c r="G4262" s="45"/>
      <c r="L4262"/>
      <c r="M4262" s="46"/>
    </row>
    <row r="4263" spans="1:13" x14ac:dyDescent="0.3">
      <c r="A4263"/>
      <c r="B4263"/>
      <c r="C4263" s="29"/>
      <c r="D4263"/>
      <c r="E4263" s="44"/>
      <c r="F4263" s="29"/>
      <c r="G4263" s="45"/>
      <c r="L4263"/>
      <c r="M4263" s="46"/>
    </row>
    <row r="4264" spans="1:13" x14ac:dyDescent="0.3">
      <c r="A4264"/>
      <c r="B4264"/>
      <c r="C4264" s="29"/>
      <c r="D4264"/>
      <c r="E4264" s="44"/>
      <c r="F4264" s="29"/>
      <c r="G4264" s="45"/>
      <c r="L4264"/>
      <c r="M4264" s="46"/>
    </row>
    <row r="4265" spans="1:13" x14ac:dyDescent="0.3">
      <c r="A4265"/>
      <c r="B4265"/>
      <c r="C4265" s="29"/>
      <c r="D4265"/>
      <c r="E4265" s="44"/>
      <c r="F4265" s="29"/>
      <c r="G4265" s="45"/>
      <c r="L4265"/>
      <c r="M4265" s="46"/>
    </row>
    <row r="4266" spans="1:13" x14ac:dyDescent="0.3">
      <c r="A4266"/>
      <c r="B4266"/>
      <c r="C4266" s="29"/>
      <c r="D4266"/>
      <c r="E4266" s="44"/>
      <c r="F4266" s="29"/>
      <c r="G4266" s="45"/>
      <c r="L4266"/>
      <c r="M4266" s="46"/>
    </row>
    <row r="4267" spans="1:13" x14ac:dyDescent="0.3">
      <c r="A4267"/>
      <c r="B4267"/>
      <c r="C4267" s="29"/>
      <c r="D4267"/>
      <c r="E4267" s="44"/>
      <c r="F4267" s="29"/>
      <c r="G4267" s="45"/>
      <c r="L4267"/>
      <c r="M4267" s="46"/>
    </row>
    <row r="4268" spans="1:13" x14ac:dyDescent="0.3">
      <c r="A4268"/>
      <c r="B4268"/>
      <c r="C4268" s="29"/>
      <c r="D4268"/>
      <c r="E4268" s="44"/>
      <c r="F4268" s="29"/>
      <c r="G4268" s="45"/>
      <c r="L4268"/>
      <c r="M4268" s="46"/>
    </row>
    <row r="4269" spans="1:13" x14ac:dyDescent="0.3">
      <c r="A4269"/>
      <c r="B4269"/>
      <c r="C4269" s="29"/>
      <c r="D4269"/>
      <c r="E4269" s="44"/>
      <c r="F4269" s="29"/>
      <c r="G4269" s="45"/>
      <c r="L4269"/>
      <c r="M4269" s="46"/>
    </row>
    <row r="4270" spans="1:13" x14ac:dyDescent="0.3">
      <c r="A4270"/>
      <c r="B4270"/>
      <c r="C4270" s="29"/>
      <c r="D4270"/>
      <c r="E4270" s="44"/>
      <c r="F4270" s="29"/>
      <c r="G4270" s="45"/>
      <c r="L4270"/>
      <c r="M4270" s="46"/>
    </row>
    <row r="4271" spans="1:13" x14ac:dyDescent="0.3">
      <c r="A4271"/>
      <c r="B4271"/>
      <c r="C4271" s="29"/>
      <c r="D4271"/>
      <c r="E4271" s="44"/>
      <c r="F4271" s="29"/>
      <c r="G4271" s="45"/>
      <c r="L4271"/>
      <c r="M4271" s="46"/>
    </row>
    <row r="4272" spans="1:13" x14ac:dyDescent="0.3">
      <c r="A4272"/>
      <c r="B4272"/>
      <c r="C4272" s="29"/>
      <c r="D4272"/>
      <c r="E4272" s="44"/>
      <c r="F4272" s="29"/>
      <c r="G4272" s="45"/>
      <c r="L4272"/>
      <c r="M4272" s="46"/>
    </row>
    <row r="4273" spans="1:13" x14ac:dyDescent="0.3">
      <c r="A4273"/>
      <c r="B4273"/>
      <c r="C4273" s="29"/>
      <c r="D4273"/>
      <c r="E4273" s="44"/>
      <c r="F4273" s="29"/>
      <c r="G4273" s="45"/>
      <c r="L4273"/>
      <c r="M4273" s="46"/>
    </row>
    <row r="4274" spans="1:13" x14ac:dyDescent="0.3">
      <c r="A4274"/>
      <c r="B4274"/>
      <c r="C4274" s="29"/>
      <c r="D4274"/>
      <c r="E4274" s="44"/>
      <c r="F4274" s="29"/>
      <c r="G4274" s="45"/>
      <c r="L4274"/>
      <c r="M4274" s="46"/>
    </row>
    <row r="4275" spans="1:13" x14ac:dyDescent="0.3">
      <c r="A4275"/>
      <c r="B4275"/>
      <c r="C4275" s="29"/>
      <c r="D4275"/>
      <c r="E4275" s="44"/>
      <c r="F4275" s="29"/>
      <c r="G4275" s="45"/>
      <c r="L4275"/>
      <c r="M4275" s="46"/>
    </row>
    <row r="4276" spans="1:13" x14ac:dyDescent="0.3">
      <c r="A4276"/>
      <c r="B4276"/>
      <c r="C4276" s="29"/>
      <c r="D4276"/>
      <c r="E4276" s="44"/>
      <c r="F4276" s="29"/>
      <c r="G4276" s="45"/>
      <c r="L4276"/>
      <c r="M4276" s="46"/>
    </row>
    <row r="4277" spans="1:13" x14ac:dyDescent="0.3">
      <c r="A4277"/>
      <c r="B4277"/>
      <c r="C4277" s="29"/>
      <c r="D4277"/>
      <c r="E4277" s="44"/>
      <c r="F4277" s="29"/>
      <c r="G4277" s="45"/>
      <c r="L4277"/>
      <c r="M4277" s="46"/>
    </row>
    <row r="4278" spans="1:13" x14ac:dyDescent="0.3">
      <c r="A4278"/>
      <c r="B4278"/>
      <c r="C4278" s="29"/>
      <c r="D4278"/>
      <c r="E4278" s="44"/>
      <c r="F4278" s="29"/>
      <c r="G4278" s="45"/>
      <c r="L4278"/>
      <c r="M4278" s="46"/>
    </row>
    <row r="4279" spans="1:13" x14ac:dyDescent="0.3">
      <c r="A4279"/>
      <c r="B4279"/>
      <c r="C4279" s="29"/>
      <c r="D4279"/>
      <c r="E4279" s="44"/>
      <c r="F4279" s="29"/>
      <c r="G4279" s="45"/>
      <c r="L4279"/>
      <c r="M4279" s="46"/>
    </row>
    <row r="4280" spans="1:13" x14ac:dyDescent="0.3">
      <c r="A4280"/>
      <c r="B4280"/>
      <c r="C4280" s="29"/>
      <c r="D4280"/>
      <c r="E4280" s="44"/>
      <c r="F4280" s="29"/>
      <c r="G4280" s="45"/>
      <c r="L4280"/>
      <c r="M4280" s="46"/>
    </row>
    <row r="4281" spans="1:13" x14ac:dyDescent="0.3">
      <c r="A4281"/>
      <c r="B4281"/>
      <c r="C4281" s="29"/>
      <c r="D4281"/>
      <c r="E4281" s="44"/>
      <c r="F4281" s="29"/>
      <c r="G4281" s="45"/>
      <c r="L4281"/>
      <c r="M4281" s="46"/>
    </row>
    <row r="4282" spans="1:13" x14ac:dyDescent="0.3">
      <c r="A4282"/>
      <c r="B4282"/>
      <c r="C4282" s="29"/>
      <c r="D4282"/>
      <c r="E4282" s="44"/>
      <c r="F4282" s="29"/>
      <c r="G4282" s="45"/>
      <c r="L4282"/>
      <c r="M4282" s="46"/>
    </row>
    <row r="4283" spans="1:13" x14ac:dyDescent="0.3">
      <c r="A4283"/>
      <c r="B4283"/>
      <c r="C4283" s="29"/>
      <c r="D4283"/>
      <c r="E4283" s="44"/>
      <c r="F4283" s="29"/>
      <c r="G4283" s="45"/>
      <c r="L4283"/>
      <c r="M4283" s="46"/>
    </row>
    <row r="4284" spans="1:13" x14ac:dyDescent="0.3">
      <c r="A4284"/>
      <c r="B4284"/>
      <c r="C4284" s="29"/>
      <c r="D4284"/>
      <c r="E4284" s="44"/>
      <c r="F4284" s="29"/>
      <c r="G4284" s="45"/>
      <c r="L4284"/>
      <c r="M4284" s="46"/>
    </row>
    <row r="4285" spans="1:13" x14ac:dyDescent="0.3">
      <c r="A4285"/>
      <c r="B4285"/>
      <c r="C4285" s="29"/>
      <c r="D4285"/>
      <c r="E4285" s="44"/>
      <c r="F4285" s="29"/>
      <c r="G4285" s="45"/>
      <c r="L4285"/>
      <c r="M4285" s="46"/>
    </row>
    <row r="4286" spans="1:13" x14ac:dyDescent="0.3">
      <c r="A4286"/>
      <c r="B4286"/>
      <c r="C4286" s="29"/>
      <c r="D4286"/>
      <c r="E4286" s="44"/>
      <c r="F4286" s="29"/>
      <c r="G4286" s="45"/>
      <c r="L4286"/>
      <c r="M4286" s="46"/>
    </row>
    <row r="4287" spans="1:13" x14ac:dyDescent="0.3">
      <c r="A4287"/>
      <c r="B4287"/>
      <c r="C4287" s="29"/>
      <c r="D4287"/>
      <c r="E4287" s="44"/>
      <c r="F4287" s="29"/>
      <c r="G4287" s="45"/>
      <c r="L4287"/>
      <c r="M4287" s="46"/>
    </row>
    <row r="4288" spans="1:13" x14ac:dyDescent="0.3">
      <c r="A4288"/>
      <c r="B4288"/>
      <c r="C4288" s="29"/>
      <c r="D4288"/>
      <c r="E4288" s="44"/>
      <c r="F4288" s="29"/>
      <c r="G4288" s="45"/>
      <c r="L4288"/>
      <c r="M4288" s="46"/>
    </row>
    <row r="4289" spans="1:13" x14ac:dyDescent="0.3">
      <c r="A4289"/>
      <c r="B4289"/>
      <c r="C4289" s="29"/>
      <c r="D4289"/>
      <c r="E4289" s="44"/>
      <c r="F4289" s="29"/>
      <c r="G4289" s="45"/>
      <c r="L4289"/>
      <c r="M4289" s="46"/>
    </row>
    <row r="4290" spans="1:13" x14ac:dyDescent="0.3">
      <c r="A4290"/>
      <c r="B4290"/>
      <c r="C4290" s="29"/>
      <c r="D4290"/>
      <c r="E4290" s="44"/>
      <c r="F4290" s="29"/>
      <c r="G4290" s="45"/>
      <c r="L4290"/>
      <c r="M4290" s="46"/>
    </row>
    <row r="4291" spans="1:13" x14ac:dyDescent="0.3">
      <c r="A4291"/>
      <c r="B4291"/>
      <c r="C4291" s="29"/>
      <c r="D4291"/>
      <c r="E4291" s="44"/>
      <c r="F4291" s="29"/>
      <c r="G4291" s="45"/>
      <c r="L4291"/>
      <c r="M4291" s="46"/>
    </row>
    <row r="4292" spans="1:13" x14ac:dyDescent="0.3">
      <c r="A4292"/>
      <c r="B4292"/>
      <c r="C4292" s="29"/>
      <c r="D4292"/>
      <c r="E4292" s="44"/>
      <c r="F4292" s="29"/>
      <c r="G4292" s="45"/>
      <c r="L4292"/>
      <c r="M4292" s="46"/>
    </row>
    <row r="4293" spans="1:13" x14ac:dyDescent="0.3">
      <c r="A4293"/>
      <c r="B4293"/>
      <c r="C4293" s="29"/>
      <c r="D4293"/>
      <c r="E4293" s="44"/>
      <c r="F4293" s="29"/>
      <c r="G4293" s="45"/>
      <c r="L4293"/>
      <c r="M4293" s="46"/>
    </row>
    <row r="4294" spans="1:13" x14ac:dyDescent="0.3">
      <c r="A4294"/>
      <c r="B4294"/>
      <c r="C4294" s="29"/>
      <c r="D4294"/>
      <c r="E4294" s="44"/>
      <c r="F4294" s="29"/>
      <c r="G4294" s="45"/>
      <c r="L4294"/>
      <c r="M4294" s="46"/>
    </row>
    <row r="4295" spans="1:13" x14ac:dyDescent="0.3">
      <c r="A4295"/>
      <c r="B4295"/>
      <c r="C4295" s="29"/>
      <c r="D4295"/>
      <c r="E4295" s="44"/>
      <c r="F4295" s="29"/>
      <c r="G4295" s="45"/>
      <c r="L4295"/>
      <c r="M4295" s="46"/>
    </row>
    <row r="4296" spans="1:13" x14ac:dyDescent="0.3">
      <c r="A4296"/>
      <c r="B4296"/>
      <c r="C4296" s="29"/>
      <c r="D4296"/>
      <c r="E4296" s="44"/>
      <c r="F4296" s="29"/>
      <c r="G4296" s="45"/>
      <c r="L4296"/>
      <c r="M4296" s="46"/>
    </row>
    <row r="4297" spans="1:13" x14ac:dyDescent="0.3">
      <c r="A4297"/>
      <c r="B4297"/>
      <c r="C4297" s="29"/>
      <c r="D4297"/>
      <c r="E4297" s="44"/>
      <c r="F4297" s="29"/>
      <c r="G4297" s="45"/>
      <c r="L4297"/>
      <c r="M4297" s="46"/>
    </row>
    <row r="4298" spans="1:13" x14ac:dyDescent="0.3">
      <c r="A4298"/>
      <c r="B4298"/>
      <c r="C4298" s="29"/>
      <c r="D4298"/>
      <c r="E4298" s="44"/>
      <c r="F4298" s="29"/>
      <c r="G4298" s="45"/>
      <c r="L4298"/>
      <c r="M4298" s="46"/>
    </row>
    <row r="4299" spans="1:13" x14ac:dyDescent="0.3">
      <c r="A4299"/>
      <c r="B4299"/>
      <c r="C4299" s="29"/>
      <c r="D4299"/>
      <c r="E4299" s="44"/>
      <c r="F4299" s="29"/>
      <c r="G4299" s="45"/>
      <c r="L4299"/>
      <c r="M4299" s="46"/>
    </row>
    <row r="4300" spans="1:13" x14ac:dyDescent="0.3">
      <c r="A4300"/>
      <c r="B4300"/>
      <c r="C4300" s="29"/>
      <c r="D4300"/>
      <c r="E4300" s="44"/>
      <c r="F4300" s="29"/>
      <c r="G4300" s="45"/>
      <c r="L4300"/>
      <c r="M4300" s="46"/>
    </row>
    <row r="4301" spans="1:13" x14ac:dyDescent="0.3">
      <c r="A4301"/>
      <c r="B4301"/>
      <c r="C4301" s="29"/>
      <c r="D4301"/>
      <c r="E4301" s="44"/>
      <c r="F4301" s="29"/>
      <c r="G4301" s="45"/>
      <c r="L4301"/>
      <c r="M4301" s="46"/>
    </row>
    <row r="4302" spans="1:13" x14ac:dyDescent="0.3">
      <c r="A4302"/>
      <c r="B4302"/>
      <c r="C4302" s="29"/>
      <c r="D4302"/>
      <c r="E4302" s="44"/>
      <c r="F4302" s="29"/>
      <c r="G4302" s="45"/>
      <c r="L4302"/>
      <c r="M4302" s="46"/>
    </row>
    <row r="4303" spans="1:13" x14ac:dyDescent="0.3">
      <c r="A4303"/>
      <c r="B4303"/>
      <c r="C4303" s="29"/>
      <c r="D4303"/>
      <c r="E4303" s="44"/>
      <c r="F4303" s="29"/>
      <c r="G4303" s="45"/>
      <c r="L4303"/>
      <c r="M4303" s="46"/>
    </row>
    <row r="4304" spans="1:13" x14ac:dyDescent="0.3">
      <c r="A4304"/>
      <c r="B4304"/>
      <c r="C4304" s="29"/>
      <c r="D4304"/>
      <c r="E4304" s="44"/>
      <c r="F4304" s="29"/>
      <c r="G4304" s="45"/>
      <c r="L4304"/>
      <c r="M4304" s="46"/>
    </row>
    <row r="4305" spans="1:13" x14ac:dyDescent="0.3">
      <c r="A4305"/>
      <c r="B4305"/>
      <c r="C4305" s="29"/>
      <c r="D4305"/>
      <c r="E4305" s="44"/>
      <c r="F4305" s="29"/>
      <c r="G4305" s="45"/>
      <c r="L4305"/>
      <c r="M4305" s="46"/>
    </row>
    <row r="4306" spans="1:13" x14ac:dyDescent="0.3">
      <c r="A4306"/>
      <c r="B4306"/>
      <c r="C4306" s="29"/>
      <c r="D4306"/>
      <c r="E4306" s="44"/>
      <c r="F4306" s="29"/>
      <c r="G4306" s="45"/>
      <c r="L4306"/>
      <c r="M4306" s="46"/>
    </row>
    <row r="4307" spans="1:13" x14ac:dyDescent="0.3">
      <c r="A4307"/>
      <c r="B4307"/>
      <c r="C4307" s="29"/>
      <c r="D4307"/>
      <c r="E4307" s="44"/>
      <c r="F4307" s="29"/>
      <c r="G4307" s="45"/>
      <c r="L4307"/>
      <c r="M4307" s="46"/>
    </row>
    <row r="4308" spans="1:13" x14ac:dyDescent="0.3">
      <c r="A4308"/>
      <c r="B4308"/>
      <c r="C4308" s="29"/>
      <c r="D4308"/>
      <c r="E4308" s="44"/>
      <c r="F4308" s="29"/>
      <c r="G4308" s="45"/>
      <c r="L4308"/>
      <c r="M4308" s="46"/>
    </row>
    <row r="4309" spans="1:13" x14ac:dyDescent="0.3">
      <c r="A4309"/>
      <c r="B4309"/>
      <c r="C4309" s="29"/>
      <c r="D4309"/>
      <c r="E4309" s="44"/>
      <c r="F4309" s="29"/>
      <c r="G4309" s="45"/>
      <c r="L4309"/>
      <c r="M4309" s="46"/>
    </row>
    <row r="4310" spans="1:13" x14ac:dyDescent="0.3">
      <c r="A4310"/>
      <c r="B4310"/>
      <c r="C4310" s="29"/>
      <c r="D4310"/>
      <c r="E4310" s="44"/>
      <c r="F4310" s="29"/>
      <c r="G4310" s="45"/>
      <c r="L4310"/>
      <c r="M4310" s="46"/>
    </row>
    <row r="4311" spans="1:13" x14ac:dyDescent="0.3">
      <c r="A4311"/>
      <c r="B4311"/>
      <c r="C4311" s="29"/>
      <c r="D4311"/>
      <c r="E4311" s="44"/>
      <c r="F4311" s="29"/>
      <c r="G4311" s="45"/>
      <c r="L4311"/>
      <c r="M4311" s="46"/>
    </row>
    <row r="4312" spans="1:13" x14ac:dyDescent="0.3">
      <c r="A4312"/>
      <c r="B4312"/>
      <c r="C4312" s="29"/>
      <c r="D4312"/>
      <c r="E4312" s="44"/>
      <c r="F4312" s="29"/>
      <c r="G4312" s="45"/>
      <c r="L4312"/>
      <c r="M4312" s="46"/>
    </row>
    <row r="4313" spans="1:13" x14ac:dyDescent="0.3">
      <c r="A4313"/>
      <c r="B4313"/>
      <c r="C4313" s="29"/>
      <c r="D4313"/>
      <c r="E4313" s="44"/>
      <c r="F4313" s="29"/>
      <c r="G4313" s="45"/>
      <c r="L4313"/>
      <c r="M4313" s="46"/>
    </row>
    <row r="4314" spans="1:13" x14ac:dyDescent="0.3">
      <c r="A4314"/>
      <c r="B4314"/>
      <c r="C4314" s="29"/>
      <c r="D4314"/>
      <c r="E4314" s="44"/>
      <c r="F4314" s="29"/>
      <c r="G4314" s="45"/>
      <c r="L4314"/>
      <c r="M4314" s="46"/>
    </row>
    <row r="4315" spans="1:13" x14ac:dyDescent="0.3">
      <c r="A4315"/>
      <c r="B4315"/>
      <c r="C4315" s="29"/>
      <c r="D4315"/>
      <c r="E4315" s="44"/>
      <c r="F4315" s="29"/>
      <c r="G4315" s="45"/>
      <c r="L4315"/>
      <c r="M4315" s="46"/>
    </row>
    <row r="4316" spans="1:13" x14ac:dyDescent="0.3">
      <c r="A4316"/>
      <c r="B4316"/>
      <c r="C4316" s="29"/>
      <c r="D4316"/>
      <c r="E4316" s="44"/>
      <c r="F4316" s="29"/>
      <c r="G4316" s="45"/>
      <c r="L4316"/>
      <c r="M4316" s="46"/>
    </row>
    <row r="4317" spans="1:13" x14ac:dyDescent="0.3">
      <c r="A4317"/>
      <c r="B4317"/>
      <c r="C4317" s="29"/>
      <c r="D4317"/>
      <c r="E4317" s="44"/>
      <c r="F4317" s="29"/>
      <c r="G4317" s="45"/>
      <c r="L4317"/>
      <c r="M4317" s="46"/>
    </row>
    <row r="4318" spans="1:13" x14ac:dyDescent="0.3">
      <c r="A4318"/>
      <c r="B4318"/>
      <c r="C4318" s="29"/>
      <c r="D4318"/>
      <c r="E4318" s="44"/>
      <c r="F4318" s="29"/>
      <c r="G4318" s="45"/>
      <c r="L4318"/>
      <c r="M4318" s="46"/>
    </row>
    <row r="4319" spans="1:13" x14ac:dyDescent="0.3">
      <c r="A4319"/>
      <c r="B4319"/>
      <c r="C4319" s="29"/>
      <c r="D4319"/>
      <c r="E4319" s="44"/>
      <c r="F4319" s="29"/>
      <c r="G4319" s="45"/>
      <c r="L4319"/>
      <c r="M4319" s="46"/>
    </row>
    <row r="4320" spans="1:13" x14ac:dyDescent="0.3">
      <c r="A4320"/>
      <c r="B4320"/>
      <c r="C4320" s="29"/>
      <c r="D4320"/>
      <c r="E4320" s="44"/>
      <c r="F4320" s="29"/>
      <c r="G4320" s="45"/>
      <c r="L4320"/>
      <c r="M4320" s="46"/>
    </row>
    <row r="4321" spans="1:13" x14ac:dyDescent="0.3">
      <c r="A4321"/>
      <c r="B4321"/>
      <c r="C4321" s="29"/>
      <c r="D4321"/>
      <c r="E4321" s="44"/>
      <c r="F4321" s="29"/>
      <c r="G4321" s="45"/>
      <c r="L4321"/>
      <c r="M4321" s="46"/>
    </row>
    <row r="4322" spans="1:13" x14ac:dyDescent="0.3">
      <c r="A4322"/>
      <c r="B4322"/>
      <c r="C4322" s="29"/>
      <c r="D4322"/>
      <c r="E4322" s="44"/>
      <c r="F4322" s="29"/>
      <c r="G4322" s="45"/>
      <c r="L4322"/>
      <c r="M4322" s="46"/>
    </row>
    <row r="4323" spans="1:13" x14ac:dyDescent="0.3">
      <c r="A4323"/>
      <c r="B4323"/>
      <c r="C4323" s="29"/>
      <c r="D4323"/>
      <c r="E4323" s="44"/>
      <c r="F4323" s="29"/>
      <c r="G4323" s="45"/>
      <c r="L4323"/>
      <c r="M4323" s="46"/>
    </row>
    <row r="4324" spans="1:13" x14ac:dyDescent="0.3">
      <c r="A4324"/>
      <c r="B4324"/>
      <c r="C4324" s="29"/>
      <c r="D4324"/>
      <c r="E4324" s="44"/>
      <c r="F4324" s="29"/>
      <c r="G4324" s="45"/>
      <c r="L4324"/>
      <c r="M4324" s="46"/>
    </row>
    <row r="4325" spans="1:13" x14ac:dyDescent="0.3">
      <c r="A4325"/>
      <c r="B4325"/>
      <c r="C4325" s="29"/>
      <c r="D4325"/>
      <c r="E4325" s="44"/>
      <c r="F4325" s="29"/>
      <c r="G4325" s="45"/>
      <c r="L4325"/>
      <c r="M4325" s="46"/>
    </row>
    <row r="4326" spans="1:13" x14ac:dyDescent="0.3">
      <c r="A4326"/>
      <c r="B4326"/>
      <c r="C4326" s="29"/>
      <c r="D4326"/>
      <c r="E4326" s="44"/>
      <c r="F4326" s="29"/>
      <c r="G4326" s="45"/>
      <c r="L4326"/>
      <c r="M4326" s="46"/>
    </row>
    <row r="4327" spans="1:13" x14ac:dyDescent="0.3">
      <c r="A4327"/>
      <c r="B4327"/>
      <c r="C4327" s="29"/>
      <c r="D4327"/>
      <c r="E4327" s="44"/>
      <c r="F4327" s="29"/>
      <c r="G4327" s="45"/>
      <c r="L4327"/>
      <c r="M4327" s="46"/>
    </row>
    <row r="4328" spans="1:13" x14ac:dyDescent="0.3">
      <c r="A4328"/>
      <c r="B4328"/>
      <c r="C4328" s="29"/>
      <c r="D4328"/>
      <c r="E4328" s="44"/>
      <c r="F4328" s="29"/>
      <c r="G4328" s="45"/>
      <c r="L4328"/>
      <c r="M4328" s="46"/>
    </row>
    <row r="4329" spans="1:13" x14ac:dyDescent="0.3">
      <c r="A4329"/>
      <c r="B4329"/>
      <c r="C4329" s="29"/>
      <c r="D4329"/>
      <c r="E4329" s="44"/>
      <c r="F4329" s="29"/>
      <c r="G4329" s="45"/>
      <c r="L4329"/>
      <c r="M4329" s="46"/>
    </row>
    <row r="4330" spans="1:13" x14ac:dyDescent="0.3">
      <c r="A4330"/>
      <c r="B4330"/>
      <c r="C4330" s="29"/>
      <c r="D4330"/>
      <c r="E4330" s="44"/>
      <c r="F4330" s="29"/>
      <c r="G4330" s="45"/>
      <c r="L4330"/>
      <c r="M4330" s="46"/>
    </row>
    <row r="4331" spans="1:13" x14ac:dyDescent="0.3">
      <c r="A4331"/>
      <c r="B4331"/>
      <c r="C4331" s="29"/>
      <c r="D4331"/>
      <c r="E4331" s="44"/>
      <c r="F4331" s="29"/>
      <c r="G4331" s="45"/>
      <c r="L4331"/>
      <c r="M4331" s="46"/>
    </row>
    <row r="4332" spans="1:13" x14ac:dyDescent="0.3">
      <c r="A4332"/>
      <c r="B4332"/>
      <c r="C4332" s="29"/>
      <c r="D4332"/>
      <c r="E4332" s="44"/>
      <c r="F4332" s="29"/>
      <c r="G4332" s="45"/>
      <c r="L4332"/>
      <c r="M4332" s="46"/>
    </row>
    <row r="4333" spans="1:13" x14ac:dyDescent="0.3">
      <c r="A4333"/>
      <c r="B4333"/>
      <c r="C4333" s="29"/>
      <c r="D4333"/>
      <c r="E4333" s="44"/>
      <c r="F4333" s="29"/>
      <c r="G4333" s="45"/>
      <c r="L4333"/>
      <c r="M4333" s="46"/>
    </row>
    <row r="4334" spans="1:13" x14ac:dyDescent="0.3">
      <c r="A4334"/>
      <c r="B4334"/>
      <c r="C4334" s="29"/>
      <c r="D4334"/>
      <c r="E4334" s="44"/>
      <c r="F4334" s="29"/>
      <c r="G4334" s="45"/>
      <c r="L4334"/>
      <c r="M4334" s="46"/>
    </row>
    <row r="4335" spans="1:13" x14ac:dyDescent="0.3">
      <c r="A4335"/>
      <c r="B4335"/>
      <c r="C4335" s="29"/>
      <c r="D4335"/>
      <c r="E4335" s="44"/>
      <c r="F4335" s="29"/>
      <c r="G4335" s="45"/>
      <c r="L4335"/>
      <c r="M4335" s="46"/>
    </row>
    <row r="4336" spans="1:13" x14ac:dyDescent="0.3">
      <c r="A4336"/>
      <c r="B4336"/>
      <c r="C4336" s="29"/>
      <c r="D4336"/>
      <c r="E4336" s="44"/>
      <c r="F4336" s="29"/>
      <c r="G4336" s="45"/>
      <c r="L4336"/>
      <c r="M4336" s="46"/>
    </row>
    <row r="4337" spans="1:13" x14ac:dyDescent="0.3">
      <c r="A4337"/>
      <c r="B4337"/>
      <c r="C4337" s="29"/>
      <c r="D4337"/>
      <c r="E4337" s="44"/>
      <c r="F4337" s="29"/>
      <c r="G4337" s="45"/>
      <c r="L4337"/>
      <c r="M4337" s="46"/>
    </row>
    <row r="4338" spans="1:13" x14ac:dyDescent="0.3">
      <c r="A4338"/>
      <c r="B4338"/>
      <c r="C4338" s="29"/>
      <c r="D4338"/>
      <c r="E4338" s="44"/>
      <c r="F4338" s="29"/>
      <c r="G4338" s="45"/>
      <c r="L4338"/>
      <c r="M4338" s="46"/>
    </row>
    <row r="4339" spans="1:13" x14ac:dyDescent="0.3">
      <c r="A4339"/>
      <c r="B4339"/>
      <c r="C4339" s="29"/>
      <c r="D4339"/>
      <c r="E4339" s="44"/>
      <c r="F4339" s="29"/>
      <c r="G4339" s="45"/>
      <c r="L4339"/>
      <c r="M4339" s="46"/>
    </row>
    <row r="4340" spans="1:13" x14ac:dyDescent="0.3">
      <c r="A4340"/>
      <c r="B4340"/>
      <c r="C4340" s="29"/>
      <c r="D4340"/>
      <c r="E4340" s="44"/>
      <c r="F4340" s="29"/>
      <c r="G4340" s="45"/>
      <c r="L4340"/>
      <c r="M4340" s="46"/>
    </row>
    <row r="4341" spans="1:13" x14ac:dyDescent="0.3">
      <c r="A4341"/>
      <c r="B4341"/>
      <c r="C4341" s="29"/>
      <c r="D4341"/>
      <c r="E4341" s="44"/>
      <c r="F4341" s="29"/>
      <c r="G4341" s="45"/>
      <c r="L4341"/>
      <c r="M4341" s="46"/>
    </row>
    <row r="4342" spans="1:13" x14ac:dyDescent="0.3">
      <c r="A4342"/>
      <c r="B4342"/>
      <c r="C4342" s="29"/>
      <c r="D4342"/>
      <c r="E4342" s="44"/>
      <c r="F4342" s="29"/>
      <c r="G4342" s="45"/>
      <c r="L4342"/>
      <c r="M4342" s="46"/>
    </row>
    <row r="4343" spans="1:13" x14ac:dyDescent="0.3">
      <c r="A4343"/>
      <c r="B4343"/>
      <c r="C4343" s="29"/>
      <c r="D4343"/>
      <c r="E4343" s="44"/>
      <c r="F4343" s="29"/>
      <c r="G4343" s="45"/>
      <c r="L4343"/>
      <c r="M4343" s="46"/>
    </row>
    <row r="4344" spans="1:13" x14ac:dyDescent="0.3">
      <c r="A4344"/>
      <c r="B4344"/>
      <c r="C4344" s="29"/>
      <c r="D4344"/>
      <c r="E4344" s="44"/>
      <c r="F4344" s="29"/>
      <c r="G4344" s="45"/>
      <c r="L4344"/>
      <c r="M4344" s="46"/>
    </row>
    <row r="4345" spans="1:13" x14ac:dyDescent="0.3">
      <c r="A4345"/>
      <c r="B4345"/>
      <c r="C4345" s="29"/>
      <c r="D4345"/>
      <c r="E4345" s="44"/>
      <c r="F4345" s="29"/>
      <c r="G4345" s="45"/>
      <c r="L4345"/>
      <c r="M4345" s="46"/>
    </row>
    <row r="4346" spans="1:13" x14ac:dyDescent="0.3">
      <c r="A4346"/>
      <c r="B4346"/>
      <c r="C4346" s="29"/>
      <c r="D4346"/>
      <c r="E4346" s="44"/>
      <c r="F4346" s="29"/>
      <c r="G4346" s="45"/>
      <c r="L4346"/>
      <c r="M4346" s="46"/>
    </row>
    <row r="4347" spans="1:13" x14ac:dyDescent="0.3">
      <c r="A4347"/>
      <c r="B4347"/>
      <c r="C4347" s="29"/>
      <c r="D4347"/>
      <c r="E4347" s="44"/>
      <c r="F4347" s="29"/>
      <c r="G4347" s="45"/>
      <c r="L4347"/>
      <c r="M4347" s="46"/>
    </row>
    <row r="4348" spans="1:13" x14ac:dyDescent="0.3">
      <c r="A4348"/>
      <c r="B4348"/>
      <c r="C4348" s="29"/>
      <c r="D4348"/>
      <c r="E4348" s="44"/>
      <c r="F4348" s="29"/>
      <c r="G4348" s="45"/>
      <c r="L4348"/>
      <c r="M4348" s="46"/>
    </row>
    <row r="4349" spans="1:13" x14ac:dyDescent="0.3">
      <c r="A4349"/>
      <c r="B4349"/>
      <c r="C4349" s="29"/>
      <c r="D4349"/>
      <c r="E4349" s="44"/>
      <c r="F4349" s="29"/>
      <c r="G4349" s="45"/>
      <c r="L4349"/>
      <c r="M4349" s="46"/>
    </row>
    <row r="4350" spans="1:13" x14ac:dyDescent="0.3">
      <c r="A4350"/>
      <c r="B4350"/>
      <c r="C4350" s="29"/>
      <c r="D4350"/>
      <c r="E4350" s="44"/>
      <c r="F4350" s="29"/>
      <c r="G4350" s="45"/>
      <c r="L4350"/>
      <c r="M4350" s="46"/>
    </row>
    <row r="4351" spans="1:13" x14ac:dyDescent="0.3">
      <c r="A4351"/>
      <c r="B4351"/>
      <c r="C4351" s="29"/>
      <c r="D4351"/>
      <c r="E4351" s="44"/>
      <c r="F4351" s="29"/>
      <c r="G4351" s="45"/>
      <c r="L4351"/>
      <c r="M4351" s="46"/>
    </row>
    <row r="4352" spans="1:13" x14ac:dyDescent="0.3">
      <c r="A4352"/>
      <c r="B4352"/>
      <c r="C4352" s="29"/>
      <c r="D4352"/>
      <c r="E4352" s="44"/>
      <c r="F4352" s="29"/>
      <c r="G4352" s="45"/>
      <c r="L4352"/>
      <c r="M4352" s="46"/>
    </row>
    <row r="4353" spans="1:13" x14ac:dyDescent="0.3">
      <c r="A4353"/>
      <c r="B4353"/>
      <c r="C4353" s="29"/>
      <c r="D4353"/>
      <c r="E4353" s="44"/>
      <c r="F4353" s="29"/>
      <c r="G4353" s="45"/>
      <c r="L4353"/>
      <c r="M4353" s="46"/>
    </row>
    <row r="4354" spans="1:13" x14ac:dyDescent="0.3">
      <c r="A4354"/>
      <c r="B4354"/>
      <c r="C4354" s="29"/>
      <c r="D4354"/>
      <c r="E4354" s="44"/>
      <c r="F4354" s="29"/>
      <c r="G4354" s="45"/>
      <c r="L4354"/>
      <c r="M4354" s="46"/>
    </row>
    <row r="4355" spans="1:13" x14ac:dyDescent="0.3">
      <c r="A4355"/>
      <c r="B4355"/>
      <c r="C4355" s="29"/>
      <c r="D4355"/>
      <c r="E4355" s="44"/>
      <c r="F4355" s="29"/>
      <c r="G4355" s="45"/>
      <c r="L4355"/>
      <c r="M4355" s="46"/>
    </row>
    <row r="4356" spans="1:13" x14ac:dyDescent="0.3">
      <c r="A4356"/>
      <c r="B4356"/>
      <c r="C4356" s="29"/>
      <c r="D4356"/>
      <c r="E4356" s="44"/>
      <c r="F4356" s="29"/>
      <c r="G4356" s="45"/>
      <c r="L4356"/>
      <c r="M4356" s="46"/>
    </row>
    <row r="4357" spans="1:13" x14ac:dyDescent="0.3">
      <c r="A4357"/>
      <c r="B4357"/>
      <c r="C4357" s="29"/>
      <c r="D4357"/>
      <c r="E4357" s="44"/>
      <c r="F4357" s="29"/>
      <c r="G4357" s="45"/>
      <c r="L4357"/>
      <c r="M4357" s="46"/>
    </row>
    <row r="4358" spans="1:13" x14ac:dyDescent="0.3">
      <c r="A4358"/>
      <c r="B4358"/>
      <c r="C4358" s="29"/>
      <c r="D4358"/>
      <c r="E4358" s="44"/>
      <c r="F4358" s="29"/>
      <c r="G4358" s="45"/>
      <c r="L4358"/>
      <c r="M4358" s="46"/>
    </row>
    <row r="4359" spans="1:13" x14ac:dyDescent="0.3">
      <c r="A4359"/>
      <c r="B4359"/>
      <c r="C4359" s="29"/>
      <c r="D4359"/>
      <c r="E4359" s="44"/>
      <c r="F4359" s="29"/>
      <c r="G4359" s="45"/>
      <c r="L4359"/>
      <c r="M4359" s="46"/>
    </row>
    <row r="4360" spans="1:13" x14ac:dyDescent="0.3">
      <c r="A4360"/>
      <c r="B4360"/>
      <c r="C4360" s="29"/>
      <c r="D4360"/>
      <c r="E4360" s="44"/>
      <c r="F4360" s="29"/>
      <c r="G4360" s="45"/>
      <c r="L4360"/>
      <c r="M4360" s="46"/>
    </row>
    <row r="4361" spans="1:13" x14ac:dyDescent="0.3">
      <c r="A4361"/>
      <c r="B4361"/>
      <c r="C4361" s="29"/>
      <c r="D4361"/>
      <c r="E4361" s="44"/>
      <c r="F4361" s="29"/>
      <c r="G4361" s="45"/>
      <c r="L4361"/>
      <c r="M4361" s="46"/>
    </row>
    <row r="4362" spans="1:13" x14ac:dyDescent="0.3">
      <c r="A4362"/>
      <c r="B4362"/>
      <c r="C4362" s="29"/>
      <c r="D4362"/>
      <c r="E4362" s="44"/>
      <c r="F4362" s="29"/>
      <c r="G4362" s="45"/>
      <c r="L4362"/>
      <c r="M4362" s="46"/>
    </row>
    <row r="4363" spans="1:13" x14ac:dyDescent="0.3">
      <c r="A4363"/>
      <c r="B4363"/>
      <c r="C4363" s="29"/>
      <c r="D4363"/>
      <c r="E4363" s="44"/>
      <c r="F4363" s="29"/>
      <c r="G4363" s="45"/>
      <c r="L4363"/>
      <c r="M4363" s="46"/>
    </row>
    <row r="4364" spans="1:13" x14ac:dyDescent="0.3">
      <c r="A4364"/>
      <c r="B4364"/>
      <c r="C4364" s="29"/>
      <c r="D4364"/>
      <c r="E4364" s="44"/>
      <c r="F4364" s="29"/>
      <c r="G4364" s="45"/>
      <c r="L4364"/>
      <c r="M4364" s="46"/>
    </row>
    <row r="4365" spans="1:13" x14ac:dyDescent="0.3">
      <c r="A4365"/>
      <c r="B4365"/>
      <c r="C4365" s="29"/>
      <c r="D4365"/>
      <c r="E4365" s="44"/>
      <c r="F4365" s="29"/>
      <c r="G4365" s="45"/>
      <c r="L4365"/>
      <c r="M4365" s="46"/>
    </row>
    <row r="4366" spans="1:13" x14ac:dyDescent="0.3">
      <c r="A4366"/>
      <c r="B4366"/>
      <c r="C4366" s="29"/>
      <c r="D4366"/>
      <c r="E4366" s="44"/>
      <c r="F4366" s="29"/>
      <c r="G4366" s="45"/>
      <c r="L4366"/>
      <c r="M4366" s="46"/>
    </row>
    <row r="4367" spans="1:13" x14ac:dyDescent="0.3">
      <c r="A4367"/>
      <c r="B4367"/>
      <c r="C4367" s="29"/>
      <c r="D4367"/>
      <c r="E4367" s="44"/>
      <c r="F4367" s="29"/>
      <c r="G4367" s="45"/>
      <c r="L4367"/>
      <c r="M4367" s="46"/>
    </row>
    <row r="4368" spans="1:13" x14ac:dyDescent="0.3">
      <c r="A4368"/>
      <c r="B4368"/>
      <c r="C4368" s="29"/>
      <c r="D4368"/>
      <c r="E4368" s="44"/>
      <c r="F4368" s="29"/>
      <c r="G4368" s="45"/>
      <c r="L4368"/>
      <c r="M4368" s="46"/>
    </row>
    <row r="4369" spans="1:13" x14ac:dyDescent="0.3">
      <c r="A4369"/>
      <c r="B4369"/>
      <c r="C4369" s="29"/>
      <c r="D4369"/>
      <c r="E4369" s="44"/>
      <c r="F4369" s="29"/>
      <c r="G4369" s="45"/>
      <c r="L4369"/>
      <c r="M4369" s="46"/>
    </row>
    <row r="4370" spans="1:13" x14ac:dyDescent="0.3">
      <c r="A4370"/>
      <c r="B4370"/>
      <c r="C4370" s="29"/>
      <c r="D4370"/>
      <c r="E4370" s="44"/>
      <c r="F4370" s="29"/>
      <c r="G4370" s="45"/>
      <c r="L4370"/>
      <c r="M4370" s="46"/>
    </row>
    <row r="4371" spans="1:13" x14ac:dyDescent="0.3">
      <c r="A4371"/>
      <c r="B4371"/>
      <c r="C4371" s="29"/>
      <c r="D4371"/>
      <c r="E4371" s="44"/>
      <c r="F4371" s="29"/>
      <c r="G4371" s="45"/>
      <c r="L4371"/>
      <c r="M4371" s="46"/>
    </row>
    <row r="4372" spans="1:13" x14ac:dyDescent="0.3">
      <c r="A4372"/>
      <c r="B4372"/>
      <c r="C4372" s="29"/>
      <c r="D4372"/>
      <c r="E4372" s="44"/>
      <c r="F4372" s="29"/>
      <c r="G4372" s="45"/>
      <c r="L4372"/>
      <c r="M4372" s="46"/>
    </row>
    <row r="4373" spans="1:13" x14ac:dyDescent="0.3">
      <c r="A4373"/>
      <c r="B4373"/>
      <c r="C4373" s="29"/>
      <c r="D4373"/>
      <c r="E4373" s="44"/>
      <c r="F4373" s="29"/>
      <c r="G4373" s="45"/>
      <c r="L4373"/>
      <c r="M4373" s="46"/>
    </row>
    <row r="4374" spans="1:13" x14ac:dyDescent="0.3">
      <c r="A4374"/>
      <c r="B4374"/>
      <c r="C4374" s="29"/>
      <c r="D4374"/>
      <c r="E4374" s="44"/>
      <c r="F4374" s="29"/>
      <c r="G4374" s="45"/>
      <c r="L4374"/>
      <c r="M4374" s="46"/>
    </row>
    <row r="4375" spans="1:13" x14ac:dyDescent="0.3">
      <c r="A4375"/>
      <c r="B4375"/>
      <c r="C4375" s="29"/>
      <c r="D4375"/>
      <c r="E4375" s="44"/>
      <c r="F4375" s="29"/>
      <c r="G4375" s="45"/>
      <c r="L4375"/>
      <c r="M4375" s="46"/>
    </row>
    <row r="4376" spans="1:13" x14ac:dyDescent="0.3">
      <c r="A4376"/>
      <c r="B4376"/>
      <c r="C4376" s="29"/>
      <c r="D4376"/>
      <c r="E4376" s="44"/>
      <c r="F4376" s="29"/>
      <c r="G4376" s="45"/>
      <c r="L4376"/>
      <c r="M4376" s="46"/>
    </row>
    <row r="4377" spans="1:13" x14ac:dyDescent="0.3">
      <c r="A4377"/>
      <c r="B4377"/>
      <c r="C4377" s="29"/>
      <c r="D4377"/>
      <c r="E4377" s="44"/>
      <c r="F4377" s="29"/>
      <c r="G4377" s="45"/>
      <c r="L4377"/>
      <c r="M4377" s="46"/>
    </row>
    <row r="4378" spans="1:13" x14ac:dyDescent="0.3">
      <c r="A4378"/>
      <c r="B4378"/>
      <c r="C4378" s="29"/>
      <c r="D4378"/>
      <c r="E4378" s="44"/>
      <c r="F4378" s="29"/>
      <c r="G4378" s="45"/>
      <c r="L4378"/>
      <c r="M4378" s="46"/>
    </row>
    <row r="4379" spans="1:13" x14ac:dyDescent="0.3">
      <c r="A4379"/>
      <c r="B4379"/>
      <c r="C4379" s="29"/>
      <c r="D4379"/>
      <c r="E4379" s="44"/>
      <c r="F4379" s="29"/>
      <c r="G4379" s="45"/>
      <c r="L4379"/>
      <c r="M4379" s="46"/>
    </row>
    <row r="4380" spans="1:13" x14ac:dyDescent="0.3">
      <c r="A4380"/>
      <c r="B4380"/>
      <c r="C4380" s="29"/>
      <c r="D4380"/>
      <c r="E4380" s="44"/>
      <c r="F4380" s="29"/>
      <c r="G4380" s="45"/>
      <c r="L4380"/>
      <c r="M4380" s="46"/>
    </row>
    <row r="4381" spans="1:13" x14ac:dyDescent="0.3">
      <c r="A4381"/>
      <c r="B4381"/>
      <c r="C4381" s="29"/>
      <c r="D4381"/>
      <c r="E4381" s="44"/>
      <c r="F4381" s="29"/>
      <c r="G4381" s="45"/>
      <c r="L4381"/>
      <c r="M4381" s="46"/>
    </row>
    <row r="4382" spans="1:13" x14ac:dyDescent="0.3">
      <c r="A4382"/>
      <c r="B4382"/>
      <c r="C4382" s="29"/>
      <c r="D4382"/>
      <c r="E4382" s="44"/>
      <c r="F4382" s="29"/>
      <c r="G4382" s="45"/>
      <c r="L4382"/>
      <c r="M4382" s="46"/>
    </row>
    <row r="4383" spans="1:13" x14ac:dyDescent="0.3">
      <c r="A4383"/>
      <c r="B4383"/>
      <c r="C4383" s="29"/>
      <c r="D4383"/>
      <c r="E4383" s="44"/>
      <c r="F4383" s="29"/>
      <c r="G4383" s="45"/>
      <c r="L4383"/>
      <c r="M4383" s="46"/>
    </row>
    <row r="4384" spans="1:13" x14ac:dyDescent="0.3">
      <c r="A4384"/>
      <c r="B4384"/>
      <c r="C4384" s="29"/>
      <c r="D4384"/>
      <c r="E4384" s="44"/>
      <c r="F4384" s="29"/>
      <c r="G4384" s="45"/>
      <c r="L4384"/>
      <c r="M4384" s="46"/>
    </row>
    <row r="4385" spans="1:13" x14ac:dyDescent="0.3">
      <c r="A4385"/>
      <c r="B4385"/>
      <c r="C4385" s="29"/>
      <c r="D4385"/>
      <c r="E4385" s="44"/>
      <c r="F4385" s="29"/>
      <c r="G4385" s="45"/>
      <c r="L4385"/>
      <c r="M4385" s="46"/>
    </row>
    <row r="4386" spans="1:13" x14ac:dyDescent="0.3">
      <c r="A4386"/>
      <c r="B4386"/>
      <c r="C4386" s="29"/>
      <c r="D4386"/>
      <c r="E4386" s="44"/>
      <c r="F4386" s="29"/>
      <c r="G4386" s="45"/>
      <c r="L4386"/>
      <c r="M4386" s="46"/>
    </row>
    <row r="4387" spans="1:13" x14ac:dyDescent="0.3">
      <c r="A4387"/>
      <c r="B4387"/>
      <c r="C4387" s="29"/>
      <c r="D4387"/>
      <c r="E4387" s="44"/>
      <c r="F4387" s="29"/>
      <c r="G4387" s="45"/>
      <c r="L4387"/>
      <c r="M4387" s="46"/>
    </row>
    <row r="4388" spans="1:13" x14ac:dyDescent="0.3">
      <c r="A4388"/>
      <c r="B4388"/>
      <c r="C4388" s="29"/>
      <c r="D4388"/>
      <c r="E4388" s="44"/>
      <c r="F4388" s="29"/>
      <c r="G4388" s="45"/>
      <c r="L4388"/>
      <c r="M4388" s="46"/>
    </row>
    <row r="4389" spans="1:13" x14ac:dyDescent="0.3">
      <c r="A4389"/>
      <c r="B4389"/>
      <c r="C4389" s="29"/>
      <c r="D4389"/>
      <c r="E4389" s="44"/>
      <c r="F4389" s="29"/>
      <c r="G4389" s="45"/>
      <c r="L4389"/>
      <c r="M4389" s="46"/>
    </row>
    <row r="4390" spans="1:13" x14ac:dyDescent="0.3">
      <c r="A4390"/>
      <c r="B4390"/>
      <c r="C4390" s="29"/>
      <c r="D4390"/>
      <c r="E4390" s="44"/>
      <c r="F4390" s="29"/>
      <c r="G4390" s="45"/>
      <c r="L4390"/>
      <c r="M4390" s="46"/>
    </row>
    <row r="4391" spans="1:13" x14ac:dyDescent="0.3">
      <c r="A4391"/>
      <c r="B4391"/>
      <c r="C4391" s="29"/>
      <c r="D4391"/>
      <c r="E4391" s="44"/>
      <c r="F4391" s="29"/>
      <c r="G4391" s="45"/>
      <c r="L4391"/>
      <c r="M4391" s="46"/>
    </row>
    <row r="4392" spans="1:13" x14ac:dyDescent="0.3">
      <c r="A4392"/>
      <c r="B4392"/>
      <c r="C4392" s="29"/>
      <c r="D4392"/>
      <c r="E4392" s="44"/>
      <c r="F4392" s="29"/>
      <c r="G4392" s="45"/>
      <c r="L4392"/>
      <c r="M4392" s="46"/>
    </row>
    <row r="4393" spans="1:13" x14ac:dyDescent="0.3">
      <c r="A4393"/>
      <c r="B4393"/>
      <c r="C4393" s="29"/>
      <c r="D4393"/>
      <c r="E4393" s="44"/>
      <c r="F4393" s="29"/>
      <c r="G4393" s="45"/>
      <c r="L4393"/>
      <c r="M4393" s="46"/>
    </row>
    <row r="4394" spans="1:13" x14ac:dyDescent="0.3">
      <c r="A4394"/>
      <c r="B4394"/>
      <c r="C4394" s="29"/>
      <c r="D4394"/>
      <c r="E4394" s="44"/>
      <c r="F4394" s="29"/>
      <c r="G4394" s="45"/>
      <c r="L4394"/>
      <c r="M4394" s="46"/>
    </row>
    <row r="4395" spans="1:13" x14ac:dyDescent="0.3">
      <c r="A4395"/>
      <c r="B4395"/>
      <c r="C4395" s="29"/>
      <c r="D4395"/>
      <c r="E4395" s="44"/>
      <c r="F4395" s="29"/>
      <c r="G4395" s="45"/>
      <c r="L4395"/>
      <c r="M4395" s="46"/>
    </row>
    <row r="4396" spans="1:13" x14ac:dyDescent="0.3">
      <c r="A4396"/>
      <c r="B4396"/>
      <c r="C4396" s="29"/>
      <c r="D4396"/>
      <c r="E4396" s="44"/>
      <c r="F4396" s="29"/>
      <c r="G4396" s="45"/>
      <c r="L4396"/>
      <c r="M4396" s="46"/>
    </row>
    <row r="4397" spans="1:13" x14ac:dyDescent="0.3">
      <c r="A4397"/>
      <c r="B4397"/>
      <c r="C4397" s="29"/>
      <c r="D4397"/>
      <c r="E4397" s="44"/>
      <c r="F4397" s="29"/>
      <c r="G4397" s="45"/>
      <c r="L4397"/>
      <c r="M4397" s="46"/>
    </row>
    <row r="4398" spans="1:13" x14ac:dyDescent="0.3">
      <c r="A4398"/>
      <c r="B4398"/>
      <c r="C4398" s="29"/>
      <c r="D4398"/>
      <c r="E4398" s="44"/>
      <c r="F4398" s="29"/>
      <c r="G4398" s="45"/>
      <c r="L4398"/>
      <c r="M4398" s="46"/>
    </row>
    <row r="4399" spans="1:13" x14ac:dyDescent="0.3">
      <c r="A4399"/>
      <c r="B4399"/>
      <c r="C4399" s="29"/>
      <c r="D4399"/>
      <c r="E4399" s="44"/>
      <c r="F4399" s="29"/>
      <c r="G4399" s="45"/>
      <c r="L4399"/>
      <c r="M4399" s="46"/>
    </row>
    <row r="4400" spans="1:13" x14ac:dyDescent="0.3">
      <c r="A4400"/>
      <c r="B4400"/>
      <c r="C4400" s="29"/>
      <c r="D4400"/>
      <c r="E4400" s="44"/>
      <c r="F4400" s="29"/>
      <c r="G4400" s="45"/>
      <c r="L4400"/>
      <c r="M4400" s="46"/>
    </row>
    <row r="4401" spans="1:13" x14ac:dyDescent="0.3">
      <c r="A4401"/>
      <c r="B4401"/>
      <c r="C4401" s="29"/>
      <c r="D4401"/>
      <c r="E4401" s="44"/>
      <c r="F4401" s="29"/>
      <c r="G4401" s="45"/>
      <c r="L4401"/>
      <c r="M4401" s="46"/>
    </row>
    <row r="4402" spans="1:13" x14ac:dyDescent="0.3">
      <c r="A4402"/>
      <c r="B4402"/>
      <c r="C4402" s="29"/>
      <c r="D4402"/>
      <c r="E4402" s="44"/>
      <c r="F4402" s="29"/>
      <c r="G4402" s="45"/>
      <c r="L4402"/>
      <c r="M4402" s="46"/>
    </row>
    <row r="4403" spans="1:13" x14ac:dyDescent="0.3">
      <c r="A4403"/>
      <c r="B4403"/>
      <c r="C4403" s="29"/>
      <c r="D4403"/>
      <c r="E4403" s="44"/>
      <c r="F4403" s="29"/>
      <c r="G4403" s="45"/>
      <c r="L4403"/>
      <c r="M4403" s="46"/>
    </row>
    <row r="4404" spans="1:13" x14ac:dyDescent="0.3">
      <c r="A4404"/>
      <c r="B4404"/>
      <c r="C4404" s="29"/>
      <c r="D4404"/>
      <c r="E4404" s="44"/>
      <c r="F4404" s="29"/>
      <c r="G4404" s="45"/>
      <c r="L4404"/>
      <c r="M4404" s="46"/>
    </row>
    <row r="4405" spans="1:13" x14ac:dyDescent="0.3">
      <c r="A4405"/>
      <c r="B4405"/>
      <c r="C4405" s="29"/>
      <c r="D4405"/>
      <c r="E4405" s="44"/>
      <c r="F4405" s="29"/>
      <c r="G4405" s="45"/>
      <c r="L4405"/>
      <c r="M4405" s="46"/>
    </row>
    <row r="4406" spans="1:13" x14ac:dyDescent="0.3">
      <c r="A4406"/>
      <c r="B4406"/>
      <c r="C4406" s="29"/>
      <c r="D4406"/>
      <c r="E4406" s="44"/>
      <c r="F4406" s="29"/>
      <c r="G4406" s="45"/>
      <c r="L4406"/>
      <c r="M4406" s="46"/>
    </row>
    <row r="4407" spans="1:13" x14ac:dyDescent="0.3">
      <c r="A4407"/>
      <c r="B4407"/>
      <c r="C4407" s="29"/>
      <c r="D4407"/>
      <c r="E4407" s="44"/>
      <c r="F4407" s="29"/>
      <c r="G4407" s="45"/>
      <c r="L4407"/>
      <c r="M4407" s="46"/>
    </row>
    <row r="4408" spans="1:13" x14ac:dyDescent="0.3">
      <c r="A4408"/>
      <c r="B4408"/>
      <c r="C4408" s="29"/>
      <c r="D4408"/>
      <c r="E4408" s="44"/>
      <c r="F4408" s="29"/>
      <c r="G4408" s="45"/>
      <c r="L4408"/>
      <c r="M4408" s="46"/>
    </row>
    <row r="4409" spans="1:13" x14ac:dyDescent="0.3">
      <c r="A4409"/>
      <c r="B4409"/>
      <c r="C4409" s="29"/>
      <c r="D4409"/>
      <c r="E4409" s="44"/>
      <c r="F4409" s="29"/>
      <c r="G4409" s="45"/>
      <c r="L4409"/>
      <c r="M4409" s="46"/>
    </row>
    <row r="4410" spans="1:13" x14ac:dyDescent="0.3">
      <c r="A4410"/>
      <c r="B4410"/>
      <c r="C4410" s="29"/>
      <c r="D4410"/>
      <c r="E4410" s="44"/>
      <c r="F4410" s="29"/>
      <c r="G4410" s="45"/>
      <c r="L4410"/>
      <c r="M4410" s="46"/>
    </row>
    <row r="4411" spans="1:13" x14ac:dyDescent="0.3">
      <c r="A4411"/>
      <c r="B4411"/>
      <c r="C4411" s="29"/>
      <c r="D4411"/>
      <c r="E4411" s="44"/>
      <c r="F4411" s="29"/>
      <c r="G4411" s="45"/>
      <c r="L4411"/>
      <c r="M4411" s="46"/>
    </row>
    <row r="4412" spans="1:13" x14ac:dyDescent="0.3">
      <c r="A4412"/>
      <c r="B4412"/>
      <c r="C4412" s="29"/>
      <c r="D4412"/>
      <c r="E4412" s="44"/>
      <c r="F4412" s="29"/>
      <c r="G4412" s="45"/>
      <c r="L4412"/>
      <c r="M4412" s="46"/>
    </row>
    <row r="4413" spans="1:13" x14ac:dyDescent="0.3">
      <c r="A4413"/>
      <c r="B4413"/>
      <c r="C4413" s="29"/>
      <c r="D4413"/>
      <c r="E4413" s="44"/>
      <c r="F4413" s="29"/>
      <c r="G4413" s="45"/>
      <c r="L4413"/>
      <c r="M4413" s="46"/>
    </row>
    <row r="4414" spans="1:13" x14ac:dyDescent="0.3">
      <c r="A4414"/>
      <c r="B4414"/>
      <c r="C4414" s="29"/>
      <c r="D4414"/>
      <c r="E4414" s="44"/>
      <c r="F4414" s="29"/>
      <c r="G4414" s="45"/>
      <c r="L4414"/>
      <c r="M4414" s="46"/>
    </row>
    <row r="4415" spans="1:13" x14ac:dyDescent="0.3">
      <c r="A4415"/>
      <c r="B4415"/>
      <c r="C4415" s="29"/>
      <c r="D4415"/>
      <c r="E4415" s="44"/>
      <c r="F4415" s="29"/>
      <c r="G4415" s="45"/>
      <c r="L4415"/>
      <c r="M4415" s="46"/>
    </row>
    <row r="4416" spans="1:13" x14ac:dyDescent="0.3">
      <c r="A4416"/>
      <c r="B4416"/>
      <c r="C4416" s="29"/>
      <c r="D4416"/>
      <c r="E4416" s="44"/>
      <c r="F4416" s="29"/>
      <c r="G4416" s="45"/>
      <c r="L4416"/>
      <c r="M4416" s="46"/>
    </row>
    <row r="4417" spans="1:13" x14ac:dyDescent="0.3">
      <c r="A4417"/>
      <c r="B4417"/>
      <c r="C4417" s="29"/>
      <c r="D4417"/>
      <c r="E4417" s="44"/>
      <c r="F4417" s="29"/>
      <c r="G4417" s="45"/>
      <c r="L4417"/>
      <c r="M4417" s="46"/>
    </row>
    <row r="4418" spans="1:13" x14ac:dyDescent="0.3">
      <c r="A4418"/>
      <c r="B4418"/>
      <c r="C4418" s="29"/>
      <c r="D4418"/>
      <c r="E4418" s="44"/>
      <c r="F4418" s="29"/>
      <c r="G4418" s="45"/>
      <c r="L4418"/>
      <c r="M4418" s="46"/>
    </row>
    <row r="4419" spans="1:13" x14ac:dyDescent="0.3">
      <c r="A4419"/>
      <c r="B4419"/>
      <c r="C4419" s="29"/>
      <c r="D4419"/>
      <c r="E4419" s="44"/>
      <c r="F4419" s="29"/>
      <c r="G4419" s="45"/>
      <c r="L4419"/>
      <c r="M4419" s="46"/>
    </row>
    <row r="4420" spans="1:13" x14ac:dyDescent="0.3">
      <c r="A4420"/>
      <c r="B4420"/>
      <c r="C4420" s="29"/>
      <c r="D4420"/>
      <c r="E4420" s="44"/>
      <c r="F4420" s="29"/>
      <c r="G4420" s="45"/>
      <c r="L4420"/>
      <c r="M4420" s="46"/>
    </row>
    <row r="4421" spans="1:13" x14ac:dyDescent="0.3">
      <c r="A4421"/>
      <c r="B4421"/>
      <c r="C4421" s="29"/>
      <c r="D4421"/>
      <c r="E4421" s="44"/>
      <c r="F4421" s="29"/>
      <c r="G4421" s="45"/>
      <c r="L4421"/>
      <c r="M4421" s="46"/>
    </row>
    <row r="4422" spans="1:13" x14ac:dyDescent="0.3">
      <c r="A4422"/>
      <c r="B4422"/>
      <c r="C4422" s="29"/>
      <c r="D4422"/>
      <c r="E4422" s="44"/>
      <c r="F4422" s="29"/>
      <c r="G4422" s="45"/>
      <c r="L4422"/>
      <c r="M4422" s="46"/>
    </row>
    <row r="4423" spans="1:13" x14ac:dyDescent="0.3">
      <c r="A4423"/>
      <c r="B4423"/>
      <c r="C4423" s="29"/>
      <c r="D4423"/>
      <c r="E4423" s="44"/>
      <c r="F4423" s="29"/>
      <c r="G4423" s="45"/>
      <c r="L4423"/>
      <c r="M4423" s="46"/>
    </row>
    <row r="4424" spans="1:13" x14ac:dyDescent="0.3">
      <c r="A4424"/>
      <c r="B4424"/>
      <c r="C4424" s="29"/>
      <c r="D4424"/>
      <c r="E4424" s="44"/>
      <c r="F4424" s="29"/>
      <c r="G4424" s="45"/>
      <c r="L4424"/>
      <c r="M4424" s="46"/>
    </row>
    <row r="4425" spans="1:13" x14ac:dyDescent="0.3">
      <c r="A4425"/>
      <c r="B4425"/>
      <c r="C4425" s="29"/>
      <c r="D4425"/>
      <c r="E4425" s="44"/>
      <c r="F4425" s="29"/>
      <c r="G4425" s="45"/>
      <c r="L4425"/>
      <c r="M4425" s="46"/>
    </row>
    <row r="4426" spans="1:13" x14ac:dyDescent="0.3">
      <c r="A4426"/>
      <c r="B4426"/>
      <c r="C4426" s="29"/>
      <c r="D4426"/>
      <c r="E4426" s="44"/>
      <c r="F4426" s="29"/>
      <c r="G4426" s="45"/>
      <c r="L4426"/>
      <c r="M4426" s="46"/>
    </row>
    <row r="4427" spans="1:13" x14ac:dyDescent="0.3">
      <c r="A4427"/>
      <c r="B4427"/>
      <c r="C4427" s="29"/>
      <c r="D4427"/>
      <c r="E4427" s="44"/>
      <c r="F4427" s="29"/>
      <c r="G4427" s="45"/>
      <c r="L4427"/>
      <c r="M4427" s="46"/>
    </row>
    <row r="4428" spans="1:13" x14ac:dyDescent="0.3">
      <c r="A4428"/>
      <c r="B4428"/>
      <c r="C4428" s="29"/>
      <c r="D4428"/>
      <c r="E4428" s="44"/>
      <c r="F4428" s="29"/>
      <c r="G4428" s="45"/>
      <c r="L4428"/>
      <c r="M4428" s="46"/>
    </row>
    <row r="4429" spans="1:13" x14ac:dyDescent="0.3">
      <c r="A4429"/>
      <c r="B4429"/>
      <c r="C4429" s="29"/>
      <c r="D4429"/>
      <c r="E4429" s="44"/>
      <c r="F4429" s="29"/>
      <c r="G4429" s="45"/>
      <c r="L4429"/>
      <c r="M4429" s="46"/>
    </row>
    <row r="4430" spans="1:13" x14ac:dyDescent="0.3">
      <c r="A4430"/>
      <c r="B4430"/>
      <c r="C4430" s="29"/>
      <c r="D4430"/>
      <c r="E4430" s="44"/>
      <c r="F4430" s="29"/>
      <c r="G4430" s="45"/>
      <c r="L4430"/>
      <c r="M4430" s="46"/>
    </row>
    <row r="4431" spans="1:13" x14ac:dyDescent="0.3">
      <c r="A4431"/>
      <c r="B4431"/>
      <c r="C4431" s="29"/>
      <c r="D4431"/>
      <c r="E4431" s="44"/>
      <c r="F4431" s="29"/>
      <c r="G4431" s="45"/>
      <c r="L4431"/>
      <c r="M4431" s="46"/>
    </row>
    <row r="4432" spans="1:13" x14ac:dyDescent="0.3">
      <c r="A4432"/>
      <c r="B4432"/>
      <c r="C4432" s="29"/>
      <c r="D4432"/>
      <c r="E4432" s="44"/>
      <c r="F4432" s="29"/>
      <c r="G4432" s="45"/>
      <c r="L4432"/>
      <c r="M4432" s="46"/>
    </row>
    <row r="4433" spans="1:13" x14ac:dyDescent="0.3">
      <c r="A4433"/>
      <c r="B4433"/>
      <c r="C4433" s="29"/>
      <c r="D4433"/>
      <c r="E4433" s="44"/>
      <c r="F4433" s="29"/>
      <c r="G4433" s="45"/>
      <c r="L4433"/>
      <c r="M4433" s="46"/>
    </row>
    <row r="4434" spans="1:13" x14ac:dyDescent="0.3">
      <c r="A4434"/>
      <c r="B4434"/>
      <c r="C4434" s="29"/>
      <c r="D4434"/>
      <c r="E4434" s="44"/>
      <c r="F4434" s="29"/>
      <c r="G4434" s="45"/>
      <c r="L4434"/>
      <c r="M4434" s="46"/>
    </row>
    <row r="4435" spans="1:13" x14ac:dyDescent="0.3">
      <c r="A4435"/>
      <c r="B4435"/>
      <c r="C4435" s="29"/>
      <c r="D4435"/>
      <c r="E4435" s="44"/>
      <c r="F4435" s="29"/>
      <c r="G4435" s="45"/>
      <c r="L4435"/>
      <c r="M4435" s="46"/>
    </row>
    <row r="4436" spans="1:13" x14ac:dyDescent="0.3">
      <c r="A4436"/>
      <c r="B4436"/>
      <c r="C4436" s="29"/>
      <c r="D4436"/>
      <c r="E4436" s="44"/>
      <c r="F4436" s="29"/>
      <c r="G4436" s="45"/>
      <c r="L4436"/>
      <c r="M4436" s="46"/>
    </row>
    <row r="4437" spans="1:13" x14ac:dyDescent="0.3">
      <c r="A4437"/>
      <c r="B4437"/>
      <c r="C4437" s="29"/>
      <c r="D4437"/>
      <c r="E4437" s="44"/>
      <c r="F4437" s="29"/>
      <c r="G4437" s="45"/>
      <c r="L4437"/>
      <c r="M4437" s="46"/>
    </row>
    <row r="4438" spans="1:13" x14ac:dyDescent="0.3">
      <c r="A4438"/>
      <c r="B4438"/>
      <c r="C4438" s="29"/>
      <c r="D4438"/>
      <c r="E4438" s="44"/>
      <c r="F4438" s="29"/>
      <c r="G4438" s="45"/>
      <c r="L4438"/>
      <c r="M4438" s="46"/>
    </row>
    <row r="4439" spans="1:13" x14ac:dyDescent="0.3">
      <c r="A4439"/>
      <c r="B4439"/>
      <c r="C4439" s="29"/>
      <c r="D4439"/>
      <c r="E4439" s="44"/>
      <c r="F4439" s="29"/>
      <c r="G4439" s="45"/>
      <c r="L4439"/>
      <c r="M4439" s="46"/>
    </row>
    <row r="4440" spans="1:13" x14ac:dyDescent="0.3">
      <c r="A4440"/>
      <c r="B4440"/>
      <c r="C4440" s="29"/>
      <c r="D4440"/>
      <c r="E4440" s="44"/>
      <c r="F4440" s="29"/>
      <c r="G4440" s="45"/>
      <c r="L4440"/>
      <c r="M4440" s="46"/>
    </row>
    <row r="4441" spans="1:13" x14ac:dyDescent="0.3">
      <c r="A4441"/>
      <c r="B4441"/>
      <c r="C4441" s="29"/>
      <c r="D4441"/>
      <c r="E4441" s="44"/>
      <c r="F4441" s="29"/>
      <c r="G4441" s="45"/>
      <c r="L4441"/>
      <c r="M4441" s="46"/>
    </row>
    <row r="4442" spans="1:13" x14ac:dyDescent="0.3">
      <c r="A4442"/>
      <c r="B4442"/>
      <c r="C4442" s="29"/>
      <c r="D4442"/>
      <c r="E4442" s="44"/>
      <c r="F4442" s="29"/>
      <c r="G4442" s="45"/>
      <c r="L4442"/>
      <c r="M4442" s="46"/>
    </row>
    <row r="4443" spans="1:13" x14ac:dyDescent="0.3">
      <c r="A4443"/>
      <c r="B4443"/>
      <c r="C4443" s="29"/>
      <c r="D4443"/>
      <c r="E4443" s="44"/>
      <c r="F4443" s="29"/>
      <c r="G4443" s="45"/>
      <c r="L4443"/>
      <c r="M4443" s="46"/>
    </row>
    <row r="4444" spans="1:13" x14ac:dyDescent="0.3">
      <c r="A4444"/>
      <c r="B4444"/>
      <c r="C4444" s="29"/>
      <c r="D4444"/>
      <c r="E4444" s="44"/>
      <c r="F4444" s="29"/>
      <c r="G4444" s="45"/>
      <c r="L4444"/>
      <c r="M4444" s="46"/>
    </row>
    <row r="4445" spans="1:13" x14ac:dyDescent="0.3">
      <c r="A4445"/>
      <c r="B4445"/>
      <c r="C4445" s="29"/>
      <c r="D4445"/>
      <c r="E4445" s="44"/>
      <c r="F4445" s="29"/>
      <c r="G4445" s="45"/>
      <c r="L4445"/>
      <c r="M4445" s="46"/>
    </row>
    <row r="4446" spans="1:13" x14ac:dyDescent="0.3">
      <c r="A4446"/>
      <c r="B4446"/>
      <c r="C4446" s="29"/>
      <c r="D4446"/>
      <c r="E4446" s="44"/>
      <c r="F4446" s="29"/>
      <c r="G4446" s="45"/>
      <c r="L4446"/>
      <c r="M4446" s="46"/>
    </row>
    <row r="4447" spans="1:13" x14ac:dyDescent="0.3">
      <c r="A4447"/>
      <c r="B4447"/>
      <c r="C4447" s="29"/>
      <c r="D4447"/>
      <c r="E4447" s="44"/>
      <c r="F4447" s="29"/>
      <c r="G4447" s="45"/>
      <c r="L4447"/>
      <c r="M4447" s="46"/>
    </row>
    <row r="4448" spans="1:13" x14ac:dyDescent="0.3">
      <c r="A4448"/>
      <c r="B4448"/>
      <c r="C4448" s="29"/>
      <c r="D4448"/>
      <c r="E4448" s="44"/>
      <c r="F4448" s="29"/>
      <c r="G4448" s="45"/>
      <c r="L4448"/>
      <c r="M4448" s="46"/>
    </row>
    <row r="4449" spans="1:13" x14ac:dyDescent="0.3">
      <c r="A4449"/>
      <c r="B4449"/>
      <c r="C4449" s="29"/>
      <c r="D4449"/>
      <c r="E4449" s="44"/>
      <c r="F4449" s="29"/>
      <c r="G4449" s="45"/>
      <c r="L4449"/>
      <c r="M4449" s="46"/>
    </row>
    <row r="4450" spans="1:13" x14ac:dyDescent="0.3">
      <c r="A4450"/>
      <c r="B4450"/>
      <c r="C4450" s="29"/>
      <c r="D4450"/>
      <c r="E4450" s="44"/>
      <c r="F4450" s="29"/>
      <c r="G4450" s="45"/>
      <c r="L4450"/>
      <c r="M4450" s="46"/>
    </row>
    <row r="4451" spans="1:13" x14ac:dyDescent="0.3">
      <c r="A4451"/>
      <c r="B4451"/>
      <c r="C4451" s="29"/>
      <c r="D4451"/>
      <c r="E4451" s="44"/>
      <c r="F4451" s="29"/>
      <c r="G4451" s="45"/>
      <c r="L4451"/>
      <c r="M4451" s="46"/>
    </row>
    <row r="4452" spans="1:13" x14ac:dyDescent="0.3">
      <c r="A4452"/>
      <c r="B4452"/>
      <c r="C4452" s="29"/>
      <c r="D4452"/>
      <c r="E4452" s="44"/>
      <c r="F4452" s="29"/>
      <c r="G4452" s="45"/>
      <c r="L4452"/>
      <c r="M4452" s="46"/>
    </row>
    <row r="4453" spans="1:13" x14ac:dyDescent="0.3">
      <c r="A4453"/>
      <c r="B4453"/>
      <c r="C4453" s="29"/>
      <c r="D4453"/>
      <c r="E4453" s="44"/>
      <c r="F4453" s="29"/>
      <c r="G4453" s="45"/>
      <c r="L4453"/>
      <c r="M4453" s="46"/>
    </row>
    <row r="4454" spans="1:13" x14ac:dyDescent="0.3">
      <c r="A4454"/>
      <c r="B4454"/>
      <c r="C4454" s="29"/>
      <c r="D4454"/>
      <c r="E4454" s="44"/>
      <c r="F4454" s="29"/>
      <c r="G4454" s="45"/>
      <c r="L4454"/>
      <c r="M4454" s="46"/>
    </row>
    <row r="4455" spans="1:13" x14ac:dyDescent="0.3">
      <c r="A4455"/>
      <c r="B4455"/>
      <c r="C4455" s="29"/>
      <c r="D4455"/>
      <c r="E4455" s="44"/>
      <c r="F4455" s="29"/>
      <c r="G4455" s="45"/>
      <c r="L4455"/>
      <c r="M4455" s="46"/>
    </row>
    <row r="4456" spans="1:13" x14ac:dyDescent="0.3">
      <c r="A4456"/>
      <c r="B4456"/>
      <c r="C4456" s="29"/>
      <c r="D4456"/>
      <c r="E4456" s="44"/>
      <c r="F4456" s="29"/>
      <c r="G4456" s="45"/>
      <c r="L4456"/>
      <c r="M4456" s="46"/>
    </row>
    <row r="4457" spans="1:13" x14ac:dyDescent="0.3">
      <c r="A4457"/>
      <c r="B4457"/>
      <c r="C4457" s="29"/>
      <c r="D4457"/>
      <c r="E4457" s="44"/>
      <c r="F4457" s="29"/>
      <c r="G4457" s="45"/>
      <c r="L4457"/>
      <c r="M4457" s="46"/>
    </row>
    <row r="4458" spans="1:13" x14ac:dyDescent="0.3">
      <c r="A4458"/>
      <c r="B4458"/>
      <c r="C4458" s="29"/>
      <c r="D4458"/>
      <c r="E4458" s="44"/>
      <c r="F4458" s="29"/>
      <c r="G4458" s="45"/>
      <c r="L4458"/>
      <c r="M4458" s="46"/>
    </row>
    <row r="4459" spans="1:13" x14ac:dyDescent="0.3">
      <c r="A4459"/>
      <c r="B4459"/>
      <c r="C4459" s="29"/>
      <c r="D4459"/>
      <c r="E4459" s="44"/>
      <c r="F4459" s="29"/>
      <c r="G4459" s="45"/>
      <c r="L4459"/>
      <c r="M4459" s="46"/>
    </row>
    <row r="4460" spans="1:13" x14ac:dyDescent="0.3">
      <c r="A4460"/>
      <c r="B4460"/>
      <c r="C4460" s="29"/>
      <c r="D4460"/>
      <c r="E4460" s="44"/>
      <c r="F4460" s="29"/>
      <c r="G4460" s="45"/>
      <c r="L4460"/>
      <c r="M4460" s="46"/>
    </row>
    <row r="4461" spans="1:13" x14ac:dyDescent="0.3">
      <c r="A4461"/>
      <c r="B4461"/>
      <c r="C4461" s="29"/>
      <c r="D4461"/>
      <c r="E4461" s="44"/>
      <c r="F4461" s="29"/>
      <c r="G4461" s="45"/>
      <c r="L4461"/>
      <c r="M4461" s="46"/>
    </row>
    <row r="4462" spans="1:13" x14ac:dyDescent="0.3">
      <c r="A4462"/>
      <c r="B4462"/>
      <c r="C4462" s="29"/>
      <c r="D4462"/>
      <c r="E4462" s="44"/>
      <c r="F4462" s="29"/>
      <c r="G4462" s="45"/>
      <c r="L4462"/>
      <c r="M4462" s="46"/>
    </row>
    <row r="4463" spans="1:13" x14ac:dyDescent="0.3">
      <c r="A4463"/>
      <c r="B4463"/>
      <c r="C4463" s="29"/>
      <c r="D4463"/>
      <c r="E4463" s="44"/>
      <c r="F4463" s="29"/>
      <c r="G4463" s="45"/>
      <c r="L4463"/>
      <c r="M4463" s="46"/>
    </row>
    <row r="4464" spans="1:13" x14ac:dyDescent="0.3">
      <c r="A4464"/>
      <c r="B4464"/>
      <c r="C4464" s="29"/>
      <c r="D4464"/>
      <c r="E4464" s="44"/>
      <c r="F4464" s="29"/>
      <c r="G4464" s="45"/>
      <c r="L4464"/>
      <c r="M4464" s="46"/>
    </row>
    <row r="4465" spans="1:13" x14ac:dyDescent="0.3">
      <c r="A4465"/>
      <c r="B4465"/>
      <c r="C4465" s="29"/>
      <c r="D4465"/>
      <c r="E4465" s="44"/>
      <c r="F4465" s="29"/>
      <c r="G4465" s="45"/>
      <c r="L4465"/>
      <c r="M4465" s="46"/>
    </row>
    <row r="4466" spans="1:13" x14ac:dyDescent="0.3">
      <c r="A4466"/>
      <c r="B4466"/>
      <c r="C4466" s="29"/>
      <c r="D4466"/>
      <c r="E4466" s="44"/>
      <c r="F4466" s="29"/>
      <c r="G4466" s="45"/>
      <c r="L4466"/>
      <c r="M4466" s="46"/>
    </row>
    <row r="4467" spans="1:13" x14ac:dyDescent="0.3">
      <c r="A4467"/>
      <c r="B4467"/>
      <c r="C4467" s="29"/>
      <c r="D4467"/>
      <c r="E4467" s="44"/>
      <c r="F4467" s="29"/>
      <c r="G4467" s="45"/>
      <c r="L4467"/>
      <c r="M4467" s="46"/>
    </row>
    <row r="4468" spans="1:13" x14ac:dyDescent="0.3">
      <c r="A4468"/>
      <c r="B4468"/>
      <c r="C4468" s="29"/>
      <c r="D4468"/>
      <c r="E4468" s="44"/>
      <c r="F4468" s="29"/>
      <c r="G4468" s="45"/>
      <c r="L4468"/>
      <c r="M4468" s="46"/>
    </row>
    <row r="4469" spans="1:13" x14ac:dyDescent="0.3">
      <c r="A4469"/>
      <c r="B4469"/>
      <c r="C4469" s="29"/>
      <c r="D4469"/>
      <c r="E4469" s="44"/>
      <c r="F4469" s="29"/>
      <c r="G4469" s="45"/>
      <c r="L4469"/>
      <c r="M4469" s="46"/>
    </row>
    <row r="4470" spans="1:13" x14ac:dyDescent="0.3">
      <c r="A4470"/>
      <c r="B4470"/>
      <c r="C4470" s="29"/>
      <c r="D4470"/>
      <c r="E4470" s="44"/>
      <c r="F4470" s="29"/>
      <c r="G4470" s="45"/>
      <c r="L4470"/>
      <c r="M4470" s="46"/>
    </row>
    <row r="4471" spans="1:13" x14ac:dyDescent="0.3">
      <c r="A4471"/>
      <c r="B4471"/>
      <c r="C4471" s="29"/>
      <c r="D4471"/>
      <c r="E4471" s="44"/>
      <c r="F4471" s="29"/>
      <c r="G4471" s="45"/>
      <c r="L4471"/>
      <c r="M4471" s="46"/>
    </row>
    <row r="4472" spans="1:13" x14ac:dyDescent="0.3">
      <c r="A4472"/>
      <c r="B4472"/>
      <c r="C4472" s="29"/>
      <c r="D4472"/>
      <c r="E4472" s="44"/>
      <c r="F4472" s="29"/>
      <c r="G4472" s="45"/>
      <c r="L4472"/>
      <c r="M4472" s="46"/>
    </row>
    <row r="4473" spans="1:13" x14ac:dyDescent="0.3">
      <c r="A4473"/>
      <c r="B4473"/>
      <c r="C4473" s="29"/>
      <c r="D4473"/>
      <c r="E4473" s="44"/>
      <c r="F4473" s="29"/>
      <c r="G4473" s="45"/>
      <c r="L4473"/>
      <c r="M4473" s="46"/>
    </row>
    <row r="4474" spans="1:13" x14ac:dyDescent="0.3">
      <c r="A4474"/>
      <c r="B4474"/>
      <c r="C4474" s="29"/>
      <c r="D4474"/>
      <c r="E4474" s="44"/>
      <c r="F4474" s="29"/>
      <c r="G4474" s="45"/>
      <c r="L4474"/>
      <c r="M4474" s="46"/>
    </row>
    <row r="4475" spans="1:13" x14ac:dyDescent="0.3">
      <c r="A4475"/>
      <c r="B4475"/>
      <c r="C4475" s="29"/>
      <c r="D4475"/>
      <c r="E4475" s="44"/>
      <c r="F4475" s="29"/>
      <c r="G4475" s="45"/>
      <c r="L4475"/>
      <c r="M4475" s="46"/>
    </row>
    <row r="4476" spans="1:13" x14ac:dyDescent="0.3">
      <c r="A4476"/>
      <c r="B4476"/>
      <c r="C4476" s="29"/>
      <c r="D4476"/>
      <c r="E4476" s="44"/>
      <c r="F4476" s="29"/>
      <c r="G4476" s="45"/>
      <c r="L4476"/>
      <c r="M4476" s="46"/>
    </row>
    <row r="4477" spans="1:13" x14ac:dyDescent="0.3">
      <c r="A4477"/>
      <c r="B4477"/>
      <c r="C4477" s="29"/>
      <c r="D4477"/>
      <c r="E4477" s="44"/>
      <c r="F4477" s="29"/>
      <c r="G4477" s="45"/>
      <c r="L4477"/>
      <c r="M4477" s="46"/>
    </row>
    <row r="4478" spans="1:13" x14ac:dyDescent="0.3">
      <c r="A4478"/>
      <c r="B4478"/>
      <c r="C4478" s="29"/>
      <c r="D4478"/>
      <c r="E4478" s="44"/>
      <c r="F4478" s="29"/>
      <c r="G4478" s="45"/>
      <c r="L4478"/>
      <c r="M4478" s="46"/>
    </row>
    <row r="4479" spans="1:13" x14ac:dyDescent="0.3">
      <c r="A4479"/>
      <c r="B4479"/>
      <c r="C4479" s="29"/>
      <c r="D4479"/>
      <c r="E4479" s="44"/>
      <c r="F4479" s="29"/>
      <c r="G4479" s="45"/>
      <c r="L4479"/>
      <c r="M4479" s="46"/>
    </row>
    <row r="4480" spans="1:13" x14ac:dyDescent="0.3">
      <c r="A4480"/>
      <c r="B4480"/>
      <c r="C4480" s="29"/>
      <c r="D4480"/>
      <c r="E4480" s="44"/>
      <c r="F4480" s="29"/>
      <c r="G4480" s="45"/>
      <c r="L4480"/>
      <c r="M4480" s="46"/>
    </row>
    <row r="4481" spans="1:13" x14ac:dyDescent="0.3">
      <c r="A4481"/>
      <c r="B4481"/>
      <c r="C4481" s="29"/>
      <c r="D4481"/>
      <c r="E4481" s="44"/>
      <c r="F4481" s="29"/>
      <c r="G4481" s="45"/>
      <c r="L4481"/>
      <c r="M4481" s="46"/>
    </row>
    <row r="4482" spans="1:13" x14ac:dyDescent="0.3">
      <c r="A4482"/>
      <c r="B4482"/>
      <c r="C4482" s="29"/>
      <c r="D4482"/>
      <c r="E4482" s="44"/>
      <c r="F4482" s="29"/>
      <c r="G4482" s="45"/>
      <c r="L4482"/>
      <c r="M4482" s="46"/>
    </row>
    <row r="4483" spans="1:13" x14ac:dyDescent="0.3">
      <c r="A4483"/>
      <c r="B4483"/>
      <c r="C4483" s="29"/>
      <c r="D4483"/>
      <c r="E4483" s="44"/>
      <c r="F4483" s="29"/>
      <c r="G4483" s="45"/>
      <c r="L4483"/>
      <c r="M4483" s="46"/>
    </row>
    <row r="4484" spans="1:13" x14ac:dyDescent="0.3">
      <c r="A4484"/>
      <c r="B4484"/>
      <c r="C4484" s="29"/>
      <c r="D4484"/>
      <c r="E4484" s="44"/>
      <c r="F4484" s="29"/>
      <c r="G4484" s="45"/>
      <c r="L4484"/>
      <c r="M4484" s="46"/>
    </row>
    <row r="4485" spans="1:13" x14ac:dyDescent="0.3">
      <c r="A4485"/>
      <c r="B4485"/>
      <c r="C4485" s="29"/>
      <c r="D4485"/>
      <c r="E4485" s="44"/>
      <c r="F4485" s="29"/>
      <c r="G4485" s="45"/>
      <c r="L4485"/>
      <c r="M4485" s="46"/>
    </row>
    <row r="4486" spans="1:13" x14ac:dyDescent="0.3">
      <c r="A4486"/>
      <c r="B4486"/>
      <c r="C4486" s="29"/>
      <c r="D4486"/>
      <c r="E4486" s="44"/>
      <c r="F4486" s="29"/>
      <c r="G4486" s="45"/>
      <c r="L4486"/>
      <c r="M4486" s="46"/>
    </row>
    <row r="4487" spans="1:13" x14ac:dyDescent="0.3">
      <c r="A4487"/>
      <c r="B4487"/>
      <c r="C4487" s="29"/>
      <c r="D4487"/>
      <c r="E4487" s="44"/>
      <c r="F4487" s="29"/>
      <c r="G4487" s="45"/>
      <c r="L4487"/>
      <c r="M4487" s="46"/>
    </row>
    <row r="4488" spans="1:13" x14ac:dyDescent="0.3">
      <c r="A4488"/>
      <c r="B4488"/>
      <c r="C4488" s="29"/>
      <c r="D4488"/>
      <c r="E4488" s="44"/>
      <c r="F4488" s="29"/>
      <c r="G4488" s="45"/>
      <c r="L4488"/>
      <c r="M4488" s="46"/>
    </row>
    <row r="4489" spans="1:13" x14ac:dyDescent="0.3">
      <c r="A4489"/>
      <c r="B4489"/>
      <c r="C4489" s="29"/>
      <c r="D4489"/>
      <c r="E4489" s="44"/>
      <c r="F4489" s="29"/>
      <c r="G4489" s="45"/>
      <c r="L4489"/>
      <c r="M4489" s="46"/>
    </row>
    <row r="4490" spans="1:13" x14ac:dyDescent="0.3">
      <c r="A4490"/>
      <c r="B4490"/>
      <c r="C4490" s="29"/>
      <c r="D4490"/>
      <c r="E4490" s="44"/>
      <c r="F4490" s="29"/>
      <c r="G4490" s="45"/>
      <c r="L4490"/>
      <c r="M4490" s="46"/>
    </row>
    <row r="4491" spans="1:13" x14ac:dyDescent="0.3">
      <c r="A4491"/>
      <c r="B4491"/>
      <c r="C4491" s="29"/>
      <c r="D4491"/>
      <c r="E4491" s="44"/>
      <c r="F4491" s="29"/>
      <c r="G4491" s="45"/>
      <c r="L4491"/>
      <c r="M4491" s="46"/>
    </row>
    <row r="4492" spans="1:13" x14ac:dyDescent="0.3">
      <c r="A4492"/>
      <c r="B4492"/>
      <c r="C4492" s="29"/>
      <c r="D4492"/>
      <c r="E4492" s="44"/>
      <c r="F4492" s="29"/>
      <c r="G4492" s="45"/>
      <c r="L4492"/>
      <c r="M4492" s="46"/>
    </row>
    <row r="4493" spans="1:13" x14ac:dyDescent="0.3">
      <c r="A4493"/>
      <c r="B4493"/>
      <c r="C4493" s="29"/>
      <c r="D4493"/>
      <c r="E4493" s="44"/>
      <c r="F4493" s="29"/>
      <c r="G4493" s="45"/>
      <c r="L4493"/>
      <c r="M4493" s="46"/>
    </row>
    <row r="4494" spans="1:13" x14ac:dyDescent="0.3">
      <c r="A4494"/>
      <c r="B4494"/>
      <c r="C4494" s="29"/>
      <c r="D4494"/>
      <c r="E4494" s="44"/>
      <c r="F4494" s="29"/>
      <c r="G4494" s="45"/>
      <c r="L4494"/>
      <c r="M4494" s="46"/>
    </row>
    <row r="4495" spans="1:13" x14ac:dyDescent="0.3">
      <c r="A4495"/>
      <c r="B4495"/>
      <c r="C4495" s="29"/>
      <c r="D4495"/>
      <c r="E4495" s="44"/>
      <c r="F4495" s="29"/>
      <c r="G4495" s="45"/>
      <c r="L4495"/>
      <c r="M4495" s="46"/>
    </row>
    <row r="4496" spans="1:13" x14ac:dyDescent="0.3">
      <c r="A4496"/>
      <c r="B4496"/>
      <c r="C4496" s="29"/>
      <c r="D4496"/>
      <c r="E4496" s="44"/>
      <c r="F4496" s="29"/>
      <c r="G4496" s="45"/>
      <c r="L4496"/>
      <c r="M4496" s="46"/>
    </row>
    <row r="4497" spans="1:13" x14ac:dyDescent="0.3">
      <c r="A4497"/>
      <c r="B4497"/>
      <c r="C4497" s="29"/>
      <c r="D4497"/>
      <c r="E4497" s="44"/>
      <c r="F4497" s="29"/>
      <c r="G4497" s="45"/>
      <c r="L4497"/>
      <c r="M4497" s="46"/>
    </row>
    <row r="4498" spans="1:13" x14ac:dyDescent="0.3">
      <c r="A4498"/>
      <c r="B4498"/>
      <c r="C4498" s="29"/>
      <c r="D4498"/>
      <c r="E4498" s="44"/>
      <c r="F4498" s="29"/>
      <c r="G4498" s="45"/>
      <c r="L4498"/>
      <c r="M4498" s="46"/>
    </row>
    <row r="4499" spans="1:13" x14ac:dyDescent="0.3">
      <c r="A4499"/>
      <c r="B4499"/>
      <c r="C4499" s="29"/>
      <c r="D4499"/>
      <c r="E4499" s="44"/>
      <c r="F4499" s="29"/>
      <c r="G4499" s="45"/>
      <c r="L4499"/>
      <c r="M4499" s="46"/>
    </row>
    <row r="4500" spans="1:13" x14ac:dyDescent="0.3">
      <c r="A4500"/>
      <c r="B4500"/>
      <c r="C4500" s="29"/>
      <c r="D4500"/>
      <c r="E4500" s="44"/>
      <c r="F4500" s="29"/>
      <c r="G4500" s="45"/>
      <c r="L4500"/>
      <c r="M4500" s="46"/>
    </row>
    <row r="4501" spans="1:13" x14ac:dyDescent="0.3">
      <c r="A4501"/>
      <c r="B4501"/>
      <c r="C4501" s="29"/>
      <c r="D4501"/>
      <c r="E4501" s="44"/>
      <c r="F4501" s="29"/>
      <c r="G4501" s="45"/>
      <c r="L4501"/>
      <c r="M4501" s="46"/>
    </row>
    <row r="4502" spans="1:13" x14ac:dyDescent="0.3">
      <c r="A4502"/>
      <c r="B4502"/>
      <c r="C4502" s="29"/>
      <c r="D4502"/>
      <c r="E4502" s="44"/>
      <c r="F4502" s="29"/>
      <c r="G4502" s="45"/>
      <c r="L4502"/>
      <c r="M4502" s="46"/>
    </row>
    <row r="4503" spans="1:13" x14ac:dyDescent="0.3">
      <c r="A4503"/>
      <c r="B4503"/>
      <c r="C4503" s="29"/>
      <c r="D4503"/>
      <c r="E4503" s="44"/>
      <c r="F4503" s="29"/>
      <c r="G4503" s="45"/>
      <c r="L4503"/>
      <c r="M4503" s="46"/>
    </row>
    <row r="4504" spans="1:13" x14ac:dyDescent="0.3">
      <c r="A4504"/>
      <c r="B4504"/>
      <c r="C4504" s="29"/>
      <c r="D4504"/>
      <c r="E4504" s="44"/>
      <c r="F4504" s="29"/>
      <c r="G4504" s="45"/>
      <c r="L4504"/>
      <c r="M4504" s="46"/>
    </row>
    <row r="4505" spans="1:13" x14ac:dyDescent="0.3">
      <c r="A4505"/>
      <c r="B4505"/>
      <c r="C4505" s="29"/>
      <c r="D4505"/>
      <c r="E4505" s="44"/>
      <c r="F4505" s="29"/>
      <c r="G4505" s="45"/>
      <c r="L4505"/>
      <c r="M4505" s="46"/>
    </row>
    <row r="4506" spans="1:13" x14ac:dyDescent="0.3">
      <c r="A4506"/>
      <c r="B4506"/>
      <c r="C4506" s="29"/>
      <c r="D4506"/>
      <c r="E4506" s="44"/>
      <c r="F4506" s="29"/>
      <c r="G4506" s="45"/>
      <c r="L4506"/>
      <c r="M4506" s="46"/>
    </row>
    <row r="4507" spans="1:13" x14ac:dyDescent="0.3">
      <c r="A4507"/>
      <c r="B4507"/>
      <c r="C4507" s="29"/>
      <c r="D4507"/>
      <c r="E4507" s="44"/>
      <c r="F4507" s="29"/>
      <c r="G4507" s="45"/>
      <c r="L4507"/>
      <c r="M4507" s="46"/>
    </row>
    <row r="4508" spans="1:13" x14ac:dyDescent="0.3">
      <c r="A4508"/>
      <c r="B4508"/>
      <c r="C4508" s="29"/>
      <c r="D4508"/>
      <c r="E4508" s="44"/>
      <c r="F4508" s="29"/>
      <c r="G4508" s="45"/>
      <c r="L4508"/>
      <c r="M4508" s="46"/>
    </row>
    <row r="4509" spans="1:13" x14ac:dyDescent="0.3">
      <c r="A4509"/>
      <c r="B4509"/>
      <c r="C4509" s="29"/>
      <c r="D4509"/>
      <c r="E4509" s="44"/>
      <c r="F4509" s="29"/>
      <c r="G4509" s="45"/>
      <c r="L4509"/>
      <c r="M4509" s="46"/>
    </row>
    <row r="4510" spans="1:13" x14ac:dyDescent="0.3">
      <c r="A4510"/>
      <c r="B4510"/>
      <c r="C4510" s="29"/>
      <c r="D4510"/>
      <c r="E4510" s="44"/>
      <c r="F4510" s="29"/>
      <c r="G4510" s="45"/>
      <c r="L4510"/>
      <c r="M4510" s="46"/>
    </row>
    <row r="4511" spans="1:13" x14ac:dyDescent="0.3">
      <c r="A4511"/>
      <c r="B4511"/>
      <c r="C4511" s="29"/>
      <c r="D4511"/>
      <c r="E4511" s="44"/>
      <c r="F4511" s="29"/>
      <c r="G4511" s="45"/>
      <c r="L4511"/>
      <c r="M4511" s="46"/>
    </row>
    <row r="4512" spans="1:13" x14ac:dyDescent="0.3">
      <c r="A4512"/>
      <c r="B4512"/>
      <c r="C4512" s="29"/>
      <c r="D4512"/>
      <c r="E4512" s="44"/>
      <c r="F4512" s="29"/>
      <c r="G4512" s="45"/>
      <c r="L4512"/>
      <c r="M4512" s="46"/>
    </row>
    <row r="4513" spans="1:13" x14ac:dyDescent="0.3">
      <c r="A4513"/>
      <c r="B4513"/>
      <c r="C4513" s="29"/>
      <c r="D4513"/>
      <c r="E4513" s="44"/>
      <c r="F4513" s="29"/>
      <c r="G4513" s="45"/>
      <c r="L4513"/>
      <c r="M4513" s="46"/>
    </row>
    <row r="4514" spans="1:13" x14ac:dyDescent="0.3">
      <c r="A4514"/>
      <c r="B4514"/>
      <c r="C4514" s="29"/>
      <c r="D4514"/>
      <c r="E4514" s="44"/>
      <c r="F4514" s="29"/>
      <c r="G4514" s="45"/>
      <c r="L4514"/>
      <c r="M4514" s="46"/>
    </row>
    <row r="4515" spans="1:13" x14ac:dyDescent="0.3">
      <c r="A4515"/>
      <c r="B4515"/>
      <c r="C4515" s="29"/>
      <c r="D4515"/>
      <c r="E4515" s="44"/>
      <c r="F4515" s="29"/>
      <c r="G4515" s="45"/>
      <c r="L4515"/>
      <c r="M4515" s="46"/>
    </row>
    <row r="4516" spans="1:13" x14ac:dyDescent="0.3">
      <c r="A4516"/>
      <c r="B4516"/>
      <c r="C4516" s="29"/>
      <c r="D4516"/>
      <c r="E4516" s="44"/>
      <c r="F4516" s="29"/>
      <c r="G4516" s="45"/>
      <c r="L4516"/>
      <c r="M4516" s="46"/>
    </row>
    <row r="4517" spans="1:13" x14ac:dyDescent="0.3">
      <c r="A4517"/>
      <c r="B4517"/>
      <c r="C4517" s="29"/>
      <c r="D4517"/>
      <c r="E4517" s="44"/>
      <c r="F4517" s="29"/>
      <c r="G4517" s="45"/>
      <c r="L4517"/>
      <c r="M4517" s="46"/>
    </row>
    <row r="4518" spans="1:13" x14ac:dyDescent="0.3">
      <c r="A4518"/>
      <c r="B4518"/>
      <c r="C4518" s="29"/>
      <c r="D4518"/>
      <c r="E4518" s="44"/>
      <c r="F4518" s="29"/>
      <c r="G4518" s="45"/>
      <c r="L4518"/>
      <c r="M4518" s="46"/>
    </row>
    <row r="4519" spans="1:13" x14ac:dyDescent="0.3">
      <c r="A4519"/>
      <c r="B4519"/>
      <c r="C4519" s="29"/>
      <c r="D4519"/>
      <c r="E4519" s="44"/>
      <c r="F4519" s="29"/>
      <c r="G4519" s="45"/>
      <c r="L4519"/>
      <c r="M4519" s="46"/>
    </row>
    <row r="4520" spans="1:13" x14ac:dyDescent="0.3">
      <c r="A4520"/>
      <c r="B4520"/>
      <c r="C4520" s="29"/>
      <c r="D4520"/>
      <c r="E4520" s="44"/>
      <c r="F4520" s="29"/>
      <c r="G4520" s="45"/>
      <c r="L4520"/>
      <c r="M4520" s="46"/>
    </row>
    <row r="4521" spans="1:13" x14ac:dyDescent="0.3">
      <c r="A4521"/>
      <c r="B4521"/>
      <c r="C4521" s="29"/>
      <c r="D4521"/>
      <c r="E4521" s="44"/>
      <c r="F4521" s="29"/>
      <c r="G4521" s="45"/>
      <c r="L4521"/>
      <c r="M4521" s="46"/>
    </row>
    <row r="4522" spans="1:13" x14ac:dyDescent="0.3">
      <c r="A4522"/>
      <c r="B4522"/>
      <c r="C4522" s="29"/>
      <c r="D4522"/>
      <c r="E4522" s="44"/>
      <c r="F4522" s="29"/>
      <c r="G4522" s="45"/>
      <c r="L4522"/>
      <c r="M4522" s="46"/>
    </row>
    <row r="4523" spans="1:13" x14ac:dyDescent="0.3">
      <c r="A4523"/>
      <c r="B4523"/>
      <c r="C4523" s="29"/>
      <c r="D4523"/>
      <c r="E4523" s="44"/>
      <c r="F4523" s="29"/>
      <c r="G4523" s="45"/>
      <c r="L4523"/>
      <c r="M4523" s="46"/>
    </row>
    <row r="4524" spans="1:13" x14ac:dyDescent="0.3">
      <c r="A4524"/>
      <c r="B4524"/>
      <c r="C4524" s="29"/>
      <c r="D4524"/>
      <c r="E4524" s="44"/>
      <c r="F4524" s="29"/>
      <c r="G4524" s="45"/>
      <c r="L4524"/>
      <c r="M4524" s="46"/>
    </row>
    <row r="4525" spans="1:13" x14ac:dyDescent="0.3">
      <c r="A4525"/>
      <c r="B4525"/>
      <c r="C4525" s="29"/>
      <c r="D4525"/>
      <c r="E4525" s="44"/>
      <c r="F4525" s="29"/>
      <c r="G4525" s="45"/>
      <c r="L4525"/>
      <c r="M4525" s="46"/>
    </row>
    <row r="4526" spans="1:13" x14ac:dyDescent="0.3">
      <c r="A4526"/>
      <c r="B4526"/>
      <c r="C4526" s="29"/>
      <c r="D4526"/>
      <c r="E4526" s="44"/>
      <c r="F4526" s="29"/>
      <c r="G4526" s="45"/>
      <c r="L4526"/>
      <c r="M4526" s="46"/>
    </row>
    <row r="4527" spans="1:13" x14ac:dyDescent="0.3">
      <c r="A4527"/>
      <c r="B4527"/>
      <c r="C4527" s="29"/>
      <c r="D4527"/>
      <c r="E4527" s="44"/>
      <c r="F4527" s="29"/>
      <c r="G4527" s="45"/>
      <c r="L4527"/>
      <c r="M4527" s="46"/>
    </row>
    <row r="4528" spans="1:13" x14ac:dyDescent="0.3">
      <c r="A4528"/>
      <c r="B4528"/>
      <c r="C4528" s="29"/>
      <c r="D4528"/>
      <c r="E4528" s="44"/>
      <c r="F4528" s="29"/>
      <c r="G4528" s="45"/>
      <c r="L4528"/>
      <c r="M4528" s="46"/>
    </row>
    <row r="4529" spans="1:13" x14ac:dyDescent="0.3">
      <c r="A4529"/>
      <c r="B4529"/>
      <c r="C4529" s="29"/>
      <c r="D4529"/>
      <c r="E4529" s="44"/>
      <c r="F4529" s="29"/>
      <c r="G4529" s="45"/>
      <c r="L4529"/>
      <c r="M4529" s="46"/>
    </row>
    <row r="4530" spans="1:13" x14ac:dyDescent="0.3">
      <c r="A4530"/>
      <c r="B4530"/>
      <c r="C4530" s="29"/>
      <c r="D4530"/>
      <c r="E4530" s="44"/>
      <c r="F4530" s="29"/>
      <c r="G4530" s="45"/>
      <c r="L4530"/>
      <c r="M4530" s="46"/>
    </row>
    <row r="4531" spans="1:13" x14ac:dyDescent="0.3">
      <c r="A4531"/>
      <c r="B4531"/>
      <c r="C4531" s="29"/>
      <c r="D4531"/>
      <c r="E4531" s="44"/>
      <c r="F4531" s="29"/>
      <c r="G4531" s="45"/>
      <c r="L4531"/>
      <c r="M4531" s="46"/>
    </row>
    <row r="4532" spans="1:13" x14ac:dyDescent="0.3">
      <c r="A4532"/>
      <c r="B4532"/>
      <c r="C4532" s="29"/>
      <c r="D4532"/>
      <c r="E4532" s="44"/>
      <c r="F4532" s="29"/>
      <c r="G4532" s="45"/>
      <c r="L4532"/>
      <c r="M4532" s="46"/>
    </row>
    <row r="4533" spans="1:13" x14ac:dyDescent="0.3">
      <c r="A4533"/>
      <c r="B4533"/>
      <c r="C4533" s="29"/>
      <c r="D4533"/>
      <c r="E4533" s="44"/>
      <c r="F4533" s="29"/>
      <c r="G4533" s="45"/>
      <c r="L4533"/>
      <c r="M4533" s="46"/>
    </row>
    <row r="4534" spans="1:13" x14ac:dyDescent="0.3">
      <c r="A4534"/>
      <c r="B4534"/>
      <c r="C4534" s="29"/>
      <c r="D4534"/>
      <c r="E4534" s="44"/>
      <c r="F4534" s="29"/>
      <c r="G4534" s="45"/>
      <c r="L4534"/>
      <c r="M4534" s="46"/>
    </row>
    <row r="4535" spans="1:13" x14ac:dyDescent="0.3">
      <c r="A4535"/>
      <c r="B4535"/>
      <c r="C4535" s="29"/>
      <c r="D4535"/>
      <c r="E4535" s="44"/>
      <c r="F4535" s="29"/>
      <c r="G4535" s="45"/>
      <c r="L4535"/>
      <c r="M4535" s="46"/>
    </row>
    <row r="4536" spans="1:13" x14ac:dyDescent="0.3">
      <c r="A4536"/>
      <c r="B4536"/>
      <c r="C4536" s="29"/>
      <c r="D4536"/>
      <c r="E4536" s="44"/>
      <c r="F4536" s="29"/>
      <c r="G4536" s="45"/>
      <c r="L4536"/>
      <c r="M4536" s="46"/>
    </row>
    <row r="4537" spans="1:13" x14ac:dyDescent="0.3">
      <c r="A4537"/>
      <c r="B4537"/>
      <c r="C4537" s="29"/>
      <c r="D4537"/>
      <c r="E4537" s="44"/>
      <c r="F4537" s="29"/>
      <c r="G4537" s="45"/>
      <c r="L4537"/>
      <c r="M4537" s="46"/>
    </row>
    <row r="4538" spans="1:13" x14ac:dyDescent="0.3">
      <c r="A4538"/>
      <c r="B4538"/>
      <c r="C4538" s="29"/>
      <c r="D4538"/>
      <c r="E4538" s="44"/>
      <c r="F4538" s="29"/>
      <c r="G4538" s="45"/>
      <c r="L4538"/>
      <c r="M4538" s="46"/>
    </row>
    <row r="4539" spans="1:13" x14ac:dyDescent="0.3">
      <c r="A4539"/>
      <c r="B4539"/>
      <c r="C4539" s="29"/>
      <c r="D4539"/>
      <c r="E4539" s="44"/>
      <c r="F4539" s="29"/>
      <c r="G4539" s="45"/>
      <c r="L4539"/>
      <c r="M4539" s="46"/>
    </row>
    <row r="4540" spans="1:13" x14ac:dyDescent="0.3">
      <c r="A4540"/>
      <c r="B4540"/>
      <c r="C4540" s="29"/>
      <c r="D4540"/>
      <c r="E4540" s="44"/>
      <c r="F4540" s="29"/>
      <c r="G4540" s="45"/>
      <c r="L4540"/>
      <c r="M4540" s="46"/>
    </row>
    <row r="4541" spans="1:13" x14ac:dyDescent="0.3">
      <c r="A4541"/>
      <c r="B4541"/>
      <c r="C4541" s="29"/>
      <c r="D4541"/>
      <c r="E4541" s="44"/>
      <c r="F4541" s="29"/>
      <c r="G4541" s="45"/>
      <c r="L4541"/>
      <c r="M4541" s="46"/>
    </row>
    <row r="4542" spans="1:13" x14ac:dyDescent="0.3">
      <c r="A4542"/>
      <c r="B4542"/>
      <c r="C4542" s="29"/>
      <c r="D4542"/>
      <c r="E4542" s="44"/>
      <c r="F4542" s="29"/>
      <c r="G4542" s="45"/>
      <c r="L4542"/>
      <c r="M4542" s="46"/>
    </row>
    <row r="4543" spans="1:13" x14ac:dyDescent="0.3">
      <c r="A4543"/>
      <c r="B4543"/>
      <c r="C4543" s="29"/>
      <c r="D4543"/>
      <c r="E4543" s="44"/>
      <c r="F4543" s="29"/>
      <c r="G4543" s="45"/>
      <c r="L4543"/>
      <c r="M4543" s="46"/>
    </row>
    <row r="4544" spans="1:13" x14ac:dyDescent="0.3">
      <c r="A4544"/>
      <c r="B4544"/>
      <c r="C4544" s="29"/>
      <c r="D4544"/>
      <c r="E4544" s="44"/>
      <c r="F4544" s="29"/>
      <c r="G4544" s="45"/>
      <c r="L4544"/>
      <c r="M4544" s="46"/>
    </row>
    <row r="4545" spans="1:13" x14ac:dyDescent="0.3">
      <c r="A4545"/>
      <c r="B4545"/>
      <c r="C4545" s="29"/>
      <c r="D4545"/>
      <c r="E4545" s="44"/>
      <c r="F4545" s="29"/>
      <c r="G4545" s="45"/>
      <c r="L4545"/>
      <c r="M4545" s="46"/>
    </row>
    <row r="4546" spans="1:13" x14ac:dyDescent="0.3">
      <c r="A4546"/>
      <c r="B4546"/>
      <c r="C4546" s="29"/>
      <c r="D4546"/>
      <c r="E4546" s="44"/>
      <c r="F4546" s="29"/>
      <c r="G4546" s="45"/>
      <c r="L4546"/>
      <c r="M4546" s="46"/>
    </row>
    <row r="4547" spans="1:13" x14ac:dyDescent="0.3">
      <c r="A4547"/>
      <c r="B4547"/>
      <c r="C4547" s="29"/>
      <c r="D4547"/>
      <c r="E4547" s="44"/>
      <c r="F4547" s="29"/>
      <c r="G4547" s="45"/>
      <c r="L4547"/>
      <c r="M4547" s="46"/>
    </row>
    <row r="4548" spans="1:13" x14ac:dyDescent="0.3">
      <c r="A4548"/>
      <c r="B4548"/>
      <c r="C4548" s="29"/>
      <c r="D4548"/>
      <c r="E4548" s="44"/>
      <c r="F4548" s="29"/>
      <c r="G4548" s="45"/>
      <c r="L4548"/>
      <c r="M4548" s="46"/>
    </row>
    <row r="4549" spans="1:13" x14ac:dyDescent="0.3">
      <c r="A4549"/>
      <c r="B4549"/>
      <c r="C4549" s="29"/>
      <c r="D4549"/>
      <c r="E4549" s="44"/>
      <c r="F4549" s="29"/>
      <c r="G4549" s="45"/>
      <c r="L4549"/>
      <c r="M4549" s="46"/>
    </row>
    <row r="4550" spans="1:13" x14ac:dyDescent="0.3">
      <c r="A4550"/>
      <c r="B4550"/>
      <c r="C4550" s="29"/>
      <c r="D4550"/>
      <c r="E4550" s="44"/>
      <c r="F4550" s="29"/>
      <c r="G4550" s="45"/>
      <c r="L4550"/>
      <c r="M4550" s="46"/>
    </row>
    <row r="4551" spans="1:13" x14ac:dyDescent="0.3">
      <c r="A4551"/>
      <c r="B4551"/>
      <c r="C4551" s="29"/>
      <c r="D4551"/>
      <c r="E4551" s="44"/>
      <c r="F4551" s="29"/>
      <c r="G4551" s="45"/>
      <c r="L4551"/>
      <c r="M4551" s="46"/>
    </row>
    <row r="4552" spans="1:13" x14ac:dyDescent="0.3">
      <c r="A4552"/>
      <c r="B4552"/>
      <c r="C4552" s="29"/>
      <c r="D4552"/>
      <c r="E4552" s="44"/>
      <c r="F4552" s="29"/>
      <c r="G4552" s="45"/>
      <c r="L4552"/>
      <c r="M4552" s="46"/>
    </row>
    <row r="4553" spans="1:13" x14ac:dyDescent="0.3">
      <c r="A4553"/>
      <c r="B4553"/>
      <c r="C4553" s="29"/>
      <c r="D4553"/>
      <c r="E4553" s="44"/>
      <c r="F4553" s="29"/>
      <c r="G4553" s="45"/>
      <c r="L4553"/>
      <c r="M4553" s="46"/>
    </row>
    <row r="4554" spans="1:13" x14ac:dyDescent="0.3">
      <c r="A4554"/>
      <c r="B4554"/>
      <c r="C4554" s="29"/>
      <c r="D4554"/>
      <c r="E4554" s="44"/>
      <c r="F4554" s="29"/>
      <c r="G4554" s="45"/>
      <c r="L4554"/>
      <c r="M4554" s="46"/>
    </row>
    <row r="4555" spans="1:13" x14ac:dyDescent="0.3">
      <c r="A4555"/>
      <c r="B4555"/>
      <c r="C4555" s="29"/>
      <c r="D4555"/>
      <c r="E4555" s="44"/>
      <c r="F4555" s="29"/>
      <c r="G4555" s="45"/>
      <c r="L4555"/>
      <c r="M4555" s="46"/>
    </row>
    <row r="4556" spans="1:13" x14ac:dyDescent="0.3">
      <c r="A4556"/>
      <c r="B4556"/>
      <c r="C4556" s="29"/>
      <c r="D4556"/>
      <c r="E4556" s="44"/>
      <c r="F4556" s="29"/>
      <c r="G4556" s="45"/>
      <c r="L4556"/>
      <c r="M4556" s="46"/>
    </row>
    <row r="4557" spans="1:13" x14ac:dyDescent="0.3">
      <c r="A4557"/>
      <c r="B4557"/>
      <c r="C4557" s="29"/>
      <c r="D4557"/>
      <c r="E4557" s="44"/>
      <c r="F4557" s="29"/>
      <c r="G4557" s="45"/>
      <c r="L4557"/>
      <c r="M4557" s="46"/>
    </row>
    <row r="4558" spans="1:13" x14ac:dyDescent="0.3">
      <c r="A4558"/>
      <c r="B4558"/>
      <c r="C4558" s="29"/>
      <c r="D4558"/>
      <c r="E4558" s="44"/>
      <c r="F4558" s="29"/>
      <c r="G4558" s="45"/>
      <c r="L4558"/>
      <c r="M4558" s="46"/>
    </row>
    <row r="4559" spans="1:13" x14ac:dyDescent="0.3">
      <c r="A4559"/>
      <c r="B4559"/>
      <c r="C4559" s="29"/>
      <c r="D4559"/>
      <c r="E4559" s="44"/>
      <c r="F4559" s="29"/>
      <c r="G4559" s="45"/>
      <c r="L4559"/>
      <c r="M4559" s="46"/>
    </row>
    <row r="4560" spans="1:13" x14ac:dyDescent="0.3">
      <c r="A4560"/>
      <c r="B4560"/>
      <c r="C4560" s="29"/>
      <c r="D4560"/>
      <c r="E4560" s="44"/>
      <c r="F4560" s="29"/>
      <c r="G4560" s="45"/>
      <c r="L4560"/>
      <c r="M4560" s="46"/>
    </row>
    <row r="4561" spans="1:13" x14ac:dyDescent="0.3">
      <c r="A4561"/>
      <c r="B4561"/>
      <c r="C4561" s="29"/>
      <c r="D4561"/>
      <c r="E4561" s="44"/>
      <c r="F4561" s="29"/>
      <c r="G4561" s="45"/>
      <c r="L4561"/>
      <c r="M4561" s="46"/>
    </row>
    <row r="4562" spans="1:13" x14ac:dyDescent="0.3">
      <c r="A4562"/>
      <c r="B4562"/>
      <c r="C4562" s="29"/>
      <c r="D4562"/>
      <c r="E4562" s="44"/>
      <c r="F4562" s="29"/>
      <c r="G4562" s="45"/>
      <c r="L4562"/>
      <c r="M4562" s="46"/>
    </row>
    <row r="4563" spans="1:13" x14ac:dyDescent="0.3">
      <c r="A4563"/>
      <c r="B4563"/>
      <c r="C4563" s="29"/>
      <c r="D4563"/>
      <c r="E4563" s="44"/>
      <c r="F4563" s="29"/>
      <c r="G4563" s="45"/>
      <c r="L4563"/>
      <c r="M4563" s="46"/>
    </row>
    <row r="4564" spans="1:13" x14ac:dyDescent="0.3">
      <c r="A4564"/>
      <c r="B4564"/>
      <c r="C4564" s="29"/>
      <c r="D4564"/>
      <c r="E4564" s="44"/>
      <c r="F4564" s="29"/>
      <c r="G4564" s="45"/>
      <c r="L4564"/>
      <c r="M4564" s="46"/>
    </row>
    <row r="4565" spans="1:13" x14ac:dyDescent="0.3">
      <c r="A4565"/>
      <c r="B4565"/>
      <c r="C4565" s="29"/>
      <c r="D4565"/>
      <c r="E4565" s="44"/>
      <c r="F4565" s="29"/>
      <c r="G4565" s="45"/>
      <c r="L4565"/>
      <c r="M4565" s="46"/>
    </row>
    <row r="4566" spans="1:13" x14ac:dyDescent="0.3">
      <c r="A4566"/>
      <c r="B4566"/>
      <c r="C4566" s="29"/>
      <c r="D4566"/>
      <c r="E4566" s="44"/>
      <c r="F4566" s="29"/>
      <c r="G4566" s="45"/>
      <c r="L4566"/>
      <c r="M4566" s="46"/>
    </row>
    <row r="4567" spans="1:13" x14ac:dyDescent="0.3">
      <c r="A4567"/>
      <c r="B4567"/>
      <c r="C4567" s="29"/>
      <c r="D4567"/>
      <c r="E4567" s="44"/>
      <c r="F4567" s="29"/>
      <c r="G4567" s="45"/>
      <c r="L4567"/>
      <c r="M4567" s="46"/>
    </row>
    <row r="4568" spans="1:13" x14ac:dyDescent="0.3">
      <c r="A4568"/>
      <c r="B4568"/>
      <c r="C4568" s="29"/>
      <c r="D4568"/>
      <c r="E4568" s="44"/>
      <c r="F4568" s="29"/>
      <c r="G4568" s="45"/>
      <c r="L4568"/>
      <c r="M4568" s="46"/>
    </row>
    <row r="4569" spans="1:13" x14ac:dyDescent="0.3">
      <c r="A4569"/>
      <c r="B4569"/>
      <c r="C4569" s="29"/>
      <c r="D4569"/>
      <c r="E4569" s="44"/>
      <c r="F4569" s="29"/>
      <c r="G4569" s="45"/>
      <c r="L4569"/>
      <c r="M4569" s="46"/>
    </row>
    <row r="4570" spans="1:13" x14ac:dyDescent="0.3">
      <c r="A4570"/>
      <c r="B4570"/>
      <c r="C4570" s="29"/>
      <c r="D4570"/>
      <c r="E4570" s="44"/>
      <c r="F4570" s="29"/>
      <c r="G4570" s="45"/>
      <c r="L4570"/>
      <c r="M4570" s="46"/>
    </row>
    <row r="4571" spans="1:13" x14ac:dyDescent="0.3">
      <c r="A4571"/>
      <c r="B4571"/>
      <c r="C4571" s="29"/>
      <c r="D4571"/>
      <c r="E4571" s="44"/>
      <c r="F4571" s="29"/>
      <c r="G4571" s="45"/>
      <c r="L4571"/>
      <c r="M4571" s="46"/>
    </row>
    <row r="4572" spans="1:13" x14ac:dyDescent="0.3">
      <c r="A4572"/>
      <c r="B4572"/>
      <c r="C4572" s="29"/>
      <c r="D4572"/>
      <c r="E4572" s="44"/>
      <c r="F4572" s="29"/>
      <c r="G4572" s="45"/>
      <c r="L4572"/>
      <c r="M4572" s="46"/>
    </row>
    <row r="4573" spans="1:13" x14ac:dyDescent="0.3">
      <c r="A4573"/>
      <c r="B4573"/>
      <c r="C4573" s="29"/>
      <c r="D4573"/>
      <c r="E4573" s="44"/>
      <c r="F4573" s="29"/>
      <c r="G4573" s="45"/>
      <c r="L4573"/>
      <c r="M4573" s="46"/>
    </row>
    <row r="4574" spans="1:13" x14ac:dyDescent="0.3">
      <c r="A4574"/>
      <c r="B4574"/>
      <c r="C4574" s="29"/>
      <c r="D4574"/>
      <c r="E4574" s="44"/>
      <c r="F4574" s="29"/>
      <c r="G4574" s="45"/>
      <c r="L4574"/>
      <c r="M4574" s="46"/>
    </row>
    <row r="4575" spans="1:13" x14ac:dyDescent="0.3">
      <c r="A4575"/>
      <c r="B4575"/>
      <c r="C4575" s="29"/>
      <c r="D4575"/>
      <c r="E4575" s="44"/>
      <c r="F4575" s="29"/>
      <c r="G4575" s="45"/>
      <c r="L4575"/>
      <c r="M4575" s="46"/>
    </row>
    <row r="4576" spans="1:13" x14ac:dyDescent="0.3">
      <c r="A4576"/>
      <c r="B4576"/>
      <c r="C4576" s="29"/>
      <c r="D4576"/>
      <c r="E4576" s="44"/>
      <c r="F4576" s="29"/>
      <c r="G4576" s="45"/>
      <c r="L4576"/>
      <c r="M4576" s="46"/>
    </row>
    <row r="4577" spans="1:13" x14ac:dyDescent="0.3">
      <c r="A4577"/>
      <c r="B4577"/>
      <c r="C4577" s="29"/>
      <c r="D4577"/>
      <c r="E4577" s="44"/>
      <c r="F4577" s="29"/>
      <c r="G4577" s="45"/>
      <c r="L4577"/>
      <c r="M4577" s="46"/>
    </row>
    <row r="4578" spans="1:13" x14ac:dyDescent="0.3">
      <c r="A4578"/>
      <c r="B4578"/>
      <c r="C4578" s="29"/>
      <c r="D4578"/>
      <c r="E4578" s="44"/>
      <c r="F4578" s="29"/>
      <c r="G4578" s="45"/>
      <c r="L4578"/>
      <c r="M4578" s="46"/>
    </row>
    <row r="4579" spans="1:13" x14ac:dyDescent="0.3">
      <c r="A4579"/>
      <c r="B4579"/>
      <c r="C4579" s="29"/>
      <c r="D4579"/>
      <c r="E4579" s="44"/>
      <c r="F4579" s="29"/>
      <c r="G4579" s="45"/>
      <c r="L4579"/>
      <c r="M4579" s="46"/>
    </row>
    <row r="4580" spans="1:13" x14ac:dyDescent="0.3">
      <c r="A4580"/>
      <c r="B4580"/>
      <c r="C4580" s="29"/>
      <c r="D4580"/>
      <c r="E4580" s="44"/>
      <c r="F4580" s="29"/>
      <c r="G4580" s="45"/>
      <c r="L4580"/>
      <c r="M4580" s="46"/>
    </row>
    <row r="4581" spans="1:13" x14ac:dyDescent="0.3">
      <c r="A4581"/>
      <c r="B4581"/>
      <c r="C4581" s="29"/>
      <c r="D4581"/>
      <c r="E4581" s="44"/>
      <c r="F4581" s="29"/>
      <c r="G4581" s="45"/>
      <c r="L4581"/>
      <c r="M4581" s="46"/>
    </row>
    <row r="4582" spans="1:13" x14ac:dyDescent="0.3">
      <c r="A4582"/>
      <c r="B4582"/>
      <c r="C4582" s="29"/>
      <c r="D4582"/>
      <c r="E4582" s="44"/>
      <c r="F4582" s="29"/>
      <c r="G4582" s="45"/>
      <c r="L4582"/>
      <c r="M4582" s="46"/>
    </row>
    <row r="4583" spans="1:13" x14ac:dyDescent="0.3">
      <c r="A4583"/>
      <c r="B4583"/>
      <c r="C4583" s="29"/>
      <c r="D4583"/>
      <c r="E4583" s="44"/>
      <c r="F4583" s="29"/>
      <c r="G4583" s="45"/>
      <c r="L4583"/>
      <c r="M4583" s="46"/>
    </row>
    <row r="4584" spans="1:13" x14ac:dyDescent="0.3">
      <c r="A4584"/>
      <c r="B4584"/>
      <c r="C4584" s="29"/>
      <c r="D4584"/>
      <c r="E4584" s="44"/>
      <c r="F4584" s="29"/>
      <c r="G4584" s="45"/>
      <c r="L4584"/>
      <c r="M4584" s="46"/>
    </row>
    <row r="4585" spans="1:13" x14ac:dyDescent="0.3">
      <c r="A4585"/>
      <c r="B4585"/>
      <c r="C4585" s="29"/>
      <c r="D4585"/>
      <c r="E4585" s="44"/>
      <c r="F4585" s="29"/>
      <c r="G4585" s="45"/>
      <c r="L4585"/>
      <c r="M4585" s="46"/>
    </row>
    <row r="4586" spans="1:13" x14ac:dyDescent="0.3">
      <c r="A4586"/>
      <c r="B4586"/>
      <c r="C4586" s="29"/>
      <c r="D4586"/>
      <c r="E4586" s="44"/>
      <c r="F4586" s="29"/>
      <c r="G4586" s="45"/>
      <c r="L4586"/>
      <c r="M4586" s="46"/>
    </row>
    <row r="4587" spans="1:13" x14ac:dyDescent="0.3">
      <c r="A4587"/>
      <c r="B4587"/>
      <c r="C4587" s="29"/>
      <c r="D4587"/>
      <c r="E4587" s="44"/>
      <c r="F4587" s="29"/>
      <c r="G4587" s="45"/>
      <c r="L4587"/>
      <c r="M4587" s="46"/>
    </row>
    <row r="4588" spans="1:13" x14ac:dyDescent="0.3">
      <c r="A4588"/>
      <c r="B4588"/>
      <c r="C4588" s="29"/>
      <c r="D4588"/>
      <c r="E4588" s="44"/>
      <c r="F4588" s="29"/>
      <c r="G4588" s="45"/>
      <c r="L4588"/>
      <c r="M4588" s="46"/>
    </row>
    <row r="4589" spans="1:13" x14ac:dyDescent="0.3">
      <c r="A4589"/>
      <c r="B4589"/>
      <c r="C4589" s="29"/>
      <c r="D4589"/>
      <c r="E4589" s="44"/>
      <c r="F4589" s="29"/>
      <c r="G4589" s="45"/>
      <c r="L4589"/>
      <c r="M4589" s="46"/>
    </row>
    <row r="4590" spans="1:13" x14ac:dyDescent="0.3">
      <c r="A4590"/>
      <c r="B4590"/>
      <c r="C4590" s="29"/>
      <c r="D4590"/>
      <c r="E4590" s="44"/>
      <c r="F4590" s="29"/>
      <c r="G4590" s="45"/>
      <c r="L4590"/>
      <c r="M4590" s="46"/>
    </row>
    <row r="4591" spans="1:13" x14ac:dyDescent="0.3">
      <c r="A4591"/>
      <c r="B4591"/>
      <c r="C4591" s="29"/>
      <c r="D4591"/>
      <c r="E4591" s="44"/>
      <c r="F4591" s="29"/>
      <c r="G4591" s="45"/>
      <c r="L4591"/>
      <c r="M4591" s="46"/>
    </row>
    <row r="4592" spans="1:13" x14ac:dyDescent="0.3">
      <c r="A4592"/>
      <c r="B4592"/>
      <c r="C4592" s="29"/>
      <c r="D4592"/>
      <c r="E4592" s="44"/>
      <c r="F4592" s="29"/>
      <c r="G4592" s="45"/>
      <c r="L4592"/>
      <c r="M4592" s="46"/>
    </row>
    <row r="4593" spans="1:13" x14ac:dyDescent="0.3">
      <c r="A4593"/>
      <c r="B4593"/>
      <c r="C4593" s="29"/>
      <c r="D4593"/>
      <c r="E4593" s="44"/>
      <c r="F4593" s="29"/>
      <c r="G4593" s="45"/>
      <c r="L4593"/>
      <c r="M4593" s="46"/>
    </row>
    <row r="4594" spans="1:13" x14ac:dyDescent="0.3">
      <c r="A4594"/>
      <c r="B4594"/>
      <c r="C4594" s="29"/>
      <c r="D4594"/>
      <c r="E4594" s="44"/>
      <c r="F4594" s="29"/>
      <c r="G4594" s="45"/>
      <c r="L4594"/>
      <c r="M4594" s="46"/>
    </row>
    <row r="4595" spans="1:13" x14ac:dyDescent="0.3">
      <c r="A4595"/>
      <c r="B4595"/>
      <c r="C4595" s="29"/>
      <c r="D4595"/>
      <c r="E4595" s="44"/>
      <c r="F4595" s="29"/>
      <c r="G4595" s="45"/>
      <c r="L4595"/>
      <c r="M4595" s="46"/>
    </row>
    <row r="4596" spans="1:13" x14ac:dyDescent="0.3">
      <c r="A4596"/>
      <c r="B4596"/>
      <c r="C4596" s="29"/>
      <c r="D4596"/>
      <c r="E4596" s="44"/>
      <c r="F4596" s="29"/>
      <c r="G4596" s="45"/>
      <c r="L4596"/>
      <c r="M4596" s="46"/>
    </row>
    <row r="4597" spans="1:13" x14ac:dyDescent="0.3">
      <c r="A4597"/>
      <c r="B4597"/>
      <c r="C4597" s="29"/>
      <c r="D4597"/>
      <c r="E4597" s="44"/>
      <c r="F4597" s="29"/>
      <c r="G4597" s="45"/>
      <c r="L4597"/>
      <c r="M4597" s="46"/>
    </row>
    <row r="4598" spans="1:13" x14ac:dyDescent="0.3">
      <c r="A4598"/>
      <c r="B4598"/>
      <c r="C4598" s="29"/>
      <c r="D4598"/>
      <c r="E4598" s="44"/>
      <c r="F4598" s="29"/>
      <c r="G4598" s="45"/>
      <c r="L4598"/>
      <c r="M4598" s="46"/>
    </row>
    <row r="4599" spans="1:13" x14ac:dyDescent="0.3">
      <c r="A4599"/>
      <c r="B4599"/>
      <c r="C4599" s="29"/>
      <c r="D4599"/>
      <c r="E4599" s="44"/>
      <c r="F4599" s="29"/>
      <c r="G4599" s="45"/>
      <c r="L4599"/>
      <c r="M4599" s="46"/>
    </row>
    <row r="4600" spans="1:13" x14ac:dyDescent="0.3">
      <c r="A4600"/>
      <c r="B4600"/>
      <c r="C4600" s="29"/>
      <c r="D4600"/>
      <c r="E4600" s="44"/>
      <c r="F4600" s="29"/>
      <c r="G4600" s="45"/>
      <c r="L4600"/>
      <c r="M4600" s="46"/>
    </row>
    <row r="4601" spans="1:13" x14ac:dyDescent="0.3">
      <c r="A4601"/>
      <c r="B4601"/>
      <c r="C4601" s="29"/>
      <c r="D4601"/>
      <c r="E4601" s="44"/>
      <c r="F4601" s="29"/>
      <c r="G4601" s="45"/>
      <c r="L4601"/>
      <c r="M4601" s="46"/>
    </row>
    <row r="4602" spans="1:13" x14ac:dyDescent="0.3">
      <c r="A4602"/>
      <c r="B4602"/>
      <c r="C4602" s="29"/>
      <c r="D4602"/>
      <c r="E4602" s="44"/>
      <c r="F4602" s="29"/>
      <c r="G4602" s="45"/>
      <c r="L4602"/>
      <c r="M4602" s="46"/>
    </row>
    <row r="4603" spans="1:13" x14ac:dyDescent="0.3">
      <c r="A4603"/>
      <c r="B4603"/>
      <c r="C4603" s="29"/>
      <c r="D4603"/>
      <c r="E4603" s="44"/>
      <c r="F4603" s="29"/>
      <c r="G4603" s="45"/>
      <c r="L4603"/>
      <c r="M4603" s="46"/>
    </row>
    <row r="4604" spans="1:13" x14ac:dyDescent="0.3">
      <c r="A4604"/>
      <c r="B4604"/>
      <c r="C4604" s="29"/>
      <c r="D4604"/>
      <c r="E4604" s="44"/>
      <c r="F4604" s="29"/>
      <c r="G4604" s="45"/>
      <c r="L4604"/>
      <c r="M4604" s="46"/>
    </row>
    <row r="4605" spans="1:13" x14ac:dyDescent="0.3">
      <c r="A4605"/>
      <c r="B4605"/>
      <c r="C4605" s="29"/>
      <c r="D4605"/>
      <c r="E4605" s="44"/>
      <c r="F4605" s="29"/>
      <c r="G4605" s="45"/>
      <c r="L4605"/>
      <c r="M4605" s="46"/>
    </row>
    <row r="4606" spans="1:13" x14ac:dyDescent="0.3">
      <c r="A4606"/>
      <c r="B4606"/>
      <c r="C4606" s="29"/>
      <c r="D4606"/>
      <c r="E4606" s="44"/>
      <c r="F4606" s="29"/>
      <c r="G4606" s="45"/>
      <c r="L4606"/>
      <c r="M4606" s="46"/>
    </row>
    <row r="4607" spans="1:13" x14ac:dyDescent="0.3">
      <c r="A4607"/>
      <c r="B4607"/>
      <c r="C4607" s="29"/>
      <c r="D4607"/>
      <c r="E4607" s="44"/>
      <c r="F4607" s="29"/>
      <c r="G4607" s="45"/>
      <c r="L4607"/>
      <c r="M4607" s="46"/>
    </row>
    <row r="4608" spans="1:13" x14ac:dyDescent="0.3">
      <c r="A4608"/>
      <c r="B4608"/>
      <c r="C4608" s="29"/>
      <c r="D4608"/>
      <c r="E4608" s="44"/>
      <c r="F4608" s="29"/>
      <c r="G4608" s="45"/>
      <c r="L4608"/>
      <c r="M4608" s="46"/>
    </row>
    <row r="4609" spans="1:13" x14ac:dyDescent="0.3">
      <c r="A4609"/>
      <c r="B4609"/>
      <c r="C4609" s="29"/>
      <c r="D4609"/>
      <c r="E4609" s="44"/>
      <c r="F4609" s="29"/>
      <c r="G4609" s="45"/>
      <c r="L4609"/>
      <c r="M4609" s="46"/>
    </row>
    <row r="4610" spans="1:13" x14ac:dyDescent="0.3">
      <c r="A4610"/>
      <c r="B4610"/>
      <c r="C4610" s="29"/>
      <c r="D4610"/>
      <c r="E4610" s="44"/>
      <c r="F4610" s="29"/>
      <c r="G4610" s="45"/>
      <c r="L4610"/>
      <c r="M4610" s="46"/>
    </row>
    <row r="4611" spans="1:13" x14ac:dyDescent="0.3">
      <c r="A4611"/>
      <c r="B4611"/>
      <c r="C4611" s="29"/>
      <c r="D4611"/>
      <c r="E4611" s="44"/>
      <c r="F4611" s="29"/>
      <c r="G4611" s="45"/>
      <c r="L4611"/>
      <c r="M4611" s="46"/>
    </row>
    <row r="4612" spans="1:13" x14ac:dyDescent="0.3">
      <c r="A4612"/>
      <c r="B4612"/>
      <c r="C4612" s="29"/>
      <c r="D4612"/>
      <c r="E4612" s="44"/>
      <c r="F4612" s="29"/>
      <c r="G4612" s="45"/>
      <c r="L4612"/>
      <c r="M4612" s="46"/>
    </row>
    <row r="4613" spans="1:13" x14ac:dyDescent="0.3">
      <c r="A4613"/>
      <c r="B4613"/>
      <c r="C4613" s="29"/>
      <c r="D4613"/>
      <c r="E4613" s="44"/>
      <c r="F4613" s="29"/>
      <c r="G4613" s="45"/>
      <c r="L4613"/>
      <c r="M4613" s="46"/>
    </row>
    <row r="4614" spans="1:13" x14ac:dyDescent="0.3">
      <c r="A4614"/>
      <c r="B4614"/>
      <c r="C4614" s="29"/>
      <c r="D4614"/>
      <c r="E4614" s="44"/>
      <c r="F4614" s="29"/>
      <c r="G4614" s="45"/>
      <c r="L4614"/>
      <c r="M4614" s="46"/>
    </row>
    <row r="4615" spans="1:13" x14ac:dyDescent="0.3">
      <c r="A4615"/>
      <c r="B4615"/>
      <c r="C4615" s="29"/>
      <c r="D4615"/>
      <c r="E4615" s="44"/>
      <c r="F4615" s="29"/>
      <c r="G4615" s="45"/>
      <c r="L4615"/>
      <c r="M4615" s="46"/>
    </row>
    <row r="4616" spans="1:13" x14ac:dyDescent="0.3">
      <c r="A4616"/>
      <c r="B4616"/>
      <c r="C4616" s="29"/>
      <c r="D4616"/>
      <c r="E4616" s="44"/>
      <c r="F4616" s="29"/>
      <c r="G4616" s="45"/>
      <c r="L4616"/>
      <c r="M4616" s="46"/>
    </row>
    <row r="4617" spans="1:13" x14ac:dyDescent="0.3">
      <c r="A4617"/>
      <c r="B4617"/>
      <c r="C4617" s="29"/>
      <c r="D4617"/>
      <c r="E4617" s="44"/>
      <c r="F4617" s="29"/>
      <c r="G4617" s="45"/>
      <c r="L4617"/>
      <c r="M4617" s="46"/>
    </row>
    <row r="4618" spans="1:13" x14ac:dyDescent="0.3">
      <c r="A4618"/>
      <c r="B4618"/>
      <c r="C4618" s="29"/>
      <c r="D4618"/>
      <c r="E4618" s="44"/>
      <c r="F4618" s="29"/>
      <c r="G4618" s="45"/>
      <c r="L4618"/>
      <c r="M4618" s="46"/>
    </row>
    <row r="4619" spans="1:13" x14ac:dyDescent="0.3">
      <c r="A4619"/>
      <c r="B4619"/>
      <c r="C4619" s="29"/>
      <c r="D4619"/>
      <c r="E4619" s="44"/>
      <c r="F4619" s="29"/>
      <c r="G4619" s="45"/>
      <c r="L4619"/>
      <c r="M4619" s="46"/>
    </row>
    <row r="4620" spans="1:13" x14ac:dyDescent="0.3">
      <c r="A4620"/>
      <c r="B4620"/>
      <c r="C4620" s="29"/>
      <c r="D4620"/>
      <c r="E4620" s="44"/>
      <c r="F4620" s="29"/>
      <c r="G4620" s="45"/>
      <c r="L4620"/>
      <c r="M4620" s="46"/>
    </row>
    <row r="4621" spans="1:13" x14ac:dyDescent="0.3">
      <c r="A4621"/>
      <c r="B4621"/>
      <c r="C4621" s="29"/>
      <c r="D4621"/>
      <c r="E4621" s="44"/>
      <c r="F4621" s="29"/>
      <c r="G4621" s="45"/>
      <c r="L4621"/>
      <c r="M4621" s="46"/>
    </row>
    <row r="4622" spans="1:13" x14ac:dyDescent="0.3">
      <c r="A4622"/>
      <c r="B4622"/>
      <c r="C4622" s="29"/>
      <c r="D4622"/>
      <c r="E4622" s="44"/>
      <c r="F4622" s="29"/>
      <c r="G4622" s="45"/>
      <c r="L4622"/>
      <c r="M4622" s="46"/>
    </row>
    <row r="4623" spans="1:13" x14ac:dyDescent="0.3">
      <c r="A4623"/>
      <c r="B4623"/>
      <c r="C4623" s="29"/>
      <c r="D4623"/>
      <c r="E4623" s="44"/>
      <c r="F4623" s="29"/>
      <c r="G4623" s="45"/>
      <c r="L4623"/>
      <c r="M4623" s="46"/>
    </row>
    <row r="4624" spans="1:13" x14ac:dyDescent="0.3">
      <c r="A4624"/>
      <c r="B4624"/>
      <c r="C4624" s="29"/>
      <c r="D4624"/>
      <c r="E4624" s="44"/>
      <c r="F4624" s="29"/>
      <c r="G4624" s="45"/>
      <c r="L4624"/>
      <c r="M4624" s="46"/>
    </row>
    <row r="4625" spans="1:13" x14ac:dyDescent="0.3">
      <c r="A4625"/>
      <c r="B4625"/>
      <c r="C4625" s="29"/>
      <c r="D4625"/>
      <c r="E4625" s="44"/>
      <c r="F4625" s="29"/>
      <c r="G4625" s="45"/>
      <c r="L4625"/>
      <c r="M4625" s="46"/>
    </row>
    <row r="4626" spans="1:13" x14ac:dyDescent="0.3">
      <c r="A4626"/>
      <c r="B4626"/>
      <c r="C4626" s="29"/>
      <c r="D4626"/>
      <c r="E4626" s="44"/>
      <c r="F4626" s="29"/>
      <c r="G4626" s="45"/>
      <c r="L4626"/>
      <c r="M4626" s="46"/>
    </row>
    <row r="4627" spans="1:13" x14ac:dyDescent="0.3">
      <c r="A4627"/>
      <c r="B4627"/>
      <c r="C4627" s="29"/>
      <c r="D4627"/>
      <c r="E4627" s="44"/>
      <c r="F4627" s="29"/>
      <c r="G4627" s="45"/>
      <c r="L4627"/>
      <c r="M4627" s="46"/>
    </row>
    <row r="4628" spans="1:13" x14ac:dyDescent="0.3">
      <c r="A4628"/>
      <c r="B4628"/>
      <c r="C4628" s="29"/>
      <c r="D4628"/>
      <c r="E4628" s="44"/>
      <c r="F4628" s="29"/>
      <c r="G4628" s="45"/>
      <c r="L4628"/>
      <c r="M4628" s="46"/>
    </row>
    <row r="4629" spans="1:13" x14ac:dyDescent="0.3">
      <c r="A4629"/>
      <c r="B4629"/>
      <c r="C4629" s="29"/>
      <c r="D4629"/>
      <c r="E4629" s="44"/>
      <c r="F4629" s="29"/>
      <c r="G4629" s="45"/>
      <c r="L4629"/>
      <c r="M4629" s="46"/>
    </row>
    <row r="4630" spans="1:13" x14ac:dyDescent="0.3">
      <c r="A4630"/>
      <c r="B4630"/>
      <c r="C4630" s="29"/>
      <c r="D4630"/>
      <c r="E4630" s="44"/>
      <c r="F4630" s="29"/>
      <c r="G4630" s="45"/>
      <c r="L4630"/>
      <c r="M4630" s="46"/>
    </row>
    <row r="4631" spans="1:13" x14ac:dyDescent="0.3">
      <c r="A4631"/>
      <c r="B4631"/>
      <c r="C4631" s="29"/>
      <c r="D4631"/>
      <c r="E4631" s="44"/>
      <c r="F4631" s="29"/>
      <c r="G4631" s="45"/>
      <c r="L4631"/>
      <c r="M4631" s="46"/>
    </row>
    <row r="4632" spans="1:13" x14ac:dyDescent="0.3">
      <c r="A4632"/>
      <c r="B4632"/>
      <c r="C4632" s="29"/>
      <c r="D4632"/>
      <c r="E4632" s="44"/>
      <c r="F4632" s="29"/>
      <c r="G4632" s="45"/>
      <c r="L4632"/>
      <c r="M4632" s="46"/>
    </row>
    <row r="4633" spans="1:13" x14ac:dyDescent="0.3">
      <c r="A4633"/>
      <c r="B4633"/>
      <c r="C4633" s="29"/>
      <c r="D4633"/>
      <c r="E4633" s="44"/>
      <c r="F4633" s="29"/>
      <c r="G4633" s="45"/>
      <c r="L4633"/>
      <c r="M4633" s="46"/>
    </row>
    <row r="4634" spans="1:13" x14ac:dyDescent="0.3">
      <c r="A4634"/>
      <c r="B4634"/>
      <c r="C4634" s="29"/>
      <c r="D4634"/>
      <c r="E4634" s="44"/>
      <c r="F4634" s="29"/>
      <c r="G4634" s="45"/>
      <c r="L4634"/>
      <c r="M4634" s="46"/>
    </row>
    <row r="4635" spans="1:13" x14ac:dyDescent="0.3">
      <c r="A4635"/>
      <c r="B4635"/>
      <c r="C4635" s="29"/>
      <c r="D4635"/>
      <c r="E4635" s="44"/>
      <c r="F4635" s="29"/>
      <c r="G4635" s="45"/>
      <c r="L4635"/>
      <c r="M4635" s="46"/>
    </row>
    <row r="4636" spans="1:13" x14ac:dyDescent="0.3">
      <c r="A4636"/>
      <c r="B4636"/>
      <c r="C4636" s="29"/>
      <c r="D4636"/>
      <c r="E4636" s="44"/>
      <c r="F4636" s="29"/>
      <c r="G4636" s="45"/>
      <c r="L4636"/>
      <c r="M4636" s="46"/>
    </row>
    <row r="4637" spans="1:13" x14ac:dyDescent="0.3">
      <c r="A4637"/>
      <c r="B4637"/>
      <c r="C4637" s="29"/>
      <c r="D4637"/>
      <c r="E4637" s="44"/>
      <c r="F4637" s="29"/>
      <c r="G4637" s="45"/>
      <c r="L4637"/>
      <c r="M4637" s="46"/>
    </row>
    <row r="4638" spans="1:13" x14ac:dyDescent="0.3">
      <c r="A4638"/>
      <c r="B4638"/>
      <c r="C4638" s="29"/>
      <c r="D4638"/>
      <c r="E4638" s="44"/>
      <c r="F4638" s="29"/>
      <c r="G4638" s="45"/>
      <c r="L4638"/>
      <c r="M4638" s="46"/>
    </row>
    <row r="4639" spans="1:13" x14ac:dyDescent="0.3">
      <c r="A4639"/>
      <c r="B4639"/>
      <c r="C4639" s="29"/>
      <c r="D4639"/>
      <c r="E4639" s="44"/>
      <c r="F4639" s="29"/>
      <c r="G4639" s="45"/>
      <c r="L4639"/>
      <c r="M4639" s="46"/>
    </row>
    <row r="4640" spans="1:13" x14ac:dyDescent="0.3">
      <c r="A4640"/>
      <c r="B4640"/>
      <c r="C4640" s="29"/>
      <c r="D4640"/>
      <c r="E4640" s="44"/>
      <c r="F4640" s="29"/>
      <c r="G4640" s="45"/>
      <c r="L4640"/>
      <c r="M4640" s="46"/>
    </row>
    <row r="4641" spans="1:13" x14ac:dyDescent="0.3">
      <c r="A4641"/>
      <c r="B4641"/>
      <c r="C4641" s="29"/>
      <c r="D4641"/>
      <c r="E4641" s="44"/>
      <c r="F4641" s="29"/>
      <c r="G4641" s="45"/>
      <c r="L4641"/>
      <c r="M4641" s="46"/>
    </row>
    <row r="4642" spans="1:13" x14ac:dyDescent="0.3">
      <c r="A4642"/>
      <c r="B4642"/>
      <c r="C4642" s="29"/>
      <c r="D4642"/>
      <c r="E4642" s="44"/>
      <c r="F4642" s="29"/>
      <c r="G4642" s="45"/>
      <c r="L4642"/>
      <c r="M4642" s="46"/>
    </row>
    <row r="4643" spans="1:13" x14ac:dyDescent="0.3">
      <c r="A4643"/>
      <c r="B4643"/>
      <c r="C4643" s="29"/>
      <c r="D4643"/>
      <c r="E4643" s="44"/>
      <c r="F4643" s="29"/>
      <c r="G4643" s="45"/>
      <c r="L4643"/>
      <c r="M4643" s="46"/>
    </row>
    <row r="4644" spans="1:13" x14ac:dyDescent="0.3">
      <c r="A4644"/>
      <c r="B4644"/>
      <c r="C4644" s="29"/>
      <c r="D4644"/>
      <c r="E4644" s="44"/>
      <c r="F4644" s="29"/>
      <c r="G4644" s="45"/>
      <c r="L4644"/>
      <c r="M4644" s="46"/>
    </row>
    <row r="4645" spans="1:13" x14ac:dyDescent="0.3">
      <c r="A4645"/>
      <c r="B4645"/>
      <c r="C4645" s="29"/>
      <c r="D4645"/>
      <c r="E4645" s="44"/>
      <c r="F4645" s="29"/>
      <c r="G4645" s="45"/>
      <c r="L4645"/>
      <c r="M4645" s="46"/>
    </row>
    <row r="4646" spans="1:13" x14ac:dyDescent="0.3">
      <c r="A4646"/>
      <c r="B4646"/>
      <c r="C4646" s="29"/>
      <c r="D4646"/>
      <c r="E4646" s="44"/>
      <c r="F4646" s="29"/>
      <c r="G4646" s="45"/>
      <c r="L4646"/>
      <c r="M4646" s="46"/>
    </row>
    <row r="4647" spans="1:13" x14ac:dyDescent="0.3">
      <c r="A4647"/>
      <c r="B4647"/>
      <c r="C4647" s="29"/>
      <c r="D4647"/>
      <c r="E4647" s="44"/>
      <c r="F4647" s="29"/>
      <c r="G4647" s="45"/>
      <c r="L4647"/>
      <c r="M4647" s="46"/>
    </row>
    <row r="4648" spans="1:13" x14ac:dyDescent="0.3">
      <c r="A4648"/>
      <c r="B4648"/>
      <c r="C4648" s="29"/>
      <c r="D4648"/>
      <c r="E4648" s="44"/>
      <c r="F4648" s="29"/>
      <c r="G4648" s="45"/>
      <c r="L4648"/>
      <c r="M4648" s="46"/>
    </row>
    <row r="4649" spans="1:13" x14ac:dyDescent="0.3">
      <c r="A4649"/>
      <c r="B4649"/>
      <c r="C4649" s="29"/>
      <c r="D4649"/>
      <c r="E4649" s="44"/>
      <c r="F4649" s="29"/>
      <c r="G4649" s="45"/>
      <c r="L4649"/>
      <c r="M4649" s="46"/>
    </row>
    <row r="4650" spans="1:13" x14ac:dyDescent="0.3">
      <c r="A4650"/>
      <c r="B4650"/>
      <c r="C4650" s="29"/>
      <c r="D4650"/>
      <c r="E4650" s="44"/>
      <c r="F4650" s="29"/>
      <c r="G4650" s="45"/>
      <c r="L4650"/>
      <c r="M4650" s="46"/>
    </row>
    <row r="4651" spans="1:13" x14ac:dyDescent="0.3">
      <c r="A4651"/>
      <c r="B4651"/>
      <c r="C4651" s="29"/>
      <c r="D4651"/>
      <c r="E4651" s="44"/>
      <c r="F4651" s="29"/>
      <c r="G4651" s="45"/>
      <c r="L4651"/>
      <c r="M4651" s="46"/>
    </row>
    <row r="4652" spans="1:13" x14ac:dyDescent="0.3">
      <c r="A4652"/>
      <c r="B4652"/>
      <c r="C4652" s="29"/>
      <c r="D4652"/>
      <c r="E4652" s="44"/>
      <c r="F4652" s="29"/>
      <c r="G4652" s="45"/>
      <c r="L4652"/>
      <c r="M4652" s="46"/>
    </row>
    <row r="4653" spans="1:13" x14ac:dyDescent="0.3">
      <c r="A4653"/>
      <c r="B4653"/>
      <c r="C4653" s="29"/>
      <c r="D4653"/>
      <c r="E4653" s="44"/>
      <c r="F4653" s="29"/>
      <c r="G4653" s="45"/>
      <c r="L4653"/>
      <c r="M4653" s="46"/>
    </row>
    <row r="4654" spans="1:13" x14ac:dyDescent="0.3">
      <c r="A4654"/>
      <c r="B4654"/>
      <c r="C4654" s="29"/>
      <c r="D4654"/>
      <c r="E4654" s="44"/>
      <c r="F4654" s="29"/>
      <c r="G4654" s="45"/>
      <c r="L4654"/>
      <c r="M4654" s="46"/>
    </row>
    <row r="4655" spans="1:13" x14ac:dyDescent="0.3">
      <c r="A4655"/>
      <c r="B4655"/>
      <c r="C4655" s="29"/>
      <c r="D4655"/>
      <c r="E4655" s="44"/>
      <c r="F4655" s="29"/>
      <c r="G4655" s="45"/>
      <c r="L4655"/>
      <c r="M4655" s="46"/>
    </row>
    <row r="4656" spans="1:13" x14ac:dyDescent="0.3">
      <c r="A4656"/>
      <c r="B4656"/>
      <c r="C4656" s="29"/>
      <c r="D4656"/>
      <c r="E4656" s="44"/>
      <c r="F4656" s="29"/>
      <c r="G4656" s="45"/>
      <c r="L4656"/>
      <c r="M4656" s="46"/>
    </row>
    <row r="4657" spans="1:13" x14ac:dyDescent="0.3">
      <c r="A4657"/>
      <c r="B4657"/>
      <c r="C4657" s="29"/>
      <c r="D4657"/>
      <c r="E4657" s="44"/>
      <c r="F4657" s="29"/>
      <c r="G4657" s="45"/>
      <c r="L4657"/>
      <c r="M4657" s="46"/>
    </row>
    <row r="4658" spans="1:13" x14ac:dyDescent="0.3">
      <c r="A4658"/>
      <c r="B4658"/>
      <c r="C4658" s="29"/>
      <c r="D4658"/>
      <c r="E4658" s="44"/>
      <c r="F4658" s="29"/>
      <c r="G4658" s="45"/>
      <c r="L4658"/>
      <c r="M4658" s="46"/>
    </row>
    <row r="4659" spans="1:13" x14ac:dyDescent="0.3">
      <c r="A4659"/>
      <c r="B4659"/>
      <c r="C4659" s="29"/>
      <c r="D4659"/>
      <c r="E4659" s="44"/>
      <c r="F4659" s="29"/>
      <c r="G4659" s="45"/>
      <c r="L4659"/>
      <c r="M4659" s="46"/>
    </row>
    <row r="4660" spans="1:13" x14ac:dyDescent="0.3">
      <c r="A4660"/>
      <c r="B4660"/>
      <c r="C4660" s="29"/>
      <c r="D4660"/>
      <c r="E4660" s="44"/>
      <c r="F4660" s="29"/>
      <c r="G4660" s="45"/>
      <c r="L4660"/>
      <c r="M4660" s="46"/>
    </row>
    <row r="4661" spans="1:13" x14ac:dyDescent="0.3">
      <c r="A4661"/>
      <c r="B4661"/>
      <c r="C4661" s="29"/>
      <c r="D4661"/>
      <c r="E4661" s="44"/>
      <c r="F4661" s="29"/>
      <c r="G4661" s="45"/>
      <c r="L4661"/>
      <c r="M4661" s="46"/>
    </row>
    <row r="4662" spans="1:13" x14ac:dyDescent="0.3">
      <c r="A4662"/>
      <c r="B4662"/>
      <c r="C4662" s="29"/>
      <c r="D4662"/>
      <c r="E4662" s="44"/>
      <c r="F4662" s="29"/>
      <c r="G4662" s="45"/>
      <c r="L4662"/>
      <c r="M4662" s="46"/>
    </row>
    <row r="4663" spans="1:13" x14ac:dyDescent="0.3">
      <c r="A4663"/>
      <c r="B4663"/>
      <c r="C4663" s="29"/>
      <c r="D4663"/>
      <c r="E4663" s="44"/>
      <c r="F4663" s="29"/>
      <c r="G4663" s="45"/>
      <c r="L4663"/>
      <c r="M4663" s="46"/>
    </row>
    <row r="4664" spans="1:13" x14ac:dyDescent="0.3">
      <c r="A4664"/>
      <c r="B4664"/>
      <c r="C4664" s="29"/>
      <c r="D4664"/>
      <c r="E4664" s="44"/>
      <c r="F4664" s="29"/>
      <c r="G4664" s="45"/>
      <c r="L4664"/>
      <c r="M4664" s="46"/>
    </row>
    <row r="4665" spans="1:13" x14ac:dyDescent="0.3">
      <c r="A4665"/>
      <c r="B4665"/>
      <c r="C4665" s="29"/>
      <c r="D4665"/>
      <c r="E4665" s="44"/>
      <c r="F4665" s="29"/>
      <c r="G4665" s="45"/>
      <c r="L4665"/>
      <c r="M4665" s="46"/>
    </row>
    <row r="4666" spans="1:13" x14ac:dyDescent="0.3">
      <c r="A4666"/>
      <c r="B4666"/>
      <c r="C4666" s="29"/>
      <c r="D4666"/>
      <c r="E4666" s="44"/>
      <c r="F4666" s="29"/>
      <c r="G4666" s="45"/>
      <c r="L4666"/>
      <c r="M4666" s="46"/>
    </row>
    <row r="4667" spans="1:13" x14ac:dyDescent="0.3">
      <c r="A4667"/>
      <c r="B4667"/>
      <c r="C4667" s="29"/>
      <c r="D4667"/>
      <c r="E4667" s="44"/>
      <c r="F4667" s="29"/>
      <c r="G4667" s="45"/>
      <c r="L4667"/>
      <c r="M4667" s="46"/>
    </row>
    <row r="4668" spans="1:13" x14ac:dyDescent="0.3">
      <c r="A4668"/>
      <c r="B4668"/>
      <c r="C4668" s="29"/>
      <c r="D4668"/>
      <c r="E4668" s="44"/>
      <c r="F4668" s="29"/>
      <c r="G4668" s="45"/>
      <c r="L4668"/>
      <c r="M4668" s="46"/>
    </row>
    <row r="4669" spans="1:13" x14ac:dyDescent="0.3">
      <c r="A4669"/>
      <c r="B4669"/>
      <c r="C4669" s="29"/>
      <c r="D4669"/>
      <c r="E4669" s="44"/>
      <c r="F4669" s="29"/>
      <c r="G4669" s="45"/>
      <c r="L4669"/>
      <c r="M4669" s="46"/>
    </row>
    <row r="4670" spans="1:13" x14ac:dyDescent="0.3">
      <c r="A4670"/>
      <c r="B4670"/>
      <c r="C4670" s="29"/>
      <c r="D4670"/>
      <c r="E4670" s="44"/>
      <c r="F4670" s="29"/>
      <c r="G4670" s="45"/>
      <c r="L4670"/>
      <c r="M4670" s="46"/>
    </row>
    <row r="4671" spans="1:13" x14ac:dyDescent="0.3">
      <c r="A4671"/>
      <c r="B4671"/>
      <c r="C4671" s="29"/>
      <c r="D4671"/>
      <c r="E4671" s="44"/>
      <c r="F4671" s="29"/>
      <c r="G4671" s="45"/>
      <c r="L4671"/>
      <c r="M4671" s="46"/>
    </row>
    <row r="4672" spans="1:13" x14ac:dyDescent="0.3">
      <c r="A4672"/>
      <c r="B4672"/>
      <c r="C4672" s="29"/>
      <c r="D4672"/>
      <c r="E4672" s="44"/>
      <c r="F4672" s="29"/>
      <c r="G4672" s="45"/>
      <c r="L4672"/>
      <c r="M4672" s="46"/>
    </row>
    <row r="4673" spans="1:13" x14ac:dyDescent="0.3">
      <c r="A4673"/>
      <c r="B4673"/>
      <c r="C4673" s="29"/>
      <c r="D4673"/>
      <c r="E4673" s="44"/>
      <c r="F4673" s="29"/>
      <c r="G4673" s="45"/>
      <c r="L4673"/>
      <c r="M4673" s="46"/>
    </row>
    <row r="4674" spans="1:13" x14ac:dyDescent="0.3">
      <c r="A4674"/>
      <c r="B4674"/>
      <c r="C4674" s="29"/>
      <c r="D4674"/>
      <c r="E4674" s="44"/>
      <c r="F4674" s="29"/>
      <c r="G4674" s="45"/>
      <c r="L4674"/>
      <c r="M4674" s="46"/>
    </row>
    <row r="4675" spans="1:13" x14ac:dyDescent="0.3">
      <c r="A4675"/>
      <c r="B4675"/>
      <c r="C4675" s="29"/>
      <c r="D4675"/>
      <c r="E4675" s="44"/>
      <c r="F4675" s="29"/>
      <c r="G4675" s="45"/>
      <c r="L4675"/>
      <c r="M4675" s="46"/>
    </row>
    <row r="4676" spans="1:13" x14ac:dyDescent="0.3">
      <c r="A4676"/>
      <c r="B4676"/>
      <c r="C4676" s="29"/>
      <c r="D4676"/>
      <c r="E4676" s="44"/>
      <c r="F4676" s="29"/>
      <c r="G4676" s="45"/>
      <c r="L4676"/>
      <c r="M4676" s="46"/>
    </row>
    <row r="4677" spans="1:13" x14ac:dyDescent="0.3">
      <c r="A4677"/>
      <c r="B4677"/>
      <c r="C4677" s="29"/>
      <c r="D4677"/>
      <c r="E4677" s="44"/>
      <c r="F4677" s="29"/>
      <c r="G4677" s="45"/>
      <c r="L4677"/>
      <c r="M4677" s="46"/>
    </row>
    <row r="4678" spans="1:13" x14ac:dyDescent="0.3">
      <c r="A4678"/>
      <c r="B4678"/>
      <c r="C4678" s="29"/>
      <c r="D4678"/>
      <c r="E4678" s="44"/>
      <c r="F4678" s="29"/>
      <c r="G4678" s="45"/>
      <c r="L4678"/>
      <c r="M4678" s="46"/>
    </row>
    <row r="4679" spans="1:13" x14ac:dyDescent="0.3">
      <c r="A4679"/>
      <c r="B4679"/>
      <c r="C4679" s="29"/>
      <c r="D4679"/>
      <c r="E4679" s="44"/>
      <c r="F4679" s="29"/>
      <c r="G4679" s="45"/>
      <c r="L4679"/>
      <c r="M4679" s="46"/>
    </row>
    <row r="4680" spans="1:13" x14ac:dyDescent="0.3">
      <c r="A4680"/>
      <c r="B4680"/>
      <c r="C4680" s="29"/>
      <c r="D4680"/>
      <c r="E4680" s="44"/>
      <c r="F4680" s="29"/>
      <c r="G4680" s="45"/>
      <c r="L4680"/>
      <c r="M4680" s="46"/>
    </row>
    <row r="4681" spans="1:13" x14ac:dyDescent="0.3">
      <c r="A4681"/>
      <c r="B4681"/>
      <c r="C4681" s="29"/>
      <c r="D4681"/>
      <c r="E4681" s="44"/>
      <c r="F4681" s="29"/>
      <c r="G4681" s="45"/>
      <c r="L4681"/>
      <c r="M4681" s="46"/>
    </row>
    <row r="4682" spans="1:13" x14ac:dyDescent="0.3">
      <c r="A4682"/>
      <c r="B4682"/>
      <c r="C4682" s="29"/>
      <c r="D4682"/>
      <c r="E4682" s="44"/>
      <c r="F4682" s="29"/>
      <c r="G4682" s="45"/>
      <c r="L4682"/>
      <c r="M4682" s="46"/>
    </row>
    <row r="4683" spans="1:13" x14ac:dyDescent="0.3">
      <c r="A4683"/>
      <c r="B4683"/>
      <c r="C4683" s="29"/>
      <c r="D4683"/>
      <c r="E4683" s="44"/>
      <c r="F4683" s="29"/>
      <c r="G4683" s="45"/>
      <c r="L4683"/>
      <c r="M4683" s="46"/>
    </row>
    <row r="4684" spans="1:13" x14ac:dyDescent="0.3">
      <c r="A4684"/>
      <c r="B4684"/>
      <c r="C4684" s="29"/>
      <c r="D4684"/>
      <c r="E4684" s="44"/>
      <c r="F4684" s="29"/>
      <c r="G4684" s="45"/>
      <c r="L4684"/>
      <c r="M4684" s="46"/>
    </row>
    <row r="4685" spans="1:13" x14ac:dyDescent="0.3">
      <c r="A4685"/>
      <c r="B4685"/>
      <c r="C4685" s="29"/>
      <c r="D4685"/>
      <c r="E4685" s="44"/>
      <c r="F4685" s="29"/>
      <c r="G4685" s="45"/>
      <c r="L4685"/>
      <c r="M4685" s="46"/>
    </row>
    <row r="4686" spans="1:13" x14ac:dyDescent="0.3">
      <c r="A4686"/>
      <c r="B4686"/>
      <c r="C4686" s="29"/>
      <c r="D4686"/>
      <c r="E4686" s="44"/>
      <c r="F4686" s="29"/>
      <c r="G4686" s="45"/>
      <c r="L4686"/>
      <c r="M4686" s="46"/>
    </row>
    <row r="4687" spans="1:13" x14ac:dyDescent="0.3">
      <c r="A4687"/>
      <c r="B4687"/>
      <c r="C4687" s="29"/>
      <c r="D4687"/>
      <c r="E4687" s="44"/>
      <c r="F4687" s="29"/>
      <c r="G4687" s="45"/>
      <c r="L4687"/>
      <c r="M4687" s="46"/>
    </row>
    <row r="4688" spans="1:13" x14ac:dyDescent="0.3">
      <c r="A4688"/>
      <c r="B4688"/>
      <c r="C4688" s="29"/>
      <c r="D4688"/>
      <c r="E4688" s="44"/>
      <c r="F4688" s="29"/>
      <c r="G4688" s="45"/>
      <c r="L4688"/>
      <c r="M4688" s="46"/>
    </row>
    <row r="4689" spans="1:13" x14ac:dyDescent="0.3">
      <c r="A4689"/>
      <c r="B4689"/>
      <c r="C4689" s="29"/>
      <c r="D4689"/>
      <c r="E4689" s="44"/>
      <c r="F4689" s="29"/>
      <c r="G4689" s="45"/>
      <c r="L4689"/>
      <c r="M4689" s="46"/>
    </row>
    <row r="4690" spans="1:13" x14ac:dyDescent="0.3">
      <c r="A4690"/>
      <c r="B4690"/>
      <c r="C4690" s="29"/>
      <c r="D4690"/>
      <c r="E4690" s="44"/>
      <c r="F4690" s="29"/>
      <c r="G4690" s="45"/>
      <c r="L4690"/>
      <c r="M4690" s="46"/>
    </row>
    <row r="4691" spans="1:13" x14ac:dyDescent="0.3">
      <c r="A4691"/>
      <c r="B4691"/>
      <c r="C4691" s="29"/>
      <c r="D4691"/>
      <c r="E4691" s="44"/>
      <c r="F4691" s="29"/>
      <c r="G4691" s="45"/>
      <c r="L4691"/>
      <c r="M4691" s="46"/>
    </row>
    <row r="4692" spans="1:13" x14ac:dyDescent="0.3">
      <c r="A4692"/>
      <c r="B4692"/>
      <c r="C4692" s="29"/>
      <c r="D4692"/>
      <c r="E4692" s="44"/>
      <c r="F4692" s="29"/>
      <c r="G4692" s="45"/>
      <c r="L4692"/>
      <c r="M4692" s="46"/>
    </row>
    <row r="4693" spans="1:13" x14ac:dyDescent="0.3">
      <c r="A4693"/>
      <c r="B4693"/>
      <c r="C4693" s="29"/>
      <c r="D4693"/>
      <c r="E4693" s="44"/>
      <c r="F4693" s="29"/>
      <c r="G4693" s="45"/>
      <c r="L4693"/>
      <c r="M4693" s="46"/>
    </row>
    <row r="4694" spans="1:13" x14ac:dyDescent="0.3">
      <c r="A4694"/>
      <c r="B4694"/>
      <c r="C4694" s="29"/>
      <c r="D4694"/>
      <c r="E4694" s="44"/>
      <c r="F4694" s="29"/>
      <c r="G4694" s="45"/>
      <c r="L4694"/>
      <c r="M4694" s="46"/>
    </row>
    <row r="4695" spans="1:13" x14ac:dyDescent="0.3">
      <c r="A4695"/>
      <c r="B4695"/>
      <c r="C4695" s="29"/>
      <c r="D4695"/>
      <c r="E4695" s="44"/>
      <c r="F4695" s="29"/>
      <c r="G4695" s="45"/>
      <c r="L4695"/>
      <c r="M4695" s="46"/>
    </row>
    <row r="4696" spans="1:13" x14ac:dyDescent="0.3">
      <c r="A4696"/>
      <c r="B4696"/>
      <c r="C4696" s="29"/>
      <c r="D4696"/>
      <c r="E4696" s="44"/>
      <c r="F4696" s="29"/>
      <c r="G4696" s="45"/>
      <c r="L4696"/>
      <c r="M4696" s="46"/>
    </row>
    <row r="4697" spans="1:13" x14ac:dyDescent="0.3">
      <c r="A4697"/>
      <c r="B4697"/>
      <c r="C4697" s="29"/>
      <c r="D4697"/>
      <c r="E4697" s="44"/>
      <c r="F4697" s="29"/>
      <c r="G4697" s="45"/>
      <c r="L4697"/>
      <c r="M4697" s="46"/>
    </row>
    <row r="4698" spans="1:13" x14ac:dyDescent="0.3">
      <c r="A4698"/>
      <c r="B4698"/>
      <c r="C4698" s="29"/>
      <c r="D4698"/>
      <c r="E4698" s="44"/>
      <c r="F4698" s="29"/>
      <c r="G4698" s="45"/>
      <c r="L4698"/>
      <c r="M4698" s="46"/>
    </row>
    <row r="4699" spans="1:13" x14ac:dyDescent="0.3">
      <c r="A4699"/>
      <c r="B4699"/>
      <c r="C4699" s="29"/>
      <c r="D4699"/>
      <c r="E4699" s="44"/>
      <c r="F4699" s="29"/>
      <c r="G4699" s="45"/>
      <c r="L4699"/>
      <c r="M4699" s="46"/>
    </row>
    <row r="4700" spans="1:13" x14ac:dyDescent="0.3">
      <c r="A4700"/>
      <c r="B4700"/>
      <c r="C4700" s="29"/>
      <c r="D4700"/>
      <c r="E4700" s="44"/>
      <c r="F4700" s="29"/>
      <c r="G4700" s="45"/>
      <c r="L4700"/>
      <c r="M4700" s="46"/>
    </row>
    <row r="4701" spans="1:13" x14ac:dyDescent="0.3">
      <c r="A4701"/>
      <c r="B4701"/>
      <c r="C4701" s="29"/>
      <c r="D4701"/>
      <c r="E4701" s="44"/>
      <c r="F4701" s="29"/>
      <c r="G4701" s="45"/>
      <c r="L4701"/>
      <c r="M4701" s="46"/>
    </row>
    <row r="4702" spans="1:13" x14ac:dyDescent="0.3">
      <c r="A4702"/>
      <c r="B4702"/>
      <c r="C4702" s="29"/>
      <c r="D4702"/>
      <c r="E4702" s="44"/>
      <c r="F4702" s="29"/>
      <c r="G4702" s="45"/>
      <c r="L4702"/>
      <c r="M4702" s="46"/>
    </row>
    <row r="4703" spans="1:13" x14ac:dyDescent="0.3">
      <c r="A4703"/>
      <c r="B4703"/>
      <c r="C4703" s="29"/>
      <c r="D4703"/>
      <c r="E4703" s="44"/>
      <c r="F4703" s="29"/>
      <c r="G4703" s="45"/>
      <c r="L4703"/>
      <c r="M4703" s="46"/>
    </row>
    <row r="4704" spans="1:13" x14ac:dyDescent="0.3">
      <c r="A4704"/>
      <c r="B4704"/>
      <c r="C4704" s="29"/>
      <c r="D4704"/>
      <c r="E4704" s="44"/>
      <c r="F4704" s="29"/>
      <c r="G4704" s="45"/>
      <c r="L4704"/>
      <c r="M4704" s="46"/>
    </row>
    <row r="4705" spans="1:13" x14ac:dyDescent="0.3">
      <c r="A4705"/>
      <c r="B4705"/>
      <c r="C4705" s="29"/>
      <c r="D4705"/>
      <c r="E4705" s="44"/>
      <c r="F4705" s="29"/>
      <c r="G4705" s="45"/>
      <c r="L4705"/>
      <c r="M4705" s="46"/>
    </row>
    <row r="4706" spans="1:13" x14ac:dyDescent="0.3">
      <c r="A4706"/>
      <c r="B4706"/>
      <c r="C4706" s="29"/>
      <c r="D4706"/>
      <c r="E4706" s="44"/>
      <c r="F4706" s="29"/>
      <c r="G4706" s="45"/>
      <c r="L4706"/>
      <c r="M4706" s="46"/>
    </row>
    <row r="4707" spans="1:13" x14ac:dyDescent="0.3">
      <c r="A4707"/>
      <c r="B4707"/>
      <c r="C4707" s="29"/>
      <c r="D4707"/>
      <c r="E4707" s="44"/>
      <c r="F4707" s="29"/>
      <c r="G4707" s="45"/>
      <c r="L4707"/>
      <c r="M4707" s="46"/>
    </row>
    <row r="4708" spans="1:13" x14ac:dyDescent="0.3">
      <c r="A4708"/>
      <c r="B4708"/>
      <c r="C4708" s="29"/>
      <c r="D4708"/>
      <c r="E4708" s="44"/>
      <c r="F4708" s="29"/>
      <c r="G4708" s="45"/>
      <c r="L4708"/>
      <c r="M4708" s="46"/>
    </row>
    <row r="4709" spans="1:13" x14ac:dyDescent="0.3">
      <c r="A4709"/>
      <c r="B4709"/>
      <c r="C4709" s="29"/>
      <c r="D4709"/>
      <c r="E4709" s="44"/>
      <c r="F4709" s="29"/>
      <c r="G4709" s="45"/>
      <c r="L4709"/>
      <c r="M4709" s="46"/>
    </row>
    <row r="4710" spans="1:13" x14ac:dyDescent="0.3">
      <c r="A4710"/>
      <c r="B4710"/>
      <c r="C4710" s="29"/>
      <c r="D4710"/>
      <c r="E4710" s="44"/>
      <c r="F4710" s="29"/>
      <c r="G4710" s="45"/>
      <c r="L4710"/>
      <c r="M4710" s="46"/>
    </row>
    <row r="4711" spans="1:13" x14ac:dyDescent="0.3">
      <c r="A4711"/>
      <c r="B4711"/>
      <c r="C4711" s="29"/>
      <c r="D4711"/>
      <c r="E4711" s="44"/>
      <c r="F4711" s="29"/>
      <c r="G4711" s="45"/>
      <c r="L4711"/>
      <c r="M4711" s="46"/>
    </row>
    <row r="4712" spans="1:13" x14ac:dyDescent="0.3">
      <c r="A4712"/>
      <c r="B4712"/>
      <c r="C4712" s="29"/>
      <c r="D4712"/>
      <c r="E4712" s="44"/>
      <c r="F4712" s="29"/>
      <c r="G4712" s="45"/>
      <c r="L4712"/>
      <c r="M4712" s="46"/>
    </row>
    <row r="4713" spans="1:13" x14ac:dyDescent="0.3">
      <c r="A4713"/>
      <c r="B4713"/>
      <c r="C4713" s="29"/>
      <c r="D4713"/>
      <c r="E4713" s="44"/>
      <c r="F4713" s="29"/>
      <c r="G4713" s="45"/>
      <c r="L4713"/>
      <c r="M4713" s="46"/>
    </row>
    <row r="4714" spans="1:13" x14ac:dyDescent="0.3">
      <c r="A4714"/>
      <c r="B4714"/>
      <c r="C4714" s="29"/>
      <c r="D4714"/>
      <c r="E4714" s="44"/>
      <c r="F4714" s="29"/>
      <c r="G4714" s="45"/>
      <c r="L4714"/>
      <c r="M4714" s="46"/>
    </row>
    <row r="4715" spans="1:13" x14ac:dyDescent="0.3">
      <c r="A4715"/>
      <c r="B4715"/>
      <c r="C4715" s="29"/>
      <c r="D4715"/>
      <c r="E4715" s="44"/>
      <c r="F4715" s="29"/>
      <c r="G4715" s="45"/>
      <c r="L4715"/>
      <c r="M4715" s="46"/>
    </row>
    <row r="4716" spans="1:13" x14ac:dyDescent="0.3">
      <c r="A4716"/>
      <c r="B4716"/>
      <c r="C4716" s="29"/>
      <c r="D4716"/>
      <c r="E4716" s="44"/>
      <c r="F4716" s="29"/>
      <c r="G4716" s="45"/>
      <c r="L4716"/>
      <c r="M4716" s="46"/>
    </row>
    <row r="4717" spans="1:13" x14ac:dyDescent="0.3">
      <c r="A4717"/>
      <c r="B4717"/>
      <c r="C4717" s="29"/>
      <c r="D4717"/>
      <c r="E4717" s="44"/>
      <c r="F4717" s="29"/>
      <c r="G4717" s="45"/>
      <c r="L4717"/>
      <c r="M4717" s="46"/>
    </row>
    <row r="4718" spans="1:13" x14ac:dyDescent="0.3">
      <c r="A4718"/>
      <c r="B4718"/>
      <c r="C4718" s="29"/>
      <c r="D4718"/>
      <c r="E4718" s="44"/>
      <c r="F4718" s="29"/>
      <c r="G4718" s="45"/>
      <c r="L4718"/>
      <c r="M4718" s="46"/>
    </row>
    <row r="4719" spans="1:13" x14ac:dyDescent="0.3">
      <c r="A4719"/>
      <c r="B4719"/>
      <c r="C4719" s="29"/>
      <c r="D4719"/>
      <c r="E4719" s="44"/>
      <c r="F4719" s="29"/>
      <c r="G4719" s="45"/>
      <c r="L4719"/>
      <c r="M4719" s="46"/>
    </row>
    <row r="4720" spans="1:13" x14ac:dyDescent="0.3">
      <c r="A4720"/>
      <c r="B4720"/>
      <c r="C4720" s="29"/>
      <c r="D4720"/>
      <c r="E4720" s="44"/>
      <c r="F4720" s="29"/>
      <c r="G4720" s="45"/>
      <c r="L4720"/>
      <c r="M4720" s="46"/>
    </row>
    <row r="4721" spans="1:13" x14ac:dyDescent="0.3">
      <c r="A4721"/>
      <c r="B4721"/>
      <c r="C4721" s="29"/>
      <c r="D4721"/>
      <c r="E4721" s="44"/>
      <c r="F4721" s="29"/>
      <c r="G4721" s="45"/>
      <c r="L4721"/>
      <c r="M4721" s="46"/>
    </row>
    <row r="4722" spans="1:13" x14ac:dyDescent="0.3">
      <c r="A4722"/>
      <c r="B4722"/>
      <c r="C4722" s="29"/>
      <c r="D4722"/>
      <c r="E4722" s="44"/>
      <c r="F4722" s="29"/>
      <c r="G4722" s="45"/>
      <c r="L4722"/>
      <c r="M4722" s="46"/>
    </row>
    <row r="4723" spans="1:13" x14ac:dyDescent="0.3">
      <c r="A4723"/>
      <c r="B4723"/>
      <c r="C4723" s="29"/>
      <c r="D4723"/>
      <c r="E4723" s="44"/>
      <c r="F4723" s="29"/>
      <c r="G4723" s="45"/>
      <c r="L4723"/>
      <c r="M4723" s="46"/>
    </row>
    <row r="4724" spans="1:13" x14ac:dyDescent="0.3">
      <c r="A4724"/>
      <c r="B4724"/>
      <c r="C4724" s="29"/>
      <c r="D4724"/>
      <c r="E4724" s="44"/>
      <c r="F4724" s="29"/>
      <c r="G4724" s="45"/>
      <c r="L4724"/>
      <c r="M4724" s="46"/>
    </row>
    <row r="4725" spans="1:13" x14ac:dyDescent="0.3">
      <c r="A4725"/>
      <c r="B4725"/>
      <c r="C4725" s="29"/>
      <c r="D4725"/>
      <c r="E4725" s="44"/>
      <c r="F4725" s="29"/>
      <c r="G4725" s="45"/>
      <c r="L4725"/>
      <c r="M4725" s="46"/>
    </row>
    <row r="4726" spans="1:13" x14ac:dyDescent="0.3">
      <c r="A4726"/>
      <c r="B4726"/>
      <c r="C4726" s="29"/>
      <c r="D4726"/>
      <c r="E4726" s="44"/>
      <c r="F4726" s="29"/>
      <c r="G4726" s="45"/>
      <c r="L4726"/>
      <c r="M4726" s="46"/>
    </row>
    <row r="4727" spans="1:13" x14ac:dyDescent="0.3">
      <c r="A4727"/>
      <c r="B4727"/>
      <c r="C4727" s="29"/>
      <c r="D4727"/>
      <c r="E4727" s="44"/>
      <c r="F4727" s="29"/>
      <c r="G4727" s="45"/>
      <c r="L4727"/>
      <c r="M4727" s="46"/>
    </row>
    <row r="4728" spans="1:13" x14ac:dyDescent="0.3">
      <c r="A4728"/>
      <c r="B4728"/>
      <c r="C4728" s="29"/>
      <c r="D4728"/>
      <c r="E4728" s="44"/>
      <c r="F4728" s="29"/>
      <c r="G4728" s="45"/>
      <c r="L4728"/>
      <c r="M4728" s="46"/>
    </row>
    <row r="4729" spans="1:13" x14ac:dyDescent="0.3">
      <c r="A4729"/>
      <c r="B4729"/>
      <c r="C4729" s="29"/>
      <c r="D4729"/>
      <c r="E4729" s="44"/>
      <c r="F4729" s="29"/>
      <c r="G4729" s="45"/>
      <c r="L4729"/>
      <c r="M4729" s="46"/>
    </row>
    <row r="4730" spans="1:13" x14ac:dyDescent="0.3">
      <c r="A4730"/>
      <c r="B4730"/>
      <c r="C4730" s="29"/>
      <c r="D4730"/>
      <c r="E4730" s="44"/>
      <c r="F4730" s="29"/>
      <c r="G4730" s="45"/>
      <c r="L4730"/>
      <c r="M4730" s="46"/>
    </row>
    <row r="4731" spans="1:13" x14ac:dyDescent="0.3">
      <c r="A4731"/>
      <c r="B4731"/>
      <c r="C4731" s="29"/>
      <c r="D4731"/>
      <c r="E4731" s="44"/>
      <c r="F4731" s="29"/>
      <c r="G4731" s="45"/>
      <c r="L4731"/>
      <c r="M4731" s="46"/>
    </row>
    <row r="4732" spans="1:13" x14ac:dyDescent="0.3">
      <c r="A4732"/>
      <c r="B4732"/>
      <c r="C4732" s="29"/>
      <c r="D4732"/>
      <c r="E4732" s="44"/>
      <c r="F4732" s="29"/>
      <c r="G4732" s="45"/>
      <c r="L4732"/>
      <c r="M4732" s="46"/>
    </row>
    <row r="4733" spans="1:13" x14ac:dyDescent="0.3">
      <c r="A4733"/>
      <c r="B4733"/>
      <c r="C4733" s="29"/>
      <c r="D4733"/>
      <c r="E4733" s="44"/>
      <c r="F4733" s="29"/>
      <c r="G4733" s="45"/>
      <c r="L4733"/>
      <c r="M4733" s="46"/>
    </row>
    <row r="4734" spans="1:13" x14ac:dyDescent="0.3">
      <c r="A4734"/>
      <c r="B4734"/>
      <c r="C4734" s="29"/>
      <c r="D4734"/>
      <c r="E4734" s="44"/>
      <c r="F4734" s="29"/>
      <c r="G4734" s="45"/>
      <c r="L4734"/>
      <c r="M4734" s="46"/>
    </row>
    <row r="4735" spans="1:13" x14ac:dyDescent="0.3">
      <c r="A4735"/>
      <c r="B4735"/>
      <c r="C4735" s="29"/>
      <c r="D4735"/>
      <c r="E4735" s="44"/>
      <c r="F4735" s="29"/>
      <c r="G4735" s="45"/>
      <c r="L4735"/>
      <c r="M4735" s="46"/>
    </row>
    <row r="4736" spans="1:13" x14ac:dyDescent="0.3">
      <c r="A4736"/>
      <c r="B4736"/>
      <c r="C4736" s="29"/>
      <c r="D4736"/>
      <c r="E4736" s="44"/>
      <c r="F4736" s="29"/>
      <c r="G4736" s="45"/>
      <c r="L4736"/>
      <c r="M4736" s="46"/>
    </row>
    <row r="4737" spans="1:13" x14ac:dyDescent="0.3">
      <c r="A4737"/>
      <c r="B4737"/>
      <c r="C4737" s="29"/>
      <c r="D4737"/>
      <c r="E4737" s="44"/>
      <c r="F4737" s="29"/>
      <c r="G4737" s="45"/>
      <c r="L4737"/>
      <c r="M4737" s="46"/>
    </row>
    <row r="4738" spans="1:13" x14ac:dyDescent="0.3">
      <c r="A4738"/>
      <c r="B4738"/>
      <c r="C4738" s="29"/>
      <c r="D4738"/>
      <c r="E4738" s="44"/>
      <c r="F4738" s="29"/>
      <c r="G4738" s="45"/>
      <c r="L4738"/>
      <c r="M4738" s="46"/>
    </row>
    <row r="4739" spans="1:13" x14ac:dyDescent="0.3">
      <c r="A4739"/>
      <c r="B4739"/>
      <c r="C4739" s="29"/>
      <c r="D4739"/>
      <c r="E4739" s="44"/>
      <c r="F4739" s="29"/>
      <c r="G4739" s="45"/>
      <c r="L4739"/>
      <c r="M4739" s="46"/>
    </row>
    <row r="4740" spans="1:13" x14ac:dyDescent="0.3">
      <c r="A4740"/>
      <c r="B4740"/>
      <c r="C4740" s="29"/>
      <c r="D4740"/>
      <c r="E4740" s="44"/>
      <c r="F4740" s="29"/>
      <c r="G4740" s="45"/>
      <c r="L4740"/>
      <c r="M4740" s="46"/>
    </row>
    <row r="4741" spans="1:13" x14ac:dyDescent="0.3">
      <c r="A4741"/>
      <c r="B4741"/>
      <c r="C4741" s="29"/>
      <c r="D4741"/>
      <c r="E4741" s="44"/>
      <c r="F4741" s="29"/>
      <c r="G4741" s="45"/>
      <c r="L4741"/>
      <c r="M4741" s="46"/>
    </row>
    <row r="4742" spans="1:13" x14ac:dyDescent="0.3">
      <c r="A4742"/>
      <c r="B4742"/>
      <c r="C4742" s="29"/>
      <c r="D4742"/>
      <c r="E4742" s="44"/>
      <c r="F4742" s="29"/>
      <c r="G4742" s="45"/>
      <c r="L4742"/>
      <c r="M4742" s="46"/>
    </row>
    <row r="4743" spans="1:13" x14ac:dyDescent="0.3">
      <c r="A4743"/>
      <c r="B4743"/>
      <c r="C4743" s="29"/>
      <c r="D4743"/>
      <c r="E4743" s="44"/>
      <c r="F4743" s="29"/>
      <c r="G4743" s="45"/>
      <c r="L4743"/>
      <c r="M4743" s="46"/>
    </row>
    <row r="4744" spans="1:13" x14ac:dyDescent="0.3">
      <c r="A4744"/>
      <c r="B4744"/>
      <c r="C4744" s="29"/>
      <c r="D4744"/>
      <c r="E4744" s="44"/>
      <c r="F4744" s="29"/>
      <c r="G4744" s="45"/>
      <c r="L4744"/>
      <c r="M4744" s="46"/>
    </row>
    <row r="4745" spans="1:13" x14ac:dyDescent="0.3">
      <c r="A4745"/>
      <c r="B4745"/>
      <c r="C4745" s="29"/>
      <c r="D4745"/>
      <c r="E4745" s="44"/>
      <c r="F4745" s="29"/>
      <c r="G4745" s="45"/>
      <c r="L4745"/>
      <c r="M4745" s="46"/>
    </row>
    <row r="4746" spans="1:13" x14ac:dyDescent="0.3">
      <c r="A4746"/>
      <c r="B4746"/>
      <c r="C4746" s="29"/>
      <c r="D4746"/>
      <c r="E4746" s="44"/>
      <c r="F4746" s="29"/>
      <c r="G4746" s="45"/>
      <c r="L4746"/>
      <c r="M4746" s="46"/>
    </row>
    <row r="4747" spans="1:13" x14ac:dyDescent="0.3">
      <c r="A4747"/>
      <c r="B4747"/>
      <c r="C4747" s="29"/>
      <c r="D4747"/>
      <c r="E4747" s="44"/>
      <c r="F4747" s="29"/>
      <c r="G4747" s="45"/>
      <c r="L4747"/>
      <c r="M4747" s="46"/>
    </row>
    <row r="4748" spans="1:13" x14ac:dyDescent="0.3">
      <c r="A4748"/>
      <c r="B4748"/>
      <c r="C4748" s="29"/>
      <c r="D4748"/>
      <c r="E4748" s="44"/>
      <c r="F4748" s="29"/>
      <c r="G4748" s="45"/>
      <c r="L4748"/>
      <c r="M4748" s="46"/>
    </row>
    <row r="4749" spans="1:13" x14ac:dyDescent="0.3">
      <c r="A4749"/>
      <c r="B4749"/>
      <c r="C4749" s="29"/>
      <c r="D4749"/>
      <c r="E4749" s="44"/>
      <c r="F4749" s="29"/>
      <c r="G4749" s="45"/>
      <c r="L4749"/>
      <c r="M4749" s="46"/>
    </row>
    <row r="4750" spans="1:13" x14ac:dyDescent="0.3">
      <c r="A4750"/>
      <c r="B4750"/>
      <c r="C4750" s="29"/>
      <c r="D4750"/>
      <c r="E4750" s="44"/>
      <c r="F4750" s="29"/>
      <c r="G4750" s="45"/>
      <c r="L4750"/>
      <c r="M4750" s="46"/>
    </row>
    <row r="4751" spans="1:13" x14ac:dyDescent="0.3">
      <c r="A4751"/>
      <c r="B4751"/>
      <c r="C4751" s="29"/>
      <c r="D4751"/>
      <c r="E4751" s="44"/>
      <c r="F4751" s="29"/>
      <c r="G4751" s="45"/>
      <c r="L4751"/>
      <c r="M4751" s="46"/>
    </row>
    <row r="4752" spans="1:13" x14ac:dyDescent="0.3">
      <c r="A4752"/>
      <c r="B4752"/>
      <c r="C4752" s="29"/>
      <c r="D4752"/>
      <c r="E4752" s="44"/>
      <c r="F4752" s="29"/>
      <c r="G4752" s="45"/>
      <c r="L4752"/>
      <c r="M4752" s="46"/>
    </row>
    <row r="4753" spans="1:13" x14ac:dyDescent="0.3">
      <c r="A4753"/>
      <c r="B4753"/>
      <c r="C4753" s="29"/>
      <c r="D4753"/>
      <c r="E4753" s="44"/>
      <c r="F4753" s="29"/>
      <c r="G4753" s="45"/>
      <c r="L4753"/>
      <c r="M4753" s="46"/>
    </row>
    <row r="4754" spans="1:13" x14ac:dyDescent="0.3">
      <c r="A4754"/>
      <c r="B4754"/>
      <c r="C4754" s="29"/>
      <c r="D4754"/>
      <c r="E4754" s="44"/>
      <c r="F4754" s="29"/>
      <c r="G4754" s="45"/>
      <c r="L4754"/>
      <c r="M4754" s="46"/>
    </row>
    <row r="4755" spans="1:13" x14ac:dyDescent="0.3">
      <c r="A4755"/>
      <c r="B4755"/>
      <c r="C4755" s="29"/>
      <c r="D4755"/>
      <c r="E4755" s="44"/>
      <c r="F4755" s="29"/>
      <c r="G4755" s="45"/>
      <c r="L4755"/>
      <c r="M4755" s="46"/>
    </row>
    <row r="4756" spans="1:13" x14ac:dyDescent="0.3">
      <c r="A4756"/>
      <c r="B4756"/>
      <c r="C4756" s="29"/>
      <c r="D4756"/>
      <c r="E4756" s="44"/>
      <c r="F4756" s="29"/>
      <c r="G4756" s="45"/>
      <c r="L4756"/>
      <c r="M4756" s="46"/>
    </row>
    <row r="4757" spans="1:13" x14ac:dyDescent="0.3">
      <c r="A4757"/>
      <c r="B4757"/>
      <c r="C4757" s="29"/>
      <c r="D4757"/>
      <c r="E4757" s="44"/>
      <c r="F4757" s="29"/>
      <c r="G4757" s="45"/>
      <c r="L4757"/>
      <c r="M4757" s="46"/>
    </row>
    <row r="4758" spans="1:13" x14ac:dyDescent="0.3">
      <c r="A4758"/>
      <c r="B4758"/>
      <c r="C4758" s="29"/>
      <c r="D4758"/>
      <c r="E4758" s="44"/>
      <c r="F4758" s="29"/>
      <c r="G4758" s="45"/>
      <c r="L4758"/>
      <c r="M4758" s="46"/>
    </row>
    <row r="4759" spans="1:13" x14ac:dyDescent="0.3">
      <c r="A4759"/>
      <c r="B4759"/>
      <c r="C4759" s="29"/>
      <c r="D4759"/>
      <c r="E4759" s="44"/>
      <c r="F4759" s="29"/>
      <c r="G4759" s="45"/>
      <c r="L4759"/>
      <c r="M4759" s="46"/>
    </row>
    <row r="4760" spans="1:13" x14ac:dyDescent="0.3">
      <c r="A4760"/>
      <c r="B4760"/>
      <c r="C4760" s="29"/>
      <c r="D4760"/>
      <c r="E4760" s="44"/>
      <c r="F4760" s="29"/>
      <c r="G4760" s="45"/>
      <c r="L4760"/>
      <c r="M4760" s="46"/>
    </row>
    <row r="4761" spans="1:13" x14ac:dyDescent="0.3">
      <c r="A4761"/>
      <c r="B4761"/>
      <c r="C4761" s="29"/>
      <c r="D4761"/>
      <c r="E4761" s="44"/>
      <c r="F4761" s="29"/>
      <c r="G4761" s="45"/>
      <c r="L4761"/>
      <c r="M4761" s="46"/>
    </row>
    <row r="4762" spans="1:13" x14ac:dyDescent="0.3">
      <c r="A4762"/>
      <c r="B4762"/>
      <c r="C4762" s="29"/>
      <c r="D4762"/>
      <c r="E4762" s="44"/>
      <c r="F4762" s="29"/>
      <c r="G4762" s="45"/>
      <c r="L4762"/>
      <c r="M4762" s="46"/>
    </row>
    <row r="4763" spans="1:13" x14ac:dyDescent="0.3">
      <c r="A4763"/>
      <c r="B4763"/>
      <c r="C4763" s="29"/>
      <c r="D4763"/>
      <c r="E4763" s="44"/>
      <c r="F4763" s="29"/>
      <c r="G4763" s="45"/>
      <c r="L4763"/>
      <c r="M4763" s="46"/>
    </row>
    <row r="4764" spans="1:13" x14ac:dyDescent="0.3">
      <c r="A4764"/>
      <c r="B4764"/>
      <c r="C4764" s="29"/>
      <c r="D4764"/>
      <c r="E4764" s="44"/>
      <c r="F4764" s="29"/>
      <c r="G4764" s="45"/>
      <c r="L4764"/>
      <c r="M4764" s="46"/>
    </row>
    <row r="4765" spans="1:13" x14ac:dyDescent="0.3">
      <c r="A4765"/>
      <c r="B4765"/>
      <c r="C4765" s="29"/>
      <c r="D4765"/>
      <c r="E4765" s="44"/>
      <c r="F4765" s="29"/>
      <c r="G4765" s="45"/>
      <c r="L4765"/>
      <c r="M4765" s="46"/>
    </row>
    <row r="4766" spans="1:13" x14ac:dyDescent="0.3">
      <c r="A4766"/>
      <c r="B4766"/>
      <c r="C4766" s="29"/>
      <c r="D4766"/>
      <c r="E4766" s="44"/>
      <c r="F4766" s="29"/>
      <c r="G4766" s="45"/>
      <c r="L4766"/>
      <c r="M4766" s="46"/>
    </row>
    <row r="4767" spans="1:13" x14ac:dyDescent="0.3">
      <c r="A4767"/>
      <c r="B4767"/>
      <c r="C4767" s="29"/>
      <c r="D4767"/>
      <c r="E4767" s="44"/>
      <c r="F4767" s="29"/>
      <c r="G4767" s="45"/>
      <c r="L4767"/>
      <c r="M4767" s="46"/>
    </row>
    <row r="4768" spans="1:13" x14ac:dyDescent="0.3">
      <c r="A4768"/>
      <c r="B4768"/>
      <c r="C4768" s="29"/>
      <c r="D4768"/>
      <c r="E4768" s="44"/>
      <c r="F4768" s="29"/>
      <c r="G4768" s="45"/>
      <c r="L4768"/>
      <c r="M4768" s="46"/>
    </row>
    <row r="4769" spans="1:13" x14ac:dyDescent="0.3">
      <c r="A4769"/>
      <c r="B4769"/>
      <c r="C4769" s="29"/>
      <c r="D4769"/>
      <c r="E4769" s="44"/>
      <c r="F4769" s="29"/>
      <c r="G4769" s="45"/>
      <c r="L4769"/>
      <c r="M4769" s="46"/>
    </row>
    <row r="4770" spans="1:13" x14ac:dyDescent="0.3">
      <c r="A4770"/>
      <c r="B4770"/>
      <c r="C4770" s="29"/>
      <c r="D4770"/>
      <c r="E4770" s="44"/>
      <c r="F4770" s="29"/>
      <c r="G4770" s="45"/>
      <c r="L4770"/>
      <c r="M4770" s="46"/>
    </row>
    <row r="4771" spans="1:13" x14ac:dyDescent="0.3">
      <c r="A4771"/>
      <c r="B4771"/>
      <c r="C4771" s="29"/>
      <c r="D4771"/>
      <c r="E4771" s="44"/>
      <c r="F4771" s="29"/>
      <c r="G4771" s="45"/>
      <c r="L4771"/>
      <c r="M4771" s="46"/>
    </row>
    <row r="4772" spans="1:13" x14ac:dyDescent="0.3">
      <c r="A4772"/>
      <c r="B4772"/>
      <c r="C4772" s="29"/>
      <c r="D4772"/>
      <c r="E4772" s="44"/>
      <c r="F4772" s="29"/>
      <c r="G4772" s="45"/>
      <c r="L4772"/>
      <c r="M4772" s="46"/>
    </row>
    <row r="4773" spans="1:13" x14ac:dyDescent="0.3">
      <c r="A4773"/>
      <c r="B4773"/>
      <c r="C4773" s="29"/>
      <c r="D4773"/>
      <c r="E4773" s="44"/>
      <c r="F4773" s="29"/>
      <c r="G4773" s="45"/>
      <c r="L4773"/>
      <c r="M4773" s="46"/>
    </row>
    <row r="4774" spans="1:13" x14ac:dyDescent="0.3">
      <c r="A4774"/>
      <c r="B4774"/>
      <c r="C4774" s="29"/>
      <c r="D4774"/>
      <c r="E4774" s="44"/>
      <c r="F4774" s="29"/>
      <c r="G4774" s="45"/>
      <c r="L4774"/>
      <c r="M4774" s="46"/>
    </row>
    <row r="4775" spans="1:13" x14ac:dyDescent="0.3">
      <c r="A4775"/>
      <c r="B4775"/>
      <c r="C4775" s="29"/>
      <c r="D4775"/>
      <c r="E4775" s="44"/>
      <c r="F4775" s="29"/>
      <c r="G4775" s="45"/>
      <c r="L4775"/>
      <c r="M4775" s="46"/>
    </row>
    <row r="4776" spans="1:13" x14ac:dyDescent="0.3">
      <c r="A4776"/>
      <c r="B4776"/>
      <c r="C4776" s="29"/>
      <c r="D4776"/>
      <c r="E4776" s="44"/>
      <c r="F4776" s="29"/>
      <c r="G4776" s="45"/>
      <c r="L4776"/>
      <c r="M4776" s="46"/>
    </row>
    <row r="4777" spans="1:13" x14ac:dyDescent="0.3">
      <c r="A4777"/>
      <c r="B4777"/>
      <c r="C4777" s="29"/>
      <c r="D4777"/>
      <c r="E4777" s="44"/>
      <c r="F4777" s="29"/>
      <c r="G4777" s="45"/>
      <c r="L4777"/>
      <c r="M4777" s="46"/>
    </row>
    <row r="4778" spans="1:13" x14ac:dyDescent="0.3">
      <c r="A4778"/>
      <c r="B4778"/>
      <c r="C4778" s="29"/>
      <c r="D4778"/>
      <c r="E4778" s="44"/>
      <c r="F4778" s="29"/>
      <c r="G4778" s="45"/>
      <c r="L4778"/>
      <c r="M4778" s="46"/>
    </row>
    <row r="4779" spans="1:13" x14ac:dyDescent="0.3">
      <c r="A4779"/>
      <c r="B4779"/>
      <c r="C4779" s="29"/>
      <c r="D4779"/>
      <c r="E4779" s="44"/>
      <c r="F4779" s="29"/>
      <c r="G4779" s="45"/>
      <c r="L4779"/>
      <c r="M4779" s="46"/>
    </row>
    <row r="4780" spans="1:13" x14ac:dyDescent="0.3">
      <c r="A4780"/>
      <c r="B4780"/>
      <c r="C4780" s="29"/>
      <c r="D4780"/>
      <c r="E4780" s="44"/>
      <c r="F4780" s="29"/>
      <c r="G4780" s="45"/>
      <c r="L4780"/>
      <c r="M4780" s="46"/>
    </row>
    <row r="4781" spans="1:13" x14ac:dyDescent="0.3">
      <c r="A4781"/>
      <c r="B4781"/>
      <c r="C4781" s="29"/>
      <c r="D4781"/>
      <c r="E4781" s="44"/>
      <c r="F4781" s="29"/>
      <c r="G4781" s="45"/>
      <c r="L4781"/>
      <c r="M4781" s="46"/>
    </row>
    <row r="4782" spans="1:13" x14ac:dyDescent="0.3">
      <c r="A4782"/>
      <c r="B4782"/>
      <c r="C4782" s="29"/>
      <c r="D4782"/>
      <c r="E4782" s="44"/>
      <c r="F4782" s="29"/>
      <c r="G4782" s="45"/>
      <c r="L4782"/>
      <c r="M4782" s="46"/>
    </row>
    <row r="4783" spans="1:13" x14ac:dyDescent="0.3">
      <c r="A4783"/>
      <c r="B4783"/>
      <c r="C4783" s="29"/>
      <c r="D4783"/>
      <c r="E4783" s="44"/>
      <c r="F4783" s="29"/>
      <c r="G4783" s="45"/>
      <c r="L4783"/>
      <c r="M4783" s="46"/>
    </row>
    <row r="4784" spans="1:13" x14ac:dyDescent="0.3">
      <c r="A4784"/>
      <c r="B4784"/>
      <c r="C4784" s="29"/>
      <c r="D4784"/>
      <c r="E4784" s="44"/>
      <c r="F4784" s="29"/>
      <c r="G4784" s="45"/>
      <c r="L4784"/>
      <c r="M4784" s="46"/>
    </row>
    <row r="4785" spans="1:13" x14ac:dyDescent="0.3">
      <c r="A4785"/>
      <c r="B4785"/>
      <c r="C4785" s="29"/>
      <c r="D4785"/>
      <c r="E4785" s="44"/>
      <c r="F4785" s="29"/>
      <c r="G4785" s="45"/>
      <c r="L4785"/>
      <c r="M4785" s="46"/>
    </row>
    <row r="4786" spans="1:13" x14ac:dyDescent="0.3">
      <c r="A4786"/>
      <c r="B4786"/>
      <c r="C4786" s="29"/>
      <c r="D4786"/>
      <c r="E4786" s="44"/>
      <c r="F4786" s="29"/>
      <c r="G4786" s="45"/>
      <c r="L4786"/>
      <c r="M4786" s="46"/>
    </row>
    <row r="4787" spans="1:13" x14ac:dyDescent="0.3">
      <c r="A4787"/>
      <c r="B4787"/>
      <c r="C4787" s="29"/>
      <c r="D4787"/>
      <c r="E4787" s="44"/>
      <c r="F4787" s="29"/>
      <c r="G4787" s="45"/>
      <c r="L4787"/>
      <c r="M4787" s="46"/>
    </row>
    <row r="4788" spans="1:13" x14ac:dyDescent="0.3">
      <c r="A4788"/>
      <c r="B4788"/>
      <c r="C4788" s="29"/>
      <c r="D4788"/>
      <c r="E4788" s="44"/>
      <c r="F4788" s="29"/>
      <c r="G4788" s="45"/>
      <c r="L4788"/>
      <c r="M4788" s="46"/>
    </row>
    <row r="4789" spans="1:13" x14ac:dyDescent="0.3">
      <c r="A4789"/>
      <c r="B4789"/>
      <c r="C4789" s="29"/>
      <c r="D4789"/>
      <c r="E4789" s="44"/>
      <c r="F4789" s="29"/>
      <c r="G4789" s="45"/>
      <c r="L4789"/>
      <c r="M4789" s="46"/>
    </row>
    <row r="4790" spans="1:13" x14ac:dyDescent="0.3">
      <c r="A4790"/>
      <c r="B4790"/>
      <c r="C4790" s="29"/>
      <c r="D4790"/>
      <c r="E4790" s="44"/>
      <c r="F4790" s="29"/>
      <c r="G4790" s="45"/>
      <c r="L4790"/>
      <c r="M4790" s="46"/>
    </row>
    <row r="4791" spans="1:13" x14ac:dyDescent="0.3">
      <c r="A4791"/>
      <c r="B4791"/>
      <c r="C4791" s="29"/>
      <c r="D4791"/>
      <c r="E4791" s="44"/>
      <c r="F4791" s="29"/>
      <c r="G4791" s="45"/>
      <c r="L4791"/>
      <c r="M4791" s="46"/>
    </row>
    <row r="4792" spans="1:13" x14ac:dyDescent="0.3">
      <c r="A4792"/>
      <c r="B4792"/>
      <c r="C4792" s="29"/>
      <c r="D4792"/>
      <c r="E4792" s="44"/>
      <c r="F4792" s="29"/>
      <c r="G4792" s="45"/>
      <c r="L4792"/>
      <c r="M4792" s="46"/>
    </row>
    <row r="4793" spans="1:13" x14ac:dyDescent="0.3">
      <c r="A4793"/>
      <c r="B4793"/>
      <c r="C4793" s="29"/>
      <c r="D4793"/>
      <c r="E4793" s="44"/>
      <c r="F4793" s="29"/>
      <c r="G4793" s="45"/>
      <c r="L4793"/>
      <c r="M4793" s="46"/>
    </row>
    <row r="4794" spans="1:13" x14ac:dyDescent="0.3">
      <c r="A4794"/>
      <c r="B4794"/>
      <c r="C4794" s="29"/>
      <c r="D4794"/>
      <c r="E4794" s="44"/>
      <c r="F4794" s="29"/>
      <c r="G4794" s="45"/>
      <c r="L4794"/>
      <c r="M4794" s="46"/>
    </row>
    <row r="4795" spans="1:13" x14ac:dyDescent="0.3">
      <c r="A4795"/>
      <c r="B4795"/>
      <c r="C4795" s="29"/>
      <c r="D4795"/>
      <c r="E4795" s="44"/>
      <c r="F4795" s="29"/>
      <c r="G4795" s="45"/>
      <c r="L4795"/>
      <c r="M4795" s="46"/>
    </row>
    <row r="4796" spans="1:13" x14ac:dyDescent="0.3">
      <c r="A4796"/>
      <c r="B4796"/>
      <c r="C4796" s="29"/>
      <c r="D4796"/>
      <c r="E4796" s="44"/>
      <c r="F4796" s="29"/>
      <c r="G4796" s="45"/>
      <c r="L4796"/>
      <c r="M4796" s="46"/>
    </row>
    <row r="4797" spans="1:13" x14ac:dyDescent="0.3">
      <c r="A4797"/>
      <c r="B4797"/>
      <c r="C4797" s="29"/>
      <c r="D4797"/>
      <c r="E4797" s="44"/>
      <c r="F4797" s="29"/>
      <c r="G4797" s="45"/>
      <c r="L4797"/>
      <c r="M4797" s="46"/>
    </row>
    <row r="4798" spans="1:13" x14ac:dyDescent="0.3">
      <c r="A4798"/>
      <c r="B4798"/>
      <c r="C4798" s="29"/>
      <c r="D4798"/>
      <c r="E4798" s="44"/>
      <c r="F4798" s="29"/>
      <c r="G4798" s="45"/>
      <c r="L4798"/>
      <c r="M4798" s="46"/>
    </row>
    <row r="4799" spans="1:13" x14ac:dyDescent="0.3">
      <c r="A4799"/>
      <c r="B4799"/>
      <c r="C4799" s="29"/>
      <c r="D4799"/>
      <c r="E4799" s="44"/>
      <c r="F4799" s="29"/>
      <c r="G4799" s="45"/>
      <c r="L4799"/>
      <c r="M4799" s="46"/>
    </row>
    <row r="4800" spans="1:13" x14ac:dyDescent="0.3">
      <c r="A4800"/>
      <c r="B4800"/>
      <c r="C4800" s="29"/>
      <c r="D4800"/>
      <c r="E4800" s="44"/>
      <c r="F4800" s="29"/>
      <c r="G4800" s="45"/>
      <c r="L4800"/>
      <c r="M4800" s="46"/>
    </row>
    <row r="4801" spans="1:13" x14ac:dyDescent="0.3">
      <c r="A4801"/>
      <c r="B4801"/>
      <c r="C4801" s="29"/>
      <c r="D4801"/>
      <c r="E4801" s="44"/>
      <c r="F4801" s="29"/>
      <c r="G4801" s="45"/>
      <c r="L4801"/>
      <c r="M4801" s="46"/>
    </row>
    <row r="4802" spans="1:13" x14ac:dyDescent="0.3">
      <c r="A4802"/>
      <c r="B4802"/>
      <c r="C4802" s="29"/>
      <c r="D4802"/>
      <c r="E4802" s="44"/>
      <c r="F4802" s="29"/>
      <c r="G4802" s="45"/>
      <c r="L4802"/>
      <c r="M4802" s="46"/>
    </row>
    <row r="4803" spans="1:13" x14ac:dyDescent="0.3">
      <c r="A4803"/>
      <c r="B4803"/>
      <c r="C4803" s="29"/>
      <c r="D4803"/>
      <c r="E4803" s="44"/>
      <c r="F4803" s="29"/>
      <c r="G4803" s="45"/>
      <c r="L4803"/>
      <c r="M4803" s="46"/>
    </row>
    <row r="4804" spans="1:13" x14ac:dyDescent="0.3">
      <c r="A4804"/>
      <c r="B4804"/>
      <c r="C4804" s="29"/>
      <c r="D4804"/>
      <c r="E4804" s="44"/>
      <c r="F4804" s="29"/>
      <c r="G4804" s="45"/>
      <c r="L4804"/>
      <c r="M4804" s="46"/>
    </row>
    <row r="4805" spans="1:13" x14ac:dyDescent="0.3">
      <c r="A4805"/>
      <c r="B4805"/>
      <c r="C4805" s="29"/>
      <c r="D4805"/>
      <c r="E4805" s="44"/>
      <c r="F4805" s="29"/>
      <c r="G4805" s="45"/>
      <c r="L4805"/>
      <c r="M4805" s="46"/>
    </row>
    <row r="4806" spans="1:13" x14ac:dyDescent="0.3">
      <c r="A4806"/>
      <c r="B4806"/>
      <c r="C4806" s="29"/>
      <c r="D4806"/>
      <c r="E4806" s="44"/>
      <c r="F4806" s="29"/>
      <c r="G4806" s="45"/>
      <c r="L4806"/>
      <c r="M4806" s="46"/>
    </row>
    <row r="4807" spans="1:13" x14ac:dyDescent="0.3">
      <c r="A4807"/>
      <c r="B4807"/>
      <c r="C4807" s="29"/>
      <c r="D4807"/>
      <c r="E4807" s="44"/>
      <c r="F4807" s="29"/>
      <c r="G4807" s="45"/>
      <c r="L4807"/>
      <c r="M4807" s="46"/>
    </row>
    <row r="4808" spans="1:13" x14ac:dyDescent="0.3">
      <c r="A4808"/>
      <c r="B4808"/>
      <c r="C4808" s="29"/>
      <c r="D4808"/>
      <c r="E4808" s="44"/>
      <c r="F4808" s="29"/>
      <c r="G4808" s="45"/>
      <c r="L4808"/>
      <c r="M4808" s="46"/>
    </row>
    <row r="4809" spans="1:13" x14ac:dyDescent="0.3">
      <c r="A4809"/>
      <c r="B4809"/>
      <c r="C4809" s="29"/>
      <c r="D4809"/>
      <c r="E4809" s="44"/>
      <c r="F4809" s="29"/>
      <c r="G4809" s="45"/>
      <c r="L4809"/>
      <c r="M4809" s="46"/>
    </row>
    <row r="4810" spans="1:13" x14ac:dyDescent="0.3">
      <c r="A4810"/>
      <c r="B4810"/>
      <c r="C4810" s="29"/>
      <c r="D4810"/>
      <c r="E4810" s="44"/>
      <c r="F4810" s="29"/>
      <c r="G4810" s="45"/>
      <c r="L4810"/>
      <c r="M4810" s="46"/>
    </row>
    <row r="4811" spans="1:13" x14ac:dyDescent="0.3">
      <c r="A4811"/>
      <c r="B4811"/>
      <c r="C4811" s="29"/>
      <c r="D4811"/>
      <c r="E4811" s="44"/>
      <c r="F4811" s="29"/>
      <c r="G4811" s="45"/>
      <c r="L4811"/>
      <c r="M4811" s="46"/>
    </row>
    <row r="4812" spans="1:13" x14ac:dyDescent="0.3">
      <c r="A4812"/>
      <c r="B4812"/>
      <c r="C4812" s="29"/>
      <c r="D4812"/>
      <c r="E4812" s="44"/>
      <c r="F4812" s="29"/>
      <c r="G4812" s="45"/>
      <c r="L4812"/>
      <c r="M4812" s="46"/>
    </row>
    <row r="4813" spans="1:13" x14ac:dyDescent="0.3">
      <c r="A4813"/>
      <c r="B4813"/>
      <c r="C4813" s="29"/>
      <c r="D4813"/>
      <c r="E4813" s="44"/>
      <c r="F4813" s="29"/>
      <c r="G4813" s="45"/>
      <c r="L4813"/>
      <c r="M4813" s="46"/>
    </row>
    <row r="4814" spans="1:13" x14ac:dyDescent="0.3">
      <c r="A4814"/>
      <c r="B4814"/>
      <c r="C4814" s="29"/>
      <c r="D4814"/>
      <c r="E4814" s="44"/>
      <c r="F4814" s="29"/>
      <c r="G4814" s="45"/>
      <c r="L4814"/>
      <c r="M4814" s="46"/>
    </row>
    <row r="4815" spans="1:13" x14ac:dyDescent="0.3">
      <c r="A4815"/>
      <c r="B4815"/>
      <c r="C4815" s="29"/>
      <c r="D4815"/>
      <c r="E4815" s="44"/>
      <c r="F4815" s="29"/>
      <c r="G4815" s="45"/>
      <c r="L4815"/>
      <c r="M4815" s="46"/>
    </row>
    <row r="4816" spans="1:13" x14ac:dyDescent="0.3">
      <c r="A4816"/>
      <c r="B4816"/>
      <c r="C4816" s="29"/>
      <c r="D4816"/>
      <c r="E4816" s="44"/>
      <c r="F4816" s="29"/>
      <c r="G4816" s="45"/>
      <c r="L4816"/>
      <c r="M4816" s="46"/>
    </row>
    <row r="4817" spans="1:13" x14ac:dyDescent="0.3">
      <c r="A4817"/>
      <c r="B4817"/>
      <c r="C4817" s="29"/>
      <c r="D4817"/>
      <c r="E4817" s="44"/>
      <c r="F4817" s="29"/>
      <c r="G4817" s="45"/>
      <c r="L4817"/>
      <c r="M4817" s="46"/>
    </row>
    <row r="4818" spans="1:13" x14ac:dyDescent="0.3">
      <c r="A4818"/>
      <c r="B4818"/>
      <c r="C4818" s="29"/>
      <c r="D4818"/>
      <c r="E4818" s="44"/>
      <c r="F4818" s="29"/>
      <c r="G4818" s="45"/>
      <c r="L4818"/>
      <c r="M4818" s="46"/>
    </row>
    <row r="4819" spans="1:13" x14ac:dyDescent="0.3">
      <c r="A4819"/>
      <c r="B4819"/>
      <c r="C4819" s="29"/>
      <c r="D4819"/>
      <c r="E4819" s="44"/>
      <c r="F4819" s="29"/>
      <c r="G4819" s="45"/>
      <c r="L4819"/>
      <c r="M4819" s="46"/>
    </row>
    <row r="4820" spans="1:13" x14ac:dyDescent="0.3">
      <c r="A4820"/>
      <c r="B4820"/>
      <c r="C4820" s="29"/>
      <c r="D4820"/>
      <c r="E4820" s="44"/>
      <c r="F4820" s="29"/>
      <c r="G4820" s="45"/>
      <c r="L4820"/>
      <c r="M4820" s="46"/>
    </row>
    <row r="4821" spans="1:13" x14ac:dyDescent="0.3">
      <c r="A4821"/>
      <c r="B4821"/>
      <c r="C4821" s="29"/>
      <c r="D4821"/>
      <c r="E4821" s="44"/>
      <c r="F4821" s="29"/>
      <c r="G4821" s="45"/>
      <c r="L4821"/>
      <c r="M4821" s="46"/>
    </row>
    <row r="4822" spans="1:13" x14ac:dyDescent="0.3">
      <c r="A4822"/>
      <c r="B4822"/>
      <c r="C4822" s="29"/>
      <c r="D4822"/>
      <c r="E4822" s="44"/>
      <c r="F4822" s="29"/>
      <c r="G4822" s="45"/>
      <c r="L4822"/>
      <c r="M4822" s="46"/>
    </row>
    <row r="4823" spans="1:13" x14ac:dyDescent="0.3">
      <c r="A4823"/>
      <c r="B4823"/>
      <c r="C4823" s="29"/>
      <c r="D4823"/>
      <c r="E4823" s="44"/>
      <c r="F4823" s="29"/>
      <c r="G4823" s="45"/>
      <c r="L4823"/>
      <c r="M4823" s="46"/>
    </row>
    <row r="4824" spans="1:13" x14ac:dyDescent="0.3">
      <c r="A4824"/>
      <c r="B4824"/>
      <c r="C4824" s="29"/>
      <c r="D4824"/>
      <c r="E4824" s="44"/>
      <c r="F4824" s="29"/>
      <c r="G4824" s="45"/>
      <c r="L4824"/>
      <c r="M4824" s="46"/>
    </row>
    <row r="4825" spans="1:13" x14ac:dyDescent="0.3">
      <c r="A4825"/>
      <c r="B4825"/>
      <c r="C4825" s="29"/>
      <c r="D4825"/>
      <c r="E4825" s="44"/>
      <c r="F4825" s="29"/>
      <c r="G4825" s="45"/>
      <c r="L4825"/>
      <c r="M4825" s="46"/>
    </row>
    <row r="4826" spans="1:13" x14ac:dyDescent="0.3">
      <c r="A4826"/>
      <c r="B4826"/>
      <c r="C4826" s="29"/>
      <c r="D4826"/>
      <c r="E4826" s="44"/>
      <c r="F4826" s="29"/>
      <c r="G4826" s="45"/>
      <c r="L4826"/>
      <c r="M4826" s="46"/>
    </row>
    <row r="4827" spans="1:13" x14ac:dyDescent="0.3">
      <c r="A4827"/>
      <c r="B4827"/>
      <c r="C4827" s="29"/>
      <c r="D4827"/>
      <c r="E4827" s="44"/>
      <c r="F4827" s="29"/>
      <c r="G4827" s="45"/>
      <c r="L4827"/>
      <c r="M4827" s="46"/>
    </row>
    <row r="4828" spans="1:13" x14ac:dyDescent="0.3">
      <c r="A4828"/>
      <c r="B4828"/>
      <c r="C4828" s="29"/>
      <c r="D4828"/>
      <c r="E4828" s="44"/>
      <c r="F4828" s="29"/>
      <c r="G4828" s="45"/>
      <c r="L4828"/>
      <c r="M4828" s="46"/>
    </row>
    <row r="4829" spans="1:13" x14ac:dyDescent="0.3">
      <c r="A4829"/>
      <c r="B4829"/>
      <c r="C4829" s="29"/>
      <c r="D4829"/>
      <c r="E4829" s="44"/>
      <c r="F4829" s="29"/>
      <c r="G4829" s="45"/>
      <c r="L4829"/>
      <c r="M4829" s="46"/>
    </row>
    <row r="4830" spans="1:13" x14ac:dyDescent="0.3">
      <c r="A4830"/>
      <c r="B4830"/>
      <c r="C4830" s="29"/>
      <c r="D4830"/>
      <c r="E4830" s="44"/>
      <c r="F4830" s="29"/>
      <c r="G4830" s="45"/>
      <c r="L4830"/>
      <c r="M4830" s="46"/>
    </row>
    <row r="4831" spans="1:13" x14ac:dyDescent="0.3">
      <c r="A4831"/>
      <c r="B4831"/>
      <c r="C4831" s="29"/>
      <c r="D4831"/>
      <c r="E4831" s="44"/>
      <c r="F4831" s="29"/>
      <c r="G4831" s="45"/>
      <c r="L4831"/>
      <c r="M4831" s="46"/>
    </row>
    <row r="4832" spans="1:13" x14ac:dyDescent="0.3">
      <c r="A4832"/>
      <c r="B4832"/>
      <c r="C4832" s="29"/>
      <c r="D4832"/>
      <c r="E4832" s="44"/>
      <c r="F4832" s="29"/>
      <c r="G4832" s="45"/>
      <c r="L4832"/>
      <c r="M4832" s="46"/>
    </row>
    <row r="4833" spans="1:13" x14ac:dyDescent="0.3">
      <c r="A4833"/>
      <c r="B4833"/>
      <c r="C4833" s="29"/>
      <c r="D4833"/>
      <c r="E4833" s="44"/>
      <c r="F4833" s="29"/>
      <c r="G4833" s="45"/>
      <c r="L4833"/>
      <c r="M4833" s="46"/>
    </row>
    <row r="4834" spans="1:13" x14ac:dyDescent="0.3">
      <c r="A4834"/>
      <c r="B4834"/>
      <c r="C4834" s="29"/>
      <c r="D4834"/>
      <c r="E4834" s="44"/>
      <c r="F4834" s="29"/>
      <c r="G4834" s="45"/>
      <c r="L4834"/>
      <c r="M4834" s="46"/>
    </row>
    <row r="4835" spans="1:13" x14ac:dyDescent="0.3">
      <c r="A4835"/>
      <c r="B4835"/>
      <c r="C4835" s="29"/>
      <c r="D4835"/>
      <c r="E4835" s="44"/>
      <c r="F4835" s="29"/>
      <c r="G4835" s="45"/>
      <c r="L4835"/>
      <c r="M4835" s="46"/>
    </row>
    <row r="4836" spans="1:13" x14ac:dyDescent="0.3">
      <c r="A4836"/>
      <c r="B4836"/>
      <c r="C4836" s="29"/>
      <c r="D4836"/>
      <c r="E4836" s="44"/>
      <c r="F4836" s="29"/>
      <c r="G4836" s="45"/>
      <c r="L4836"/>
      <c r="M4836" s="46"/>
    </row>
    <row r="4837" spans="1:13" x14ac:dyDescent="0.3">
      <c r="A4837"/>
      <c r="B4837"/>
      <c r="C4837" s="29"/>
      <c r="D4837"/>
      <c r="E4837" s="44"/>
      <c r="F4837" s="29"/>
      <c r="G4837" s="45"/>
      <c r="L4837"/>
      <c r="M4837" s="46"/>
    </row>
    <row r="4838" spans="1:13" x14ac:dyDescent="0.3">
      <c r="A4838"/>
      <c r="B4838"/>
      <c r="C4838" s="29"/>
      <c r="D4838"/>
      <c r="E4838" s="44"/>
      <c r="F4838" s="29"/>
      <c r="G4838" s="45"/>
      <c r="L4838"/>
      <c r="M4838" s="46"/>
    </row>
    <row r="4839" spans="1:13" x14ac:dyDescent="0.3">
      <c r="A4839"/>
      <c r="B4839"/>
      <c r="C4839" s="29"/>
      <c r="D4839"/>
      <c r="E4839" s="44"/>
      <c r="F4839" s="29"/>
      <c r="G4839" s="45"/>
      <c r="L4839"/>
      <c r="M4839" s="46"/>
    </row>
    <row r="4840" spans="1:13" x14ac:dyDescent="0.3">
      <c r="A4840"/>
      <c r="B4840"/>
      <c r="C4840" s="29"/>
      <c r="D4840"/>
      <c r="E4840" s="44"/>
      <c r="F4840" s="29"/>
      <c r="G4840" s="45"/>
      <c r="L4840"/>
      <c r="M4840" s="46"/>
    </row>
    <row r="4841" spans="1:13" x14ac:dyDescent="0.3">
      <c r="A4841"/>
      <c r="B4841"/>
      <c r="C4841" s="29"/>
      <c r="D4841"/>
      <c r="E4841" s="44"/>
      <c r="F4841" s="29"/>
      <c r="G4841" s="45"/>
      <c r="L4841"/>
      <c r="M4841" s="46"/>
    </row>
    <row r="4842" spans="1:13" x14ac:dyDescent="0.3">
      <c r="A4842"/>
      <c r="B4842"/>
      <c r="C4842" s="29"/>
      <c r="D4842"/>
      <c r="E4842" s="44"/>
      <c r="F4842" s="29"/>
      <c r="G4842" s="45"/>
      <c r="L4842"/>
      <c r="M4842" s="46"/>
    </row>
    <row r="4843" spans="1:13" x14ac:dyDescent="0.3">
      <c r="A4843"/>
      <c r="B4843"/>
      <c r="C4843" s="29"/>
      <c r="D4843"/>
      <c r="E4843" s="44"/>
      <c r="F4843" s="29"/>
      <c r="G4843" s="45"/>
      <c r="L4843"/>
      <c r="M4843" s="46"/>
    </row>
    <row r="4844" spans="1:13" x14ac:dyDescent="0.3">
      <c r="A4844"/>
      <c r="B4844"/>
      <c r="C4844" s="29"/>
      <c r="D4844"/>
      <c r="E4844" s="44"/>
      <c r="F4844" s="29"/>
      <c r="G4844" s="45"/>
      <c r="L4844"/>
      <c r="M4844" s="46"/>
    </row>
    <row r="4845" spans="1:13" x14ac:dyDescent="0.3">
      <c r="A4845"/>
      <c r="B4845"/>
      <c r="C4845" s="29"/>
      <c r="D4845"/>
      <c r="E4845" s="44"/>
      <c r="F4845" s="29"/>
      <c r="G4845" s="45"/>
      <c r="L4845"/>
      <c r="M4845" s="46"/>
    </row>
    <row r="4846" spans="1:13" x14ac:dyDescent="0.3">
      <c r="A4846"/>
      <c r="B4846"/>
      <c r="C4846" s="29"/>
      <c r="D4846"/>
      <c r="E4846" s="44"/>
      <c r="F4846" s="29"/>
      <c r="G4846" s="45"/>
      <c r="L4846"/>
      <c r="M4846" s="46"/>
    </row>
    <row r="4847" spans="1:13" x14ac:dyDescent="0.3">
      <c r="A4847"/>
      <c r="B4847"/>
      <c r="C4847" s="29"/>
      <c r="D4847"/>
      <c r="E4847" s="44"/>
      <c r="F4847" s="29"/>
      <c r="G4847" s="45"/>
      <c r="L4847"/>
      <c r="M4847" s="46"/>
    </row>
    <row r="4848" spans="1:13" x14ac:dyDescent="0.3">
      <c r="A4848"/>
      <c r="B4848"/>
      <c r="C4848" s="29"/>
      <c r="D4848"/>
      <c r="E4848" s="44"/>
      <c r="F4848" s="29"/>
      <c r="G4848" s="45"/>
      <c r="L4848"/>
      <c r="M4848" s="46"/>
    </row>
    <row r="4849" spans="1:13" x14ac:dyDescent="0.3">
      <c r="A4849"/>
      <c r="B4849"/>
      <c r="C4849" s="29"/>
      <c r="D4849"/>
      <c r="E4849" s="44"/>
      <c r="F4849" s="29"/>
      <c r="G4849" s="45"/>
      <c r="L4849"/>
      <c r="M4849" s="46"/>
    </row>
    <row r="4850" spans="1:13" x14ac:dyDescent="0.3">
      <c r="A4850"/>
      <c r="B4850"/>
      <c r="C4850" s="29"/>
      <c r="D4850"/>
      <c r="E4850" s="44"/>
      <c r="F4850" s="29"/>
      <c r="G4850" s="45"/>
      <c r="L4850"/>
      <c r="M4850" s="46"/>
    </row>
    <row r="4851" spans="1:13" x14ac:dyDescent="0.3">
      <c r="A4851"/>
      <c r="B4851"/>
      <c r="C4851" s="29"/>
      <c r="D4851"/>
      <c r="E4851" s="44"/>
      <c r="F4851" s="29"/>
      <c r="G4851" s="45"/>
      <c r="L4851"/>
      <c r="M4851" s="46"/>
    </row>
    <row r="4852" spans="1:13" x14ac:dyDescent="0.3">
      <c r="A4852"/>
      <c r="B4852"/>
      <c r="C4852" s="29"/>
      <c r="D4852"/>
      <c r="E4852" s="44"/>
      <c r="F4852" s="29"/>
      <c r="G4852" s="45"/>
      <c r="L4852"/>
      <c r="M4852" s="46"/>
    </row>
    <row r="4853" spans="1:13" x14ac:dyDescent="0.3">
      <c r="A4853"/>
      <c r="B4853"/>
      <c r="C4853" s="29"/>
      <c r="D4853"/>
      <c r="E4853" s="44"/>
      <c r="F4853" s="29"/>
      <c r="G4853" s="45"/>
      <c r="L4853"/>
      <c r="M4853" s="46"/>
    </row>
    <row r="4854" spans="1:13" x14ac:dyDescent="0.3">
      <c r="A4854"/>
      <c r="B4854"/>
      <c r="C4854" s="29"/>
      <c r="D4854"/>
      <c r="E4854" s="44"/>
      <c r="F4854" s="29"/>
      <c r="G4854" s="45"/>
      <c r="L4854"/>
      <c r="M4854" s="46"/>
    </row>
    <row r="4855" spans="1:13" x14ac:dyDescent="0.3">
      <c r="A4855"/>
      <c r="B4855"/>
      <c r="C4855" s="29"/>
      <c r="D4855"/>
      <c r="E4855" s="44"/>
      <c r="F4855" s="29"/>
      <c r="G4855" s="45"/>
      <c r="L4855"/>
      <c r="M4855" s="46"/>
    </row>
    <row r="4856" spans="1:13" x14ac:dyDescent="0.3">
      <c r="A4856"/>
      <c r="B4856"/>
      <c r="C4856" s="29"/>
      <c r="D4856"/>
      <c r="E4856" s="44"/>
      <c r="F4856" s="29"/>
      <c r="G4856" s="45"/>
      <c r="L4856"/>
      <c r="M4856" s="46"/>
    </row>
    <row r="4857" spans="1:13" x14ac:dyDescent="0.3">
      <c r="A4857"/>
      <c r="B4857"/>
      <c r="C4857" s="29"/>
      <c r="D4857"/>
      <c r="E4857" s="44"/>
      <c r="F4857" s="29"/>
      <c r="G4857" s="45"/>
      <c r="L4857"/>
      <c r="M4857" s="46"/>
    </row>
    <row r="4858" spans="1:13" x14ac:dyDescent="0.3">
      <c r="A4858"/>
      <c r="B4858"/>
      <c r="C4858" s="29"/>
      <c r="D4858"/>
      <c r="E4858" s="44"/>
      <c r="F4858" s="29"/>
      <c r="G4858" s="45"/>
      <c r="L4858"/>
      <c r="M4858" s="46"/>
    </row>
    <row r="4859" spans="1:13" x14ac:dyDescent="0.3">
      <c r="A4859"/>
      <c r="B4859"/>
      <c r="C4859" s="29"/>
      <c r="D4859"/>
      <c r="E4859" s="44"/>
      <c r="F4859" s="29"/>
      <c r="G4859" s="45"/>
      <c r="L4859"/>
      <c r="M4859" s="46"/>
    </row>
    <row r="4860" spans="1:13" x14ac:dyDescent="0.3">
      <c r="A4860"/>
      <c r="B4860"/>
      <c r="C4860" s="29"/>
      <c r="D4860"/>
      <c r="E4860" s="44"/>
      <c r="F4860" s="29"/>
      <c r="G4860" s="45"/>
      <c r="L4860"/>
      <c r="M4860" s="46"/>
    </row>
    <row r="4861" spans="1:13" x14ac:dyDescent="0.3">
      <c r="A4861"/>
      <c r="B4861"/>
      <c r="C4861" s="29"/>
      <c r="D4861"/>
      <c r="E4861" s="44"/>
      <c r="F4861" s="29"/>
      <c r="G4861" s="45"/>
      <c r="L4861"/>
      <c r="M4861" s="46"/>
    </row>
    <row r="4862" spans="1:13" x14ac:dyDescent="0.3">
      <c r="A4862"/>
      <c r="B4862"/>
      <c r="C4862" s="29"/>
      <c r="D4862"/>
      <c r="E4862" s="44"/>
      <c r="F4862" s="29"/>
      <c r="G4862" s="45"/>
      <c r="L4862"/>
      <c r="M4862" s="46"/>
    </row>
    <row r="4863" spans="1:13" x14ac:dyDescent="0.3">
      <c r="A4863"/>
      <c r="B4863"/>
      <c r="C4863" s="29"/>
      <c r="D4863"/>
      <c r="E4863" s="44"/>
      <c r="F4863" s="29"/>
      <c r="G4863" s="45"/>
      <c r="L4863"/>
      <c r="M4863" s="46"/>
    </row>
    <row r="4864" spans="1:13" x14ac:dyDescent="0.3">
      <c r="A4864"/>
      <c r="B4864"/>
      <c r="C4864" s="29"/>
      <c r="D4864"/>
      <c r="E4864" s="44"/>
      <c r="F4864" s="29"/>
      <c r="G4864" s="45"/>
      <c r="L4864"/>
      <c r="M4864" s="46"/>
    </row>
    <row r="4865" spans="1:13" x14ac:dyDescent="0.3">
      <c r="A4865"/>
      <c r="B4865"/>
      <c r="C4865" s="29"/>
      <c r="D4865"/>
      <c r="E4865" s="44"/>
      <c r="F4865" s="29"/>
      <c r="G4865" s="45"/>
      <c r="L4865"/>
      <c r="M4865" s="46"/>
    </row>
    <row r="4866" spans="1:13" x14ac:dyDescent="0.3">
      <c r="A4866"/>
      <c r="B4866"/>
      <c r="C4866" s="29"/>
      <c r="D4866"/>
      <c r="E4866" s="44"/>
      <c r="F4866" s="29"/>
      <c r="G4866" s="45"/>
      <c r="L4866"/>
      <c r="M4866" s="46"/>
    </row>
    <row r="4867" spans="1:13" x14ac:dyDescent="0.3">
      <c r="A4867"/>
      <c r="B4867"/>
      <c r="C4867" s="29"/>
      <c r="D4867"/>
      <c r="E4867" s="44"/>
      <c r="F4867" s="29"/>
      <c r="G4867" s="45"/>
      <c r="L4867"/>
      <c r="M4867" s="46"/>
    </row>
    <row r="4868" spans="1:13" x14ac:dyDescent="0.3">
      <c r="A4868"/>
      <c r="B4868"/>
      <c r="C4868" s="29"/>
      <c r="D4868"/>
      <c r="E4868" s="44"/>
      <c r="F4868" s="29"/>
      <c r="G4868" s="45"/>
      <c r="L4868"/>
      <c r="M4868" s="46"/>
    </row>
    <row r="4869" spans="1:13" x14ac:dyDescent="0.3">
      <c r="A4869"/>
      <c r="B4869"/>
      <c r="C4869" s="29"/>
      <c r="D4869"/>
      <c r="E4869" s="44"/>
      <c r="F4869" s="29"/>
      <c r="G4869" s="45"/>
      <c r="L4869"/>
      <c r="M4869" s="46"/>
    </row>
    <row r="4870" spans="1:13" x14ac:dyDescent="0.3">
      <c r="A4870"/>
      <c r="B4870"/>
      <c r="C4870" s="29"/>
      <c r="D4870"/>
      <c r="E4870" s="44"/>
      <c r="F4870" s="29"/>
      <c r="G4870" s="45"/>
      <c r="L4870"/>
      <c r="M4870" s="46"/>
    </row>
    <row r="4871" spans="1:13" x14ac:dyDescent="0.3">
      <c r="A4871"/>
      <c r="B4871"/>
      <c r="C4871" s="29"/>
      <c r="D4871"/>
      <c r="E4871" s="44"/>
      <c r="F4871" s="29"/>
      <c r="G4871" s="45"/>
      <c r="L4871"/>
      <c r="M4871" s="46"/>
    </row>
    <row r="4872" spans="1:13" x14ac:dyDescent="0.3">
      <c r="A4872"/>
      <c r="B4872"/>
      <c r="C4872" s="29"/>
      <c r="D4872"/>
      <c r="E4872" s="44"/>
      <c r="F4872" s="29"/>
      <c r="G4872" s="45"/>
      <c r="L4872"/>
      <c r="M4872" s="46"/>
    </row>
    <row r="4873" spans="1:13" x14ac:dyDescent="0.3">
      <c r="A4873"/>
      <c r="B4873"/>
      <c r="C4873" s="29"/>
      <c r="D4873"/>
      <c r="E4873" s="44"/>
      <c r="F4873" s="29"/>
      <c r="G4873" s="45"/>
      <c r="L4873"/>
      <c r="M4873" s="46"/>
    </row>
    <row r="4874" spans="1:13" x14ac:dyDescent="0.3">
      <c r="A4874"/>
      <c r="B4874"/>
      <c r="C4874" s="29"/>
      <c r="D4874"/>
      <c r="E4874" s="44"/>
      <c r="F4874" s="29"/>
      <c r="G4874" s="45"/>
      <c r="L4874"/>
      <c r="M4874" s="46"/>
    </row>
    <row r="4875" spans="1:13" x14ac:dyDescent="0.3">
      <c r="A4875"/>
      <c r="B4875"/>
      <c r="C4875" s="29"/>
      <c r="D4875"/>
      <c r="E4875" s="44"/>
      <c r="F4875" s="29"/>
      <c r="G4875" s="45"/>
      <c r="L4875"/>
      <c r="M4875" s="46"/>
    </row>
    <row r="4876" spans="1:13" x14ac:dyDescent="0.3">
      <c r="A4876"/>
      <c r="B4876"/>
      <c r="C4876" s="29"/>
      <c r="D4876"/>
      <c r="E4876" s="44"/>
      <c r="F4876" s="29"/>
      <c r="G4876" s="45"/>
      <c r="L4876"/>
      <c r="M4876" s="46"/>
    </row>
    <row r="4877" spans="1:13" x14ac:dyDescent="0.3">
      <c r="A4877"/>
      <c r="B4877"/>
      <c r="C4877" s="29"/>
      <c r="D4877"/>
      <c r="E4877" s="44"/>
      <c r="F4877" s="29"/>
      <c r="G4877" s="45"/>
      <c r="L4877"/>
      <c r="M4877" s="46"/>
    </row>
    <row r="4878" spans="1:13" x14ac:dyDescent="0.3">
      <c r="A4878"/>
      <c r="B4878"/>
      <c r="C4878" s="29"/>
      <c r="D4878"/>
      <c r="E4878" s="44"/>
      <c r="F4878" s="29"/>
      <c r="G4878" s="45"/>
      <c r="L4878"/>
      <c r="M4878" s="46"/>
    </row>
    <row r="4879" spans="1:13" x14ac:dyDescent="0.3">
      <c r="A4879"/>
      <c r="B4879"/>
      <c r="C4879" s="29"/>
      <c r="D4879"/>
      <c r="E4879" s="44"/>
      <c r="F4879" s="29"/>
      <c r="G4879" s="45"/>
      <c r="L4879"/>
      <c r="M4879" s="46"/>
    </row>
    <row r="4880" spans="1:13" x14ac:dyDescent="0.3">
      <c r="A4880"/>
      <c r="B4880"/>
      <c r="C4880" s="29"/>
      <c r="D4880"/>
      <c r="E4880" s="44"/>
      <c r="F4880" s="29"/>
      <c r="G4880" s="45"/>
      <c r="L4880"/>
      <c r="M4880" s="46"/>
    </row>
    <row r="4881" spans="1:13" x14ac:dyDescent="0.3">
      <c r="A4881"/>
      <c r="B4881"/>
      <c r="C4881" s="29"/>
      <c r="D4881"/>
      <c r="E4881" s="44"/>
      <c r="F4881" s="29"/>
      <c r="G4881" s="45"/>
      <c r="L4881"/>
      <c r="M4881" s="46"/>
    </row>
    <row r="4882" spans="1:13" x14ac:dyDescent="0.3">
      <c r="A4882"/>
      <c r="B4882"/>
      <c r="C4882" s="29"/>
      <c r="D4882"/>
      <c r="E4882" s="44"/>
      <c r="F4882" s="29"/>
      <c r="G4882" s="45"/>
      <c r="L4882"/>
      <c r="M4882" s="46"/>
    </row>
    <row r="4883" spans="1:13" x14ac:dyDescent="0.3">
      <c r="A4883"/>
      <c r="B4883"/>
      <c r="C4883" s="29"/>
      <c r="D4883"/>
      <c r="E4883" s="44"/>
      <c r="F4883" s="29"/>
      <c r="G4883" s="45"/>
      <c r="L4883"/>
      <c r="M4883" s="46"/>
    </row>
    <row r="4884" spans="1:13" x14ac:dyDescent="0.3">
      <c r="A4884"/>
      <c r="B4884"/>
      <c r="C4884" s="29"/>
      <c r="D4884"/>
      <c r="E4884" s="44"/>
      <c r="F4884" s="29"/>
      <c r="G4884" s="45"/>
      <c r="L4884"/>
      <c r="M4884" s="46"/>
    </row>
    <row r="4885" spans="1:13" x14ac:dyDescent="0.3">
      <c r="A4885"/>
      <c r="B4885"/>
      <c r="C4885" s="29"/>
      <c r="D4885"/>
      <c r="E4885" s="44"/>
      <c r="F4885" s="29"/>
      <c r="G4885" s="45"/>
      <c r="L4885"/>
      <c r="M4885" s="46"/>
    </row>
    <row r="4886" spans="1:13" x14ac:dyDescent="0.3">
      <c r="A4886"/>
      <c r="B4886"/>
      <c r="C4886" s="29"/>
      <c r="D4886"/>
      <c r="E4886" s="44"/>
      <c r="F4886" s="29"/>
      <c r="G4886" s="45"/>
      <c r="L4886"/>
      <c r="M4886" s="46"/>
    </row>
    <row r="4887" spans="1:13" x14ac:dyDescent="0.3">
      <c r="A4887"/>
      <c r="B4887"/>
      <c r="C4887" s="29"/>
      <c r="D4887"/>
      <c r="E4887" s="44"/>
      <c r="F4887" s="29"/>
      <c r="G4887" s="45"/>
      <c r="L4887"/>
      <c r="M4887" s="46"/>
    </row>
    <row r="4888" spans="1:13" x14ac:dyDescent="0.3">
      <c r="A4888"/>
      <c r="B4888"/>
      <c r="C4888" s="29"/>
      <c r="D4888"/>
      <c r="E4888" s="44"/>
      <c r="F4888" s="29"/>
      <c r="G4888" s="45"/>
      <c r="L4888"/>
      <c r="M4888" s="46"/>
    </row>
    <row r="4889" spans="1:13" x14ac:dyDescent="0.3">
      <c r="A4889"/>
      <c r="B4889"/>
      <c r="C4889" s="29"/>
      <c r="D4889"/>
      <c r="E4889" s="44"/>
      <c r="F4889" s="29"/>
      <c r="G4889" s="45"/>
      <c r="L4889"/>
      <c r="M4889" s="46"/>
    </row>
    <row r="4890" spans="1:13" x14ac:dyDescent="0.3">
      <c r="A4890"/>
      <c r="B4890"/>
      <c r="C4890" s="29"/>
      <c r="D4890"/>
      <c r="E4890" s="44"/>
      <c r="F4890" s="29"/>
      <c r="G4890" s="45"/>
      <c r="L4890"/>
      <c r="M4890" s="46"/>
    </row>
    <row r="4891" spans="1:13" x14ac:dyDescent="0.3">
      <c r="A4891"/>
      <c r="B4891"/>
      <c r="C4891" s="29"/>
      <c r="D4891"/>
      <c r="E4891" s="44"/>
      <c r="F4891" s="29"/>
      <c r="G4891" s="45"/>
      <c r="L4891"/>
      <c r="M4891" s="46"/>
    </row>
    <row r="4892" spans="1:13" x14ac:dyDescent="0.3">
      <c r="A4892"/>
      <c r="B4892"/>
      <c r="C4892" s="29"/>
      <c r="D4892"/>
      <c r="E4892" s="44"/>
      <c r="F4892" s="29"/>
      <c r="G4892" s="45"/>
      <c r="L4892"/>
      <c r="M4892" s="46"/>
    </row>
    <row r="4893" spans="1:13" x14ac:dyDescent="0.3">
      <c r="A4893"/>
      <c r="B4893"/>
      <c r="C4893" s="29"/>
      <c r="D4893"/>
      <c r="E4893" s="44"/>
      <c r="F4893" s="29"/>
      <c r="G4893" s="45"/>
      <c r="L4893"/>
      <c r="M4893" s="46"/>
    </row>
    <row r="4894" spans="1:13" x14ac:dyDescent="0.3">
      <c r="A4894"/>
      <c r="B4894"/>
      <c r="C4894" s="29"/>
      <c r="D4894"/>
      <c r="E4894" s="44"/>
      <c r="F4894" s="29"/>
      <c r="G4894" s="45"/>
      <c r="L4894"/>
      <c r="M4894" s="46"/>
    </row>
    <row r="4895" spans="1:13" x14ac:dyDescent="0.3">
      <c r="A4895"/>
      <c r="B4895"/>
      <c r="C4895" s="29"/>
      <c r="D4895"/>
      <c r="E4895" s="44"/>
      <c r="F4895" s="29"/>
      <c r="G4895" s="45"/>
      <c r="L4895"/>
      <c r="M4895" s="46"/>
    </row>
    <row r="4896" spans="1:13" x14ac:dyDescent="0.3">
      <c r="A4896"/>
      <c r="B4896"/>
      <c r="C4896" s="29"/>
      <c r="D4896"/>
      <c r="E4896" s="44"/>
      <c r="F4896" s="29"/>
      <c r="G4896" s="45"/>
      <c r="L4896"/>
      <c r="M4896" s="46"/>
    </row>
    <row r="4897" spans="1:13" x14ac:dyDescent="0.3">
      <c r="A4897"/>
      <c r="B4897"/>
      <c r="C4897" s="29"/>
      <c r="D4897"/>
      <c r="E4897" s="44"/>
      <c r="F4897" s="29"/>
      <c r="G4897" s="45"/>
      <c r="L4897"/>
      <c r="M4897" s="46"/>
    </row>
    <row r="4898" spans="1:13" x14ac:dyDescent="0.3">
      <c r="A4898"/>
      <c r="B4898"/>
      <c r="C4898" s="29"/>
      <c r="D4898"/>
      <c r="E4898" s="44"/>
      <c r="F4898" s="29"/>
      <c r="G4898" s="45"/>
      <c r="L4898"/>
      <c r="M4898" s="46"/>
    </row>
    <row r="4899" spans="1:13" x14ac:dyDescent="0.3">
      <c r="A4899"/>
      <c r="B4899"/>
      <c r="C4899" s="29"/>
      <c r="D4899"/>
      <c r="E4899" s="44"/>
      <c r="F4899" s="29"/>
      <c r="G4899" s="45"/>
      <c r="L4899"/>
      <c r="M4899" s="46"/>
    </row>
    <row r="4900" spans="1:13" x14ac:dyDescent="0.3">
      <c r="A4900"/>
      <c r="B4900"/>
      <c r="C4900" s="29"/>
      <c r="D4900"/>
      <c r="E4900" s="44"/>
      <c r="F4900" s="29"/>
      <c r="G4900" s="45"/>
      <c r="L4900"/>
      <c r="M4900" s="46"/>
    </row>
    <row r="4901" spans="1:13" x14ac:dyDescent="0.3">
      <c r="A4901"/>
      <c r="B4901"/>
      <c r="C4901" s="29"/>
      <c r="D4901"/>
      <c r="E4901" s="44"/>
      <c r="F4901" s="29"/>
      <c r="G4901" s="45"/>
      <c r="L4901"/>
      <c r="M4901" s="46"/>
    </row>
    <row r="4902" spans="1:13" x14ac:dyDescent="0.3">
      <c r="A4902"/>
      <c r="B4902"/>
      <c r="C4902" s="29"/>
      <c r="D4902"/>
      <c r="E4902" s="44"/>
      <c r="F4902" s="29"/>
      <c r="G4902" s="45"/>
      <c r="L4902"/>
      <c r="M4902" s="46"/>
    </row>
    <row r="4903" spans="1:13" x14ac:dyDescent="0.3">
      <c r="A4903"/>
      <c r="B4903"/>
      <c r="C4903" s="29"/>
      <c r="D4903"/>
      <c r="E4903" s="44"/>
      <c r="F4903" s="29"/>
      <c r="G4903" s="45"/>
      <c r="L4903"/>
      <c r="M4903" s="46"/>
    </row>
    <row r="4904" spans="1:13" x14ac:dyDescent="0.3">
      <c r="A4904"/>
      <c r="B4904"/>
      <c r="C4904" s="29"/>
      <c r="D4904"/>
      <c r="E4904" s="44"/>
      <c r="F4904" s="29"/>
      <c r="G4904" s="45"/>
      <c r="L4904"/>
      <c r="M4904" s="46"/>
    </row>
    <row r="4905" spans="1:13" x14ac:dyDescent="0.3">
      <c r="A4905"/>
      <c r="B4905"/>
      <c r="C4905" s="29"/>
      <c r="D4905"/>
      <c r="E4905" s="44"/>
      <c r="F4905" s="29"/>
      <c r="G4905" s="45"/>
      <c r="L4905"/>
      <c r="M4905" s="46"/>
    </row>
    <row r="4906" spans="1:13" x14ac:dyDescent="0.3">
      <c r="A4906"/>
      <c r="B4906"/>
      <c r="C4906" s="29"/>
      <c r="D4906"/>
      <c r="E4906" s="44"/>
      <c r="F4906" s="29"/>
      <c r="G4906" s="45"/>
      <c r="L4906"/>
      <c r="M4906" s="46"/>
    </row>
    <row r="4907" spans="1:13" x14ac:dyDescent="0.3">
      <c r="A4907"/>
      <c r="B4907"/>
      <c r="C4907" s="29"/>
      <c r="D4907"/>
      <c r="E4907" s="44"/>
      <c r="F4907" s="29"/>
      <c r="G4907" s="45"/>
      <c r="L4907"/>
      <c r="M4907" s="46"/>
    </row>
    <row r="4908" spans="1:13" x14ac:dyDescent="0.3">
      <c r="A4908"/>
      <c r="B4908"/>
      <c r="C4908" s="29"/>
      <c r="D4908"/>
      <c r="E4908" s="44"/>
      <c r="F4908" s="29"/>
      <c r="G4908" s="45"/>
      <c r="L4908"/>
      <c r="M4908" s="46"/>
    </row>
    <row r="4909" spans="1:13" x14ac:dyDescent="0.3">
      <c r="A4909"/>
      <c r="B4909"/>
      <c r="C4909" s="29"/>
      <c r="D4909"/>
      <c r="E4909" s="44"/>
      <c r="F4909" s="29"/>
      <c r="G4909" s="45"/>
      <c r="L4909"/>
      <c r="M4909" s="46"/>
    </row>
    <row r="4910" spans="1:13" x14ac:dyDescent="0.3">
      <c r="A4910"/>
      <c r="B4910"/>
      <c r="C4910" s="29"/>
      <c r="D4910"/>
      <c r="E4910" s="44"/>
      <c r="F4910" s="29"/>
      <c r="G4910" s="45"/>
      <c r="L4910"/>
      <c r="M4910" s="46"/>
    </row>
    <row r="4911" spans="1:13" x14ac:dyDescent="0.3">
      <c r="A4911"/>
      <c r="B4911"/>
      <c r="C4911" s="29"/>
      <c r="D4911"/>
      <c r="E4911" s="44"/>
      <c r="F4911" s="29"/>
      <c r="G4911" s="45"/>
      <c r="L4911"/>
      <c r="M4911" s="46"/>
    </row>
    <row r="4912" spans="1:13" x14ac:dyDescent="0.3">
      <c r="A4912"/>
      <c r="B4912"/>
      <c r="C4912" s="29"/>
      <c r="D4912"/>
      <c r="E4912" s="44"/>
      <c r="F4912" s="29"/>
      <c r="G4912" s="45"/>
      <c r="L4912"/>
      <c r="M4912" s="46"/>
    </row>
    <row r="4913" spans="1:13" x14ac:dyDescent="0.3">
      <c r="A4913"/>
      <c r="B4913"/>
      <c r="C4913" s="29"/>
      <c r="D4913"/>
      <c r="E4913" s="44"/>
      <c r="F4913" s="29"/>
      <c r="G4913" s="45"/>
      <c r="L4913"/>
      <c r="M4913" s="46"/>
    </row>
    <row r="4914" spans="1:13" x14ac:dyDescent="0.3">
      <c r="A4914"/>
      <c r="B4914"/>
      <c r="C4914" s="29"/>
      <c r="D4914"/>
      <c r="E4914" s="44"/>
      <c r="F4914" s="29"/>
      <c r="G4914" s="45"/>
      <c r="L4914"/>
      <c r="M4914" s="46"/>
    </row>
    <row r="4915" spans="1:13" x14ac:dyDescent="0.3">
      <c r="A4915"/>
      <c r="B4915"/>
      <c r="C4915" s="29"/>
      <c r="D4915"/>
      <c r="E4915" s="44"/>
      <c r="F4915" s="29"/>
      <c r="G4915" s="45"/>
      <c r="L4915"/>
      <c r="M4915" s="46"/>
    </row>
    <row r="4916" spans="1:13" x14ac:dyDescent="0.3">
      <c r="A4916"/>
      <c r="B4916"/>
      <c r="C4916" s="29"/>
      <c r="D4916"/>
      <c r="E4916" s="44"/>
      <c r="F4916" s="29"/>
      <c r="G4916" s="45"/>
      <c r="L4916"/>
      <c r="M4916" s="46"/>
    </row>
    <row r="4917" spans="1:13" x14ac:dyDescent="0.3">
      <c r="A4917"/>
      <c r="B4917"/>
      <c r="C4917" s="29"/>
      <c r="D4917"/>
      <c r="E4917" s="44"/>
      <c r="F4917" s="29"/>
      <c r="G4917" s="45"/>
      <c r="L4917"/>
      <c r="M4917" s="46"/>
    </row>
    <row r="4918" spans="1:13" x14ac:dyDescent="0.3">
      <c r="A4918"/>
      <c r="B4918"/>
      <c r="C4918" s="29"/>
      <c r="D4918"/>
      <c r="E4918" s="44"/>
      <c r="F4918" s="29"/>
      <c r="G4918" s="45"/>
      <c r="L4918"/>
      <c r="M4918" s="46"/>
    </row>
    <row r="4919" spans="1:13" x14ac:dyDescent="0.3">
      <c r="A4919"/>
      <c r="B4919"/>
      <c r="C4919" s="29"/>
      <c r="D4919"/>
      <c r="E4919" s="44"/>
      <c r="F4919" s="29"/>
      <c r="G4919" s="45"/>
      <c r="L4919"/>
      <c r="M4919" s="46"/>
    </row>
    <row r="4920" spans="1:13" x14ac:dyDescent="0.3">
      <c r="A4920"/>
      <c r="B4920"/>
      <c r="C4920" s="29"/>
      <c r="D4920"/>
      <c r="E4920" s="44"/>
      <c r="F4920" s="29"/>
      <c r="G4920" s="45"/>
      <c r="L4920"/>
      <c r="M4920" s="46"/>
    </row>
    <row r="4921" spans="1:13" x14ac:dyDescent="0.3">
      <c r="A4921"/>
      <c r="B4921"/>
      <c r="C4921" s="29"/>
      <c r="D4921"/>
      <c r="E4921" s="44"/>
      <c r="F4921" s="29"/>
      <c r="G4921" s="45"/>
      <c r="L4921"/>
      <c r="M4921" s="46"/>
    </row>
    <row r="4922" spans="1:13" x14ac:dyDescent="0.3">
      <c r="A4922"/>
      <c r="B4922"/>
      <c r="C4922" s="29"/>
      <c r="D4922"/>
      <c r="E4922" s="44"/>
      <c r="F4922" s="29"/>
      <c r="G4922" s="45"/>
      <c r="L4922"/>
      <c r="M4922" s="46"/>
    </row>
    <row r="4923" spans="1:13" x14ac:dyDescent="0.3">
      <c r="A4923"/>
      <c r="B4923"/>
      <c r="C4923" s="29"/>
      <c r="D4923"/>
      <c r="E4923" s="44"/>
      <c r="F4923" s="29"/>
      <c r="G4923" s="45"/>
      <c r="L4923"/>
      <c r="M4923" s="46"/>
    </row>
    <row r="4924" spans="1:13" x14ac:dyDescent="0.3">
      <c r="A4924"/>
      <c r="B4924"/>
      <c r="C4924" s="29"/>
      <c r="D4924"/>
      <c r="E4924" s="44"/>
      <c r="F4924" s="29"/>
      <c r="G4924" s="45"/>
      <c r="L4924"/>
      <c r="M4924" s="46"/>
    </row>
    <row r="4925" spans="1:13" x14ac:dyDescent="0.3">
      <c r="A4925"/>
      <c r="B4925"/>
      <c r="C4925" s="29"/>
      <c r="D4925"/>
      <c r="E4925" s="44"/>
      <c r="F4925" s="29"/>
      <c r="G4925" s="45"/>
      <c r="L4925"/>
      <c r="M4925" s="46"/>
    </row>
    <row r="4926" spans="1:13" x14ac:dyDescent="0.3">
      <c r="A4926"/>
      <c r="B4926"/>
      <c r="C4926" s="29"/>
      <c r="D4926"/>
      <c r="E4926" s="44"/>
      <c r="F4926" s="29"/>
      <c r="G4926" s="45"/>
      <c r="L4926"/>
      <c r="M4926" s="46"/>
    </row>
    <row r="4927" spans="1:13" x14ac:dyDescent="0.3">
      <c r="A4927"/>
      <c r="B4927"/>
      <c r="C4927" s="29"/>
      <c r="D4927"/>
      <c r="E4927" s="44"/>
      <c r="F4927" s="29"/>
      <c r="G4927" s="45"/>
      <c r="L4927"/>
      <c r="M4927" s="46"/>
    </row>
    <row r="4928" spans="1:13" x14ac:dyDescent="0.3">
      <c r="A4928"/>
      <c r="B4928"/>
      <c r="C4928" s="29"/>
      <c r="D4928"/>
      <c r="E4928" s="44"/>
      <c r="F4928" s="29"/>
      <c r="G4928" s="45"/>
      <c r="L4928"/>
      <c r="M4928" s="46"/>
    </row>
    <row r="4929" spans="1:13" x14ac:dyDescent="0.3">
      <c r="A4929"/>
      <c r="B4929"/>
      <c r="C4929" s="29"/>
      <c r="D4929"/>
      <c r="E4929" s="44"/>
      <c r="F4929" s="29"/>
      <c r="G4929" s="45"/>
      <c r="L4929"/>
      <c r="M4929" s="46"/>
    </row>
    <row r="4930" spans="1:13" x14ac:dyDescent="0.3">
      <c r="A4930"/>
      <c r="B4930"/>
      <c r="C4930" s="29"/>
      <c r="D4930"/>
      <c r="E4930" s="44"/>
      <c r="F4930" s="29"/>
      <c r="G4930" s="45"/>
      <c r="L4930"/>
      <c r="M4930" s="46"/>
    </row>
    <row r="4931" spans="1:13" x14ac:dyDescent="0.3">
      <c r="A4931"/>
      <c r="B4931"/>
      <c r="C4931" s="29"/>
      <c r="D4931"/>
      <c r="E4931" s="44"/>
      <c r="F4931" s="29"/>
      <c r="G4931" s="45"/>
      <c r="L4931"/>
      <c r="M4931" s="46"/>
    </row>
    <row r="4932" spans="1:13" x14ac:dyDescent="0.3">
      <c r="A4932"/>
      <c r="B4932"/>
      <c r="C4932" s="29"/>
      <c r="D4932"/>
      <c r="E4932" s="44"/>
      <c r="F4932" s="29"/>
      <c r="G4932" s="45"/>
      <c r="L4932"/>
      <c r="M4932" s="46"/>
    </row>
    <row r="4933" spans="1:13" x14ac:dyDescent="0.3">
      <c r="A4933"/>
      <c r="B4933"/>
      <c r="C4933" s="29"/>
      <c r="D4933"/>
      <c r="E4933" s="44"/>
      <c r="F4933" s="29"/>
      <c r="G4933" s="45"/>
      <c r="L4933"/>
      <c r="M4933" s="46"/>
    </row>
    <row r="4934" spans="1:13" x14ac:dyDescent="0.3">
      <c r="A4934"/>
      <c r="B4934"/>
      <c r="C4934" s="29"/>
      <c r="D4934"/>
      <c r="E4934" s="44"/>
      <c r="F4934" s="29"/>
      <c r="G4934" s="45"/>
      <c r="L4934"/>
      <c r="M4934" s="46"/>
    </row>
    <row r="4935" spans="1:13" x14ac:dyDescent="0.3">
      <c r="A4935"/>
      <c r="B4935"/>
      <c r="C4935" s="29"/>
      <c r="D4935"/>
      <c r="E4935" s="44"/>
      <c r="F4935" s="29"/>
      <c r="G4935" s="45"/>
      <c r="L4935"/>
      <c r="M4935" s="46"/>
    </row>
    <row r="4936" spans="1:13" x14ac:dyDescent="0.3">
      <c r="A4936"/>
      <c r="B4936"/>
      <c r="C4936" s="29"/>
      <c r="D4936"/>
      <c r="E4936" s="44"/>
      <c r="F4936" s="29"/>
      <c r="G4936" s="45"/>
      <c r="L4936"/>
      <c r="M4936" s="46"/>
    </row>
    <row r="4937" spans="1:13" x14ac:dyDescent="0.3">
      <c r="A4937"/>
      <c r="B4937"/>
      <c r="C4937" s="29"/>
      <c r="D4937"/>
      <c r="E4937" s="44"/>
      <c r="F4937" s="29"/>
      <c r="G4937" s="45"/>
      <c r="L4937"/>
      <c r="M4937" s="46"/>
    </row>
    <row r="4938" spans="1:13" x14ac:dyDescent="0.3">
      <c r="A4938"/>
      <c r="B4938"/>
      <c r="C4938" s="29"/>
      <c r="D4938"/>
      <c r="E4938" s="44"/>
      <c r="F4938" s="29"/>
      <c r="G4938" s="45"/>
      <c r="L4938"/>
      <c r="M4938" s="46"/>
    </row>
    <row r="4939" spans="1:13" x14ac:dyDescent="0.3">
      <c r="A4939"/>
      <c r="B4939"/>
      <c r="C4939" s="29"/>
      <c r="D4939"/>
      <c r="E4939" s="44"/>
      <c r="F4939" s="29"/>
      <c r="G4939" s="45"/>
      <c r="L4939"/>
      <c r="M4939" s="46"/>
    </row>
    <row r="4940" spans="1:13" x14ac:dyDescent="0.3">
      <c r="A4940"/>
      <c r="B4940"/>
      <c r="C4940" s="29"/>
      <c r="D4940"/>
      <c r="E4940" s="44"/>
      <c r="F4940" s="29"/>
      <c r="G4940" s="45"/>
      <c r="L4940"/>
      <c r="M4940" s="46"/>
    </row>
    <row r="4941" spans="1:13" x14ac:dyDescent="0.3">
      <c r="A4941"/>
      <c r="B4941"/>
      <c r="C4941" s="29"/>
      <c r="D4941"/>
      <c r="E4941" s="44"/>
      <c r="F4941" s="29"/>
      <c r="G4941" s="45"/>
      <c r="L4941"/>
      <c r="M4941" s="46"/>
    </row>
    <row r="4942" spans="1:13" x14ac:dyDescent="0.3">
      <c r="A4942"/>
      <c r="B4942"/>
      <c r="C4942" s="29"/>
      <c r="D4942"/>
      <c r="E4942" s="44"/>
      <c r="F4942" s="29"/>
      <c r="G4942" s="45"/>
      <c r="L4942"/>
      <c r="M4942" s="46"/>
    </row>
    <row r="4943" spans="1:13" x14ac:dyDescent="0.3">
      <c r="A4943"/>
      <c r="B4943"/>
      <c r="C4943" s="29"/>
      <c r="D4943"/>
      <c r="E4943" s="44"/>
      <c r="F4943" s="29"/>
      <c r="G4943" s="45"/>
      <c r="L4943"/>
      <c r="M4943" s="46"/>
    </row>
    <row r="4944" spans="1:13" x14ac:dyDescent="0.3">
      <c r="A4944"/>
      <c r="B4944"/>
      <c r="C4944" s="29"/>
      <c r="D4944"/>
      <c r="E4944" s="44"/>
      <c r="F4944" s="29"/>
      <c r="G4944" s="45"/>
      <c r="L4944"/>
      <c r="M4944" s="46"/>
    </row>
    <row r="4945" spans="1:13" x14ac:dyDescent="0.3">
      <c r="A4945"/>
      <c r="B4945"/>
      <c r="C4945" s="29"/>
      <c r="D4945"/>
      <c r="E4945" s="44"/>
      <c r="F4945" s="29"/>
      <c r="G4945" s="45"/>
      <c r="L4945"/>
      <c r="M4945" s="46"/>
    </row>
    <row r="4946" spans="1:13" x14ac:dyDescent="0.3">
      <c r="A4946"/>
      <c r="B4946"/>
      <c r="C4946" s="29"/>
      <c r="D4946"/>
      <c r="E4946" s="44"/>
      <c r="F4946" s="29"/>
      <c r="G4946" s="45"/>
      <c r="L4946"/>
      <c r="M4946" s="46"/>
    </row>
    <row r="4947" spans="1:13" x14ac:dyDescent="0.3">
      <c r="A4947"/>
      <c r="B4947"/>
      <c r="C4947" s="29"/>
      <c r="D4947"/>
      <c r="E4947" s="44"/>
      <c r="F4947" s="29"/>
      <c r="G4947" s="45"/>
      <c r="L4947"/>
      <c r="M4947" s="46"/>
    </row>
    <row r="4948" spans="1:13" x14ac:dyDescent="0.3">
      <c r="A4948"/>
      <c r="B4948"/>
      <c r="C4948" s="29"/>
      <c r="D4948"/>
      <c r="E4948" s="44"/>
      <c r="F4948" s="29"/>
      <c r="G4948" s="45"/>
      <c r="L4948"/>
      <c r="M4948" s="46"/>
    </row>
    <row r="4949" spans="1:13" x14ac:dyDescent="0.3">
      <c r="A4949"/>
      <c r="B4949"/>
      <c r="C4949" s="29"/>
      <c r="D4949"/>
      <c r="E4949" s="44"/>
      <c r="F4949" s="29"/>
      <c r="G4949" s="45"/>
      <c r="L4949"/>
      <c r="M4949" s="46"/>
    </row>
    <row r="4950" spans="1:13" x14ac:dyDescent="0.3">
      <c r="A4950"/>
      <c r="B4950"/>
      <c r="C4950" s="29"/>
      <c r="D4950"/>
      <c r="E4950" s="44"/>
      <c r="F4950" s="29"/>
      <c r="G4950" s="45"/>
      <c r="L4950"/>
      <c r="M4950" s="46"/>
    </row>
    <row r="4951" spans="1:13" x14ac:dyDescent="0.3">
      <c r="A4951"/>
      <c r="B4951"/>
      <c r="C4951" s="29"/>
      <c r="D4951"/>
      <c r="E4951" s="44"/>
      <c r="F4951" s="29"/>
      <c r="G4951" s="45"/>
      <c r="L4951"/>
      <c r="M4951" s="46"/>
    </row>
    <row r="4952" spans="1:13" x14ac:dyDescent="0.3">
      <c r="A4952"/>
      <c r="B4952"/>
      <c r="C4952" s="29"/>
      <c r="D4952"/>
      <c r="E4952" s="44"/>
      <c r="F4952" s="29"/>
      <c r="G4952" s="45"/>
      <c r="L4952"/>
      <c r="M4952" s="46"/>
    </row>
    <row r="4953" spans="1:13" x14ac:dyDescent="0.3">
      <c r="A4953"/>
      <c r="B4953"/>
      <c r="C4953" s="29"/>
      <c r="D4953"/>
      <c r="E4953" s="44"/>
      <c r="F4953" s="29"/>
      <c r="G4953" s="45"/>
      <c r="L4953"/>
      <c r="M4953" s="46"/>
    </row>
    <row r="4954" spans="1:13" x14ac:dyDescent="0.3">
      <c r="A4954"/>
      <c r="B4954"/>
      <c r="C4954" s="29"/>
      <c r="D4954"/>
      <c r="E4954" s="44"/>
      <c r="F4954" s="29"/>
      <c r="G4954" s="45"/>
      <c r="L4954"/>
      <c r="M4954" s="46"/>
    </row>
    <row r="4955" spans="1:13" x14ac:dyDescent="0.3">
      <c r="A4955"/>
      <c r="B4955"/>
      <c r="C4955" s="29"/>
      <c r="D4955"/>
      <c r="E4955" s="44"/>
      <c r="F4955" s="29"/>
      <c r="G4955" s="45"/>
      <c r="L4955"/>
      <c r="M4955" s="46"/>
    </row>
    <row r="4956" spans="1:13" x14ac:dyDescent="0.3">
      <c r="A4956"/>
      <c r="B4956"/>
      <c r="C4956" s="29"/>
      <c r="D4956"/>
      <c r="E4956" s="44"/>
      <c r="F4956" s="29"/>
      <c r="G4956" s="45"/>
      <c r="L4956"/>
      <c r="M4956" s="46"/>
    </row>
    <row r="4957" spans="1:13" x14ac:dyDescent="0.3">
      <c r="A4957"/>
      <c r="B4957"/>
      <c r="C4957" s="29"/>
      <c r="D4957"/>
      <c r="E4957" s="44"/>
      <c r="F4957" s="29"/>
      <c r="G4957" s="45"/>
      <c r="L4957"/>
      <c r="M4957" s="46"/>
    </row>
    <row r="4958" spans="1:13" x14ac:dyDescent="0.3">
      <c r="A4958"/>
      <c r="B4958"/>
      <c r="C4958" s="29"/>
      <c r="D4958"/>
      <c r="E4958" s="44"/>
      <c r="F4958" s="29"/>
      <c r="G4958" s="45"/>
      <c r="L4958"/>
      <c r="M4958" s="46"/>
    </row>
    <row r="4959" spans="1:13" x14ac:dyDescent="0.3">
      <c r="A4959"/>
      <c r="B4959"/>
      <c r="C4959" s="29"/>
      <c r="D4959"/>
      <c r="E4959" s="44"/>
      <c r="F4959" s="29"/>
      <c r="G4959" s="45"/>
      <c r="L4959"/>
      <c r="M4959" s="46"/>
    </row>
    <row r="4960" spans="1:13" x14ac:dyDescent="0.3">
      <c r="A4960"/>
      <c r="B4960"/>
      <c r="C4960" s="29"/>
      <c r="D4960"/>
      <c r="E4960" s="44"/>
      <c r="F4960" s="29"/>
      <c r="G4960" s="45"/>
      <c r="L4960"/>
      <c r="M4960" s="46"/>
    </row>
    <row r="4961" spans="1:13" x14ac:dyDescent="0.3">
      <c r="A4961"/>
      <c r="B4961"/>
      <c r="C4961" s="29"/>
      <c r="D4961"/>
      <c r="E4961" s="44"/>
      <c r="F4961" s="29"/>
      <c r="G4961" s="45"/>
      <c r="L4961"/>
      <c r="M4961" s="46"/>
    </row>
    <row r="4962" spans="1:13" x14ac:dyDescent="0.3">
      <c r="A4962"/>
      <c r="B4962"/>
      <c r="C4962" s="29"/>
      <c r="D4962"/>
      <c r="E4962" s="44"/>
      <c r="F4962" s="29"/>
      <c r="G4962" s="45"/>
      <c r="L4962"/>
      <c r="M4962" s="46"/>
    </row>
    <row r="4963" spans="1:13" x14ac:dyDescent="0.3">
      <c r="A4963"/>
      <c r="B4963"/>
      <c r="C4963" s="29"/>
      <c r="D4963"/>
      <c r="E4963" s="44"/>
      <c r="F4963" s="29"/>
      <c r="G4963" s="45"/>
      <c r="L4963"/>
      <c r="M4963" s="46"/>
    </row>
    <row r="4964" spans="1:13" x14ac:dyDescent="0.3">
      <c r="A4964"/>
      <c r="B4964"/>
      <c r="C4964" s="29"/>
      <c r="D4964"/>
      <c r="E4964" s="44"/>
      <c r="F4964" s="29"/>
      <c r="G4964" s="45"/>
      <c r="L4964"/>
      <c r="M4964" s="46"/>
    </row>
    <row r="4965" spans="1:13" x14ac:dyDescent="0.3">
      <c r="A4965"/>
      <c r="B4965"/>
      <c r="C4965" s="29"/>
      <c r="D4965"/>
      <c r="E4965" s="44"/>
      <c r="F4965" s="29"/>
      <c r="G4965" s="45"/>
      <c r="L4965"/>
      <c r="M4965" s="46"/>
    </row>
    <row r="4966" spans="1:13" x14ac:dyDescent="0.3">
      <c r="A4966"/>
      <c r="B4966"/>
      <c r="C4966" s="29"/>
      <c r="D4966"/>
      <c r="E4966" s="44"/>
      <c r="F4966" s="29"/>
      <c r="G4966" s="45"/>
      <c r="L4966"/>
      <c r="M4966" s="46"/>
    </row>
    <row r="4967" spans="1:13" x14ac:dyDescent="0.3">
      <c r="A4967"/>
      <c r="B4967"/>
      <c r="C4967" s="29"/>
      <c r="D4967"/>
      <c r="E4967" s="44"/>
      <c r="F4967" s="29"/>
      <c r="G4967" s="45"/>
      <c r="L4967"/>
      <c r="M4967" s="46"/>
    </row>
    <row r="4968" spans="1:13" x14ac:dyDescent="0.3">
      <c r="A4968"/>
      <c r="B4968"/>
      <c r="C4968" s="29"/>
      <c r="D4968"/>
      <c r="E4968" s="44"/>
      <c r="F4968" s="29"/>
      <c r="G4968" s="45"/>
      <c r="L4968"/>
      <c r="M4968" s="46"/>
    </row>
    <row r="4969" spans="1:13" x14ac:dyDescent="0.3">
      <c r="A4969"/>
      <c r="B4969"/>
      <c r="C4969" s="29"/>
      <c r="D4969"/>
      <c r="E4969" s="44"/>
      <c r="F4969" s="29"/>
      <c r="G4969" s="45"/>
      <c r="L4969"/>
      <c r="M4969" s="46"/>
    </row>
    <row r="4970" spans="1:13" x14ac:dyDescent="0.3">
      <c r="A4970"/>
      <c r="B4970"/>
      <c r="C4970" s="29"/>
      <c r="D4970"/>
      <c r="E4970" s="44"/>
      <c r="F4970" s="29"/>
      <c r="G4970" s="45"/>
      <c r="L4970"/>
      <c r="M4970" s="46"/>
    </row>
    <row r="4971" spans="1:13" x14ac:dyDescent="0.3">
      <c r="A4971"/>
      <c r="B4971"/>
      <c r="C4971" s="29"/>
      <c r="D4971"/>
      <c r="E4971" s="44"/>
      <c r="F4971" s="29"/>
      <c r="G4971" s="45"/>
      <c r="L4971"/>
      <c r="M4971" s="46"/>
    </row>
    <row r="4972" spans="1:13" x14ac:dyDescent="0.3">
      <c r="A4972"/>
      <c r="B4972"/>
      <c r="C4972" s="29"/>
      <c r="D4972"/>
      <c r="E4972" s="44"/>
      <c r="F4972" s="29"/>
      <c r="G4972" s="45"/>
      <c r="L4972"/>
      <c r="M4972" s="46"/>
    </row>
    <row r="4973" spans="1:13" x14ac:dyDescent="0.3">
      <c r="A4973"/>
      <c r="B4973"/>
      <c r="C4973" s="29"/>
      <c r="D4973"/>
      <c r="E4973" s="44"/>
      <c r="F4973" s="29"/>
      <c r="G4973" s="45"/>
      <c r="L4973"/>
      <c r="M4973" s="46"/>
    </row>
    <row r="4974" spans="1:13" x14ac:dyDescent="0.3">
      <c r="A4974"/>
      <c r="B4974"/>
      <c r="C4974" s="29"/>
      <c r="D4974"/>
      <c r="E4974" s="44"/>
      <c r="F4974" s="29"/>
      <c r="G4974" s="45"/>
      <c r="L4974"/>
      <c r="M4974" s="46"/>
    </row>
    <row r="4975" spans="1:13" x14ac:dyDescent="0.3">
      <c r="A4975"/>
      <c r="B4975"/>
      <c r="C4975" s="29"/>
      <c r="D4975"/>
      <c r="E4975" s="44"/>
      <c r="F4975" s="29"/>
      <c r="G4975" s="45"/>
      <c r="L4975"/>
      <c r="M4975" s="46"/>
    </row>
    <row r="4976" spans="1:13" x14ac:dyDescent="0.3">
      <c r="A4976"/>
      <c r="B4976"/>
      <c r="C4976" s="29"/>
      <c r="D4976"/>
      <c r="E4976" s="44"/>
      <c r="F4976" s="29"/>
      <c r="G4976" s="45"/>
      <c r="L4976"/>
      <c r="M4976" s="46"/>
    </row>
    <row r="4977" spans="1:13" x14ac:dyDescent="0.3">
      <c r="A4977"/>
      <c r="B4977"/>
      <c r="C4977" s="29"/>
      <c r="D4977"/>
      <c r="E4977" s="44"/>
      <c r="F4977" s="29"/>
      <c r="G4977" s="45"/>
      <c r="L4977"/>
      <c r="M4977" s="46"/>
    </row>
    <row r="4978" spans="1:13" x14ac:dyDescent="0.3">
      <c r="A4978"/>
      <c r="B4978"/>
      <c r="C4978" s="29"/>
      <c r="D4978"/>
      <c r="E4978" s="44"/>
      <c r="F4978" s="29"/>
      <c r="G4978" s="45"/>
      <c r="L4978"/>
      <c r="M4978" s="46"/>
    </row>
    <row r="4979" spans="1:13" x14ac:dyDescent="0.3">
      <c r="A4979"/>
      <c r="B4979"/>
      <c r="C4979" s="29"/>
      <c r="D4979"/>
      <c r="E4979" s="44"/>
      <c r="F4979" s="29"/>
      <c r="G4979" s="45"/>
      <c r="L4979"/>
      <c r="M4979" s="46"/>
    </row>
    <row r="4980" spans="1:13" x14ac:dyDescent="0.3">
      <c r="A4980"/>
      <c r="B4980"/>
      <c r="C4980" s="29"/>
      <c r="D4980"/>
      <c r="E4980" s="44"/>
      <c r="F4980" s="29"/>
      <c r="G4980" s="45"/>
      <c r="L4980"/>
      <c r="M4980" s="46"/>
    </row>
    <row r="4981" spans="1:13" x14ac:dyDescent="0.3">
      <c r="A4981"/>
      <c r="B4981"/>
      <c r="C4981" s="29"/>
      <c r="D4981"/>
      <c r="E4981" s="44"/>
      <c r="F4981" s="29"/>
      <c r="G4981" s="45"/>
      <c r="L4981"/>
      <c r="M4981" s="46"/>
    </row>
    <row r="4982" spans="1:13" x14ac:dyDescent="0.3">
      <c r="A4982"/>
      <c r="B4982"/>
      <c r="C4982" s="29"/>
      <c r="D4982"/>
      <c r="E4982" s="44"/>
      <c r="F4982" s="29"/>
      <c r="G4982" s="45"/>
      <c r="L4982"/>
      <c r="M4982" s="46"/>
    </row>
    <row r="4983" spans="1:13" x14ac:dyDescent="0.3">
      <c r="A4983"/>
      <c r="B4983"/>
      <c r="C4983" s="29"/>
      <c r="D4983"/>
      <c r="E4983" s="44"/>
      <c r="F4983" s="29"/>
      <c r="G4983" s="45"/>
      <c r="L4983"/>
      <c r="M4983" s="46"/>
    </row>
    <row r="4984" spans="1:13" x14ac:dyDescent="0.3">
      <c r="A4984"/>
      <c r="B4984"/>
      <c r="C4984" s="29"/>
      <c r="D4984"/>
      <c r="E4984" s="44"/>
      <c r="F4984" s="29"/>
      <c r="G4984" s="45"/>
      <c r="L4984"/>
      <c r="M4984" s="46"/>
    </row>
    <row r="4985" spans="1:13" x14ac:dyDescent="0.3">
      <c r="A4985"/>
      <c r="B4985"/>
      <c r="C4985" s="29"/>
      <c r="D4985"/>
      <c r="E4985" s="44"/>
      <c r="F4985" s="29"/>
      <c r="G4985" s="45"/>
      <c r="L4985"/>
      <c r="M4985" s="46"/>
    </row>
    <row r="4986" spans="1:13" x14ac:dyDescent="0.3">
      <c r="A4986"/>
      <c r="B4986"/>
      <c r="C4986" s="29"/>
      <c r="D4986"/>
      <c r="E4986" s="44"/>
      <c r="F4986" s="29"/>
      <c r="G4986" s="45"/>
      <c r="L4986"/>
      <c r="M4986" s="46"/>
    </row>
    <row r="4987" spans="1:13" x14ac:dyDescent="0.3">
      <c r="A4987"/>
      <c r="B4987"/>
      <c r="C4987" s="29"/>
      <c r="D4987"/>
      <c r="E4987" s="44"/>
      <c r="F4987" s="29"/>
      <c r="G4987" s="45"/>
      <c r="L4987"/>
      <c r="M4987" s="46"/>
    </row>
    <row r="4988" spans="1:13" x14ac:dyDescent="0.3">
      <c r="A4988"/>
      <c r="B4988"/>
      <c r="C4988" s="29"/>
      <c r="D4988"/>
      <c r="E4988" s="44"/>
      <c r="F4988" s="29"/>
      <c r="G4988" s="45"/>
      <c r="L4988"/>
      <c r="M4988" s="46"/>
    </row>
    <row r="4989" spans="1:13" x14ac:dyDescent="0.3">
      <c r="A4989"/>
      <c r="B4989"/>
      <c r="C4989" s="29"/>
      <c r="D4989"/>
      <c r="E4989" s="44"/>
      <c r="F4989" s="29"/>
      <c r="G4989" s="45"/>
      <c r="L4989"/>
      <c r="M4989" s="46"/>
    </row>
    <row r="4990" spans="1:13" x14ac:dyDescent="0.3">
      <c r="A4990"/>
      <c r="B4990"/>
      <c r="C4990" s="29"/>
      <c r="D4990"/>
      <c r="E4990" s="44"/>
      <c r="F4990" s="29"/>
      <c r="G4990" s="45"/>
      <c r="L4990"/>
      <c r="M4990" s="46"/>
    </row>
    <row r="4991" spans="1:13" x14ac:dyDescent="0.3">
      <c r="A4991"/>
      <c r="B4991"/>
      <c r="C4991" s="29"/>
      <c r="D4991"/>
      <c r="E4991" s="44"/>
      <c r="F4991" s="29"/>
      <c r="G4991" s="45"/>
      <c r="L4991"/>
      <c r="M4991" s="46"/>
    </row>
    <row r="4992" spans="1:13" x14ac:dyDescent="0.3">
      <c r="A4992"/>
      <c r="B4992"/>
      <c r="C4992" s="29"/>
      <c r="D4992"/>
      <c r="E4992" s="44"/>
      <c r="F4992" s="29"/>
      <c r="G4992" s="45"/>
      <c r="L4992"/>
      <c r="M4992" s="46"/>
    </row>
    <row r="4993" spans="1:13" x14ac:dyDescent="0.3">
      <c r="A4993"/>
      <c r="B4993"/>
      <c r="C4993" s="29"/>
      <c r="D4993"/>
      <c r="E4993" s="44"/>
      <c r="F4993" s="29"/>
      <c r="G4993" s="45"/>
      <c r="L4993"/>
      <c r="M4993" s="46"/>
    </row>
    <row r="4994" spans="1:13" x14ac:dyDescent="0.3">
      <c r="A4994"/>
      <c r="B4994"/>
      <c r="C4994" s="29"/>
      <c r="D4994"/>
      <c r="E4994" s="44"/>
      <c r="F4994" s="29"/>
      <c r="G4994" s="45"/>
      <c r="L4994"/>
      <c r="M4994" s="46"/>
    </row>
    <row r="4995" spans="1:13" x14ac:dyDescent="0.3">
      <c r="A4995"/>
      <c r="B4995"/>
      <c r="C4995" s="29"/>
      <c r="D4995"/>
      <c r="E4995" s="44"/>
      <c r="F4995" s="29"/>
      <c r="G4995" s="45"/>
      <c r="L4995"/>
      <c r="M4995" s="46"/>
    </row>
    <row r="4996" spans="1:13" x14ac:dyDescent="0.3">
      <c r="A4996"/>
      <c r="B4996"/>
      <c r="C4996" s="29"/>
      <c r="D4996"/>
      <c r="E4996" s="44"/>
      <c r="F4996" s="29"/>
      <c r="G4996" s="45"/>
      <c r="L4996"/>
      <c r="M4996" s="46"/>
    </row>
    <row r="4997" spans="1:13" x14ac:dyDescent="0.3">
      <c r="A4997"/>
      <c r="B4997"/>
      <c r="C4997" s="29"/>
      <c r="D4997"/>
      <c r="E4997" s="44"/>
      <c r="F4997" s="29"/>
      <c r="G4997" s="45"/>
      <c r="L4997"/>
      <c r="M4997" s="46"/>
    </row>
    <row r="4998" spans="1:13" x14ac:dyDescent="0.3">
      <c r="A4998"/>
      <c r="B4998"/>
      <c r="C4998" s="29"/>
      <c r="D4998"/>
      <c r="E4998" s="44"/>
      <c r="F4998" s="29"/>
      <c r="G4998" s="45"/>
      <c r="L4998"/>
      <c r="M4998" s="46"/>
    </row>
    <row r="4999" spans="1:13" x14ac:dyDescent="0.3">
      <c r="A4999"/>
      <c r="B4999"/>
      <c r="C4999" s="29"/>
      <c r="D4999"/>
      <c r="E4999" s="44"/>
      <c r="F4999" s="29"/>
      <c r="G4999" s="45"/>
      <c r="L4999"/>
      <c r="M4999" s="46"/>
    </row>
    <row r="5000" spans="1:13" x14ac:dyDescent="0.3">
      <c r="A5000"/>
      <c r="B5000"/>
      <c r="C5000" s="29"/>
      <c r="D5000"/>
      <c r="E5000" s="44"/>
      <c r="F5000" s="29"/>
      <c r="G5000" s="45"/>
      <c r="L5000"/>
      <c r="M5000" s="46"/>
    </row>
    <row r="5001" spans="1:13" x14ac:dyDescent="0.3">
      <c r="A5001"/>
      <c r="B5001"/>
      <c r="C5001" s="29"/>
      <c r="D5001"/>
      <c r="E5001" s="44"/>
      <c r="F5001" s="29"/>
      <c r="G5001" s="45"/>
      <c r="L5001"/>
      <c r="M5001" s="46"/>
    </row>
    <row r="5002" spans="1:13" x14ac:dyDescent="0.3">
      <c r="A5002"/>
      <c r="B5002"/>
      <c r="C5002" s="29"/>
      <c r="D5002"/>
      <c r="E5002" s="44"/>
      <c r="F5002" s="29"/>
      <c r="G5002" s="45"/>
      <c r="L5002"/>
      <c r="M5002" s="46"/>
    </row>
    <row r="5003" spans="1:13" x14ac:dyDescent="0.3">
      <c r="A5003"/>
      <c r="B5003"/>
      <c r="C5003" s="29"/>
      <c r="D5003"/>
      <c r="E5003" s="44"/>
      <c r="F5003" s="29"/>
      <c r="G5003" s="45"/>
      <c r="L5003"/>
      <c r="M5003" s="46"/>
    </row>
    <row r="5004" spans="1:13" x14ac:dyDescent="0.3">
      <c r="A5004"/>
      <c r="B5004"/>
      <c r="C5004" s="29"/>
      <c r="D5004"/>
      <c r="E5004" s="44"/>
      <c r="F5004" s="29"/>
      <c r="G5004" s="45"/>
      <c r="L5004"/>
      <c r="M5004" s="46"/>
    </row>
    <row r="5005" spans="1:13" x14ac:dyDescent="0.3">
      <c r="A5005"/>
      <c r="B5005"/>
      <c r="C5005" s="29"/>
      <c r="D5005"/>
      <c r="E5005" s="44"/>
      <c r="F5005" s="29"/>
      <c r="G5005" s="45"/>
      <c r="L5005"/>
      <c r="M5005" s="46"/>
    </row>
    <row r="5006" spans="1:13" x14ac:dyDescent="0.3">
      <c r="A5006"/>
      <c r="B5006"/>
      <c r="C5006" s="29"/>
      <c r="D5006"/>
      <c r="E5006" s="44"/>
      <c r="F5006" s="29"/>
      <c r="G5006" s="45"/>
      <c r="L5006"/>
      <c r="M5006" s="46"/>
    </row>
    <row r="5007" spans="1:13" x14ac:dyDescent="0.3">
      <c r="A5007"/>
      <c r="B5007"/>
      <c r="C5007" s="29"/>
      <c r="D5007"/>
      <c r="E5007" s="44"/>
      <c r="F5007" s="29"/>
      <c r="G5007" s="45"/>
      <c r="L5007"/>
      <c r="M5007" s="46"/>
    </row>
    <row r="5008" spans="1:13" x14ac:dyDescent="0.3">
      <c r="A5008"/>
      <c r="B5008"/>
      <c r="C5008" s="29"/>
      <c r="D5008"/>
      <c r="E5008" s="44"/>
      <c r="F5008" s="29"/>
      <c r="G5008" s="45"/>
      <c r="L5008"/>
      <c r="M5008" s="46"/>
    </row>
    <row r="5009" spans="1:13" x14ac:dyDescent="0.3">
      <c r="A5009"/>
      <c r="B5009"/>
      <c r="C5009" s="29"/>
      <c r="D5009"/>
      <c r="E5009" s="44"/>
      <c r="F5009" s="29"/>
      <c r="G5009" s="45"/>
      <c r="L5009"/>
      <c r="M5009" s="46"/>
    </row>
    <row r="5010" spans="1:13" x14ac:dyDescent="0.3">
      <c r="A5010"/>
      <c r="B5010"/>
      <c r="C5010" s="29"/>
      <c r="D5010"/>
      <c r="E5010" s="44"/>
      <c r="F5010" s="29"/>
      <c r="G5010" s="45"/>
      <c r="L5010"/>
      <c r="M5010" s="46"/>
    </row>
    <row r="5011" spans="1:13" x14ac:dyDescent="0.3">
      <c r="A5011"/>
      <c r="B5011"/>
      <c r="C5011" s="29"/>
      <c r="D5011"/>
      <c r="E5011" s="44"/>
      <c r="F5011" s="29"/>
      <c r="G5011" s="45"/>
      <c r="L5011"/>
      <c r="M5011" s="46"/>
    </row>
    <row r="5012" spans="1:13" x14ac:dyDescent="0.3">
      <c r="A5012"/>
      <c r="B5012"/>
      <c r="C5012" s="29"/>
      <c r="D5012"/>
      <c r="E5012" s="44"/>
      <c r="F5012" s="29"/>
      <c r="G5012" s="45"/>
      <c r="L5012"/>
      <c r="M5012" s="46"/>
    </row>
    <row r="5013" spans="1:13" x14ac:dyDescent="0.3">
      <c r="A5013"/>
      <c r="B5013"/>
      <c r="C5013" s="29"/>
      <c r="D5013"/>
      <c r="E5013" s="44"/>
      <c r="F5013" s="29"/>
      <c r="G5013" s="45"/>
      <c r="L5013"/>
      <c r="M5013" s="46"/>
    </row>
    <row r="5014" spans="1:13" x14ac:dyDescent="0.3">
      <c r="A5014"/>
      <c r="B5014"/>
      <c r="C5014" s="29"/>
      <c r="D5014"/>
      <c r="E5014" s="44"/>
      <c r="F5014" s="29"/>
      <c r="G5014" s="45"/>
      <c r="L5014"/>
      <c r="M5014" s="46"/>
    </row>
    <row r="5015" spans="1:13" x14ac:dyDescent="0.3">
      <c r="A5015"/>
      <c r="B5015"/>
      <c r="C5015" s="29"/>
      <c r="D5015"/>
      <c r="E5015" s="44"/>
      <c r="F5015" s="29"/>
      <c r="G5015" s="45"/>
      <c r="L5015"/>
      <c r="M5015" s="46"/>
    </row>
    <row r="5016" spans="1:13" x14ac:dyDescent="0.3">
      <c r="A5016"/>
      <c r="B5016"/>
      <c r="C5016" s="29"/>
      <c r="D5016"/>
      <c r="E5016" s="44"/>
      <c r="F5016" s="29"/>
      <c r="G5016" s="45"/>
      <c r="L5016"/>
      <c r="M5016" s="46"/>
    </row>
    <row r="5017" spans="1:13" x14ac:dyDescent="0.3">
      <c r="A5017"/>
      <c r="B5017"/>
      <c r="C5017" s="29"/>
      <c r="D5017"/>
      <c r="E5017" s="44"/>
      <c r="F5017" s="29"/>
      <c r="G5017" s="45"/>
      <c r="L5017"/>
      <c r="M5017" s="46"/>
    </row>
    <row r="5018" spans="1:13" x14ac:dyDescent="0.3">
      <c r="A5018"/>
      <c r="B5018"/>
      <c r="C5018" s="29"/>
      <c r="D5018"/>
      <c r="E5018" s="44"/>
      <c r="F5018" s="29"/>
      <c r="G5018" s="45"/>
      <c r="L5018"/>
      <c r="M5018" s="46"/>
    </row>
    <row r="5019" spans="1:13" x14ac:dyDescent="0.3">
      <c r="A5019"/>
      <c r="B5019"/>
      <c r="C5019" s="29"/>
      <c r="D5019"/>
      <c r="E5019" s="44"/>
      <c r="F5019" s="29"/>
      <c r="G5019" s="45"/>
      <c r="L5019"/>
      <c r="M5019" s="46"/>
    </row>
    <row r="5020" spans="1:13" x14ac:dyDescent="0.3">
      <c r="A5020"/>
      <c r="B5020"/>
      <c r="C5020" s="29"/>
      <c r="D5020"/>
      <c r="E5020" s="44"/>
      <c r="F5020" s="29"/>
      <c r="G5020" s="45"/>
      <c r="L5020"/>
      <c r="M5020" s="46"/>
    </row>
    <row r="5021" spans="1:13" x14ac:dyDescent="0.3">
      <c r="A5021"/>
      <c r="B5021"/>
      <c r="C5021" s="29"/>
      <c r="D5021"/>
      <c r="E5021" s="44"/>
      <c r="F5021" s="29"/>
      <c r="G5021" s="45"/>
      <c r="L5021"/>
      <c r="M5021" s="46"/>
    </row>
    <row r="5022" spans="1:13" x14ac:dyDescent="0.3">
      <c r="A5022"/>
      <c r="B5022"/>
      <c r="C5022" s="29"/>
      <c r="D5022"/>
      <c r="E5022" s="44"/>
      <c r="F5022" s="29"/>
      <c r="G5022" s="45"/>
      <c r="L5022"/>
      <c r="M5022" s="46"/>
    </row>
    <row r="5023" spans="1:13" x14ac:dyDescent="0.3">
      <c r="A5023"/>
      <c r="B5023"/>
      <c r="C5023" s="29"/>
      <c r="D5023"/>
      <c r="E5023" s="44"/>
      <c r="F5023" s="29"/>
      <c r="G5023" s="45"/>
      <c r="L5023"/>
      <c r="M5023" s="46"/>
    </row>
    <row r="5024" spans="1:13" x14ac:dyDescent="0.3">
      <c r="A5024"/>
      <c r="B5024"/>
      <c r="C5024" s="29"/>
      <c r="D5024"/>
      <c r="E5024" s="44"/>
      <c r="F5024" s="29"/>
      <c r="G5024" s="45"/>
      <c r="L5024"/>
      <c r="M5024" s="46"/>
    </row>
    <row r="5025" spans="1:13" x14ac:dyDescent="0.3">
      <c r="A5025"/>
      <c r="B5025"/>
      <c r="C5025" s="29"/>
      <c r="D5025"/>
      <c r="E5025" s="44"/>
      <c r="F5025" s="29"/>
      <c r="G5025" s="45"/>
      <c r="L5025"/>
      <c r="M5025" s="46"/>
    </row>
    <row r="5026" spans="1:13" x14ac:dyDescent="0.3">
      <c r="A5026"/>
      <c r="B5026"/>
      <c r="C5026" s="29"/>
      <c r="D5026"/>
      <c r="E5026" s="44"/>
      <c r="F5026" s="29"/>
      <c r="G5026" s="45"/>
      <c r="L5026"/>
      <c r="M5026" s="46"/>
    </row>
    <row r="5027" spans="1:13" x14ac:dyDescent="0.3">
      <c r="A5027"/>
      <c r="B5027"/>
      <c r="C5027" s="29"/>
      <c r="D5027"/>
      <c r="E5027" s="44"/>
      <c r="F5027" s="29"/>
      <c r="G5027" s="45"/>
      <c r="L5027"/>
      <c r="M5027" s="46"/>
    </row>
    <row r="5028" spans="1:13" x14ac:dyDescent="0.3">
      <c r="A5028"/>
      <c r="B5028"/>
      <c r="C5028" s="29"/>
      <c r="D5028"/>
      <c r="E5028" s="44"/>
      <c r="F5028" s="29"/>
      <c r="G5028" s="45"/>
      <c r="L5028"/>
      <c r="M5028" s="46"/>
    </row>
    <row r="5029" spans="1:13" x14ac:dyDescent="0.3">
      <c r="A5029"/>
      <c r="B5029"/>
      <c r="C5029" s="29"/>
      <c r="D5029"/>
      <c r="E5029" s="44"/>
      <c r="F5029" s="29"/>
      <c r="G5029" s="45"/>
      <c r="L5029"/>
      <c r="M5029" s="46"/>
    </row>
    <row r="5030" spans="1:13" x14ac:dyDescent="0.3">
      <c r="A5030"/>
      <c r="B5030"/>
      <c r="C5030" s="29"/>
      <c r="D5030"/>
      <c r="E5030" s="44"/>
      <c r="F5030" s="29"/>
      <c r="G5030" s="45"/>
      <c r="L5030"/>
      <c r="M5030" s="46"/>
    </row>
    <row r="5031" spans="1:13" x14ac:dyDescent="0.3">
      <c r="A5031"/>
      <c r="B5031"/>
      <c r="C5031" s="29"/>
      <c r="D5031"/>
      <c r="E5031" s="44"/>
      <c r="F5031" s="29"/>
      <c r="G5031" s="45"/>
      <c r="L5031"/>
      <c r="M5031" s="46"/>
    </row>
    <row r="5032" spans="1:13" x14ac:dyDescent="0.3">
      <c r="A5032"/>
      <c r="B5032"/>
      <c r="C5032" s="29"/>
      <c r="D5032"/>
      <c r="E5032" s="44"/>
      <c r="F5032" s="29"/>
      <c r="G5032" s="45"/>
      <c r="L5032"/>
      <c r="M5032" s="46"/>
    </row>
    <row r="5033" spans="1:13" x14ac:dyDescent="0.3">
      <c r="A5033"/>
      <c r="B5033"/>
      <c r="C5033" s="29"/>
      <c r="D5033"/>
      <c r="E5033" s="44"/>
      <c r="F5033" s="29"/>
      <c r="G5033" s="45"/>
      <c r="L5033"/>
      <c r="M5033" s="46"/>
    </row>
    <row r="5034" spans="1:13" x14ac:dyDescent="0.3">
      <c r="A5034"/>
      <c r="B5034"/>
      <c r="C5034" s="29"/>
      <c r="D5034"/>
      <c r="E5034" s="44"/>
      <c r="F5034" s="29"/>
      <c r="G5034" s="45"/>
      <c r="L5034"/>
      <c r="M5034" s="46"/>
    </row>
    <row r="5035" spans="1:13" x14ac:dyDescent="0.3">
      <c r="A5035"/>
      <c r="B5035"/>
      <c r="C5035" s="29"/>
      <c r="D5035"/>
      <c r="E5035" s="44"/>
      <c r="F5035" s="29"/>
      <c r="G5035" s="45"/>
      <c r="L5035"/>
      <c r="M5035" s="46"/>
    </row>
    <row r="5036" spans="1:13" x14ac:dyDescent="0.3">
      <c r="A5036"/>
      <c r="B5036"/>
      <c r="C5036" s="29"/>
      <c r="D5036"/>
      <c r="E5036" s="44"/>
      <c r="F5036" s="29"/>
      <c r="G5036" s="45"/>
      <c r="L5036"/>
      <c r="M5036" s="46"/>
    </row>
    <row r="5037" spans="1:13" x14ac:dyDescent="0.3">
      <c r="A5037"/>
      <c r="B5037"/>
      <c r="C5037" s="29"/>
      <c r="D5037"/>
      <c r="E5037" s="44"/>
      <c r="F5037" s="29"/>
      <c r="G5037" s="45"/>
      <c r="L5037"/>
      <c r="M5037" s="46"/>
    </row>
    <row r="5038" spans="1:13" x14ac:dyDescent="0.3">
      <c r="A5038"/>
      <c r="B5038"/>
      <c r="C5038" s="29"/>
      <c r="D5038"/>
      <c r="E5038" s="44"/>
      <c r="F5038" s="29"/>
      <c r="G5038" s="45"/>
      <c r="L5038"/>
      <c r="M5038" s="46"/>
    </row>
    <row r="5039" spans="1:13" x14ac:dyDescent="0.3">
      <c r="A5039"/>
      <c r="B5039"/>
      <c r="C5039" s="29"/>
      <c r="D5039"/>
      <c r="E5039" s="44"/>
      <c r="F5039" s="29"/>
      <c r="G5039" s="45"/>
      <c r="L5039"/>
      <c r="M5039" s="46"/>
    </row>
    <row r="5040" spans="1:13" x14ac:dyDescent="0.3">
      <c r="A5040"/>
      <c r="B5040"/>
      <c r="C5040" s="29"/>
      <c r="D5040"/>
      <c r="E5040" s="44"/>
      <c r="F5040" s="29"/>
      <c r="G5040" s="45"/>
      <c r="L5040"/>
      <c r="M5040" s="46"/>
    </row>
    <row r="5041" spans="1:13" x14ac:dyDescent="0.3">
      <c r="A5041"/>
      <c r="B5041"/>
      <c r="C5041" s="29"/>
      <c r="D5041"/>
      <c r="E5041" s="44"/>
      <c r="F5041" s="29"/>
      <c r="G5041" s="45"/>
      <c r="L5041"/>
      <c r="M5041" s="46"/>
    </row>
    <row r="5042" spans="1:13" x14ac:dyDescent="0.3">
      <c r="A5042"/>
      <c r="B5042"/>
      <c r="C5042" s="29"/>
      <c r="D5042"/>
      <c r="E5042" s="44"/>
      <c r="F5042" s="29"/>
      <c r="G5042" s="45"/>
      <c r="L5042"/>
      <c r="M5042" s="46"/>
    </row>
    <row r="5043" spans="1:13" x14ac:dyDescent="0.3">
      <c r="A5043"/>
      <c r="B5043"/>
      <c r="C5043" s="29"/>
      <c r="D5043"/>
      <c r="E5043" s="44"/>
      <c r="F5043" s="29"/>
      <c r="G5043" s="45"/>
      <c r="L5043"/>
      <c r="M5043" s="46"/>
    </row>
    <row r="5044" spans="1:13" x14ac:dyDescent="0.3">
      <c r="A5044"/>
      <c r="B5044"/>
      <c r="C5044" s="29"/>
      <c r="D5044"/>
      <c r="E5044" s="44"/>
      <c r="F5044" s="29"/>
      <c r="G5044" s="45"/>
      <c r="L5044"/>
      <c r="M5044" s="46"/>
    </row>
    <row r="5045" spans="1:13" x14ac:dyDescent="0.3">
      <c r="A5045"/>
      <c r="B5045"/>
      <c r="C5045" s="29"/>
      <c r="D5045"/>
      <c r="E5045" s="44"/>
      <c r="F5045" s="29"/>
      <c r="G5045" s="45"/>
      <c r="L5045"/>
      <c r="M5045" s="46"/>
    </row>
    <row r="5046" spans="1:13" x14ac:dyDescent="0.3">
      <c r="A5046"/>
      <c r="B5046"/>
      <c r="C5046" s="29"/>
      <c r="D5046"/>
      <c r="E5046" s="44"/>
      <c r="F5046" s="29"/>
      <c r="G5046" s="45"/>
      <c r="L5046"/>
      <c r="M5046" s="46"/>
    </row>
    <row r="5047" spans="1:13" x14ac:dyDescent="0.3">
      <c r="A5047"/>
      <c r="B5047"/>
      <c r="C5047" s="29"/>
      <c r="D5047"/>
      <c r="E5047" s="44"/>
      <c r="F5047" s="29"/>
      <c r="G5047" s="45"/>
      <c r="L5047"/>
      <c r="M5047" s="46"/>
    </row>
    <row r="5048" spans="1:13" x14ac:dyDescent="0.3">
      <c r="A5048"/>
      <c r="B5048"/>
      <c r="C5048" s="29"/>
      <c r="D5048"/>
      <c r="E5048" s="44"/>
      <c r="F5048" s="29"/>
      <c r="G5048" s="45"/>
      <c r="L5048"/>
      <c r="M5048" s="46"/>
    </row>
    <row r="5049" spans="1:13" x14ac:dyDescent="0.3">
      <c r="A5049"/>
      <c r="B5049"/>
      <c r="C5049" s="29"/>
      <c r="D5049"/>
      <c r="E5049" s="44"/>
      <c r="F5049" s="29"/>
      <c r="G5049" s="45"/>
      <c r="L5049"/>
      <c r="M5049" s="46"/>
    </row>
    <row r="5050" spans="1:13" x14ac:dyDescent="0.3">
      <c r="A5050"/>
      <c r="B5050"/>
      <c r="C5050" s="29"/>
      <c r="D5050"/>
      <c r="E5050" s="44"/>
      <c r="F5050" s="29"/>
      <c r="G5050" s="45"/>
      <c r="L5050"/>
      <c r="M5050" s="46"/>
    </row>
    <row r="5051" spans="1:13" x14ac:dyDescent="0.3">
      <c r="A5051"/>
      <c r="B5051"/>
      <c r="C5051" s="29"/>
      <c r="D5051"/>
      <c r="E5051" s="44"/>
      <c r="F5051" s="29"/>
      <c r="G5051" s="45"/>
      <c r="L5051"/>
      <c r="M5051" s="46"/>
    </row>
    <row r="5052" spans="1:13" x14ac:dyDescent="0.3">
      <c r="A5052"/>
      <c r="B5052"/>
      <c r="C5052" s="29"/>
      <c r="D5052"/>
      <c r="E5052" s="44"/>
      <c r="F5052" s="29"/>
      <c r="G5052" s="45"/>
      <c r="L5052"/>
      <c r="M5052" s="46"/>
    </row>
    <row r="5053" spans="1:13" x14ac:dyDescent="0.3">
      <c r="A5053"/>
      <c r="B5053"/>
      <c r="C5053" s="29"/>
      <c r="D5053"/>
      <c r="E5053" s="44"/>
      <c r="F5053" s="29"/>
      <c r="G5053" s="45"/>
      <c r="L5053"/>
      <c r="M5053" s="46"/>
    </row>
    <row r="5054" spans="1:13" x14ac:dyDescent="0.3">
      <c r="A5054"/>
      <c r="B5054"/>
      <c r="C5054" s="29"/>
      <c r="D5054"/>
      <c r="E5054" s="44"/>
      <c r="F5054" s="29"/>
      <c r="G5054" s="45"/>
      <c r="L5054"/>
      <c r="M5054" s="46"/>
    </row>
    <row r="5055" spans="1:13" x14ac:dyDescent="0.3">
      <c r="A5055"/>
      <c r="B5055"/>
      <c r="C5055" s="29"/>
      <c r="D5055"/>
      <c r="E5055" s="44"/>
      <c r="F5055" s="29"/>
      <c r="G5055" s="45"/>
      <c r="L5055"/>
      <c r="M5055" s="46"/>
    </row>
    <row r="5056" spans="1:13" x14ac:dyDescent="0.3">
      <c r="A5056"/>
      <c r="B5056"/>
      <c r="C5056" s="29"/>
      <c r="D5056"/>
      <c r="E5056" s="44"/>
      <c r="F5056" s="29"/>
      <c r="G5056" s="45"/>
      <c r="L5056"/>
      <c r="M5056" s="46"/>
    </row>
    <row r="5057" spans="1:13" x14ac:dyDescent="0.3">
      <c r="A5057"/>
      <c r="B5057"/>
      <c r="C5057" s="29"/>
      <c r="D5057"/>
      <c r="E5057" s="44"/>
      <c r="F5057" s="29"/>
      <c r="G5057" s="45"/>
      <c r="L5057"/>
      <c r="M5057" s="46"/>
    </row>
    <row r="5058" spans="1:13" x14ac:dyDescent="0.3">
      <c r="A5058"/>
      <c r="B5058"/>
      <c r="C5058" s="29"/>
      <c r="D5058"/>
      <c r="E5058" s="44"/>
      <c r="F5058" s="29"/>
      <c r="G5058" s="45"/>
      <c r="L5058"/>
      <c r="M5058" s="46"/>
    </row>
    <row r="5059" spans="1:13" x14ac:dyDescent="0.3">
      <c r="A5059"/>
      <c r="B5059"/>
      <c r="C5059" s="29"/>
      <c r="D5059"/>
      <c r="E5059" s="44"/>
      <c r="F5059" s="29"/>
      <c r="G5059" s="45"/>
      <c r="L5059"/>
      <c r="M5059" s="46"/>
    </row>
    <row r="5060" spans="1:13" x14ac:dyDescent="0.3">
      <c r="A5060"/>
      <c r="B5060"/>
      <c r="C5060" s="29"/>
      <c r="D5060"/>
      <c r="E5060" s="44"/>
      <c r="F5060" s="29"/>
      <c r="G5060" s="45"/>
      <c r="L5060"/>
      <c r="M5060" s="46"/>
    </row>
    <row r="5061" spans="1:13" x14ac:dyDescent="0.3">
      <c r="A5061"/>
      <c r="B5061"/>
      <c r="C5061" s="29"/>
      <c r="D5061"/>
      <c r="E5061" s="44"/>
      <c r="F5061" s="29"/>
      <c r="G5061" s="45"/>
      <c r="L5061"/>
      <c r="M5061" s="46"/>
    </row>
    <row r="5062" spans="1:13" x14ac:dyDescent="0.3">
      <c r="A5062"/>
      <c r="B5062"/>
      <c r="C5062" s="29"/>
      <c r="D5062"/>
      <c r="E5062" s="44"/>
      <c r="F5062" s="29"/>
      <c r="G5062" s="45"/>
      <c r="L5062"/>
      <c r="M5062" s="46"/>
    </row>
    <row r="5063" spans="1:13" x14ac:dyDescent="0.3">
      <c r="A5063"/>
      <c r="B5063"/>
      <c r="C5063" s="29"/>
      <c r="D5063"/>
      <c r="E5063" s="44"/>
      <c r="F5063" s="29"/>
      <c r="G5063" s="45"/>
      <c r="L5063"/>
      <c r="M5063" s="46"/>
    </row>
    <row r="5064" spans="1:13" x14ac:dyDescent="0.3">
      <c r="A5064"/>
      <c r="B5064"/>
      <c r="C5064" s="29"/>
      <c r="D5064"/>
      <c r="E5064" s="44"/>
      <c r="F5064" s="29"/>
      <c r="G5064" s="45"/>
      <c r="L5064"/>
      <c r="M5064" s="46"/>
    </row>
    <row r="5065" spans="1:13" x14ac:dyDescent="0.3">
      <c r="A5065"/>
      <c r="B5065"/>
      <c r="C5065" s="29"/>
      <c r="D5065"/>
      <c r="E5065" s="44"/>
      <c r="F5065" s="29"/>
      <c r="G5065" s="45"/>
      <c r="L5065"/>
      <c r="M5065" s="46"/>
    </row>
    <row r="5066" spans="1:13" x14ac:dyDescent="0.3">
      <c r="A5066"/>
      <c r="B5066"/>
      <c r="C5066" s="29"/>
      <c r="D5066"/>
      <c r="E5066" s="44"/>
      <c r="F5066" s="29"/>
      <c r="G5066" s="45"/>
      <c r="L5066"/>
      <c r="M5066" s="46"/>
    </row>
    <row r="5067" spans="1:13" x14ac:dyDescent="0.3">
      <c r="A5067"/>
      <c r="B5067"/>
      <c r="C5067" s="29"/>
      <c r="D5067"/>
      <c r="E5067" s="44"/>
      <c r="F5067" s="29"/>
      <c r="G5067" s="45"/>
      <c r="L5067"/>
      <c r="M5067" s="46"/>
    </row>
    <row r="5068" spans="1:13" x14ac:dyDescent="0.3">
      <c r="A5068"/>
      <c r="B5068"/>
      <c r="C5068" s="29"/>
      <c r="D5068"/>
      <c r="E5068" s="44"/>
      <c r="F5068" s="29"/>
      <c r="G5068" s="45"/>
      <c r="L5068"/>
      <c r="M5068" s="46"/>
    </row>
    <row r="5069" spans="1:13" x14ac:dyDescent="0.3">
      <c r="A5069"/>
      <c r="B5069"/>
      <c r="C5069" s="29"/>
      <c r="D5069"/>
      <c r="E5069" s="44"/>
      <c r="F5069" s="29"/>
      <c r="G5069" s="45"/>
      <c r="L5069"/>
      <c r="M5069" s="46"/>
    </row>
    <row r="5070" spans="1:13" x14ac:dyDescent="0.3">
      <c r="A5070"/>
      <c r="B5070"/>
      <c r="C5070" s="29"/>
      <c r="D5070"/>
      <c r="E5070" s="44"/>
      <c r="F5070" s="29"/>
      <c r="G5070" s="45"/>
      <c r="L5070"/>
      <c r="M5070" s="46"/>
    </row>
    <row r="5071" spans="1:13" x14ac:dyDescent="0.3">
      <c r="A5071"/>
      <c r="B5071"/>
      <c r="C5071" s="29"/>
      <c r="D5071"/>
      <c r="E5071" s="44"/>
      <c r="F5071" s="29"/>
      <c r="G5071" s="45"/>
      <c r="L5071"/>
      <c r="M5071" s="46"/>
    </row>
    <row r="5072" spans="1:13" x14ac:dyDescent="0.3">
      <c r="A5072"/>
      <c r="B5072"/>
      <c r="C5072" s="29"/>
      <c r="D5072"/>
      <c r="E5072" s="44"/>
      <c r="F5072" s="29"/>
      <c r="G5072" s="45"/>
      <c r="L5072"/>
      <c r="M5072" s="46"/>
    </row>
    <row r="5073" spans="1:13" x14ac:dyDescent="0.3">
      <c r="A5073"/>
      <c r="B5073"/>
      <c r="C5073" s="29"/>
      <c r="D5073"/>
      <c r="E5073" s="44"/>
      <c r="F5073" s="29"/>
      <c r="G5073" s="45"/>
      <c r="L5073"/>
      <c r="M5073" s="46"/>
    </row>
    <row r="5074" spans="1:13" x14ac:dyDescent="0.3">
      <c r="A5074"/>
      <c r="B5074"/>
      <c r="C5074" s="29"/>
      <c r="D5074"/>
      <c r="E5074" s="44"/>
      <c r="F5074" s="29"/>
      <c r="G5074" s="45"/>
      <c r="L5074"/>
      <c r="M5074" s="46"/>
    </row>
    <row r="5075" spans="1:13" x14ac:dyDescent="0.3">
      <c r="A5075"/>
      <c r="B5075"/>
      <c r="C5075" s="29"/>
      <c r="D5075"/>
      <c r="E5075" s="44"/>
      <c r="F5075" s="29"/>
      <c r="G5075" s="45"/>
      <c r="L5075"/>
      <c r="M5075" s="46"/>
    </row>
    <row r="5076" spans="1:13" x14ac:dyDescent="0.3">
      <c r="A5076"/>
      <c r="B5076"/>
      <c r="C5076" s="29"/>
      <c r="D5076"/>
      <c r="E5076" s="44"/>
      <c r="F5076" s="29"/>
      <c r="G5076" s="45"/>
      <c r="L5076"/>
      <c r="M5076" s="46"/>
    </row>
    <row r="5077" spans="1:13" x14ac:dyDescent="0.3">
      <c r="A5077"/>
      <c r="B5077"/>
      <c r="C5077" s="29"/>
      <c r="D5077"/>
      <c r="E5077" s="44"/>
      <c r="F5077" s="29"/>
      <c r="G5077" s="45"/>
      <c r="L5077"/>
      <c r="M5077" s="46"/>
    </row>
    <row r="5078" spans="1:13" x14ac:dyDescent="0.3">
      <c r="A5078"/>
      <c r="B5078"/>
      <c r="C5078" s="29"/>
      <c r="D5078"/>
      <c r="E5078" s="44"/>
      <c r="F5078" s="29"/>
      <c r="G5078" s="45"/>
      <c r="L5078"/>
      <c r="M5078" s="46"/>
    </row>
    <row r="5079" spans="1:13" x14ac:dyDescent="0.3">
      <c r="A5079"/>
      <c r="B5079"/>
      <c r="C5079" s="29"/>
      <c r="D5079"/>
      <c r="E5079" s="44"/>
      <c r="F5079" s="29"/>
      <c r="G5079" s="45"/>
      <c r="L5079"/>
      <c r="M5079" s="46"/>
    </row>
    <row r="5080" spans="1:13" x14ac:dyDescent="0.3">
      <c r="A5080"/>
      <c r="B5080"/>
      <c r="C5080" s="29"/>
      <c r="D5080"/>
      <c r="E5080" s="44"/>
      <c r="F5080" s="29"/>
      <c r="G5080" s="45"/>
      <c r="L5080"/>
      <c r="M5080" s="46"/>
    </row>
    <row r="5081" spans="1:13" x14ac:dyDescent="0.3">
      <c r="A5081"/>
      <c r="B5081"/>
      <c r="C5081" s="29"/>
      <c r="D5081"/>
      <c r="E5081" s="44"/>
      <c r="F5081" s="29"/>
      <c r="G5081" s="45"/>
      <c r="L5081"/>
      <c r="M5081" s="46"/>
    </row>
    <row r="5082" spans="1:13" x14ac:dyDescent="0.3">
      <c r="A5082"/>
      <c r="B5082"/>
      <c r="C5082" s="29"/>
      <c r="D5082"/>
      <c r="E5082" s="44"/>
      <c r="F5082" s="29"/>
      <c r="G5082" s="45"/>
      <c r="L5082"/>
      <c r="M5082" s="46"/>
    </row>
    <row r="5083" spans="1:13" x14ac:dyDescent="0.3">
      <c r="A5083"/>
      <c r="B5083"/>
      <c r="C5083" s="29"/>
      <c r="D5083"/>
      <c r="E5083" s="44"/>
      <c r="F5083" s="29"/>
      <c r="G5083" s="45"/>
      <c r="L5083"/>
      <c r="M5083" s="46"/>
    </row>
    <row r="5084" spans="1:13" x14ac:dyDescent="0.3">
      <c r="A5084"/>
      <c r="B5084"/>
      <c r="C5084" s="29"/>
      <c r="D5084"/>
      <c r="E5084" s="44"/>
      <c r="F5084" s="29"/>
      <c r="G5084" s="45"/>
      <c r="L5084"/>
      <c r="M5084" s="46"/>
    </row>
    <row r="5085" spans="1:13" x14ac:dyDescent="0.3">
      <c r="A5085"/>
      <c r="B5085"/>
      <c r="C5085" s="29"/>
      <c r="D5085"/>
      <c r="E5085" s="44"/>
      <c r="F5085" s="29"/>
      <c r="G5085" s="45"/>
      <c r="L5085"/>
      <c r="M5085" s="46"/>
    </row>
    <row r="5086" spans="1:13" x14ac:dyDescent="0.3">
      <c r="A5086"/>
      <c r="B5086"/>
      <c r="C5086" s="29"/>
      <c r="D5086"/>
      <c r="E5086" s="44"/>
      <c r="F5086" s="29"/>
      <c r="G5086" s="45"/>
      <c r="L5086"/>
      <c r="M5086" s="46"/>
    </row>
    <row r="5087" spans="1:13" x14ac:dyDescent="0.3">
      <c r="A5087"/>
      <c r="B5087"/>
      <c r="C5087" s="29"/>
      <c r="D5087"/>
      <c r="E5087" s="44"/>
      <c r="F5087" s="29"/>
      <c r="G5087" s="45"/>
      <c r="L5087"/>
      <c r="M5087" s="46"/>
    </row>
    <row r="5088" spans="1:13" x14ac:dyDescent="0.3">
      <c r="A5088"/>
      <c r="B5088"/>
      <c r="C5088" s="29"/>
      <c r="D5088"/>
      <c r="E5088" s="44"/>
      <c r="F5088" s="29"/>
      <c r="G5088" s="45"/>
      <c r="L5088"/>
      <c r="M5088" s="46"/>
    </row>
    <row r="5089" spans="1:13" x14ac:dyDescent="0.3">
      <c r="A5089"/>
      <c r="B5089"/>
      <c r="C5089" s="29"/>
      <c r="D5089"/>
      <c r="E5089" s="44"/>
      <c r="F5089" s="29"/>
      <c r="G5089" s="45"/>
      <c r="L5089"/>
      <c r="M5089" s="46"/>
    </row>
    <row r="5090" spans="1:13" x14ac:dyDescent="0.3">
      <c r="A5090"/>
      <c r="B5090"/>
      <c r="C5090" s="29"/>
      <c r="D5090"/>
      <c r="E5090" s="44"/>
      <c r="F5090" s="29"/>
      <c r="G5090" s="45"/>
      <c r="L5090"/>
      <c r="M5090" s="46"/>
    </row>
    <row r="5091" spans="1:13" x14ac:dyDescent="0.3">
      <c r="A5091"/>
      <c r="B5091"/>
      <c r="C5091" s="29"/>
      <c r="D5091"/>
      <c r="E5091" s="44"/>
      <c r="F5091" s="29"/>
      <c r="G5091" s="45"/>
      <c r="L5091"/>
      <c r="M5091" s="46"/>
    </row>
    <row r="5092" spans="1:13" x14ac:dyDescent="0.3">
      <c r="A5092"/>
      <c r="B5092"/>
      <c r="C5092" s="29"/>
      <c r="D5092"/>
      <c r="E5092" s="44"/>
      <c r="F5092" s="29"/>
      <c r="G5092" s="45"/>
      <c r="L5092"/>
      <c r="M5092" s="46"/>
    </row>
    <row r="5093" spans="1:13" x14ac:dyDescent="0.3">
      <c r="A5093"/>
      <c r="B5093"/>
      <c r="C5093" s="29"/>
      <c r="D5093"/>
      <c r="E5093" s="44"/>
      <c r="F5093" s="29"/>
      <c r="G5093" s="45"/>
      <c r="L5093"/>
      <c r="M5093" s="46"/>
    </row>
    <row r="5094" spans="1:13" x14ac:dyDescent="0.3">
      <c r="A5094"/>
      <c r="B5094"/>
      <c r="C5094" s="29"/>
      <c r="D5094"/>
      <c r="E5094" s="44"/>
      <c r="F5094" s="29"/>
      <c r="G5094" s="45"/>
      <c r="L5094"/>
      <c r="M5094" s="46"/>
    </row>
    <row r="5095" spans="1:13" x14ac:dyDescent="0.3">
      <c r="A5095"/>
      <c r="B5095"/>
      <c r="C5095" s="29"/>
      <c r="D5095"/>
      <c r="E5095" s="44"/>
      <c r="F5095" s="29"/>
      <c r="G5095" s="45"/>
      <c r="L5095"/>
      <c r="M5095" s="46"/>
    </row>
    <row r="5096" spans="1:13" x14ac:dyDescent="0.3">
      <c r="A5096"/>
      <c r="B5096"/>
      <c r="C5096" s="29"/>
      <c r="D5096"/>
      <c r="E5096" s="44"/>
      <c r="F5096" s="29"/>
      <c r="G5096" s="45"/>
      <c r="L5096"/>
      <c r="M5096" s="46"/>
    </row>
    <row r="5097" spans="1:13" x14ac:dyDescent="0.3">
      <c r="A5097"/>
      <c r="B5097"/>
      <c r="C5097" s="29"/>
      <c r="D5097"/>
      <c r="E5097" s="44"/>
      <c r="F5097" s="29"/>
      <c r="G5097" s="45"/>
      <c r="L5097"/>
      <c r="M5097" s="46"/>
    </row>
    <row r="5098" spans="1:13" x14ac:dyDescent="0.3">
      <c r="A5098"/>
      <c r="B5098"/>
      <c r="C5098" s="29"/>
      <c r="D5098"/>
      <c r="E5098" s="44"/>
      <c r="F5098" s="29"/>
      <c r="G5098" s="45"/>
      <c r="L5098"/>
      <c r="M5098" s="46"/>
    </row>
    <row r="5099" spans="1:13" x14ac:dyDescent="0.3">
      <c r="A5099"/>
      <c r="B5099"/>
      <c r="C5099" s="29"/>
      <c r="D5099"/>
      <c r="E5099" s="44"/>
      <c r="F5099" s="29"/>
      <c r="G5099" s="45"/>
      <c r="L5099"/>
      <c r="M5099" s="46"/>
    </row>
    <row r="5100" spans="1:13" x14ac:dyDescent="0.3">
      <c r="A5100"/>
      <c r="B5100"/>
      <c r="C5100" s="29"/>
      <c r="D5100"/>
      <c r="E5100" s="44"/>
      <c r="F5100" s="29"/>
      <c r="G5100" s="45"/>
      <c r="L5100"/>
      <c r="M5100" s="46"/>
    </row>
    <row r="5101" spans="1:13" x14ac:dyDescent="0.3">
      <c r="A5101"/>
      <c r="B5101"/>
      <c r="C5101" s="29"/>
      <c r="D5101"/>
      <c r="E5101" s="44"/>
      <c r="F5101" s="29"/>
      <c r="G5101" s="45"/>
      <c r="L5101"/>
      <c r="M5101" s="46"/>
    </row>
    <row r="5102" spans="1:13" x14ac:dyDescent="0.3">
      <c r="A5102"/>
      <c r="B5102"/>
      <c r="C5102" s="29"/>
      <c r="D5102"/>
      <c r="E5102" s="44"/>
      <c r="F5102" s="29"/>
      <c r="G5102" s="45"/>
      <c r="L5102"/>
      <c r="M5102" s="46"/>
    </row>
    <row r="5103" spans="1:13" x14ac:dyDescent="0.3">
      <c r="A5103"/>
      <c r="B5103"/>
      <c r="C5103" s="29"/>
      <c r="D5103"/>
      <c r="E5103" s="44"/>
      <c r="F5103" s="29"/>
      <c r="G5103" s="45"/>
      <c r="L5103"/>
      <c r="M5103" s="46"/>
    </row>
    <row r="5104" spans="1:13" x14ac:dyDescent="0.3">
      <c r="A5104"/>
      <c r="B5104"/>
      <c r="C5104" s="29"/>
      <c r="D5104"/>
      <c r="E5104" s="44"/>
      <c r="F5104" s="29"/>
      <c r="G5104" s="45"/>
      <c r="L5104"/>
      <c r="M5104" s="46"/>
    </row>
    <row r="5105" spans="1:13" x14ac:dyDescent="0.3">
      <c r="A5105"/>
      <c r="B5105"/>
      <c r="C5105" s="29"/>
      <c r="D5105"/>
      <c r="E5105" s="44"/>
      <c r="F5105" s="29"/>
      <c r="G5105" s="45"/>
      <c r="L5105"/>
      <c r="M5105" s="46"/>
    </row>
    <row r="5106" spans="1:13" x14ac:dyDescent="0.3">
      <c r="A5106"/>
      <c r="B5106"/>
      <c r="C5106" s="29"/>
      <c r="D5106"/>
      <c r="E5106" s="44"/>
      <c r="F5106" s="29"/>
      <c r="G5106" s="45"/>
      <c r="L5106"/>
      <c r="M5106" s="46"/>
    </row>
    <row r="5107" spans="1:13" x14ac:dyDescent="0.3">
      <c r="A5107"/>
      <c r="B5107"/>
      <c r="C5107" s="29"/>
      <c r="D5107"/>
      <c r="E5107" s="44"/>
      <c r="F5107" s="29"/>
      <c r="G5107" s="45"/>
      <c r="L5107"/>
      <c r="M5107" s="46"/>
    </row>
    <row r="5108" spans="1:13" x14ac:dyDescent="0.3">
      <c r="A5108"/>
      <c r="B5108"/>
      <c r="C5108" s="29"/>
      <c r="D5108"/>
      <c r="E5108" s="44"/>
      <c r="F5108" s="29"/>
      <c r="G5108" s="45"/>
      <c r="L5108"/>
      <c r="M5108" s="46"/>
    </row>
    <row r="5109" spans="1:13" x14ac:dyDescent="0.3">
      <c r="A5109"/>
      <c r="B5109"/>
      <c r="C5109" s="29"/>
      <c r="D5109"/>
      <c r="E5109" s="44"/>
      <c r="F5109" s="29"/>
      <c r="G5109" s="45"/>
      <c r="L5109"/>
      <c r="M5109" s="46"/>
    </row>
    <row r="5110" spans="1:13" x14ac:dyDescent="0.3">
      <c r="A5110"/>
      <c r="B5110"/>
      <c r="C5110" s="29"/>
      <c r="D5110"/>
      <c r="E5110" s="44"/>
      <c r="F5110" s="29"/>
      <c r="G5110" s="45"/>
      <c r="L5110"/>
      <c r="M5110" s="46"/>
    </row>
    <row r="5111" spans="1:13" x14ac:dyDescent="0.3">
      <c r="A5111"/>
      <c r="B5111"/>
      <c r="C5111" s="29"/>
      <c r="D5111"/>
      <c r="E5111" s="44"/>
      <c r="F5111" s="29"/>
      <c r="G5111" s="45"/>
      <c r="L5111"/>
      <c r="M5111" s="46"/>
    </row>
    <row r="5112" spans="1:13" x14ac:dyDescent="0.3">
      <c r="A5112"/>
      <c r="B5112"/>
      <c r="C5112" s="29"/>
      <c r="D5112"/>
      <c r="E5112" s="44"/>
      <c r="F5112" s="29"/>
      <c r="G5112" s="45"/>
      <c r="L5112"/>
      <c r="M5112" s="46"/>
    </row>
    <row r="5113" spans="1:13" x14ac:dyDescent="0.3">
      <c r="A5113"/>
      <c r="B5113"/>
      <c r="C5113" s="29"/>
      <c r="D5113"/>
      <c r="E5113" s="44"/>
      <c r="F5113" s="29"/>
      <c r="G5113" s="45"/>
      <c r="L5113"/>
      <c r="M5113" s="46"/>
    </row>
    <row r="5114" spans="1:13" x14ac:dyDescent="0.3">
      <c r="A5114"/>
      <c r="B5114"/>
      <c r="C5114" s="29"/>
      <c r="D5114"/>
      <c r="E5114" s="44"/>
      <c r="F5114" s="29"/>
      <c r="G5114" s="45"/>
      <c r="L5114"/>
      <c r="M5114" s="46"/>
    </row>
    <row r="5115" spans="1:13" x14ac:dyDescent="0.3">
      <c r="A5115"/>
      <c r="B5115"/>
      <c r="C5115" s="29"/>
      <c r="D5115"/>
      <c r="E5115" s="44"/>
      <c r="F5115" s="29"/>
      <c r="G5115" s="45"/>
      <c r="L5115"/>
      <c r="M5115" s="46"/>
    </row>
    <row r="5116" spans="1:13" x14ac:dyDescent="0.3">
      <c r="A5116"/>
      <c r="B5116"/>
      <c r="C5116" s="29"/>
      <c r="D5116"/>
      <c r="E5116" s="44"/>
      <c r="F5116" s="29"/>
      <c r="G5116" s="45"/>
      <c r="L5116"/>
      <c r="M5116" s="46"/>
    </row>
    <row r="5117" spans="1:13" x14ac:dyDescent="0.3">
      <c r="A5117"/>
      <c r="B5117"/>
      <c r="C5117" s="29"/>
      <c r="D5117"/>
      <c r="E5117" s="44"/>
      <c r="F5117" s="29"/>
      <c r="G5117" s="45"/>
      <c r="L5117"/>
      <c r="M5117" s="46"/>
    </row>
    <row r="5118" spans="1:13" x14ac:dyDescent="0.3">
      <c r="A5118"/>
      <c r="B5118"/>
      <c r="C5118" s="29"/>
      <c r="D5118"/>
      <c r="E5118" s="44"/>
      <c r="F5118" s="29"/>
      <c r="G5118" s="45"/>
      <c r="L5118"/>
      <c r="M5118" s="46"/>
    </row>
    <row r="5119" spans="1:13" x14ac:dyDescent="0.3">
      <c r="A5119"/>
      <c r="B5119"/>
      <c r="C5119" s="29"/>
      <c r="D5119"/>
      <c r="E5119" s="44"/>
      <c r="F5119" s="29"/>
      <c r="G5119" s="45"/>
      <c r="L5119"/>
      <c r="M5119" s="46"/>
    </row>
    <row r="5120" spans="1:13" x14ac:dyDescent="0.3">
      <c r="A5120"/>
      <c r="B5120"/>
      <c r="C5120" s="29"/>
      <c r="D5120"/>
      <c r="E5120" s="44"/>
      <c r="F5120" s="29"/>
      <c r="G5120" s="45"/>
      <c r="L5120"/>
      <c r="M5120" s="46"/>
    </row>
    <row r="5121" spans="1:13" x14ac:dyDescent="0.3">
      <c r="A5121"/>
      <c r="B5121"/>
      <c r="C5121" s="29"/>
      <c r="D5121"/>
      <c r="E5121" s="44"/>
      <c r="F5121" s="29"/>
      <c r="G5121" s="45"/>
      <c r="L5121"/>
      <c r="M5121" s="46"/>
    </row>
    <row r="5122" spans="1:13" x14ac:dyDescent="0.3">
      <c r="A5122"/>
      <c r="B5122"/>
      <c r="C5122" s="29"/>
      <c r="D5122"/>
      <c r="E5122" s="44"/>
      <c r="F5122" s="29"/>
      <c r="G5122" s="45"/>
      <c r="L5122"/>
      <c r="M5122" s="46"/>
    </row>
    <row r="5123" spans="1:13" x14ac:dyDescent="0.3">
      <c r="A5123"/>
      <c r="B5123"/>
      <c r="C5123" s="29"/>
      <c r="D5123"/>
      <c r="E5123" s="44"/>
      <c r="F5123" s="29"/>
      <c r="G5123" s="45"/>
      <c r="L5123"/>
      <c r="M5123" s="46"/>
    </row>
    <row r="5124" spans="1:13" x14ac:dyDescent="0.3">
      <c r="A5124"/>
      <c r="B5124"/>
      <c r="C5124" s="29"/>
      <c r="D5124"/>
      <c r="E5124" s="44"/>
      <c r="F5124" s="29"/>
      <c r="G5124" s="45"/>
      <c r="L5124"/>
      <c r="M5124" s="46"/>
    </row>
    <row r="5125" spans="1:13" x14ac:dyDescent="0.3">
      <c r="A5125"/>
      <c r="B5125"/>
      <c r="C5125" s="29"/>
      <c r="D5125"/>
      <c r="E5125" s="44"/>
      <c r="F5125" s="29"/>
      <c r="G5125" s="45"/>
      <c r="L5125"/>
      <c r="M5125" s="46"/>
    </row>
    <row r="5126" spans="1:13" x14ac:dyDescent="0.3">
      <c r="A5126"/>
      <c r="B5126"/>
      <c r="C5126" s="29"/>
      <c r="D5126"/>
      <c r="E5126" s="44"/>
      <c r="F5126" s="29"/>
      <c r="G5126" s="45"/>
      <c r="L5126"/>
      <c r="M5126" s="46"/>
    </row>
    <row r="5127" spans="1:13" x14ac:dyDescent="0.3">
      <c r="A5127"/>
      <c r="B5127"/>
      <c r="C5127" s="29"/>
      <c r="D5127"/>
      <c r="E5127" s="44"/>
      <c r="F5127" s="29"/>
      <c r="G5127" s="45"/>
      <c r="L5127"/>
      <c r="M5127" s="46"/>
    </row>
    <row r="5128" spans="1:13" x14ac:dyDescent="0.3">
      <c r="A5128"/>
      <c r="B5128"/>
      <c r="C5128" s="29"/>
      <c r="D5128"/>
      <c r="E5128" s="44"/>
      <c r="F5128" s="29"/>
      <c r="G5128" s="45"/>
      <c r="L5128"/>
      <c r="M5128" s="46"/>
    </row>
    <row r="5129" spans="1:13" x14ac:dyDescent="0.3">
      <c r="A5129"/>
      <c r="B5129"/>
      <c r="C5129" s="29"/>
      <c r="D5129"/>
      <c r="E5129" s="44"/>
      <c r="F5129" s="29"/>
      <c r="G5129" s="45"/>
      <c r="L5129"/>
      <c r="M5129" s="46"/>
    </row>
    <row r="5130" spans="1:13" x14ac:dyDescent="0.3">
      <c r="A5130"/>
      <c r="B5130"/>
      <c r="C5130" s="29"/>
      <c r="D5130"/>
      <c r="E5130" s="44"/>
      <c r="F5130" s="29"/>
      <c r="G5130" s="45"/>
      <c r="L5130"/>
      <c r="M5130" s="46"/>
    </row>
    <row r="5131" spans="1:13" x14ac:dyDescent="0.3">
      <c r="A5131"/>
      <c r="B5131"/>
      <c r="C5131" s="29"/>
      <c r="D5131"/>
      <c r="E5131" s="44"/>
      <c r="F5131" s="29"/>
      <c r="G5131" s="45"/>
      <c r="L5131"/>
      <c r="M5131" s="46"/>
    </row>
    <row r="5132" spans="1:13" x14ac:dyDescent="0.3">
      <c r="A5132"/>
      <c r="B5132"/>
      <c r="C5132" s="29"/>
      <c r="D5132"/>
      <c r="E5132" s="44"/>
      <c r="F5132" s="29"/>
      <c r="G5132" s="45"/>
      <c r="L5132"/>
      <c r="M5132" s="46"/>
    </row>
    <row r="5133" spans="1:13" x14ac:dyDescent="0.3">
      <c r="A5133"/>
      <c r="B5133"/>
      <c r="C5133" s="29"/>
      <c r="D5133"/>
      <c r="E5133" s="44"/>
      <c r="F5133" s="29"/>
      <c r="G5133" s="45"/>
      <c r="L5133"/>
      <c r="M5133" s="46"/>
    </row>
    <row r="5134" spans="1:13" x14ac:dyDescent="0.3">
      <c r="A5134"/>
      <c r="B5134"/>
      <c r="C5134" s="29"/>
      <c r="D5134"/>
      <c r="E5134" s="44"/>
      <c r="F5134" s="29"/>
      <c r="G5134" s="45"/>
      <c r="L5134"/>
      <c r="M5134" s="46"/>
    </row>
    <row r="5135" spans="1:13" x14ac:dyDescent="0.3">
      <c r="A5135"/>
      <c r="B5135"/>
      <c r="C5135" s="29"/>
      <c r="D5135"/>
      <c r="E5135" s="44"/>
      <c r="F5135" s="29"/>
      <c r="G5135" s="45"/>
      <c r="L5135"/>
      <c r="M5135" s="46"/>
    </row>
    <row r="5136" spans="1:13" x14ac:dyDescent="0.3">
      <c r="A5136"/>
      <c r="B5136"/>
      <c r="C5136" s="29"/>
      <c r="D5136"/>
      <c r="E5136" s="44"/>
      <c r="F5136" s="29"/>
      <c r="G5136" s="45"/>
      <c r="L5136"/>
      <c r="M5136" s="46"/>
    </row>
    <row r="5137" spans="1:13" x14ac:dyDescent="0.3">
      <c r="A5137"/>
      <c r="B5137"/>
      <c r="C5137" s="29"/>
      <c r="D5137"/>
      <c r="E5137" s="44"/>
      <c r="F5137" s="29"/>
      <c r="G5137" s="45"/>
      <c r="L5137"/>
      <c r="M5137" s="46"/>
    </row>
    <row r="5138" spans="1:13" x14ac:dyDescent="0.3">
      <c r="A5138"/>
      <c r="B5138"/>
      <c r="C5138" s="29"/>
      <c r="D5138"/>
      <c r="E5138" s="44"/>
      <c r="F5138" s="29"/>
      <c r="G5138" s="45"/>
      <c r="L5138"/>
      <c r="M5138" s="46"/>
    </row>
    <row r="5139" spans="1:13" x14ac:dyDescent="0.3">
      <c r="A5139"/>
      <c r="B5139"/>
      <c r="C5139" s="29"/>
      <c r="D5139"/>
      <c r="E5139" s="44"/>
      <c r="F5139" s="29"/>
      <c r="G5139" s="45"/>
      <c r="L5139"/>
      <c r="M5139" s="46"/>
    </row>
    <row r="5140" spans="1:13" x14ac:dyDescent="0.3">
      <c r="A5140"/>
      <c r="B5140"/>
      <c r="C5140" s="29"/>
      <c r="D5140"/>
      <c r="E5140" s="44"/>
      <c r="F5140" s="29"/>
      <c r="G5140" s="45"/>
      <c r="L5140"/>
      <c r="M5140" s="46"/>
    </row>
    <row r="5141" spans="1:13" x14ac:dyDescent="0.3">
      <c r="A5141"/>
      <c r="B5141"/>
      <c r="C5141" s="29"/>
      <c r="D5141"/>
      <c r="E5141" s="44"/>
      <c r="F5141" s="29"/>
      <c r="G5141" s="45"/>
      <c r="L5141"/>
      <c r="M5141" s="46"/>
    </row>
    <row r="5142" spans="1:13" x14ac:dyDescent="0.3">
      <c r="A5142"/>
      <c r="B5142"/>
      <c r="C5142" s="29"/>
      <c r="D5142"/>
      <c r="E5142" s="44"/>
      <c r="F5142" s="29"/>
      <c r="G5142" s="45"/>
      <c r="L5142"/>
      <c r="M5142" s="46"/>
    </row>
    <row r="5143" spans="1:13" x14ac:dyDescent="0.3">
      <c r="A5143"/>
      <c r="B5143"/>
      <c r="C5143" s="29"/>
      <c r="D5143"/>
      <c r="E5143" s="44"/>
      <c r="F5143" s="29"/>
      <c r="G5143" s="45"/>
      <c r="L5143"/>
      <c r="M5143" s="46"/>
    </row>
    <row r="5144" spans="1:13" x14ac:dyDescent="0.3">
      <c r="A5144"/>
      <c r="B5144"/>
      <c r="C5144" s="29"/>
      <c r="D5144"/>
      <c r="E5144" s="44"/>
      <c r="F5144" s="29"/>
      <c r="G5144" s="45"/>
      <c r="L5144"/>
      <c r="M5144" s="46"/>
    </row>
    <row r="5145" spans="1:13" x14ac:dyDescent="0.3">
      <c r="A5145"/>
      <c r="B5145"/>
      <c r="C5145" s="29"/>
      <c r="D5145"/>
      <c r="E5145" s="44"/>
      <c r="F5145" s="29"/>
      <c r="G5145" s="45"/>
      <c r="L5145"/>
      <c r="M5145" s="46"/>
    </row>
    <row r="5146" spans="1:13" x14ac:dyDescent="0.3">
      <c r="A5146"/>
      <c r="B5146"/>
      <c r="C5146" s="29"/>
      <c r="D5146"/>
      <c r="E5146" s="44"/>
      <c r="F5146" s="29"/>
      <c r="G5146" s="45"/>
      <c r="L5146"/>
      <c r="M5146" s="46"/>
    </row>
    <row r="5147" spans="1:13" x14ac:dyDescent="0.3">
      <c r="A5147"/>
      <c r="B5147"/>
      <c r="C5147" s="29"/>
      <c r="D5147"/>
      <c r="E5147" s="44"/>
      <c r="F5147" s="29"/>
      <c r="G5147" s="45"/>
      <c r="L5147"/>
      <c r="M5147" s="46"/>
    </row>
    <row r="5148" spans="1:13" x14ac:dyDescent="0.3">
      <c r="A5148"/>
      <c r="B5148"/>
      <c r="C5148" s="29"/>
      <c r="D5148"/>
      <c r="E5148" s="44"/>
      <c r="F5148" s="29"/>
      <c r="G5148" s="45"/>
      <c r="L5148"/>
      <c r="M5148" s="46"/>
    </row>
    <row r="5149" spans="1:13" x14ac:dyDescent="0.3">
      <c r="A5149"/>
      <c r="B5149"/>
      <c r="C5149" s="29"/>
      <c r="D5149"/>
      <c r="E5149" s="44"/>
      <c r="F5149" s="29"/>
      <c r="G5149" s="45"/>
      <c r="L5149"/>
      <c r="M5149" s="46"/>
    </row>
    <row r="5150" spans="1:13" x14ac:dyDescent="0.3">
      <c r="A5150"/>
      <c r="B5150"/>
      <c r="C5150" s="29"/>
      <c r="D5150"/>
      <c r="E5150" s="44"/>
      <c r="F5150" s="29"/>
      <c r="G5150" s="45"/>
      <c r="L5150"/>
      <c r="M5150" s="46"/>
    </row>
    <row r="5151" spans="1:13" x14ac:dyDescent="0.3">
      <c r="A5151"/>
      <c r="B5151"/>
      <c r="C5151" s="29"/>
      <c r="D5151"/>
      <c r="E5151" s="44"/>
      <c r="F5151" s="29"/>
      <c r="G5151" s="45"/>
      <c r="L5151"/>
      <c r="M5151" s="46"/>
    </row>
    <row r="5152" spans="1:13" x14ac:dyDescent="0.3">
      <c r="A5152"/>
      <c r="B5152"/>
      <c r="C5152" s="29"/>
      <c r="D5152"/>
      <c r="E5152" s="44"/>
      <c r="F5152" s="29"/>
      <c r="G5152" s="45"/>
      <c r="L5152"/>
      <c r="M5152" s="46"/>
    </row>
    <row r="5153" spans="1:13" x14ac:dyDescent="0.3">
      <c r="A5153"/>
      <c r="B5153"/>
      <c r="C5153" s="29"/>
      <c r="D5153"/>
      <c r="E5153" s="44"/>
      <c r="F5153" s="29"/>
      <c r="G5153" s="45"/>
      <c r="L5153"/>
      <c r="M5153" s="46"/>
    </row>
    <row r="5154" spans="1:13" x14ac:dyDescent="0.3">
      <c r="A5154"/>
      <c r="B5154"/>
      <c r="C5154" s="29"/>
      <c r="D5154"/>
      <c r="E5154" s="44"/>
      <c r="F5154" s="29"/>
      <c r="G5154" s="45"/>
      <c r="L5154"/>
      <c r="M5154" s="46"/>
    </row>
    <row r="5155" spans="1:13" x14ac:dyDescent="0.3">
      <c r="A5155"/>
      <c r="B5155"/>
      <c r="C5155" s="29"/>
      <c r="D5155"/>
      <c r="E5155" s="44"/>
      <c r="F5155" s="29"/>
      <c r="G5155" s="45"/>
      <c r="L5155"/>
      <c r="M5155" s="46"/>
    </row>
    <row r="5156" spans="1:13" x14ac:dyDescent="0.3">
      <c r="A5156"/>
      <c r="B5156"/>
      <c r="C5156" s="29"/>
      <c r="D5156"/>
      <c r="E5156" s="44"/>
      <c r="F5156" s="29"/>
      <c r="G5156" s="45"/>
      <c r="L5156"/>
      <c r="M5156" s="46"/>
    </row>
    <row r="5157" spans="1:13" x14ac:dyDescent="0.3">
      <c r="A5157"/>
      <c r="B5157"/>
      <c r="C5157" s="29"/>
      <c r="D5157"/>
      <c r="E5157" s="44"/>
      <c r="F5157" s="29"/>
      <c r="G5157" s="45"/>
      <c r="L5157"/>
      <c r="M5157" s="46"/>
    </row>
    <row r="5158" spans="1:13" x14ac:dyDescent="0.3">
      <c r="A5158"/>
      <c r="B5158"/>
      <c r="C5158" s="29"/>
      <c r="D5158"/>
      <c r="E5158" s="44"/>
      <c r="F5158" s="29"/>
      <c r="G5158" s="45"/>
      <c r="L5158"/>
      <c r="M5158" s="46"/>
    </row>
    <row r="5159" spans="1:13" x14ac:dyDescent="0.3">
      <c r="A5159"/>
      <c r="B5159"/>
      <c r="C5159" s="29"/>
      <c r="D5159"/>
      <c r="E5159" s="44"/>
      <c r="F5159" s="29"/>
      <c r="G5159" s="45"/>
      <c r="L5159"/>
      <c r="M5159" s="46"/>
    </row>
    <row r="5160" spans="1:13" x14ac:dyDescent="0.3">
      <c r="A5160"/>
      <c r="B5160"/>
      <c r="C5160" s="29"/>
      <c r="D5160"/>
      <c r="E5160" s="44"/>
      <c r="F5160" s="29"/>
      <c r="G5160" s="45"/>
      <c r="L5160"/>
      <c r="M5160" s="46"/>
    </row>
    <row r="5161" spans="1:13" x14ac:dyDescent="0.3">
      <c r="A5161"/>
      <c r="B5161"/>
      <c r="C5161" s="29"/>
      <c r="D5161"/>
      <c r="E5161" s="44"/>
      <c r="F5161" s="29"/>
      <c r="G5161" s="45"/>
      <c r="L5161"/>
      <c r="M5161" s="46"/>
    </row>
    <row r="5162" spans="1:13" x14ac:dyDescent="0.3">
      <c r="A5162"/>
      <c r="B5162"/>
      <c r="C5162" s="29"/>
      <c r="D5162"/>
      <c r="E5162" s="44"/>
      <c r="F5162" s="29"/>
      <c r="G5162" s="45"/>
      <c r="L5162"/>
      <c r="M5162" s="46"/>
    </row>
    <row r="5163" spans="1:13" x14ac:dyDescent="0.3">
      <c r="A5163"/>
      <c r="B5163"/>
      <c r="C5163" s="29"/>
      <c r="D5163"/>
      <c r="E5163" s="44"/>
      <c r="F5163" s="29"/>
      <c r="G5163" s="45"/>
      <c r="L5163"/>
      <c r="M5163" s="46"/>
    </row>
    <row r="5164" spans="1:13" x14ac:dyDescent="0.3">
      <c r="A5164"/>
      <c r="B5164"/>
      <c r="C5164" s="29"/>
      <c r="D5164"/>
      <c r="E5164" s="44"/>
      <c r="F5164" s="29"/>
      <c r="G5164" s="45"/>
      <c r="L5164"/>
      <c r="M5164" s="46"/>
    </row>
    <row r="5165" spans="1:13" x14ac:dyDescent="0.3">
      <c r="A5165"/>
      <c r="B5165"/>
      <c r="C5165" s="29"/>
      <c r="D5165"/>
      <c r="E5165" s="44"/>
      <c r="F5165" s="29"/>
      <c r="G5165" s="45"/>
      <c r="L5165"/>
      <c r="M5165" s="46"/>
    </row>
    <row r="5166" spans="1:13" x14ac:dyDescent="0.3">
      <c r="A5166"/>
      <c r="B5166"/>
      <c r="C5166" s="29"/>
      <c r="D5166"/>
      <c r="E5166" s="44"/>
      <c r="F5166" s="29"/>
      <c r="G5166" s="45"/>
      <c r="L5166"/>
      <c r="M5166" s="46"/>
    </row>
    <row r="5167" spans="1:13" x14ac:dyDescent="0.3">
      <c r="A5167"/>
      <c r="B5167"/>
      <c r="C5167" s="29"/>
      <c r="D5167"/>
      <c r="E5167" s="44"/>
      <c r="F5167" s="29"/>
      <c r="G5167" s="45"/>
      <c r="L5167"/>
      <c r="M5167" s="46"/>
    </row>
    <row r="5168" spans="1:13" x14ac:dyDescent="0.3">
      <c r="A5168"/>
      <c r="B5168"/>
      <c r="C5168" s="29"/>
      <c r="D5168"/>
      <c r="E5168" s="44"/>
      <c r="F5168" s="29"/>
      <c r="G5168" s="45"/>
      <c r="L5168"/>
      <c r="M5168" s="46"/>
    </row>
    <row r="5169" spans="1:13" x14ac:dyDescent="0.3">
      <c r="A5169"/>
      <c r="B5169"/>
      <c r="C5169" s="29"/>
      <c r="D5169"/>
      <c r="E5169" s="44"/>
      <c r="F5169" s="29"/>
      <c r="G5169" s="45"/>
      <c r="L5169"/>
      <c r="M5169" s="46"/>
    </row>
    <row r="5170" spans="1:13" x14ac:dyDescent="0.3">
      <c r="A5170"/>
      <c r="B5170"/>
      <c r="C5170" s="29"/>
      <c r="D5170"/>
      <c r="E5170" s="44"/>
      <c r="F5170" s="29"/>
      <c r="G5170" s="45"/>
      <c r="L5170"/>
      <c r="M5170" s="46"/>
    </row>
    <row r="5171" spans="1:13" x14ac:dyDescent="0.3">
      <c r="A5171"/>
      <c r="B5171"/>
      <c r="C5171" s="29"/>
      <c r="D5171"/>
      <c r="E5171" s="44"/>
      <c r="F5171" s="29"/>
      <c r="G5171" s="45"/>
      <c r="L5171"/>
      <c r="M5171" s="46"/>
    </row>
    <row r="5172" spans="1:13" x14ac:dyDescent="0.3">
      <c r="A5172"/>
      <c r="B5172"/>
      <c r="C5172" s="29"/>
      <c r="D5172"/>
      <c r="E5172" s="44"/>
      <c r="F5172" s="29"/>
      <c r="G5172" s="45"/>
      <c r="L5172"/>
      <c r="M5172" s="46"/>
    </row>
    <row r="5173" spans="1:13" x14ac:dyDescent="0.3">
      <c r="A5173"/>
      <c r="B5173"/>
      <c r="C5173" s="29"/>
      <c r="D5173"/>
      <c r="E5173" s="44"/>
      <c r="F5173" s="29"/>
      <c r="G5173" s="45"/>
      <c r="L5173"/>
      <c r="M5173" s="46"/>
    </row>
    <row r="5174" spans="1:13" x14ac:dyDescent="0.3">
      <c r="A5174"/>
      <c r="B5174"/>
      <c r="C5174" s="29"/>
      <c r="D5174"/>
      <c r="E5174" s="44"/>
      <c r="F5174" s="29"/>
      <c r="G5174" s="45"/>
      <c r="L5174"/>
      <c r="M5174" s="46"/>
    </row>
    <row r="5175" spans="1:13" x14ac:dyDescent="0.3">
      <c r="A5175"/>
      <c r="B5175"/>
      <c r="C5175" s="29"/>
      <c r="D5175"/>
      <c r="E5175" s="44"/>
      <c r="F5175" s="29"/>
      <c r="G5175" s="45"/>
      <c r="L5175"/>
      <c r="M5175" s="46"/>
    </row>
    <row r="5176" spans="1:13" x14ac:dyDescent="0.3">
      <c r="A5176"/>
      <c r="B5176"/>
      <c r="C5176" s="29"/>
      <c r="D5176"/>
      <c r="E5176" s="44"/>
      <c r="F5176" s="29"/>
      <c r="G5176" s="45"/>
      <c r="L5176"/>
      <c r="M5176" s="46"/>
    </row>
    <row r="5177" spans="1:13" x14ac:dyDescent="0.3">
      <c r="A5177"/>
      <c r="B5177"/>
      <c r="C5177" s="29"/>
      <c r="D5177"/>
      <c r="E5177" s="44"/>
      <c r="F5177" s="29"/>
      <c r="G5177" s="45"/>
      <c r="L5177"/>
      <c r="M5177" s="46"/>
    </row>
    <row r="5178" spans="1:13" x14ac:dyDescent="0.3">
      <c r="A5178"/>
      <c r="B5178"/>
      <c r="C5178" s="29"/>
      <c r="D5178"/>
      <c r="E5178" s="44"/>
      <c r="F5178" s="29"/>
      <c r="G5178" s="45"/>
      <c r="L5178"/>
      <c r="M5178" s="46"/>
    </row>
    <row r="5179" spans="1:13" x14ac:dyDescent="0.3">
      <c r="A5179"/>
      <c r="B5179"/>
      <c r="C5179" s="29"/>
      <c r="D5179"/>
      <c r="E5179" s="44"/>
      <c r="F5179" s="29"/>
      <c r="G5179" s="45"/>
      <c r="L5179"/>
      <c r="M5179" s="46"/>
    </row>
    <row r="5180" spans="1:13" x14ac:dyDescent="0.3">
      <c r="A5180"/>
      <c r="B5180"/>
      <c r="C5180" s="29"/>
      <c r="D5180"/>
      <c r="E5180" s="44"/>
      <c r="F5180" s="29"/>
      <c r="G5180" s="45"/>
      <c r="L5180"/>
      <c r="M5180" s="46"/>
    </row>
    <row r="5181" spans="1:13" x14ac:dyDescent="0.3">
      <c r="A5181"/>
      <c r="B5181"/>
      <c r="C5181" s="29"/>
      <c r="D5181"/>
      <c r="E5181" s="44"/>
      <c r="F5181" s="29"/>
      <c r="G5181" s="45"/>
      <c r="L5181"/>
      <c r="M5181" s="46"/>
    </row>
    <row r="5182" spans="1:13" x14ac:dyDescent="0.3">
      <c r="A5182"/>
      <c r="B5182"/>
      <c r="C5182" s="29"/>
      <c r="D5182"/>
      <c r="E5182" s="44"/>
      <c r="F5182" s="29"/>
      <c r="G5182" s="45"/>
      <c r="L5182"/>
      <c r="M5182" s="46"/>
    </row>
    <row r="5183" spans="1:13" x14ac:dyDescent="0.3">
      <c r="A5183"/>
      <c r="B5183"/>
      <c r="C5183" s="29"/>
      <c r="D5183"/>
      <c r="E5183" s="44"/>
      <c r="F5183" s="29"/>
      <c r="G5183" s="45"/>
      <c r="L5183"/>
      <c r="M5183" s="46"/>
    </row>
    <row r="5184" spans="1:13" x14ac:dyDescent="0.3">
      <c r="A5184"/>
      <c r="B5184"/>
      <c r="C5184" s="29"/>
      <c r="D5184"/>
      <c r="E5184" s="44"/>
      <c r="F5184" s="29"/>
      <c r="G5184" s="45"/>
      <c r="L5184"/>
      <c r="M5184" s="46"/>
    </row>
    <row r="5185" spans="1:13" x14ac:dyDescent="0.3">
      <c r="A5185"/>
      <c r="B5185"/>
      <c r="C5185" s="29"/>
      <c r="D5185"/>
      <c r="E5185" s="44"/>
      <c r="F5185" s="29"/>
      <c r="G5185" s="45"/>
      <c r="L5185"/>
      <c r="M5185" s="46"/>
    </row>
    <row r="5186" spans="1:13" x14ac:dyDescent="0.3">
      <c r="A5186"/>
      <c r="B5186"/>
      <c r="C5186" s="29"/>
      <c r="D5186"/>
      <c r="E5186" s="44"/>
      <c r="F5186" s="29"/>
      <c r="G5186" s="45"/>
      <c r="L5186"/>
      <c r="M5186" s="46"/>
    </row>
    <row r="5187" spans="1:13" x14ac:dyDescent="0.3">
      <c r="A5187"/>
      <c r="B5187"/>
      <c r="C5187" s="29"/>
      <c r="D5187"/>
      <c r="E5187" s="44"/>
      <c r="F5187" s="29"/>
      <c r="G5187" s="45"/>
      <c r="L5187"/>
      <c r="M5187" s="46"/>
    </row>
    <row r="5188" spans="1:13" x14ac:dyDescent="0.3">
      <c r="A5188"/>
      <c r="B5188"/>
      <c r="C5188" s="29"/>
      <c r="D5188"/>
      <c r="E5188" s="44"/>
      <c r="F5188" s="29"/>
      <c r="G5188" s="45"/>
      <c r="L5188"/>
      <c r="M5188" s="46"/>
    </row>
    <row r="5189" spans="1:13" x14ac:dyDescent="0.3">
      <c r="A5189"/>
      <c r="B5189"/>
      <c r="C5189" s="29"/>
      <c r="D5189"/>
      <c r="E5189" s="44"/>
      <c r="F5189" s="29"/>
      <c r="G5189" s="45"/>
      <c r="L5189"/>
      <c r="M5189" s="46"/>
    </row>
    <row r="5190" spans="1:13" x14ac:dyDescent="0.3">
      <c r="A5190"/>
      <c r="B5190"/>
      <c r="C5190" s="29"/>
      <c r="D5190"/>
      <c r="E5190" s="44"/>
      <c r="F5190" s="29"/>
      <c r="G5190" s="45"/>
      <c r="L5190"/>
      <c r="M5190" s="46"/>
    </row>
    <row r="5191" spans="1:13" x14ac:dyDescent="0.3">
      <c r="A5191"/>
      <c r="B5191"/>
      <c r="C5191" s="29"/>
      <c r="D5191"/>
      <c r="E5191" s="44"/>
      <c r="F5191" s="29"/>
      <c r="G5191" s="45"/>
      <c r="L5191"/>
      <c r="M5191" s="46"/>
    </row>
    <row r="5192" spans="1:13" x14ac:dyDescent="0.3">
      <c r="A5192"/>
      <c r="B5192"/>
      <c r="C5192" s="29"/>
      <c r="D5192"/>
      <c r="E5192" s="44"/>
      <c r="F5192" s="29"/>
      <c r="G5192" s="45"/>
      <c r="L5192"/>
      <c r="M5192" s="46"/>
    </row>
    <row r="5193" spans="1:13" x14ac:dyDescent="0.3">
      <c r="A5193"/>
      <c r="B5193"/>
      <c r="C5193" s="29"/>
      <c r="D5193"/>
      <c r="E5193" s="44"/>
      <c r="F5193" s="29"/>
      <c r="G5193" s="45"/>
      <c r="L5193"/>
      <c r="M5193" s="46"/>
    </row>
    <row r="5194" spans="1:13" x14ac:dyDescent="0.3">
      <c r="A5194"/>
      <c r="B5194"/>
      <c r="C5194" s="29"/>
      <c r="D5194"/>
      <c r="E5194" s="44"/>
      <c r="F5194" s="29"/>
      <c r="G5194" s="45"/>
      <c r="L5194"/>
      <c r="M5194" s="46"/>
    </row>
    <row r="5195" spans="1:13" x14ac:dyDescent="0.3">
      <c r="A5195"/>
      <c r="B5195"/>
      <c r="C5195" s="29"/>
      <c r="D5195"/>
      <c r="E5195" s="44"/>
      <c r="F5195" s="29"/>
      <c r="G5195" s="45"/>
      <c r="L5195"/>
      <c r="M5195" s="46"/>
    </row>
    <row r="5196" spans="1:13" x14ac:dyDescent="0.3">
      <c r="A5196"/>
      <c r="B5196"/>
      <c r="C5196" s="29"/>
      <c r="D5196"/>
      <c r="E5196" s="44"/>
      <c r="F5196" s="29"/>
      <c r="G5196" s="45"/>
      <c r="L5196"/>
      <c r="M5196" s="46"/>
    </row>
    <row r="5197" spans="1:13" x14ac:dyDescent="0.3">
      <c r="A5197"/>
      <c r="B5197"/>
      <c r="C5197" s="29"/>
      <c r="D5197"/>
      <c r="E5197" s="44"/>
      <c r="F5197" s="29"/>
      <c r="G5197" s="45"/>
      <c r="L5197"/>
      <c r="M5197" s="46"/>
    </row>
    <row r="5198" spans="1:13" x14ac:dyDescent="0.3">
      <c r="A5198"/>
      <c r="B5198"/>
      <c r="C5198" s="29"/>
      <c r="D5198"/>
      <c r="E5198" s="44"/>
      <c r="F5198" s="29"/>
      <c r="G5198" s="45"/>
      <c r="L5198"/>
      <c r="M5198" s="46"/>
    </row>
    <row r="5199" spans="1:13" x14ac:dyDescent="0.3">
      <c r="A5199"/>
      <c r="B5199"/>
      <c r="C5199" s="29"/>
      <c r="D5199"/>
      <c r="E5199" s="44"/>
      <c r="F5199" s="29"/>
      <c r="G5199" s="45"/>
      <c r="L5199"/>
      <c r="M5199" s="46"/>
    </row>
    <row r="5200" spans="1:13" x14ac:dyDescent="0.3">
      <c r="A5200"/>
      <c r="B5200"/>
      <c r="C5200" s="29"/>
      <c r="D5200"/>
      <c r="E5200" s="44"/>
      <c r="F5200" s="29"/>
      <c r="G5200" s="45"/>
      <c r="L5200"/>
      <c r="M5200" s="46"/>
    </row>
    <row r="5201" spans="1:13" x14ac:dyDescent="0.3">
      <c r="A5201"/>
      <c r="B5201"/>
      <c r="C5201" s="29"/>
      <c r="D5201"/>
      <c r="E5201" s="44"/>
      <c r="F5201" s="29"/>
      <c r="G5201" s="45"/>
      <c r="L5201"/>
      <c r="M5201" s="46"/>
    </row>
    <row r="5202" spans="1:13" x14ac:dyDescent="0.3">
      <c r="A5202"/>
      <c r="B5202"/>
      <c r="C5202" s="29"/>
      <c r="D5202"/>
      <c r="E5202" s="44"/>
      <c r="F5202" s="29"/>
      <c r="G5202" s="45"/>
      <c r="L5202"/>
      <c r="M5202" s="46"/>
    </row>
    <row r="5203" spans="1:13" x14ac:dyDescent="0.3">
      <c r="A5203"/>
      <c r="B5203"/>
      <c r="C5203" s="29"/>
      <c r="D5203"/>
      <c r="E5203" s="44"/>
      <c r="F5203" s="29"/>
      <c r="G5203" s="45"/>
      <c r="L5203"/>
      <c r="M5203" s="46"/>
    </row>
    <row r="5204" spans="1:13" x14ac:dyDescent="0.3">
      <c r="A5204"/>
      <c r="B5204"/>
      <c r="C5204" s="29"/>
      <c r="D5204"/>
      <c r="E5204" s="44"/>
      <c r="F5204" s="29"/>
      <c r="G5204" s="45"/>
      <c r="L5204"/>
      <c r="M5204" s="46"/>
    </row>
    <row r="5205" spans="1:13" x14ac:dyDescent="0.3">
      <c r="A5205"/>
      <c r="B5205"/>
      <c r="C5205" s="29"/>
      <c r="D5205"/>
      <c r="E5205" s="44"/>
      <c r="F5205" s="29"/>
      <c r="G5205" s="45"/>
      <c r="L5205"/>
      <c r="M5205" s="46"/>
    </row>
    <row r="5206" spans="1:13" x14ac:dyDescent="0.3">
      <c r="A5206"/>
      <c r="B5206"/>
      <c r="C5206" s="29"/>
      <c r="D5206"/>
      <c r="E5206" s="44"/>
      <c r="F5206" s="29"/>
      <c r="G5206" s="45"/>
      <c r="L5206"/>
      <c r="M5206" s="46"/>
    </row>
    <row r="5207" spans="1:13" x14ac:dyDescent="0.3">
      <c r="A5207"/>
      <c r="B5207"/>
      <c r="C5207" s="29"/>
      <c r="D5207"/>
      <c r="E5207" s="44"/>
      <c r="F5207" s="29"/>
      <c r="G5207" s="45"/>
      <c r="L5207"/>
      <c r="M5207" s="46"/>
    </row>
    <row r="5208" spans="1:13" x14ac:dyDescent="0.3">
      <c r="A5208"/>
      <c r="B5208"/>
      <c r="C5208" s="29"/>
      <c r="D5208"/>
      <c r="E5208" s="44"/>
      <c r="F5208" s="29"/>
      <c r="G5208" s="45"/>
      <c r="L5208"/>
      <c r="M5208" s="46"/>
    </row>
    <row r="5209" spans="1:13" x14ac:dyDescent="0.3">
      <c r="A5209"/>
      <c r="B5209"/>
      <c r="C5209" s="29"/>
      <c r="D5209"/>
      <c r="E5209" s="44"/>
      <c r="F5209" s="29"/>
      <c r="G5209" s="45"/>
      <c r="L5209"/>
      <c r="M5209" s="46"/>
    </row>
    <row r="5210" spans="1:13" x14ac:dyDescent="0.3">
      <c r="A5210"/>
      <c r="B5210"/>
      <c r="C5210" s="29"/>
      <c r="D5210"/>
      <c r="E5210" s="44"/>
      <c r="F5210" s="29"/>
      <c r="G5210" s="45"/>
      <c r="L5210"/>
      <c r="M5210" s="46"/>
    </row>
    <row r="5211" spans="1:13" x14ac:dyDescent="0.3">
      <c r="A5211"/>
      <c r="B5211"/>
      <c r="C5211" s="29"/>
      <c r="D5211"/>
      <c r="E5211" s="44"/>
      <c r="F5211" s="29"/>
      <c r="G5211" s="45"/>
      <c r="L5211"/>
      <c r="M5211" s="46"/>
    </row>
    <row r="5212" spans="1:13" x14ac:dyDescent="0.3">
      <c r="A5212"/>
      <c r="B5212"/>
      <c r="C5212" s="29"/>
      <c r="D5212"/>
      <c r="E5212" s="44"/>
      <c r="F5212" s="29"/>
      <c r="G5212" s="45"/>
      <c r="L5212"/>
      <c r="M5212" s="46"/>
    </row>
    <row r="5213" spans="1:13" x14ac:dyDescent="0.3">
      <c r="A5213"/>
      <c r="B5213"/>
      <c r="C5213" s="29"/>
      <c r="D5213"/>
      <c r="E5213" s="44"/>
      <c r="F5213" s="29"/>
      <c r="G5213" s="45"/>
      <c r="L5213"/>
      <c r="M5213" s="46"/>
    </row>
    <row r="5214" spans="1:13" x14ac:dyDescent="0.3">
      <c r="A5214"/>
      <c r="B5214"/>
      <c r="C5214" s="29"/>
      <c r="D5214"/>
      <c r="E5214" s="44"/>
      <c r="F5214" s="29"/>
      <c r="G5214" s="45"/>
      <c r="L5214"/>
      <c r="M5214" s="46"/>
    </row>
    <row r="5215" spans="1:13" x14ac:dyDescent="0.3">
      <c r="A5215"/>
      <c r="B5215"/>
      <c r="C5215" s="29"/>
      <c r="D5215"/>
      <c r="E5215" s="44"/>
      <c r="F5215" s="29"/>
      <c r="G5215" s="45"/>
      <c r="L5215"/>
      <c r="M5215" s="46"/>
    </row>
    <row r="5216" spans="1:13" x14ac:dyDescent="0.3">
      <c r="A5216"/>
      <c r="B5216"/>
      <c r="C5216" s="29"/>
      <c r="D5216"/>
      <c r="E5216" s="44"/>
      <c r="F5216" s="29"/>
      <c r="G5216" s="45"/>
      <c r="L5216"/>
      <c r="M5216" s="46"/>
    </row>
    <row r="5217" spans="1:13" x14ac:dyDescent="0.3">
      <c r="A5217"/>
      <c r="B5217"/>
      <c r="C5217" s="29"/>
      <c r="D5217"/>
      <c r="E5217" s="44"/>
      <c r="F5217" s="29"/>
      <c r="G5217" s="45"/>
      <c r="L5217"/>
      <c r="M5217" s="46"/>
    </row>
    <row r="5218" spans="1:13" x14ac:dyDescent="0.3">
      <c r="A5218"/>
      <c r="B5218"/>
      <c r="C5218" s="29"/>
      <c r="D5218"/>
      <c r="E5218" s="44"/>
      <c r="F5218" s="29"/>
      <c r="G5218" s="45"/>
      <c r="L5218"/>
      <c r="M5218" s="46"/>
    </row>
    <row r="5219" spans="1:13" x14ac:dyDescent="0.3">
      <c r="A5219"/>
      <c r="B5219"/>
      <c r="C5219" s="29"/>
      <c r="D5219"/>
      <c r="E5219" s="44"/>
      <c r="F5219" s="29"/>
      <c r="G5219" s="45"/>
      <c r="L5219"/>
      <c r="M5219" s="46"/>
    </row>
    <row r="5220" spans="1:13" x14ac:dyDescent="0.3">
      <c r="A5220"/>
      <c r="B5220"/>
      <c r="C5220" s="29"/>
      <c r="D5220"/>
      <c r="E5220" s="44"/>
      <c r="F5220" s="29"/>
      <c r="G5220" s="45"/>
      <c r="L5220"/>
      <c r="M5220" s="46"/>
    </row>
    <row r="5221" spans="1:13" x14ac:dyDescent="0.3">
      <c r="A5221"/>
      <c r="B5221"/>
      <c r="C5221" s="29"/>
      <c r="D5221"/>
      <c r="E5221" s="44"/>
      <c r="F5221" s="29"/>
      <c r="G5221" s="45"/>
      <c r="L5221"/>
      <c r="M5221" s="46"/>
    </row>
    <row r="5222" spans="1:13" x14ac:dyDescent="0.3">
      <c r="A5222"/>
      <c r="B5222"/>
      <c r="C5222" s="29"/>
      <c r="D5222"/>
      <c r="E5222" s="44"/>
      <c r="F5222" s="29"/>
      <c r="G5222" s="45"/>
      <c r="L5222"/>
      <c r="M5222" s="46"/>
    </row>
    <row r="5223" spans="1:13" x14ac:dyDescent="0.3">
      <c r="A5223"/>
      <c r="B5223"/>
      <c r="C5223" s="29"/>
      <c r="D5223"/>
      <c r="E5223" s="44"/>
      <c r="F5223" s="29"/>
      <c r="G5223" s="45"/>
      <c r="L5223"/>
      <c r="M5223" s="46"/>
    </row>
    <row r="5224" spans="1:13" x14ac:dyDescent="0.3">
      <c r="A5224"/>
      <c r="B5224"/>
      <c r="C5224" s="29"/>
      <c r="D5224"/>
      <c r="E5224" s="44"/>
      <c r="F5224" s="29"/>
      <c r="G5224" s="45"/>
      <c r="L5224"/>
      <c r="M5224" s="46"/>
    </row>
    <row r="5225" spans="1:13" x14ac:dyDescent="0.3">
      <c r="A5225"/>
      <c r="B5225"/>
      <c r="C5225" s="29"/>
      <c r="D5225"/>
      <c r="E5225" s="44"/>
      <c r="F5225" s="29"/>
      <c r="G5225" s="45"/>
      <c r="L5225"/>
      <c r="M5225" s="46"/>
    </row>
    <row r="5226" spans="1:13" x14ac:dyDescent="0.3">
      <c r="A5226"/>
      <c r="B5226"/>
      <c r="C5226" s="29"/>
      <c r="D5226"/>
      <c r="E5226" s="44"/>
      <c r="F5226" s="29"/>
      <c r="G5226" s="45"/>
      <c r="L5226"/>
      <c r="M5226" s="46"/>
    </row>
    <row r="5227" spans="1:13" x14ac:dyDescent="0.3">
      <c r="A5227"/>
      <c r="B5227"/>
      <c r="C5227" s="29"/>
      <c r="D5227"/>
      <c r="E5227" s="44"/>
      <c r="F5227" s="29"/>
      <c r="G5227" s="45"/>
      <c r="L5227"/>
      <c r="M5227" s="46"/>
    </row>
    <row r="5228" spans="1:13" x14ac:dyDescent="0.3">
      <c r="A5228"/>
      <c r="B5228"/>
      <c r="C5228" s="29"/>
      <c r="D5228"/>
      <c r="E5228" s="44"/>
      <c r="F5228" s="29"/>
      <c r="G5228" s="45"/>
      <c r="L5228"/>
      <c r="M5228" s="46"/>
    </row>
    <row r="5229" spans="1:13" x14ac:dyDescent="0.3">
      <c r="A5229"/>
      <c r="B5229"/>
      <c r="C5229" s="29"/>
      <c r="D5229"/>
      <c r="E5229" s="44"/>
      <c r="F5229" s="29"/>
      <c r="G5229" s="45"/>
      <c r="L5229"/>
      <c r="M5229" s="46"/>
    </row>
    <row r="5230" spans="1:13" x14ac:dyDescent="0.3">
      <c r="A5230"/>
      <c r="B5230"/>
      <c r="C5230" s="29"/>
      <c r="D5230"/>
      <c r="E5230" s="44"/>
      <c r="F5230" s="29"/>
      <c r="G5230" s="45"/>
      <c r="L5230"/>
      <c r="M5230" s="46"/>
    </row>
    <row r="5231" spans="1:13" x14ac:dyDescent="0.3">
      <c r="A5231"/>
      <c r="B5231"/>
      <c r="C5231" s="29"/>
      <c r="D5231"/>
      <c r="E5231" s="44"/>
      <c r="F5231" s="29"/>
      <c r="G5231" s="45"/>
      <c r="L5231"/>
      <c r="M5231" s="46"/>
    </row>
    <row r="5232" spans="1:13" x14ac:dyDescent="0.3">
      <c r="A5232"/>
      <c r="B5232"/>
      <c r="C5232" s="29"/>
      <c r="D5232"/>
      <c r="E5232" s="44"/>
      <c r="F5232" s="29"/>
      <c r="G5232" s="45"/>
      <c r="L5232"/>
      <c r="M5232" s="46"/>
    </row>
    <row r="5233" spans="1:13" x14ac:dyDescent="0.3">
      <c r="A5233"/>
      <c r="B5233"/>
      <c r="C5233" s="29"/>
      <c r="D5233"/>
      <c r="E5233" s="44"/>
      <c r="F5233" s="29"/>
      <c r="G5233" s="45"/>
      <c r="L5233"/>
      <c r="M5233" s="46"/>
    </row>
    <row r="5234" spans="1:13" x14ac:dyDescent="0.3">
      <c r="A5234"/>
      <c r="B5234"/>
      <c r="C5234" s="29"/>
      <c r="D5234"/>
      <c r="E5234" s="44"/>
      <c r="F5234" s="29"/>
      <c r="G5234" s="45"/>
      <c r="L5234"/>
      <c r="M5234" s="46"/>
    </row>
    <row r="5235" spans="1:13" x14ac:dyDescent="0.3">
      <c r="A5235"/>
      <c r="B5235"/>
      <c r="C5235" s="29"/>
      <c r="D5235"/>
      <c r="E5235" s="44"/>
      <c r="F5235" s="29"/>
      <c r="G5235" s="45"/>
      <c r="L5235"/>
      <c r="M5235" s="46"/>
    </row>
    <row r="5236" spans="1:13" x14ac:dyDescent="0.3">
      <c r="A5236"/>
      <c r="B5236"/>
      <c r="C5236" s="29"/>
      <c r="D5236"/>
      <c r="E5236" s="44"/>
      <c r="F5236" s="29"/>
      <c r="G5236" s="45"/>
      <c r="L5236"/>
      <c r="M5236" s="46"/>
    </row>
    <row r="5237" spans="1:13" x14ac:dyDescent="0.3">
      <c r="A5237"/>
      <c r="B5237"/>
      <c r="C5237" s="29"/>
      <c r="D5237"/>
      <c r="E5237" s="44"/>
      <c r="F5237" s="29"/>
      <c r="G5237" s="45"/>
      <c r="L5237"/>
      <c r="M5237" s="46"/>
    </row>
    <row r="5238" spans="1:13" x14ac:dyDescent="0.3">
      <c r="A5238"/>
      <c r="B5238"/>
      <c r="C5238" s="29"/>
      <c r="D5238"/>
      <c r="E5238" s="44"/>
      <c r="F5238" s="29"/>
      <c r="G5238" s="45"/>
      <c r="L5238"/>
      <c r="M5238" s="46"/>
    </row>
    <row r="5239" spans="1:13" x14ac:dyDescent="0.3">
      <c r="A5239"/>
      <c r="B5239"/>
      <c r="C5239" s="29"/>
      <c r="D5239"/>
      <c r="E5239" s="44"/>
      <c r="F5239" s="29"/>
      <c r="G5239" s="45"/>
      <c r="L5239"/>
      <c r="M5239" s="46"/>
    </row>
    <row r="5240" spans="1:13" x14ac:dyDescent="0.3">
      <c r="A5240"/>
      <c r="B5240"/>
      <c r="C5240" s="29"/>
      <c r="D5240"/>
      <c r="E5240" s="44"/>
      <c r="F5240" s="29"/>
      <c r="G5240" s="45"/>
      <c r="L5240"/>
      <c r="M5240" s="46"/>
    </row>
    <row r="5241" spans="1:13" x14ac:dyDescent="0.3">
      <c r="A5241"/>
      <c r="B5241"/>
      <c r="C5241" s="29"/>
      <c r="D5241"/>
      <c r="E5241" s="44"/>
      <c r="F5241" s="29"/>
      <c r="G5241" s="45"/>
      <c r="L5241"/>
      <c r="M5241" s="46"/>
    </row>
    <row r="5242" spans="1:13" x14ac:dyDescent="0.3">
      <c r="A5242"/>
      <c r="B5242"/>
      <c r="C5242" s="29"/>
      <c r="D5242"/>
      <c r="E5242" s="44"/>
      <c r="F5242" s="29"/>
      <c r="G5242" s="45"/>
      <c r="L5242"/>
      <c r="M5242" s="46"/>
    </row>
    <row r="5243" spans="1:13" x14ac:dyDescent="0.3">
      <c r="A5243"/>
      <c r="B5243"/>
      <c r="C5243" s="29"/>
      <c r="D5243"/>
      <c r="E5243" s="44"/>
      <c r="F5243" s="29"/>
      <c r="G5243" s="45"/>
      <c r="L5243"/>
      <c r="M5243" s="46"/>
    </row>
    <row r="5244" spans="1:13" x14ac:dyDescent="0.3">
      <c r="A5244"/>
      <c r="B5244"/>
      <c r="C5244" s="29"/>
      <c r="D5244"/>
      <c r="E5244" s="44"/>
      <c r="F5244" s="29"/>
      <c r="G5244" s="45"/>
      <c r="L5244"/>
      <c r="M5244" s="46"/>
    </row>
    <row r="5245" spans="1:13" x14ac:dyDescent="0.3">
      <c r="A5245"/>
      <c r="B5245"/>
      <c r="C5245" s="29"/>
      <c r="D5245"/>
      <c r="E5245" s="44"/>
      <c r="F5245" s="29"/>
      <c r="G5245" s="45"/>
      <c r="L5245"/>
      <c r="M5245" s="46"/>
    </row>
    <row r="5246" spans="1:13" x14ac:dyDescent="0.3">
      <c r="A5246"/>
      <c r="B5246"/>
      <c r="C5246" s="29"/>
      <c r="D5246"/>
      <c r="E5246" s="44"/>
      <c r="F5246" s="29"/>
      <c r="G5246" s="45"/>
      <c r="L5246"/>
      <c r="M5246" s="46"/>
    </row>
    <row r="5247" spans="1:13" x14ac:dyDescent="0.3">
      <c r="A5247"/>
      <c r="B5247"/>
      <c r="C5247" s="29"/>
      <c r="D5247"/>
      <c r="E5247" s="44"/>
      <c r="F5247" s="29"/>
      <c r="G5247" s="45"/>
      <c r="L5247"/>
      <c r="M5247" s="46"/>
    </row>
    <row r="5248" spans="1:13" x14ac:dyDescent="0.3">
      <c r="A5248"/>
      <c r="B5248"/>
      <c r="C5248" s="29"/>
      <c r="D5248"/>
      <c r="E5248" s="44"/>
      <c r="F5248" s="29"/>
      <c r="G5248" s="45"/>
      <c r="L5248"/>
      <c r="M5248" s="46"/>
    </row>
    <row r="5249" spans="1:13" x14ac:dyDescent="0.3">
      <c r="A5249"/>
      <c r="B5249"/>
      <c r="C5249" s="29"/>
      <c r="D5249"/>
      <c r="E5249" s="44"/>
      <c r="F5249" s="29"/>
      <c r="G5249" s="45"/>
      <c r="L5249"/>
      <c r="M5249" s="46"/>
    </row>
    <row r="5250" spans="1:13" x14ac:dyDescent="0.3">
      <c r="A5250"/>
      <c r="B5250"/>
      <c r="C5250" s="29"/>
      <c r="D5250"/>
      <c r="E5250" s="44"/>
      <c r="F5250" s="29"/>
      <c r="G5250" s="45"/>
      <c r="L5250"/>
      <c r="M5250" s="46"/>
    </row>
    <row r="5251" spans="1:13" x14ac:dyDescent="0.3">
      <c r="A5251"/>
      <c r="B5251"/>
      <c r="C5251" s="29"/>
      <c r="D5251"/>
      <c r="E5251" s="44"/>
      <c r="F5251" s="29"/>
      <c r="G5251" s="45"/>
      <c r="L5251"/>
      <c r="M5251" s="46"/>
    </row>
    <row r="5252" spans="1:13" x14ac:dyDescent="0.3">
      <c r="A5252"/>
      <c r="B5252"/>
      <c r="C5252" s="29"/>
      <c r="D5252"/>
      <c r="E5252" s="44"/>
      <c r="F5252" s="29"/>
      <c r="G5252" s="45"/>
      <c r="L5252"/>
      <c r="M5252" s="46"/>
    </row>
    <row r="5253" spans="1:13" x14ac:dyDescent="0.3">
      <c r="A5253"/>
      <c r="B5253"/>
      <c r="C5253" s="29"/>
      <c r="D5253"/>
      <c r="E5253" s="44"/>
      <c r="F5253" s="29"/>
      <c r="G5253" s="45"/>
      <c r="L5253"/>
      <c r="M5253" s="46"/>
    </row>
    <row r="5254" spans="1:13" x14ac:dyDescent="0.3">
      <c r="A5254"/>
      <c r="B5254"/>
      <c r="C5254" s="29"/>
      <c r="D5254"/>
      <c r="E5254" s="44"/>
      <c r="F5254" s="29"/>
      <c r="G5254" s="45"/>
      <c r="L5254"/>
      <c r="M5254" s="46"/>
    </row>
    <row r="5255" spans="1:13" x14ac:dyDescent="0.3">
      <c r="A5255"/>
      <c r="B5255"/>
      <c r="C5255" s="29"/>
      <c r="D5255"/>
      <c r="E5255" s="44"/>
      <c r="F5255" s="29"/>
      <c r="G5255" s="45"/>
      <c r="L5255"/>
      <c r="M5255" s="46"/>
    </row>
    <row r="5256" spans="1:13" x14ac:dyDescent="0.3">
      <c r="A5256"/>
      <c r="B5256"/>
      <c r="C5256" s="29"/>
      <c r="D5256"/>
      <c r="E5256" s="44"/>
      <c r="F5256" s="29"/>
      <c r="G5256" s="45"/>
      <c r="L5256"/>
      <c r="M5256" s="46"/>
    </row>
    <row r="5257" spans="1:13" x14ac:dyDescent="0.3">
      <c r="A5257"/>
      <c r="B5257"/>
      <c r="C5257" s="29"/>
      <c r="D5257"/>
      <c r="E5257" s="44"/>
      <c r="F5257" s="29"/>
      <c r="G5257" s="45"/>
      <c r="L5257"/>
      <c r="M5257" s="46"/>
    </row>
    <row r="5258" spans="1:13" x14ac:dyDescent="0.3">
      <c r="A5258"/>
      <c r="B5258"/>
      <c r="C5258" s="29"/>
      <c r="D5258"/>
      <c r="E5258" s="44"/>
      <c r="F5258" s="29"/>
      <c r="G5258" s="45"/>
      <c r="L5258"/>
      <c r="M5258" s="46"/>
    </row>
    <row r="5259" spans="1:13" x14ac:dyDescent="0.3">
      <c r="A5259"/>
      <c r="B5259"/>
      <c r="C5259" s="29"/>
      <c r="D5259"/>
      <c r="E5259" s="44"/>
      <c r="F5259" s="29"/>
      <c r="G5259" s="45"/>
      <c r="L5259"/>
      <c r="M5259" s="46"/>
    </row>
    <row r="5260" spans="1:13" x14ac:dyDescent="0.3">
      <c r="A5260"/>
      <c r="B5260"/>
      <c r="C5260" s="29"/>
      <c r="D5260"/>
      <c r="E5260" s="44"/>
      <c r="F5260" s="29"/>
      <c r="G5260" s="45"/>
      <c r="L5260"/>
      <c r="M5260" s="46"/>
    </row>
    <row r="5261" spans="1:13" x14ac:dyDescent="0.3">
      <c r="A5261"/>
      <c r="B5261"/>
      <c r="C5261" s="29"/>
      <c r="D5261"/>
      <c r="E5261" s="44"/>
      <c r="F5261" s="29"/>
      <c r="G5261" s="45"/>
      <c r="L5261"/>
      <c r="M5261" s="46"/>
    </row>
    <row r="5262" spans="1:13" x14ac:dyDescent="0.3">
      <c r="A5262"/>
      <c r="B5262"/>
      <c r="C5262" s="29"/>
      <c r="D5262"/>
      <c r="E5262" s="44"/>
      <c r="F5262" s="29"/>
      <c r="G5262" s="45"/>
      <c r="L5262"/>
      <c r="M5262" s="46"/>
    </row>
    <row r="5263" spans="1:13" x14ac:dyDescent="0.3">
      <c r="A5263"/>
      <c r="B5263"/>
      <c r="C5263" s="29"/>
      <c r="D5263"/>
      <c r="E5263" s="44"/>
      <c r="F5263" s="29"/>
      <c r="G5263" s="45"/>
      <c r="L5263"/>
      <c r="M5263" s="46"/>
    </row>
    <row r="5264" spans="1:13" x14ac:dyDescent="0.3">
      <c r="A5264"/>
      <c r="B5264"/>
      <c r="C5264" s="29"/>
      <c r="D5264"/>
      <c r="E5264" s="44"/>
      <c r="F5264" s="29"/>
      <c r="G5264" s="45"/>
      <c r="L5264"/>
      <c r="M5264" s="46"/>
    </row>
    <row r="5265" spans="1:13" x14ac:dyDescent="0.3">
      <c r="A5265"/>
      <c r="B5265"/>
      <c r="C5265" s="29"/>
      <c r="D5265"/>
      <c r="E5265" s="44"/>
      <c r="F5265" s="29"/>
      <c r="G5265" s="45"/>
      <c r="L5265"/>
      <c r="M5265" s="46"/>
    </row>
    <row r="5266" spans="1:13" x14ac:dyDescent="0.3">
      <c r="A5266"/>
      <c r="B5266"/>
      <c r="C5266" s="29"/>
      <c r="D5266"/>
      <c r="E5266" s="44"/>
      <c r="F5266" s="29"/>
      <c r="G5266" s="45"/>
      <c r="L5266"/>
      <c r="M5266" s="46"/>
    </row>
    <row r="5267" spans="1:13" x14ac:dyDescent="0.3">
      <c r="A5267"/>
      <c r="B5267"/>
      <c r="C5267" s="29"/>
      <c r="D5267"/>
      <c r="E5267" s="44"/>
      <c r="F5267" s="29"/>
      <c r="G5267" s="45"/>
      <c r="L5267"/>
      <c r="M5267" s="46"/>
    </row>
    <row r="5268" spans="1:13" x14ac:dyDescent="0.3">
      <c r="A5268"/>
      <c r="B5268"/>
      <c r="C5268" s="29"/>
      <c r="D5268"/>
      <c r="E5268" s="44"/>
      <c r="F5268" s="29"/>
      <c r="G5268" s="45"/>
      <c r="L5268"/>
      <c r="M5268" s="46"/>
    </row>
    <row r="5269" spans="1:13" x14ac:dyDescent="0.3">
      <c r="A5269"/>
      <c r="B5269"/>
      <c r="C5269" s="29"/>
      <c r="D5269"/>
      <c r="E5269" s="44"/>
      <c r="F5269" s="29"/>
      <c r="G5269" s="45"/>
      <c r="L5269"/>
      <c r="M5269" s="46"/>
    </row>
    <row r="5270" spans="1:13" x14ac:dyDescent="0.3">
      <c r="A5270"/>
      <c r="B5270"/>
      <c r="C5270" s="29"/>
      <c r="D5270"/>
      <c r="E5270" s="44"/>
      <c r="F5270" s="29"/>
      <c r="G5270" s="45"/>
      <c r="L5270"/>
      <c r="M5270" s="46"/>
    </row>
    <row r="5271" spans="1:13" x14ac:dyDescent="0.3">
      <c r="A5271"/>
      <c r="B5271"/>
      <c r="C5271" s="29"/>
      <c r="D5271"/>
      <c r="E5271" s="44"/>
      <c r="F5271" s="29"/>
      <c r="G5271" s="45"/>
      <c r="L5271"/>
      <c r="M5271" s="46"/>
    </row>
    <row r="5272" spans="1:13" x14ac:dyDescent="0.3">
      <c r="A5272"/>
      <c r="B5272"/>
      <c r="C5272" s="29"/>
      <c r="D5272"/>
      <c r="E5272" s="44"/>
      <c r="F5272" s="29"/>
      <c r="G5272" s="45"/>
      <c r="L5272"/>
      <c r="M5272" s="46"/>
    </row>
    <row r="5273" spans="1:13" x14ac:dyDescent="0.3">
      <c r="A5273"/>
      <c r="B5273"/>
      <c r="C5273" s="29"/>
      <c r="D5273"/>
      <c r="E5273" s="44"/>
      <c r="F5273" s="29"/>
      <c r="G5273" s="45"/>
      <c r="L5273"/>
      <c r="M5273" s="46"/>
    </row>
    <row r="5274" spans="1:13" x14ac:dyDescent="0.3">
      <c r="A5274"/>
      <c r="B5274"/>
      <c r="C5274" s="29"/>
      <c r="D5274"/>
      <c r="E5274" s="44"/>
      <c r="F5274" s="29"/>
      <c r="G5274" s="45"/>
      <c r="L5274"/>
      <c r="M5274" s="46"/>
    </row>
    <row r="5275" spans="1:13" x14ac:dyDescent="0.3">
      <c r="A5275"/>
      <c r="B5275"/>
      <c r="C5275" s="29"/>
      <c r="D5275"/>
      <c r="E5275" s="44"/>
      <c r="F5275" s="29"/>
      <c r="G5275" s="45"/>
      <c r="L5275"/>
      <c r="M5275" s="46"/>
    </row>
    <row r="5276" spans="1:13" x14ac:dyDescent="0.3">
      <c r="A5276"/>
      <c r="B5276"/>
      <c r="C5276" s="29"/>
      <c r="D5276"/>
      <c r="E5276" s="44"/>
      <c r="F5276" s="29"/>
      <c r="G5276" s="45"/>
      <c r="L5276"/>
      <c r="M5276" s="46"/>
    </row>
    <row r="5277" spans="1:13" x14ac:dyDescent="0.3">
      <c r="A5277"/>
      <c r="B5277"/>
      <c r="C5277" s="29"/>
      <c r="D5277"/>
      <c r="E5277" s="44"/>
      <c r="F5277" s="29"/>
      <c r="G5277" s="45"/>
      <c r="L5277"/>
      <c r="M5277" s="46"/>
    </row>
    <row r="5278" spans="1:13" x14ac:dyDescent="0.3">
      <c r="A5278"/>
      <c r="B5278"/>
      <c r="C5278" s="29"/>
      <c r="D5278"/>
      <c r="E5278" s="44"/>
      <c r="F5278" s="29"/>
      <c r="G5278" s="45"/>
      <c r="L5278"/>
      <c r="M5278" s="46"/>
    </row>
    <row r="5279" spans="1:13" x14ac:dyDescent="0.3">
      <c r="A5279"/>
      <c r="B5279"/>
      <c r="C5279" s="29"/>
      <c r="D5279"/>
      <c r="E5279" s="44"/>
      <c r="F5279" s="29"/>
      <c r="G5279" s="45"/>
      <c r="L5279"/>
      <c r="M5279" s="46"/>
    </row>
    <row r="5280" spans="1:13" x14ac:dyDescent="0.3">
      <c r="A5280"/>
      <c r="B5280"/>
      <c r="C5280" s="29"/>
      <c r="D5280"/>
      <c r="E5280" s="44"/>
      <c r="F5280" s="29"/>
      <c r="G5280" s="45"/>
      <c r="L5280"/>
      <c r="M5280" s="46"/>
    </row>
    <row r="5281" spans="1:13" x14ac:dyDescent="0.3">
      <c r="A5281"/>
      <c r="B5281"/>
      <c r="C5281" s="29"/>
      <c r="D5281"/>
      <c r="E5281" s="44"/>
      <c r="F5281" s="29"/>
      <c r="G5281" s="45"/>
      <c r="L5281"/>
      <c r="M5281" s="46"/>
    </row>
    <row r="5282" spans="1:13" x14ac:dyDescent="0.3">
      <c r="A5282"/>
      <c r="B5282"/>
      <c r="C5282" s="29"/>
      <c r="D5282"/>
      <c r="E5282" s="44"/>
      <c r="F5282" s="29"/>
      <c r="G5282" s="45"/>
      <c r="L5282"/>
      <c r="M5282" s="46"/>
    </row>
    <row r="5283" spans="1:13" x14ac:dyDescent="0.3">
      <c r="A5283"/>
      <c r="B5283"/>
      <c r="C5283" s="29"/>
      <c r="D5283"/>
      <c r="E5283" s="44"/>
      <c r="F5283" s="29"/>
      <c r="G5283" s="45"/>
      <c r="L5283"/>
      <c r="M5283" s="46"/>
    </row>
    <row r="5284" spans="1:13" x14ac:dyDescent="0.3">
      <c r="A5284"/>
      <c r="B5284"/>
      <c r="C5284" s="29"/>
      <c r="D5284"/>
      <c r="E5284" s="44"/>
      <c r="F5284" s="29"/>
      <c r="G5284" s="45"/>
      <c r="L5284"/>
      <c r="M5284" s="46"/>
    </row>
    <row r="5285" spans="1:13" x14ac:dyDescent="0.3">
      <c r="A5285"/>
      <c r="B5285"/>
      <c r="C5285" s="29"/>
      <c r="D5285"/>
      <c r="E5285" s="44"/>
      <c r="F5285" s="29"/>
      <c r="G5285" s="45"/>
      <c r="L5285"/>
      <c r="M5285" s="46"/>
    </row>
    <row r="5286" spans="1:13" x14ac:dyDescent="0.3">
      <c r="A5286"/>
      <c r="B5286"/>
      <c r="C5286" s="29"/>
      <c r="D5286"/>
      <c r="E5286" s="44"/>
      <c r="F5286" s="29"/>
      <c r="G5286" s="45"/>
      <c r="L5286"/>
      <c r="M5286" s="46"/>
    </row>
    <row r="5287" spans="1:13" x14ac:dyDescent="0.3">
      <c r="A5287"/>
      <c r="B5287"/>
      <c r="C5287" s="29"/>
      <c r="D5287"/>
      <c r="E5287" s="44"/>
      <c r="F5287" s="29"/>
      <c r="G5287" s="45"/>
      <c r="L5287"/>
      <c r="M5287" s="46"/>
    </row>
    <row r="5288" spans="1:13" x14ac:dyDescent="0.3">
      <c r="A5288"/>
      <c r="B5288"/>
      <c r="C5288" s="29"/>
      <c r="D5288"/>
      <c r="E5288" s="44"/>
      <c r="F5288" s="29"/>
      <c r="G5288" s="45"/>
      <c r="L5288"/>
      <c r="M5288" s="46"/>
    </row>
    <row r="5289" spans="1:13" x14ac:dyDescent="0.3">
      <c r="A5289"/>
      <c r="B5289"/>
      <c r="C5289" s="29"/>
      <c r="D5289"/>
      <c r="E5289" s="44"/>
      <c r="F5289" s="29"/>
      <c r="G5289" s="45"/>
      <c r="L5289"/>
      <c r="M5289" s="46"/>
    </row>
    <row r="5290" spans="1:13" x14ac:dyDescent="0.3">
      <c r="A5290"/>
      <c r="B5290"/>
      <c r="C5290" s="29"/>
      <c r="D5290"/>
      <c r="E5290" s="44"/>
      <c r="F5290" s="29"/>
      <c r="G5290" s="45"/>
      <c r="L5290"/>
      <c r="M5290" s="46"/>
    </row>
    <row r="5291" spans="1:13" x14ac:dyDescent="0.3">
      <c r="A5291"/>
      <c r="B5291"/>
      <c r="C5291" s="29"/>
      <c r="D5291"/>
      <c r="E5291" s="44"/>
      <c r="F5291" s="29"/>
      <c r="G5291" s="45"/>
      <c r="L5291"/>
      <c r="M5291" s="46"/>
    </row>
    <row r="5292" spans="1:13" x14ac:dyDescent="0.3">
      <c r="A5292"/>
      <c r="B5292"/>
      <c r="C5292" s="29"/>
      <c r="D5292"/>
      <c r="E5292" s="44"/>
      <c r="F5292" s="29"/>
      <c r="G5292" s="45"/>
      <c r="L5292"/>
      <c r="M5292" s="46"/>
    </row>
    <row r="5293" spans="1:13" x14ac:dyDescent="0.3">
      <c r="A5293"/>
      <c r="B5293"/>
      <c r="C5293" s="29"/>
      <c r="D5293"/>
      <c r="E5293" s="44"/>
      <c r="F5293" s="29"/>
      <c r="G5293" s="45"/>
      <c r="L5293"/>
      <c r="M5293" s="46"/>
    </row>
    <row r="5294" spans="1:13" x14ac:dyDescent="0.3">
      <c r="A5294"/>
      <c r="B5294"/>
      <c r="C5294" s="29"/>
      <c r="D5294"/>
      <c r="E5294" s="44"/>
      <c r="F5294" s="29"/>
      <c r="G5294" s="45"/>
      <c r="L5294"/>
      <c r="M5294" s="46"/>
    </row>
    <row r="5295" spans="1:13" x14ac:dyDescent="0.3">
      <c r="A5295"/>
      <c r="B5295"/>
      <c r="C5295" s="29"/>
      <c r="D5295"/>
      <c r="E5295" s="44"/>
      <c r="F5295" s="29"/>
      <c r="G5295" s="45"/>
      <c r="L5295"/>
      <c r="M5295" s="46"/>
    </row>
    <row r="5296" spans="1:13" x14ac:dyDescent="0.3">
      <c r="A5296"/>
      <c r="B5296"/>
      <c r="C5296" s="29"/>
      <c r="D5296"/>
      <c r="E5296" s="44"/>
      <c r="F5296" s="29"/>
      <c r="G5296" s="45"/>
      <c r="L5296"/>
      <c r="M5296" s="46"/>
    </row>
    <row r="5297" spans="1:13" x14ac:dyDescent="0.3">
      <c r="A5297"/>
      <c r="B5297"/>
      <c r="C5297" s="29"/>
      <c r="D5297"/>
      <c r="E5297" s="44"/>
      <c r="F5297" s="29"/>
      <c r="G5297" s="45"/>
      <c r="L5297"/>
      <c r="M5297" s="46"/>
    </row>
    <row r="5298" spans="1:13" x14ac:dyDescent="0.3">
      <c r="A5298"/>
      <c r="B5298"/>
      <c r="C5298" s="29"/>
      <c r="D5298"/>
      <c r="E5298" s="44"/>
      <c r="F5298" s="29"/>
      <c r="G5298" s="45"/>
      <c r="L5298"/>
      <c r="M5298" s="46"/>
    </row>
    <row r="5299" spans="1:13" x14ac:dyDescent="0.3">
      <c r="A5299"/>
      <c r="B5299"/>
      <c r="C5299" s="29"/>
      <c r="D5299"/>
      <c r="E5299" s="44"/>
      <c r="F5299" s="29"/>
      <c r="G5299" s="45"/>
      <c r="L5299"/>
      <c r="M5299" s="46"/>
    </row>
    <row r="5300" spans="1:13" x14ac:dyDescent="0.3">
      <c r="A5300"/>
      <c r="B5300"/>
      <c r="C5300" s="29"/>
      <c r="D5300"/>
      <c r="E5300" s="44"/>
      <c r="F5300" s="29"/>
      <c r="G5300" s="45"/>
      <c r="L5300"/>
      <c r="M5300" s="46"/>
    </row>
    <row r="5301" spans="1:13" x14ac:dyDescent="0.3">
      <c r="A5301"/>
      <c r="B5301"/>
      <c r="C5301" s="29"/>
      <c r="D5301"/>
      <c r="E5301" s="44"/>
      <c r="F5301" s="29"/>
      <c r="G5301" s="45"/>
      <c r="L5301"/>
      <c r="M5301" s="46"/>
    </row>
    <row r="5302" spans="1:13" x14ac:dyDescent="0.3">
      <c r="A5302"/>
      <c r="B5302"/>
      <c r="C5302" s="29"/>
      <c r="D5302"/>
      <c r="E5302" s="44"/>
      <c r="F5302" s="29"/>
      <c r="G5302" s="45"/>
      <c r="L5302"/>
      <c r="M5302" s="46"/>
    </row>
    <row r="5303" spans="1:13" x14ac:dyDescent="0.3">
      <c r="A5303"/>
      <c r="B5303"/>
      <c r="C5303" s="29"/>
      <c r="D5303"/>
      <c r="E5303" s="44"/>
      <c r="F5303" s="29"/>
      <c r="G5303" s="45"/>
      <c r="L5303"/>
      <c r="M5303" s="46"/>
    </row>
    <row r="5304" spans="1:13" x14ac:dyDescent="0.3">
      <c r="A5304"/>
      <c r="B5304"/>
      <c r="C5304" s="29"/>
      <c r="D5304"/>
      <c r="E5304" s="44"/>
      <c r="F5304" s="29"/>
      <c r="G5304" s="45"/>
      <c r="L5304"/>
      <c r="M5304" s="46"/>
    </row>
    <row r="5305" spans="1:13" x14ac:dyDescent="0.3">
      <c r="A5305"/>
      <c r="B5305"/>
      <c r="C5305" s="29"/>
      <c r="D5305"/>
      <c r="E5305" s="44"/>
      <c r="F5305" s="29"/>
      <c r="G5305" s="45"/>
      <c r="L5305"/>
      <c r="M5305" s="46"/>
    </row>
    <row r="5306" spans="1:13" x14ac:dyDescent="0.3">
      <c r="A5306"/>
      <c r="B5306"/>
      <c r="C5306" s="29"/>
      <c r="D5306"/>
      <c r="E5306" s="44"/>
      <c r="F5306" s="29"/>
      <c r="G5306" s="45"/>
      <c r="L5306"/>
      <c r="M5306" s="46"/>
    </row>
    <row r="5307" spans="1:13" x14ac:dyDescent="0.3">
      <c r="A5307"/>
      <c r="B5307"/>
      <c r="C5307" s="29"/>
      <c r="D5307"/>
      <c r="E5307" s="44"/>
      <c r="F5307" s="29"/>
      <c r="G5307" s="45"/>
      <c r="L5307"/>
      <c r="M5307" s="46"/>
    </row>
    <row r="5308" spans="1:13" x14ac:dyDescent="0.3">
      <c r="A5308"/>
      <c r="B5308"/>
      <c r="C5308" s="29"/>
      <c r="D5308"/>
      <c r="E5308" s="44"/>
      <c r="F5308" s="29"/>
      <c r="G5308" s="45"/>
      <c r="L5308"/>
      <c r="M5308" s="46"/>
    </row>
    <row r="5309" spans="1:13" x14ac:dyDescent="0.3">
      <c r="A5309"/>
      <c r="B5309"/>
      <c r="C5309" s="29"/>
      <c r="D5309"/>
      <c r="E5309" s="44"/>
      <c r="F5309" s="29"/>
      <c r="G5309" s="45"/>
      <c r="L5309"/>
      <c r="M5309" s="46"/>
    </row>
    <row r="5310" spans="1:13" x14ac:dyDescent="0.3">
      <c r="A5310"/>
      <c r="B5310"/>
      <c r="C5310" s="29"/>
      <c r="D5310"/>
      <c r="E5310" s="44"/>
      <c r="F5310" s="29"/>
      <c r="G5310" s="45"/>
      <c r="L5310"/>
      <c r="M5310" s="46"/>
    </row>
    <row r="5311" spans="1:13" x14ac:dyDescent="0.3">
      <c r="A5311"/>
      <c r="B5311"/>
      <c r="C5311" s="29"/>
      <c r="D5311"/>
      <c r="E5311" s="44"/>
      <c r="F5311" s="29"/>
      <c r="G5311" s="45"/>
      <c r="L5311"/>
      <c r="M5311" s="46"/>
    </row>
    <row r="5312" spans="1:13" x14ac:dyDescent="0.3">
      <c r="A5312"/>
      <c r="B5312"/>
      <c r="C5312" s="29"/>
      <c r="D5312"/>
      <c r="E5312" s="44"/>
      <c r="F5312" s="29"/>
      <c r="G5312" s="45"/>
      <c r="L5312"/>
      <c r="M5312" s="46"/>
    </row>
    <row r="5313" spans="1:13" x14ac:dyDescent="0.3">
      <c r="A5313"/>
      <c r="B5313"/>
      <c r="C5313" s="29"/>
      <c r="D5313"/>
      <c r="E5313" s="44"/>
      <c r="F5313" s="29"/>
      <c r="G5313" s="45"/>
      <c r="L5313"/>
      <c r="M5313" s="46"/>
    </row>
    <row r="5314" spans="1:13" x14ac:dyDescent="0.3">
      <c r="A5314"/>
      <c r="B5314"/>
      <c r="C5314" s="29"/>
      <c r="D5314"/>
      <c r="E5314" s="44"/>
      <c r="F5314" s="29"/>
      <c r="G5314" s="45"/>
      <c r="L5314"/>
      <c r="M5314" s="46"/>
    </row>
    <row r="5315" spans="1:13" x14ac:dyDescent="0.3">
      <c r="A5315"/>
      <c r="B5315"/>
      <c r="C5315" s="29"/>
      <c r="D5315"/>
      <c r="E5315" s="44"/>
      <c r="F5315" s="29"/>
      <c r="G5315" s="45"/>
      <c r="L5315"/>
      <c r="M5315" s="46"/>
    </row>
    <row r="5316" spans="1:13" x14ac:dyDescent="0.3">
      <c r="A5316"/>
      <c r="B5316"/>
      <c r="C5316" s="29"/>
      <c r="D5316"/>
      <c r="E5316" s="44"/>
      <c r="F5316" s="29"/>
      <c r="G5316" s="45"/>
      <c r="L5316"/>
      <c r="M5316" s="46"/>
    </row>
    <row r="5317" spans="1:13" x14ac:dyDescent="0.3">
      <c r="A5317"/>
      <c r="B5317"/>
      <c r="C5317" s="29"/>
      <c r="D5317"/>
      <c r="E5317" s="44"/>
      <c r="F5317" s="29"/>
      <c r="G5317" s="45"/>
      <c r="L5317"/>
      <c r="M5317" s="46"/>
    </row>
    <row r="5318" spans="1:13" x14ac:dyDescent="0.3">
      <c r="A5318"/>
      <c r="B5318"/>
      <c r="C5318" s="29"/>
      <c r="D5318"/>
      <c r="E5318" s="44"/>
      <c r="F5318" s="29"/>
      <c r="G5318" s="45"/>
      <c r="L5318"/>
      <c r="M5318" s="46"/>
    </row>
    <row r="5319" spans="1:13" x14ac:dyDescent="0.3">
      <c r="A5319"/>
      <c r="B5319"/>
      <c r="C5319" s="29"/>
      <c r="D5319"/>
      <c r="E5319" s="44"/>
      <c r="F5319" s="29"/>
      <c r="G5319" s="45"/>
      <c r="L5319"/>
      <c r="M5319" s="46"/>
    </row>
    <row r="5320" spans="1:13" x14ac:dyDescent="0.3">
      <c r="A5320"/>
      <c r="B5320"/>
      <c r="C5320" s="29"/>
      <c r="D5320"/>
      <c r="E5320" s="44"/>
      <c r="F5320" s="29"/>
      <c r="G5320" s="45"/>
      <c r="L5320"/>
      <c r="M5320" s="46"/>
    </row>
    <row r="5321" spans="1:13" x14ac:dyDescent="0.3">
      <c r="A5321"/>
      <c r="B5321"/>
      <c r="C5321" s="29"/>
      <c r="D5321"/>
      <c r="E5321" s="44"/>
      <c r="F5321" s="29"/>
      <c r="G5321" s="45"/>
      <c r="L5321"/>
      <c r="M5321" s="46"/>
    </row>
    <row r="5322" spans="1:13" x14ac:dyDescent="0.3">
      <c r="A5322"/>
      <c r="B5322"/>
      <c r="C5322" s="29"/>
      <c r="D5322"/>
      <c r="E5322" s="44"/>
      <c r="F5322" s="29"/>
      <c r="G5322" s="45"/>
      <c r="L5322"/>
      <c r="M5322" s="46"/>
    </row>
    <row r="5323" spans="1:13" x14ac:dyDescent="0.3">
      <c r="A5323"/>
      <c r="B5323"/>
      <c r="C5323" s="29"/>
      <c r="D5323"/>
      <c r="E5323" s="44"/>
      <c r="F5323" s="29"/>
      <c r="G5323" s="45"/>
      <c r="L5323"/>
      <c r="M5323" s="46"/>
    </row>
    <row r="5324" spans="1:13" x14ac:dyDescent="0.3">
      <c r="A5324"/>
      <c r="B5324"/>
      <c r="C5324" s="29"/>
      <c r="D5324"/>
      <c r="E5324" s="44"/>
      <c r="F5324" s="29"/>
      <c r="G5324" s="45"/>
      <c r="L5324"/>
      <c r="M5324" s="46"/>
    </row>
    <row r="5325" spans="1:13" x14ac:dyDescent="0.3">
      <c r="A5325"/>
      <c r="B5325"/>
      <c r="C5325" s="29"/>
      <c r="D5325"/>
      <c r="E5325" s="44"/>
      <c r="F5325" s="29"/>
      <c r="G5325" s="45"/>
      <c r="L5325"/>
      <c r="M5325" s="46"/>
    </row>
    <row r="5326" spans="1:13" x14ac:dyDescent="0.3">
      <c r="A5326"/>
      <c r="B5326"/>
      <c r="C5326" s="29"/>
      <c r="D5326"/>
      <c r="E5326" s="44"/>
      <c r="F5326" s="29"/>
      <c r="G5326" s="45"/>
      <c r="L5326"/>
      <c r="M5326" s="46"/>
    </row>
    <row r="5327" spans="1:13" x14ac:dyDescent="0.3">
      <c r="A5327"/>
      <c r="B5327"/>
      <c r="C5327" s="29"/>
      <c r="D5327"/>
      <c r="E5327" s="44"/>
      <c r="F5327" s="29"/>
      <c r="G5327" s="45"/>
      <c r="L5327"/>
      <c r="M5327" s="46"/>
    </row>
    <row r="5328" spans="1:13" x14ac:dyDescent="0.3">
      <c r="A5328"/>
      <c r="B5328"/>
      <c r="C5328" s="29"/>
      <c r="D5328"/>
      <c r="E5328" s="44"/>
      <c r="F5328" s="29"/>
      <c r="G5328" s="45"/>
      <c r="L5328"/>
      <c r="M5328" s="46"/>
    </row>
    <row r="5329" spans="1:13" x14ac:dyDescent="0.3">
      <c r="A5329"/>
      <c r="B5329"/>
      <c r="C5329" s="29"/>
      <c r="D5329"/>
      <c r="E5329" s="44"/>
      <c r="F5329" s="29"/>
      <c r="G5329" s="45"/>
      <c r="L5329"/>
      <c r="M5329" s="46"/>
    </row>
    <row r="5330" spans="1:13" x14ac:dyDescent="0.3">
      <c r="A5330"/>
      <c r="B5330"/>
      <c r="C5330" s="29"/>
      <c r="D5330"/>
      <c r="E5330" s="44"/>
      <c r="F5330" s="29"/>
      <c r="G5330" s="45"/>
      <c r="L5330"/>
      <c r="M5330" s="46"/>
    </row>
    <row r="5331" spans="1:13" x14ac:dyDescent="0.3">
      <c r="A5331"/>
      <c r="B5331"/>
      <c r="C5331" s="29"/>
      <c r="D5331"/>
      <c r="E5331" s="44"/>
      <c r="F5331" s="29"/>
      <c r="G5331" s="45"/>
      <c r="L5331"/>
      <c r="M5331" s="46"/>
    </row>
    <row r="5332" spans="1:13" x14ac:dyDescent="0.3">
      <c r="A5332"/>
      <c r="B5332"/>
      <c r="C5332" s="29"/>
      <c r="D5332"/>
      <c r="E5332" s="44"/>
      <c r="F5332" s="29"/>
      <c r="G5332" s="45"/>
      <c r="L5332"/>
      <c r="M5332" s="46"/>
    </row>
    <row r="5333" spans="1:13" x14ac:dyDescent="0.3">
      <c r="A5333"/>
      <c r="B5333"/>
      <c r="C5333" s="29"/>
      <c r="D5333"/>
      <c r="E5333" s="44"/>
      <c r="F5333" s="29"/>
      <c r="G5333" s="45"/>
      <c r="L5333"/>
      <c r="M5333" s="46"/>
    </row>
    <row r="5334" spans="1:13" x14ac:dyDescent="0.3">
      <c r="A5334"/>
      <c r="B5334"/>
      <c r="C5334" s="29"/>
      <c r="D5334"/>
      <c r="E5334" s="44"/>
      <c r="F5334" s="29"/>
      <c r="G5334" s="45"/>
      <c r="L5334"/>
      <c r="M5334" s="46"/>
    </row>
    <row r="5335" spans="1:13" x14ac:dyDescent="0.3">
      <c r="A5335"/>
      <c r="B5335"/>
      <c r="C5335" s="29"/>
      <c r="D5335"/>
      <c r="E5335" s="44"/>
      <c r="F5335" s="29"/>
      <c r="G5335" s="45"/>
      <c r="L5335"/>
      <c r="M5335" s="46"/>
    </row>
    <row r="5336" spans="1:13" x14ac:dyDescent="0.3">
      <c r="A5336"/>
      <c r="B5336"/>
      <c r="C5336" s="29"/>
      <c r="D5336"/>
      <c r="E5336" s="44"/>
      <c r="F5336" s="29"/>
      <c r="G5336" s="45"/>
      <c r="L5336"/>
      <c r="M5336" s="46"/>
    </row>
    <row r="5337" spans="1:13" x14ac:dyDescent="0.3">
      <c r="A5337"/>
      <c r="B5337"/>
      <c r="C5337" s="29"/>
      <c r="D5337"/>
      <c r="E5337" s="44"/>
      <c r="F5337" s="29"/>
      <c r="G5337" s="45"/>
      <c r="L5337"/>
      <c r="M5337" s="46"/>
    </row>
    <row r="5338" spans="1:13" x14ac:dyDescent="0.3">
      <c r="A5338"/>
      <c r="B5338"/>
      <c r="C5338" s="29"/>
      <c r="D5338"/>
      <c r="E5338" s="44"/>
      <c r="F5338" s="29"/>
      <c r="G5338" s="45"/>
      <c r="L5338"/>
      <c r="M5338" s="46"/>
    </row>
    <row r="5339" spans="1:13" x14ac:dyDescent="0.3">
      <c r="A5339"/>
      <c r="B5339"/>
      <c r="C5339" s="29"/>
      <c r="D5339"/>
      <c r="E5339" s="44"/>
      <c r="F5339" s="29"/>
      <c r="G5339" s="45"/>
      <c r="L5339"/>
      <c r="M5339" s="46"/>
    </row>
    <row r="5340" spans="1:13" x14ac:dyDescent="0.3">
      <c r="A5340"/>
      <c r="B5340"/>
      <c r="C5340" s="29"/>
      <c r="D5340"/>
      <c r="E5340" s="44"/>
      <c r="F5340" s="29"/>
      <c r="G5340" s="45"/>
      <c r="L5340"/>
      <c r="M5340" s="46"/>
    </row>
    <row r="5341" spans="1:13" x14ac:dyDescent="0.3">
      <c r="A5341"/>
      <c r="B5341"/>
      <c r="C5341" s="29"/>
      <c r="D5341"/>
      <c r="E5341" s="44"/>
      <c r="F5341" s="29"/>
      <c r="G5341" s="45"/>
      <c r="L5341"/>
      <c r="M5341" s="46"/>
    </row>
    <row r="5342" spans="1:13" x14ac:dyDescent="0.3">
      <c r="A5342"/>
      <c r="B5342"/>
      <c r="C5342" s="29"/>
      <c r="D5342"/>
      <c r="E5342" s="44"/>
      <c r="F5342" s="29"/>
      <c r="G5342" s="45"/>
      <c r="L5342"/>
      <c r="M5342" s="46"/>
    </row>
    <row r="5343" spans="1:13" x14ac:dyDescent="0.3">
      <c r="A5343"/>
      <c r="B5343"/>
      <c r="C5343" s="29"/>
      <c r="D5343"/>
      <c r="E5343" s="44"/>
      <c r="F5343" s="29"/>
      <c r="G5343" s="45"/>
      <c r="L5343"/>
      <c r="M5343" s="46"/>
    </row>
    <row r="5344" spans="1:13" x14ac:dyDescent="0.3">
      <c r="A5344"/>
      <c r="B5344"/>
      <c r="C5344" s="29"/>
      <c r="D5344"/>
      <c r="E5344" s="44"/>
      <c r="F5344" s="29"/>
      <c r="G5344" s="45"/>
      <c r="L5344"/>
      <c r="M5344" s="46"/>
    </row>
    <row r="5345" spans="1:13" x14ac:dyDescent="0.3">
      <c r="A5345"/>
      <c r="B5345"/>
      <c r="C5345" s="29"/>
      <c r="D5345"/>
      <c r="E5345" s="44"/>
      <c r="F5345" s="29"/>
      <c r="G5345" s="45"/>
      <c r="L5345"/>
      <c r="M5345" s="46"/>
    </row>
    <row r="5346" spans="1:13" x14ac:dyDescent="0.3">
      <c r="A5346"/>
      <c r="B5346"/>
      <c r="C5346" s="29"/>
      <c r="D5346"/>
      <c r="E5346" s="44"/>
      <c r="F5346" s="29"/>
      <c r="G5346" s="45"/>
      <c r="L5346"/>
      <c r="M5346" s="46"/>
    </row>
    <row r="5347" spans="1:13" x14ac:dyDescent="0.3">
      <c r="A5347"/>
      <c r="B5347"/>
      <c r="C5347" s="29"/>
      <c r="D5347"/>
      <c r="E5347" s="44"/>
      <c r="F5347" s="29"/>
      <c r="G5347" s="45"/>
      <c r="L5347"/>
      <c r="M5347" s="46"/>
    </row>
    <row r="5348" spans="1:13" x14ac:dyDescent="0.3">
      <c r="A5348"/>
      <c r="B5348"/>
      <c r="C5348" s="29"/>
      <c r="D5348"/>
      <c r="E5348" s="44"/>
      <c r="F5348" s="29"/>
      <c r="G5348" s="45"/>
      <c r="L5348"/>
      <c r="M5348" s="46"/>
    </row>
    <row r="5349" spans="1:13" x14ac:dyDescent="0.3">
      <c r="A5349"/>
      <c r="B5349"/>
      <c r="C5349" s="29"/>
      <c r="D5349"/>
      <c r="E5349" s="44"/>
      <c r="F5349" s="29"/>
      <c r="G5349" s="45"/>
      <c r="L5349"/>
      <c r="M5349" s="46"/>
    </row>
    <row r="5350" spans="1:13" x14ac:dyDescent="0.3">
      <c r="A5350"/>
      <c r="B5350"/>
      <c r="C5350" s="29"/>
      <c r="D5350"/>
      <c r="E5350" s="44"/>
      <c r="F5350" s="29"/>
      <c r="G5350" s="45"/>
      <c r="L5350"/>
      <c r="M5350" s="46"/>
    </row>
    <row r="5351" spans="1:13" x14ac:dyDescent="0.3">
      <c r="A5351"/>
      <c r="B5351"/>
      <c r="C5351" s="29"/>
      <c r="D5351"/>
      <c r="E5351" s="44"/>
      <c r="F5351" s="29"/>
      <c r="G5351" s="45"/>
      <c r="L5351"/>
      <c r="M5351" s="46"/>
    </row>
    <row r="5352" spans="1:13" x14ac:dyDescent="0.3">
      <c r="A5352"/>
      <c r="B5352"/>
      <c r="C5352" s="29"/>
      <c r="D5352"/>
      <c r="E5352" s="44"/>
      <c r="F5352" s="29"/>
      <c r="G5352" s="45"/>
      <c r="L5352"/>
      <c r="M5352" s="46"/>
    </row>
    <row r="5353" spans="1:13" x14ac:dyDescent="0.3">
      <c r="A5353"/>
      <c r="B5353"/>
      <c r="C5353" s="29"/>
      <c r="D5353"/>
      <c r="E5353" s="44"/>
      <c r="F5353" s="29"/>
      <c r="G5353" s="45"/>
      <c r="L5353"/>
      <c r="M5353" s="46"/>
    </row>
    <row r="5354" spans="1:13" x14ac:dyDescent="0.3">
      <c r="A5354"/>
      <c r="B5354"/>
      <c r="C5354" s="29"/>
      <c r="D5354"/>
      <c r="E5354" s="44"/>
      <c r="F5354" s="29"/>
      <c r="G5354" s="45"/>
      <c r="L5354"/>
      <c r="M5354" s="46"/>
    </row>
    <row r="5355" spans="1:13" x14ac:dyDescent="0.3">
      <c r="A5355"/>
      <c r="B5355"/>
      <c r="C5355" s="29"/>
      <c r="D5355"/>
      <c r="E5355" s="44"/>
      <c r="F5355" s="29"/>
      <c r="G5355" s="45"/>
      <c r="L5355"/>
      <c r="M5355" s="46"/>
    </row>
    <row r="5356" spans="1:13" x14ac:dyDescent="0.3">
      <c r="A5356"/>
      <c r="B5356"/>
      <c r="C5356" s="29"/>
      <c r="D5356"/>
      <c r="E5356" s="44"/>
      <c r="F5356" s="29"/>
      <c r="G5356" s="45"/>
      <c r="L5356"/>
      <c r="M5356" s="46"/>
    </row>
    <row r="5357" spans="1:13" x14ac:dyDescent="0.3">
      <c r="A5357"/>
      <c r="B5357"/>
      <c r="C5357" s="29"/>
      <c r="D5357"/>
      <c r="E5357" s="44"/>
      <c r="F5357" s="29"/>
      <c r="G5357" s="45"/>
      <c r="L5357"/>
      <c r="M5357" s="46"/>
    </row>
    <row r="5358" spans="1:13" x14ac:dyDescent="0.3">
      <c r="A5358"/>
      <c r="B5358"/>
      <c r="C5358" s="29"/>
      <c r="D5358"/>
      <c r="E5358" s="44"/>
      <c r="F5358" s="29"/>
      <c r="G5358" s="45"/>
      <c r="L5358"/>
      <c r="M5358" s="46"/>
    </row>
    <row r="5359" spans="1:13" x14ac:dyDescent="0.3">
      <c r="A5359"/>
      <c r="B5359"/>
      <c r="C5359" s="29"/>
      <c r="D5359"/>
      <c r="E5359" s="44"/>
      <c r="F5359" s="29"/>
      <c r="G5359" s="45"/>
      <c r="L5359"/>
      <c r="M5359" s="46"/>
    </row>
    <row r="5360" spans="1:13" x14ac:dyDescent="0.3">
      <c r="A5360"/>
      <c r="B5360"/>
      <c r="C5360" s="29"/>
      <c r="D5360"/>
      <c r="E5360" s="44"/>
      <c r="F5360" s="29"/>
      <c r="G5360" s="45"/>
      <c r="L5360"/>
      <c r="M5360" s="46"/>
    </row>
    <row r="5361" spans="1:13" x14ac:dyDescent="0.3">
      <c r="A5361"/>
      <c r="B5361"/>
      <c r="C5361" s="29"/>
      <c r="D5361"/>
      <c r="E5361" s="44"/>
      <c r="F5361" s="29"/>
      <c r="G5361" s="45"/>
      <c r="L5361"/>
      <c r="M5361" s="46"/>
    </row>
    <row r="5362" spans="1:13" x14ac:dyDescent="0.3">
      <c r="A5362"/>
      <c r="B5362"/>
      <c r="C5362" s="29"/>
      <c r="D5362"/>
      <c r="E5362" s="44"/>
      <c r="F5362" s="29"/>
      <c r="G5362" s="45"/>
      <c r="L5362"/>
      <c r="M5362" s="46"/>
    </row>
    <row r="5363" spans="1:13" x14ac:dyDescent="0.3">
      <c r="A5363"/>
      <c r="B5363"/>
      <c r="C5363" s="29"/>
      <c r="D5363"/>
      <c r="E5363" s="44"/>
      <c r="F5363" s="29"/>
      <c r="G5363" s="45"/>
      <c r="L5363"/>
      <c r="M5363" s="46"/>
    </row>
    <row r="5364" spans="1:13" x14ac:dyDescent="0.3">
      <c r="A5364"/>
      <c r="B5364"/>
      <c r="C5364" s="29"/>
      <c r="D5364"/>
      <c r="E5364" s="44"/>
      <c r="F5364" s="29"/>
      <c r="G5364" s="45"/>
      <c r="L5364"/>
      <c r="M5364" s="46"/>
    </row>
    <row r="5365" spans="1:13" x14ac:dyDescent="0.3">
      <c r="A5365"/>
      <c r="B5365"/>
      <c r="C5365" s="29"/>
      <c r="D5365"/>
      <c r="E5365" s="44"/>
      <c r="F5365" s="29"/>
      <c r="G5365" s="45"/>
      <c r="L5365"/>
      <c r="M5365" s="46"/>
    </row>
    <row r="5366" spans="1:13" x14ac:dyDescent="0.3">
      <c r="A5366"/>
      <c r="B5366"/>
      <c r="C5366" s="29"/>
      <c r="D5366"/>
      <c r="E5366" s="44"/>
      <c r="F5366" s="29"/>
      <c r="G5366" s="45"/>
      <c r="L5366"/>
      <c r="M5366" s="46"/>
    </row>
    <row r="5367" spans="1:13" x14ac:dyDescent="0.3">
      <c r="A5367"/>
      <c r="B5367"/>
      <c r="C5367" s="29"/>
      <c r="D5367"/>
      <c r="E5367" s="44"/>
      <c r="F5367" s="29"/>
      <c r="G5367" s="45"/>
      <c r="L5367"/>
      <c r="M5367" s="46"/>
    </row>
    <row r="5368" spans="1:13" x14ac:dyDescent="0.3">
      <c r="A5368"/>
      <c r="B5368"/>
      <c r="C5368" s="29"/>
      <c r="D5368"/>
      <c r="E5368" s="44"/>
      <c r="F5368" s="29"/>
      <c r="G5368" s="45"/>
      <c r="L5368"/>
      <c r="M5368" s="46"/>
    </row>
    <row r="5369" spans="1:13" x14ac:dyDescent="0.3">
      <c r="A5369"/>
      <c r="B5369"/>
      <c r="C5369" s="29"/>
      <c r="D5369"/>
      <c r="E5369" s="44"/>
      <c r="F5369" s="29"/>
      <c r="G5369" s="45"/>
      <c r="L5369"/>
      <c r="M5369" s="46"/>
    </row>
    <row r="5370" spans="1:13" x14ac:dyDescent="0.3">
      <c r="A5370"/>
      <c r="B5370"/>
      <c r="C5370" s="29"/>
      <c r="D5370"/>
      <c r="E5370" s="44"/>
      <c r="F5370" s="29"/>
      <c r="G5370" s="45"/>
      <c r="L5370"/>
      <c r="M5370" s="46"/>
    </row>
    <row r="5371" spans="1:13" x14ac:dyDescent="0.3">
      <c r="A5371"/>
      <c r="B5371"/>
      <c r="C5371" s="29"/>
      <c r="D5371"/>
      <c r="E5371" s="44"/>
      <c r="F5371" s="29"/>
      <c r="G5371" s="45"/>
      <c r="L5371"/>
      <c r="M5371" s="46"/>
    </row>
    <row r="5372" spans="1:13" x14ac:dyDescent="0.3">
      <c r="A5372"/>
      <c r="B5372"/>
      <c r="C5372" s="29"/>
      <c r="D5372"/>
      <c r="E5372" s="44"/>
      <c r="F5372" s="29"/>
      <c r="G5372" s="45"/>
      <c r="L5372"/>
      <c r="M5372" s="46"/>
    </row>
    <row r="5373" spans="1:13" x14ac:dyDescent="0.3">
      <c r="A5373"/>
      <c r="B5373"/>
      <c r="C5373" s="29"/>
      <c r="D5373"/>
      <c r="E5373" s="44"/>
      <c r="F5373" s="29"/>
      <c r="G5373" s="45"/>
      <c r="L5373"/>
      <c r="M5373" s="46"/>
    </row>
    <row r="5374" spans="1:13" x14ac:dyDescent="0.3">
      <c r="A5374"/>
      <c r="B5374"/>
      <c r="C5374" s="29"/>
      <c r="D5374"/>
      <c r="E5374" s="44"/>
      <c r="F5374" s="29"/>
      <c r="G5374" s="45"/>
      <c r="L5374"/>
      <c r="M5374" s="46"/>
    </row>
    <row r="5375" spans="1:13" x14ac:dyDescent="0.3">
      <c r="A5375"/>
      <c r="B5375"/>
      <c r="C5375" s="29"/>
      <c r="D5375"/>
      <c r="E5375" s="44"/>
      <c r="F5375" s="29"/>
      <c r="G5375" s="45"/>
      <c r="L5375"/>
      <c r="M5375" s="46"/>
    </row>
    <row r="5376" spans="1:13" x14ac:dyDescent="0.3">
      <c r="A5376"/>
      <c r="B5376"/>
      <c r="C5376" s="29"/>
      <c r="D5376"/>
      <c r="E5376" s="44"/>
      <c r="F5376" s="29"/>
      <c r="G5376" s="45"/>
      <c r="L5376"/>
      <c r="M5376" s="46"/>
    </row>
    <row r="5377" spans="1:13" x14ac:dyDescent="0.3">
      <c r="A5377"/>
      <c r="B5377"/>
      <c r="C5377" s="29"/>
      <c r="D5377"/>
      <c r="E5377" s="44"/>
      <c r="F5377" s="29"/>
      <c r="G5377" s="45"/>
      <c r="L5377"/>
      <c r="M5377" s="46"/>
    </row>
    <row r="5378" spans="1:13" x14ac:dyDescent="0.3">
      <c r="A5378"/>
      <c r="B5378"/>
      <c r="C5378" s="29"/>
      <c r="D5378"/>
      <c r="E5378" s="44"/>
      <c r="F5378" s="29"/>
      <c r="G5378" s="45"/>
      <c r="L5378"/>
      <c r="M5378" s="46"/>
    </row>
    <row r="5379" spans="1:13" x14ac:dyDescent="0.3">
      <c r="A5379"/>
      <c r="B5379"/>
      <c r="C5379" s="29"/>
      <c r="D5379"/>
      <c r="E5379" s="44"/>
      <c r="F5379" s="29"/>
      <c r="G5379" s="45"/>
      <c r="L5379"/>
      <c r="M5379" s="46"/>
    </row>
    <row r="5380" spans="1:13" x14ac:dyDescent="0.3">
      <c r="A5380"/>
      <c r="B5380"/>
      <c r="C5380" s="29"/>
      <c r="D5380"/>
      <c r="E5380" s="44"/>
      <c r="F5380" s="29"/>
      <c r="G5380" s="45"/>
      <c r="L5380"/>
      <c r="M5380" s="46"/>
    </row>
    <row r="5381" spans="1:13" x14ac:dyDescent="0.3">
      <c r="A5381"/>
      <c r="B5381"/>
      <c r="C5381" s="29"/>
      <c r="D5381"/>
      <c r="E5381" s="44"/>
      <c r="F5381" s="29"/>
      <c r="G5381" s="45"/>
      <c r="L5381"/>
      <c r="M5381" s="46"/>
    </row>
    <row r="5382" spans="1:13" x14ac:dyDescent="0.3">
      <c r="A5382"/>
      <c r="B5382"/>
      <c r="C5382" s="29"/>
      <c r="D5382"/>
      <c r="E5382" s="44"/>
      <c r="F5382" s="29"/>
      <c r="G5382" s="45"/>
      <c r="L5382"/>
      <c r="M5382" s="46"/>
    </row>
    <row r="5383" spans="1:13" x14ac:dyDescent="0.3">
      <c r="A5383"/>
      <c r="B5383"/>
      <c r="C5383" s="29"/>
      <c r="D5383"/>
      <c r="E5383" s="44"/>
      <c r="F5383" s="29"/>
      <c r="G5383" s="45"/>
      <c r="L5383"/>
      <c r="M5383" s="46"/>
    </row>
    <row r="5384" spans="1:13" x14ac:dyDescent="0.3">
      <c r="A5384"/>
      <c r="B5384"/>
      <c r="C5384" s="29"/>
      <c r="D5384"/>
      <c r="E5384" s="44"/>
      <c r="F5384" s="29"/>
      <c r="G5384" s="45"/>
      <c r="L5384"/>
      <c r="M5384" s="46"/>
    </row>
    <row r="5385" spans="1:13" x14ac:dyDescent="0.3">
      <c r="A5385"/>
      <c r="B5385"/>
      <c r="C5385" s="29"/>
      <c r="D5385"/>
      <c r="E5385" s="44"/>
      <c r="F5385" s="29"/>
      <c r="G5385" s="45"/>
      <c r="L5385"/>
      <c r="M5385" s="46"/>
    </row>
    <row r="5386" spans="1:13" x14ac:dyDescent="0.3">
      <c r="A5386"/>
      <c r="B5386"/>
      <c r="C5386" s="29"/>
      <c r="D5386"/>
      <c r="E5386" s="44"/>
      <c r="F5386" s="29"/>
      <c r="G5386" s="45"/>
      <c r="L5386"/>
      <c r="M5386" s="46"/>
    </row>
    <row r="5387" spans="1:13" x14ac:dyDescent="0.3">
      <c r="A5387"/>
      <c r="B5387"/>
      <c r="C5387" s="29"/>
      <c r="D5387"/>
      <c r="E5387" s="44"/>
      <c r="F5387" s="29"/>
      <c r="G5387" s="45"/>
      <c r="L5387"/>
      <c r="M5387" s="46"/>
    </row>
    <row r="5388" spans="1:13" x14ac:dyDescent="0.3">
      <c r="A5388"/>
      <c r="B5388"/>
      <c r="C5388" s="29"/>
      <c r="D5388"/>
      <c r="E5388" s="44"/>
      <c r="F5388" s="29"/>
      <c r="G5388" s="45"/>
      <c r="L5388"/>
      <c r="M5388" s="46"/>
    </row>
    <row r="5389" spans="1:13" x14ac:dyDescent="0.3">
      <c r="A5389"/>
      <c r="B5389"/>
      <c r="C5389" s="29"/>
      <c r="D5389"/>
      <c r="E5389" s="44"/>
      <c r="F5389" s="29"/>
      <c r="G5389" s="45"/>
      <c r="L5389"/>
      <c r="M5389" s="46"/>
    </row>
    <row r="5390" spans="1:13" x14ac:dyDescent="0.3">
      <c r="A5390"/>
      <c r="B5390"/>
      <c r="C5390" s="29"/>
      <c r="D5390"/>
      <c r="E5390" s="44"/>
      <c r="F5390" s="29"/>
      <c r="G5390" s="45"/>
      <c r="L5390"/>
      <c r="M5390" s="46"/>
    </row>
    <row r="5391" spans="1:13" x14ac:dyDescent="0.3">
      <c r="A5391"/>
      <c r="B5391"/>
      <c r="C5391" s="29"/>
      <c r="D5391"/>
      <c r="E5391" s="44"/>
      <c r="F5391" s="29"/>
      <c r="G5391" s="45"/>
      <c r="L5391"/>
      <c r="M5391" s="46"/>
    </row>
    <row r="5392" spans="1:13" x14ac:dyDescent="0.3">
      <c r="A5392"/>
      <c r="B5392"/>
      <c r="C5392" s="29"/>
      <c r="D5392"/>
      <c r="E5392" s="44"/>
      <c r="F5392" s="29"/>
      <c r="G5392" s="45"/>
      <c r="L5392"/>
      <c r="M5392" s="46"/>
    </row>
    <row r="5393" spans="1:13" x14ac:dyDescent="0.3">
      <c r="A5393"/>
      <c r="B5393"/>
      <c r="C5393" s="29"/>
      <c r="D5393"/>
      <c r="E5393" s="44"/>
      <c r="F5393" s="29"/>
      <c r="G5393" s="45"/>
      <c r="L5393"/>
      <c r="M5393" s="46"/>
    </row>
    <row r="5394" spans="1:13" x14ac:dyDescent="0.3">
      <c r="A5394"/>
      <c r="B5394"/>
      <c r="C5394" s="29"/>
      <c r="D5394"/>
      <c r="E5394" s="44"/>
      <c r="F5394" s="29"/>
      <c r="G5394" s="45"/>
      <c r="L5394"/>
      <c r="M5394" s="46"/>
    </row>
    <row r="5395" spans="1:13" x14ac:dyDescent="0.3">
      <c r="A5395"/>
      <c r="B5395"/>
      <c r="C5395" s="29"/>
      <c r="D5395"/>
      <c r="E5395" s="44"/>
      <c r="F5395" s="29"/>
      <c r="G5395" s="45"/>
      <c r="L5395"/>
      <c r="M5395" s="46"/>
    </row>
    <row r="5396" spans="1:13" x14ac:dyDescent="0.3">
      <c r="A5396"/>
      <c r="B5396"/>
      <c r="C5396" s="29"/>
      <c r="D5396"/>
      <c r="E5396" s="44"/>
      <c r="F5396" s="29"/>
      <c r="G5396" s="45"/>
      <c r="L5396"/>
      <c r="M5396" s="46"/>
    </row>
    <row r="5397" spans="1:13" x14ac:dyDescent="0.3">
      <c r="A5397"/>
      <c r="B5397"/>
      <c r="C5397" s="29"/>
      <c r="D5397"/>
      <c r="E5397" s="44"/>
      <c r="F5397" s="29"/>
      <c r="G5397" s="45"/>
      <c r="L5397"/>
      <c r="M5397" s="46"/>
    </row>
    <row r="5398" spans="1:13" x14ac:dyDescent="0.3">
      <c r="A5398"/>
      <c r="B5398"/>
      <c r="C5398" s="29"/>
      <c r="D5398"/>
      <c r="E5398" s="44"/>
      <c r="F5398" s="29"/>
      <c r="G5398" s="45"/>
      <c r="L5398"/>
      <c r="M5398" s="46"/>
    </row>
    <row r="5399" spans="1:13" x14ac:dyDescent="0.3">
      <c r="A5399"/>
      <c r="B5399"/>
      <c r="C5399" s="29"/>
      <c r="D5399"/>
      <c r="E5399" s="44"/>
      <c r="F5399" s="29"/>
      <c r="G5399" s="45"/>
      <c r="L5399"/>
      <c r="M5399" s="46"/>
    </row>
    <row r="5400" spans="1:13" x14ac:dyDescent="0.3">
      <c r="A5400"/>
      <c r="B5400"/>
      <c r="C5400" s="29"/>
      <c r="D5400"/>
      <c r="E5400" s="44"/>
      <c r="F5400" s="29"/>
      <c r="G5400" s="45"/>
      <c r="L5400"/>
      <c r="M5400" s="46"/>
    </row>
    <row r="5401" spans="1:13" x14ac:dyDescent="0.3">
      <c r="A5401"/>
      <c r="B5401"/>
      <c r="C5401" s="29"/>
      <c r="D5401"/>
      <c r="E5401" s="44"/>
      <c r="F5401" s="29"/>
      <c r="G5401" s="45"/>
      <c r="L5401"/>
      <c r="M5401" s="46"/>
    </row>
    <row r="5402" spans="1:13" x14ac:dyDescent="0.3">
      <c r="A5402"/>
      <c r="B5402"/>
      <c r="C5402" s="29"/>
      <c r="D5402"/>
      <c r="E5402" s="44"/>
      <c r="F5402" s="29"/>
      <c r="G5402" s="45"/>
      <c r="L5402"/>
      <c r="M5402" s="46"/>
    </row>
    <row r="5403" spans="1:13" x14ac:dyDescent="0.3">
      <c r="A5403"/>
      <c r="B5403"/>
      <c r="C5403" s="29"/>
      <c r="D5403"/>
      <c r="E5403" s="44"/>
      <c r="F5403" s="29"/>
      <c r="G5403" s="45"/>
      <c r="L5403"/>
      <c r="M5403" s="46"/>
    </row>
    <row r="5404" spans="1:13" x14ac:dyDescent="0.3">
      <c r="A5404"/>
      <c r="B5404"/>
      <c r="C5404" s="29"/>
      <c r="D5404"/>
      <c r="E5404" s="44"/>
      <c r="F5404" s="29"/>
      <c r="G5404" s="45"/>
      <c r="L5404"/>
      <c r="M5404" s="46"/>
    </row>
    <row r="5405" spans="1:13" x14ac:dyDescent="0.3">
      <c r="A5405"/>
      <c r="B5405"/>
      <c r="C5405" s="29"/>
      <c r="D5405"/>
      <c r="E5405" s="44"/>
      <c r="F5405" s="29"/>
      <c r="G5405" s="45"/>
      <c r="L5405"/>
      <c r="M5405" s="46"/>
    </row>
    <row r="5406" spans="1:13" x14ac:dyDescent="0.3">
      <c r="A5406"/>
      <c r="B5406"/>
      <c r="C5406" s="29"/>
      <c r="D5406"/>
      <c r="E5406" s="44"/>
      <c r="F5406" s="29"/>
      <c r="G5406" s="45"/>
      <c r="L5406"/>
      <c r="M5406" s="46"/>
    </row>
    <row r="5407" spans="1:13" x14ac:dyDescent="0.3">
      <c r="A5407"/>
      <c r="B5407"/>
      <c r="C5407" s="29"/>
      <c r="D5407"/>
      <c r="E5407" s="44"/>
      <c r="F5407" s="29"/>
      <c r="G5407" s="45"/>
      <c r="L5407"/>
      <c r="M5407" s="46"/>
    </row>
    <row r="5408" spans="1:13" x14ac:dyDescent="0.3">
      <c r="A5408"/>
      <c r="B5408"/>
      <c r="C5408" s="29"/>
      <c r="D5408"/>
      <c r="E5408" s="44"/>
      <c r="F5408" s="29"/>
      <c r="G5408" s="45"/>
      <c r="L5408"/>
      <c r="M5408" s="46"/>
    </row>
    <row r="5409" spans="1:13" x14ac:dyDescent="0.3">
      <c r="A5409"/>
      <c r="B5409"/>
      <c r="C5409" s="29"/>
      <c r="D5409"/>
      <c r="E5409" s="44"/>
      <c r="F5409" s="29"/>
      <c r="G5409" s="45"/>
      <c r="L5409"/>
      <c r="M5409" s="46"/>
    </row>
    <row r="5410" spans="1:13" x14ac:dyDescent="0.3">
      <c r="A5410"/>
      <c r="B5410"/>
      <c r="C5410" s="29"/>
      <c r="D5410"/>
      <c r="E5410" s="44"/>
      <c r="F5410" s="29"/>
      <c r="G5410" s="45"/>
      <c r="L5410"/>
      <c r="M5410" s="46"/>
    </row>
    <row r="5411" spans="1:13" x14ac:dyDescent="0.3">
      <c r="A5411"/>
      <c r="B5411"/>
      <c r="C5411" s="29"/>
      <c r="D5411"/>
      <c r="E5411" s="44"/>
      <c r="F5411" s="29"/>
      <c r="G5411" s="45"/>
      <c r="L5411"/>
      <c r="M5411" s="46"/>
    </row>
    <row r="5412" spans="1:13" x14ac:dyDescent="0.3">
      <c r="A5412"/>
      <c r="B5412"/>
      <c r="C5412" s="29"/>
      <c r="D5412"/>
      <c r="E5412" s="44"/>
      <c r="F5412" s="29"/>
      <c r="G5412" s="45"/>
      <c r="L5412"/>
      <c r="M5412" s="46"/>
    </row>
    <row r="5413" spans="1:13" x14ac:dyDescent="0.3">
      <c r="A5413"/>
      <c r="B5413"/>
      <c r="C5413" s="29"/>
      <c r="D5413"/>
      <c r="E5413" s="44"/>
      <c r="F5413" s="29"/>
      <c r="G5413" s="45"/>
      <c r="L5413"/>
      <c r="M5413" s="46"/>
    </row>
    <row r="5414" spans="1:13" x14ac:dyDescent="0.3">
      <c r="A5414"/>
      <c r="B5414"/>
      <c r="C5414" s="29"/>
      <c r="D5414"/>
      <c r="E5414" s="44"/>
      <c r="F5414" s="29"/>
      <c r="G5414" s="45"/>
      <c r="L5414"/>
      <c r="M5414" s="46"/>
    </row>
    <row r="5415" spans="1:13" x14ac:dyDescent="0.3">
      <c r="A5415"/>
      <c r="B5415"/>
      <c r="C5415" s="29"/>
      <c r="D5415"/>
      <c r="E5415" s="44"/>
      <c r="F5415" s="29"/>
      <c r="G5415" s="45"/>
      <c r="L5415"/>
      <c r="M5415" s="46"/>
    </row>
    <row r="5416" spans="1:13" x14ac:dyDescent="0.3">
      <c r="A5416"/>
      <c r="B5416"/>
      <c r="C5416" s="29"/>
      <c r="D5416"/>
      <c r="E5416" s="44"/>
      <c r="F5416" s="29"/>
      <c r="G5416" s="45"/>
      <c r="L5416"/>
      <c r="M5416" s="46"/>
    </row>
    <row r="5417" spans="1:13" x14ac:dyDescent="0.3">
      <c r="A5417"/>
      <c r="B5417"/>
      <c r="C5417" s="29"/>
      <c r="D5417"/>
      <c r="E5417" s="44"/>
      <c r="F5417" s="29"/>
      <c r="G5417" s="45"/>
      <c r="L5417"/>
      <c r="M5417" s="46"/>
    </row>
    <row r="5418" spans="1:13" x14ac:dyDescent="0.3">
      <c r="A5418"/>
      <c r="B5418"/>
      <c r="C5418" s="29"/>
      <c r="D5418"/>
      <c r="E5418" s="44"/>
      <c r="F5418" s="29"/>
      <c r="G5418" s="45"/>
      <c r="L5418"/>
      <c r="M5418" s="46"/>
    </row>
    <row r="5419" spans="1:13" x14ac:dyDescent="0.3">
      <c r="A5419"/>
      <c r="B5419"/>
      <c r="C5419" s="29"/>
      <c r="D5419"/>
      <c r="E5419" s="44"/>
      <c r="F5419" s="29"/>
      <c r="G5419" s="45"/>
      <c r="L5419"/>
      <c r="M5419" s="46"/>
    </row>
    <row r="5420" spans="1:13" x14ac:dyDescent="0.3">
      <c r="A5420"/>
      <c r="B5420"/>
      <c r="C5420" s="29"/>
      <c r="D5420"/>
      <c r="E5420" s="44"/>
      <c r="F5420" s="29"/>
      <c r="G5420" s="45"/>
      <c r="L5420"/>
      <c r="M5420" s="46"/>
    </row>
    <row r="5421" spans="1:13" x14ac:dyDescent="0.3">
      <c r="A5421"/>
      <c r="B5421"/>
      <c r="C5421" s="29"/>
      <c r="D5421"/>
      <c r="E5421" s="44"/>
      <c r="F5421" s="29"/>
      <c r="G5421" s="45"/>
      <c r="L5421"/>
      <c r="M5421" s="46"/>
    </row>
    <row r="5422" spans="1:13" x14ac:dyDescent="0.3">
      <c r="A5422"/>
      <c r="B5422"/>
      <c r="C5422" s="29"/>
      <c r="D5422"/>
      <c r="E5422" s="44"/>
      <c r="F5422" s="29"/>
      <c r="G5422" s="45"/>
      <c r="L5422"/>
      <c r="M5422" s="46"/>
    </row>
    <row r="5423" spans="1:13" x14ac:dyDescent="0.3">
      <c r="A5423"/>
      <c r="B5423"/>
      <c r="C5423" s="29"/>
      <c r="D5423"/>
      <c r="E5423" s="44"/>
      <c r="F5423" s="29"/>
      <c r="G5423" s="45"/>
      <c r="L5423"/>
      <c r="M5423" s="46"/>
    </row>
    <row r="5424" spans="1:13" x14ac:dyDescent="0.3">
      <c r="A5424"/>
      <c r="B5424"/>
      <c r="C5424" s="29"/>
      <c r="D5424"/>
      <c r="E5424" s="44"/>
      <c r="F5424" s="29"/>
      <c r="G5424" s="45"/>
      <c r="L5424"/>
      <c r="M5424" s="46"/>
    </row>
    <row r="5425" spans="1:13" x14ac:dyDescent="0.3">
      <c r="A5425"/>
      <c r="B5425"/>
      <c r="C5425" s="29"/>
      <c r="D5425"/>
      <c r="E5425" s="44"/>
      <c r="F5425" s="29"/>
      <c r="G5425" s="45"/>
      <c r="L5425"/>
      <c r="M5425" s="46"/>
    </row>
    <row r="5426" spans="1:13" x14ac:dyDescent="0.3">
      <c r="A5426"/>
      <c r="B5426"/>
      <c r="C5426" s="29"/>
      <c r="D5426"/>
      <c r="E5426" s="44"/>
      <c r="F5426" s="29"/>
      <c r="G5426" s="45"/>
      <c r="L5426"/>
      <c r="M5426" s="46"/>
    </row>
    <row r="5427" spans="1:13" x14ac:dyDescent="0.3">
      <c r="A5427"/>
      <c r="B5427"/>
      <c r="C5427" s="29"/>
      <c r="D5427"/>
      <c r="E5427" s="44"/>
      <c r="F5427" s="29"/>
      <c r="G5427" s="45"/>
      <c r="L5427"/>
      <c r="M5427" s="46"/>
    </row>
    <row r="5428" spans="1:13" x14ac:dyDescent="0.3">
      <c r="A5428"/>
      <c r="B5428"/>
      <c r="C5428" s="29"/>
      <c r="D5428"/>
      <c r="E5428" s="44"/>
      <c r="F5428" s="29"/>
      <c r="G5428" s="45"/>
      <c r="L5428"/>
      <c r="M5428" s="46"/>
    </row>
    <row r="5429" spans="1:13" x14ac:dyDescent="0.3">
      <c r="A5429"/>
      <c r="B5429"/>
      <c r="C5429" s="29"/>
      <c r="D5429"/>
      <c r="E5429" s="44"/>
      <c r="F5429" s="29"/>
      <c r="G5429" s="45"/>
      <c r="L5429"/>
      <c r="M5429" s="46"/>
    </row>
    <row r="5430" spans="1:13" x14ac:dyDescent="0.3">
      <c r="A5430"/>
      <c r="B5430"/>
      <c r="C5430" s="29"/>
      <c r="D5430"/>
      <c r="E5430" s="44"/>
      <c r="F5430" s="29"/>
      <c r="G5430" s="45"/>
      <c r="L5430"/>
      <c r="M5430" s="46"/>
    </row>
    <row r="5431" spans="1:13" x14ac:dyDescent="0.3">
      <c r="A5431"/>
      <c r="B5431"/>
      <c r="C5431" s="29"/>
      <c r="D5431"/>
      <c r="E5431" s="44"/>
      <c r="F5431" s="29"/>
      <c r="G5431" s="45"/>
      <c r="L5431"/>
      <c r="M5431" s="46"/>
    </row>
    <row r="5432" spans="1:13" x14ac:dyDescent="0.3">
      <c r="A5432"/>
      <c r="B5432"/>
      <c r="C5432" s="29"/>
      <c r="D5432"/>
      <c r="E5432" s="44"/>
      <c r="F5432" s="29"/>
      <c r="G5432" s="45"/>
      <c r="L5432"/>
      <c r="M5432" s="46"/>
    </row>
    <row r="5433" spans="1:13" x14ac:dyDescent="0.3">
      <c r="A5433"/>
      <c r="B5433"/>
      <c r="C5433" s="29"/>
      <c r="D5433"/>
      <c r="E5433" s="44"/>
      <c r="F5433" s="29"/>
      <c r="G5433" s="45"/>
      <c r="L5433"/>
      <c r="M5433" s="46"/>
    </row>
    <row r="5434" spans="1:13" x14ac:dyDescent="0.3">
      <c r="A5434"/>
      <c r="B5434"/>
      <c r="C5434" s="29"/>
      <c r="D5434"/>
      <c r="E5434" s="44"/>
      <c r="F5434" s="29"/>
      <c r="G5434" s="45"/>
      <c r="L5434"/>
      <c r="M5434" s="46"/>
    </row>
    <row r="5435" spans="1:13" x14ac:dyDescent="0.3">
      <c r="A5435"/>
      <c r="B5435"/>
      <c r="C5435" s="29"/>
      <c r="D5435"/>
      <c r="E5435" s="44"/>
      <c r="F5435" s="29"/>
      <c r="G5435" s="45"/>
      <c r="L5435"/>
      <c r="M5435" s="46"/>
    </row>
    <row r="5436" spans="1:13" x14ac:dyDescent="0.3">
      <c r="A5436"/>
      <c r="B5436"/>
      <c r="C5436" s="29"/>
      <c r="D5436"/>
      <c r="E5436" s="44"/>
      <c r="F5436" s="29"/>
      <c r="G5436" s="45"/>
      <c r="L5436"/>
      <c r="M5436" s="46"/>
    </row>
    <row r="5437" spans="1:13" x14ac:dyDescent="0.3">
      <c r="A5437"/>
      <c r="B5437"/>
      <c r="C5437" s="29"/>
      <c r="D5437"/>
      <c r="E5437" s="44"/>
      <c r="F5437" s="29"/>
      <c r="G5437" s="45"/>
      <c r="L5437"/>
      <c r="M5437" s="46"/>
    </row>
    <row r="5438" spans="1:13" x14ac:dyDescent="0.3">
      <c r="A5438"/>
      <c r="B5438"/>
      <c r="C5438" s="29"/>
      <c r="D5438"/>
      <c r="E5438" s="44"/>
      <c r="F5438" s="29"/>
      <c r="G5438" s="45"/>
      <c r="L5438"/>
      <c r="M5438" s="46"/>
    </row>
    <row r="5439" spans="1:13" x14ac:dyDescent="0.3">
      <c r="A5439"/>
      <c r="B5439"/>
      <c r="C5439" s="29"/>
      <c r="D5439"/>
      <c r="E5439" s="44"/>
      <c r="F5439" s="29"/>
      <c r="G5439" s="45"/>
      <c r="L5439"/>
      <c r="M5439" s="46"/>
    </row>
    <row r="5440" spans="1:13" x14ac:dyDescent="0.3">
      <c r="A5440"/>
      <c r="B5440"/>
      <c r="C5440" s="29"/>
      <c r="D5440"/>
      <c r="E5440" s="44"/>
      <c r="F5440" s="29"/>
      <c r="G5440" s="45"/>
      <c r="L5440"/>
      <c r="M5440" s="46"/>
    </row>
    <row r="5441" spans="1:13" x14ac:dyDescent="0.3">
      <c r="A5441"/>
      <c r="B5441"/>
      <c r="C5441" s="29"/>
      <c r="D5441"/>
      <c r="E5441" s="44"/>
      <c r="F5441" s="29"/>
      <c r="G5441" s="45"/>
      <c r="L5441"/>
      <c r="M5441" s="46"/>
    </row>
    <row r="5442" spans="1:13" x14ac:dyDescent="0.3">
      <c r="A5442"/>
      <c r="B5442"/>
      <c r="C5442" s="29"/>
      <c r="D5442"/>
      <c r="E5442" s="44"/>
      <c r="F5442" s="29"/>
      <c r="G5442" s="45"/>
      <c r="L5442"/>
      <c r="M5442" s="46"/>
    </row>
    <row r="5443" spans="1:13" x14ac:dyDescent="0.3">
      <c r="A5443"/>
      <c r="B5443"/>
      <c r="C5443" s="29"/>
      <c r="D5443"/>
      <c r="E5443" s="44"/>
      <c r="F5443" s="29"/>
      <c r="G5443" s="45"/>
      <c r="L5443"/>
      <c r="M5443" s="46"/>
    </row>
    <row r="5444" spans="1:13" x14ac:dyDescent="0.3">
      <c r="A5444"/>
      <c r="B5444"/>
      <c r="C5444" s="29"/>
      <c r="D5444"/>
      <c r="E5444" s="44"/>
      <c r="F5444" s="29"/>
      <c r="G5444" s="45"/>
      <c r="L5444"/>
      <c r="M5444" s="46"/>
    </row>
    <row r="5445" spans="1:13" x14ac:dyDescent="0.3">
      <c r="A5445"/>
      <c r="B5445"/>
      <c r="C5445" s="29"/>
      <c r="D5445"/>
      <c r="E5445" s="44"/>
      <c r="F5445" s="29"/>
      <c r="G5445" s="45"/>
      <c r="L5445"/>
      <c r="M5445" s="46"/>
    </row>
    <row r="5446" spans="1:13" x14ac:dyDescent="0.3">
      <c r="A5446"/>
      <c r="B5446"/>
      <c r="C5446" s="29"/>
      <c r="D5446"/>
      <c r="E5446" s="44"/>
      <c r="F5446" s="29"/>
      <c r="G5446" s="45"/>
      <c r="L5446"/>
      <c r="M5446" s="46"/>
    </row>
    <row r="5447" spans="1:13" x14ac:dyDescent="0.3">
      <c r="A5447"/>
      <c r="B5447"/>
      <c r="C5447" s="29"/>
      <c r="D5447"/>
      <c r="E5447" s="44"/>
      <c r="F5447" s="29"/>
      <c r="G5447" s="45"/>
      <c r="L5447"/>
      <c r="M5447" s="46"/>
    </row>
    <row r="5448" spans="1:13" x14ac:dyDescent="0.3">
      <c r="A5448"/>
      <c r="B5448"/>
      <c r="C5448" s="29"/>
      <c r="D5448"/>
      <c r="E5448" s="44"/>
      <c r="F5448" s="29"/>
      <c r="G5448" s="45"/>
      <c r="L5448"/>
      <c r="M5448" s="46"/>
    </row>
    <row r="5449" spans="1:13" x14ac:dyDescent="0.3">
      <c r="A5449"/>
      <c r="B5449"/>
      <c r="C5449" s="29"/>
      <c r="D5449"/>
      <c r="E5449" s="44"/>
      <c r="F5449" s="29"/>
      <c r="G5449" s="45"/>
      <c r="L5449"/>
      <c r="M5449" s="46"/>
    </row>
    <row r="5450" spans="1:13" x14ac:dyDescent="0.3">
      <c r="A5450"/>
      <c r="B5450"/>
      <c r="C5450" s="29"/>
      <c r="D5450"/>
      <c r="E5450" s="44"/>
      <c r="F5450" s="29"/>
      <c r="G5450" s="45"/>
      <c r="L5450"/>
      <c r="M5450" s="46"/>
    </row>
    <row r="5451" spans="1:13" x14ac:dyDescent="0.3">
      <c r="A5451"/>
      <c r="B5451"/>
      <c r="C5451" s="29"/>
      <c r="D5451"/>
      <c r="E5451" s="44"/>
      <c r="F5451" s="29"/>
      <c r="G5451" s="45"/>
      <c r="L5451"/>
      <c r="M5451" s="46"/>
    </row>
    <row r="5452" spans="1:13" x14ac:dyDescent="0.3">
      <c r="A5452"/>
      <c r="B5452"/>
      <c r="C5452" s="29"/>
      <c r="D5452"/>
      <c r="E5452" s="44"/>
      <c r="F5452" s="29"/>
      <c r="G5452" s="45"/>
      <c r="L5452"/>
      <c r="M5452" s="46"/>
    </row>
    <row r="5453" spans="1:13" x14ac:dyDescent="0.3">
      <c r="A5453"/>
      <c r="B5453"/>
      <c r="C5453" s="29"/>
      <c r="D5453"/>
      <c r="E5453" s="44"/>
      <c r="F5453" s="29"/>
      <c r="G5453" s="45"/>
      <c r="L5453"/>
      <c r="M5453" s="46"/>
    </row>
    <row r="5454" spans="1:13" x14ac:dyDescent="0.3">
      <c r="A5454"/>
      <c r="B5454"/>
      <c r="C5454" s="29"/>
      <c r="D5454"/>
      <c r="E5454" s="44"/>
      <c r="F5454" s="29"/>
      <c r="G5454" s="45"/>
      <c r="L5454"/>
      <c r="M5454" s="46"/>
    </row>
    <row r="5455" spans="1:13" x14ac:dyDescent="0.3">
      <c r="A5455"/>
      <c r="B5455"/>
      <c r="C5455" s="29"/>
      <c r="D5455"/>
      <c r="E5455" s="44"/>
      <c r="F5455" s="29"/>
      <c r="G5455" s="45"/>
      <c r="L5455"/>
      <c r="M5455" s="46"/>
    </row>
    <row r="5456" spans="1:13" x14ac:dyDescent="0.3">
      <c r="A5456"/>
      <c r="B5456"/>
      <c r="C5456" s="29"/>
      <c r="D5456"/>
      <c r="E5456" s="44"/>
      <c r="F5456" s="29"/>
      <c r="G5456" s="45"/>
      <c r="L5456"/>
      <c r="M5456" s="46"/>
    </row>
    <row r="5457" spans="1:13" x14ac:dyDescent="0.3">
      <c r="A5457"/>
      <c r="B5457"/>
      <c r="C5457" s="29"/>
      <c r="D5457"/>
      <c r="E5457" s="44"/>
      <c r="F5457" s="29"/>
      <c r="G5457" s="45"/>
      <c r="L5457"/>
      <c r="M5457" s="46"/>
    </row>
    <row r="5458" spans="1:13" x14ac:dyDescent="0.3">
      <c r="A5458"/>
      <c r="B5458"/>
      <c r="C5458" s="29"/>
      <c r="D5458"/>
      <c r="E5458" s="44"/>
      <c r="F5458" s="29"/>
      <c r="G5458" s="45"/>
      <c r="L5458"/>
      <c r="M5458" s="46"/>
    </row>
    <row r="5459" spans="1:13" x14ac:dyDescent="0.3">
      <c r="A5459"/>
      <c r="B5459"/>
      <c r="C5459" s="29"/>
      <c r="D5459"/>
      <c r="E5459" s="44"/>
      <c r="F5459" s="29"/>
      <c r="G5459" s="45"/>
      <c r="L5459"/>
      <c r="M5459" s="46"/>
    </row>
    <row r="5460" spans="1:13" x14ac:dyDescent="0.3">
      <c r="A5460"/>
      <c r="B5460"/>
      <c r="C5460" s="29"/>
      <c r="D5460"/>
      <c r="E5460" s="44"/>
      <c r="F5460" s="29"/>
      <c r="G5460" s="45"/>
      <c r="L5460"/>
      <c r="M5460" s="46"/>
    </row>
    <row r="5461" spans="1:13" x14ac:dyDescent="0.3">
      <c r="A5461"/>
      <c r="B5461"/>
      <c r="C5461" s="29"/>
      <c r="D5461"/>
      <c r="E5461" s="44"/>
      <c r="F5461" s="29"/>
      <c r="G5461" s="45"/>
      <c r="L5461"/>
      <c r="M5461" s="46"/>
    </row>
    <row r="5462" spans="1:13" x14ac:dyDescent="0.3">
      <c r="A5462"/>
      <c r="B5462"/>
      <c r="C5462" s="29"/>
      <c r="D5462"/>
      <c r="E5462" s="44"/>
      <c r="F5462" s="29"/>
      <c r="G5462" s="45"/>
      <c r="L5462"/>
      <c r="M5462" s="46"/>
    </row>
    <row r="5463" spans="1:13" x14ac:dyDescent="0.3">
      <c r="A5463"/>
      <c r="B5463"/>
      <c r="C5463" s="29"/>
      <c r="D5463"/>
      <c r="E5463" s="44"/>
      <c r="F5463" s="29"/>
      <c r="G5463" s="45"/>
      <c r="L5463"/>
      <c r="M5463" s="46"/>
    </row>
    <row r="5464" spans="1:13" x14ac:dyDescent="0.3">
      <c r="A5464"/>
      <c r="B5464"/>
      <c r="C5464" s="29"/>
      <c r="D5464"/>
      <c r="E5464" s="44"/>
      <c r="F5464" s="29"/>
      <c r="G5464" s="45"/>
      <c r="L5464"/>
      <c r="M5464" s="46"/>
    </row>
    <row r="5465" spans="1:13" x14ac:dyDescent="0.3">
      <c r="A5465"/>
      <c r="B5465"/>
      <c r="C5465" s="29"/>
      <c r="D5465"/>
      <c r="E5465" s="44"/>
      <c r="F5465" s="29"/>
      <c r="G5465" s="45"/>
      <c r="L5465"/>
      <c r="M5465" s="46"/>
    </row>
    <row r="5466" spans="1:13" x14ac:dyDescent="0.3">
      <c r="A5466"/>
      <c r="B5466"/>
      <c r="C5466" s="29"/>
      <c r="D5466"/>
      <c r="E5466" s="44"/>
      <c r="F5466" s="29"/>
      <c r="G5466" s="45"/>
      <c r="L5466"/>
      <c r="M5466" s="46"/>
    </row>
    <row r="5467" spans="1:13" x14ac:dyDescent="0.3">
      <c r="A5467"/>
      <c r="B5467"/>
      <c r="C5467" s="29"/>
      <c r="D5467"/>
      <c r="E5467" s="44"/>
      <c r="F5467" s="29"/>
      <c r="G5467" s="45"/>
      <c r="L5467"/>
      <c r="M5467" s="46"/>
    </row>
    <row r="5468" spans="1:13" x14ac:dyDescent="0.3">
      <c r="A5468"/>
      <c r="B5468"/>
      <c r="C5468" s="29"/>
      <c r="D5468"/>
      <c r="E5468" s="44"/>
      <c r="F5468" s="29"/>
      <c r="G5468" s="45"/>
      <c r="L5468"/>
      <c r="M5468" s="46"/>
    </row>
    <row r="5469" spans="1:13" x14ac:dyDescent="0.3">
      <c r="A5469"/>
      <c r="B5469"/>
      <c r="C5469" s="29"/>
      <c r="D5469"/>
      <c r="E5469" s="44"/>
      <c r="F5469" s="29"/>
      <c r="G5469" s="45"/>
      <c r="L5469"/>
      <c r="M5469" s="46"/>
    </row>
    <row r="5470" spans="1:13" x14ac:dyDescent="0.3">
      <c r="A5470"/>
      <c r="B5470"/>
      <c r="C5470" s="29"/>
      <c r="D5470"/>
      <c r="E5470" s="44"/>
      <c r="F5470" s="29"/>
      <c r="G5470" s="45"/>
      <c r="L5470"/>
      <c r="M5470" s="46"/>
    </row>
    <row r="5471" spans="1:13" x14ac:dyDescent="0.3">
      <c r="A5471"/>
      <c r="B5471"/>
      <c r="C5471" s="29"/>
      <c r="D5471"/>
      <c r="E5471" s="44"/>
      <c r="F5471" s="29"/>
      <c r="G5471" s="45"/>
      <c r="L5471"/>
      <c r="M5471" s="46"/>
    </row>
    <row r="5472" spans="1:13" x14ac:dyDescent="0.3">
      <c r="A5472"/>
      <c r="B5472"/>
      <c r="C5472" s="29"/>
      <c r="D5472"/>
      <c r="E5472" s="44"/>
      <c r="F5472" s="29"/>
      <c r="G5472" s="45"/>
      <c r="L5472"/>
      <c r="M5472" s="46"/>
    </row>
    <row r="5473" spans="1:13" x14ac:dyDescent="0.3">
      <c r="A5473"/>
      <c r="B5473"/>
      <c r="C5473" s="29"/>
      <c r="D5473"/>
      <c r="E5473" s="44"/>
      <c r="F5473" s="29"/>
      <c r="G5473" s="45"/>
      <c r="L5473"/>
      <c r="M5473" s="46"/>
    </row>
    <row r="5474" spans="1:13" x14ac:dyDescent="0.3">
      <c r="A5474"/>
      <c r="B5474"/>
      <c r="C5474" s="29"/>
      <c r="D5474"/>
      <c r="E5474" s="44"/>
      <c r="F5474" s="29"/>
      <c r="G5474" s="45"/>
      <c r="L5474"/>
      <c r="M5474" s="46"/>
    </row>
    <row r="5475" spans="1:13" x14ac:dyDescent="0.3">
      <c r="A5475"/>
      <c r="B5475"/>
      <c r="C5475" s="29"/>
      <c r="D5475"/>
      <c r="E5475" s="44"/>
      <c r="F5475" s="29"/>
      <c r="G5475" s="45"/>
      <c r="L5475"/>
      <c r="M5475" s="46"/>
    </row>
    <row r="5476" spans="1:13" x14ac:dyDescent="0.3">
      <c r="A5476"/>
      <c r="B5476"/>
      <c r="C5476" s="29"/>
      <c r="D5476"/>
      <c r="E5476" s="44"/>
      <c r="F5476" s="29"/>
      <c r="G5476" s="45"/>
      <c r="L5476"/>
      <c r="M5476" s="46"/>
    </row>
    <row r="5477" spans="1:13" x14ac:dyDescent="0.3">
      <c r="A5477"/>
      <c r="B5477"/>
      <c r="C5477" s="29"/>
      <c r="D5477"/>
      <c r="E5477" s="44"/>
      <c r="F5477" s="29"/>
      <c r="G5477" s="45"/>
      <c r="L5477"/>
      <c r="M5477" s="46"/>
    </row>
    <row r="5478" spans="1:13" x14ac:dyDescent="0.3">
      <c r="A5478"/>
      <c r="B5478"/>
      <c r="C5478" s="29"/>
      <c r="D5478"/>
      <c r="E5478" s="44"/>
      <c r="F5478" s="29"/>
      <c r="G5478" s="45"/>
      <c r="L5478"/>
      <c r="M5478" s="46"/>
    </row>
    <row r="5479" spans="1:13" x14ac:dyDescent="0.3">
      <c r="A5479"/>
      <c r="B5479"/>
      <c r="C5479" s="29"/>
      <c r="D5479"/>
      <c r="E5479" s="44"/>
      <c r="F5479" s="29"/>
      <c r="G5479" s="45"/>
      <c r="L5479"/>
      <c r="M5479" s="46"/>
    </row>
    <row r="5480" spans="1:13" x14ac:dyDescent="0.3">
      <c r="A5480"/>
      <c r="B5480"/>
      <c r="C5480" s="29"/>
      <c r="D5480"/>
      <c r="E5480" s="44"/>
      <c r="F5480" s="29"/>
      <c r="G5480" s="45"/>
      <c r="L5480"/>
      <c r="M5480" s="46"/>
    </row>
    <row r="5481" spans="1:13" x14ac:dyDescent="0.3">
      <c r="A5481"/>
      <c r="B5481"/>
      <c r="C5481" s="29"/>
      <c r="D5481"/>
      <c r="E5481" s="44"/>
      <c r="F5481" s="29"/>
      <c r="G5481" s="45"/>
      <c r="L5481"/>
      <c r="M5481" s="46"/>
    </row>
    <row r="5482" spans="1:13" x14ac:dyDescent="0.3">
      <c r="A5482"/>
      <c r="B5482"/>
      <c r="C5482" s="29"/>
      <c r="D5482"/>
      <c r="E5482" s="44"/>
      <c r="F5482" s="29"/>
      <c r="G5482" s="45"/>
      <c r="L5482"/>
      <c r="M5482" s="46"/>
    </row>
    <row r="5483" spans="1:13" x14ac:dyDescent="0.3">
      <c r="A5483"/>
      <c r="B5483"/>
      <c r="C5483" s="29"/>
      <c r="D5483"/>
      <c r="E5483" s="44"/>
      <c r="F5483" s="29"/>
      <c r="G5483" s="45"/>
      <c r="L5483"/>
      <c r="M5483" s="46"/>
    </row>
    <row r="5484" spans="1:13" x14ac:dyDescent="0.3">
      <c r="A5484"/>
      <c r="B5484"/>
      <c r="C5484" s="29"/>
      <c r="D5484"/>
      <c r="E5484" s="44"/>
      <c r="F5484" s="29"/>
      <c r="G5484" s="45"/>
      <c r="L5484"/>
      <c r="M5484" s="46"/>
    </row>
    <row r="5485" spans="1:13" x14ac:dyDescent="0.3">
      <c r="A5485"/>
      <c r="B5485"/>
      <c r="C5485" s="29"/>
      <c r="D5485"/>
      <c r="E5485" s="44"/>
      <c r="F5485" s="29"/>
      <c r="G5485" s="45"/>
      <c r="L5485"/>
      <c r="M5485" s="46"/>
    </row>
    <row r="5486" spans="1:13" x14ac:dyDescent="0.3">
      <c r="A5486"/>
      <c r="B5486"/>
      <c r="C5486" s="29"/>
      <c r="D5486"/>
      <c r="E5486" s="44"/>
      <c r="F5486" s="29"/>
      <c r="G5486" s="45"/>
      <c r="L5486"/>
      <c r="M5486" s="46"/>
    </row>
    <row r="5487" spans="1:13" x14ac:dyDescent="0.3">
      <c r="A5487"/>
      <c r="B5487"/>
      <c r="C5487" s="29"/>
      <c r="D5487"/>
      <c r="E5487" s="44"/>
      <c r="F5487" s="29"/>
      <c r="G5487" s="45"/>
      <c r="L5487"/>
      <c r="M5487" s="46"/>
    </row>
    <row r="5488" spans="1:13" x14ac:dyDescent="0.3">
      <c r="A5488"/>
      <c r="B5488"/>
      <c r="C5488" s="29"/>
      <c r="D5488"/>
      <c r="E5488" s="44"/>
      <c r="F5488" s="29"/>
      <c r="G5488" s="45"/>
      <c r="L5488"/>
      <c r="M5488" s="46"/>
    </row>
    <row r="5489" spans="1:13" x14ac:dyDescent="0.3">
      <c r="A5489"/>
      <c r="B5489"/>
      <c r="C5489" s="29"/>
      <c r="D5489"/>
      <c r="E5489" s="44"/>
      <c r="F5489" s="29"/>
      <c r="G5489" s="45"/>
      <c r="L5489"/>
      <c r="M5489" s="46"/>
    </row>
    <row r="5490" spans="1:13" x14ac:dyDescent="0.3">
      <c r="A5490"/>
      <c r="B5490"/>
      <c r="C5490" s="29"/>
      <c r="D5490"/>
      <c r="E5490" s="44"/>
      <c r="F5490" s="29"/>
      <c r="G5490" s="45"/>
      <c r="L5490"/>
      <c r="M5490" s="46"/>
    </row>
    <row r="5491" spans="1:13" x14ac:dyDescent="0.3">
      <c r="A5491"/>
      <c r="B5491"/>
      <c r="C5491" s="29"/>
      <c r="D5491"/>
      <c r="E5491" s="44"/>
      <c r="F5491" s="29"/>
      <c r="G5491" s="45"/>
      <c r="L5491"/>
      <c r="M5491" s="46"/>
    </row>
    <row r="5492" spans="1:13" x14ac:dyDescent="0.3">
      <c r="A5492"/>
      <c r="B5492"/>
      <c r="C5492" s="29"/>
      <c r="D5492"/>
      <c r="E5492" s="44"/>
      <c r="F5492" s="29"/>
      <c r="G5492" s="45"/>
      <c r="L5492"/>
      <c r="M5492" s="46"/>
    </row>
    <row r="5493" spans="1:13" x14ac:dyDescent="0.3">
      <c r="A5493"/>
      <c r="B5493"/>
      <c r="C5493" s="29"/>
      <c r="D5493"/>
      <c r="E5493" s="44"/>
      <c r="F5493" s="29"/>
      <c r="G5493" s="45"/>
      <c r="L5493"/>
      <c r="M5493" s="46"/>
    </row>
    <row r="5494" spans="1:13" x14ac:dyDescent="0.3">
      <c r="A5494"/>
      <c r="B5494"/>
      <c r="C5494" s="29"/>
      <c r="D5494"/>
      <c r="E5494" s="44"/>
      <c r="F5494" s="29"/>
      <c r="G5494" s="45"/>
      <c r="L5494"/>
      <c r="M5494" s="46"/>
    </row>
    <row r="5495" spans="1:13" x14ac:dyDescent="0.3">
      <c r="A5495"/>
      <c r="B5495"/>
      <c r="C5495" s="29"/>
      <c r="D5495"/>
      <c r="E5495" s="44"/>
      <c r="F5495" s="29"/>
      <c r="G5495" s="45"/>
      <c r="L5495"/>
      <c r="M5495" s="46"/>
    </row>
    <row r="5496" spans="1:13" x14ac:dyDescent="0.3">
      <c r="A5496"/>
      <c r="B5496"/>
      <c r="C5496" s="29"/>
      <c r="D5496"/>
      <c r="E5496" s="44"/>
      <c r="F5496" s="29"/>
      <c r="G5496" s="45"/>
      <c r="L5496"/>
      <c r="M5496" s="46"/>
    </row>
    <row r="5497" spans="1:13" x14ac:dyDescent="0.3">
      <c r="A5497"/>
      <c r="B5497"/>
      <c r="C5497" s="29"/>
      <c r="D5497"/>
      <c r="E5497" s="44"/>
      <c r="F5497" s="29"/>
      <c r="G5497" s="45"/>
      <c r="L5497"/>
      <c r="M5497" s="46"/>
    </row>
    <row r="5498" spans="1:13" x14ac:dyDescent="0.3">
      <c r="A5498"/>
      <c r="B5498"/>
      <c r="C5498" s="29"/>
      <c r="D5498"/>
      <c r="E5498" s="44"/>
      <c r="F5498" s="29"/>
      <c r="G5498" s="45"/>
      <c r="L5498"/>
      <c r="M5498" s="46"/>
    </row>
    <row r="5499" spans="1:13" x14ac:dyDescent="0.3">
      <c r="A5499"/>
      <c r="B5499"/>
      <c r="C5499" s="29"/>
      <c r="D5499"/>
      <c r="E5499" s="44"/>
      <c r="F5499" s="29"/>
      <c r="G5499" s="45"/>
      <c r="L5499"/>
      <c r="M5499" s="46"/>
    </row>
    <row r="5500" spans="1:13" x14ac:dyDescent="0.3">
      <c r="A5500"/>
      <c r="B5500"/>
      <c r="C5500" s="29"/>
      <c r="D5500"/>
      <c r="E5500" s="44"/>
      <c r="F5500" s="29"/>
      <c r="G5500" s="45"/>
      <c r="L5500"/>
      <c r="M5500" s="46"/>
    </row>
    <row r="5501" spans="1:13" x14ac:dyDescent="0.3">
      <c r="A5501"/>
      <c r="B5501"/>
      <c r="C5501" s="29"/>
      <c r="D5501"/>
      <c r="E5501" s="44"/>
      <c r="F5501" s="29"/>
      <c r="G5501" s="45"/>
      <c r="L5501"/>
      <c r="M5501" s="46"/>
    </row>
    <row r="5502" spans="1:13" x14ac:dyDescent="0.3">
      <c r="A5502"/>
      <c r="B5502"/>
      <c r="C5502" s="29"/>
      <c r="D5502"/>
      <c r="E5502" s="44"/>
      <c r="F5502" s="29"/>
      <c r="G5502" s="45"/>
      <c r="L5502"/>
      <c r="M5502" s="46"/>
    </row>
    <row r="5503" spans="1:13" x14ac:dyDescent="0.3">
      <c r="A5503"/>
      <c r="B5503"/>
      <c r="C5503" s="29"/>
      <c r="D5503"/>
      <c r="E5503" s="44"/>
      <c r="F5503" s="29"/>
      <c r="G5503" s="45"/>
      <c r="L5503"/>
      <c r="M5503" s="46"/>
    </row>
    <row r="5504" spans="1:13" x14ac:dyDescent="0.3">
      <c r="A5504"/>
      <c r="B5504"/>
      <c r="C5504" s="29"/>
      <c r="D5504"/>
      <c r="E5504" s="44"/>
      <c r="F5504" s="29"/>
      <c r="G5504" s="45"/>
      <c r="L5504"/>
      <c r="M5504" s="46"/>
    </row>
    <row r="5505" spans="1:13" x14ac:dyDescent="0.3">
      <c r="A5505"/>
      <c r="B5505"/>
      <c r="C5505" s="29"/>
      <c r="D5505"/>
      <c r="E5505" s="44"/>
      <c r="F5505" s="29"/>
      <c r="G5505" s="45"/>
      <c r="L5505"/>
      <c r="M5505" s="46"/>
    </row>
    <row r="5506" spans="1:13" x14ac:dyDescent="0.3">
      <c r="A5506"/>
      <c r="B5506"/>
      <c r="C5506" s="29"/>
      <c r="D5506"/>
      <c r="E5506" s="44"/>
      <c r="F5506" s="29"/>
      <c r="G5506" s="45"/>
      <c r="L5506"/>
      <c r="M5506" s="46"/>
    </row>
    <row r="5507" spans="1:13" x14ac:dyDescent="0.3">
      <c r="A5507"/>
      <c r="B5507"/>
      <c r="C5507" s="29"/>
      <c r="D5507"/>
      <c r="E5507" s="44"/>
      <c r="F5507" s="29"/>
      <c r="G5507" s="45"/>
      <c r="L5507"/>
      <c r="M5507" s="46"/>
    </row>
    <row r="5508" spans="1:13" x14ac:dyDescent="0.3">
      <c r="A5508"/>
      <c r="B5508"/>
      <c r="C5508" s="29"/>
      <c r="D5508"/>
      <c r="E5508" s="44"/>
      <c r="F5508" s="29"/>
      <c r="G5508" s="45"/>
      <c r="L5508"/>
      <c r="M5508" s="46"/>
    </row>
    <row r="5509" spans="1:13" x14ac:dyDescent="0.3">
      <c r="A5509"/>
      <c r="B5509"/>
      <c r="C5509" s="29"/>
      <c r="D5509"/>
      <c r="E5509" s="44"/>
      <c r="F5509" s="29"/>
      <c r="G5509" s="45"/>
      <c r="L5509"/>
      <c r="M5509" s="46"/>
    </row>
    <row r="5510" spans="1:13" x14ac:dyDescent="0.3">
      <c r="A5510"/>
      <c r="B5510"/>
      <c r="C5510" s="29"/>
      <c r="D5510"/>
      <c r="E5510" s="44"/>
      <c r="F5510" s="29"/>
      <c r="G5510" s="45"/>
      <c r="L5510"/>
      <c r="M5510" s="46"/>
    </row>
    <row r="5511" spans="1:13" x14ac:dyDescent="0.3">
      <c r="A5511"/>
      <c r="B5511"/>
      <c r="C5511" s="29"/>
      <c r="D5511"/>
      <c r="E5511" s="44"/>
      <c r="F5511" s="29"/>
      <c r="G5511" s="45"/>
      <c r="L5511"/>
      <c r="M5511" s="46"/>
    </row>
    <row r="5512" spans="1:13" x14ac:dyDescent="0.3">
      <c r="A5512"/>
      <c r="B5512"/>
      <c r="C5512" s="29"/>
      <c r="D5512"/>
      <c r="E5512" s="44"/>
      <c r="F5512" s="29"/>
      <c r="G5512" s="45"/>
      <c r="L5512"/>
      <c r="M5512" s="46"/>
    </row>
    <row r="5513" spans="1:13" x14ac:dyDescent="0.3">
      <c r="A5513"/>
      <c r="B5513"/>
      <c r="C5513" s="29"/>
      <c r="D5513"/>
      <c r="E5513" s="44"/>
      <c r="F5513" s="29"/>
      <c r="G5513" s="45"/>
      <c r="L5513"/>
      <c r="M5513" s="46"/>
    </row>
    <row r="5514" spans="1:13" x14ac:dyDescent="0.3">
      <c r="A5514"/>
      <c r="B5514"/>
      <c r="C5514" s="29"/>
      <c r="D5514"/>
      <c r="E5514" s="44"/>
      <c r="F5514" s="29"/>
      <c r="G5514" s="45"/>
      <c r="L5514"/>
      <c r="M5514" s="46"/>
    </row>
    <row r="5515" spans="1:13" x14ac:dyDescent="0.3">
      <c r="A5515"/>
      <c r="B5515"/>
      <c r="C5515" s="29"/>
      <c r="D5515"/>
      <c r="E5515" s="44"/>
      <c r="F5515" s="29"/>
      <c r="G5515" s="45"/>
      <c r="L5515"/>
      <c r="M5515" s="46"/>
    </row>
    <row r="5516" spans="1:13" x14ac:dyDescent="0.3">
      <c r="A5516"/>
      <c r="B5516"/>
      <c r="C5516" s="29"/>
      <c r="D5516"/>
      <c r="E5516" s="44"/>
      <c r="F5516" s="29"/>
      <c r="G5516" s="45"/>
      <c r="L5516"/>
      <c r="M5516" s="46"/>
    </row>
    <row r="5517" spans="1:13" x14ac:dyDescent="0.3">
      <c r="A5517"/>
      <c r="B5517"/>
      <c r="C5517" s="29"/>
      <c r="D5517"/>
      <c r="E5517" s="44"/>
      <c r="F5517" s="29"/>
      <c r="G5517" s="45"/>
      <c r="L5517"/>
      <c r="M5517" s="46"/>
    </row>
    <row r="5518" spans="1:13" x14ac:dyDescent="0.3">
      <c r="A5518"/>
      <c r="B5518"/>
      <c r="C5518" s="29"/>
      <c r="D5518"/>
      <c r="E5518" s="44"/>
      <c r="F5518" s="29"/>
      <c r="G5518" s="45"/>
      <c r="L5518"/>
      <c r="M5518" s="46"/>
    </row>
    <row r="5519" spans="1:13" x14ac:dyDescent="0.3">
      <c r="A5519"/>
      <c r="B5519"/>
      <c r="C5519" s="29"/>
      <c r="D5519"/>
      <c r="E5519" s="44"/>
      <c r="F5519" s="29"/>
      <c r="G5519" s="45"/>
      <c r="L5519"/>
      <c r="M5519" s="46"/>
    </row>
    <row r="5520" spans="1:13" x14ac:dyDescent="0.3">
      <c r="A5520"/>
      <c r="B5520"/>
      <c r="C5520" s="29"/>
      <c r="D5520"/>
      <c r="E5520" s="44"/>
      <c r="F5520" s="29"/>
      <c r="G5520" s="45"/>
      <c r="L5520"/>
      <c r="M5520" s="46"/>
    </row>
    <row r="5521" spans="1:13" x14ac:dyDescent="0.3">
      <c r="A5521"/>
      <c r="B5521"/>
      <c r="C5521" s="29"/>
      <c r="D5521"/>
      <c r="E5521" s="44"/>
      <c r="F5521" s="29"/>
      <c r="G5521" s="45"/>
      <c r="L5521"/>
      <c r="M5521" s="46"/>
    </row>
    <row r="5522" spans="1:13" x14ac:dyDescent="0.3">
      <c r="A5522"/>
      <c r="B5522"/>
      <c r="C5522" s="29"/>
      <c r="D5522"/>
      <c r="E5522" s="44"/>
      <c r="F5522" s="29"/>
      <c r="G5522" s="45"/>
      <c r="L5522"/>
      <c r="M5522" s="46"/>
    </row>
    <row r="5523" spans="1:13" x14ac:dyDescent="0.3">
      <c r="A5523"/>
      <c r="B5523"/>
      <c r="C5523" s="29"/>
      <c r="D5523"/>
      <c r="E5523" s="44"/>
      <c r="F5523" s="29"/>
      <c r="G5523" s="45"/>
      <c r="L5523"/>
      <c r="M5523" s="46"/>
    </row>
    <row r="5524" spans="1:13" x14ac:dyDescent="0.3">
      <c r="A5524"/>
      <c r="B5524"/>
      <c r="C5524" s="29"/>
      <c r="D5524"/>
      <c r="E5524" s="44"/>
      <c r="F5524" s="29"/>
      <c r="G5524" s="45"/>
      <c r="L5524"/>
      <c r="M5524" s="46"/>
    </row>
    <row r="5525" spans="1:13" x14ac:dyDescent="0.3">
      <c r="A5525"/>
      <c r="B5525"/>
      <c r="C5525" s="29"/>
      <c r="D5525"/>
      <c r="E5525" s="44"/>
      <c r="F5525" s="29"/>
      <c r="G5525" s="45"/>
      <c r="L5525"/>
      <c r="M5525" s="46"/>
    </row>
    <row r="5526" spans="1:13" x14ac:dyDescent="0.3">
      <c r="A5526"/>
      <c r="B5526"/>
      <c r="C5526" s="29"/>
      <c r="D5526"/>
      <c r="E5526" s="44"/>
      <c r="F5526" s="29"/>
      <c r="G5526" s="45"/>
      <c r="L5526"/>
      <c r="M5526" s="46"/>
    </row>
    <row r="5527" spans="1:13" x14ac:dyDescent="0.3">
      <c r="A5527"/>
      <c r="B5527"/>
      <c r="C5527" s="29"/>
      <c r="D5527"/>
      <c r="E5527" s="44"/>
      <c r="F5527" s="29"/>
      <c r="G5527" s="45"/>
      <c r="L5527"/>
      <c r="M5527" s="46"/>
    </row>
    <row r="5528" spans="1:13" x14ac:dyDescent="0.3">
      <c r="A5528"/>
      <c r="B5528"/>
      <c r="C5528" s="29"/>
      <c r="D5528"/>
      <c r="E5528" s="44"/>
      <c r="F5528" s="29"/>
      <c r="G5528" s="45"/>
      <c r="L5528"/>
      <c r="M5528" s="46"/>
    </row>
    <row r="5529" spans="1:13" x14ac:dyDescent="0.3">
      <c r="A5529"/>
      <c r="B5529"/>
      <c r="C5529" s="29"/>
      <c r="D5529"/>
      <c r="E5529" s="44"/>
      <c r="F5529" s="29"/>
      <c r="G5529" s="45"/>
      <c r="L5529"/>
      <c r="M5529" s="46"/>
    </row>
    <row r="5530" spans="1:13" x14ac:dyDescent="0.3">
      <c r="A5530"/>
      <c r="B5530"/>
      <c r="C5530" s="29"/>
      <c r="D5530"/>
      <c r="E5530" s="44"/>
      <c r="F5530" s="29"/>
      <c r="G5530" s="45"/>
      <c r="L5530"/>
      <c r="M5530" s="46"/>
    </row>
    <row r="5531" spans="1:13" x14ac:dyDescent="0.3">
      <c r="A5531"/>
      <c r="B5531"/>
      <c r="C5531" s="29"/>
      <c r="D5531"/>
      <c r="E5531" s="44"/>
      <c r="F5531" s="29"/>
      <c r="G5531" s="45"/>
      <c r="L5531"/>
      <c r="M5531" s="46"/>
    </row>
    <row r="5532" spans="1:13" x14ac:dyDescent="0.3">
      <c r="A5532"/>
      <c r="B5532"/>
      <c r="C5532" s="29"/>
      <c r="D5532"/>
      <c r="E5532" s="44"/>
      <c r="F5532" s="29"/>
      <c r="G5532" s="45"/>
      <c r="L5532"/>
      <c r="M5532" s="46"/>
    </row>
    <row r="5533" spans="1:13" x14ac:dyDescent="0.3">
      <c r="A5533"/>
      <c r="B5533"/>
      <c r="C5533" s="29"/>
      <c r="D5533"/>
      <c r="E5533" s="44"/>
      <c r="F5533" s="29"/>
      <c r="G5533" s="45"/>
      <c r="L5533"/>
      <c r="M5533" s="46"/>
    </row>
    <row r="5534" spans="1:13" x14ac:dyDescent="0.3">
      <c r="A5534"/>
      <c r="B5534"/>
      <c r="C5534" s="29"/>
      <c r="D5534"/>
      <c r="E5534" s="44"/>
      <c r="F5534" s="29"/>
      <c r="G5534" s="45"/>
      <c r="L5534"/>
      <c r="M5534" s="46"/>
    </row>
    <row r="5535" spans="1:13" x14ac:dyDescent="0.3">
      <c r="A5535"/>
      <c r="B5535"/>
      <c r="C5535" s="29"/>
      <c r="D5535"/>
      <c r="E5535" s="44"/>
      <c r="F5535" s="29"/>
      <c r="G5535" s="45"/>
      <c r="L5535"/>
      <c r="M5535" s="46"/>
    </row>
    <row r="5536" spans="1:13" x14ac:dyDescent="0.3">
      <c r="A5536"/>
      <c r="B5536"/>
      <c r="C5536" s="29"/>
      <c r="D5536"/>
      <c r="E5536" s="44"/>
      <c r="F5536" s="29"/>
      <c r="G5536" s="45"/>
      <c r="L5536"/>
      <c r="M5536" s="46"/>
    </row>
    <row r="5537" spans="1:13" x14ac:dyDescent="0.3">
      <c r="A5537"/>
      <c r="B5537"/>
      <c r="C5537" s="29"/>
      <c r="D5537"/>
      <c r="E5537" s="44"/>
      <c r="F5537" s="29"/>
      <c r="G5537" s="45"/>
      <c r="L5537"/>
      <c r="M5537" s="46"/>
    </row>
    <row r="5538" spans="1:13" x14ac:dyDescent="0.3">
      <c r="A5538"/>
      <c r="B5538"/>
      <c r="C5538" s="29"/>
      <c r="D5538"/>
      <c r="E5538" s="44"/>
      <c r="F5538" s="29"/>
      <c r="G5538" s="45"/>
      <c r="L5538"/>
      <c r="M5538" s="46"/>
    </row>
    <row r="5539" spans="1:13" x14ac:dyDescent="0.3">
      <c r="A5539"/>
      <c r="B5539"/>
      <c r="C5539" s="29"/>
      <c r="D5539"/>
      <c r="E5539" s="44"/>
      <c r="F5539" s="29"/>
      <c r="G5539" s="45"/>
      <c r="L5539"/>
      <c r="M5539" s="46"/>
    </row>
    <row r="5540" spans="1:13" x14ac:dyDescent="0.3">
      <c r="A5540"/>
      <c r="B5540"/>
      <c r="C5540" s="29"/>
      <c r="D5540"/>
      <c r="E5540" s="44"/>
      <c r="F5540" s="29"/>
      <c r="G5540" s="45"/>
      <c r="L5540"/>
      <c r="M5540" s="46"/>
    </row>
    <row r="5541" spans="1:13" x14ac:dyDescent="0.3">
      <c r="A5541"/>
      <c r="B5541"/>
      <c r="C5541" s="29"/>
      <c r="D5541"/>
      <c r="E5541" s="44"/>
      <c r="F5541" s="29"/>
      <c r="G5541" s="45"/>
      <c r="L5541"/>
      <c r="M5541" s="46"/>
    </row>
    <row r="5542" spans="1:13" x14ac:dyDescent="0.3">
      <c r="A5542"/>
      <c r="B5542"/>
      <c r="C5542" s="29"/>
      <c r="D5542"/>
      <c r="E5542" s="44"/>
      <c r="F5542" s="29"/>
      <c r="G5542" s="45"/>
      <c r="L5542"/>
      <c r="M5542" s="46"/>
    </row>
    <row r="5543" spans="1:13" x14ac:dyDescent="0.3">
      <c r="A5543"/>
      <c r="B5543"/>
      <c r="C5543" s="29"/>
      <c r="D5543"/>
      <c r="E5543" s="44"/>
      <c r="F5543" s="29"/>
      <c r="G5543" s="45"/>
      <c r="L5543"/>
      <c r="M5543" s="46"/>
    </row>
    <row r="5544" spans="1:13" x14ac:dyDescent="0.3">
      <c r="A5544"/>
      <c r="B5544"/>
      <c r="C5544" s="29"/>
      <c r="D5544"/>
      <c r="E5544" s="44"/>
      <c r="F5544" s="29"/>
      <c r="G5544" s="45"/>
      <c r="L5544"/>
      <c r="M5544" s="46"/>
    </row>
    <row r="5545" spans="1:13" x14ac:dyDescent="0.3">
      <c r="A5545"/>
      <c r="B5545"/>
      <c r="C5545" s="29"/>
      <c r="D5545"/>
      <c r="E5545" s="44"/>
      <c r="F5545" s="29"/>
      <c r="G5545" s="45"/>
      <c r="L5545"/>
      <c r="M5545" s="46"/>
    </row>
    <row r="5546" spans="1:13" x14ac:dyDescent="0.3">
      <c r="A5546"/>
      <c r="B5546"/>
      <c r="C5546" s="29"/>
      <c r="D5546"/>
      <c r="E5546" s="44"/>
      <c r="F5546" s="29"/>
      <c r="G5546" s="45"/>
      <c r="L5546"/>
      <c r="M5546" s="46"/>
    </row>
    <row r="5547" spans="1:13" x14ac:dyDescent="0.3">
      <c r="A5547"/>
      <c r="B5547"/>
      <c r="C5547" s="29"/>
      <c r="D5547"/>
      <c r="E5547" s="44"/>
      <c r="F5547" s="29"/>
      <c r="G5547" s="45"/>
      <c r="L5547"/>
      <c r="M5547" s="46"/>
    </row>
    <row r="5548" spans="1:13" x14ac:dyDescent="0.3">
      <c r="A5548"/>
      <c r="B5548"/>
      <c r="C5548" s="29"/>
      <c r="D5548"/>
      <c r="E5548" s="44"/>
      <c r="F5548" s="29"/>
      <c r="G5548" s="45"/>
      <c r="L5548"/>
      <c r="M5548" s="46"/>
    </row>
    <row r="5549" spans="1:13" x14ac:dyDescent="0.3">
      <c r="A5549"/>
      <c r="B5549"/>
      <c r="C5549" s="29"/>
      <c r="D5549"/>
      <c r="E5549" s="44"/>
      <c r="F5549" s="29"/>
      <c r="G5549" s="45"/>
      <c r="L5549"/>
      <c r="M5549" s="46"/>
    </row>
    <row r="5550" spans="1:13" x14ac:dyDescent="0.3">
      <c r="A5550"/>
      <c r="B5550"/>
      <c r="C5550" s="29"/>
      <c r="D5550"/>
      <c r="E5550" s="44"/>
      <c r="F5550" s="29"/>
      <c r="G5550" s="45"/>
      <c r="L5550"/>
      <c r="M5550" s="46"/>
    </row>
    <row r="5551" spans="1:13" x14ac:dyDescent="0.3">
      <c r="A5551"/>
      <c r="B5551"/>
      <c r="C5551" s="29"/>
      <c r="D5551"/>
      <c r="E5551" s="44"/>
      <c r="F5551" s="29"/>
      <c r="G5551" s="45"/>
      <c r="L5551"/>
      <c r="M5551" s="46"/>
    </row>
    <row r="5552" spans="1:13" x14ac:dyDescent="0.3">
      <c r="A5552"/>
      <c r="B5552"/>
      <c r="C5552" s="29"/>
      <c r="D5552"/>
      <c r="E5552" s="44"/>
      <c r="F5552" s="29"/>
      <c r="G5552" s="45"/>
      <c r="L5552"/>
      <c r="M5552" s="46"/>
    </row>
    <row r="5553" spans="1:13" x14ac:dyDescent="0.3">
      <c r="A5553"/>
      <c r="B5553"/>
      <c r="C5553" s="29"/>
      <c r="D5553"/>
      <c r="E5553" s="44"/>
      <c r="F5553" s="29"/>
      <c r="G5553" s="45"/>
      <c r="L5553"/>
      <c r="M5553" s="46"/>
    </row>
    <row r="5554" spans="1:13" x14ac:dyDescent="0.3">
      <c r="A5554"/>
      <c r="B5554"/>
      <c r="C5554" s="29"/>
      <c r="D5554"/>
      <c r="E5554" s="44"/>
      <c r="F5554" s="29"/>
      <c r="G5554" s="45"/>
      <c r="L5554"/>
      <c r="M5554" s="46"/>
    </row>
    <row r="5555" spans="1:13" x14ac:dyDescent="0.3">
      <c r="A5555"/>
      <c r="B5555"/>
      <c r="C5555" s="29"/>
      <c r="D5555"/>
      <c r="E5555" s="44"/>
      <c r="F5555" s="29"/>
      <c r="G5555" s="45"/>
      <c r="L5555"/>
      <c r="M5555" s="46"/>
    </row>
    <row r="5556" spans="1:13" x14ac:dyDescent="0.3">
      <c r="A5556"/>
      <c r="B5556"/>
      <c r="C5556" s="29"/>
      <c r="D5556"/>
      <c r="E5556" s="44"/>
      <c r="F5556" s="29"/>
      <c r="G5556" s="45"/>
      <c r="L5556"/>
      <c r="M5556" s="46"/>
    </row>
    <row r="5557" spans="1:13" x14ac:dyDescent="0.3">
      <c r="A5557"/>
      <c r="B5557"/>
      <c r="C5557" s="29"/>
      <c r="D5557"/>
      <c r="E5557" s="44"/>
      <c r="F5557" s="29"/>
      <c r="G5557" s="45"/>
      <c r="L5557"/>
      <c r="M5557" s="46"/>
    </row>
    <row r="5558" spans="1:13" x14ac:dyDescent="0.3">
      <c r="A5558"/>
      <c r="B5558"/>
      <c r="C5558" s="29"/>
      <c r="D5558"/>
      <c r="E5558" s="44"/>
      <c r="F5558" s="29"/>
      <c r="G5558" s="45"/>
      <c r="L5558"/>
      <c r="M5558" s="46"/>
    </row>
    <row r="5559" spans="1:13" x14ac:dyDescent="0.3">
      <c r="A5559"/>
      <c r="B5559"/>
      <c r="C5559" s="29"/>
      <c r="D5559"/>
      <c r="E5559" s="44"/>
      <c r="F5559" s="29"/>
      <c r="G5559" s="45"/>
      <c r="L5559"/>
      <c r="M5559" s="46"/>
    </row>
    <row r="5560" spans="1:13" x14ac:dyDescent="0.3">
      <c r="A5560"/>
      <c r="B5560"/>
      <c r="C5560" s="29"/>
      <c r="D5560"/>
      <c r="E5560" s="44"/>
      <c r="F5560" s="29"/>
      <c r="G5560" s="45"/>
      <c r="L5560"/>
      <c r="M5560" s="46"/>
    </row>
    <row r="5561" spans="1:13" x14ac:dyDescent="0.3">
      <c r="A5561"/>
      <c r="B5561"/>
      <c r="C5561" s="29"/>
      <c r="D5561"/>
      <c r="E5561" s="44"/>
      <c r="F5561" s="29"/>
      <c r="G5561" s="45"/>
      <c r="L5561"/>
      <c r="M5561" s="46"/>
    </row>
    <row r="5562" spans="1:13" x14ac:dyDescent="0.3">
      <c r="A5562"/>
      <c r="B5562"/>
      <c r="C5562" s="29"/>
      <c r="D5562"/>
      <c r="E5562" s="44"/>
      <c r="F5562" s="29"/>
      <c r="G5562" s="45"/>
      <c r="L5562"/>
      <c r="M5562" s="46"/>
    </row>
    <row r="5563" spans="1:13" x14ac:dyDescent="0.3">
      <c r="A5563"/>
      <c r="B5563"/>
      <c r="C5563" s="29"/>
      <c r="D5563"/>
      <c r="E5563" s="44"/>
      <c r="F5563" s="29"/>
      <c r="G5563" s="45"/>
      <c r="L5563"/>
      <c r="M5563" s="46"/>
    </row>
    <row r="5564" spans="1:13" x14ac:dyDescent="0.3">
      <c r="A5564"/>
      <c r="B5564"/>
      <c r="C5564" s="29"/>
      <c r="D5564"/>
      <c r="E5564" s="44"/>
      <c r="F5564" s="29"/>
      <c r="G5564" s="45"/>
      <c r="L5564"/>
      <c r="M5564" s="46"/>
    </row>
    <row r="5565" spans="1:13" x14ac:dyDescent="0.3">
      <c r="A5565"/>
      <c r="B5565"/>
      <c r="C5565" s="29"/>
      <c r="D5565"/>
      <c r="E5565" s="44"/>
      <c r="F5565" s="29"/>
      <c r="G5565" s="45"/>
      <c r="L5565"/>
      <c r="M5565" s="46"/>
    </row>
    <row r="5566" spans="1:13" x14ac:dyDescent="0.3">
      <c r="A5566"/>
      <c r="B5566"/>
      <c r="C5566" s="29"/>
      <c r="D5566"/>
      <c r="E5566" s="44"/>
      <c r="F5566" s="29"/>
      <c r="G5566" s="45"/>
      <c r="L5566"/>
      <c r="M5566" s="46"/>
    </row>
    <row r="5567" spans="1:13" x14ac:dyDescent="0.3">
      <c r="A5567"/>
      <c r="B5567"/>
      <c r="C5567" s="29"/>
      <c r="D5567"/>
      <c r="E5567" s="44"/>
      <c r="F5567" s="29"/>
      <c r="G5567" s="45"/>
      <c r="L5567"/>
      <c r="M5567" s="46"/>
    </row>
    <row r="5568" spans="1:13" x14ac:dyDescent="0.3">
      <c r="A5568"/>
      <c r="B5568"/>
      <c r="C5568" s="29"/>
      <c r="D5568"/>
      <c r="E5568" s="44"/>
      <c r="F5568" s="29"/>
      <c r="G5568" s="45"/>
      <c r="L5568"/>
      <c r="M5568" s="46"/>
    </row>
    <row r="5569" spans="1:13" x14ac:dyDescent="0.3">
      <c r="A5569"/>
      <c r="B5569"/>
      <c r="C5569" s="29"/>
      <c r="D5569"/>
      <c r="E5569" s="44"/>
      <c r="F5569" s="29"/>
      <c r="G5569" s="45"/>
      <c r="L5569"/>
      <c r="M5569" s="46"/>
    </row>
    <row r="5570" spans="1:13" x14ac:dyDescent="0.3">
      <c r="A5570"/>
      <c r="B5570"/>
      <c r="C5570" s="29"/>
      <c r="D5570"/>
      <c r="E5570" s="44"/>
      <c r="F5570" s="29"/>
      <c r="G5570" s="45"/>
      <c r="L5570"/>
      <c r="M5570" s="46"/>
    </row>
    <row r="5571" spans="1:13" x14ac:dyDescent="0.3">
      <c r="A5571"/>
      <c r="B5571"/>
      <c r="C5571" s="29"/>
      <c r="D5571"/>
      <c r="E5571" s="44"/>
      <c r="F5571" s="29"/>
      <c r="G5571" s="45"/>
      <c r="L5571"/>
      <c r="M5571" s="46"/>
    </row>
    <row r="5572" spans="1:13" x14ac:dyDescent="0.3">
      <c r="A5572"/>
      <c r="B5572"/>
      <c r="C5572" s="29"/>
      <c r="D5572"/>
      <c r="E5572" s="44"/>
      <c r="F5572" s="29"/>
      <c r="G5572" s="45"/>
      <c r="L5572"/>
      <c r="M5572" s="46"/>
    </row>
    <row r="5573" spans="1:13" x14ac:dyDescent="0.3">
      <c r="A5573"/>
      <c r="B5573"/>
      <c r="C5573" s="29"/>
      <c r="D5573"/>
      <c r="E5573" s="44"/>
      <c r="F5573" s="29"/>
      <c r="G5573" s="45"/>
      <c r="L5573"/>
      <c r="M5573" s="46"/>
    </row>
    <row r="5574" spans="1:13" x14ac:dyDescent="0.3">
      <c r="A5574"/>
      <c r="B5574"/>
      <c r="C5574" s="29"/>
      <c r="D5574"/>
      <c r="E5574" s="44"/>
      <c r="F5574" s="29"/>
      <c r="G5574" s="45"/>
      <c r="L5574"/>
      <c r="M5574" s="46"/>
    </row>
    <row r="5575" spans="1:13" x14ac:dyDescent="0.3">
      <c r="A5575"/>
      <c r="B5575"/>
      <c r="C5575" s="29"/>
      <c r="D5575"/>
      <c r="E5575" s="44"/>
      <c r="F5575" s="29"/>
      <c r="G5575" s="45"/>
      <c r="L5575"/>
      <c r="M5575" s="46"/>
    </row>
    <row r="5576" spans="1:13" x14ac:dyDescent="0.3">
      <c r="A5576"/>
      <c r="B5576"/>
      <c r="C5576" s="29"/>
      <c r="D5576"/>
      <c r="E5576" s="44"/>
      <c r="F5576" s="29"/>
      <c r="G5576" s="45"/>
      <c r="L5576"/>
      <c r="M5576" s="46"/>
    </row>
    <row r="5577" spans="1:13" x14ac:dyDescent="0.3">
      <c r="A5577"/>
      <c r="B5577"/>
      <c r="C5577" s="29"/>
      <c r="D5577"/>
      <c r="E5577" s="44"/>
      <c r="F5577" s="29"/>
      <c r="G5577" s="45"/>
      <c r="L5577"/>
      <c r="M5577" s="46"/>
    </row>
    <row r="5578" spans="1:13" x14ac:dyDescent="0.3">
      <c r="A5578"/>
      <c r="B5578"/>
      <c r="C5578" s="29"/>
      <c r="D5578"/>
      <c r="E5578" s="44"/>
      <c r="F5578" s="29"/>
      <c r="G5578" s="45"/>
      <c r="L5578"/>
      <c r="M5578" s="46"/>
    </row>
    <row r="5579" spans="1:13" x14ac:dyDescent="0.3">
      <c r="A5579"/>
      <c r="B5579"/>
      <c r="C5579" s="29"/>
      <c r="D5579"/>
      <c r="E5579" s="44"/>
      <c r="F5579" s="29"/>
      <c r="G5579" s="45"/>
      <c r="L5579"/>
      <c r="M5579" s="46"/>
    </row>
    <row r="5580" spans="1:13" x14ac:dyDescent="0.3">
      <c r="A5580"/>
      <c r="B5580"/>
      <c r="C5580" s="29"/>
      <c r="D5580"/>
      <c r="E5580" s="44"/>
      <c r="F5580" s="29"/>
      <c r="G5580" s="45"/>
      <c r="L5580"/>
      <c r="M5580" s="46"/>
    </row>
    <row r="5581" spans="1:13" x14ac:dyDescent="0.3">
      <c r="A5581"/>
      <c r="B5581"/>
      <c r="C5581" s="29"/>
      <c r="D5581"/>
      <c r="E5581" s="44"/>
      <c r="F5581" s="29"/>
      <c r="G5581" s="45"/>
      <c r="L5581"/>
      <c r="M5581" s="46"/>
    </row>
    <row r="5582" spans="1:13" x14ac:dyDescent="0.3">
      <c r="A5582"/>
      <c r="B5582"/>
      <c r="C5582" s="29"/>
      <c r="D5582"/>
      <c r="E5582" s="44"/>
      <c r="F5582" s="29"/>
      <c r="G5582" s="45"/>
      <c r="L5582"/>
      <c r="M5582" s="46"/>
    </row>
    <row r="5583" spans="1:13" x14ac:dyDescent="0.3">
      <c r="A5583"/>
      <c r="B5583"/>
      <c r="C5583" s="29"/>
      <c r="D5583"/>
      <c r="E5583" s="44"/>
      <c r="F5583" s="29"/>
      <c r="G5583" s="45"/>
      <c r="L5583"/>
      <c r="M5583" s="46"/>
    </row>
    <row r="5584" spans="1:13" x14ac:dyDescent="0.3">
      <c r="A5584"/>
      <c r="B5584"/>
      <c r="C5584" s="29"/>
      <c r="D5584"/>
      <c r="E5584" s="44"/>
      <c r="F5584" s="29"/>
      <c r="G5584" s="45"/>
      <c r="L5584"/>
      <c r="M5584" s="46"/>
    </row>
    <row r="5585" spans="1:13" x14ac:dyDescent="0.3">
      <c r="A5585"/>
      <c r="B5585"/>
      <c r="C5585" s="29"/>
      <c r="D5585"/>
      <c r="E5585" s="44"/>
      <c r="F5585" s="29"/>
      <c r="G5585" s="45"/>
      <c r="L5585"/>
      <c r="M5585" s="46"/>
    </row>
    <row r="5586" spans="1:13" x14ac:dyDescent="0.3">
      <c r="A5586"/>
      <c r="B5586"/>
      <c r="C5586" s="29"/>
      <c r="D5586"/>
      <c r="E5586" s="44"/>
      <c r="F5586" s="29"/>
      <c r="G5586" s="45"/>
      <c r="L5586"/>
      <c r="M5586" s="46"/>
    </row>
    <row r="5587" spans="1:13" x14ac:dyDescent="0.3">
      <c r="A5587"/>
      <c r="B5587"/>
      <c r="C5587" s="29"/>
      <c r="D5587"/>
      <c r="E5587" s="44"/>
      <c r="F5587" s="29"/>
      <c r="G5587" s="45"/>
      <c r="L5587"/>
      <c r="M5587" s="46"/>
    </row>
    <row r="5588" spans="1:13" x14ac:dyDescent="0.3">
      <c r="A5588"/>
      <c r="B5588"/>
      <c r="C5588" s="29"/>
      <c r="D5588"/>
      <c r="E5588" s="44"/>
      <c r="F5588" s="29"/>
      <c r="G5588" s="45"/>
      <c r="L5588"/>
      <c r="M5588" s="46"/>
    </row>
    <row r="5589" spans="1:13" x14ac:dyDescent="0.3">
      <c r="A5589"/>
      <c r="B5589"/>
      <c r="C5589" s="29"/>
      <c r="D5589"/>
      <c r="E5589" s="44"/>
      <c r="F5589" s="29"/>
      <c r="G5589" s="45"/>
      <c r="L5589"/>
      <c r="M5589" s="46"/>
    </row>
    <row r="5590" spans="1:13" x14ac:dyDescent="0.3">
      <c r="A5590"/>
      <c r="B5590"/>
      <c r="C5590" s="29"/>
      <c r="D5590"/>
      <c r="E5590" s="44"/>
      <c r="F5590" s="29"/>
      <c r="G5590" s="45"/>
      <c r="L5590"/>
      <c r="M5590" s="46"/>
    </row>
    <row r="5591" spans="1:13" x14ac:dyDescent="0.3">
      <c r="A5591"/>
      <c r="B5591"/>
      <c r="C5591" s="29"/>
      <c r="D5591"/>
      <c r="E5591" s="44"/>
      <c r="F5591" s="29"/>
      <c r="G5591" s="45"/>
      <c r="L5591"/>
      <c r="M5591" s="46"/>
    </row>
    <row r="5592" spans="1:13" x14ac:dyDescent="0.3">
      <c r="A5592"/>
      <c r="B5592"/>
      <c r="C5592" s="29"/>
      <c r="D5592"/>
      <c r="E5592" s="44"/>
      <c r="F5592" s="29"/>
      <c r="G5592" s="45"/>
      <c r="L5592"/>
      <c r="M5592" s="46"/>
    </row>
    <row r="5593" spans="1:13" x14ac:dyDescent="0.3">
      <c r="A5593"/>
      <c r="B5593"/>
      <c r="C5593" s="29"/>
      <c r="D5593"/>
      <c r="E5593" s="44"/>
      <c r="F5593" s="29"/>
      <c r="G5593" s="45"/>
      <c r="L5593"/>
      <c r="M5593" s="46"/>
    </row>
    <row r="5594" spans="1:13" x14ac:dyDescent="0.3">
      <c r="A5594"/>
      <c r="B5594"/>
      <c r="C5594" s="29"/>
      <c r="D5594"/>
      <c r="E5594" s="44"/>
      <c r="F5594" s="29"/>
      <c r="G5594" s="45"/>
      <c r="L5594"/>
      <c r="M5594" s="46"/>
    </row>
    <row r="5595" spans="1:13" x14ac:dyDescent="0.3">
      <c r="A5595"/>
      <c r="B5595"/>
      <c r="C5595" s="29"/>
      <c r="D5595"/>
      <c r="E5595" s="44"/>
      <c r="F5595" s="29"/>
      <c r="G5595" s="45"/>
      <c r="L5595"/>
      <c r="M5595" s="46"/>
    </row>
    <row r="5596" spans="1:13" x14ac:dyDescent="0.3">
      <c r="A5596"/>
      <c r="B5596"/>
      <c r="C5596" s="29"/>
      <c r="D5596"/>
      <c r="E5596" s="44"/>
      <c r="F5596" s="29"/>
      <c r="G5596" s="45"/>
      <c r="L5596"/>
      <c r="M5596" s="46"/>
    </row>
    <row r="5597" spans="1:13" x14ac:dyDescent="0.3">
      <c r="A5597"/>
      <c r="B5597"/>
      <c r="C5597" s="29"/>
      <c r="D5597"/>
      <c r="E5597" s="44"/>
      <c r="F5597" s="29"/>
      <c r="G5597" s="45"/>
      <c r="L5597"/>
      <c r="M5597" s="46"/>
    </row>
    <row r="5598" spans="1:13" x14ac:dyDescent="0.3">
      <c r="A5598"/>
      <c r="B5598"/>
      <c r="C5598" s="29"/>
      <c r="D5598"/>
      <c r="E5598" s="44"/>
      <c r="F5598" s="29"/>
      <c r="G5598" s="45"/>
      <c r="L5598"/>
      <c r="M5598" s="46"/>
    </row>
    <row r="5599" spans="1:13" x14ac:dyDescent="0.3">
      <c r="A5599"/>
      <c r="B5599"/>
      <c r="C5599" s="29"/>
      <c r="D5599"/>
      <c r="E5599" s="44"/>
      <c r="F5599" s="29"/>
      <c r="G5599" s="45"/>
      <c r="L5599"/>
      <c r="M5599" s="46"/>
    </row>
    <row r="5600" spans="1:13" x14ac:dyDescent="0.3">
      <c r="A5600"/>
      <c r="B5600"/>
      <c r="C5600" s="29"/>
      <c r="D5600"/>
      <c r="E5600" s="44"/>
      <c r="F5600" s="29"/>
      <c r="G5600" s="45"/>
      <c r="L5600"/>
      <c r="M5600" s="46"/>
    </row>
    <row r="5601" spans="1:13" x14ac:dyDescent="0.3">
      <c r="A5601"/>
      <c r="B5601"/>
      <c r="C5601" s="29"/>
      <c r="D5601"/>
      <c r="E5601" s="44"/>
      <c r="F5601" s="29"/>
      <c r="G5601" s="45"/>
      <c r="L5601"/>
      <c r="M5601" s="46"/>
    </row>
    <row r="5602" spans="1:13" x14ac:dyDescent="0.3">
      <c r="A5602"/>
      <c r="B5602"/>
      <c r="C5602" s="29"/>
      <c r="D5602"/>
      <c r="E5602" s="44"/>
      <c r="F5602" s="29"/>
      <c r="G5602" s="45"/>
      <c r="L5602"/>
      <c r="M5602" s="46"/>
    </row>
    <row r="5603" spans="1:13" x14ac:dyDescent="0.3">
      <c r="A5603"/>
      <c r="B5603"/>
      <c r="C5603" s="29"/>
      <c r="D5603"/>
      <c r="E5603" s="44"/>
      <c r="F5603" s="29"/>
      <c r="G5603" s="45"/>
      <c r="L5603"/>
      <c r="M5603" s="46"/>
    </row>
    <row r="5604" spans="1:13" x14ac:dyDescent="0.3">
      <c r="A5604"/>
      <c r="B5604"/>
      <c r="C5604" s="29"/>
      <c r="D5604"/>
      <c r="E5604" s="44"/>
      <c r="F5604" s="29"/>
      <c r="G5604" s="45"/>
      <c r="L5604"/>
      <c r="M5604" s="46"/>
    </row>
    <row r="5605" spans="1:13" x14ac:dyDescent="0.3">
      <c r="A5605"/>
      <c r="B5605"/>
      <c r="C5605" s="29"/>
      <c r="D5605"/>
      <c r="E5605" s="44"/>
      <c r="F5605" s="29"/>
      <c r="G5605" s="45"/>
      <c r="L5605"/>
      <c r="M5605" s="46"/>
    </row>
    <row r="5606" spans="1:13" x14ac:dyDescent="0.3">
      <c r="A5606"/>
      <c r="B5606"/>
      <c r="C5606" s="29"/>
      <c r="D5606"/>
      <c r="E5606" s="44"/>
      <c r="F5606" s="29"/>
      <c r="G5606" s="45"/>
      <c r="L5606"/>
      <c r="M5606" s="46"/>
    </row>
    <row r="5607" spans="1:13" x14ac:dyDescent="0.3">
      <c r="A5607"/>
      <c r="B5607"/>
      <c r="C5607" s="29"/>
      <c r="D5607"/>
      <c r="E5607" s="44"/>
      <c r="F5607" s="29"/>
      <c r="G5607" s="45"/>
      <c r="L5607"/>
      <c r="M5607" s="46"/>
    </row>
    <row r="5608" spans="1:13" x14ac:dyDescent="0.3">
      <c r="A5608"/>
      <c r="B5608"/>
      <c r="C5608" s="29"/>
      <c r="D5608"/>
      <c r="E5608" s="44"/>
      <c r="F5608" s="29"/>
      <c r="G5608" s="45"/>
      <c r="L5608"/>
      <c r="M5608" s="46"/>
    </row>
    <row r="5609" spans="1:13" x14ac:dyDescent="0.3">
      <c r="A5609"/>
      <c r="B5609"/>
      <c r="C5609" s="29"/>
      <c r="D5609"/>
      <c r="E5609" s="44"/>
      <c r="F5609" s="29"/>
      <c r="G5609" s="45"/>
      <c r="L5609"/>
      <c r="M5609" s="46"/>
    </row>
    <row r="5610" spans="1:13" x14ac:dyDescent="0.3">
      <c r="A5610"/>
      <c r="B5610"/>
      <c r="C5610" s="29"/>
      <c r="D5610"/>
      <c r="E5610" s="44"/>
      <c r="F5610" s="29"/>
      <c r="G5610" s="45"/>
      <c r="L5610"/>
      <c r="M5610" s="46"/>
    </row>
    <row r="5611" spans="1:13" x14ac:dyDescent="0.3">
      <c r="A5611"/>
      <c r="B5611"/>
      <c r="C5611" s="29"/>
      <c r="D5611"/>
      <c r="E5611" s="44"/>
      <c r="F5611" s="29"/>
      <c r="G5611" s="45"/>
      <c r="L5611"/>
      <c r="M5611" s="46"/>
    </row>
    <row r="5612" spans="1:13" x14ac:dyDescent="0.3">
      <c r="A5612"/>
      <c r="B5612"/>
      <c r="C5612" s="29"/>
      <c r="D5612"/>
      <c r="E5612" s="44"/>
      <c r="F5612" s="29"/>
      <c r="G5612" s="45"/>
      <c r="L5612"/>
      <c r="M5612" s="46"/>
    </row>
    <row r="5613" spans="1:13" x14ac:dyDescent="0.3">
      <c r="A5613"/>
      <c r="B5613"/>
      <c r="C5613" s="29"/>
      <c r="D5613"/>
      <c r="E5613" s="44"/>
      <c r="F5613" s="29"/>
      <c r="G5613" s="45"/>
      <c r="L5613"/>
      <c r="M5613" s="46"/>
    </row>
    <row r="5614" spans="1:13" x14ac:dyDescent="0.3">
      <c r="A5614"/>
      <c r="B5614"/>
      <c r="C5614" s="29"/>
      <c r="D5614"/>
      <c r="E5614" s="44"/>
      <c r="F5614" s="29"/>
      <c r="G5614" s="45"/>
      <c r="L5614"/>
      <c r="M5614" s="46"/>
    </row>
    <row r="5615" spans="1:13" x14ac:dyDescent="0.3">
      <c r="A5615"/>
      <c r="B5615"/>
      <c r="C5615" s="29"/>
      <c r="D5615"/>
      <c r="E5615" s="44"/>
      <c r="F5615" s="29"/>
      <c r="G5615" s="45"/>
      <c r="L5615"/>
      <c r="M5615" s="46"/>
    </row>
    <row r="5616" spans="1:13" x14ac:dyDescent="0.3">
      <c r="A5616"/>
      <c r="B5616"/>
      <c r="C5616" s="29"/>
      <c r="D5616"/>
      <c r="E5616" s="44"/>
      <c r="F5616" s="29"/>
      <c r="G5616" s="45"/>
      <c r="L5616"/>
      <c r="M5616" s="46"/>
    </row>
    <row r="5617" spans="1:13" x14ac:dyDescent="0.3">
      <c r="A5617"/>
      <c r="B5617"/>
      <c r="C5617" s="29"/>
      <c r="D5617"/>
      <c r="E5617" s="44"/>
      <c r="F5617" s="29"/>
      <c r="G5617" s="45"/>
      <c r="L5617"/>
      <c r="M5617" s="46"/>
    </row>
    <row r="5618" spans="1:13" x14ac:dyDescent="0.3">
      <c r="A5618"/>
      <c r="B5618"/>
      <c r="C5618" s="29"/>
      <c r="D5618"/>
      <c r="E5618" s="44"/>
      <c r="F5618" s="29"/>
      <c r="G5618" s="45"/>
      <c r="L5618"/>
      <c r="M5618" s="46"/>
    </row>
    <row r="5619" spans="1:13" x14ac:dyDescent="0.3">
      <c r="A5619"/>
      <c r="B5619"/>
      <c r="C5619" s="29"/>
      <c r="D5619"/>
      <c r="E5619" s="44"/>
      <c r="F5619" s="29"/>
      <c r="G5619" s="45"/>
      <c r="L5619"/>
      <c r="M5619" s="46"/>
    </row>
    <row r="5620" spans="1:13" x14ac:dyDescent="0.3">
      <c r="A5620"/>
      <c r="B5620"/>
      <c r="C5620" s="29"/>
      <c r="D5620"/>
      <c r="E5620" s="44"/>
      <c r="F5620" s="29"/>
      <c r="G5620" s="45"/>
      <c r="L5620"/>
      <c r="M5620" s="46"/>
    </row>
    <row r="5621" spans="1:13" x14ac:dyDescent="0.3">
      <c r="A5621"/>
      <c r="B5621"/>
      <c r="C5621" s="29"/>
      <c r="D5621"/>
      <c r="E5621" s="44"/>
      <c r="F5621" s="29"/>
      <c r="G5621" s="45"/>
      <c r="L5621"/>
      <c r="M5621" s="46"/>
    </row>
    <row r="5622" spans="1:13" x14ac:dyDescent="0.3">
      <c r="A5622"/>
      <c r="B5622"/>
      <c r="C5622" s="29"/>
      <c r="D5622"/>
      <c r="E5622" s="44"/>
      <c r="F5622" s="29"/>
      <c r="G5622" s="45"/>
      <c r="L5622"/>
      <c r="M5622" s="46"/>
    </row>
    <row r="5623" spans="1:13" x14ac:dyDescent="0.3">
      <c r="A5623"/>
      <c r="B5623"/>
      <c r="C5623" s="29"/>
      <c r="D5623"/>
      <c r="E5623" s="44"/>
      <c r="F5623" s="29"/>
      <c r="G5623" s="45"/>
      <c r="L5623"/>
      <c r="M5623" s="46"/>
    </row>
    <row r="5624" spans="1:13" x14ac:dyDescent="0.3">
      <c r="A5624"/>
      <c r="B5624"/>
      <c r="C5624" s="29"/>
      <c r="D5624"/>
      <c r="E5624" s="44"/>
      <c r="F5624" s="29"/>
      <c r="G5624" s="45"/>
      <c r="L5624"/>
      <c r="M5624" s="46"/>
    </row>
    <row r="5625" spans="1:13" x14ac:dyDescent="0.3">
      <c r="A5625"/>
      <c r="B5625"/>
      <c r="C5625" s="29"/>
      <c r="D5625"/>
      <c r="E5625" s="44"/>
      <c r="F5625" s="29"/>
      <c r="G5625" s="45"/>
      <c r="L5625"/>
      <c r="M5625" s="46"/>
    </row>
    <row r="5626" spans="1:13" x14ac:dyDescent="0.3">
      <c r="A5626"/>
      <c r="B5626"/>
      <c r="C5626" s="29"/>
      <c r="D5626"/>
      <c r="E5626" s="44"/>
      <c r="F5626" s="29"/>
      <c r="G5626" s="45"/>
      <c r="L5626"/>
      <c r="M5626" s="46"/>
    </row>
    <row r="5627" spans="1:13" x14ac:dyDescent="0.3">
      <c r="A5627"/>
      <c r="B5627"/>
      <c r="C5627" s="29"/>
      <c r="D5627"/>
      <c r="E5627" s="44"/>
      <c r="F5627" s="29"/>
      <c r="G5627" s="45"/>
      <c r="L5627"/>
      <c r="M5627" s="46"/>
    </row>
    <row r="5628" spans="1:13" x14ac:dyDescent="0.3">
      <c r="A5628"/>
      <c r="B5628"/>
      <c r="C5628" s="29"/>
      <c r="D5628"/>
      <c r="E5628" s="44"/>
      <c r="F5628" s="29"/>
      <c r="G5628" s="45"/>
      <c r="L5628"/>
      <c r="M5628" s="46"/>
    </row>
    <row r="5629" spans="1:13" x14ac:dyDescent="0.3">
      <c r="A5629"/>
      <c r="B5629"/>
      <c r="C5629" s="29"/>
      <c r="D5629"/>
      <c r="E5629" s="44"/>
      <c r="F5629" s="29"/>
      <c r="G5629" s="45"/>
      <c r="L5629"/>
      <c r="M5629" s="46"/>
    </row>
    <row r="5630" spans="1:13" x14ac:dyDescent="0.3">
      <c r="A5630"/>
      <c r="B5630"/>
      <c r="C5630" s="29"/>
      <c r="D5630"/>
      <c r="E5630" s="44"/>
      <c r="F5630" s="29"/>
      <c r="G5630" s="45"/>
      <c r="L5630"/>
      <c r="M5630" s="46"/>
    </row>
    <row r="5631" spans="1:13" x14ac:dyDescent="0.3">
      <c r="A5631"/>
      <c r="B5631"/>
      <c r="C5631" s="29"/>
      <c r="D5631"/>
      <c r="E5631" s="44"/>
      <c r="F5631" s="29"/>
      <c r="G5631" s="45"/>
      <c r="L5631"/>
      <c r="M5631" s="46"/>
    </row>
    <row r="5632" spans="1:13" x14ac:dyDescent="0.3">
      <c r="A5632"/>
      <c r="B5632"/>
      <c r="C5632" s="29"/>
      <c r="D5632"/>
      <c r="E5632" s="44"/>
      <c r="F5632" s="29"/>
      <c r="G5632" s="45"/>
      <c r="L5632"/>
      <c r="M5632" s="46"/>
    </row>
    <row r="5633" spans="1:13" x14ac:dyDescent="0.3">
      <c r="A5633"/>
      <c r="B5633"/>
      <c r="C5633" s="29"/>
      <c r="D5633"/>
      <c r="E5633" s="44"/>
      <c r="F5633" s="29"/>
      <c r="G5633" s="45"/>
      <c r="L5633"/>
      <c r="M5633" s="46"/>
    </row>
    <row r="5634" spans="1:13" x14ac:dyDescent="0.3">
      <c r="A5634"/>
      <c r="B5634"/>
      <c r="C5634" s="29"/>
      <c r="D5634"/>
      <c r="E5634" s="44"/>
      <c r="F5634" s="29"/>
      <c r="G5634" s="45"/>
      <c r="L5634"/>
      <c r="M5634" s="46"/>
    </row>
    <row r="5635" spans="1:13" x14ac:dyDescent="0.3">
      <c r="A5635"/>
      <c r="B5635"/>
      <c r="C5635" s="29"/>
      <c r="D5635"/>
      <c r="E5635" s="44"/>
      <c r="F5635" s="29"/>
      <c r="G5635" s="45"/>
      <c r="L5635"/>
      <c r="M5635" s="46"/>
    </row>
    <row r="5636" spans="1:13" x14ac:dyDescent="0.3">
      <c r="A5636"/>
      <c r="B5636"/>
      <c r="C5636" s="29"/>
      <c r="D5636"/>
      <c r="E5636" s="44"/>
      <c r="F5636" s="29"/>
      <c r="G5636" s="45"/>
      <c r="L5636"/>
      <c r="M5636" s="46"/>
    </row>
    <row r="5637" spans="1:13" x14ac:dyDescent="0.3">
      <c r="A5637"/>
      <c r="B5637"/>
      <c r="C5637" s="29"/>
      <c r="D5637"/>
      <c r="E5637" s="44"/>
      <c r="F5637" s="29"/>
      <c r="G5637" s="45"/>
      <c r="L5637"/>
      <c r="M5637" s="46"/>
    </row>
    <row r="5638" spans="1:13" x14ac:dyDescent="0.3">
      <c r="A5638"/>
      <c r="B5638"/>
      <c r="C5638" s="29"/>
      <c r="D5638"/>
      <c r="E5638" s="44"/>
      <c r="F5638" s="29"/>
      <c r="G5638" s="45"/>
      <c r="L5638"/>
      <c r="M5638" s="46"/>
    </row>
    <row r="5639" spans="1:13" x14ac:dyDescent="0.3">
      <c r="A5639"/>
      <c r="B5639"/>
      <c r="C5639" s="29"/>
      <c r="D5639"/>
      <c r="E5639" s="44"/>
      <c r="F5639" s="29"/>
      <c r="G5639" s="45"/>
      <c r="L5639"/>
      <c r="M5639" s="46"/>
    </row>
    <row r="5640" spans="1:13" x14ac:dyDescent="0.3">
      <c r="A5640"/>
      <c r="B5640"/>
      <c r="C5640" s="29"/>
      <c r="D5640"/>
      <c r="E5640" s="44"/>
      <c r="F5640" s="29"/>
      <c r="G5640" s="45"/>
      <c r="L5640"/>
      <c r="M5640" s="46"/>
    </row>
    <row r="5641" spans="1:13" x14ac:dyDescent="0.3">
      <c r="A5641"/>
      <c r="B5641"/>
      <c r="C5641" s="29"/>
      <c r="D5641"/>
      <c r="E5641" s="44"/>
      <c r="F5641" s="29"/>
      <c r="G5641" s="45"/>
      <c r="L5641"/>
      <c r="M5641" s="46"/>
    </row>
    <row r="5642" spans="1:13" x14ac:dyDescent="0.3">
      <c r="A5642"/>
      <c r="B5642"/>
      <c r="C5642" s="29"/>
      <c r="D5642"/>
      <c r="E5642" s="44"/>
      <c r="F5642" s="29"/>
      <c r="G5642" s="45"/>
      <c r="L5642"/>
      <c r="M5642" s="46"/>
    </row>
    <row r="5643" spans="1:13" x14ac:dyDescent="0.3">
      <c r="A5643"/>
      <c r="B5643"/>
      <c r="C5643" s="29"/>
      <c r="D5643"/>
      <c r="E5643" s="44"/>
      <c r="F5643" s="29"/>
      <c r="G5643" s="45"/>
      <c r="L5643"/>
      <c r="M5643" s="46"/>
    </row>
    <row r="5644" spans="1:13" x14ac:dyDescent="0.3">
      <c r="A5644"/>
      <c r="B5644"/>
      <c r="C5644" s="29"/>
      <c r="D5644"/>
      <c r="E5644" s="44"/>
      <c r="F5644" s="29"/>
      <c r="G5644" s="45"/>
      <c r="L5644"/>
      <c r="M5644" s="46"/>
    </row>
    <row r="5645" spans="1:13" x14ac:dyDescent="0.3">
      <c r="A5645"/>
      <c r="B5645"/>
      <c r="C5645" s="29"/>
      <c r="D5645"/>
      <c r="E5645" s="44"/>
      <c r="F5645" s="29"/>
      <c r="G5645" s="45"/>
      <c r="L5645"/>
      <c r="M5645" s="46"/>
    </row>
    <row r="5646" spans="1:13" x14ac:dyDescent="0.3">
      <c r="A5646"/>
      <c r="B5646"/>
      <c r="C5646" s="29"/>
      <c r="D5646"/>
      <c r="E5646" s="44"/>
      <c r="F5646" s="29"/>
      <c r="G5646" s="45"/>
      <c r="L5646"/>
      <c r="M5646" s="46"/>
    </row>
    <row r="5647" spans="1:13" x14ac:dyDescent="0.3">
      <c r="A5647"/>
      <c r="B5647"/>
      <c r="C5647" s="29"/>
      <c r="D5647"/>
      <c r="E5647" s="44"/>
      <c r="F5647" s="29"/>
      <c r="G5647" s="45"/>
      <c r="L5647"/>
      <c r="M5647" s="46"/>
    </row>
    <row r="5648" spans="1:13" x14ac:dyDescent="0.3">
      <c r="A5648"/>
      <c r="B5648"/>
      <c r="C5648" s="29"/>
      <c r="D5648"/>
      <c r="E5648" s="44"/>
      <c r="F5648" s="29"/>
      <c r="G5648" s="45"/>
      <c r="L5648"/>
      <c r="M5648" s="46"/>
    </row>
    <row r="5649" spans="1:13" x14ac:dyDescent="0.3">
      <c r="A5649"/>
      <c r="B5649"/>
      <c r="C5649" s="29"/>
      <c r="D5649"/>
      <c r="E5649" s="44"/>
      <c r="F5649" s="29"/>
      <c r="G5649" s="45"/>
      <c r="L5649"/>
      <c r="M5649" s="46"/>
    </row>
    <row r="5650" spans="1:13" x14ac:dyDescent="0.3">
      <c r="A5650"/>
      <c r="B5650"/>
      <c r="C5650" s="29"/>
      <c r="D5650"/>
      <c r="E5650" s="44"/>
      <c r="F5650" s="29"/>
      <c r="G5650" s="45"/>
      <c r="L5650"/>
      <c r="M5650" s="46"/>
    </row>
    <row r="5651" spans="1:13" x14ac:dyDescent="0.3">
      <c r="A5651"/>
      <c r="B5651"/>
      <c r="C5651" s="29"/>
      <c r="D5651"/>
      <c r="E5651" s="44"/>
      <c r="F5651" s="29"/>
      <c r="G5651" s="45"/>
      <c r="L5651"/>
      <c r="M5651" s="46"/>
    </row>
    <row r="5652" spans="1:13" x14ac:dyDescent="0.3">
      <c r="A5652"/>
      <c r="B5652"/>
      <c r="C5652" s="29"/>
      <c r="D5652"/>
      <c r="E5652" s="44"/>
      <c r="F5652" s="29"/>
      <c r="G5652" s="45"/>
      <c r="L5652"/>
      <c r="M5652" s="46"/>
    </row>
    <row r="5653" spans="1:13" x14ac:dyDescent="0.3">
      <c r="A5653"/>
      <c r="B5653"/>
      <c r="C5653" s="29"/>
      <c r="D5653"/>
      <c r="E5653" s="44"/>
      <c r="F5653" s="29"/>
      <c r="G5653" s="45"/>
      <c r="L5653"/>
      <c r="M5653" s="46"/>
    </row>
    <row r="5654" spans="1:13" x14ac:dyDescent="0.3">
      <c r="A5654"/>
      <c r="B5654"/>
      <c r="C5654" s="29"/>
      <c r="D5654"/>
      <c r="E5654" s="44"/>
      <c r="F5654" s="29"/>
      <c r="G5654" s="45"/>
      <c r="L5654"/>
      <c r="M5654" s="46"/>
    </row>
    <row r="5655" spans="1:13" x14ac:dyDescent="0.3">
      <c r="A5655"/>
      <c r="B5655"/>
      <c r="C5655" s="29"/>
      <c r="D5655"/>
      <c r="E5655" s="44"/>
      <c r="F5655" s="29"/>
      <c r="G5655" s="45"/>
      <c r="L5655"/>
      <c r="M5655" s="46"/>
    </row>
    <row r="5656" spans="1:13" x14ac:dyDescent="0.3">
      <c r="A5656"/>
      <c r="B5656"/>
      <c r="C5656" s="29"/>
      <c r="D5656"/>
      <c r="E5656" s="44"/>
      <c r="F5656" s="29"/>
      <c r="G5656" s="45"/>
      <c r="L5656"/>
      <c r="M5656" s="46"/>
    </row>
    <row r="5657" spans="1:13" x14ac:dyDescent="0.3">
      <c r="A5657"/>
      <c r="B5657"/>
      <c r="C5657" s="29"/>
      <c r="D5657"/>
      <c r="E5657" s="44"/>
      <c r="F5657" s="29"/>
      <c r="G5657" s="45"/>
      <c r="L5657"/>
      <c r="M5657" s="46"/>
    </row>
    <row r="5658" spans="1:13" x14ac:dyDescent="0.3">
      <c r="A5658"/>
      <c r="B5658"/>
      <c r="C5658" s="29"/>
      <c r="D5658"/>
      <c r="E5658" s="44"/>
      <c r="F5658" s="29"/>
      <c r="G5658" s="45"/>
      <c r="L5658"/>
      <c r="M5658" s="46"/>
    </row>
    <row r="5659" spans="1:13" x14ac:dyDescent="0.3">
      <c r="A5659"/>
      <c r="B5659"/>
      <c r="C5659" s="29"/>
      <c r="D5659"/>
      <c r="E5659" s="44"/>
      <c r="F5659" s="29"/>
      <c r="G5659" s="45"/>
      <c r="L5659"/>
      <c r="M5659" s="46"/>
    </row>
    <row r="5660" spans="1:13" x14ac:dyDescent="0.3">
      <c r="A5660"/>
      <c r="B5660"/>
      <c r="C5660" s="29"/>
      <c r="D5660"/>
      <c r="E5660" s="44"/>
      <c r="F5660" s="29"/>
      <c r="G5660" s="45"/>
      <c r="L5660"/>
      <c r="M5660" s="46"/>
    </row>
    <row r="5661" spans="1:13" x14ac:dyDescent="0.3">
      <c r="A5661"/>
      <c r="B5661"/>
      <c r="C5661" s="29"/>
      <c r="D5661"/>
      <c r="E5661" s="44"/>
      <c r="F5661" s="29"/>
      <c r="G5661" s="45"/>
      <c r="L5661"/>
      <c r="M5661" s="46"/>
    </row>
    <row r="5662" spans="1:13" x14ac:dyDescent="0.3">
      <c r="A5662"/>
      <c r="B5662"/>
      <c r="C5662" s="29"/>
      <c r="D5662"/>
      <c r="E5662" s="44"/>
      <c r="F5662" s="29"/>
      <c r="G5662" s="45"/>
      <c r="L5662"/>
      <c r="M5662" s="46"/>
    </row>
    <row r="5663" spans="1:13" x14ac:dyDescent="0.3">
      <c r="A5663"/>
      <c r="B5663"/>
      <c r="C5663" s="29"/>
      <c r="D5663"/>
      <c r="E5663" s="44"/>
      <c r="F5663" s="29"/>
      <c r="G5663" s="45"/>
      <c r="L5663"/>
      <c r="M5663" s="46"/>
    </row>
    <row r="5664" spans="1:13" x14ac:dyDescent="0.3">
      <c r="A5664"/>
      <c r="B5664"/>
      <c r="C5664" s="29"/>
      <c r="D5664"/>
      <c r="E5664" s="44"/>
      <c r="F5664" s="29"/>
      <c r="G5664" s="45"/>
      <c r="L5664"/>
      <c r="M5664" s="46"/>
    </row>
    <row r="5665" spans="1:13" x14ac:dyDescent="0.3">
      <c r="A5665"/>
      <c r="B5665"/>
      <c r="C5665" s="29"/>
      <c r="D5665"/>
      <c r="E5665" s="44"/>
      <c r="F5665" s="29"/>
      <c r="G5665" s="45"/>
      <c r="L5665"/>
      <c r="M5665" s="46"/>
    </row>
    <row r="5666" spans="1:13" x14ac:dyDescent="0.3">
      <c r="A5666"/>
      <c r="B5666"/>
      <c r="C5666" s="29"/>
      <c r="D5666"/>
      <c r="E5666" s="44"/>
      <c r="F5666" s="29"/>
      <c r="G5666" s="45"/>
      <c r="L5666"/>
      <c r="M5666" s="46"/>
    </row>
    <row r="5667" spans="1:13" x14ac:dyDescent="0.3">
      <c r="A5667"/>
      <c r="B5667"/>
      <c r="C5667" s="29"/>
      <c r="D5667"/>
      <c r="E5667" s="44"/>
      <c r="F5667" s="29"/>
      <c r="G5667" s="45"/>
      <c r="L5667"/>
      <c r="M5667" s="46"/>
    </row>
    <row r="5668" spans="1:13" x14ac:dyDescent="0.3">
      <c r="A5668"/>
      <c r="B5668"/>
      <c r="C5668" s="29"/>
      <c r="D5668"/>
      <c r="E5668" s="44"/>
      <c r="F5668" s="29"/>
      <c r="G5668" s="45"/>
      <c r="L5668"/>
      <c r="M5668" s="46"/>
    </row>
    <row r="5669" spans="1:13" x14ac:dyDescent="0.3">
      <c r="A5669"/>
      <c r="B5669"/>
      <c r="C5669" s="29"/>
      <c r="D5669"/>
      <c r="E5669" s="44"/>
      <c r="F5669" s="29"/>
      <c r="G5669" s="45"/>
      <c r="L5669"/>
      <c r="M5669" s="46"/>
    </row>
    <row r="5670" spans="1:13" x14ac:dyDescent="0.3">
      <c r="A5670"/>
      <c r="B5670"/>
      <c r="C5670" s="29"/>
      <c r="D5670"/>
      <c r="E5670" s="44"/>
      <c r="F5670" s="29"/>
      <c r="G5670" s="45"/>
      <c r="L5670"/>
      <c r="M5670" s="46"/>
    </row>
    <row r="5671" spans="1:13" x14ac:dyDescent="0.3">
      <c r="A5671"/>
      <c r="B5671"/>
      <c r="C5671" s="29"/>
      <c r="D5671"/>
      <c r="E5671" s="44"/>
      <c r="F5671" s="29"/>
      <c r="G5671" s="45"/>
      <c r="L5671"/>
      <c r="M5671" s="46"/>
    </row>
    <row r="5672" spans="1:13" x14ac:dyDescent="0.3">
      <c r="A5672"/>
      <c r="B5672"/>
      <c r="C5672" s="29"/>
      <c r="D5672"/>
      <c r="E5672" s="44"/>
      <c r="F5672" s="29"/>
      <c r="G5672" s="45"/>
      <c r="L5672"/>
      <c r="M5672" s="46"/>
    </row>
    <row r="5673" spans="1:13" x14ac:dyDescent="0.3">
      <c r="A5673"/>
      <c r="B5673"/>
      <c r="C5673" s="29"/>
      <c r="D5673"/>
      <c r="E5673" s="44"/>
      <c r="F5673" s="29"/>
      <c r="G5673" s="45"/>
      <c r="L5673"/>
      <c r="M5673" s="46"/>
    </row>
    <row r="5674" spans="1:13" x14ac:dyDescent="0.3">
      <c r="A5674"/>
      <c r="B5674"/>
      <c r="C5674" s="29"/>
      <c r="D5674"/>
      <c r="E5674" s="44"/>
      <c r="F5674" s="29"/>
      <c r="G5674" s="45"/>
      <c r="L5674"/>
      <c r="M5674" s="46"/>
    </row>
    <row r="5675" spans="1:13" x14ac:dyDescent="0.3">
      <c r="A5675"/>
      <c r="B5675"/>
      <c r="C5675" s="29"/>
      <c r="D5675"/>
      <c r="E5675" s="44"/>
      <c r="F5675" s="29"/>
      <c r="G5675" s="45"/>
      <c r="L5675"/>
      <c r="M5675" s="46"/>
    </row>
    <row r="5676" spans="1:13" x14ac:dyDescent="0.3">
      <c r="A5676"/>
      <c r="B5676"/>
      <c r="C5676" s="29"/>
      <c r="D5676"/>
      <c r="E5676" s="44"/>
      <c r="F5676" s="29"/>
      <c r="G5676" s="45"/>
      <c r="L5676"/>
      <c r="M5676" s="46"/>
    </row>
    <row r="5677" spans="1:13" x14ac:dyDescent="0.3">
      <c r="A5677"/>
      <c r="B5677"/>
      <c r="C5677" s="29"/>
      <c r="D5677"/>
      <c r="E5677" s="44"/>
      <c r="F5677" s="29"/>
      <c r="G5677" s="45"/>
      <c r="L5677"/>
      <c r="M5677" s="46"/>
    </row>
    <row r="5678" spans="1:13" x14ac:dyDescent="0.3">
      <c r="A5678"/>
      <c r="B5678"/>
      <c r="C5678" s="29"/>
      <c r="D5678"/>
      <c r="E5678" s="44"/>
      <c r="F5678" s="29"/>
      <c r="G5678" s="45"/>
      <c r="L5678"/>
      <c r="M5678" s="46"/>
    </row>
    <row r="5679" spans="1:13" x14ac:dyDescent="0.3">
      <c r="A5679"/>
      <c r="B5679"/>
      <c r="C5679" s="29"/>
      <c r="D5679"/>
      <c r="E5679" s="44"/>
      <c r="F5679" s="29"/>
      <c r="G5679" s="45"/>
      <c r="L5679"/>
      <c r="M5679" s="46"/>
    </row>
    <row r="5680" spans="1:13" x14ac:dyDescent="0.3">
      <c r="A5680"/>
      <c r="B5680"/>
      <c r="C5680" s="29"/>
      <c r="D5680"/>
      <c r="E5680" s="44"/>
      <c r="F5680" s="29"/>
      <c r="G5680" s="45"/>
      <c r="L5680"/>
      <c r="M5680" s="46"/>
    </row>
    <row r="5681" spans="1:13" x14ac:dyDescent="0.3">
      <c r="A5681"/>
      <c r="B5681"/>
      <c r="C5681" s="29"/>
      <c r="D5681"/>
      <c r="E5681" s="44"/>
      <c r="F5681" s="29"/>
      <c r="G5681" s="45"/>
      <c r="L5681"/>
      <c r="M5681" s="46"/>
    </row>
    <row r="5682" spans="1:13" x14ac:dyDescent="0.3">
      <c r="A5682"/>
      <c r="B5682"/>
      <c r="C5682" s="29"/>
      <c r="D5682"/>
      <c r="E5682" s="44"/>
      <c r="F5682" s="29"/>
      <c r="G5682" s="45"/>
      <c r="L5682"/>
      <c r="M5682" s="46"/>
    </row>
    <row r="5683" spans="1:13" x14ac:dyDescent="0.3">
      <c r="A5683"/>
      <c r="B5683"/>
      <c r="C5683" s="29"/>
      <c r="D5683"/>
      <c r="E5683" s="44"/>
      <c r="F5683" s="29"/>
      <c r="G5683" s="45"/>
      <c r="L5683"/>
      <c r="M5683" s="46"/>
    </row>
    <row r="5684" spans="1:13" x14ac:dyDescent="0.3">
      <c r="A5684"/>
      <c r="B5684"/>
      <c r="C5684" s="29"/>
      <c r="D5684"/>
      <c r="E5684" s="44"/>
      <c r="F5684" s="29"/>
      <c r="G5684" s="45"/>
      <c r="L5684"/>
      <c r="M5684" s="46"/>
    </row>
    <row r="5685" spans="1:13" x14ac:dyDescent="0.3">
      <c r="A5685"/>
      <c r="B5685"/>
      <c r="C5685" s="29"/>
      <c r="D5685"/>
      <c r="E5685" s="44"/>
      <c r="F5685" s="29"/>
      <c r="G5685" s="45"/>
      <c r="L5685"/>
      <c r="M5685" s="46"/>
    </row>
    <row r="5686" spans="1:13" x14ac:dyDescent="0.3">
      <c r="A5686"/>
      <c r="B5686"/>
      <c r="C5686" s="29"/>
      <c r="D5686"/>
      <c r="E5686" s="44"/>
      <c r="F5686" s="29"/>
      <c r="G5686" s="45"/>
      <c r="L5686"/>
      <c r="M5686" s="46"/>
    </row>
    <row r="5687" spans="1:13" x14ac:dyDescent="0.3">
      <c r="A5687"/>
      <c r="B5687"/>
      <c r="C5687" s="29"/>
      <c r="D5687"/>
      <c r="E5687" s="44"/>
      <c r="F5687" s="29"/>
      <c r="G5687" s="45"/>
      <c r="L5687"/>
      <c r="M5687" s="46"/>
    </row>
    <row r="5688" spans="1:13" x14ac:dyDescent="0.3">
      <c r="A5688"/>
      <c r="B5688"/>
      <c r="C5688" s="29"/>
      <c r="D5688"/>
      <c r="E5688" s="44"/>
      <c r="F5688" s="29"/>
      <c r="G5688" s="45"/>
      <c r="L5688"/>
      <c r="M5688" s="46"/>
    </row>
    <row r="5689" spans="1:13" x14ac:dyDescent="0.3">
      <c r="A5689"/>
      <c r="B5689"/>
      <c r="C5689" s="29"/>
      <c r="D5689"/>
      <c r="E5689" s="44"/>
      <c r="F5689" s="29"/>
      <c r="G5689" s="45"/>
      <c r="L5689"/>
      <c r="M5689" s="46"/>
    </row>
    <row r="5690" spans="1:13" x14ac:dyDescent="0.3">
      <c r="A5690"/>
      <c r="B5690"/>
      <c r="C5690" s="29"/>
      <c r="D5690"/>
      <c r="E5690" s="44"/>
      <c r="F5690" s="29"/>
      <c r="G5690" s="45"/>
      <c r="L5690"/>
      <c r="M5690" s="46"/>
    </row>
    <row r="5691" spans="1:13" x14ac:dyDescent="0.3">
      <c r="A5691"/>
      <c r="B5691"/>
      <c r="C5691" s="29"/>
      <c r="D5691"/>
      <c r="E5691" s="44"/>
      <c r="F5691" s="29"/>
      <c r="G5691" s="45"/>
      <c r="L5691"/>
      <c r="M5691" s="46"/>
    </row>
    <row r="5692" spans="1:13" x14ac:dyDescent="0.3">
      <c r="A5692"/>
      <c r="B5692"/>
      <c r="C5692" s="29"/>
      <c r="D5692"/>
      <c r="E5692" s="44"/>
      <c r="F5692" s="29"/>
      <c r="G5692" s="45"/>
      <c r="L5692"/>
      <c r="M5692" s="46"/>
    </row>
    <row r="5693" spans="1:13" x14ac:dyDescent="0.3">
      <c r="A5693"/>
      <c r="B5693"/>
      <c r="C5693" s="29"/>
      <c r="D5693"/>
      <c r="E5693" s="44"/>
      <c r="F5693" s="29"/>
      <c r="G5693" s="45"/>
      <c r="L5693"/>
      <c r="M5693" s="46"/>
    </row>
    <row r="5694" spans="1:13" x14ac:dyDescent="0.3">
      <c r="A5694"/>
      <c r="B5694"/>
      <c r="C5694" s="29"/>
      <c r="D5694"/>
      <c r="E5694" s="44"/>
      <c r="F5694" s="29"/>
      <c r="G5694" s="45"/>
      <c r="L5694"/>
      <c r="M5694" s="46"/>
    </row>
    <row r="5695" spans="1:13" x14ac:dyDescent="0.3">
      <c r="A5695"/>
      <c r="B5695"/>
      <c r="C5695" s="29"/>
      <c r="D5695"/>
      <c r="E5695" s="44"/>
      <c r="F5695" s="29"/>
      <c r="G5695" s="45"/>
      <c r="L5695"/>
      <c r="M5695" s="46"/>
    </row>
    <row r="5696" spans="1:13" x14ac:dyDescent="0.3">
      <c r="A5696"/>
      <c r="B5696"/>
      <c r="C5696" s="29"/>
      <c r="D5696"/>
      <c r="E5696" s="44"/>
      <c r="F5696" s="29"/>
      <c r="G5696" s="45"/>
      <c r="L5696"/>
      <c r="M5696" s="46"/>
    </row>
    <row r="5697" spans="1:13" x14ac:dyDescent="0.3">
      <c r="A5697"/>
      <c r="B5697"/>
      <c r="C5697" s="29"/>
      <c r="D5697"/>
      <c r="E5697" s="44"/>
      <c r="F5697" s="29"/>
      <c r="G5697" s="45"/>
      <c r="L5697"/>
      <c r="M5697" s="46"/>
    </row>
    <row r="5698" spans="1:13" x14ac:dyDescent="0.3">
      <c r="A5698"/>
      <c r="B5698"/>
      <c r="C5698" s="29"/>
      <c r="D5698"/>
      <c r="E5698" s="44"/>
      <c r="F5698" s="29"/>
      <c r="G5698" s="45"/>
      <c r="L5698"/>
      <c r="M5698" s="46"/>
    </row>
    <row r="5699" spans="1:13" x14ac:dyDescent="0.3">
      <c r="A5699"/>
      <c r="B5699"/>
      <c r="C5699" s="29"/>
      <c r="D5699"/>
      <c r="E5699" s="44"/>
      <c r="F5699" s="29"/>
      <c r="G5699" s="45"/>
      <c r="L5699"/>
      <c r="M5699" s="46"/>
    </row>
    <row r="5700" spans="1:13" x14ac:dyDescent="0.3">
      <c r="A5700"/>
      <c r="B5700"/>
      <c r="C5700" s="29"/>
      <c r="D5700"/>
      <c r="E5700" s="44"/>
      <c r="F5700" s="29"/>
      <c r="G5700" s="45"/>
      <c r="L5700"/>
      <c r="M5700" s="46"/>
    </row>
    <row r="5701" spans="1:13" x14ac:dyDescent="0.3">
      <c r="A5701"/>
      <c r="B5701"/>
      <c r="C5701" s="29"/>
      <c r="D5701"/>
      <c r="E5701" s="44"/>
      <c r="F5701" s="29"/>
      <c r="G5701" s="45"/>
      <c r="L5701"/>
      <c r="M5701" s="46"/>
    </row>
    <row r="5702" spans="1:13" x14ac:dyDescent="0.3">
      <c r="A5702"/>
      <c r="B5702"/>
      <c r="C5702" s="29"/>
      <c r="D5702"/>
      <c r="E5702" s="44"/>
      <c r="F5702" s="29"/>
      <c r="G5702" s="45"/>
      <c r="L5702"/>
      <c r="M5702" s="46"/>
    </row>
    <row r="5703" spans="1:13" x14ac:dyDescent="0.3">
      <c r="A5703"/>
      <c r="B5703"/>
      <c r="C5703" s="29"/>
      <c r="D5703"/>
      <c r="E5703" s="44"/>
      <c r="F5703" s="29"/>
      <c r="G5703" s="45"/>
      <c r="L5703"/>
      <c r="M5703" s="46"/>
    </row>
    <row r="5704" spans="1:13" x14ac:dyDescent="0.3">
      <c r="A5704"/>
      <c r="B5704"/>
      <c r="C5704" s="29"/>
      <c r="D5704"/>
      <c r="E5704" s="44"/>
      <c r="F5704" s="29"/>
      <c r="G5704" s="45"/>
      <c r="L5704"/>
      <c r="M5704" s="46"/>
    </row>
    <row r="5705" spans="1:13" x14ac:dyDescent="0.3">
      <c r="A5705"/>
      <c r="B5705"/>
      <c r="C5705" s="29"/>
      <c r="D5705"/>
      <c r="E5705" s="44"/>
      <c r="F5705" s="29"/>
      <c r="G5705" s="45"/>
      <c r="L5705"/>
      <c r="M5705" s="46"/>
    </row>
    <row r="5706" spans="1:13" x14ac:dyDescent="0.3">
      <c r="A5706"/>
      <c r="B5706"/>
      <c r="C5706" s="29"/>
      <c r="D5706"/>
      <c r="E5706" s="44"/>
      <c r="F5706" s="29"/>
      <c r="G5706" s="45"/>
      <c r="L5706"/>
      <c r="M5706" s="46"/>
    </row>
    <row r="5707" spans="1:13" x14ac:dyDescent="0.3">
      <c r="A5707"/>
      <c r="B5707"/>
      <c r="C5707" s="29"/>
      <c r="D5707"/>
      <c r="E5707" s="44"/>
      <c r="F5707" s="29"/>
      <c r="G5707" s="45"/>
      <c r="L5707"/>
      <c r="M5707" s="46"/>
    </row>
    <row r="5708" spans="1:13" x14ac:dyDescent="0.3">
      <c r="A5708"/>
      <c r="B5708"/>
      <c r="C5708" s="29"/>
      <c r="D5708"/>
      <c r="E5708" s="44"/>
      <c r="F5708" s="29"/>
      <c r="G5708" s="45"/>
      <c r="L5708"/>
      <c r="M5708" s="46"/>
    </row>
    <row r="5709" spans="1:13" x14ac:dyDescent="0.3">
      <c r="A5709"/>
      <c r="B5709"/>
      <c r="C5709" s="29"/>
      <c r="D5709"/>
      <c r="E5709" s="44"/>
      <c r="F5709" s="29"/>
      <c r="G5709" s="45"/>
      <c r="L5709"/>
      <c r="M5709" s="46"/>
    </row>
    <row r="5710" spans="1:13" x14ac:dyDescent="0.3">
      <c r="A5710"/>
      <c r="B5710"/>
      <c r="C5710" s="29"/>
      <c r="D5710"/>
      <c r="E5710" s="44"/>
      <c r="F5710" s="29"/>
      <c r="G5710" s="45"/>
      <c r="L5710"/>
      <c r="M5710" s="46"/>
    </row>
    <row r="5711" spans="1:13" x14ac:dyDescent="0.3">
      <c r="A5711"/>
      <c r="B5711"/>
      <c r="C5711" s="29"/>
      <c r="D5711"/>
      <c r="E5711" s="44"/>
      <c r="F5711" s="29"/>
      <c r="G5711" s="45"/>
      <c r="L5711"/>
      <c r="M5711" s="46"/>
    </row>
    <row r="5712" spans="1:13" x14ac:dyDescent="0.3">
      <c r="A5712"/>
      <c r="B5712"/>
      <c r="C5712" s="29"/>
      <c r="D5712"/>
      <c r="E5712" s="44"/>
      <c r="F5712" s="29"/>
      <c r="G5712" s="45"/>
      <c r="L5712"/>
      <c r="M5712" s="46"/>
    </row>
    <row r="5713" spans="1:13" x14ac:dyDescent="0.3">
      <c r="A5713"/>
      <c r="B5713"/>
      <c r="C5713" s="29"/>
      <c r="D5713"/>
      <c r="E5713" s="44"/>
      <c r="F5713" s="29"/>
      <c r="G5713" s="45"/>
      <c r="L5713"/>
      <c r="M5713" s="46"/>
    </row>
    <row r="5714" spans="1:13" x14ac:dyDescent="0.3">
      <c r="A5714"/>
      <c r="B5714"/>
      <c r="C5714" s="29"/>
      <c r="D5714"/>
      <c r="E5714" s="44"/>
      <c r="F5714" s="29"/>
      <c r="G5714" s="45"/>
      <c r="L5714"/>
      <c r="M5714" s="46"/>
    </row>
    <row r="5715" spans="1:13" x14ac:dyDescent="0.3">
      <c r="A5715"/>
      <c r="B5715"/>
      <c r="C5715" s="29"/>
      <c r="D5715"/>
      <c r="E5715" s="44"/>
      <c r="F5715" s="29"/>
      <c r="G5715" s="45"/>
      <c r="L5715"/>
      <c r="M5715" s="46"/>
    </row>
    <row r="5716" spans="1:13" x14ac:dyDescent="0.3">
      <c r="A5716"/>
      <c r="B5716"/>
      <c r="C5716" s="29"/>
      <c r="D5716"/>
      <c r="E5716" s="44"/>
      <c r="F5716" s="29"/>
      <c r="G5716" s="45"/>
      <c r="L5716"/>
      <c r="M5716" s="46"/>
    </row>
    <row r="5717" spans="1:13" x14ac:dyDescent="0.3">
      <c r="A5717"/>
      <c r="B5717"/>
      <c r="C5717" s="29"/>
      <c r="D5717"/>
      <c r="E5717" s="44"/>
      <c r="F5717" s="29"/>
      <c r="G5717" s="45"/>
      <c r="L5717"/>
      <c r="M5717" s="46"/>
    </row>
    <row r="5718" spans="1:13" x14ac:dyDescent="0.3">
      <c r="A5718"/>
      <c r="B5718"/>
      <c r="C5718" s="29"/>
      <c r="D5718"/>
      <c r="E5718" s="44"/>
      <c r="F5718" s="29"/>
      <c r="G5718" s="45"/>
      <c r="L5718"/>
      <c r="M5718" s="46"/>
    </row>
    <row r="5719" spans="1:13" x14ac:dyDescent="0.3">
      <c r="A5719"/>
      <c r="B5719"/>
      <c r="C5719" s="29"/>
      <c r="D5719"/>
      <c r="E5719" s="44"/>
      <c r="F5719" s="29"/>
      <c r="G5719" s="45"/>
      <c r="L5719"/>
      <c r="M5719" s="46"/>
    </row>
    <row r="5720" spans="1:13" x14ac:dyDescent="0.3">
      <c r="A5720"/>
      <c r="B5720"/>
      <c r="C5720" s="29"/>
      <c r="D5720"/>
      <c r="E5720" s="44"/>
      <c r="F5720" s="29"/>
      <c r="G5720" s="45"/>
      <c r="L5720"/>
      <c r="M5720" s="46"/>
    </row>
    <row r="5721" spans="1:13" x14ac:dyDescent="0.3">
      <c r="A5721"/>
      <c r="B5721"/>
      <c r="C5721" s="29"/>
      <c r="D5721"/>
      <c r="E5721" s="44"/>
      <c r="F5721" s="29"/>
      <c r="G5721" s="45"/>
      <c r="L5721"/>
      <c r="M5721" s="46"/>
    </row>
    <row r="5722" spans="1:13" x14ac:dyDescent="0.3">
      <c r="A5722"/>
      <c r="B5722"/>
      <c r="C5722" s="29"/>
      <c r="D5722"/>
      <c r="E5722" s="44"/>
      <c r="F5722" s="29"/>
      <c r="G5722" s="45"/>
      <c r="L5722"/>
      <c r="M5722" s="46"/>
    </row>
    <row r="5723" spans="1:13" x14ac:dyDescent="0.3">
      <c r="A5723"/>
      <c r="B5723"/>
      <c r="C5723" s="29"/>
      <c r="D5723"/>
      <c r="E5723" s="44"/>
      <c r="F5723" s="29"/>
      <c r="G5723" s="45"/>
      <c r="L5723"/>
      <c r="M5723" s="46"/>
    </row>
    <row r="5724" spans="1:13" x14ac:dyDescent="0.3">
      <c r="A5724"/>
      <c r="B5724"/>
      <c r="C5724" s="29"/>
      <c r="D5724"/>
      <c r="E5724" s="44"/>
      <c r="F5724" s="29"/>
      <c r="G5724" s="45"/>
      <c r="L5724"/>
      <c r="M5724" s="46"/>
    </row>
    <row r="5725" spans="1:13" x14ac:dyDescent="0.3">
      <c r="A5725"/>
      <c r="B5725"/>
      <c r="C5725" s="29"/>
      <c r="D5725"/>
      <c r="E5725" s="44"/>
      <c r="F5725" s="29"/>
      <c r="G5725" s="45"/>
      <c r="L5725"/>
      <c r="M5725" s="46"/>
    </row>
    <row r="5726" spans="1:13" x14ac:dyDescent="0.3">
      <c r="A5726"/>
      <c r="B5726"/>
      <c r="C5726" s="29"/>
      <c r="D5726"/>
      <c r="E5726" s="44"/>
      <c r="F5726" s="29"/>
      <c r="G5726" s="45"/>
      <c r="L5726"/>
      <c r="M5726" s="46"/>
    </row>
    <row r="5727" spans="1:13" x14ac:dyDescent="0.3">
      <c r="A5727"/>
      <c r="B5727"/>
      <c r="C5727" s="29"/>
      <c r="D5727"/>
      <c r="E5727" s="44"/>
      <c r="F5727" s="29"/>
      <c r="G5727" s="45"/>
      <c r="L5727"/>
      <c r="M5727" s="46"/>
    </row>
    <row r="5728" spans="1:13" x14ac:dyDescent="0.3">
      <c r="A5728"/>
      <c r="B5728"/>
      <c r="C5728" s="29"/>
      <c r="D5728"/>
      <c r="E5728" s="44"/>
      <c r="F5728" s="29"/>
      <c r="G5728" s="45"/>
      <c r="L5728"/>
      <c r="M5728" s="46"/>
    </row>
    <row r="5729" spans="1:13" x14ac:dyDescent="0.3">
      <c r="A5729"/>
      <c r="B5729"/>
      <c r="C5729" s="29"/>
      <c r="D5729"/>
      <c r="E5729" s="44"/>
      <c r="F5729" s="29"/>
      <c r="G5729" s="45"/>
      <c r="L5729"/>
      <c r="M5729" s="46"/>
    </row>
    <row r="5730" spans="1:13" x14ac:dyDescent="0.3">
      <c r="A5730"/>
      <c r="B5730"/>
      <c r="C5730" s="29"/>
      <c r="D5730"/>
      <c r="E5730" s="44"/>
      <c r="F5730" s="29"/>
      <c r="G5730" s="45"/>
      <c r="L5730"/>
      <c r="M5730" s="46"/>
    </row>
    <row r="5731" spans="1:13" x14ac:dyDescent="0.3">
      <c r="A5731"/>
      <c r="B5731"/>
      <c r="C5731" s="29"/>
      <c r="D5731"/>
      <c r="E5731" s="44"/>
      <c r="F5731" s="29"/>
      <c r="G5731" s="45"/>
      <c r="L5731"/>
      <c r="M5731" s="46"/>
    </row>
    <row r="5732" spans="1:13" x14ac:dyDescent="0.3">
      <c r="A5732"/>
      <c r="B5732"/>
      <c r="C5732" s="29"/>
      <c r="D5732"/>
      <c r="E5732" s="44"/>
      <c r="F5732" s="29"/>
      <c r="G5732" s="45"/>
      <c r="L5732"/>
      <c r="M5732" s="46"/>
    </row>
    <row r="5733" spans="1:13" x14ac:dyDescent="0.3">
      <c r="A5733"/>
      <c r="B5733"/>
      <c r="C5733" s="29"/>
      <c r="D5733"/>
      <c r="E5733" s="44"/>
      <c r="F5733" s="29"/>
      <c r="G5733" s="45"/>
      <c r="L5733"/>
      <c r="M5733" s="46"/>
    </row>
    <row r="5734" spans="1:13" x14ac:dyDescent="0.3">
      <c r="A5734"/>
      <c r="B5734"/>
      <c r="C5734" s="29"/>
      <c r="D5734"/>
      <c r="E5734" s="44"/>
      <c r="F5734" s="29"/>
      <c r="G5734" s="45"/>
      <c r="L5734"/>
      <c r="M5734" s="46"/>
    </row>
    <row r="5735" spans="1:13" x14ac:dyDescent="0.3">
      <c r="A5735"/>
      <c r="B5735"/>
      <c r="C5735" s="29"/>
      <c r="D5735"/>
      <c r="E5735" s="44"/>
      <c r="F5735" s="29"/>
      <c r="G5735" s="45"/>
      <c r="L5735"/>
      <c r="M5735" s="46"/>
    </row>
    <row r="5736" spans="1:13" x14ac:dyDescent="0.3">
      <c r="A5736"/>
      <c r="B5736"/>
      <c r="C5736" s="29"/>
      <c r="D5736"/>
      <c r="E5736" s="44"/>
      <c r="F5736" s="29"/>
      <c r="G5736" s="45"/>
      <c r="L5736"/>
      <c r="M5736" s="46"/>
    </row>
    <row r="5737" spans="1:13" x14ac:dyDescent="0.3">
      <c r="A5737"/>
      <c r="B5737"/>
      <c r="C5737" s="29"/>
      <c r="D5737"/>
      <c r="E5737" s="44"/>
      <c r="F5737" s="29"/>
      <c r="G5737" s="45"/>
      <c r="L5737"/>
      <c r="M5737" s="46"/>
    </row>
    <row r="5738" spans="1:13" x14ac:dyDescent="0.3">
      <c r="A5738"/>
      <c r="B5738"/>
      <c r="C5738" s="29"/>
      <c r="D5738"/>
      <c r="E5738" s="44"/>
      <c r="F5738" s="29"/>
      <c r="G5738" s="45"/>
      <c r="L5738"/>
      <c r="M5738" s="46"/>
    </row>
    <row r="5739" spans="1:13" x14ac:dyDescent="0.3">
      <c r="A5739"/>
      <c r="B5739"/>
      <c r="C5739" s="29"/>
      <c r="D5739"/>
      <c r="E5739" s="44"/>
      <c r="F5739" s="29"/>
      <c r="G5739" s="45"/>
      <c r="L5739"/>
      <c r="M5739" s="46"/>
    </row>
    <row r="5740" spans="1:13" x14ac:dyDescent="0.3">
      <c r="A5740"/>
      <c r="B5740"/>
      <c r="C5740" s="29"/>
      <c r="D5740"/>
      <c r="E5740" s="44"/>
      <c r="F5740" s="29"/>
      <c r="G5740" s="45"/>
      <c r="L5740"/>
      <c r="M5740" s="46"/>
    </row>
    <row r="5741" spans="1:13" x14ac:dyDescent="0.3">
      <c r="A5741"/>
      <c r="B5741"/>
      <c r="C5741" s="29"/>
      <c r="D5741"/>
      <c r="E5741" s="44"/>
      <c r="F5741" s="29"/>
      <c r="G5741" s="45"/>
      <c r="L5741"/>
      <c r="M5741" s="46"/>
    </row>
    <row r="5742" spans="1:13" x14ac:dyDescent="0.3">
      <c r="A5742"/>
      <c r="B5742"/>
      <c r="C5742" s="29"/>
      <c r="D5742"/>
      <c r="E5742" s="44"/>
      <c r="F5742" s="29"/>
      <c r="G5742" s="45"/>
      <c r="L5742"/>
      <c r="M5742" s="46"/>
    </row>
    <row r="5743" spans="1:13" x14ac:dyDescent="0.3">
      <c r="A5743"/>
      <c r="B5743"/>
      <c r="C5743" s="29"/>
      <c r="D5743"/>
      <c r="E5743" s="44"/>
      <c r="F5743" s="29"/>
      <c r="G5743" s="45"/>
      <c r="L5743"/>
      <c r="M5743" s="46"/>
    </row>
    <row r="5744" spans="1:13" x14ac:dyDescent="0.3">
      <c r="A5744"/>
      <c r="B5744"/>
      <c r="C5744" s="29"/>
      <c r="D5744"/>
      <c r="E5744" s="44"/>
      <c r="F5744" s="29"/>
      <c r="G5744" s="45"/>
      <c r="L5744"/>
      <c r="M5744" s="46"/>
    </row>
    <row r="5745" spans="1:13" x14ac:dyDescent="0.3">
      <c r="A5745"/>
      <c r="B5745"/>
      <c r="C5745" s="29"/>
      <c r="D5745"/>
      <c r="E5745" s="44"/>
      <c r="F5745" s="29"/>
      <c r="G5745" s="45"/>
      <c r="L5745"/>
      <c r="M5745" s="46"/>
    </row>
    <row r="5746" spans="1:13" x14ac:dyDescent="0.3">
      <c r="A5746"/>
      <c r="B5746"/>
      <c r="C5746" s="29"/>
      <c r="D5746"/>
      <c r="E5746" s="44"/>
      <c r="F5746" s="29"/>
      <c r="G5746" s="45"/>
      <c r="L5746"/>
      <c r="M5746" s="46"/>
    </row>
    <row r="5747" spans="1:13" x14ac:dyDescent="0.3">
      <c r="A5747"/>
      <c r="B5747"/>
      <c r="C5747" s="29"/>
      <c r="D5747"/>
      <c r="E5747" s="44"/>
      <c r="F5747" s="29"/>
      <c r="G5747" s="45"/>
      <c r="L5747"/>
      <c r="M5747" s="46"/>
    </row>
    <row r="5748" spans="1:13" x14ac:dyDescent="0.3">
      <c r="A5748"/>
      <c r="B5748"/>
      <c r="C5748" s="29"/>
      <c r="D5748"/>
      <c r="E5748" s="44"/>
      <c r="F5748" s="29"/>
      <c r="G5748" s="45"/>
      <c r="L5748"/>
      <c r="M5748" s="46"/>
    </row>
    <row r="5749" spans="1:13" x14ac:dyDescent="0.3">
      <c r="A5749"/>
      <c r="B5749"/>
      <c r="C5749" s="29"/>
      <c r="D5749"/>
      <c r="E5749" s="44"/>
      <c r="F5749" s="29"/>
      <c r="G5749" s="45"/>
      <c r="L5749"/>
      <c r="M5749" s="46"/>
    </row>
    <row r="5750" spans="1:13" x14ac:dyDescent="0.3">
      <c r="A5750"/>
      <c r="B5750"/>
      <c r="C5750" s="29"/>
      <c r="D5750"/>
      <c r="E5750" s="44"/>
      <c r="F5750" s="29"/>
      <c r="G5750" s="45"/>
      <c r="L5750"/>
      <c r="M5750" s="46"/>
    </row>
    <row r="5751" spans="1:13" x14ac:dyDescent="0.3">
      <c r="A5751"/>
      <c r="B5751"/>
      <c r="C5751" s="29"/>
      <c r="D5751"/>
      <c r="E5751" s="44"/>
      <c r="F5751" s="29"/>
      <c r="G5751" s="45"/>
      <c r="L5751"/>
      <c r="M5751" s="46"/>
    </row>
    <row r="5752" spans="1:13" x14ac:dyDescent="0.3">
      <c r="A5752"/>
      <c r="B5752"/>
      <c r="C5752" s="29"/>
      <c r="D5752"/>
      <c r="E5752" s="44"/>
      <c r="F5752" s="29"/>
      <c r="G5752" s="45"/>
      <c r="L5752"/>
      <c r="M5752" s="46"/>
    </row>
    <row r="5753" spans="1:13" x14ac:dyDescent="0.3">
      <c r="A5753"/>
      <c r="B5753"/>
      <c r="C5753" s="29"/>
      <c r="D5753"/>
      <c r="E5753" s="44"/>
      <c r="F5753" s="29"/>
      <c r="G5753" s="45"/>
      <c r="L5753"/>
      <c r="M5753" s="46"/>
    </row>
    <row r="5754" spans="1:13" x14ac:dyDescent="0.3">
      <c r="A5754"/>
      <c r="B5754"/>
      <c r="C5754" s="29"/>
      <c r="D5754"/>
      <c r="E5754" s="44"/>
      <c r="F5754" s="29"/>
      <c r="G5754" s="45"/>
      <c r="L5754"/>
      <c r="M5754" s="46"/>
    </row>
    <row r="5755" spans="1:13" x14ac:dyDescent="0.3">
      <c r="A5755"/>
      <c r="B5755"/>
      <c r="C5755" s="29"/>
      <c r="D5755"/>
      <c r="E5755" s="44"/>
      <c r="F5755" s="29"/>
      <c r="G5755" s="45"/>
      <c r="L5755"/>
      <c r="M5755" s="46"/>
    </row>
    <row r="5756" spans="1:13" x14ac:dyDescent="0.3">
      <c r="A5756"/>
      <c r="B5756"/>
      <c r="C5756" s="29"/>
      <c r="D5756"/>
      <c r="E5756" s="44"/>
      <c r="F5756" s="29"/>
      <c r="G5756" s="45"/>
      <c r="L5756"/>
      <c r="M5756" s="46"/>
    </row>
    <row r="5757" spans="1:13" x14ac:dyDescent="0.3">
      <c r="A5757"/>
      <c r="B5757"/>
      <c r="C5757" s="29"/>
      <c r="D5757"/>
      <c r="E5757" s="44"/>
      <c r="F5757" s="29"/>
      <c r="G5757" s="45"/>
      <c r="L5757"/>
      <c r="M5757" s="46"/>
    </row>
    <row r="5758" spans="1:13" x14ac:dyDescent="0.3">
      <c r="A5758"/>
      <c r="B5758"/>
      <c r="C5758" s="29"/>
      <c r="D5758"/>
      <c r="E5758" s="44"/>
      <c r="F5758" s="29"/>
      <c r="G5758" s="45"/>
      <c r="L5758"/>
      <c r="M5758" s="46"/>
    </row>
    <row r="5759" spans="1:13" x14ac:dyDescent="0.3">
      <c r="A5759"/>
      <c r="B5759"/>
      <c r="C5759" s="29"/>
      <c r="D5759"/>
      <c r="E5759" s="44"/>
      <c r="F5759" s="29"/>
      <c r="G5759" s="45"/>
      <c r="L5759"/>
      <c r="M5759" s="46"/>
    </row>
    <row r="5760" spans="1:13" x14ac:dyDescent="0.3">
      <c r="A5760"/>
      <c r="B5760"/>
      <c r="C5760" s="29"/>
      <c r="D5760"/>
      <c r="E5760" s="44"/>
      <c r="F5760" s="29"/>
      <c r="G5760" s="45"/>
      <c r="L5760"/>
      <c r="M5760" s="46"/>
    </row>
    <row r="5761" spans="1:13" x14ac:dyDescent="0.3">
      <c r="A5761"/>
      <c r="B5761"/>
      <c r="C5761" s="29"/>
      <c r="D5761"/>
      <c r="E5761" s="44"/>
      <c r="F5761" s="29"/>
      <c r="G5761" s="45"/>
      <c r="L5761"/>
      <c r="M5761" s="46"/>
    </row>
    <row r="5762" spans="1:13" x14ac:dyDescent="0.3">
      <c r="A5762"/>
      <c r="B5762"/>
      <c r="C5762" s="29"/>
      <c r="D5762"/>
      <c r="E5762" s="44"/>
      <c r="F5762" s="29"/>
      <c r="G5762" s="45"/>
      <c r="L5762"/>
      <c r="M5762" s="46"/>
    </row>
    <row r="5763" spans="1:13" x14ac:dyDescent="0.3">
      <c r="A5763"/>
      <c r="B5763"/>
      <c r="C5763" s="29"/>
      <c r="D5763"/>
      <c r="E5763" s="44"/>
      <c r="F5763" s="29"/>
      <c r="G5763" s="45"/>
      <c r="L5763"/>
      <c r="M5763" s="46"/>
    </row>
    <row r="5764" spans="1:13" x14ac:dyDescent="0.3">
      <c r="A5764"/>
      <c r="B5764"/>
      <c r="C5764" s="29"/>
      <c r="D5764"/>
      <c r="E5764" s="44"/>
      <c r="F5764" s="29"/>
      <c r="G5764" s="45"/>
      <c r="L5764"/>
      <c r="M5764" s="46"/>
    </row>
    <row r="5765" spans="1:13" x14ac:dyDescent="0.3">
      <c r="A5765"/>
      <c r="B5765"/>
      <c r="C5765" s="29"/>
      <c r="D5765"/>
      <c r="E5765" s="44"/>
      <c r="F5765" s="29"/>
      <c r="G5765" s="45"/>
      <c r="L5765"/>
      <c r="M5765" s="46"/>
    </row>
    <row r="5766" spans="1:13" x14ac:dyDescent="0.3">
      <c r="A5766"/>
      <c r="B5766"/>
      <c r="C5766" s="29"/>
      <c r="D5766"/>
      <c r="E5766" s="44"/>
      <c r="F5766" s="29"/>
      <c r="G5766" s="45"/>
      <c r="L5766"/>
      <c r="M5766" s="46"/>
    </row>
    <row r="5767" spans="1:13" x14ac:dyDescent="0.3">
      <c r="A5767"/>
      <c r="B5767"/>
      <c r="C5767" s="29"/>
      <c r="D5767"/>
      <c r="E5767" s="44"/>
      <c r="F5767" s="29"/>
      <c r="G5767" s="45"/>
      <c r="L5767"/>
      <c r="M5767" s="46"/>
    </row>
    <row r="5768" spans="1:13" x14ac:dyDescent="0.3">
      <c r="A5768"/>
      <c r="B5768"/>
      <c r="C5768" s="29"/>
      <c r="D5768"/>
      <c r="E5768" s="44"/>
      <c r="F5768" s="29"/>
      <c r="G5768" s="45"/>
      <c r="L5768"/>
      <c r="M5768" s="46"/>
    </row>
    <row r="5769" spans="1:13" x14ac:dyDescent="0.3">
      <c r="A5769"/>
      <c r="B5769"/>
      <c r="C5769" s="29"/>
      <c r="D5769"/>
      <c r="E5769" s="44"/>
      <c r="F5769" s="29"/>
      <c r="G5769" s="45"/>
      <c r="L5769"/>
      <c r="M5769" s="46"/>
    </row>
    <row r="5770" spans="1:13" x14ac:dyDescent="0.3">
      <c r="A5770"/>
      <c r="B5770"/>
      <c r="C5770" s="29"/>
      <c r="D5770"/>
      <c r="E5770" s="44"/>
      <c r="F5770" s="29"/>
      <c r="G5770" s="45"/>
      <c r="L5770"/>
      <c r="M5770" s="46"/>
    </row>
    <row r="5771" spans="1:13" x14ac:dyDescent="0.3">
      <c r="A5771"/>
      <c r="B5771"/>
      <c r="C5771" s="29"/>
      <c r="D5771"/>
      <c r="E5771" s="44"/>
      <c r="F5771" s="29"/>
      <c r="G5771" s="45"/>
      <c r="L5771"/>
      <c r="M5771" s="46"/>
    </row>
    <row r="5772" spans="1:13" x14ac:dyDescent="0.3">
      <c r="A5772"/>
      <c r="B5772"/>
      <c r="C5772" s="29"/>
      <c r="D5772"/>
      <c r="E5772" s="44"/>
      <c r="F5772" s="29"/>
      <c r="G5772" s="45"/>
      <c r="L5772"/>
      <c r="M5772" s="46"/>
    </row>
    <row r="5773" spans="1:13" x14ac:dyDescent="0.3">
      <c r="A5773"/>
      <c r="B5773"/>
      <c r="C5773" s="29"/>
      <c r="D5773"/>
      <c r="E5773" s="44"/>
      <c r="F5773" s="29"/>
      <c r="G5773" s="45"/>
      <c r="L5773"/>
      <c r="M5773" s="46"/>
    </row>
    <row r="5774" spans="1:13" x14ac:dyDescent="0.3">
      <c r="A5774"/>
      <c r="B5774"/>
      <c r="C5774" s="29"/>
      <c r="D5774"/>
      <c r="E5774" s="44"/>
      <c r="F5774" s="29"/>
      <c r="G5774" s="45"/>
      <c r="L5774"/>
      <c r="M5774" s="46"/>
    </row>
    <row r="5775" spans="1:13" x14ac:dyDescent="0.3">
      <c r="A5775"/>
      <c r="B5775"/>
      <c r="C5775" s="29"/>
      <c r="D5775"/>
      <c r="E5775" s="44"/>
      <c r="F5775" s="29"/>
      <c r="G5775" s="45"/>
      <c r="L5775"/>
      <c r="M5775" s="46"/>
    </row>
    <row r="5776" spans="1:13" x14ac:dyDescent="0.3">
      <c r="A5776"/>
      <c r="B5776"/>
      <c r="C5776" s="29"/>
      <c r="D5776"/>
      <c r="E5776" s="44"/>
      <c r="F5776" s="29"/>
      <c r="G5776" s="45"/>
      <c r="L5776"/>
      <c r="M5776" s="46"/>
    </row>
    <row r="5777" spans="1:13" x14ac:dyDescent="0.3">
      <c r="A5777"/>
      <c r="B5777"/>
      <c r="C5777" s="29"/>
      <c r="D5777"/>
      <c r="E5777" s="44"/>
      <c r="F5777" s="29"/>
      <c r="G5777" s="45"/>
      <c r="L5777"/>
      <c r="M5777" s="46"/>
    </row>
    <row r="5778" spans="1:13" x14ac:dyDescent="0.3">
      <c r="A5778"/>
      <c r="B5778"/>
      <c r="C5778" s="29"/>
      <c r="D5778"/>
      <c r="E5778" s="44"/>
      <c r="F5778" s="29"/>
      <c r="G5778" s="45"/>
      <c r="L5778"/>
      <c r="M5778" s="46"/>
    </row>
    <row r="5779" spans="1:13" x14ac:dyDescent="0.3">
      <c r="A5779"/>
      <c r="B5779"/>
      <c r="C5779" s="29"/>
      <c r="D5779"/>
      <c r="E5779" s="44"/>
      <c r="F5779" s="29"/>
      <c r="G5779" s="45"/>
      <c r="L5779"/>
      <c r="M5779" s="46"/>
    </row>
    <row r="5780" spans="1:13" x14ac:dyDescent="0.3">
      <c r="A5780"/>
      <c r="B5780"/>
      <c r="C5780" s="29"/>
      <c r="D5780"/>
      <c r="E5780" s="44"/>
      <c r="F5780" s="29"/>
      <c r="G5780" s="45"/>
      <c r="L5780"/>
      <c r="M5780" s="46"/>
    </row>
    <row r="5781" spans="1:13" x14ac:dyDescent="0.3">
      <c r="A5781"/>
      <c r="B5781"/>
      <c r="C5781" s="29"/>
      <c r="D5781"/>
      <c r="E5781" s="44"/>
      <c r="F5781" s="29"/>
      <c r="G5781" s="45"/>
      <c r="L5781"/>
      <c r="M5781" s="46"/>
    </row>
    <row r="5782" spans="1:13" x14ac:dyDescent="0.3">
      <c r="A5782"/>
      <c r="B5782"/>
      <c r="C5782" s="29"/>
      <c r="D5782"/>
      <c r="E5782" s="44"/>
      <c r="F5782" s="29"/>
      <c r="G5782" s="45"/>
      <c r="L5782"/>
      <c r="M5782" s="46"/>
    </row>
    <row r="5783" spans="1:13" x14ac:dyDescent="0.3">
      <c r="A5783"/>
      <c r="B5783"/>
      <c r="C5783" s="29"/>
      <c r="D5783"/>
      <c r="E5783" s="44"/>
      <c r="F5783" s="29"/>
      <c r="G5783" s="45"/>
      <c r="L5783"/>
      <c r="M5783" s="46"/>
    </row>
    <row r="5784" spans="1:13" x14ac:dyDescent="0.3">
      <c r="A5784"/>
      <c r="B5784"/>
      <c r="C5784" s="29"/>
      <c r="D5784"/>
      <c r="E5784" s="44"/>
      <c r="F5784" s="29"/>
      <c r="G5784" s="45"/>
      <c r="L5784"/>
      <c r="M5784" s="46"/>
    </row>
    <row r="5785" spans="1:13" x14ac:dyDescent="0.3">
      <c r="A5785"/>
      <c r="B5785"/>
      <c r="C5785" s="29"/>
      <c r="D5785"/>
      <c r="E5785" s="44"/>
      <c r="F5785" s="29"/>
      <c r="G5785" s="45"/>
      <c r="L5785"/>
      <c r="M5785" s="46"/>
    </row>
    <row r="5786" spans="1:13" x14ac:dyDescent="0.3">
      <c r="A5786"/>
      <c r="B5786"/>
      <c r="C5786" s="29"/>
      <c r="D5786"/>
      <c r="E5786" s="44"/>
      <c r="F5786" s="29"/>
      <c r="G5786" s="45"/>
      <c r="L5786"/>
      <c r="M5786" s="46"/>
    </row>
    <row r="5787" spans="1:13" x14ac:dyDescent="0.3">
      <c r="A5787"/>
      <c r="B5787"/>
      <c r="C5787" s="29"/>
      <c r="D5787"/>
      <c r="E5787" s="44"/>
      <c r="F5787" s="29"/>
      <c r="G5787" s="45"/>
      <c r="L5787"/>
      <c r="M5787" s="46"/>
    </row>
    <row r="5788" spans="1:13" x14ac:dyDescent="0.3">
      <c r="A5788"/>
      <c r="B5788"/>
      <c r="C5788" s="29"/>
      <c r="D5788"/>
      <c r="E5788" s="44"/>
      <c r="F5788" s="29"/>
      <c r="G5788" s="45"/>
      <c r="L5788"/>
      <c r="M5788" s="46"/>
    </row>
    <row r="5789" spans="1:13" x14ac:dyDescent="0.3">
      <c r="A5789"/>
      <c r="B5789"/>
      <c r="C5789" s="29"/>
      <c r="D5789"/>
      <c r="E5789" s="44"/>
      <c r="F5789" s="29"/>
      <c r="G5789" s="45"/>
      <c r="L5789"/>
      <c r="M5789" s="46"/>
    </row>
    <row r="5790" spans="1:13" x14ac:dyDescent="0.3">
      <c r="A5790"/>
      <c r="B5790"/>
      <c r="C5790" s="29"/>
      <c r="D5790"/>
      <c r="E5790" s="44"/>
      <c r="F5790" s="29"/>
      <c r="G5790" s="45"/>
      <c r="L5790"/>
      <c r="M5790" s="46"/>
    </row>
    <row r="5791" spans="1:13" x14ac:dyDescent="0.3">
      <c r="A5791"/>
      <c r="B5791"/>
      <c r="C5791" s="29"/>
      <c r="D5791"/>
      <c r="E5791" s="44"/>
      <c r="F5791" s="29"/>
      <c r="G5791" s="45"/>
      <c r="L5791"/>
      <c r="M5791" s="46"/>
    </row>
    <row r="5792" spans="1:13" x14ac:dyDescent="0.3">
      <c r="A5792"/>
      <c r="B5792"/>
      <c r="C5792" s="29"/>
      <c r="D5792"/>
      <c r="E5792" s="44"/>
      <c r="F5792" s="29"/>
      <c r="G5792" s="45"/>
      <c r="L5792"/>
      <c r="M5792" s="46"/>
    </row>
    <row r="5793" spans="1:13" x14ac:dyDescent="0.3">
      <c r="A5793"/>
      <c r="B5793"/>
      <c r="C5793" s="29"/>
      <c r="D5793"/>
      <c r="E5793" s="44"/>
      <c r="F5793" s="29"/>
      <c r="G5793" s="45"/>
      <c r="L5793"/>
      <c r="M5793" s="46"/>
    </row>
    <row r="5794" spans="1:13" x14ac:dyDescent="0.3">
      <c r="A5794"/>
      <c r="B5794"/>
      <c r="C5794" s="29"/>
      <c r="D5794"/>
      <c r="E5794" s="44"/>
      <c r="F5794" s="29"/>
      <c r="G5794" s="45"/>
      <c r="L5794"/>
      <c r="M5794" s="46"/>
    </row>
    <row r="5795" spans="1:13" x14ac:dyDescent="0.3">
      <c r="A5795"/>
      <c r="B5795"/>
      <c r="C5795" s="29"/>
      <c r="D5795"/>
      <c r="E5795" s="44"/>
      <c r="F5795" s="29"/>
      <c r="G5795" s="45"/>
      <c r="L5795"/>
      <c r="M5795" s="46"/>
    </row>
    <row r="5796" spans="1:13" x14ac:dyDescent="0.3">
      <c r="A5796"/>
      <c r="B5796"/>
      <c r="C5796" s="29"/>
      <c r="D5796"/>
      <c r="E5796" s="44"/>
      <c r="F5796" s="29"/>
      <c r="G5796" s="45"/>
      <c r="L5796"/>
      <c r="M5796" s="46"/>
    </row>
    <row r="5797" spans="1:13" x14ac:dyDescent="0.3">
      <c r="A5797"/>
      <c r="B5797"/>
      <c r="C5797" s="29"/>
      <c r="D5797"/>
      <c r="E5797" s="44"/>
      <c r="F5797" s="29"/>
      <c r="G5797" s="45"/>
      <c r="L5797"/>
      <c r="M5797" s="46"/>
    </row>
    <row r="5798" spans="1:13" x14ac:dyDescent="0.3">
      <c r="A5798"/>
      <c r="B5798"/>
      <c r="C5798" s="29"/>
      <c r="D5798"/>
      <c r="E5798" s="44"/>
      <c r="F5798" s="29"/>
      <c r="G5798" s="45"/>
      <c r="L5798"/>
      <c r="M5798" s="46"/>
    </row>
    <row r="5799" spans="1:13" x14ac:dyDescent="0.3">
      <c r="A5799"/>
      <c r="B5799"/>
      <c r="C5799" s="29"/>
      <c r="D5799"/>
      <c r="E5799" s="44"/>
      <c r="F5799" s="29"/>
      <c r="G5799" s="45"/>
      <c r="L5799"/>
      <c r="M5799" s="46"/>
    </row>
    <row r="5800" spans="1:13" x14ac:dyDescent="0.3">
      <c r="A5800"/>
      <c r="B5800"/>
      <c r="C5800" s="29"/>
      <c r="D5800"/>
      <c r="E5800" s="44"/>
      <c r="F5800" s="29"/>
      <c r="G5800" s="45"/>
      <c r="L5800"/>
      <c r="M5800" s="46"/>
    </row>
    <row r="5801" spans="1:13" x14ac:dyDescent="0.3">
      <c r="A5801"/>
      <c r="B5801"/>
      <c r="C5801" s="29"/>
      <c r="D5801"/>
      <c r="E5801" s="44"/>
      <c r="F5801" s="29"/>
      <c r="G5801" s="45"/>
      <c r="L5801"/>
      <c r="M5801" s="46"/>
    </row>
    <row r="5802" spans="1:13" x14ac:dyDescent="0.3">
      <c r="A5802"/>
      <c r="B5802"/>
      <c r="C5802" s="29"/>
      <c r="D5802"/>
      <c r="E5802" s="44"/>
      <c r="F5802" s="29"/>
      <c r="G5802" s="45"/>
      <c r="L5802"/>
      <c r="M5802" s="46"/>
    </row>
    <row r="5803" spans="1:13" x14ac:dyDescent="0.3">
      <c r="A5803"/>
      <c r="B5803"/>
      <c r="C5803" s="29"/>
      <c r="D5803"/>
      <c r="E5803" s="44"/>
      <c r="F5803" s="29"/>
      <c r="G5803" s="45"/>
      <c r="L5803"/>
      <c r="M5803" s="46"/>
    </row>
    <row r="5804" spans="1:13" x14ac:dyDescent="0.3">
      <c r="A5804"/>
      <c r="B5804"/>
      <c r="C5804" s="29"/>
      <c r="D5804"/>
      <c r="E5804" s="44"/>
      <c r="F5804" s="29"/>
      <c r="G5804" s="45"/>
      <c r="L5804"/>
      <c r="M5804" s="46"/>
    </row>
    <row r="5805" spans="1:13" x14ac:dyDescent="0.3">
      <c r="A5805"/>
      <c r="B5805"/>
      <c r="C5805" s="29"/>
      <c r="D5805"/>
      <c r="E5805" s="44"/>
      <c r="F5805" s="29"/>
      <c r="G5805" s="45"/>
      <c r="L5805"/>
      <c r="M5805" s="46"/>
    </row>
    <row r="5806" spans="1:13" x14ac:dyDescent="0.3">
      <c r="A5806"/>
      <c r="B5806"/>
      <c r="C5806" s="29"/>
      <c r="D5806"/>
      <c r="E5806" s="44"/>
      <c r="F5806" s="29"/>
      <c r="G5806" s="45"/>
      <c r="L5806"/>
      <c r="M5806" s="46"/>
    </row>
    <row r="5807" spans="1:13" x14ac:dyDescent="0.3">
      <c r="A5807"/>
      <c r="B5807"/>
      <c r="C5807" s="29"/>
      <c r="D5807"/>
      <c r="E5807" s="44"/>
      <c r="F5807" s="29"/>
      <c r="G5807" s="45"/>
      <c r="L5807"/>
      <c r="M5807" s="46"/>
    </row>
    <row r="5808" spans="1:13" x14ac:dyDescent="0.3">
      <c r="A5808"/>
      <c r="B5808"/>
      <c r="C5808" s="29"/>
      <c r="D5808"/>
      <c r="E5808" s="44"/>
      <c r="F5808" s="29"/>
      <c r="G5808" s="45"/>
      <c r="L5808"/>
      <c r="M5808" s="46"/>
    </row>
    <row r="5809" spans="1:13" x14ac:dyDescent="0.3">
      <c r="A5809"/>
      <c r="B5809"/>
      <c r="C5809" s="29"/>
      <c r="D5809"/>
      <c r="E5809" s="44"/>
      <c r="F5809" s="29"/>
      <c r="G5809" s="45"/>
      <c r="L5809"/>
      <c r="M5809" s="46"/>
    </row>
    <row r="5810" spans="1:13" x14ac:dyDescent="0.3">
      <c r="A5810"/>
      <c r="B5810"/>
      <c r="C5810" s="29"/>
      <c r="D5810"/>
      <c r="E5810" s="44"/>
      <c r="F5810" s="29"/>
      <c r="G5810" s="45"/>
      <c r="L5810"/>
      <c r="M5810" s="46"/>
    </row>
    <row r="5811" spans="1:13" x14ac:dyDescent="0.3">
      <c r="A5811"/>
      <c r="B5811"/>
      <c r="C5811" s="29"/>
      <c r="D5811"/>
      <c r="E5811" s="44"/>
      <c r="F5811" s="29"/>
      <c r="G5811" s="45"/>
      <c r="L5811"/>
      <c r="M5811" s="46"/>
    </row>
    <row r="5812" spans="1:13" x14ac:dyDescent="0.3">
      <c r="A5812"/>
      <c r="B5812"/>
      <c r="C5812" s="29"/>
      <c r="D5812"/>
      <c r="E5812" s="44"/>
      <c r="F5812" s="29"/>
      <c r="G5812" s="45"/>
      <c r="L5812"/>
      <c r="M5812" s="46"/>
    </row>
    <row r="5813" spans="1:13" x14ac:dyDescent="0.3">
      <c r="A5813"/>
      <c r="B5813"/>
      <c r="C5813" s="29"/>
      <c r="D5813"/>
      <c r="E5813" s="44"/>
      <c r="F5813" s="29"/>
      <c r="G5813" s="45"/>
      <c r="L5813"/>
      <c r="M5813" s="46"/>
    </row>
    <row r="5814" spans="1:13" x14ac:dyDescent="0.3">
      <c r="A5814"/>
      <c r="B5814"/>
      <c r="C5814" s="29"/>
      <c r="D5814"/>
      <c r="E5814" s="44"/>
      <c r="F5814" s="29"/>
      <c r="G5814" s="45"/>
      <c r="L5814"/>
      <c r="M5814" s="46"/>
    </row>
    <row r="5815" spans="1:13" x14ac:dyDescent="0.3">
      <c r="A5815"/>
      <c r="B5815"/>
      <c r="C5815" s="29"/>
      <c r="D5815"/>
      <c r="E5815" s="44"/>
      <c r="F5815" s="29"/>
      <c r="G5815" s="45"/>
      <c r="L5815"/>
      <c r="M5815" s="46"/>
    </row>
    <row r="5816" spans="1:13" x14ac:dyDescent="0.3">
      <c r="A5816"/>
      <c r="B5816"/>
      <c r="C5816" s="29"/>
      <c r="D5816"/>
      <c r="E5816" s="44"/>
      <c r="F5816" s="29"/>
      <c r="G5816" s="45"/>
      <c r="L5816"/>
      <c r="M5816" s="46"/>
    </row>
    <row r="5817" spans="1:13" x14ac:dyDescent="0.3">
      <c r="A5817"/>
      <c r="B5817"/>
      <c r="C5817" s="29"/>
      <c r="D5817"/>
      <c r="E5817" s="44"/>
      <c r="F5817" s="29"/>
      <c r="G5817" s="45"/>
      <c r="L5817"/>
      <c r="M5817" s="46"/>
    </row>
    <row r="5818" spans="1:13" x14ac:dyDescent="0.3">
      <c r="A5818"/>
      <c r="B5818"/>
      <c r="C5818" s="29"/>
      <c r="D5818"/>
      <c r="E5818" s="44"/>
      <c r="F5818" s="29"/>
      <c r="G5818" s="45"/>
      <c r="L5818"/>
      <c r="M5818" s="46"/>
    </row>
    <row r="5819" spans="1:13" x14ac:dyDescent="0.3">
      <c r="A5819"/>
      <c r="B5819"/>
      <c r="C5819" s="29"/>
      <c r="D5819"/>
      <c r="E5819" s="44"/>
      <c r="F5819" s="29"/>
      <c r="G5819" s="45"/>
      <c r="L5819"/>
      <c r="M5819" s="46"/>
    </row>
    <row r="5820" spans="1:13" x14ac:dyDescent="0.3">
      <c r="A5820"/>
      <c r="B5820"/>
      <c r="C5820" s="29"/>
      <c r="D5820"/>
      <c r="E5820" s="44"/>
      <c r="F5820" s="29"/>
      <c r="G5820" s="45"/>
      <c r="L5820"/>
      <c r="M5820" s="46"/>
    </row>
    <row r="5821" spans="1:13" x14ac:dyDescent="0.3">
      <c r="A5821"/>
      <c r="B5821"/>
      <c r="C5821" s="29"/>
      <c r="D5821"/>
      <c r="E5821" s="44"/>
      <c r="F5821" s="29"/>
      <c r="G5821" s="45"/>
      <c r="L5821"/>
      <c r="M5821" s="46"/>
    </row>
    <row r="5822" spans="1:13" x14ac:dyDescent="0.3">
      <c r="A5822"/>
      <c r="B5822"/>
      <c r="C5822" s="29"/>
      <c r="D5822"/>
      <c r="E5822" s="44"/>
      <c r="F5822" s="29"/>
      <c r="G5822" s="45"/>
      <c r="L5822"/>
      <c r="M5822" s="46"/>
    </row>
    <row r="5823" spans="1:13" x14ac:dyDescent="0.3">
      <c r="A5823"/>
      <c r="B5823"/>
      <c r="C5823" s="29"/>
      <c r="D5823"/>
      <c r="E5823" s="44"/>
      <c r="F5823" s="29"/>
      <c r="G5823" s="45"/>
      <c r="L5823"/>
      <c r="M5823" s="46"/>
    </row>
    <row r="5824" spans="1:13" x14ac:dyDescent="0.3">
      <c r="A5824"/>
      <c r="B5824"/>
      <c r="C5824" s="29"/>
      <c r="D5824"/>
      <c r="E5824" s="44"/>
      <c r="F5824" s="29"/>
      <c r="G5824" s="45"/>
      <c r="L5824"/>
      <c r="M5824" s="46"/>
    </row>
    <row r="5825" spans="1:13" x14ac:dyDescent="0.3">
      <c r="A5825"/>
      <c r="B5825"/>
      <c r="C5825" s="29"/>
      <c r="D5825"/>
      <c r="E5825" s="44"/>
      <c r="F5825" s="29"/>
      <c r="G5825" s="45"/>
      <c r="L5825"/>
      <c r="M5825" s="46"/>
    </row>
    <row r="5826" spans="1:13" x14ac:dyDescent="0.3">
      <c r="A5826"/>
      <c r="B5826"/>
      <c r="C5826" s="29"/>
      <c r="D5826"/>
      <c r="E5826" s="44"/>
      <c r="F5826" s="29"/>
      <c r="G5826" s="45"/>
      <c r="L5826"/>
      <c r="M5826" s="46"/>
    </row>
    <row r="5827" spans="1:13" x14ac:dyDescent="0.3">
      <c r="A5827"/>
      <c r="B5827"/>
      <c r="C5827" s="29"/>
      <c r="D5827"/>
      <c r="E5827" s="44"/>
      <c r="F5827" s="29"/>
      <c r="G5827" s="45"/>
      <c r="L5827"/>
      <c r="M5827" s="46"/>
    </row>
    <row r="5828" spans="1:13" x14ac:dyDescent="0.3">
      <c r="A5828"/>
      <c r="B5828"/>
      <c r="C5828" s="29"/>
      <c r="D5828"/>
      <c r="E5828" s="44"/>
      <c r="F5828" s="29"/>
      <c r="G5828" s="45"/>
      <c r="L5828"/>
      <c r="M5828" s="46"/>
    </row>
    <row r="5829" spans="1:13" x14ac:dyDescent="0.3">
      <c r="A5829"/>
      <c r="B5829"/>
      <c r="C5829" s="29"/>
      <c r="D5829"/>
      <c r="E5829" s="44"/>
      <c r="F5829" s="29"/>
      <c r="G5829" s="45"/>
      <c r="L5829"/>
      <c r="M5829" s="46"/>
    </row>
    <row r="5830" spans="1:13" x14ac:dyDescent="0.3">
      <c r="A5830"/>
      <c r="B5830"/>
      <c r="C5830" s="29"/>
      <c r="D5830"/>
      <c r="E5830" s="44"/>
      <c r="F5830" s="29"/>
      <c r="G5830" s="45"/>
      <c r="L5830"/>
      <c r="M5830" s="46"/>
    </row>
    <row r="5831" spans="1:13" x14ac:dyDescent="0.3">
      <c r="A5831"/>
      <c r="B5831"/>
      <c r="C5831" s="29"/>
      <c r="D5831"/>
      <c r="E5831" s="44"/>
      <c r="F5831" s="29"/>
      <c r="G5831" s="45"/>
      <c r="L5831"/>
      <c r="M5831" s="46"/>
    </row>
    <row r="5832" spans="1:13" x14ac:dyDescent="0.3">
      <c r="A5832"/>
      <c r="B5832"/>
      <c r="C5832" s="29"/>
      <c r="D5832"/>
      <c r="E5832" s="44"/>
      <c r="F5832" s="29"/>
      <c r="G5832" s="45"/>
      <c r="L5832"/>
      <c r="M5832" s="46"/>
    </row>
    <row r="5833" spans="1:13" x14ac:dyDescent="0.3">
      <c r="A5833"/>
      <c r="B5833"/>
      <c r="C5833" s="29"/>
      <c r="D5833"/>
      <c r="E5833" s="44"/>
      <c r="F5833" s="29"/>
      <c r="G5833" s="45"/>
      <c r="L5833"/>
      <c r="M5833" s="46"/>
    </row>
    <row r="5834" spans="1:13" x14ac:dyDescent="0.3">
      <c r="A5834"/>
      <c r="B5834"/>
      <c r="C5834" s="29"/>
      <c r="D5834"/>
      <c r="E5834" s="44"/>
      <c r="F5834" s="29"/>
      <c r="G5834" s="45"/>
      <c r="L5834"/>
      <c r="M5834" s="46"/>
    </row>
    <row r="5835" spans="1:13" x14ac:dyDescent="0.3">
      <c r="A5835"/>
      <c r="B5835"/>
      <c r="C5835" s="29"/>
      <c r="D5835"/>
      <c r="E5835" s="44"/>
      <c r="F5835" s="29"/>
      <c r="G5835" s="45"/>
      <c r="L5835"/>
      <c r="M5835" s="46"/>
    </row>
    <row r="5836" spans="1:13" x14ac:dyDescent="0.3">
      <c r="A5836"/>
      <c r="B5836"/>
      <c r="C5836" s="29"/>
      <c r="D5836"/>
      <c r="E5836" s="44"/>
      <c r="F5836" s="29"/>
      <c r="G5836" s="45"/>
      <c r="L5836"/>
      <c r="M5836" s="46"/>
    </row>
    <row r="5837" spans="1:13" x14ac:dyDescent="0.3">
      <c r="A5837"/>
      <c r="B5837"/>
      <c r="C5837" s="29"/>
      <c r="D5837"/>
      <c r="E5837" s="44"/>
      <c r="F5837" s="29"/>
      <c r="G5837" s="45"/>
      <c r="L5837"/>
      <c r="M5837" s="46"/>
    </row>
    <row r="5838" spans="1:13" x14ac:dyDescent="0.3">
      <c r="A5838"/>
      <c r="B5838"/>
      <c r="C5838" s="29"/>
      <c r="D5838"/>
      <c r="E5838" s="44"/>
      <c r="F5838" s="29"/>
      <c r="G5838" s="45"/>
      <c r="L5838"/>
      <c r="M5838" s="46"/>
    </row>
    <row r="5839" spans="1:13" x14ac:dyDescent="0.3">
      <c r="A5839"/>
      <c r="B5839"/>
      <c r="C5839" s="29"/>
      <c r="D5839"/>
      <c r="E5839" s="44"/>
      <c r="F5839" s="29"/>
      <c r="G5839" s="45"/>
      <c r="L5839"/>
      <c r="M5839" s="46"/>
    </row>
    <row r="5840" spans="1:13" x14ac:dyDescent="0.3">
      <c r="A5840"/>
      <c r="B5840"/>
      <c r="C5840" s="29"/>
      <c r="D5840"/>
      <c r="E5840" s="44"/>
      <c r="F5840" s="29"/>
      <c r="G5840" s="45"/>
      <c r="L5840"/>
      <c r="M5840" s="46"/>
    </row>
    <row r="5841" spans="1:13" x14ac:dyDescent="0.3">
      <c r="A5841"/>
      <c r="B5841"/>
      <c r="C5841" s="29"/>
      <c r="D5841"/>
      <c r="E5841" s="44"/>
      <c r="F5841" s="29"/>
      <c r="G5841" s="45"/>
      <c r="L5841"/>
      <c r="M5841" s="46"/>
    </row>
    <row r="5842" spans="1:13" x14ac:dyDescent="0.3">
      <c r="A5842"/>
      <c r="B5842"/>
      <c r="C5842" s="29"/>
      <c r="D5842"/>
      <c r="E5842" s="44"/>
      <c r="F5842" s="29"/>
      <c r="G5842" s="45"/>
      <c r="L5842"/>
      <c r="M5842" s="46"/>
    </row>
    <row r="5843" spans="1:13" x14ac:dyDescent="0.3">
      <c r="A5843"/>
      <c r="B5843"/>
      <c r="C5843" s="29"/>
      <c r="D5843"/>
      <c r="E5843" s="44"/>
      <c r="F5843" s="29"/>
      <c r="G5843" s="45"/>
      <c r="L5843"/>
      <c r="M5843" s="46"/>
    </row>
    <row r="5844" spans="1:13" x14ac:dyDescent="0.3">
      <c r="A5844"/>
      <c r="B5844"/>
      <c r="C5844" s="29"/>
      <c r="D5844"/>
      <c r="E5844" s="44"/>
      <c r="F5844" s="29"/>
      <c r="G5844" s="45"/>
      <c r="L5844"/>
      <c r="M5844" s="46"/>
    </row>
    <row r="5845" spans="1:13" x14ac:dyDescent="0.3">
      <c r="A5845"/>
      <c r="B5845"/>
      <c r="C5845" s="29"/>
      <c r="D5845"/>
      <c r="E5845" s="44"/>
      <c r="F5845" s="29"/>
      <c r="G5845" s="45"/>
      <c r="L5845"/>
      <c r="M5845" s="46"/>
    </row>
    <row r="5846" spans="1:13" x14ac:dyDescent="0.3">
      <c r="A5846"/>
      <c r="B5846"/>
      <c r="C5846" s="29"/>
      <c r="D5846"/>
      <c r="E5846" s="44"/>
      <c r="F5846" s="29"/>
      <c r="G5846" s="45"/>
      <c r="L5846"/>
      <c r="M5846" s="46"/>
    </row>
    <row r="5847" spans="1:13" x14ac:dyDescent="0.3">
      <c r="A5847"/>
      <c r="B5847"/>
      <c r="C5847" s="29"/>
      <c r="D5847"/>
      <c r="E5847" s="44"/>
      <c r="F5847" s="29"/>
      <c r="G5847" s="45"/>
      <c r="L5847"/>
      <c r="M5847" s="46"/>
    </row>
    <row r="5848" spans="1:13" x14ac:dyDescent="0.3">
      <c r="A5848"/>
      <c r="B5848"/>
      <c r="C5848" s="29"/>
      <c r="D5848"/>
      <c r="E5848" s="44"/>
      <c r="F5848" s="29"/>
      <c r="G5848" s="45"/>
      <c r="L5848"/>
      <c r="M5848" s="46"/>
    </row>
    <row r="5849" spans="1:13" x14ac:dyDescent="0.3">
      <c r="A5849"/>
      <c r="B5849"/>
      <c r="C5849" s="29"/>
      <c r="D5849"/>
      <c r="E5849" s="44"/>
      <c r="F5849" s="29"/>
      <c r="G5849" s="45"/>
      <c r="L5849"/>
      <c r="M5849" s="46"/>
    </row>
    <row r="5850" spans="1:13" x14ac:dyDescent="0.3">
      <c r="A5850"/>
      <c r="B5850"/>
      <c r="C5850" s="29"/>
      <c r="D5850"/>
      <c r="E5850" s="44"/>
      <c r="F5850" s="29"/>
      <c r="G5850" s="45"/>
      <c r="L5850"/>
      <c r="M5850" s="46"/>
    </row>
    <row r="5851" spans="1:13" x14ac:dyDescent="0.3">
      <c r="A5851"/>
      <c r="B5851"/>
      <c r="C5851" s="29"/>
      <c r="D5851"/>
      <c r="E5851" s="44"/>
      <c r="F5851" s="29"/>
      <c r="G5851" s="45"/>
      <c r="L5851"/>
      <c r="M5851" s="46"/>
    </row>
    <row r="5852" spans="1:13" x14ac:dyDescent="0.3">
      <c r="A5852"/>
      <c r="B5852"/>
      <c r="C5852" s="29"/>
      <c r="D5852"/>
      <c r="E5852" s="44"/>
      <c r="F5852" s="29"/>
      <c r="G5852" s="45"/>
      <c r="L5852"/>
      <c r="M5852" s="46"/>
    </row>
    <row r="5853" spans="1:13" x14ac:dyDescent="0.3">
      <c r="A5853"/>
      <c r="B5853"/>
      <c r="C5853" s="29"/>
      <c r="D5853"/>
      <c r="E5853" s="44"/>
      <c r="F5853" s="29"/>
      <c r="G5853" s="45"/>
      <c r="L5853"/>
      <c r="M5853" s="46"/>
    </row>
    <row r="5854" spans="1:13" x14ac:dyDescent="0.3">
      <c r="A5854"/>
      <c r="B5854"/>
      <c r="C5854" s="29"/>
      <c r="D5854"/>
      <c r="E5854" s="44"/>
      <c r="F5854" s="29"/>
      <c r="G5854" s="45"/>
      <c r="L5854"/>
      <c r="M5854" s="46"/>
    </row>
    <row r="5855" spans="1:13" x14ac:dyDescent="0.3">
      <c r="A5855"/>
      <c r="B5855"/>
      <c r="C5855" s="29"/>
      <c r="D5855"/>
      <c r="E5855" s="44"/>
      <c r="F5855" s="29"/>
      <c r="G5855" s="45"/>
      <c r="L5855"/>
      <c r="M5855" s="46"/>
    </row>
    <row r="5856" spans="1:13" x14ac:dyDescent="0.3">
      <c r="A5856"/>
      <c r="B5856"/>
      <c r="C5856" s="29"/>
      <c r="D5856"/>
      <c r="E5856" s="44"/>
      <c r="F5856" s="29"/>
      <c r="G5856" s="45"/>
      <c r="L5856"/>
      <c r="M5856" s="46"/>
    </row>
    <row r="5857" spans="1:13" x14ac:dyDescent="0.3">
      <c r="A5857"/>
      <c r="B5857"/>
      <c r="C5857" s="29"/>
      <c r="D5857"/>
      <c r="E5857" s="44"/>
      <c r="F5857" s="29"/>
      <c r="G5857" s="45"/>
      <c r="L5857"/>
      <c r="M5857" s="46"/>
    </row>
    <row r="5858" spans="1:13" x14ac:dyDescent="0.3">
      <c r="A5858"/>
      <c r="B5858"/>
      <c r="C5858" s="29"/>
      <c r="D5858"/>
      <c r="E5858" s="44"/>
      <c r="F5858" s="29"/>
      <c r="G5858" s="45"/>
      <c r="L5858"/>
      <c r="M5858" s="46"/>
    </row>
    <row r="5859" spans="1:13" x14ac:dyDescent="0.3">
      <c r="A5859"/>
      <c r="B5859"/>
      <c r="C5859" s="29"/>
      <c r="D5859"/>
      <c r="E5859" s="44"/>
      <c r="F5859" s="29"/>
      <c r="G5859" s="45"/>
      <c r="L5859"/>
      <c r="M5859" s="46"/>
    </row>
    <row r="5860" spans="1:13" x14ac:dyDescent="0.3">
      <c r="A5860"/>
      <c r="B5860"/>
      <c r="C5860" s="29"/>
      <c r="D5860"/>
      <c r="E5860" s="44"/>
      <c r="F5860" s="29"/>
      <c r="G5860" s="45"/>
      <c r="L5860"/>
      <c r="M5860" s="46"/>
    </row>
    <row r="5861" spans="1:13" x14ac:dyDescent="0.3">
      <c r="A5861"/>
      <c r="B5861"/>
      <c r="C5861" s="29"/>
      <c r="D5861"/>
      <c r="E5861" s="44"/>
      <c r="F5861" s="29"/>
      <c r="G5861" s="45"/>
      <c r="L5861"/>
      <c r="M5861" s="46"/>
    </row>
    <row r="5862" spans="1:13" x14ac:dyDescent="0.3">
      <c r="A5862"/>
      <c r="B5862"/>
      <c r="C5862" s="29"/>
      <c r="D5862"/>
      <c r="E5862" s="44"/>
      <c r="F5862" s="29"/>
      <c r="G5862" s="45"/>
      <c r="L5862"/>
      <c r="M5862" s="46"/>
    </row>
    <row r="5863" spans="1:13" x14ac:dyDescent="0.3">
      <c r="A5863"/>
      <c r="B5863"/>
      <c r="C5863" s="29"/>
      <c r="D5863"/>
      <c r="E5863" s="44"/>
      <c r="F5863" s="29"/>
      <c r="G5863" s="45"/>
      <c r="L5863"/>
      <c r="M5863" s="46"/>
    </row>
    <row r="5864" spans="1:13" x14ac:dyDescent="0.3">
      <c r="A5864"/>
      <c r="B5864"/>
      <c r="C5864" s="29"/>
      <c r="D5864"/>
      <c r="E5864" s="44"/>
      <c r="F5864" s="29"/>
      <c r="G5864" s="45"/>
      <c r="L5864"/>
      <c r="M5864" s="46"/>
    </row>
    <row r="5865" spans="1:13" x14ac:dyDescent="0.3">
      <c r="A5865"/>
      <c r="B5865"/>
      <c r="C5865" s="29"/>
      <c r="D5865"/>
      <c r="E5865" s="44"/>
      <c r="F5865" s="29"/>
      <c r="G5865" s="45"/>
      <c r="L5865"/>
      <c r="M5865" s="46"/>
    </row>
    <row r="5866" spans="1:13" x14ac:dyDescent="0.3">
      <c r="A5866"/>
      <c r="B5866"/>
      <c r="C5866" s="29"/>
      <c r="D5866"/>
      <c r="E5866" s="44"/>
      <c r="F5866" s="29"/>
      <c r="G5866" s="45"/>
      <c r="L5866"/>
      <c r="M5866" s="46"/>
    </row>
    <row r="5867" spans="1:13" x14ac:dyDescent="0.3">
      <c r="A5867"/>
      <c r="B5867"/>
      <c r="C5867" s="29"/>
      <c r="D5867"/>
      <c r="E5867" s="44"/>
      <c r="F5867" s="29"/>
      <c r="G5867" s="45"/>
      <c r="L5867"/>
      <c r="M5867" s="46"/>
    </row>
    <row r="5868" spans="1:13" x14ac:dyDescent="0.3">
      <c r="A5868"/>
      <c r="B5868"/>
      <c r="C5868" s="29"/>
      <c r="D5868"/>
      <c r="E5868" s="44"/>
      <c r="F5868" s="29"/>
      <c r="G5868" s="45"/>
      <c r="L5868"/>
      <c r="M5868" s="46"/>
    </row>
    <row r="5869" spans="1:13" x14ac:dyDescent="0.3">
      <c r="A5869"/>
      <c r="B5869"/>
      <c r="C5869" s="29"/>
      <c r="D5869"/>
      <c r="E5869" s="44"/>
      <c r="F5869" s="29"/>
      <c r="G5869" s="45"/>
      <c r="L5869"/>
      <c r="M5869" s="46"/>
    </row>
    <row r="5870" spans="1:13" x14ac:dyDescent="0.3">
      <c r="A5870"/>
      <c r="B5870"/>
      <c r="C5870" s="29"/>
      <c r="D5870"/>
      <c r="E5870" s="44"/>
      <c r="F5870" s="29"/>
      <c r="G5870" s="45"/>
      <c r="L5870"/>
      <c r="M5870" s="46"/>
    </row>
    <row r="5871" spans="1:13" x14ac:dyDescent="0.3">
      <c r="A5871"/>
      <c r="B5871"/>
      <c r="C5871" s="29"/>
      <c r="D5871"/>
      <c r="E5871" s="44"/>
      <c r="F5871" s="29"/>
      <c r="G5871" s="45"/>
      <c r="L5871"/>
      <c r="M5871" s="46"/>
    </row>
    <row r="5872" spans="1:13" x14ac:dyDescent="0.3">
      <c r="A5872"/>
      <c r="B5872"/>
      <c r="C5872" s="29"/>
      <c r="D5872"/>
      <c r="E5872" s="44"/>
      <c r="F5872" s="29"/>
      <c r="G5872" s="45"/>
      <c r="L5872"/>
      <c r="M5872" s="46"/>
    </row>
    <row r="5873" spans="1:13" x14ac:dyDescent="0.3">
      <c r="A5873"/>
      <c r="B5873"/>
      <c r="C5873" s="29"/>
      <c r="D5873"/>
      <c r="E5873" s="44"/>
      <c r="F5873" s="29"/>
      <c r="G5873" s="45"/>
      <c r="L5873"/>
      <c r="M5873" s="46"/>
    </row>
    <row r="5874" spans="1:13" x14ac:dyDescent="0.3">
      <c r="A5874"/>
      <c r="B5874"/>
      <c r="C5874" s="29"/>
      <c r="D5874"/>
      <c r="E5874" s="44"/>
      <c r="F5874" s="29"/>
      <c r="G5874" s="45"/>
      <c r="L5874"/>
      <c r="M5874" s="46"/>
    </row>
    <row r="5875" spans="1:13" x14ac:dyDescent="0.3">
      <c r="A5875"/>
      <c r="B5875"/>
      <c r="C5875" s="29"/>
      <c r="D5875"/>
      <c r="E5875" s="44"/>
      <c r="F5875" s="29"/>
      <c r="G5875" s="45"/>
      <c r="L5875"/>
      <c r="M5875" s="46"/>
    </row>
    <row r="5876" spans="1:13" x14ac:dyDescent="0.3">
      <c r="A5876"/>
      <c r="B5876"/>
      <c r="C5876" s="29"/>
      <c r="D5876"/>
      <c r="E5876" s="44"/>
      <c r="F5876" s="29"/>
      <c r="G5876" s="45"/>
      <c r="L5876"/>
      <c r="M5876" s="46"/>
    </row>
    <row r="5877" spans="1:13" x14ac:dyDescent="0.3">
      <c r="A5877"/>
      <c r="B5877"/>
      <c r="C5877" s="29"/>
      <c r="D5877"/>
      <c r="E5877" s="44"/>
      <c r="F5877" s="29"/>
      <c r="G5877" s="45"/>
      <c r="L5877"/>
      <c r="M5877" s="46"/>
    </row>
    <row r="5878" spans="1:13" x14ac:dyDescent="0.3">
      <c r="A5878"/>
      <c r="B5878"/>
      <c r="C5878" s="29"/>
      <c r="D5878"/>
      <c r="E5878" s="44"/>
      <c r="F5878" s="29"/>
      <c r="G5878" s="45"/>
      <c r="L5878"/>
      <c r="M5878" s="46"/>
    </row>
    <row r="5879" spans="1:13" x14ac:dyDescent="0.3">
      <c r="A5879"/>
      <c r="B5879"/>
      <c r="C5879" s="29"/>
      <c r="D5879"/>
      <c r="E5879" s="44"/>
      <c r="F5879" s="29"/>
      <c r="G5879" s="45"/>
      <c r="L5879"/>
      <c r="M5879" s="46"/>
    </row>
    <row r="5880" spans="1:13" x14ac:dyDescent="0.3">
      <c r="A5880"/>
      <c r="B5880"/>
      <c r="C5880" s="29"/>
      <c r="D5880"/>
      <c r="E5880" s="44"/>
      <c r="F5880" s="29"/>
      <c r="G5880" s="45"/>
      <c r="L5880"/>
      <c r="M5880" s="46"/>
    </row>
    <row r="5881" spans="1:13" x14ac:dyDescent="0.3">
      <c r="A5881"/>
      <c r="B5881"/>
      <c r="C5881" s="29"/>
      <c r="D5881"/>
      <c r="E5881" s="44"/>
      <c r="F5881" s="29"/>
      <c r="G5881" s="45"/>
      <c r="L5881"/>
      <c r="M5881" s="46"/>
    </row>
    <row r="5882" spans="1:13" x14ac:dyDescent="0.3">
      <c r="A5882"/>
      <c r="B5882"/>
      <c r="C5882" s="29"/>
      <c r="D5882"/>
      <c r="E5882" s="44"/>
      <c r="F5882" s="29"/>
      <c r="G5882" s="45"/>
      <c r="L5882"/>
      <c r="M5882" s="46"/>
    </row>
    <row r="5883" spans="1:13" x14ac:dyDescent="0.3">
      <c r="A5883"/>
      <c r="B5883"/>
      <c r="C5883" s="29"/>
      <c r="D5883"/>
      <c r="E5883" s="44"/>
      <c r="F5883" s="29"/>
      <c r="G5883" s="45"/>
      <c r="L5883"/>
      <c r="M5883" s="46"/>
    </row>
    <row r="5884" spans="1:13" x14ac:dyDescent="0.3">
      <c r="A5884"/>
      <c r="B5884"/>
      <c r="C5884" s="29"/>
      <c r="D5884"/>
      <c r="E5884" s="44"/>
      <c r="F5884" s="29"/>
      <c r="G5884" s="45"/>
      <c r="L5884"/>
      <c r="M5884" s="46"/>
    </row>
    <row r="5885" spans="1:13" x14ac:dyDescent="0.3">
      <c r="A5885"/>
      <c r="B5885"/>
      <c r="C5885" s="29"/>
      <c r="D5885"/>
      <c r="E5885" s="44"/>
      <c r="F5885" s="29"/>
      <c r="G5885" s="45"/>
      <c r="L5885"/>
      <c r="M5885" s="46"/>
    </row>
    <row r="5886" spans="1:13" x14ac:dyDescent="0.3">
      <c r="A5886"/>
      <c r="B5886"/>
      <c r="C5886" s="29"/>
      <c r="D5886"/>
      <c r="E5886" s="44"/>
      <c r="F5886" s="29"/>
      <c r="G5886" s="45"/>
      <c r="L5886"/>
      <c r="M5886" s="46"/>
    </row>
    <row r="5887" spans="1:13" x14ac:dyDescent="0.3">
      <c r="A5887"/>
      <c r="B5887"/>
      <c r="C5887" s="29"/>
      <c r="D5887"/>
      <c r="E5887" s="44"/>
      <c r="F5887" s="29"/>
      <c r="G5887" s="45"/>
      <c r="L5887"/>
      <c r="M5887" s="46"/>
    </row>
    <row r="5888" spans="1:13" x14ac:dyDescent="0.3">
      <c r="A5888"/>
      <c r="B5888"/>
      <c r="C5888" s="29"/>
      <c r="D5888"/>
      <c r="E5888" s="44"/>
      <c r="F5888" s="29"/>
      <c r="G5888" s="45"/>
      <c r="L5888"/>
      <c r="M5888" s="46"/>
    </row>
    <row r="5889" spans="1:13" x14ac:dyDescent="0.3">
      <c r="A5889"/>
      <c r="B5889"/>
      <c r="C5889" s="29"/>
      <c r="D5889"/>
      <c r="E5889" s="44"/>
      <c r="F5889" s="29"/>
      <c r="G5889" s="45"/>
      <c r="L5889"/>
      <c r="M5889" s="46"/>
    </row>
    <row r="5890" spans="1:13" x14ac:dyDescent="0.3">
      <c r="A5890"/>
      <c r="B5890"/>
      <c r="C5890" s="29"/>
      <c r="D5890"/>
      <c r="E5890" s="44"/>
      <c r="F5890" s="29"/>
      <c r="G5890" s="45"/>
      <c r="L5890"/>
      <c r="M5890" s="46"/>
    </row>
    <row r="5891" spans="1:13" x14ac:dyDescent="0.3">
      <c r="A5891"/>
      <c r="B5891"/>
      <c r="C5891" s="29"/>
      <c r="D5891"/>
      <c r="E5891" s="44"/>
      <c r="F5891" s="29"/>
      <c r="G5891" s="45"/>
      <c r="L5891"/>
      <c r="M5891" s="46"/>
    </row>
    <row r="5892" spans="1:13" x14ac:dyDescent="0.3">
      <c r="A5892"/>
      <c r="B5892"/>
      <c r="C5892" s="29"/>
      <c r="D5892"/>
      <c r="E5892" s="44"/>
      <c r="F5892" s="29"/>
      <c r="G5892" s="45"/>
      <c r="L5892"/>
      <c r="M5892" s="46"/>
    </row>
    <row r="5893" spans="1:13" x14ac:dyDescent="0.3">
      <c r="A5893"/>
      <c r="B5893"/>
      <c r="C5893" s="29"/>
      <c r="D5893"/>
      <c r="E5893" s="44"/>
      <c r="F5893" s="29"/>
      <c r="G5893" s="45"/>
      <c r="L5893"/>
      <c r="M5893" s="46"/>
    </row>
    <row r="5894" spans="1:13" x14ac:dyDescent="0.3">
      <c r="A5894"/>
      <c r="B5894"/>
      <c r="C5894" s="29"/>
      <c r="D5894"/>
      <c r="E5894" s="44"/>
      <c r="F5894" s="29"/>
      <c r="G5894" s="45"/>
      <c r="L5894"/>
      <c r="M5894" s="46"/>
    </row>
    <row r="5895" spans="1:13" x14ac:dyDescent="0.3">
      <c r="A5895"/>
      <c r="B5895"/>
      <c r="C5895" s="29"/>
      <c r="D5895"/>
      <c r="E5895" s="44"/>
      <c r="F5895" s="29"/>
      <c r="G5895" s="45"/>
      <c r="L5895"/>
      <c r="M5895" s="46"/>
    </row>
    <row r="5896" spans="1:13" x14ac:dyDescent="0.3">
      <c r="A5896"/>
      <c r="B5896"/>
      <c r="C5896" s="29"/>
      <c r="D5896"/>
      <c r="E5896" s="44"/>
      <c r="F5896" s="29"/>
      <c r="G5896" s="45"/>
      <c r="L5896"/>
      <c r="M5896" s="46"/>
    </row>
    <row r="5897" spans="1:13" x14ac:dyDescent="0.3">
      <c r="A5897"/>
      <c r="B5897"/>
      <c r="C5897" s="29"/>
      <c r="D5897"/>
      <c r="E5897" s="44"/>
      <c r="F5897" s="29"/>
      <c r="G5897" s="45"/>
      <c r="L5897"/>
      <c r="M5897" s="46"/>
    </row>
    <row r="5898" spans="1:13" x14ac:dyDescent="0.3">
      <c r="A5898"/>
      <c r="B5898"/>
      <c r="C5898" s="29"/>
      <c r="D5898"/>
      <c r="E5898" s="44"/>
      <c r="F5898" s="29"/>
      <c r="G5898" s="45"/>
      <c r="L5898"/>
      <c r="M5898" s="46"/>
    </row>
    <row r="5899" spans="1:13" x14ac:dyDescent="0.3">
      <c r="A5899"/>
      <c r="B5899"/>
      <c r="C5899" s="29"/>
      <c r="D5899"/>
      <c r="E5899" s="44"/>
      <c r="F5899" s="29"/>
      <c r="G5899" s="45"/>
      <c r="L5899"/>
      <c r="M5899" s="46"/>
    </row>
    <row r="5900" spans="1:13" x14ac:dyDescent="0.3">
      <c r="A5900"/>
      <c r="B5900"/>
      <c r="C5900" s="29"/>
      <c r="D5900"/>
      <c r="E5900" s="44"/>
      <c r="F5900" s="29"/>
      <c r="G5900" s="45"/>
      <c r="L5900"/>
      <c r="M5900" s="46"/>
    </row>
    <row r="5901" spans="1:13" x14ac:dyDescent="0.3">
      <c r="A5901"/>
      <c r="B5901"/>
      <c r="C5901" s="29"/>
      <c r="D5901"/>
      <c r="E5901" s="44"/>
      <c r="F5901" s="29"/>
      <c r="G5901" s="45"/>
      <c r="L5901"/>
      <c r="M5901" s="46"/>
    </row>
    <row r="5902" spans="1:13" x14ac:dyDescent="0.3">
      <c r="A5902"/>
      <c r="B5902"/>
      <c r="C5902" s="29"/>
      <c r="D5902"/>
      <c r="E5902" s="44"/>
      <c r="F5902" s="29"/>
      <c r="G5902" s="45"/>
      <c r="L5902"/>
      <c r="M5902" s="46"/>
    </row>
    <row r="5903" spans="1:13" x14ac:dyDescent="0.3">
      <c r="A5903"/>
      <c r="B5903"/>
      <c r="C5903" s="29"/>
      <c r="D5903"/>
      <c r="E5903" s="44"/>
      <c r="F5903" s="29"/>
      <c r="G5903" s="45"/>
      <c r="L5903"/>
      <c r="M5903" s="46"/>
    </row>
    <row r="5904" spans="1:13" x14ac:dyDescent="0.3">
      <c r="A5904"/>
      <c r="B5904"/>
      <c r="C5904" s="29"/>
      <c r="D5904"/>
      <c r="E5904" s="44"/>
      <c r="F5904" s="29"/>
      <c r="G5904" s="45"/>
      <c r="L5904"/>
      <c r="M5904" s="46"/>
    </row>
    <row r="5905" spans="1:13" x14ac:dyDescent="0.3">
      <c r="A5905"/>
      <c r="B5905"/>
      <c r="C5905" s="29"/>
      <c r="D5905"/>
      <c r="E5905" s="44"/>
      <c r="F5905" s="29"/>
      <c r="G5905" s="45"/>
      <c r="L5905"/>
      <c r="M5905" s="46"/>
    </row>
    <row r="5906" spans="1:13" x14ac:dyDescent="0.3">
      <c r="A5906"/>
      <c r="B5906"/>
      <c r="C5906" s="29"/>
      <c r="D5906"/>
      <c r="E5906" s="44"/>
      <c r="F5906" s="29"/>
      <c r="G5906" s="45"/>
      <c r="L5906"/>
      <c r="M5906" s="46"/>
    </row>
    <row r="5907" spans="1:13" x14ac:dyDescent="0.3">
      <c r="A5907"/>
      <c r="B5907"/>
      <c r="C5907" s="29"/>
      <c r="D5907"/>
      <c r="E5907" s="44"/>
      <c r="F5907" s="29"/>
      <c r="G5907" s="45"/>
      <c r="L5907"/>
      <c r="M5907" s="46"/>
    </row>
    <row r="5908" spans="1:13" x14ac:dyDescent="0.3">
      <c r="A5908"/>
      <c r="B5908"/>
      <c r="C5908" s="29"/>
      <c r="D5908"/>
      <c r="E5908" s="44"/>
      <c r="F5908" s="29"/>
      <c r="G5908" s="45"/>
      <c r="L5908"/>
      <c r="M5908" s="46"/>
    </row>
    <row r="5909" spans="1:13" x14ac:dyDescent="0.3">
      <c r="A5909"/>
      <c r="B5909"/>
      <c r="C5909" s="29"/>
      <c r="D5909"/>
      <c r="E5909" s="44"/>
      <c r="F5909" s="29"/>
      <c r="G5909" s="45"/>
      <c r="L5909"/>
      <c r="M5909" s="46"/>
    </row>
    <row r="5910" spans="1:13" x14ac:dyDescent="0.3">
      <c r="A5910"/>
      <c r="B5910"/>
      <c r="C5910" s="29"/>
      <c r="D5910"/>
      <c r="E5910" s="44"/>
      <c r="F5910" s="29"/>
      <c r="G5910" s="45"/>
      <c r="L5910"/>
      <c r="M5910" s="46"/>
    </row>
    <row r="5911" spans="1:13" x14ac:dyDescent="0.3">
      <c r="A5911"/>
      <c r="B5911"/>
      <c r="C5911" s="29"/>
      <c r="D5911"/>
      <c r="E5911" s="44"/>
      <c r="F5911" s="29"/>
      <c r="G5911" s="45"/>
      <c r="L5911"/>
      <c r="M5911" s="46"/>
    </row>
    <row r="5912" spans="1:13" x14ac:dyDescent="0.3">
      <c r="A5912"/>
      <c r="B5912"/>
      <c r="C5912" s="29"/>
      <c r="D5912"/>
      <c r="E5912" s="44"/>
      <c r="F5912" s="29"/>
      <c r="G5912" s="45"/>
      <c r="L5912"/>
      <c r="M5912" s="46"/>
    </row>
    <row r="5913" spans="1:13" x14ac:dyDescent="0.3">
      <c r="A5913"/>
      <c r="B5913"/>
      <c r="C5913" s="29"/>
      <c r="D5913"/>
      <c r="E5913" s="44"/>
      <c r="F5913" s="29"/>
      <c r="G5913" s="45"/>
      <c r="L5913"/>
      <c r="M5913" s="46"/>
    </row>
    <row r="5914" spans="1:13" x14ac:dyDescent="0.3">
      <c r="A5914"/>
      <c r="B5914"/>
      <c r="C5914" s="29"/>
      <c r="D5914"/>
      <c r="E5914" s="44"/>
      <c r="F5914" s="29"/>
      <c r="G5914" s="45"/>
      <c r="L5914"/>
      <c r="M5914" s="46"/>
    </row>
    <row r="5915" spans="1:13" x14ac:dyDescent="0.3">
      <c r="A5915"/>
      <c r="B5915"/>
      <c r="C5915" s="29"/>
      <c r="D5915"/>
      <c r="E5915" s="44"/>
      <c r="F5915" s="29"/>
      <c r="G5915" s="45"/>
      <c r="L5915"/>
      <c r="M5915" s="46"/>
    </row>
    <row r="5916" spans="1:13" x14ac:dyDescent="0.3">
      <c r="A5916"/>
      <c r="B5916"/>
      <c r="C5916" s="29"/>
      <c r="D5916"/>
      <c r="E5916" s="44"/>
      <c r="F5916" s="29"/>
      <c r="G5916" s="45"/>
      <c r="L5916"/>
      <c r="M5916" s="46"/>
    </row>
    <row r="5917" spans="1:13" x14ac:dyDescent="0.3">
      <c r="A5917"/>
      <c r="B5917"/>
      <c r="C5917" s="29"/>
      <c r="D5917"/>
      <c r="E5917" s="44"/>
      <c r="F5917" s="29"/>
      <c r="G5917" s="45"/>
      <c r="L5917"/>
      <c r="M5917" s="46"/>
    </row>
    <row r="5918" spans="1:13" x14ac:dyDescent="0.3">
      <c r="A5918"/>
      <c r="B5918"/>
      <c r="C5918" s="29"/>
      <c r="D5918"/>
      <c r="E5918" s="44"/>
      <c r="F5918" s="29"/>
      <c r="G5918" s="45"/>
      <c r="L5918"/>
      <c r="M5918" s="46"/>
    </row>
    <row r="5919" spans="1:13" x14ac:dyDescent="0.3">
      <c r="A5919"/>
      <c r="B5919"/>
      <c r="C5919" s="29"/>
      <c r="D5919"/>
      <c r="E5919" s="44"/>
      <c r="F5919" s="29"/>
      <c r="G5919" s="45"/>
      <c r="L5919"/>
      <c r="M5919" s="46"/>
    </row>
    <row r="5920" spans="1:13" x14ac:dyDescent="0.3">
      <c r="A5920"/>
      <c r="B5920"/>
      <c r="C5920" s="29"/>
      <c r="D5920"/>
      <c r="E5920" s="44"/>
      <c r="F5920" s="29"/>
      <c r="G5920" s="45"/>
      <c r="L5920"/>
      <c r="M5920" s="46"/>
    </row>
    <row r="5921" spans="1:13" x14ac:dyDescent="0.3">
      <c r="A5921"/>
      <c r="B5921"/>
      <c r="C5921" s="29"/>
      <c r="D5921"/>
      <c r="E5921" s="44"/>
      <c r="F5921" s="29"/>
      <c r="G5921" s="45"/>
      <c r="L5921"/>
      <c r="M5921" s="46"/>
    </row>
    <row r="5922" spans="1:13" x14ac:dyDescent="0.3">
      <c r="A5922"/>
      <c r="B5922"/>
      <c r="C5922" s="29"/>
      <c r="D5922"/>
      <c r="E5922" s="44"/>
      <c r="F5922" s="29"/>
      <c r="G5922" s="45"/>
      <c r="L5922"/>
      <c r="M5922" s="46"/>
    </row>
    <row r="5923" spans="1:13" x14ac:dyDescent="0.3">
      <c r="A5923"/>
      <c r="B5923"/>
      <c r="C5923" s="29"/>
      <c r="D5923"/>
      <c r="E5923" s="44"/>
      <c r="F5923" s="29"/>
      <c r="G5923" s="45"/>
      <c r="L5923"/>
      <c r="M5923" s="46"/>
    </row>
    <row r="5924" spans="1:13" x14ac:dyDescent="0.3">
      <c r="A5924"/>
      <c r="B5924"/>
      <c r="C5924" s="29"/>
      <c r="D5924"/>
      <c r="E5924" s="44"/>
      <c r="F5924" s="29"/>
      <c r="G5924" s="45"/>
      <c r="L5924"/>
      <c r="M5924" s="46"/>
    </row>
    <row r="5925" spans="1:13" x14ac:dyDescent="0.3">
      <c r="A5925"/>
      <c r="B5925"/>
      <c r="C5925" s="29"/>
      <c r="D5925"/>
      <c r="E5925" s="44"/>
      <c r="F5925" s="29"/>
      <c r="G5925" s="45"/>
      <c r="L5925"/>
      <c r="M5925" s="46"/>
    </row>
    <row r="5926" spans="1:13" x14ac:dyDescent="0.3">
      <c r="A5926"/>
      <c r="B5926"/>
      <c r="C5926" s="29"/>
      <c r="D5926"/>
      <c r="E5926" s="44"/>
      <c r="F5926" s="29"/>
      <c r="G5926" s="45"/>
      <c r="L5926"/>
      <c r="M5926" s="46"/>
    </row>
    <row r="5927" spans="1:13" x14ac:dyDescent="0.3">
      <c r="A5927"/>
      <c r="B5927"/>
      <c r="C5927" s="29"/>
      <c r="D5927"/>
      <c r="E5927" s="44"/>
      <c r="F5927" s="29"/>
      <c r="G5927" s="45"/>
      <c r="L5927"/>
      <c r="M5927" s="46"/>
    </row>
    <row r="5928" spans="1:13" x14ac:dyDescent="0.3">
      <c r="A5928"/>
      <c r="B5928"/>
      <c r="C5928" s="29"/>
      <c r="D5928"/>
      <c r="E5928" s="44"/>
      <c r="F5928" s="29"/>
      <c r="G5928" s="45"/>
      <c r="L5928"/>
      <c r="M5928" s="46"/>
    </row>
    <row r="5929" spans="1:13" x14ac:dyDescent="0.3">
      <c r="A5929"/>
      <c r="B5929"/>
      <c r="C5929" s="29"/>
      <c r="D5929"/>
      <c r="E5929" s="44"/>
      <c r="F5929" s="29"/>
      <c r="G5929" s="45"/>
      <c r="L5929"/>
      <c r="M5929" s="46"/>
    </row>
    <row r="5930" spans="1:13" x14ac:dyDescent="0.3">
      <c r="A5930"/>
      <c r="B5930"/>
      <c r="C5930" s="29"/>
      <c r="D5930"/>
      <c r="E5930" s="44"/>
      <c r="F5930" s="29"/>
      <c r="G5930" s="45"/>
      <c r="L5930"/>
      <c r="M5930" s="46"/>
    </row>
    <row r="5931" spans="1:13" x14ac:dyDescent="0.3">
      <c r="A5931"/>
      <c r="B5931"/>
      <c r="C5931" s="29"/>
      <c r="D5931"/>
      <c r="E5931" s="44"/>
      <c r="F5931" s="29"/>
      <c r="G5931" s="45"/>
      <c r="L5931"/>
      <c r="M5931" s="46"/>
    </row>
    <row r="5932" spans="1:13" x14ac:dyDescent="0.3">
      <c r="A5932"/>
      <c r="B5932"/>
      <c r="C5932" s="29"/>
      <c r="D5932"/>
      <c r="E5932" s="44"/>
      <c r="F5932" s="29"/>
      <c r="G5932" s="45"/>
      <c r="L5932"/>
      <c r="M5932" s="46"/>
    </row>
    <row r="5933" spans="1:13" x14ac:dyDescent="0.3">
      <c r="A5933"/>
      <c r="B5933"/>
      <c r="C5933" s="29"/>
      <c r="D5933"/>
      <c r="E5933" s="44"/>
      <c r="F5933" s="29"/>
      <c r="G5933" s="45"/>
      <c r="L5933"/>
      <c r="M5933" s="46"/>
    </row>
    <row r="5934" spans="1:13" x14ac:dyDescent="0.3">
      <c r="A5934"/>
      <c r="B5934"/>
      <c r="C5934" s="29"/>
      <c r="D5934"/>
      <c r="E5934" s="44"/>
      <c r="F5934" s="29"/>
      <c r="G5934" s="45"/>
      <c r="L5934"/>
      <c r="M5934" s="46"/>
    </row>
    <row r="5935" spans="1:13" x14ac:dyDescent="0.3">
      <c r="A5935"/>
      <c r="B5935"/>
      <c r="C5935" s="29"/>
      <c r="D5935"/>
      <c r="E5935" s="44"/>
      <c r="F5935" s="29"/>
      <c r="G5935" s="45"/>
      <c r="L5935"/>
      <c r="M5935" s="46"/>
    </row>
    <row r="5936" spans="1:13" x14ac:dyDescent="0.3">
      <c r="A5936"/>
      <c r="B5936"/>
      <c r="C5936" s="29"/>
      <c r="D5936"/>
      <c r="E5936" s="44"/>
      <c r="F5936" s="29"/>
      <c r="G5936" s="45"/>
      <c r="L5936"/>
      <c r="M5936" s="46"/>
    </row>
    <row r="5937" spans="1:13" x14ac:dyDescent="0.3">
      <c r="A5937"/>
      <c r="B5937"/>
      <c r="C5937" s="29"/>
      <c r="D5937"/>
      <c r="E5937" s="44"/>
      <c r="F5937" s="29"/>
      <c r="G5937" s="45"/>
      <c r="L5937"/>
      <c r="M5937" s="46"/>
    </row>
    <row r="5938" spans="1:13" x14ac:dyDescent="0.3">
      <c r="A5938"/>
      <c r="B5938"/>
      <c r="C5938" s="29"/>
      <c r="D5938"/>
      <c r="E5938" s="44"/>
      <c r="F5938" s="29"/>
      <c r="G5938" s="45"/>
      <c r="L5938"/>
      <c r="M5938" s="46"/>
    </row>
    <row r="5939" spans="1:13" x14ac:dyDescent="0.3">
      <c r="A5939"/>
      <c r="B5939"/>
      <c r="C5939" s="29"/>
      <c r="D5939"/>
      <c r="E5939" s="44"/>
      <c r="F5939" s="29"/>
      <c r="G5939" s="45"/>
      <c r="L5939"/>
      <c r="M5939" s="46"/>
    </row>
    <row r="5940" spans="1:13" x14ac:dyDescent="0.3">
      <c r="A5940"/>
      <c r="B5940"/>
      <c r="C5940" s="29"/>
      <c r="D5940"/>
      <c r="E5940" s="44"/>
      <c r="F5940" s="29"/>
      <c r="G5940" s="45"/>
      <c r="L5940"/>
      <c r="M5940" s="46"/>
    </row>
    <row r="5941" spans="1:13" x14ac:dyDescent="0.3">
      <c r="A5941"/>
      <c r="B5941"/>
      <c r="C5941" s="29"/>
      <c r="D5941"/>
      <c r="E5941" s="44"/>
      <c r="F5941" s="29"/>
      <c r="G5941" s="45"/>
      <c r="L5941"/>
      <c r="M5941" s="46"/>
    </row>
    <row r="5942" spans="1:13" x14ac:dyDescent="0.3">
      <c r="A5942"/>
      <c r="B5942"/>
      <c r="C5942" s="29"/>
      <c r="D5942"/>
      <c r="E5942" s="44"/>
      <c r="F5942" s="29"/>
      <c r="G5942" s="45"/>
      <c r="L5942"/>
      <c r="M5942" s="46"/>
    </row>
    <row r="5943" spans="1:13" x14ac:dyDescent="0.3">
      <c r="A5943"/>
      <c r="B5943"/>
      <c r="C5943" s="29"/>
      <c r="D5943"/>
      <c r="E5943" s="44"/>
      <c r="F5943" s="29"/>
      <c r="G5943" s="45"/>
      <c r="L5943"/>
      <c r="M5943" s="46"/>
    </row>
    <row r="5944" spans="1:13" x14ac:dyDescent="0.3">
      <c r="A5944"/>
      <c r="B5944"/>
      <c r="C5944" s="29"/>
      <c r="D5944"/>
      <c r="E5944" s="44"/>
      <c r="F5944" s="29"/>
      <c r="G5944" s="45"/>
      <c r="L5944"/>
      <c r="M5944" s="46"/>
    </row>
    <row r="5945" spans="1:13" x14ac:dyDescent="0.3">
      <c r="A5945"/>
      <c r="B5945"/>
      <c r="C5945" s="29"/>
      <c r="D5945"/>
      <c r="E5945" s="44"/>
      <c r="F5945" s="29"/>
      <c r="G5945" s="45"/>
      <c r="L5945"/>
      <c r="M5945" s="46"/>
    </row>
    <row r="5946" spans="1:13" x14ac:dyDescent="0.3">
      <c r="A5946"/>
      <c r="B5946"/>
      <c r="C5946" s="29"/>
      <c r="D5946"/>
      <c r="E5946" s="44"/>
      <c r="F5946" s="29"/>
      <c r="G5946" s="45"/>
      <c r="L5946"/>
      <c r="M5946" s="46"/>
    </row>
    <row r="5947" spans="1:13" x14ac:dyDescent="0.3">
      <c r="A5947"/>
      <c r="B5947"/>
      <c r="C5947" s="29"/>
      <c r="D5947"/>
      <c r="E5947" s="44"/>
      <c r="F5947" s="29"/>
      <c r="G5947" s="45"/>
      <c r="L5947"/>
      <c r="M5947" s="46"/>
    </row>
    <row r="5948" spans="1:13" x14ac:dyDescent="0.3">
      <c r="A5948"/>
      <c r="B5948"/>
      <c r="C5948" s="29"/>
      <c r="D5948"/>
      <c r="E5948" s="44"/>
      <c r="F5948" s="29"/>
      <c r="G5948" s="45"/>
      <c r="L5948"/>
      <c r="M5948" s="46"/>
    </row>
    <row r="5949" spans="1:13" x14ac:dyDescent="0.3">
      <c r="A5949"/>
      <c r="B5949"/>
      <c r="C5949" s="29"/>
      <c r="D5949"/>
      <c r="E5949" s="44"/>
      <c r="F5949" s="29"/>
      <c r="G5949" s="45"/>
      <c r="L5949"/>
      <c r="M5949" s="46"/>
    </row>
    <row r="5950" spans="1:13" x14ac:dyDescent="0.3">
      <c r="A5950"/>
      <c r="B5950"/>
      <c r="C5950" s="29"/>
      <c r="D5950"/>
      <c r="E5950" s="44"/>
      <c r="F5950" s="29"/>
      <c r="G5950" s="45"/>
      <c r="L5950"/>
      <c r="M5950" s="46"/>
    </row>
    <row r="5951" spans="1:13" x14ac:dyDescent="0.3">
      <c r="A5951"/>
      <c r="B5951"/>
      <c r="C5951" s="29"/>
      <c r="D5951"/>
      <c r="E5951" s="44"/>
      <c r="F5951" s="29"/>
      <c r="G5951" s="45"/>
      <c r="L5951"/>
      <c r="M5951" s="46"/>
    </row>
    <row r="5952" spans="1:13" x14ac:dyDescent="0.3">
      <c r="A5952"/>
      <c r="B5952"/>
      <c r="C5952" s="29"/>
      <c r="D5952"/>
      <c r="E5952" s="44"/>
      <c r="F5952" s="29"/>
      <c r="G5952" s="45"/>
      <c r="L5952"/>
      <c r="M5952" s="46"/>
    </row>
    <row r="5953" spans="1:13" x14ac:dyDescent="0.3">
      <c r="A5953"/>
      <c r="B5953"/>
      <c r="C5953" s="29"/>
      <c r="D5953"/>
      <c r="E5953" s="44"/>
      <c r="F5953" s="29"/>
      <c r="G5953" s="45"/>
      <c r="L5953"/>
      <c r="M5953" s="46"/>
    </row>
    <row r="5954" spans="1:13" x14ac:dyDescent="0.3">
      <c r="A5954"/>
      <c r="B5954"/>
      <c r="C5954" s="29"/>
      <c r="D5954"/>
      <c r="E5954" s="44"/>
      <c r="F5954" s="29"/>
      <c r="G5954" s="45"/>
      <c r="L5954"/>
      <c r="M5954" s="46"/>
    </row>
    <row r="5955" spans="1:13" x14ac:dyDescent="0.3">
      <c r="A5955"/>
      <c r="B5955"/>
      <c r="C5955" s="29"/>
      <c r="D5955"/>
      <c r="E5955" s="44"/>
      <c r="F5955" s="29"/>
      <c r="G5955" s="45"/>
      <c r="L5955"/>
      <c r="M5955" s="46"/>
    </row>
    <row r="5956" spans="1:13" x14ac:dyDescent="0.3">
      <c r="A5956"/>
      <c r="B5956"/>
      <c r="C5956" s="29"/>
      <c r="D5956"/>
      <c r="E5956" s="44"/>
      <c r="F5956" s="29"/>
      <c r="G5956" s="45"/>
      <c r="L5956"/>
      <c r="M5956" s="46"/>
    </row>
    <row r="5957" spans="1:13" x14ac:dyDescent="0.3">
      <c r="A5957"/>
      <c r="B5957"/>
      <c r="C5957" s="29"/>
      <c r="D5957"/>
      <c r="E5957" s="44"/>
      <c r="F5957" s="29"/>
      <c r="G5957" s="45"/>
      <c r="L5957"/>
      <c r="M5957" s="46"/>
    </row>
    <row r="5958" spans="1:13" x14ac:dyDescent="0.3">
      <c r="A5958"/>
      <c r="B5958"/>
      <c r="C5958" s="29"/>
      <c r="D5958"/>
      <c r="E5958" s="44"/>
      <c r="F5958" s="29"/>
      <c r="G5958" s="45"/>
      <c r="L5958"/>
      <c r="M5958" s="46"/>
    </row>
    <row r="5959" spans="1:13" x14ac:dyDescent="0.3">
      <c r="A5959"/>
      <c r="B5959"/>
      <c r="C5959" s="29"/>
      <c r="D5959"/>
      <c r="E5959" s="44"/>
      <c r="F5959" s="29"/>
      <c r="G5959" s="45"/>
      <c r="L5959"/>
      <c r="M5959" s="46"/>
    </row>
    <row r="5960" spans="1:13" x14ac:dyDescent="0.3">
      <c r="A5960"/>
      <c r="B5960"/>
      <c r="C5960" s="29"/>
      <c r="D5960"/>
      <c r="E5960" s="44"/>
      <c r="F5960" s="29"/>
      <c r="G5960" s="45"/>
      <c r="L5960"/>
      <c r="M5960" s="46"/>
    </row>
    <row r="5961" spans="1:13" x14ac:dyDescent="0.3">
      <c r="A5961"/>
      <c r="B5961"/>
      <c r="C5961" s="29"/>
      <c r="D5961"/>
      <c r="E5961" s="44"/>
      <c r="F5961" s="29"/>
      <c r="G5961" s="45"/>
      <c r="L5961"/>
      <c r="M5961" s="46"/>
    </row>
    <row r="5962" spans="1:13" x14ac:dyDescent="0.3">
      <c r="A5962"/>
      <c r="B5962"/>
      <c r="C5962" s="29"/>
      <c r="D5962"/>
      <c r="E5962" s="44"/>
      <c r="F5962" s="29"/>
      <c r="G5962" s="45"/>
      <c r="L5962"/>
      <c r="M5962" s="46"/>
    </row>
    <row r="5963" spans="1:13" x14ac:dyDescent="0.3">
      <c r="A5963"/>
      <c r="B5963"/>
      <c r="C5963" s="29"/>
      <c r="D5963"/>
      <c r="E5963" s="44"/>
      <c r="F5963" s="29"/>
      <c r="G5963" s="45"/>
      <c r="L5963"/>
      <c r="M5963" s="46"/>
    </row>
    <row r="5964" spans="1:13" x14ac:dyDescent="0.3">
      <c r="A5964"/>
      <c r="B5964"/>
      <c r="C5964" s="29"/>
      <c r="D5964"/>
      <c r="E5964" s="44"/>
      <c r="F5964" s="29"/>
      <c r="G5964" s="45"/>
      <c r="L5964"/>
      <c r="M5964" s="46"/>
    </row>
    <row r="5965" spans="1:13" x14ac:dyDescent="0.3">
      <c r="A5965"/>
      <c r="B5965"/>
      <c r="C5965" s="29"/>
      <c r="D5965"/>
      <c r="E5965" s="44"/>
      <c r="F5965" s="29"/>
      <c r="G5965" s="45"/>
      <c r="L5965"/>
      <c r="M5965" s="46"/>
    </row>
    <row r="5966" spans="1:13" x14ac:dyDescent="0.3">
      <c r="A5966"/>
      <c r="B5966"/>
      <c r="C5966" s="29"/>
      <c r="D5966"/>
      <c r="E5966" s="44"/>
      <c r="F5966" s="29"/>
      <c r="G5966" s="45"/>
      <c r="L5966"/>
      <c r="M5966" s="46"/>
    </row>
    <row r="5967" spans="1:13" x14ac:dyDescent="0.3">
      <c r="A5967"/>
      <c r="B5967"/>
      <c r="C5967" s="29"/>
      <c r="D5967"/>
      <c r="E5967" s="44"/>
      <c r="F5967" s="29"/>
      <c r="G5967" s="45"/>
      <c r="L5967"/>
      <c r="M5967" s="46"/>
    </row>
    <row r="5968" spans="1:13" x14ac:dyDescent="0.3">
      <c r="A5968"/>
      <c r="B5968"/>
      <c r="C5968" s="29"/>
      <c r="D5968"/>
      <c r="E5968" s="44"/>
      <c r="F5968" s="29"/>
      <c r="G5968" s="45"/>
      <c r="L5968"/>
      <c r="M5968" s="46"/>
    </row>
    <row r="5969" spans="1:13" x14ac:dyDescent="0.3">
      <c r="A5969"/>
      <c r="B5969"/>
      <c r="C5969" s="29"/>
      <c r="D5969"/>
      <c r="E5969" s="44"/>
      <c r="F5969" s="29"/>
      <c r="G5969" s="45"/>
      <c r="L5969"/>
      <c r="M5969" s="46"/>
    </row>
    <row r="5970" spans="1:13" x14ac:dyDescent="0.3">
      <c r="A5970"/>
      <c r="B5970"/>
      <c r="C5970" s="29"/>
      <c r="D5970"/>
      <c r="E5970" s="44"/>
      <c r="F5970" s="29"/>
      <c r="G5970" s="45"/>
      <c r="L5970"/>
      <c r="M5970" s="46"/>
    </row>
    <row r="5971" spans="1:13" x14ac:dyDescent="0.3">
      <c r="A5971"/>
      <c r="B5971"/>
      <c r="C5971" s="29"/>
      <c r="D5971"/>
      <c r="E5971" s="44"/>
      <c r="F5971" s="29"/>
      <c r="G5971" s="45"/>
      <c r="L5971"/>
      <c r="M5971" s="46"/>
    </row>
    <row r="5972" spans="1:13" x14ac:dyDescent="0.3">
      <c r="A5972"/>
      <c r="B5972"/>
      <c r="C5972" s="29"/>
      <c r="D5972"/>
      <c r="E5972" s="44"/>
      <c r="F5972" s="29"/>
      <c r="G5972" s="45"/>
      <c r="L5972"/>
      <c r="M5972" s="46"/>
    </row>
    <row r="5973" spans="1:13" x14ac:dyDescent="0.3">
      <c r="A5973"/>
      <c r="B5973"/>
      <c r="C5973" s="29"/>
      <c r="D5973"/>
      <c r="E5973" s="44"/>
      <c r="F5973" s="29"/>
      <c r="G5973" s="45"/>
      <c r="L5973"/>
      <c r="M5973" s="46"/>
    </row>
    <row r="5974" spans="1:13" x14ac:dyDescent="0.3">
      <c r="A5974"/>
      <c r="B5974"/>
      <c r="C5974" s="29"/>
      <c r="D5974"/>
      <c r="E5974" s="44"/>
      <c r="F5974" s="29"/>
      <c r="G5974" s="45"/>
      <c r="L5974"/>
      <c r="M5974" s="46"/>
    </row>
    <row r="5975" spans="1:13" x14ac:dyDescent="0.3">
      <c r="A5975"/>
      <c r="B5975"/>
      <c r="C5975" s="29"/>
      <c r="D5975"/>
      <c r="E5975" s="44"/>
      <c r="F5975" s="29"/>
      <c r="G5975" s="45"/>
      <c r="L5975"/>
      <c r="M5975" s="46"/>
    </row>
    <row r="5976" spans="1:13" x14ac:dyDescent="0.3">
      <c r="A5976"/>
      <c r="B5976"/>
      <c r="C5976" s="29"/>
      <c r="D5976"/>
      <c r="E5976" s="44"/>
      <c r="F5976" s="29"/>
      <c r="G5976" s="45"/>
      <c r="L5976"/>
      <c r="M5976" s="46"/>
    </row>
    <row r="5977" spans="1:13" x14ac:dyDescent="0.3">
      <c r="A5977"/>
      <c r="B5977"/>
      <c r="C5977" s="29"/>
      <c r="D5977"/>
      <c r="E5977" s="44"/>
      <c r="F5977" s="29"/>
      <c r="G5977" s="45"/>
      <c r="L5977"/>
      <c r="M5977" s="46"/>
    </row>
    <row r="5978" spans="1:13" x14ac:dyDescent="0.3">
      <c r="A5978"/>
      <c r="B5978"/>
      <c r="C5978" s="29"/>
      <c r="D5978"/>
      <c r="E5978" s="44"/>
      <c r="F5978" s="29"/>
      <c r="G5978" s="45"/>
      <c r="L5978"/>
      <c r="M5978" s="46"/>
    </row>
    <row r="5979" spans="1:13" x14ac:dyDescent="0.3">
      <c r="A5979"/>
      <c r="B5979"/>
      <c r="C5979" s="29"/>
      <c r="D5979"/>
      <c r="E5979" s="44"/>
      <c r="F5979" s="29"/>
      <c r="G5979" s="45"/>
      <c r="L5979"/>
      <c r="M5979" s="46"/>
    </row>
    <row r="5980" spans="1:13" x14ac:dyDescent="0.3">
      <c r="A5980"/>
      <c r="B5980"/>
      <c r="C5980" s="29"/>
      <c r="D5980"/>
      <c r="E5980" s="44"/>
      <c r="F5980" s="29"/>
      <c r="G5980" s="45"/>
      <c r="L5980"/>
      <c r="M5980" s="46"/>
    </row>
    <row r="5981" spans="1:13" x14ac:dyDescent="0.3">
      <c r="A5981"/>
      <c r="B5981"/>
      <c r="C5981" s="29"/>
      <c r="D5981"/>
      <c r="E5981" s="44"/>
      <c r="F5981" s="29"/>
      <c r="G5981" s="45"/>
      <c r="L5981"/>
      <c r="M5981" s="46"/>
    </row>
    <row r="5982" spans="1:13" x14ac:dyDescent="0.3">
      <c r="A5982"/>
      <c r="B5982"/>
      <c r="C5982" s="29"/>
      <c r="D5982"/>
      <c r="E5982" s="44"/>
      <c r="F5982" s="29"/>
      <c r="G5982" s="45"/>
      <c r="L5982"/>
      <c r="M5982" s="46"/>
    </row>
    <row r="5983" spans="1:13" x14ac:dyDescent="0.3">
      <c r="A5983"/>
      <c r="B5983"/>
      <c r="C5983" s="29"/>
      <c r="D5983"/>
      <c r="E5983" s="44"/>
      <c r="F5983" s="29"/>
      <c r="G5983" s="45"/>
      <c r="L5983"/>
      <c r="M5983" s="46"/>
    </row>
    <row r="5984" spans="1:13" x14ac:dyDescent="0.3">
      <c r="A5984"/>
      <c r="B5984"/>
      <c r="C5984" s="29"/>
      <c r="D5984"/>
      <c r="E5984" s="44"/>
      <c r="F5984" s="29"/>
      <c r="G5984" s="45"/>
      <c r="L5984"/>
      <c r="M5984" s="46"/>
    </row>
    <row r="5985" spans="1:13" x14ac:dyDescent="0.3">
      <c r="A5985"/>
      <c r="B5985"/>
      <c r="C5985" s="29"/>
      <c r="D5985"/>
      <c r="E5985" s="44"/>
      <c r="F5985" s="29"/>
      <c r="G5985" s="45"/>
      <c r="L5985"/>
      <c r="M5985" s="46"/>
    </row>
    <row r="5986" spans="1:13" x14ac:dyDescent="0.3">
      <c r="A5986"/>
      <c r="B5986"/>
      <c r="C5986" s="29"/>
      <c r="D5986"/>
      <c r="E5986" s="44"/>
      <c r="F5986" s="29"/>
      <c r="G5986" s="45"/>
      <c r="L5986"/>
      <c r="M5986" s="46"/>
    </row>
    <row r="5987" spans="1:13" x14ac:dyDescent="0.3">
      <c r="A5987"/>
      <c r="B5987"/>
      <c r="C5987" s="29"/>
      <c r="D5987"/>
      <c r="E5987" s="44"/>
      <c r="F5987" s="29"/>
      <c r="G5987" s="45"/>
      <c r="L5987"/>
      <c r="M5987" s="46"/>
    </row>
    <row r="5988" spans="1:13" x14ac:dyDescent="0.3">
      <c r="A5988"/>
      <c r="B5988"/>
      <c r="C5988" s="29"/>
      <c r="D5988"/>
      <c r="E5988" s="44"/>
      <c r="F5988" s="29"/>
      <c r="G5988" s="45"/>
      <c r="L5988"/>
      <c r="M5988" s="46"/>
    </row>
    <row r="5989" spans="1:13" x14ac:dyDescent="0.3">
      <c r="A5989"/>
      <c r="B5989"/>
      <c r="C5989" s="29"/>
      <c r="D5989"/>
      <c r="E5989" s="44"/>
      <c r="F5989" s="29"/>
      <c r="G5989" s="45"/>
      <c r="L5989"/>
      <c r="M5989" s="46"/>
    </row>
    <row r="5990" spans="1:13" x14ac:dyDescent="0.3">
      <c r="A5990"/>
      <c r="B5990"/>
      <c r="C5990" s="29"/>
      <c r="D5990"/>
      <c r="E5990" s="44"/>
      <c r="F5990" s="29"/>
      <c r="G5990" s="45"/>
      <c r="L5990"/>
      <c r="M5990" s="46"/>
    </row>
    <row r="5991" spans="1:13" x14ac:dyDescent="0.3">
      <c r="A5991"/>
      <c r="B5991"/>
      <c r="C5991" s="29"/>
      <c r="D5991"/>
      <c r="E5991" s="44"/>
      <c r="F5991" s="29"/>
      <c r="G5991" s="45"/>
      <c r="L5991"/>
      <c r="M5991" s="46"/>
    </row>
    <row r="5992" spans="1:13" x14ac:dyDescent="0.3">
      <c r="A5992"/>
      <c r="B5992"/>
      <c r="C5992" s="29"/>
      <c r="D5992"/>
      <c r="E5992" s="44"/>
      <c r="F5992" s="29"/>
      <c r="G5992" s="45"/>
      <c r="L5992"/>
      <c r="M5992" s="46"/>
    </row>
    <row r="5993" spans="1:13" x14ac:dyDescent="0.3">
      <c r="A5993"/>
      <c r="B5993"/>
      <c r="C5993" s="29"/>
      <c r="D5993"/>
      <c r="E5993" s="44"/>
      <c r="F5993" s="29"/>
      <c r="G5993" s="45"/>
      <c r="L5993"/>
      <c r="M5993" s="46"/>
    </row>
    <row r="5994" spans="1:13" x14ac:dyDescent="0.3">
      <c r="A5994"/>
      <c r="B5994"/>
      <c r="C5994" s="29"/>
      <c r="D5994"/>
      <c r="E5994" s="44"/>
      <c r="F5994" s="29"/>
      <c r="G5994" s="45"/>
      <c r="L5994"/>
      <c r="M5994" s="46"/>
    </row>
    <row r="5995" spans="1:13" x14ac:dyDescent="0.3">
      <c r="A5995"/>
      <c r="B5995"/>
      <c r="C5995" s="29"/>
      <c r="D5995"/>
      <c r="E5995" s="44"/>
      <c r="F5995" s="29"/>
      <c r="G5995" s="45"/>
      <c r="L5995"/>
      <c r="M5995" s="46"/>
    </row>
    <row r="5996" spans="1:13" x14ac:dyDescent="0.3">
      <c r="A5996"/>
      <c r="B5996"/>
      <c r="C5996" s="29"/>
      <c r="D5996"/>
      <c r="E5996" s="44"/>
      <c r="F5996" s="29"/>
      <c r="G5996" s="45"/>
      <c r="L5996"/>
      <c r="M5996" s="46"/>
    </row>
    <row r="5997" spans="1:13" x14ac:dyDescent="0.3">
      <c r="A5997"/>
      <c r="B5997"/>
      <c r="C5997" s="29"/>
      <c r="D5997"/>
      <c r="E5997" s="44"/>
      <c r="F5997" s="29"/>
      <c r="G5997" s="45"/>
      <c r="L5997"/>
      <c r="M5997" s="46"/>
    </row>
    <row r="5998" spans="1:13" x14ac:dyDescent="0.3">
      <c r="A5998"/>
      <c r="B5998"/>
      <c r="C5998" s="29"/>
      <c r="D5998"/>
      <c r="E5998" s="44"/>
      <c r="F5998" s="29"/>
      <c r="G5998" s="45"/>
      <c r="L5998"/>
      <c r="M5998" s="46"/>
    </row>
    <row r="5999" spans="1:13" x14ac:dyDescent="0.3">
      <c r="A5999"/>
      <c r="B5999"/>
      <c r="C5999" s="29"/>
      <c r="D5999"/>
      <c r="E5999" s="44"/>
      <c r="F5999" s="29"/>
      <c r="G5999" s="45"/>
      <c r="L5999"/>
      <c r="M5999" s="46"/>
    </row>
    <row r="6000" spans="1:13" x14ac:dyDescent="0.3">
      <c r="A6000"/>
      <c r="B6000"/>
      <c r="C6000" s="29"/>
      <c r="D6000"/>
      <c r="E6000" s="44"/>
      <c r="F6000" s="29"/>
      <c r="G6000" s="45"/>
      <c r="L6000"/>
      <c r="M6000" s="46"/>
    </row>
    <row r="6001" spans="1:13" x14ac:dyDescent="0.3">
      <c r="A6001"/>
      <c r="B6001"/>
      <c r="C6001" s="29"/>
      <c r="D6001"/>
      <c r="E6001" s="44"/>
      <c r="F6001" s="29"/>
      <c r="G6001" s="45"/>
      <c r="L6001"/>
      <c r="M6001" s="46"/>
    </row>
    <row r="6002" spans="1:13" x14ac:dyDescent="0.3">
      <c r="A6002"/>
      <c r="B6002"/>
      <c r="C6002" s="29"/>
      <c r="D6002"/>
      <c r="E6002" s="44"/>
      <c r="F6002" s="29"/>
      <c r="G6002" s="45"/>
      <c r="L6002"/>
      <c r="M6002" s="46"/>
    </row>
    <row r="6003" spans="1:13" x14ac:dyDescent="0.3">
      <c r="A6003"/>
      <c r="B6003"/>
      <c r="C6003" s="29"/>
      <c r="D6003"/>
      <c r="E6003" s="44"/>
      <c r="F6003" s="29"/>
      <c r="G6003" s="45"/>
      <c r="L6003"/>
      <c r="M6003" s="46"/>
    </row>
    <row r="6004" spans="1:13" x14ac:dyDescent="0.3">
      <c r="A6004"/>
      <c r="B6004"/>
      <c r="C6004" s="29"/>
      <c r="D6004"/>
      <c r="E6004" s="44"/>
      <c r="F6004" s="29"/>
      <c r="G6004" s="45"/>
      <c r="L6004"/>
      <c r="M6004" s="46"/>
    </row>
    <row r="6005" spans="1:13" x14ac:dyDescent="0.3">
      <c r="A6005"/>
      <c r="B6005"/>
      <c r="C6005" s="29"/>
      <c r="D6005"/>
      <c r="E6005" s="44"/>
      <c r="F6005" s="29"/>
      <c r="G6005" s="45"/>
      <c r="L6005"/>
      <c r="M6005" s="46"/>
    </row>
    <row r="6006" spans="1:13" x14ac:dyDescent="0.3">
      <c r="A6006"/>
      <c r="B6006"/>
      <c r="C6006" s="29"/>
      <c r="D6006"/>
      <c r="E6006" s="44"/>
      <c r="F6006" s="29"/>
      <c r="G6006" s="45"/>
      <c r="L6006"/>
      <c r="M6006" s="46"/>
    </row>
    <row r="6007" spans="1:13" x14ac:dyDescent="0.3">
      <c r="A6007"/>
      <c r="B6007"/>
      <c r="C6007" s="29"/>
      <c r="D6007"/>
      <c r="E6007" s="44"/>
      <c r="F6007" s="29"/>
      <c r="G6007" s="45"/>
      <c r="L6007"/>
      <c r="M6007" s="46"/>
    </row>
    <row r="6008" spans="1:13" x14ac:dyDescent="0.3">
      <c r="A6008"/>
      <c r="B6008"/>
      <c r="C6008" s="29"/>
      <c r="D6008"/>
      <c r="E6008" s="44"/>
      <c r="F6008" s="29"/>
      <c r="G6008" s="45"/>
      <c r="L6008"/>
      <c r="M6008" s="46"/>
    </row>
    <row r="6009" spans="1:13" x14ac:dyDescent="0.3">
      <c r="A6009"/>
      <c r="B6009"/>
      <c r="C6009" s="29"/>
      <c r="D6009"/>
      <c r="E6009" s="44"/>
      <c r="F6009" s="29"/>
      <c r="G6009" s="45"/>
      <c r="L6009"/>
      <c r="M6009" s="46"/>
    </row>
    <row r="6010" spans="1:13" x14ac:dyDescent="0.3">
      <c r="A6010"/>
      <c r="B6010"/>
      <c r="C6010" s="29"/>
      <c r="D6010"/>
      <c r="E6010" s="44"/>
      <c r="F6010" s="29"/>
      <c r="G6010" s="45"/>
      <c r="L6010"/>
      <c r="M6010" s="46"/>
    </row>
    <row r="6011" spans="1:13" x14ac:dyDescent="0.3">
      <c r="A6011"/>
      <c r="B6011"/>
      <c r="C6011" s="29"/>
      <c r="D6011"/>
      <c r="E6011" s="44"/>
      <c r="F6011" s="29"/>
      <c r="G6011" s="45"/>
      <c r="L6011"/>
      <c r="M6011" s="46"/>
    </row>
    <row r="6012" spans="1:13" x14ac:dyDescent="0.3">
      <c r="A6012"/>
      <c r="B6012"/>
      <c r="C6012" s="29"/>
      <c r="D6012"/>
      <c r="E6012" s="44"/>
      <c r="F6012" s="29"/>
      <c r="G6012" s="45"/>
      <c r="L6012"/>
      <c r="M6012" s="46"/>
    </row>
    <row r="6013" spans="1:13" x14ac:dyDescent="0.3">
      <c r="A6013"/>
      <c r="B6013"/>
      <c r="C6013" s="29"/>
      <c r="D6013"/>
      <c r="E6013" s="44"/>
      <c r="F6013" s="29"/>
      <c r="G6013" s="45"/>
      <c r="L6013"/>
      <c r="M6013" s="46"/>
    </row>
    <row r="6014" spans="1:13" x14ac:dyDescent="0.3">
      <c r="A6014"/>
      <c r="B6014"/>
      <c r="C6014" s="29"/>
      <c r="D6014"/>
      <c r="E6014" s="44"/>
      <c r="F6014" s="29"/>
      <c r="G6014" s="45"/>
      <c r="L6014"/>
      <c r="M6014" s="46"/>
    </row>
    <row r="6015" spans="1:13" x14ac:dyDescent="0.3">
      <c r="A6015"/>
      <c r="B6015"/>
      <c r="C6015" s="29"/>
      <c r="D6015"/>
      <c r="E6015" s="44"/>
      <c r="F6015" s="29"/>
      <c r="G6015" s="45"/>
      <c r="L6015"/>
      <c r="M6015" s="46"/>
    </row>
    <row r="6016" spans="1:13" x14ac:dyDescent="0.3">
      <c r="A6016"/>
      <c r="B6016"/>
      <c r="C6016" s="29"/>
      <c r="D6016"/>
      <c r="E6016" s="44"/>
      <c r="F6016" s="29"/>
      <c r="G6016" s="45"/>
      <c r="L6016"/>
      <c r="M6016" s="46"/>
    </row>
    <row r="6017" spans="1:13" x14ac:dyDescent="0.3">
      <c r="A6017"/>
      <c r="B6017"/>
      <c r="C6017" s="29"/>
      <c r="D6017"/>
      <c r="E6017" s="44"/>
      <c r="F6017" s="29"/>
      <c r="G6017" s="45"/>
      <c r="L6017"/>
      <c r="M6017" s="46"/>
    </row>
    <row r="6018" spans="1:13" x14ac:dyDescent="0.3">
      <c r="A6018"/>
      <c r="B6018"/>
      <c r="C6018" s="29"/>
      <c r="D6018"/>
      <c r="E6018" s="44"/>
      <c r="F6018" s="29"/>
      <c r="G6018" s="45"/>
      <c r="L6018"/>
      <c r="M6018" s="46"/>
    </row>
    <row r="6019" spans="1:13" x14ac:dyDescent="0.3">
      <c r="A6019"/>
      <c r="B6019"/>
      <c r="C6019" s="29"/>
      <c r="D6019"/>
      <c r="E6019" s="44"/>
      <c r="F6019" s="29"/>
      <c r="G6019" s="45"/>
      <c r="L6019"/>
      <c r="M6019" s="46"/>
    </row>
    <row r="6020" spans="1:13" x14ac:dyDescent="0.3">
      <c r="A6020"/>
      <c r="B6020"/>
      <c r="C6020" s="29"/>
      <c r="D6020"/>
      <c r="E6020" s="44"/>
      <c r="F6020" s="29"/>
      <c r="G6020" s="45"/>
      <c r="L6020"/>
      <c r="M6020" s="46"/>
    </row>
    <row r="6021" spans="1:13" x14ac:dyDescent="0.3">
      <c r="A6021"/>
      <c r="B6021"/>
      <c r="C6021" s="29"/>
      <c r="D6021"/>
      <c r="E6021" s="44"/>
      <c r="F6021" s="29"/>
      <c r="G6021" s="45"/>
      <c r="L6021"/>
      <c r="M6021" s="46"/>
    </row>
    <row r="6022" spans="1:13" x14ac:dyDescent="0.3">
      <c r="A6022"/>
      <c r="B6022"/>
      <c r="C6022" s="29"/>
      <c r="D6022"/>
      <c r="E6022" s="44"/>
      <c r="F6022" s="29"/>
      <c r="G6022" s="45"/>
      <c r="L6022"/>
      <c r="M6022" s="46"/>
    </row>
    <row r="6023" spans="1:13" x14ac:dyDescent="0.3">
      <c r="A6023"/>
      <c r="B6023"/>
      <c r="C6023" s="29"/>
      <c r="D6023"/>
      <c r="E6023" s="44"/>
      <c r="F6023" s="29"/>
      <c r="G6023" s="45"/>
      <c r="L6023"/>
      <c r="M6023" s="46"/>
    </row>
    <row r="6024" spans="1:13" x14ac:dyDescent="0.3">
      <c r="A6024"/>
      <c r="B6024"/>
      <c r="C6024" s="29"/>
      <c r="D6024"/>
      <c r="E6024" s="44"/>
      <c r="F6024" s="29"/>
      <c r="G6024" s="45"/>
      <c r="L6024"/>
      <c r="M6024" s="46"/>
    </row>
    <row r="6025" spans="1:13" x14ac:dyDescent="0.3">
      <c r="A6025"/>
      <c r="B6025"/>
      <c r="C6025" s="29"/>
      <c r="D6025"/>
      <c r="E6025" s="44"/>
      <c r="F6025" s="29"/>
      <c r="G6025" s="45"/>
      <c r="L6025"/>
      <c r="M6025" s="46"/>
    </row>
    <row r="6026" spans="1:13" x14ac:dyDescent="0.3">
      <c r="A6026"/>
      <c r="B6026"/>
      <c r="C6026" s="29"/>
      <c r="D6026"/>
      <c r="E6026" s="44"/>
      <c r="F6026" s="29"/>
      <c r="G6026" s="45"/>
      <c r="L6026"/>
      <c r="M6026" s="46"/>
    </row>
    <row r="6027" spans="1:13" x14ac:dyDescent="0.3">
      <c r="A6027"/>
      <c r="B6027"/>
      <c r="C6027" s="29"/>
      <c r="D6027"/>
      <c r="E6027" s="44"/>
      <c r="F6027" s="29"/>
      <c r="G6027" s="45"/>
      <c r="L6027"/>
      <c r="M6027" s="46"/>
    </row>
    <row r="6028" spans="1:13" x14ac:dyDescent="0.3">
      <c r="A6028"/>
      <c r="B6028"/>
      <c r="C6028" s="29"/>
      <c r="D6028"/>
      <c r="E6028" s="44"/>
      <c r="F6028" s="29"/>
      <c r="G6028" s="45"/>
      <c r="L6028"/>
      <c r="M6028" s="46"/>
    </row>
    <row r="6029" spans="1:13" x14ac:dyDescent="0.3">
      <c r="A6029"/>
      <c r="B6029"/>
      <c r="C6029" s="29"/>
      <c r="D6029"/>
      <c r="E6029" s="44"/>
      <c r="F6029" s="29"/>
      <c r="G6029" s="45"/>
      <c r="L6029"/>
      <c r="M6029" s="46"/>
    </row>
    <row r="6030" spans="1:13" x14ac:dyDescent="0.3">
      <c r="A6030"/>
      <c r="B6030"/>
      <c r="C6030" s="29"/>
      <c r="D6030"/>
      <c r="E6030" s="44"/>
      <c r="F6030" s="29"/>
      <c r="G6030" s="45"/>
      <c r="L6030"/>
      <c r="M6030" s="46"/>
    </row>
    <row r="6031" spans="1:13" x14ac:dyDescent="0.3">
      <c r="A6031"/>
      <c r="B6031"/>
      <c r="C6031" s="29"/>
      <c r="D6031"/>
      <c r="E6031" s="44"/>
      <c r="F6031" s="29"/>
      <c r="G6031" s="45"/>
      <c r="L6031"/>
      <c r="M6031" s="46"/>
    </row>
    <row r="6032" spans="1:13" x14ac:dyDescent="0.3">
      <c r="A6032"/>
      <c r="B6032"/>
      <c r="C6032" s="29"/>
      <c r="D6032"/>
      <c r="E6032" s="44"/>
      <c r="F6032" s="29"/>
      <c r="G6032" s="45"/>
      <c r="L6032"/>
      <c r="M6032" s="46"/>
    </row>
    <row r="6033" spans="1:13" x14ac:dyDescent="0.3">
      <c r="A6033"/>
      <c r="B6033"/>
      <c r="C6033" s="29"/>
      <c r="D6033"/>
      <c r="E6033" s="44"/>
      <c r="F6033" s="29"/>
      <c r="G6033" s="45"/>
      <c r="L6033"/>
      <c r="M6033" s="46"/>
    </row>
    <row r="6034" spans="1:13" x14ac:dyDescent="0.3">
      <c r="A6034"/>
      <c r="B6034"/>
      <c r="C6034" s="29"/>
      <c r="D6034"/>
      <c r="E6034" s="44"/>
      <c r="F6034" s="29"/>
      <c r="G6034" s="45"/>
      <c r="L6034"/>
      <c r="M6034" s="46"/>
    </row>
    <row r="6035" spans="1:13" x14ac:dyDescent="0.3">
      <c r="A6035"/>
      <c r="B6035"/>
      <c r="C6035" s="29"/>
      <c r="D6035"/>
      <c r="E6035" s="44"/>
      <c r="F6035" s="29"/>
      <c r="G6035" s="45"/>
      <c r="L6035"/>
      <c r="M6035" s="46"/>
    </row>
    <row r="6036" spans="1:13" x14ac:dyDescent="0.3">
      <c r="A6036"/>
      <c r="B6036"/>
      <c r="C6036" s="29"/>
      <c r="D6036"/>
      <c r="E6036" s="44"/>
      <c r="F6036" s="29"/>
      <c r="G6036" s="45"/>
      <c r="L6036"/>
      <c r="M6036" s="46"/>
    </row>
    <row r="6037" spans="1:13" x14ac:dyDescent="0.3">
      <c r="A6037"/>
      <c r="B6037"/>
      <c r="C6037" s="29"/>
      <c r="D6037"/>
      <c r="E6037" s="44"/>
      <c r="F6037" s="29"/>
      <c r="G6037" s="45"/>
      <c r="L6037"/>
      <c r="M6037" s="46"/>
    </row>
    <row r="6038" spans="1:13" x14ac:dyDescent="0.3">
      <c r="A6038"/>
      <c r="B6038"/>
      <c r="C6038" s="29"/>
      <c r="D6038"/>
      <c r="E6038" s="44"/>
      <c r="F6038" s="29"/>
      <c r="G6038" s="45"/>
      <c r="L6038"/>
      <c r="M6038" s="46"/>
    </row>
    <row r="6039" spans="1:13" x14ac:dyDescent="0.3">
      <c r="A6039"/>
      <c r="B6039"/>
      <c r="C6039" s="29"/>
      <c r="D6039"/>
      <c r="E6039" s="44"/>
      <c r="F6039" s="29"/>
      <c r="G6039" s="45"/>
      <c r="L6039"/>
      <c r="M6039" s="46"/>
    </row>
    <row r="6040" spans="1:13" x14ac:dyDescent="0.3">
      <c r="A6040"/>
      <c r="B6040"/>
      <c r="C6040" s="29"/>
      <c r="D6040"/>
      <c r="E6040" s="44"/>
      <c r="F6040" s="29"/>
      <c r="G6040" s="45"/>
      <c r="L6040"/>
      <c r="M6040" s="46"/>
    </row>
    <row r="6041" spans="1:13" x14ac:dyDescent="0.3">
      <c r="A6041"/>
      <c r="B6041"/>
      <c r="C6041" s="29"/>
      <c r="D6041"/>
      <c r="E6041" s="44"/>
      <c r="F6041" s="29"/>
      <c r="G6041" s="45"/>
      <c r="L6041"/>
      <c r="M6041" s="46"/>
    </row>
    <row r="6042" spans="1:13" x14ac:dyDescent="0.3">
      <c r="A6042"/>
      <c r="B6042"/>
      <c r="C6042" s="29"/>
      <c r="D6042"/>
      <c r="E6042" s="44"/>
      <c r="F6042" s="29"/>
      <c r="G6042" s="45"/>
      <c r="L6042"/>
      <c r="M6042" s="46"/>
    </row>
    <row r="6043" spans="1:13" x14ac:dyDescent="0.3">
      <c r="A6043"/>
      <c r="B6043"/>
      <c r="C6043" s="29"/>
      <c r="D6043"/>
      <c r="E6043" s="44"/>
      <c r="F6043" s="29"/>
      <c r="G6043" s="45"/>
      <c r="L6043"/>
      <c r="M6043" s="46"/>
    </row>
    <row r="6044" spans="1:13" x14ac:dyDescent="0.3">
      <c r="A6044"/>
      <c r="B6044"/>
      <c r="C6044" s="29"/>
      <c r="D6044"/>
      <c r="E6044" s="44"/>
      <c r="F6044" s="29"/>
      <c r="G6044" s="45"/>
      <c r="L6044"/>
      <c r="M6044" s="46"/>
    </row>
    <row r="6045" spans="1:13" x14ac:dyDescent="0.3">
      <c r="A6045"/>
      <c r="B6045"/>
      <c r="C6045" s="29"/>
      <c r="D6045"/>
      <c r="E6045" s="44"/>
      <c r="F6045" s="29"/>
      <c r="G6045" s="45"/>
      <c r="L6045"/>
      <c r="M6045" s="46"/>
    </row>
    <row r="6046" spans="1:13" x14ac:dyDescent="0.3">
      <c r="A6046"/>
      <c r="B6046"/>
      <c r="C6046" s="29"/>
      <c r="D6046"/>
      <c r="E6046" s="44"/>
      <c r="F6046" s="29"/>
      <c r="G6046" s="45"/>
      <c r="L6046"/>
      <c r="M6046" s="46"/>
    </row>
    <row r="6047" spans="1:13" x14ac:dyDescent="0.3">
      <c r="A6047"/>
      <c r="B6047"/>
      <c r="C6047" s="29"/>
      <c r="D6047"/>
      <c r="E6047" s="44"/>
      <c r="F6047" s="29"/>
      <c r="G6047" s="45"/>
      <c r="L6047"/>
      <c r="M6047" s="46"/>
    </row>
    <row r="6048" spans="1:13" x14ac:dyDescent="0.3">
      <c r="A6048"/>
      <c r="B6048"/>
      <c r="C6048" s="29"/>
      <c r="D6048"/>
      <c r="E6048" s="44"/>
      <c r="F6048" s="29"/>
      <c r="G6048" s="45"/>
      <c r="L6048"/>
      <c r="M6048" s="46"/>
    </row>
    <row r="6049" spans="1:13" x14ac:dyDescent="0.3">
      <c r="A6049"/>
      <c r="B6049"/>
      <c r="C6049" s="29"/>
      <c r="D6049"/>
      <c r="E6049" s="44"/>
      <c r="F6049" s="29"/>
      <c r="G6049" s="45"/>
      <c r="L6049"/>
      <c r="M6049" s="46"/>
    </row>
    <row r="6050" spans="1:13" x14ac:dyDescent="0.3">
      <c r="A6050"/>
      <c r="B6050"/>
      <c r="C6050" s="29"/>
      <c r="D6050"/>
      <c r="E6050" s="44"/>
      <c r="F6050" s="29"/>
      <c r="G6050" s="45"/>
      <c r="L6050"/>
      <c r="M6050" s="46"/>
    </row>
    <row r="6051" spans="1:13" x14ac:dyDescent="0.3">
      <c r="A6051"/>
      <c r="B6051"/>
      <c r="C6051" s="29"/>
      <c r="D6051"/>
      <c r="E6051" s="44"/>
      <c r="F6051" s="29"/>
      <c r="G6051" s="45"/>
      <c r="L6051"/>
      <c r="M6051" s="46"/>
    </row>
    <row r="6052" spans="1:13" x14ac:dyDescent="0.3">
      <c r="A6052"/>
      <c r="B6052"/>
      <c r="C6052" s="29"/>
      <c r="D6052"/>
      <c r="E6052" s="44"/>
      <c r="F6052" s="29"/>
      <c r="G6052" s="45"/>
      <c r="L6052"/>
      <c r="M6052" s="46"/>
    </row>
    <row r="6053" spans="1:13" x14ac:dyDescent="0.3">
      <c r="A6053"/>
      <c r="B6053"/>
      <c r="C6053" s="29"/>
      <c r="D6053"/>
      <c r="E6053" s="44"/>
      <c r="F6053" s="29"/>
      <c r="G6053" s="45"/>
      <c r="L6053"/>
      <c r="M6053" s="46"/>
    </row>
    <row r="6054" spans="1:13" x14ac:dyDescent="0.3">
      <c r="A6054"/>
      <c r="B6054"/>
      <c r="C6054" s="29"/>
      <c r="D6054"/>
      <c r="E6054" s="44"/>
      <c r="F6054" s="29"/>
      <c r="G6054" s="45"/>
      <c r="L6054"/>
      <c r="M6054" s="46"/>
    </row>
    <row r="6055" spans="1:13" x14ac:dyDescent="0.3">
      <c r="A6055"/>
      <c r="B6055"/>
      <c r="C6055" s="29"/>
      <c r="D6055"/>
      <c r="E6055" s="44"/>
      <c r="F6055" s="29"/>
      <c r="G6055" s="45"/>
      <c r="L6055"/>
      <c r="M6055" s="46"/>
    </row>
    <row r="6056" spans="1:13" x14ac:dyDescent="0.3">
      <c r="A6056"/>
      <c r="B6056"/>
      <c r="C6056" s="29"/>
      <c r="D6056"/>
      <c r="E6056" s="44"/>
      <c r="F6056" s="29"/>
      <c r="G6056" s="45"/>
      <c r="L6056"/>
      <c r="M6056" s="46"/>
    </row>
    <row r="6057" spans="1:13" x14ac:dyDescent="0.3">
      <c r="A6057"/>
      <c r="B6057"/>
      <c r="C6057" s="29"/>
      <c r="D6057"/>
      <c r="E6057" s="44"/>
      <c r="F6057" s="29"/>
      <c r="G6057" s="45"/>
      <c r="L6057"/>
      <c r="M6057" s="46"/>
    </row>
    <row r="6058" spans="1:13" x14ac:dyDescent="0.3">
      <c r="A6058"/>
      <c r="B6058"/>
      <c r="C6058" s="29"/>
      <c r="D6058"/>
      <c r="E6058" s="44"/>
      <c r="F6058" s="29"/>
      <c r="G6058" s="45"/>
      <c r="L6058"/>
      <c r="M6058" s="46"/>
    </row>
    <row r="6059" spans="1:13" x14ac:dyDescent="0.3">
      <c r="A6059"/>
      <c r="B6059"/>
      <c r="C6059" s="29"/>
      <c r="D6059"/>
      <c r="E6059" s="44"/>
      <c r="F6059" s="29"/>
      <c r="G6059" s="45"/>
      <c r="L6059"/>
      <c r="M6059" s="46"/>
    </row>
    <row r="6060" spans="1:13" x14ac:dyDescent="0.3">
      <c r="A6060"/>
      <c r="B6060"/>
      <c r="C6060" s="29"/>
      <c r="D6060"/>
      <c r="E6060" s="44"/>
      <c r="F6060" s="29"/>
      <c r="G6060" s="45"/>
      <c r="L6060"/>
      <c r="M6060" s="46"/>
    </row>
    <row r="6061" spans="1:13" x14ac:dyDescent="0.3">
      <c r="A6061"/>
      <c r="B6061"/>
      <c r="C6061" s="29"/>
      <c r="D6061"/>
      <c r="E6061" s="44"/>
      <c r="F6061" s="29"/>
      <c r="G6061" s="45"/>
      <c r="L6061"/>
      <c r="M6061" s="46"/>
    </row>
    <row r="6062" spans="1:13" x14ac:dyDescent="0.3">
      <c r="A6062"/>
      <c r="B6062"/>
      <c r="C6062" s="29"/>
      <c r="D6062"/>
      <c r="E6062" s="44"/>
      <c r="F6062" s="29"/>
      <c r="G6062" s="45"/>
      <c r="L6062"/>
      <c r="M6062" s="46"/>
    </row>
    <row r="6063" spans="1:13" x14ac:dyDescent="0.3">
      <c r="A6063"/>
      <c r="B6063"/>
      <c r="C6063" s="29"/>
      <c r="D6063"/>
      <c r="E6063" s="44"/>
      <c r="F6063" s="29"/>
      <c r="G6063" s="45"/>
      <c r="L6063"/>
      <c r="M6063" s="46"/>
    </row>
    <row r="6064" spans="1:13" x14ac:dyDescent="0.3">
      <c r="A6064"/>
      <c r="B6064"/>
      <c r="C6064" s="29"/>
      <c r="D6064"/>
      <c r="E6064" s="44"/>
      <c r="F6064" s="29"/>
      <c r="G6064" s="45"/>
      <c r="L6064"/>
      <c r="M6064" s="46"/>
    </row>
    <row r="6065" spans="1:13" x14ac:dyDescent="0.3">
      <c r="A6065"/>
      <c r="B6065"/>
      <c r="C6065" s="29"/>
      <c r="D6065"/>
      <c r="E6065" s="44"/>
      <c r="F6065" s="29"/>
      <c r="G6065" s="45"/>
      <c r="L6065"/>
      <c r="M6065" s="46"/>
    </row>
    <row r="6066" spans="1:13" x14ac:dyDescent="0.3">
      <c r="A6066"/>
      <c r="B6066"/>
      <c r="C6066" s="29"/>
      <c r="D6066"/>
      <c r="E6066" s="44"/>
      <c r="F6066" s="29"/>
      <c r="G6066" s="45"/>
      <c r="L6066"/>
      <c r="M6066" s="46"/>
    </row>
    <row r="6067" spans="1:13" x14ac:dyDescent="0.3">
      <c r="A6067"/>
      <c r="B6067"/>
      <c r="C6067" s="29"/>
      <c r="D6067"/>
      <c r="E6067" s="44"/>
      <c r="F6067" s="29"/>
      <c r="G6067" s="45"/>
      <c r="L6067"/>
      <c r="M6067" s="46"/>
    </row>
    <row r="6068" spans="1:13" x14ac:dyDescent="0.3">
      <c r="A6068"/>
      <c r="B6068"/>
      <c r="C6068" s="29"/>
      <c r="D6068"/>
      <c r="E6068" s="44"/>
      <c r="F6068" s="29"/>
      <c r="G6068" s="45"/>
      <c r="L6068"/>
      <c r="M6068" s="46"/>
    </row>
    <row r="6069" spans="1:13" x14ac:dyDescent="0.3">
      <c r="A6069"/>
      <c r="B6069"/>
      <c r="C6069" s="29"/>
      <c r="D6069"/>
      <c r="E6069" s="44"/>
      <c r="F6069" s="29"/>
      <c r="G6069" s="45"/>
      <c r="L6069"/>
      <c r="M6069" s="46"/>
    </row>
    <row r="6070" spans="1:13" x14ac:dyDescent="0.3">
      <c r="A6070"/>
      <c r="B6070"/>
      <c r="C6070" s="29"/>
      <c r="D6070"/>
      <c r="E6070" s="44"/>
      <c r="F6070" s="29"/>
      <c r="G6070" s="45"/>
      <c r="L6070"/>
      <c r="M6070" s="46"/>
    </row>
    <row r="6071" spans="1:13" x14ac:dyDescent="0.3">
      <c r="A6071"/>
      <c r="B6071"/>
      <c r="C6071" s="29"/>
      <c r="D6071"/>
      <c r="E6071" s="44"/>
      <c r="F6071" s="29"/>
      <c r="G6071" s="45"/>
      <c r="L6071"/>
      <c r="M6071" s="46"/>
    </row>
    <row r="6072" spans="1:13" x14ac:dyDescent="0.3">
      <c r="A6072"/>
      <c r="B6072"/>
      <c r="C6072" s="29"/>
      <c r="D6072"/>
      <c r="E6072" s="44"/>
      <c r="F6072" s="29"/>
      <c r="G6072" s="45"/>
      <c r="L6072"/>
      <c r="M6072" s="46"/>
    </row>
    <row r="6073" spans="1:13" x14ac:dyDescent="0.3">
      <c r="A6073"/>
      <c r="B6073"/>
      <c r="C6073" s="29"/>
      <c r="D6073"/>
      <c r="E6073" s="44"/>
      <c r="F6073" s="29"/>
      <c r="G6073" s="45"/>
      <c r="L6073"/>
      <c r="M6073" s="46"/>
    </row>
    <row r="6074" spans="1:13" x14ac:dyDescent="0.3">
      <c r="A6074"/>
      <c r="B6074"/>
      <c r="C6074" s="29"/>
      <c r="D6074"/>
      <c r="E6074" s="44"/>
      <c r="F6074" s="29"/>
      <c r="G6074" s="45"/>
      <c r="L6074"/>
      <c r="M6074" s="46"/>
    </row>
    <row r="6075" spans="1:13" x14ac:dyDescent="0.3">
      <c r="A6075"/>
      <c r="B6075"/>
      <c r="C6075" s="29"/>
      <c r="D6075"/>
      <c r="E6075" s="44"/>
      <c r="F6075" s="29"/>
      <c r="G6075" s="45"/>
      <c r="L6075"/>
      <c r="M6075" s="46"/>
    </row>
    <row r="6076" spans="1:13" x14ac:dyDescent="0.3">
      <c r="A6076"/>
      <c r="B6076"/>
      <c r="C6076" s="29"/>
      <c r="D6076"/>
      <c r="E6076" s="44"/>
      <c r="F6076" s="29"/>
      <c r="G6076" s="45"/>
      <c r="L6076"/>
      <c r="M6076" s="46"/>
    </row>
    <row r="6077" spans="1:13" x14ac:dyDescent="0.3">
      <c r="A6077"/>
      <c r="B6077"/>
      <c r="C6077" s="29"/>
      <c r="D6077"/>
      <c r="E6077" s="44"/>
      <c r="F6077" s="29"/>
      <c r="G6077" s="45"/>
      <c r="L6077"/>
      <c r="M6077" s="46"/>
    </row>
    <row r="6078" spans="1:13" x14ac:dyDescent="0.3">
      <c r="A6078"/>
      <c r="B6078"/>
      <c r="C6078" s="29"/>
      <c r="D6078"/>
      <c r="E6078" s="44"/>
      <c r="F6078" s="29"/>
      <c r="G6078" s="45"/>
      <c r="L6078"/>
      <c r="M6078" s="46"/>
    </row>
    <row r="6079" spans="1:13" x14ac:dyDescent="0.3">
      <c r="A6079"/>
      <c r="B6079"/>
      <c r="C6079" s="29"/>
      <c r="D6079"/>
      <c r="E6079" s="44"/>
      <c r="F6079" s="29"/>
      <c r="G6079" s="45"/>
      <c r="L6079"/>
      <c r="M6079" s="46"/>
    </row>
    <row r="6080" spans="1:13" x14ac:dyDescent="0.3">
      <c r="A6080"/>
      <c r="B6080"/>
      <c r="C6080" s="29"/>
      <c r="D6080"/>
      <c r="E6080" s="44"/>
      <c r="F6080" s="29"/>
      <c r="G6080" s="45"/>
      <c r="L6080"/>
      <c r="M6080" s="46"/>
    </row>
    <row r="6081" spans="1:13" x14ac:dyDescent="0.3">
      <c r="A6081"/>
      <c r="B6081"/>
      <c r="C6081" s="29"/>
      <c r="D6081"/>
      <c r="E6081" s="44"/>
      <c r="F6081" s="29"/>
      <c r="G6081" s="45"/>
      <c r="L6081"/>
      <c r="M6081" s="46"/>
    </row>
    <row r="6082" spans="1:13" x14ac:dyDescent="0.3">
      <c r="A6082"/>
      <c r="B6082"/>
      <c r="C6082" s="29"/>
      <c r="D6082"/>
      <c r="E6082" s="44"/>
      <c r="F6082" s="29"/>
      <c r="G6082" s="45"/>
      <c r="L6082"/>
      <c r="M6082" s="46"/>
    </row>
    <row r="6083" spans="1:13" x14ac:dyDescent="0.3">
      <c r="A6083"/>
      <c r="B6083"/>
      <c r="C6083" s="29"/>
      <c r="D6083"/>
      <c r="E6083" s="44"/>
      <c r="F6083" s="29"/>
      <c r="G6083" s="45"/>
      <c r="L6083"/>
      <c r="M6083" s="46"/>
    </row>
    <row r="6084" spans="1:13" x14ac:dyDescent="0.3">
      <c r="A6084"/>
      <c r="B6084"/>
      <c r="C6084" s="29"/>
      <c r="D6084"/>
      <c r="E6084" s="44"/>
      <c r="F6084" s="29"/>
      <c r="G6084" s="45"/>
      <c r="L6084"/>
      <c r="M6084" s="46"/>
    </row>
    <row r="6085" spans="1:13" x14ac:dyDescent="0.3">
      <c r="A6085"/>
      <c r="B6085"/>
      <c r="C6085" s="29"/>
      <c r="D6085"/>
      <c r="E6085" s="44"/>
      <c r="F6085" s="29"/>
      <c r="G6085" s="45"/>
      <c r="L6085"/>
      <c r="M6085" s="46"/>
    </row>
    <row r="6086" spans="1:13" x14ac:dyDescent="0.3">
      <c r="A6086"/>
      <c r="B6086"/>
      <c r="C6086" s="29"/>
      <c r="D6086"/>
      <c r="E6086" s="44"/>
      <c r="F6086" s="29"/>
      <c r="G6086" s="45"/>
      <c r="L6086"/>
      <c r="M6086" s="46"/>
    </row>
    <row r="6087" spans="1:13" x14ac:dyDescent="0.3">
      <c r="A6087"/>
      <c r="B6087"/>
      <c r="C6087" s="29"/>
      <c r="D6087"/>
      <c r="E6087" s="44"/>
      <c r="F6087" s="29"/>
      <c r="G6087" s="45"/>
      <c r="L6087"/>
      <c r="M6087" s="46"/>
    </row>
    <row r="6088" spans="1:13" x14ac:dyDescent="0.3">
      <c r="A6088"/>
      <c r="B6088"/>
      <c r="C6088" s="29"/>
      <c r="D6088"/>
      <c r="E6088" s="44"/>
      <c r="F6088" s="29"/>
      <c r="G6088" s="45"/>
      <c r="L6088"/>
      <c r="M6088" s="46"/>
    </row>
    <row r="6089" spans="1:13" x14ac:dyDescent="0.3">
      <c r="A6089"/>
      <c r="B6089"/>
      <c r="C6089" s="29"/>
      <c r="D6089"/>
      <c r="E6089" s="44"/>
      <c r="F6089" s="29"/>
      <c r="G6089" s="45"/>
      <c r="L6089"/>
      <c r="M6089" s="46"/>
    </row>
    <row r="6090" spans="1:13" x14ac:dyDescent="0.3">
      <c r="A6090"/>
      <c r="B6090"/>
      <c r="C6090" s="29"/>
      <c r="D6090"/>
      <c r="E6090" s="44"/>
      <c r="F6090" s="29"/>
      <c r="G6090" s="45"/>
      <c r="L6090"/>
      <c r="M6090" s="46"/>
    </row>
    <row r="6091" spans="1:13" x14ac:dyDescent="0.3">
      <c r="A6091"/>
      <c r="B6091"/>
      <c r="C6091" s="29"/>
      <c r="D6091"/>
      <c r="E6091" s="44"/>
      <c r="F6091" s="29"/>
      <c r="G6091" s="45"/>
      <c r="L6091"/>
      <c r="M6091" s="46"/>
    </row>
    <row r="6092" spans="1:13" x14ac:dyDescent="0.3">
      <c r="A6092"/>
      <c r="B6092"/>
      <c r="C6092" s="29"/>
      <c r="D6092"/>
      <c r="E6092" s="44"/>
      <c r="F6092" s="29"/>
      <c r="G6092" s="45"/>
      <c r="L6092"/>
      <c r="M6092" s="46"/>
    </row>
    <row r="6093" spans="1:13" x14ac:dyDescent="0.3">
      <c r="A6093"/>
      <c r="B6093"/>
      <c r="C6093" s="29"/>
      <c r="D6093"/>
      <c r="E6093" s="44"/>
      <c r="F6093" s="29"/>
      <c r="G6093" s="45"/>
      <c r="L6093"/>
      <c r="M6093" s="46"/>
    </row>
    <row r="6094" spans="1:13" x14ac:dyDescent="0.3">
      <c r="A6094"/>
      <c r="B6094"/>
      <c r="C6094" s="29"/>
      <c r="D6094"/>
      <c r="E6094" s="44"/>
      <c r="F6094" s="29"/>
      <c r="G6094" s="45"/>
      <c r="L6094"/>
      <c r="M6094" s="46"/>
    </row>
    <row r="6095" spans="1:13" x14ac:dyDescent="0.3">
      <c r="A6095"/>
      <c r="B6095"/>
      <c r="C6095" s="29"/>
      <c r="D6095"/>
      <c r="E6095" s="44"/>
      <c r="F6095" s="29"/>
      <c r="G6095" s="45"/>
      <c r="L6095"/>
      <c r="M6095" s="46"/>
    </row>
    <row r="6096" spans="1:13" x14ac:dyDescent="0.3">
      <c r="A6096"/>
      <c r="B6096"/>
      <c r="C6096" s="29"/>
      <c r="D6096"/>
      <c r="E6096" s="44"/>
      <c r="F6096" s="29"/>
      <c r="G6096" s="45"/>
      <c r="L6096"/>
      <c r="M6096" s="46"/>
    </row>
    <row r="6097" spans="1:13" x14ac:dyDescent="0.3">
      <c r="A6097"/>
      <c r="B6097"/>
      <c r="C6097" s="29"/>
      <c r="D6097"/>
      <c r="E6097" s="44"/>
      <c r="F6097" s="29"/>
      <c r="G6097" s="45"/>
      <c r="L6097"/>
      <c r="M6097" s="46"/>
    </row>
    <row r="6098" spans="1:13" x14ac:dyDescent="0.3">
      <c r="A6098"/>
      <c r="B6098"/>
      <c r="C6098" s="29"/>
      <c r="D6098"/>
      <c r="E6098" s="44"/>
      <c r="F6098" s="29"/>
      <c r="G6098" s="45"/>
      <c r="L6098"/>
      <c r="M6098" s="46"/>
    </row>
    <row r="6099" spans="1:13" x14ac:dyDescent="0.3">
      <c r="A6099"/>
      <c r="B6099"/>
      <c r="C6099" s="29"/>
      <c r="D6099"/>
      <c r="E6099" s="44"/>
      <c r="F6099" s="29"/>
      <c r="G6099" s="45"/>
      <c r="L6099"/>
      <c r="M6099" s="46"/>
    </row>
    <row r="6100" spans="1:13" x14ac:dyDescent="0.3">
      <c r="A6100"/>
      <c r="B6100"/>
      <c r="C6100" s="29"/>
      <c r="D6100"/>
      <c r="E6100" s="44"/>
      <c r="F6100" s="29"/>
      <c r="G6100" s="45"/>
      <c r="L6100"/>
      <c r="M6100" s="46"/>
    </row>
    <row r="6101" spans="1:13" x14ac:dyDescent="0.3">
      <c r="A6101"/>
      <c r="B6101"/>
      <c r="C6101" s="29"/>
      <c r="D6101"/>
      <c r="E6101" s="44"/>
      <c r="F6101" s="29"/>
      <c r="G6101" s="45"/>
      <c r="L6101"/>
      <c r="M6101" s="46"/>
    </row>
    <row r="6102" spans="1:13" x14ac:dyDescent="0.3">
      <c r="A6102"/>
      <c r="B6102"/>
      <c r="C6102" s="29"/>
      <c r="D6102"/>
      <c r="E6102" s="44"/>
      <c r="F6102" s="29"/>
      <c r="G6102" s="45"/>
      <c r="L6102"/>
      <c r="M6102" s="46"/>
    </row>
    <row r="6103" spans="1:13" x14ac:dyDescent="0.3">
      <c r="A6103"/>
      <c r="B6103"/>
      <c r="C6103" s="29"/>
      <c r="D6103"/>
      <c r="E6103" s="44"/>
      <c r="F6103" s="29"/>
      <c r="G6103" s="45"/>
      <c r="L6103"/>
      <c r="M6103" s="46"/>
    </row>
    <row r="6104" spans="1:13" x14ac:dyDescent="0.3">
      <c r="A6104"/>
      <c r="B6104"/>
      <c r="C6104" s="29"/>
      <c r="D6104"/>
      <c r="E6104" s="44"/>
      <c r="F6104" s="29"/>
      <c r="G6104" s="45"/>
      <c r="L6104"/>
      <c r="M6104" s="46"/>
    </row>
    <row r="6105" spans="1:13" x14ac:dyDescent="0.3">
      <c r="A6105"/>
      <c r="B6105"/>
      <c r="C6105" s="29"/>
      <c r="D6105"/>
      <c r="E6105" s="44"/>
      <c r="F6105" s="29"/>
      <c r="G6105" s="45"/>
      <c r="L6105"/>
      <c r="M6105" s="46"/>
    </row>
    <row r="6106" spans="1:13" x14ac:dyDescent="0.3">
      <c r="A6106"/>
      <c r="B6106"/>
      <c r="C6106" s="29"/>
      <c r="D6106"/>
      <c r="E6106" s="44"/>
      <c r="F6106" s="29"/>
      <c r="G6106" s="45"/>
      <c r="L6106"/>
      <c r="M6106" s="46"/>
    </row>
    <row r="6107" spans="1:13" x14ac:dyDescent="0.3">
      <c r="A6107"/>
      <c r="B6107"/>
      <c r="C6107" s="29"/>
      <c r="D6107"/>
      <c r="E6107" s="44"/>
      <c r="F6107" s="29"/>
      <c r="G6107" s="45"/>
      <c r="L6107"/>
      <c r="M6107" s="46"/>
    </row>
    <row r="6108" spans="1:13" x14ac:dyDescent="0.3">
      <c r="A6108"/>
      <c r="B6108"/>
      <c r="C6108" s="29"/>
      <c r="D6108"/>
      <c r="E6108" s="44"/>
      <c r="F6108" s="29"/>
      <c r="G6108" s="45"/>
      <c r="L6108"/>
      <c r="M6108" s="46"/>
    </row>
    <row r="6109" spans="1:13" x14ac:dyDescent="0.3">
      <c r="A6109"/>
      <c r="B6109"/>
      <c r="C6109" s="29"/>
      <c r="D6109"/>
      <c r="E6109" s="44"/>
      <c r="F6109" s="29"/>
      <c r="G6109" s="45"/>
      <c r="L6109"/>
      <c r="M6109" s="46"/>
    </row>
    <row r="6110" spans="1:13" x14ac:dyDescent="0.3">
      <c r="A6110"/>
      <c r="B6110"/>
      <c r="C6110" s="29"/>
      <c r="D6110"/>
      <c r="E6110" s="44"/>
      <c r="F6110" s="29"/>
      <c r="G6110" s="45"/>
      <c r="L6110"/>
      <c r="M6110" s="46"/>
    </row>
    <row r="6111" spans="1:13" x14ac:dyDescent="0.3">
      <c r="A6111"/>
      <c r="B6111"/>
      <c r="C6111" s="29"/>
      <c r="D6111"/>
      <c r="E6111" s="44"/>
      <c r="F6111" s="29"/>
      <c r="G6111" s="45"/>
      <c r="L6111"/>
      <c r="M6111" s="46"/>
    </row>
    <row r="6112" spans="1:13" x14ac:dyDescent="0.3">
      <c r="A6112"/>
      <c r="B6112"/>
      <c r="C6112" s="29"/>
      <c r="D6112"/>
      <c r="E6112" s="44"/>
      <c r="F6112" s="29"/>
      <c r="G6112" s="45"/>
      <c r="L6112"/>
      <c r="M6112" s="46"/>
    </row>
    <row r="6113" spans="1:13" x14ac:dyDescent="0.3">
      <c r="A6113"/>
      <c r="B6113"/>
      <c r="C6113" s="29"/>
      <c r="D6113"/>
      <c r="E6113" s="44"/>
      <c r="F6113" s="29"/>
      <c r="G6113" s="45"/>
      <c r="L6113"/>
      <c r="M6113" s="46"/>
    </row>
    <row r="6114" spans="1:13" x14ac:dyDescent="0.3">
      <c r="A6114"/>
      <c r="B6114"/>
      <c r="C6114" s="29"/>
      <c r="D6114"/>
      <c r="E6114" s="44"/>
      <c r="F6114" s="29"/>
      <c r="G6114" s="45"/>
      <c r="L6114"/>
      <c r="M6114" s="46"/>
    </row>
    <row r="6115" spans="1:13" x14ac:dyDescent="0.3">
      <c r="A6115"/>
      <c r="B6115"/>
      <c r="C6115" s="29"/>
      <c r="D6115"/>
      <c r="E6115" s="44"/>
      <c r="F6115" s="29"/>
      <c r="G6115" s="45"/>
      <c r="L6115"/>
      <c r="M6115" s="46"/>
    </row>
    <row r="6116" spans="1:13" x14ac:dyDescent="0.3">
      <c r="A6116"/>
      <c r="B6116"/>
      <c r="C6116" s="29"/>
      <c r="D6116"/>
      <c r="E6116" s="44"/>
      <c r="F6116" s="29"/>
      <c r="G6116" s="45"/>
      <c r="L6116"/>
      <c r="M6116" s="46"/>
    </row>
    <row r="6117" spans="1:13" x14ac:dyDescent="0.3">
      <c r="A6117"/>
      <c r="B6117"/>
      <c r="C6117" s="29"/>
      <c r="D6117"/>
      <c r="E6117" s="44"/>
      <c r="F6117" s="29"/>
      <c r="G6117" s="45"/>
      <c r="L6117"/>
      <c r="M6117" s="46"/>
    </row>
    <row r="6118" spans="1:13" x14ac:dyDescent="0.3">
      <c r="A6118"/>
      <c r="B6118"/>
      <c r="C6118" s="29"/>
      <c r="D6118"/>
      <c r="E6118" s="44"/>
      <c r="F6118" s="29"/>
      <c r="G6118" s="45"/>
      <c r="L6118"/>
      <c r="M6118" s="46"/>
    </row>
    <row r="6119" spans="1:13" x14ac:dyDescent="0.3">
      <c r="A6119"/>
      <c r="B6119"/>
      <c r="C6119" s="29"/>
      <c r="D6119"/>
      <c r="E6119" s="44"/>
      <c r="F6119" s="29"/>
      <c r="G6119" s="45"/>
      <c r="L6119"/>
      <c r="M6119" s="46"/>
    </row>
    <row r="6120" spans="1:13" x14ac:dyDescent="0.3">
      <c r="A6120"/>
      <c r="B6120"/>
      <c r="C6120" s="29"/>
      <c r="D6120"/>
      <c r="E6120" s="44"/>
      <c r="F6120" s="29"/>
      <c r="G6120" s="45"/>
      <c r="L6120"/>
      <c r="M6120" s="46"/>
    </row>
    <row r="6121" spans="1:13" x14ac:dyDescent="0.3">
      <c r="A6121"/>
      <c r="B6121"/>
      <c r="C6121" s="29"/>
      <c r="D6121"/>
      <c r="E6121" s="44"/>
      <c r="F6121" s="29"/>
      <c r="G6121" s="45"/>
      <c r="L6121"/>
      <c r="M6121" s="46"/>
    </row>
    <row r="6122" spans="1:13" x14ac:dyDescent="0.3">
      <c r="A6122"/>
      <c r="B6122"/>
      <c r="C6122" s="29"/>
      <c r="D6122"/>
      <c r="E6122" s="44"/>
      <c r="F6122" s="29"/>
      <c r="G6122" s="45"/>
      <c r="L6122"/>
      <c r="M6122" s="46"/>
    </row>
    <row r="6123" spans="1:13" x14ac:dyDescent="0.3">
      <c r="A6123"/>
      <c r="B6123"/>
      <c r="C6123" s="29"/>
      <c r="D6123"/>
      <c r="E6123" s="44"/>
      <c r="F6123" s="29"/>
      <c r="G6123" s="45"/>
      <c r="L6123"/>
      <c r="M6123" s="46"/>
    </row>
    <row r="6124" spans="1:13" x14ac:dyDescent="0.3">
      <c r="A6124"/>
      <c r="B6124"/>
      <c r="C6124" s="29"/>
      <c r="D6124"/>
      <c r="E6124" s="44"/>
      <c r="F6124" s="29"/>
      <c r="G6124" s="45"/>
      <c r="L6124"/>
      <c r="M6124" s="46"/>
    </row>
    <row r="6125" spans="1:13" x14ac:dyDescent="0.3">
      <c r="A6125"/>
      <c r="B6125"/>
      <c r="C6125" s="29"/>
      <c r="D6125"/>
      <c r="E6125" s="44"/>
      <c r="F6125" s="29"/>
      <c r="G6125" s="45"/>
      <c r="L6125"/>
      <c r="M6125" s="46"/>
    </row>
    <row r="6126" spans="1:13" x14ac:dyDescent="0.3">
      <c r="A6126"/>
      <c r="B6126"/>
      <c r="C6126" s="29"/>
      <c r="D6126"/>
      <c r="E6126" s="44"/>
      <c r="F6126" s="29"/>
      <c r="G6126" s="45"/>
      <c r="L6126"/>
      <c r="M6126" s="46"/>
    </row>
    <row r="6127" spans="1:13" x14ac:dyDescent="0.3">
      <c r="A6127"/>
      <c r="B6127"/>
      <c r="C6127" s="29"/>
      <c r="D6127"/>
      <c r="E6127" s="44"/>
      <c r="F6127" s="29"/>
      <c r="G6127" s="45"/>
      <c r="L6127"/>
      <c r="M6127" s="46"/>
    </row>
    <row r="6128" spans="1:13" x14ac:dyDescent="0.3">
      <c r="A6128"/>
      <c r="B6128"/>
      <c r="C6128" s="29"/>
      <c r="D6128"/>
      <c r="E6128" s="44"/>
      <c r="F6128" s="29"/>
      <c r="G6128" s="45"/>
      <c r="L6128"/>
      <c r="M6128" s="46"/>
    </row>
    <row r="6129" spans="1:13" x14ac:dyDescent="0.3">
      <c r="A6129"/>
      <c r="B6129"/>
      <c r="C6129" s="29"/>
      <c r="D6129"/>
      <c r="E6129" s="44"/>
      <c r="F6129" s="29"/>
      <c r="G6129" s="45"/>
      <c r="L6129"/>
      <c r="M6129" s="46"/>
    </row>
    <row r="6130" spans="1:13" x14ac:dyDescent="0.3">
      <c r="A6130"/>
      <c r="B6130"/>
      <c r="C6130" s="29"/>
      <c r="D6130"/>
      <c r="E6130" s="44"/>
      <c r="F6130" s="29"/>
      <c r="G6130" s="45"/>
      <c r="L6130"/>
      <c r="M6130" s="46"/>
    </row>
    <row r="6131" spans="1:13" x14ac:dyDescent="0.3">
      <c r="A6131"/>
      <c r="B6131"/>
      <c r="C6131" s="29"/>
      <c r="D6131"/>
      <c r="E6131" s="44"/>
      <c r="F6131" s="29"/>
      <c r="G6131" s="45"/>
      <c r="L6131"/>
      <c r="M6131" s="46"/>
    </row>
    <row r="6132" spans="1:13" x14ac:dyDescent="0.3">
      <c r="A6132"/>
      <c r="B6132"/>
      <c r="C6132" s="29"/>
      <c r="D6132"/>
      <c r="E6132" s="44"/>
      <c r="F6132" s="29"/>
      <c r="G6132" s="45"/>
      <c r="L6132"/>
      <c r="M6132" s="46"/>
    </row>
    <row r="6133" spans="1:13" x14ac:dyDescent="0.3">
      <c r="A6133"/>
      <c r="B6133"/>
      <c r="C6133" s="29"/>
      <c r="D6133"/>
      <c r="E6133" s="44"/>
      <c r="F6133" s="29"/>
      <c r="G6133" s="45"/>
      <c r="L6133"/>
      <c r="M6133" s="46"/>
    </row>
    <row r="6134" spans="1:13" x14ac:dyDescent="0.3">
      <c r="A6134"/>
      <c r="B6134"/>
      <c r="C6134" s="29"/>
      <c r="D6134"/>
      <c r="E6134" s="44"/>
      <c r="F6134" s="29"/>
      <c r="G6134" s="45"/>
      <c r="L6134"/>
      <c r="M6134" s="46"/>
    </row>
    <row r="6135" spans="1:13" x14ac:dyDescent="0.3">
      <c r="A6135"/>
      <c r="B6135"/>
      <c r="C6135" s="29"/>
      <c r="D6135"/>
      <c r="E6135" s="44"/>
      <c r="F6135" s="29"/>
      <c r="G6135" s="45"/>
      <c r="L6135"/>
      <c r="M6135" s="46"/>
    </row>
    <row r="6136" spans="1:13" x14ac:dyDescent="0.3">
      <c r="A6136"/>
      <c r="B6136"/>
      <c r="C6136" s="29"/>
      <c r="D6136"/>
      <c r="E6136" s="44"/>
      <c r="F6136" s="29"/>
      <c r="G6136" s="45"/>
      <c r="L6136"/>
      <c r="M6136" s="46"/>
    </row>
    <row r="6137" spans="1:13" x14ac:dyDescent="0.3">
      <c r="A6137"/>
      <c r="B6137"/>
      <c r="C6137" s="29"/>
      <c r="D6137"/>
      <c r="E6137" s="44"/>
      <c r="F6137" s="29"/>
      <c r="G6137" s="45"/>
      <c r="L6137"/>
      <c r="M6137" s="46"/>
    </row>
    <row r="6138" spans="1:13" x14ac:dyDescent="0.3">
      <c r="A6138"/>
      <c r="B6138"/>
      <c r="C6138" s="29"/>
      <c r="D6138"/>
      <c r="E6138" s="44"/>
      <c r="F6138" s="29"/>
      <c r="G6138" s="45"/>
      <c r="L6138"/>
      <c r="M6138" s="46"/>
    </row>
    <row r="6139" spans="1:13" x14ac:dyDescent="0.3">
      <c r="A6139"/>
      <c r="B6139"/>
      <c r="C6139" s="29"/>
      <c r="D6139"/>
      <c r="E6139" s="44"/>
      <c r="F6139" s="29"/>
      <c r="G6139" s="45"/>
      <c r="L6139"/>
      <c r="M6139" s="46"/>
    </row>
    <row r="6140" spans="1:13" x14ac:dyDescent="0.3">
      <c r="A6140"/>
      <c r="B6140"/>
      <c r="C6140" s="29"/>
      <c r="D6140"/>
      <c r="E6140" s="44"/>
      <c r="F6140" s="29"/>
      <c r="G6140" s="45"/>
      <c r="L6140"/>
      <c r="M6140" s="46"/>
    </row>
    <row r="6141" spans="1:13" x14ac:dyDescent="0.3">
      <c r="A6141"/>
      <c r="B6141"/>
      <c r="C6141" s="29"/>
      <c r="D6141"/>
      <c r="E6141" s="44"/>
      <c r="F6141" s="29"/>
      <c r="G6141" s="45"/>
      <c r="L6141"/>
      <c r="M6141" s="46"/>
    </row>
    <row r="6142" spans="1:13" x14ac:dyDescent="0.3">
      <c r="A6142"/>
      <c r="B6142"/>
      <c r="C6142" s="29"/>
      <c r="D6142"/>
      <c r="E6142" s="44"/>
      <c r="F6142" s="29"/>
      <c r="G6142" s="45"/>
      <c r="L6142"/>
      <c r="M6142" s="46"/>
    </row>
    <row r="6143" spans="1:13" x14ac:dyDescent="0.3">
      <c r="A6143"/>
      <c r="B6143"/>
      <c r="C6143" s="29"/>
      <c r="D6143"/>
      <c r="E6143" s="44"/>
      <c r="F6143" s="29"/>
      <c r="G6143" s="45"/>
      <c r="L6143"/>
      <c r="M6143" s="46"/>
    </row>
    <row r="6144" spans="1:13" x14ac:dyDescent="0.3">
      <c r="A6144"/>
      <c r="B6144"/>
      <c r="C6144" s="29"/>
      <c r="D6144"/>
      <c r="E6144" s="44"/>
      <c r="F6144" s="29"/>
      <c r="G6144" s="45"/>
      <c r="L6144"/>
      <c r="M6144" s="46"/>
    </row>
    <row r="6145" spans="1:13" x14ac:dyDescent="0.3">
      <c r="A6145"/>
      <c r="B6145"/>
      <c r="C6145" s="29"/>
      <c r="D6145"/>
      <c r="E6145" s="44"/>
      <c r="F6145" s="29"/>
      <c r="G6145" s="45"/>
      <c r="L6145"/>
      <c r="M6145" s="46"/>
    </row>
    <row r="6146" spans="1:13" x14ac:dyDescent="0.3">
      <c r="A6146"/>
      <c r="B6146"/>
      <c r="C6146" s="29"/>
      <c r="D6146"/>
      <c r="E6146" s="44"/>
      <c r="F6146" s="29"/>
      <c r="G6146" s="45"/>
      <c r="L6146"/>
      <c r="M6146" s="46"/>
    </row>
    <row r="6147" spans="1:13" x14ac:dyDescent="0.3">
      <c r="A6147"/>
      <c r="B6147"/>
      <c r="C6147" s="29"/>
      <c r="D6147"/>
      <c r="E6147" s="44"/>
      <c r="F6147" s="29"/>
      <c r="G6147" s="45"/>
      <c r="L6147"/>
      <c r="M6147" s="46"/>
    </row>
    <row r="6148" spans="1:13" x14ac:dyDescent="0.3">
      <c r="A6148"/>
      <c r="B6148"/>
      <c r="C6148" s="29"/>
      <c r="D6148"/>
      <c r="E6148" s="44"/>
      <c r="F6148" s="29"/>
      <c r="G6148" s="45"/>
      <c r="L6148"/>
      <c r="M6148" s="46"/>
    </row>
    <row r="6149" spans="1:13" x14ac:dyDescent="0.3">
      <c r="A6149"/>
      <c r="B6149"/>
      <c r="C6149" s="29"/>
      <c r="D6149"/>
      <c r="E6149" s="44"/>
      <c r="F6149" s="29"/>
      <c r="G6149" s="45"/>
      <c r="L6149"/>
      <c r="M6149" s="46"/>
    </row>
    <row r="6150" spans="1:13" x14ac:dyDescent="0.3">
      <c r="A6150"/>
      <c r="B6150"/>
      <c r="C6150" s="29"/>
      <c r="D6150"/>
      <c r="E6150" s="44"/>
      <c r="F6150" s="29"/>
      <c r="G6150" s="45"/>
      <c r="L6150"/>
      <c r="M6150" s="46"/>
    </row>
    <row r="6151" spans="1:13" x14ac:dyDescent="0.3">
      <c r="A6151"/>
      <c r="B6151"/>
      <c r="C6151" s="29"/>
      <c r="D6151"/>
      <c r="E6151" s="44"/>
      <c r="F6151" s="29"/>
      <c r="G6151" s="45"/>
      <c r="L6151"/>
      <c r="M6151" s="46"/>
    </row>
    <row r="6152" spans="1:13" x14ac:dyDescent="0.3">
      <c r="A6152"/>
      <c r="B6152"/>
      <c r="C6152" s="29"/>
      <c r="D6152"/>
      <c r="E6152" s="44"/>
      <c r="F6152" s="29"/>
      <c r="G6152" s="45"/>
      <c r="L6152"/>
      <c r="M6152" s="46"/>
    </row>
    <row r="6153" spans="1:13" x14ac:dyDescent="0.3">
      <c r="A6153"/>
      <c r="B6153"/>
      <c r="C6153" s="29"/>
      <c r="D6153"/>
      <c r="E6153" s="44"/>
      <c r="F6153" s="29"/>
      <c r="G6153" s="45"/>
      <c r="L6153"/>
      <c r="M6153" s="46"/>
    </row>
    <row r="6154" spans="1:13" x14ac:dyDescent="0.3">
      <c r="A6154"/>
      <c r="B6154"/>
      <c r="C6154" s="29"/>
      <c r="D6154"/>
      <c r="E6154" s="44"/>
      <c r="F6154" s="29"/>
      <c r="G6154" s="45"/>
      <c r="L6154"/>
      <c r="M6154" s="46"/>
    </row>
    <row r="6155" spans="1:13" x14ac:dyDescent="0.3">
      <c r="A6155"/>
      <c r="B6155"/>
      <c r="C6155" s="29"/>
      <c r="D6155"/>
      <c r="E6155" s="44"/>
      <c r="F6155" s="29"/>
      <c r="G6155" s="45"/>
      <c r="L6155"/>
      <c r="M6155" s="46"/>
    </row>
    <row r="6156" spans="1:13" x14ac:dyDescent="0.3">
      <c r="A6156"/>
      <c r="B6156"/>
      <c r="C6156" s="29"/>
      <c r="D6156"/>
      <c r="E6156" s="44"/>
      <c r="F6156" s="29"/>
      <c r="G6156" s="45"/>
      <c r="L6156"/>
      <c r="M6156" s="46"/>
    </row>
    <row r="6157" spans="1:13" x14ac:dyDescent="0.3">
      <c r="A6157"/>
      <c r="B6157"/>
      <c r="C6157" s="29"/>
      <c r="D6157"/>
      <c r="E6157" s="44"/>
      <c r="F6157" s="29"/>
      <c r="G6157" s="45"/>
      <c r="L6157"/>
      <c r="M6157" s="46"/>
    </row>
    <row r="6158" spans="1:13" x14ac:dyDescent="0.3">
      <c r="A6158"/>
      <c r="B6158"/>
      <c r="C6158" s="29"/>
      <c r="D6158"/>
      <c r="E6158" s="44"/>
      <c r="F6158" s="29"/>
      <c r="G6158" s="45"/>
      <c r="L6158"/>
      <c r="M6158" s="46"/>
    </row>
    <row r="6159" spans="1:13" x14ac:dyDescent="0.3">
      <c r="A6159"/>
      <c r="B6159"/>
      <c r="C6159" s="29"/>
      <c r="D6159"/>
      <c r="E6159" s="44"/>
      <c r="F6159" s="29"/>
      <c r="G6159" s="45"/>
      <c r="L6159"/>
      <c r="M6159" s="46"/>
    </row>
    <row r="6160" spans="1:13" x14ac:dyDescent="0.3">
      <c r="A6160"/>
      <c r="B6160"/>
      <c r="C6160" s="29"/>
      <c r="D6160"/>
      <c r="E6160" s="44"/>
      <c r="F6160" s="29"/>
      <c r="G6160" s="45"/>
      <c r="L6160"/>
      <c r="M6160" s="46"/>
    </row>
    <row r="6161" spans="1:13" x14ac:dyDescent="0.3">
      <c r="A6161"/>
      <c r="B6161"/>
      <c r="C6161" s="29"/>
      <c r="D6161"/>
      <c r="E6161" s="44"/>
      <c r="F6161" s="29"/>
      <c r="G6161" s="45"/>
      <c r="L6161"/>
      <c r="M6161" s="46"/>
    </row>
    <row r="6162" spans="1:13" x14ac:dyDescent="0.3">
      <c r="A6162"/>
      <c r="B6162"/>
      <c r="C6162" s="29"/>
      <c r="D6162"/>
      <c r="E6162" s="44"/>
      <c r="F6162" s="29"/>
      <c r="G6162" s="45"/>
      <c r="L6162"/>
      <c r="M6162" s="46"/>
    </row>
    <row r="6163" spans="1:13" x14ac:dyDescent="0.3">
      <c r="A6163"/>
      <c r="B6163"/>
      <c r="C6163" s="29"/>
      <c r="D6163"/>
      <c r="E6163" s="44"/>
      <c r="F6163" s="29"/>
      <c r="G6163" s="45"/>
      <c r="L6163"/>
      <c r="M6163" s="46"/>
    </row>
    <row r="6164" spans="1:13" x14ac:dyDescent="0.3">
      <c r="A6164"/>
      <c r="B6164"/>
      <c r="C6164" s="29"/>
      <c r="D6164"/>
      <c r="E6164" s="44"/>
      <c r="F6164" s="29"/>
      <c r="G6164" s="45"/>
      <c r="L6164"/>
      <c r="M6164" s="46"/>
    </row>
    <row r="6165" spans="1:13" x14ac:dyDescent="0.3">
      <c r="A6165"/>
      <c r="B6165"/>
      <c r="C6165" s="29"/>
      <c r="D6165"/>
      <c r="E6165" s="44"/>
      <c r="F6165" s="29"/>
      <c r="G6165" s="45"/>
      <c r="L6165"/>
      <c r="M6165" s="46"/>
    </row>
    <row r="6166" spans="1:13" x14ac:dyDescent="0.3">
      <c r="A6166"/>
      <c r="B6166"/>
      <c r="C6166" s="29"/>
      <c r="D6166"/>
      <c r="E6166" s="44"/>
      <c r="F6166" s="29"/>
      <c r="G6166" s="45"/>
      <c r="L6166"/>
      <c r="M6166" s="46"/>
    </row>
    <row r="6167" spans="1:13" x14ac:dyDescent="0.3">
      <c r="A6167"/>
      <c r="B6167"/>
      <c r="C6167" s="29"/>
      <c r="D6167"/>
      <c r="E6167" s="44"/>
      <c r="F6167" s="29"/>
      <c r="G6167" s="45"/>
      <c r="L6167"/>
      <c r="M6167" s="46"/>
    </row>
    <row r="6168" spans="1:13" x14ac:dyDescent="0.3">
      <c r="A6168"/>
      <c r="B6168"/>
      <c r="C6168" s="29"/>
      <c r="D6168"/>
      <c r="E6168" s="44"/>
      <c r="F6168" s="29"/>
      <c r="G6168" s="45"/>
      <c r="L6168"/>
      <c r="M6168" s="46"/>
    </row>
    <row r="6169" spans="1:13" x14ac:dyDescent="0.3">
      <c r="A6169"/>
      <c r="B6169"/>
      <c r="C6169" s="29"/>
      <c r="D6169"/>
      <c r="E6169" s="44"/>
      <c r="F6169" s="29"/>
      <c r="G6169" s="45"/>
      <c r="L6169"/>
      <c r="M6169" s="46"/>
    </row>
    <row r="6170" spans="1:13" x14ac:dyDescent="0.3">
      <c r="A6170"/>
      <c r="B6170"/>
      <c r="C6170" s="29"/>
      <c r="D6170"/>
      <c r="E6170" s="44"/>
      <c r="F6170" s="29"/>
      <c r="G6170" s="45"/>
      <c r="L6170"/>
      <c r="M6170" s="46"/>
    </row>
    <row r="6171" spans="1:13" x14ac:dyDescent="0.3">
      <c r="A6171"/>
      <c r="B6171"/>
      <c r="C6171" s="29"/>
      <c r="D6171"/>
      <c r="E6171" s="44"/>
      <c r="F6171" s="29"/>
      <c r="G6171" s="45"/>
      <c r="L6171"/>
      <c r="M6171" s="46"/>
    </row>
    <row r="6172" spans="1:13" x14ac:dyDescent="0.3">
      <c r="A6172"/>
      <c r="B6172"/>
      <c r="C6172" s="29"/>
      <c r="D6172"/>
      <c r="E6172" s="44"/>
      <c r="F6172" s="29"/>
      <c r="G6172" s="45"/>
      <c r="L6172"/>
      <c r="M6172" s="46"/>
    </row>
    <row r="6173" spans="1:13" x14ac:dyDescent="0.3">
      <c r="A6173"/>
      <c r="B6173"/>
      <c r="C6173" s="29"/>
      <c r="D6173"/>
      <c r="E6173" s="44"/>
      <c r="F6173" s="29"/>
      <c r="G6173" s="45"/>
      <c r="L6173"/>
      <c r="M6173" s="46"/>
    </row>
    <row r="6174" spans="1:13" x14ac:dyDescent="0.3">
      <c r="A6174"/>
      <c r="B6174"/>
      <c r="C6174" s="29"/>
      <c r="D6174"/>
      <c r="E6174" s="44"/>
      <c r="F6174" s="29"/>
      <c r="G6174" s="45"/>
      <c r="L6174"/>
      <c r="M6174" s="46"/>
    </row>
    <row r="6175" spans="1:13" x14ac:dyDescent="0.3">
      <c r="A6175"/>
      <c r="B6175"/>
      <c r="C6175" s="29"/>
      <c r="D6175"/>
      <c r="E6175" s="44"/>
      <c r="F6175" s="29"/>
      <c r="G6175" s="45"/>
      <c r="L6175"/>
      <c r="M6175" s="46"/>
    </row>
    <row r="6176" spans="1:13" x14ac:dyDescent="0.3">
      <c r="A6176"/>
      <c r="B6176"/>
      <c r="C6176" s="29"/>
      <c r="D6176"/>
      <c r="E6176" s="44"/>
      <c r="F6176" s="29"/>
      <c r="G6176" s="45"/>
      <c r="L6176"/>
      <c r="M6176" s="46"/>
    </row>
    <row r="6177" spans="1:13" x14ac:dyDescent="0.3">
      <c r="A6177"/>
      <c r="B6177"/>
      <c r="C6177" s="29"/>
      <c r="D6177"/>
      <c r="E6177" s="44"/>
      <c r="F6177" s="29"/>
      <c r="G6177" s="45"/>
      <c r="L6177"/>
      <c r="M6177" s="46"/>
    </row>
    <row r="6178" spans="1:13" x14ac:dyDescent="0.3">
      <c r="A6178"/>
      <c r="B6178"/>
      <c r="C6178" s="29"/>
      <c r="D6178"/>
      <c r="E6178" s="44"/>
      <c r="F6178" s="29"/>
      <c r="G6178" s="45"/>
      <c r="L6178"/>
      <c r="M6178" s="46"/>
    </row>
    <row r="6179" spans="1:13" x14ac:dyDescent="0.3">
      <c r="A6179"/>
      <c r="B6179"/>
      <c r="C6179" s="29"/>
      <c r="D6179"/>
      <c r="E6179" s="44"/>
      <c r="F6179" s="29"/>
      <c r="G6179" s="45"/>
      <c r="L6179"/>
      <c r="M6179" s="46"/>
    </row>
    <row r="6180" spans="1:13" x14ac:dyDescent="0.3">
      <c r="A6180"/>
      <c r="B6180"/>
      <c r="C6180" s="29"/>
      <c r="D6180"/>
      <c r="E6180" s="44"/>
      <c r="F6180" s="29"/>
      <c r="G6180" s="45"/>
      <c r="L6180"/>
      <c r="M6180" s="46"/>
    </row>
    <row r="6181" spans="1:13" x14ac:dyDescent="0.3">
      <c r="A6181"/>
      <c r="B6181"/>
      <c r="C6181" s="29"/>
      <c r="D6181"/>
      <c r="E6181" s="44"/>
      <c r="F6181" s="29"/>
      <c r="G6181" s="45"/>
      <c r="L6181"/>
      <c r="M6181" s="46"/>
    </row>
    <row r="6182" spans="1:13" x14ac:dyDescent="0.3">
      <c r="A6182"/>
      <c r="B6182"/>
      <c r="C6182" s="29"/>
      <c r="D6182"/>
      <c r="E6182" s="44"/>
      <c r="F6182" s="29"/>
      <c r="G6182" s="45"/>
      <c r="L6182"/>
      <c r="M6182" s="46"/>
    </row>
    <row r="6183" spans="1:13" x14ac:dyDescent="0.3">
      <c r="A6183"/>
      <c r="B6183"/>
      <c r="C6183" s="29"/>
      <c r="D6183"/>
      <c r="E6183" s="44"/>
      <c r="F6183" s="29"/>
      <c r="G6183" s="45"/>
      <c r="L6183"/>
      <c r="M6183" s="46"/>
    </row>
    <row r="6184" spans="1:13" x14ac:dyDescent="0.3">
      <c r="A6184"/>
      <c r="B6184"/>
      <c r="C6184" s="29"/>
      <c r="D6184"/>
      <c r="E6184" s="44"/>
      <c r="F6184" s="29"/>
      <c r="G6184" s="45"/>
      <c r="L6184"/>
      <c r="M6184" s="46"/>
    </row>
    <row r="6185" spans="1:13" x14ac:dyDescent="0.3">
      <c r="A6185"/>
      <c r="B6185"/>
      <c r="C6185" s="29"/>
      <c r="D6185"/>
      <c r="E6185" s="44"/>
      <c r="F6185" s="29"/>
      <c r="G6185" s="45"/>
      <c r="L6185"/>
      <c r="M6185" s="46"/>
    </row>
    <row r="6186" spans="1:13" x14ac:dyDescent="0.3">
      <c r="A6186"/>
      <c r="B6186"/>
      <c r="C6186" s="29"/>
      <c r="D6186"/>
      <c r="E6186" s="44"/>
      <c r="F6186" s="29"/>
      <c r="G6186" s="45"/>
      <c r="L6186"/>
      <c r="M6186" s="46"/>
    </row>
    <row r="6187" spans="1:13" x14ac:dyDescent="0.3">
      <c r="A6187"/>
      <c r="B6187"/>
      <c r="C6187" s="29"/>
      <c r="D6187"/>
      <c r="E6187" s="44"/>
      <c r="F6187" s="29"/>
      <c r="G6187" s="45"/>
      <c r="L6187"/>
      <c r="M6187" s="46"/>
    </row>
    <row r="6188" spans="1:13" x14ac:dyDescent="0.3">
      <c r="A6188"/>
      <c r="B6188"/>
      <c r="C6188" s="29"/>
      <c r="D6188"/>
      <c r="E6188" s="44"/>
      <c r="F6188" s="29"/>
      <c r="G6188" s="45"/>
      <c r="L6188"/>
      <c r="M6188" s="46"/>
    </row>
    <row r="6189" spans="1:13" x14ac:dyDescent="0.3">
      <c r="A6189"/>
      <c r="B6189"/>
      <c r="C6189" s="29"/>
      <c r="D6189"/>
      <c r="E6189" s="44"/>
      <c r="F6189" s="29"/>
      <c r="G6189" s="45"/>
      <c r="L6189"/>
      <c r="M6189" s="46"/>
    </row>
    <row r="6190" spans="1:13" x14ac:dyDescent="0.3">
      <c r="A6190"/>
      <c r="B6190"/>
      <c r="C6190" s="29"/>
      <c r="D6190"/>
      <c r="E6190" s="44"/>
      <c r="F6190" s="29"/>
      <c r="G6190" s="45"/>
      <c r="L6190"/>
      <c r="M6190" s="46"/>
    </row>
    <row r="6191" spans="1:13" x14ac:dyDescent="0.3">
      <c r="A6191"/>
      <c r="B6191"/>
      <c r="C6191" s="29"/>
      <c r="D6191"/>
      <c r="E6191" s="44"/>
      <c r="F6191" s="29"/>
      <c r="G6191" s="45"/>
      <c r="L6191"/>
      <c r="M6191" s="46"/>
    </row>
    <row r="6192" spans="1:13" x14ac:dyDescent="0.3">
      <c r="A6192"/>
      <c r="B6192"/>
      <c r="C6192" s="29"/>
      <c r="D6192"/>
      <c r="E6192" s="44"/>
      <c r="F6192" s="29"/>
      <c r="G6192" s="45"/>
      <c r="L6192"/>
      <c r="M6192" s="46"/>
    </row>
    <row r="6193" spans="1:13" x14ac:dyDescent="0.3">
      <c r="A6193"/>
      <c r="B6193"/>
      <c r="C6193" s="29"/>
      <c r="D6193"/>
      <c r="E6193" s="44"/>
      <c r="F6193" s="29"/>
      <c r="G6193" s="45"/>
      <c r="L6193"/>
      <c r="M6193" s="46"/>
    </row>
    <row r="6194" spans="1:13" x14ac:dyDescent="0.3">
      <c r="A6194"/>
      <c r="B6194"/>
      <c r="C6194" s="29"/>
      <c r="D6194"/>
      <c r="E6194" s="44"/>
      <c r="F6194" s="29"/>
      <c r="G6194" s="45"/>
      <c r="L6194"/>
      <c r="M6194" s="46"/>
    </row>
    <row r="6195" spans="1:13" x14ac:dyDescent="0.3">
      <c r="A6195"/>
      <c r="B6195"/>
      <c r="C6195" s="29"/>
      <c r="D6195"/>
      <c r="E6195" s="44"/>
      <c r="F6195" s="29"/>
      <c r="G6195" s="45"/>
      <c r="L6195"/>
      <c r="M6195" s="46"/>
    </row>
    <row r="6196" spans="1:13" x14ac:dyDescent="0.3">
      <c r="A6196"/>
      <c r="B6196"/>
      <c r="C6196" s="29"/>
      <c r="D6196"/>
      <c r="E6196" s="44"/>
      <c r="F6196" s="29"/>
      <c r="G6196" s="45"/>
      <c r="L6196"/>
      <c r="M6196" s="46"/>
    </row>
    <row r="6197" spans="1:13" x14ac:dyDescent="0.3">
      <c r="A6197"/>
      <c r="B6197"/>
      <c r="C6197" s="29"/>
      <c r="D6197"/>
      <c r="E6197" s="44"/>
      <c r="F6197" s="29"/>
      <c r="G6197" s="45"/>
      <c r="L6197"/>
      <c r="M6197" s="46"/>
    </row>
    <row r="6198" spans="1:13" x14ac:dyDescent="0.3">
      <c r="A6198"/>
      <c r="B6198"/>
      <c r="C6198" s="29"/>
      <c r="D6198"/>
      <c r="E6198" s="44"/>
      <c r="F6198" s="29"/>
      <c r="G6198" s="45"/>
      <c r="L6198"/>
      <c r="M6198" s="46"/>
    </row>
    <row r="6199" spans="1:13" x14ac:dyDescent="0.3">
      <c r="A6199"/>
      <c r="B6199"/>
      <c r="C6199" s="29"/>
      <c r="D6199"/>
      <c r="E6199" s="44"/>
      <c r="F6199" s="29"/>
      <c r="G6199" s="45"/>
      <c r="L6199"/>
      <c r="M6199" s="46"/>
    </row>
    <row r="6200" spans="1:13" x14ac:dyDescent="0.3">
      <c r="A6200"/>
      <c r="B6200"/>
      <c r="C6200" s="29"/>
      <c r="D6200"/>
      <c r="E6200" s="44"/>
      <c r="F6200" s="29"/>
      <c r="G6200" s="45"/>
      <c r="L6200"/>
      <c r="M6200" s="46"/>
    </row>
    <row r="6201" spans="1:13" x14ac:dyDescent="0.3">
      <c r="A6201"/>
      <c r="B6201"/>
      <c r="C6201" s="29"/>
      <c r="D6201"/>
      <c r="E6201" s="44"/>
      <c r="F6201" s="29"/>
      <c r="G6201" s="45"/>
      <c r="L6201"/>
      <c r="M6201" s="46"/>
    </row>
    <row r="6202" spans="1:13" x14ac:dyDescent="0.3">
      <c r="A6202"/>
      <c r="B6202"/>
      <c r="C6202" s="29"/>
      <c r="D6202"/>
      <c r="E6202" s="44"/>
      <c r="F6202" s="29"/>
      <c r="G6202" s="45"/>
      <c r="L6202"/>
      <c r="M6202" s="46"/>
    </row>
    <row r="6203" spans="1:13" x14ac:dyDescent="0.3">
      <c r="A6203"/>
      <c r="B6203"/>
      <c r="C6203" s="29"/>
      <c r="D6203"/>
      <c r="E6203" s="44"/>
      <c r="F6203" s="29"/>
      <c r="G6203" s="45"/>
      <c r="L6203"/>
      <c r="M6203" s="46"/>
    </row>
    <row r="6204" spans="1:13" x14ac:dyDescent="0.3">
      <c r="A6204"/>
      <c r="B6204"/>
      <c r="C6204" s="29"/>
      <c r="D6204"/>
      <c r="E6204" s="44"/>
      <c r="F6204" s="29"/>
      <c r="G6204" s="45"/>
      <c r="L6204"/>
      <c r="M6204" s="46"/>
    </row>
    <row r="6205" spans="1:13" x14ac:dyDescent="0.3">
      <c r="A6205"/>
      <c r="B6205"/>
      <c r="C6205" s="29"/>
      <c r="D6205"/>
      <c r="E6205" s="44"/>
      <c r="F6205" s="29"/>
      <c r="G6205" s="45"/>
      <c r="L6205"/>
      <c r="M6205" s="46"/>
    </row>
    <row r="6206" spans="1:13" x14ac:dyDescent="0.3">
      <c r="A6206"/>
      <c r="B6206"/>
      <c r="C6206" s="29"/>
      <c r="D6206"/>
      <c r="E6206" s="44"/>
      <c r="F6206" s="29"/>
      <c r="G6206" s="45"/>
      <c r="L6206"/>
      <c r="M6206" s="46"/>
    </row>
    <row r="6207" spans="1:13" x14ac:dyDescent="0.3">
      <c r="A6207"/>
      <c r="B6207"/>
      <c r="C6207" s="29"/>
      <c r="D6207"/>
      <c r="E6207" s="44"/>
      <c r="F6207" s="29"/>
      <c r="G6207" s="45"/>
      <c r="L6207"/>
      <c r="M6207" s="46"/>
    </row>
    <row r="6208" spans="1:13" x14ac:dyDescent="0.3">
      <c r="A6208"/>
      <c r="B6208"/>
      <c r="C6208" s="29"/>
      <c r="D6208"/>
      <c r="E6208" s="44"/>
      <c r="F6208" s="29"/>
      <c r="G6208" s="45"/>
      <c r="L6208"/>
      <c r="M6208" s="46"/>
    </row>
    <row r="6209" spans="1:13" x14ac:dyDescent="0.3">
      <c r="A6209"/>
      <c r="B6209"/>
      <c r="C6209" s="29"/>
      <c r="D6209"/>
      <c r="E6209" s="44"/>
      <c r="F6209" s="29"/>
      <c r="G6209" s="45"/>
      <c r="L6209"/>
      <c r="M6209" s="46"/>
    </row>
    <row r="6210" spans="1:13" x14ac:dyDescent="0.3">
      <c r="A6210"/>
      <c r="B6210"/>
      <c r="C6210" s="29"/>
      <c r="D6210"/>
      <c r="E6210" s="44"/>
      <c r="F6210" s="29"/>
      <c r="G6210" s="45"/>
      <c r="L6210"/>
      <c r="M6210" s="46"/>
    </row>
    <row r="6211" spans="1:13" x14ac:dyDescent="0.3">
      <c r="A6211"/>
      <c r="B6211"/>
      <c r="C6211" s="29"/>
      <c r="D6211"/>
      <c r="E6211" s="44"/>
      <c r="F6211" s="29"/>
      <c r="G6211" s="45"/>
      <c r="L6211"/>
      <c r="M6211" s="46"/>
    </row>
    <row r="6212" spans="1:13" x14ac:dyDescent="0.3">
      <c r="A6212"/>
      <c r="B6212"/>
      <c r="C6212" s="29"/>
      <c r="D6212"/>
      <c r="E6212" s="44"/>
      <c r="F6212" s="29"/>
      <c r="G6212" s="45"/>
      <c r="L6212"/>
      <c r="M6212" s="46"/>
    </row>
    <row r="6213" spans="1:13" x14ac:dyDescent="0.3">
      <c r="A6213"/>
      <c r="B6213"/>
      <c r="C6213" s="29"/>
      <c r="D6213"/>
      <c r="E6213" s="44"/>
      <c r="F6213" s="29"/>
      <c r="G6213" s="45"/>
      <c r="L6213"/>
      <c r="M6213" s="46"/>
    </row>
    <row r="6214" spans="1:13" x14ac:dyDescent="0.3">
      <c r="A6214"/>
      <c r="B6214"/>
      <c r="C6214" s="29"/>
      <c r="D6214"/>
      <c r="E6214" s="44"/>
      <c r="F6214" s="29"/>
      <c r="G6214" s="45"/>
      <c r="L6214"/>
      <c r="M6214" s="46"/>
    </row>
    <row r="6215" spans="1:13" x14ac:dyDescent="0.3">
      <c r="A6215"/>
      <c r="B6215"/>
      <c r="C6215" s="29"/>
      <c r="D6215"/>
      <c r="E6215" s="44"/>
      <c r="F6215" s="29"/>
      <c r="G6215" s="45"/>
      <c r="L6215"/>
      <c r="M6215" s="46"/>
    </row>
    <row r="6216" spans="1:13" x14ac:dyDescent="0.3">
      <c r="A6216"/>
      <c r="B6216"/>
      <c r="C6216" s="29"/>
      <c r="D6216"/>
      <c r="E6216" s="44"/>
      <c r="F6216" s="29"/>
      <c r="G6216" s="45"/>
      <c r="L6216"/>
      <c r="M6216" s="46"/>
    </row>
    <row r="6217" spans="1:13" x14ac:dyDescent="0.3">
      <c r="A6217"/>
      <c r="B6217"/>
      <c r="C6217" s="29"/>
      <c r="D6217"/>
      <c r="E6217" s="44"/>
      <c r="F6217" s="29"/>
      <c r="G6217" s="45"/>
      <c r="L6217"/>
      <c r="M6217" s="46"/>
    </row>
    <row r="6218" spans="1:13" x14ac:dyDescent="0.3">
      <c r="A6218"/>
      <c r="B6218"/>
      <c r="C6218" s="29"/>
      <c r="D6218"/>
      <c r="E6218" s="44"/>
      <c r="F6218" s="29"/>
      <c r="G6218" s="45"/>
      <c r="L6218"/>
      <c r="M6218" s="46"/>
    </row>
    <row r="6219" spans="1:13" x14ac:dyDescent="0.3">
      <c r="A6219"/>
      <c r="B6219"/>
      <c r="C6219" s="29"/>
      <c r="D6219"/>
      <c r="E6219" s="44"/>
      <c r="F6219" s="29"/>
      <c r="G6219" s="45"/>
      <c r="L6219"/>
      <c r="M6219" s="46"/>
    </row>
    <row r="6220" spans="1:13" x14ac:dyDescent="0.3">
      <c r="A6220"/>
      <c r="B6220"/>
      <c r="C6220" s="29"/>
      <c r="D6220"/>
      <c r="E6220" s="44"/>
      <c r="F6220" s="29"/>
      <c r="G6220" s="45"/>
      <c r="L6220"/>
      <c r="M6220" s="46"/>
    </row>
    <row r="6221" spans="1:13" x14ac:dyDescent="0.3">
      <c r="A6221"/>
      <c r="B6221"/>
      <c r="C6221" s="29"/>
      <c r="D6221"/>
      <c r="E6221" s="44"/>
      <c r="F6221" s="29"/>
      <c r="G6221" s="45"/>
      <c r="L6221"/>
      <c r="M6221" s="46"/>
    </row>
    <row r="6222" spans="1:13" x14ac:dyDescent="0.3">
      <c r="A6222"/>
      <c r="B6222"/>
      <c r="C6222" s="29"/>
      <c r="D6222"/>
      <c r="E6222" s="44"/>
      <c r="F6222" s="29"/>
      <c r="G6222" s="45"/>
      <c r="L6222"/>
      <c r="M6222" s="46"/>
    </row>
    <row r="6223" spans="1:13" x14ac:dyDescent="0.3">
      <c r="A6223"/>
      <c r="B6223"/>
      <c r="C6223" s="29"/>
      <c r="D6223"/>
      <c r="E6223" s="44"/>
      <c r="F6223" s="29"/>
      <c r="G6223" s="45"/>
      <c r="L6223"/>
      <c r="M6223" s="46"/>
    </row>
    <row r="6224" spans="1:13" x14ac:dyDescent="0.3">
      <c r="A6224"/>
      <c r="B6224"/>
      <c r="C6224" s="29"/>
      <c r="D6224"/>
      <c r="E6224" s="44"/>
      <c r="F6224" s="29"/>
      <c r="G6224" s="45"/>
      <c r="L6224"/>
      <c r="M6224" s="46"/>
    </row>
    <row r="6225" spans="1:13" x14ac:dyDescent="0.3">
      <c r="A6225"/>
      <c r="B6225"/>
      <c r="C6225" s="29"/>
      <c r="D6225"/>
      <c r="E6225" s="44"/>
      <c r="F6225" s="29"/>
      <c r="G6225" s="45"/>
      <c r="L6225"/>
      <c r="M6225" s="46"/>
    </row>
    <row r="6226" spans="1:13" x14ac:dyDescent="0.3">
      <c r="A6226"/>
      <c r="B6226"/>
      <c r="C6226" s="29"/>
      <c r="D6226"/>
      <c r="E6226" s="44"/>
      <c r="F6226" s="29"/>
      <c r="G6226" s="45"/>
      <c r="L6226"/>
      <c r="M6226" s="46"/>
    </row>
    <row r="6227" spans="1:13" x14ac:dyDescent="0.3">
      <c r="A6227"/>
      <c r="B6227"/>
      <c r="C6227" s="29"/>
      <c r="D6227"/>
      <c r="E6227" s="44"/>
      <c r="F6227" s="29"/>
      <c r="G6227" s="45"/>
      <c r="L6227"/>
      <c r="M6227" s="46"/>
    </row>
    <row r="6228" spans="1:13" x14ac:dyDescent="0.3">
      <c r="A6228"/>
      <c r="B6228"/>
      <c r="C6228" s="29"/>
      <c r="D6228"/>
      <c r="E6228" s="44"/>
      <c r="F6228" s="29"/>
      <c r="G6228" s="45"/>
      <c r="L6228"/>
      <c r="M6228" s="46"/>
    </row>
    <row r="6229" spans="1:13" x14ac:dyDescent="0.3">
      <c r="A6229"/>
      <c r="B6229"/>
      <c r="C6229" s="29"/>
      <c r="D6229"/>
      <c r="E6229" s="44"/>
      <c r="F6229" s="29"/>
      <c r="G6229" s="45"/>
      <c r="L6229"/>
      <c r="M6229" s="46"/>
    </row>
    <row r="6230" spans="1:13" x14ac:dyDescent="0.3">
      <c r="A6230"/>
      <c r="B6230"/>
      <c r="C6230" s="29"/>
      <c r="D6230"/>
      <c r="E6230" s="44"/>
      <c r="F6230" s="29"/>
      <c r="G6230" s="45"/>
      <c r="L6230"/>
      <c r="M6230" s="46"/>
    </row>
    <row r="6231" spans="1:13" x14ac:dyDescent="0.3">
      <c r="A6231"/>
      <c r="B6231"/>
      <c r="C6231" s="29"/>
      <c r="D6231"/>
      <c r="E6231" s="44"/>
      <c r="F6231" s="29"/>
      <c r="G6231" s="45"/>
      <c r="L6231"/>
      <c r="M6231" s="46"/>
    </row>
    <row r="6232" spans="1:13" x14ac:dyDescent="0.3">
      <c r="A6232"/>
      <c r="B6232"/>
      <c r="C6232" s="29"/>
      <c r="D6232"/>
      <c r="E6232" s="44"/>
      <c r="F6232" s="29"/>
      <c r="G6232" s="45"/>
      <c r="L6232"/>
      <c r="M6232" s="46"/>
    </row>
    <row r="6233" spans="1:13" x14ac:dyDescent="0.3">
      <c r="A6233"/>
      <c r="B6233"/>
      <c r="C6233" s="29"/>
      <c r="D6233"/>
      <c r="E6233" s="44"/>
      <c r="F6233" s="29"/>
      <c r="G6233" s="45"/>
      <c r="L6233"/>
      <c r="M6233" s="46"/>
    </row>
    <row r="6234" spans="1:13" x14ac:dyDescent="0.3">
      <c r="A6234"/>
      <c r="B6234"/>
      <c r="C6234" s="29"/>
      <c r="D6234"/>
      <c r="E6234" s="44"/>
      <c r="F6234" s="29"/>
      <c r="G6234" s="45"/>
      <c r="L6234"/>
      <c r="M6234" s="46"/>
    </row>
    <row r="6235" spans="1:13" x14ac:dyDescent="0.3">
      <c r="A6235"/>
      <c r="B6235"/>
      <c r="C6235" s="29"/>
      <c r="D6235"/>
      <c r="E6235" s="44"/>
      <c r="F6235" s="29"/>
      <c r="G6235" s="45"/>
      <c r="L6235"/>
      <c r="M6235" s="46"/>
    </row>
    <row r="6236" spans="1:13" x14ac:dyDescent="0.3">
      <c r="A6236"/>
      <c r="B6236"/>
      <c r="C6236" s="29"/>
      <c r="D6236"/>
      <c r="E6236" s="44"/>
      <c r="F6236" s="29"/>
      <c r="G6236" s="45"/>
      <c r="L6236"/>
      <c r="M6236" s="46"/>
    </row>
    <row r="6237" spans="1:13" x14ac:dyDescent="0.3">
      <c r="A6237"/>
      <c r="B6237"/>
      <c r="C6237" s="29"/>
      <c r="D6237"/>
      <c r="E6237" s="44"/>
      <c r="F6237" s="29"/>
      <c r="G6237" s="45"/>
      <c r="L6237"/>
      <c r="M6237" s="46"/>
    </row>
    <row r="6238" spans="1:13" x14ac:dyDescent="0.3">
      <c r="A6238"/>
      <c r="B6238"/>
      <c r="C6238" s="29"/>
      <c r="D6238"/>
      <c r="E6238" s="44"/>
      <c r="F6238" s="29"/>
      <c r="G6238" s="45"/>
      <c r="L6238"/>
      <c r="M6238" s="46"/>
    </row>
    <row r="6239" spans="1:13" x14ac:dyDescent="0.3">
      <c r="A6239"/>
      <c r="B6239"/>
      <c r="C6239" s="29"/>
      <c r="D6239"/>
      <c r="E6239" s="44"/>
      <c r="F6239" s="29"/>
      <c r="G6239" s="45"/>
      <c r="L6239"/>
      <c r="M6239" s="46"/>
    </row>
    <row r="6240" spans="1:13" x14ac:dyDescent="0.3">
      <c r="A6240"/>
      <c r="B6240"/>
      <c r="C6240" s="29"/>
      <c r="D6240"/>
      <c r="E6240" s="44"/>
      <c r="F6240" s="29"/>
      <c r="G6240" s="45"/>
      <c r="L6240"/>
      <c r="M6240" s="46"/>
    </row>
    <row r="6241" spans="1:13" x14ac:dyDescent="0.3">
      <c r="A6241"/>
      <c r="B6241"/>
      <c r="C6241" s="29"/>
      <c r="D6241"/>
      <c r="E6241" s="44"/>
      <c r="F6241" s="29"/>
      <c r="G6241" s="45"/>
      <c r="L6241"/>
      <c r="M6241" s="46"/>
    </row>
    <row r="6242" spans="1:13" x14ac:dyDescent="0.3">
      <c r="A6242"/>
      <c r="B6242"/>
      <c r="C6242" s="29"/>
      <c r="D6242"/>
      <c r="E6242" s="44"/>
      <c r="F6242" s="29"/>
      <c r="G6242" s="45"/>
      <c r="L6242"/>
      <c r="M6242" s="46"/>
    </row>
    <row r="6243" spans="1:13" x14ac:dyDescent="0.3">
      <c r="A6243"/>
      <c r="B6243"/>
      <c r="C6243" s="29"/>
      <c r="D6243"/>
      <c r="E6243" s="44"/>
      <c r="F6243" s="29"/>
      <c r="G6243" s="45"/>
      <c r="L6243"/>
      <c r="M6243" s="46"/>
    </row>
    <row r="6244" spans="1:13" x14ac:dyDescent="0.3">
      <c r="A6244"/>
      <c r="B6244"/>
      <c r="C6244" s="29"/>
      <c r="D6244"/>
      <c r="E6244" s="44"/>
      <c r="F6244" s="29"/>
      <c r="G6244" s="45"/>
      <c r="L6244"/>
      <c r="M6244" s="46"/>
    </row>
    <row r="6245" spans="1:13" x14ac:dyDescent="0.3">
      <c r="A6245"/>
      <c r="B6245"/>
      <c r="C6245" s="29"/>
      <c r="D6245"/>
      <c r="E6245" s="44"/>
      <c r="F6245" s="29"/>
      <c r="G6245" s="45"/>
      <c r="L6245"/>
      <c r="M6245" s="46"/>
    </row>
    <row r="6246" spans="1:13" x14ac:dyDescent="0.3">
      <c r="A6246"/>
      <c r="B6246"/>
      <c r="C6246" s="29"/>
      <c r="D6246"/>
      <c r="E6246" s="44"/>
      <c r="F6246" s="29"/>
      <c r="G6246" s="45"/>
      <c r="L6246"/>
      <c r="M6246" s="46"/>
    </row>
    <row r="6247" spans="1:13" x14ac:dyDescent="0.3">
      <c r="A6247"/>
      <c r="B6247"/>
      <c r="C6247" s="29"/>
      <c r="D6247"/>
      <c r="E6247" s="44"/>
      <c r="F6247" s="29"/>
      <c r="G6247" s="45"/>
      <c r="L6247"/>
      <c r="M6247" s="46"/>
    </row>
    <row r="6248" spans="1:13" x14ac:dyDescent="0.3">
      <c r="A6248"/>
      <c r="B6248"/>
      <c r="C6248" s="29"/>
      <c r="D6248"/>
      <c r="E6248" s="44"/>
      <c r="F6248" s="29"/>
      <c r="G6248" s="45"/>
      <c r="L6248"/>
      <c r="M6248" s="46"/>
    </row>
    <row r="6249" spans="1:13" x14ac:dyDescent="0.3">
      <c r="A6249"/>
      <c r="B6249"/>
      <c r="C6249" s="29"/>
      <c r="D6249"/>
      <c r="E6249" s="44"/>
      <c r="F6249" s="29"/>
      <c r="G6249" s="45"/>
      <c r="L6249"/>
      <c r="M6249" s="46"/>
    </row>
    <row r="6250" spans="1:13" x14ac:dyDescent="0.3">
      <c r="A6250"/>
      <c r="B6250"/>
      <c r="C6250" s="29"/>
      <c r="D6250"/>
      <c r="E6250" s="44"/>
      <c r="F6250" s="29"/>
      <c r="G6250" s="45"/>
      <c r="L6250"/>
      <c r="M6250" s="46"/>
    </row>
    <row r="6251" spans="1:13" x14ac:dyDescent="0.3">
      <c r="A6251"/>
      <c r="B6251"/>
      <c r="C6251" s="29"/>
      <c r="D6251"/>
      <c r="E6251" s="44"/>
      <c r="F6251" s="29"/>
      <c r="G6251" s="45"/>
      <c r="L6251"/>
      <c r="M6251" s="46"/>
    </row>
    <row r="6252" spans="1:13" x14ac:dyDescent="0.3">
      <c r="A6252"/>
      <c r="B6252"/>
      <c r="C6252" s="29"/>
      <c r="D6252"/>
      <c r="E6252" s="44"/>
      <c r="F6252" s="29"/>
      <c r="G6252" s="45"/>
      <c r="L6252"/>
      <c r="M6252" s="46"/>
    </row>
    <row r="6253" spans="1:13" x14ac:dyDescent="0.3">
      <c r="A6253"/>
      <c r="B6253"/>
      <c r="C6253" s="29"/>
      <c r="D6253"/>
      <c r="E6253" s="44"/>
      <c r="F6253" s="29"/>
      <c r="G6253" s="45"/>
      <c r="L6253"/>
      <c r="M6253" s="46"/>
    </row>
    <row r="6254" spans="1:13" x14ac:dyDescent="0.3">
      <c r="A6254"/>
      <c r="B6254"/>
      <c r="C6254" s="29"/>
      <c r="D6254"/>
      <c r="E6254" s="44"/>
      <c r="F6254" s="29"/>
      <c r="G6254" s="45"/>
      <c r="L6254"/>
      <c r="M6254" s="46"/>
    </row>
    <row r="6255" spans="1:13" x14ac:dyDescent="0.3">
      <c r="A6255"/>
      <c r="B6255"/>
      <c r="C6255" s="29"/>
      <c r="D6255"/>
      <c r="E6255" s="44"/>
      <c r="F6255" s="29"/>
      <c r="G6255" s="45"/>
      <c r="L6255"/>
      <c r="M6255" s="46"/>
    </row>
    <row r="6256" spans="1:13" x14ac:dyDescent="0.3">
      <c r="A6256"/>
      <c r="B6256"/>
      <c r="C6256" s="29"/>
      <c r="D6256"/>
      <c r="E6256" s="44"/>
      <c r="F6256" s="29"/>
      <c r="G6256" s="45"/>
      <c r="L6256"/>
      <c r="M6256" s="46"/>
    </row>
    <row r="6257" spans="1:13" x14ac:dyDescent="0.3">
      <c r="A6257"/>
      <c r="B6257"/>
      <c r="C6257" s="29"/>
      <c r="D6257"/>
      <c r="E6257" s="44"/>
      <c r="F6257" s="29"/>
      <c r="G6257" s="45"/>
      <c r="L6257"/>
      <c r="M6257" s="46"/>
    </row>
    <row r="6258" spans="1:13" x14ac:dyDescent="0.3">
      <c r="A6258"/>
      <c r="B6258"/>
      <c r="C6258" s="29"/>
      <c r="D6258"/>
      <c r="E6258" s="44"/>
      <c r="F6258" s="29"/>
      <c r="G6258" s="45"/>
      <c r="L6258"/>
      <c r="M6258" s="46"/>
    </row>
    <row r="6259" spans="1:13" x14ac:dyDescent="0.3">
      <c r="A6259"/>
      <c r="B6259"/>
      <c r="C6259" s="29"/>
      <c r="D6259"/>
      <c r="E6259" s="44"/>
      <c r="F6259" s="29"/>
      <c r="G6259" s="45"/>
      <c r="L6259"/>
      <c r="M6259" s="46"/>
    </row>
    <row r="6260" spans="1:13" x14ac:dyDescent="0.3">
      <c r="A6260"/>
      <c r="B6260"/>
      <c r="C6260" s="29"/>
      <c r="D6260"/>
      <c r="E6260" s="44"/>
      <c r="F6260" s="29"/>
      <c r="G6260" s="45"/>
      <c r="L6260"/>
      <c r="M6260" s="46"/>
    </row>
    <row r="6261" spans="1:13" x14ac:dyDescent="0.3">
      <c r="A6261"/>
      <c r="B6261"/>
      <c r="C6261" s="29"/>
      <c r="D6261"/>
      <c r="E6261" s="44"/>
      <c r="F6261" s="29"/>
      <c r="G6261" s="45"/>
      <c r="L6261"/>
      <c r="M6261" s="46"/>
    </row>
    <row r="6262" spans="1:13" x14ac:dyDescent="0.3">
      <c r="A6262"/>
      <c r="B6262"/>
      <c r="C6262" s="29"/>
      <c r="D6262"/>
      <c r="E6262" s="44"/>
      <c r="F6262" s="29"/>
      <c r="G6262" s="45"/>
      <c r="L6262"/>
      <c r="M6262" s="46"/>
    </row>
    <row r="6263" spans="1:13" x14ac:dyDescent="0.3">
      <c r="A6263"/>
      <c r="B6263"/>
      <c r="C6263" s="29"/>
      <c r="D6263"/>
      <c r="E6263" s="44"/>
      <c r="F6263" s="29"/>
      <c r="G6263" s="45"/>
      <c r="L6263"/>
      <c r="M6263" s="46"/>
    </row>
    <row r="6264" spans="1:13" x14ac:dyDescent="0.3">
      <c r="A6264"/>
      <c r="B6264"/>
      <c r="C6264" s="29"/>
      <c r="D6264"/>
      <c r="E6264" s="44"/>
      <c r="F6264" s="29"/>
      <c r="G6264" s="45"/>
      <c r="L6264"/>
      <c r="M6264" s="46"/>
    </row>
    <row r="6265" spans="1:13" x14ac:dyDescent="0.3">
      <c r="A6265"/>
      <c r="B6265"/>
      <c r="C6265" s="29"/>
      <c r="D6265"/>
      <c r="E6265" s="44"/>
      <c r="F6265" s="29"/>
      <c r="G6265" s="45"/>
      <c r="L6265"/>
      <c r="M6265" s="46"/>
    </row>
    <row r="6266" spans="1:13" x14ac:dyDescent="0.3">
      <c r="A6266"/>
      <c r="B6266"/>
      <c r="C6266" s="29"/>
      <c r="D6266"/>
      <c r="E6266" s="44"/>
      <c r="F6266" s="29"/>
      <c r="G6266" s="45"/>
      <c r="L6266"/>
      <c r="M6266" s="46"/>
    </row>
    <row r="6267" spans="1:13" x14ac:dyDescent="0.3">
      <c r="A6267"/>
      <c r="B6267"/>
      <c r="C6267" s="29"/>
      <c r="D6267"/>
      <c r="E6267" s="44"/>
      <c r="F6267" s="29"/>
      <c r="G6267" s="45"/>
      <c r="L6267"/>
      <c r="M6267" s="46"/>
    </row>
    <row r="6268" spans="1:13" x14ac:dyDescent="0.3">
      <c r="A6268"/>
      <c r="B6268"/>
      <c r="C6268" s="29"/>
      <c r="D6268"/>
      <c r="E6268" s="44"/>
      <c r="F6268" s="29"/>
      <c r="G6268" s="45"/>
      <c r="L6268"/>
      <c r="M6268" s="46"/>
    </row>
    <row r="6269" spans="1:13" x14ac:dyDescent="0.3">
      <c r="A6269"/>
      <c r="B6269"/>
      <c r="C6269" s="29"/>
      <c r="D6269"/>
      <c r="E6269" s="44"/>
      <c r="F6269" s="29"/>
      <c r="G6269" s="45"/>
      <c r="L6269"/>
      <c r="M6269" s="46"/>
    </row>
    <row r="6270" spans="1:13" x14ac:dyDescent="0.3">
      <c r="A6270"/>
      <c r="B6270"/>
      <c r="C6270" s="29"/>
      <c r="D6270"/>
      <c r="E6270" s="44"/>
      <c r="F6270" s="29"/>
      <c r="G6270" s="45"/>
      <c r="L6270"/>
      <c r="M6270" s="46"/>
    </row>
    <row r="6271" spans="1:13" x14ac:dyDescent="0.3">
      <c r="A6271"/>
      <c r="B6271"/>
      <c r="C6271" s="29"/>
      <c r="D6271"/>
      <c r="E6271" s="44"/>
      <c r="F6271" s="29"/>
      <c r="G6271" s="45"/>
      <c r="L6271"/>
      <c r="M6271" s="46"/>
    </row>
    <row r="6272" spans="1:13" x14ac:dyDescent="0.3">
      <c r="A6272"/>
      <c r="B6272"/>
      <c r="C6272" s="29"/>
      <c r="D6272"/>
      <c r="E6272" s="44"/>
      <c r="F6272" s="29"/>
      <c r="G6272" s="45"/>
      <c r="L6272"/>
      <c r="M6272" s="46"/>
    </row>
    <row r="6273" spans="1:13" x14ac:dyDescent="0.3">
      <c r="A6273"/>
      <c r="B6273"/>
      <c r="C6273" s="29"/>
      <c r="D6273"/>
      <c r="E6273" s="44"/>
      <c r="F6273" s="29"/>
      <c r="G6273" s="45"/>
      <c r="L6273"/>
      <c r="M6273" s="46"/>
    </row>
    <row r="6274" spans="1:13" x14ac:dyDescent="0.3">
      <c r="A6274"/>
      <c r="B6274"/>
      <c r="C6274" s="29"/>
      <c r="D6274"/>
      <c r="E6274" s="44"/>
      <c r="F6274" s="29"/>
      <c r="G6274" s="45"/>
      <c r="L6274"/>
      <c r="M6274" s="46"/>
    </row>
    <row r="6275" spans="1:13" x14ac:dyDescent="0.3">
      <c r="A6275"/>
      <c r="B6275"/>
      <c r="C6275" s="29"/>
      <c r="D6275"/>
      <c r="E6275" s="44"/>
      <c r="F6275" s="29"/>
      <c r="G6275" s="45"/>
      <c r="L6275"/>
      <c r="M6275" s="46"/>
    </row>
    <row r="6276" spans="1:13" x14ac:dyDescent="0.3">
      <c r="A6276"/>
      <c r="B6276"/>
      <c r="C6276" s="29"/>
      <c r="D6276"/>
      <c r="E6276" s="44"/>
      <c r="F6276" s="29"/>
      <c r="G6276" s="45"/>
      <c r="L6276"/>
      <c r="M6276" s="46"/>
    </row>
    <row r="6277" spans="1:13" x14ac:dyDescent="0.3">
      <c r="A6277"/>
      <c r="B6277"/>
      <c r="C6277" s="29"/>
      <c r="D6277"/>
      <c r="E6277" s="44"/>
      <c r="F6277" s="29"/>
      <c r="G6277" s="45"/>
      <c r="L6277"/>
      <c r="M6277" s="46"/>
    </row>
    <row r="6278" spans="1:13" x14ac:dyDescent="0.3">
      <c r="A6278"/>
      <c r="B6278"/>
      <c r="C6278" s="29"/>
      <c r="D6278"/>
      <c r="E6278" s="44"/>
      <c r="F6278" s="29"/>
      <c r="G6278" s="45"/>
      <c r="L6278"/>
      <c r="M6278" s="46"/>
    </row>
    <row r="6279" spans="1:13" x14ac:dyDescent="0.3">
      <c r="A6279"/>
      <c r="B6279"/>
      <c r="C6279" s="29"/>
      <c r="D6279"/>
      <c r="E6279" s="44"/>
      <c r="F6279" s="29"/>
      <c r="G6279" s="45"/>
      <c r="L6279"/>
      <c r="M6279" s="46"/>
    </row>
    <row r="6280" spans="1:13" x14ac:dyDescent="0.3">
      <c r="A6280"/>
      <c r="B6280"/>
      <c r="C6280" s="29"/>
      <c r="D6280"/>
      <c r="E6280" s="44"/>
      <c r="F6280" s="29"/>
      <c r="G6280" s="45"/>
      <c r="L6280"/>
      <c r="M6280" s="46"/>
    </row>
    <row r="6281" spans="1:13" x14ac:dyDescent="0.3">
      <c r="A6281"/>
      <c r="B6281"/>
      <c r="C6281" s="29"/>
      <c r="D6281"/>
      <c r="E6281" s="44"/>
      <c r="F6281" s="29"/>
      <c r="G6281" s="45"/>
      <c r="L6281"/>
      <c r="M6281" s="46"/>
    </row>
    <row r="6282" spans="1:13" x14ac:dyDescent="0.3">
      <c r="A6282"/>
      <c r="B6282"/>
      <c r="C6282" s="29"/>
      <c r="D6282"/>
      <c r="E6282" s="44"/>
      <c r="F6282" s="29"/>
      <c r="G6282" s="45"/>
      <c r="L6282"/>
      <c r="M6282" s="46"/>
    </row>
    <row r="6283" spans="1:13" x14ac:dyDescent="0.3">
      <c r="A6283"/>
      <c r="B6283"/>
      <c r="C6283" s="29"/>
      <c r="D6283"/>
      <c r="E6283" s="44"/>
      <c r="F6283" s="29"/>
      <c r="G6283" s="45"/>
      <c r="L6283"/>
      <c r="M6283" s="46"/>
    </row>
    <row r="6284" spans="1:13" x14ac:dyDescent="0.3">
      <c r="A6284"/>
      <c r="B6284"/>
      <c r="C6284" s="29"/>
      <c r="D6284"/>
      <c r="E6284" s="44"/>
      <c r="F6284" s="29"/>
      <c r="G6284" s="45"/>
      <c r="L6284"/>
      <c r="M6284" s="46"/>
    </row>
    <row r="6285" spans="1:13" x14ac:dyDescent="0.3">
      <c r="A6285"/>
      <c r="B6285"/>
      <c r="C6285" s="29"/>
      <c r="D6285"/>
      <c r="E6285" s="44"/>
      <c r="F6285" s="29"/>
      <c r="G6285" s="45"/>
      <c r="L6285"/>
      <c r="M6285" s="46"/>
    </row>
    <row r="6286" spans="1:13" x14ac:dyDescent="0.3">
      <c r="A6286"/>
      <c r="B6286"/>
      <c r="C6286" s="29"/>
      <c r="D6286"/>
      <c r="E6286" s="44"/>
      <c r="F6286" s="29"/>
      <c r="G6286" s="45"/>
      <c r="L6286"/>
      <c r="M6286" s="46"/>
    </row>
    <row r="6287" spans="1:13" x14ac:dyDescent="0.3">
      <c r="A6287"/>
      <c r="B6287"/>
      <c r="C6287" s="29"/>
      <c r="D6287"/>
      <c r="E6287" s="44"/>
      <c r="F6287" s="29"/>
      <c r="G6287" s="45"/>
      <c r="L6287"/>
      <c r="M6287" s="46"/>
    </row>
    <row r="6288" spans="1:13" x14ac:dyDescent="0.3">
      <c r="A6288"/>
      <c r="B6288"/>
      <c r="C6288" s="29"/>
      <c r="D6288"/>
      <c r="E6288" s="44"/>
      <c r="F6288" s="29"/>
      <c r="G6288" s="45"/>
      <c r="L6288"/>
      <c r="M6288" s="46"/>
    </row>
    <row r="6289" spans="1:13" x14ac:dyDescent="0.3">
      <c r="A6289"/>
      <c r="B6289"/>
      <c r="C6289" s="29"/>
      <c r="D6289"/>
      <c r="E6289" s="44"/>
      <c r="F6289" s="29"/>
      <c r="G6289" s="45"/>
      <c r="L6289"/>
      <c r="M6289" s="46"/>
    </row>
    <row r="6290" spans="1:13" x14ac:dyDescent="0.3">
      <c r="A6290"/>
      <c r="B6290"/>
      <c r="C6290" s="29"/>
      <c r="D6290"/>
      <c r="E6290" s="44"/>
      <c r="F6290" s="29"/>
      <c r="G6290" s="45"/>
      <c r="L6290"/>
      <c r="M6290" s="46"/>
    </row>
    <row r="6291" spans="1:13" x14ac:dyDescent="0.3">
      <c r="A6291"/>
      <c r="B6291"/>
      <c r="C6291" s="29"/>
      <c r="D6291"/>
      <c r="E6291" s="44"/>
      <c r="F6291" s="29"/>
      <c r="G6291" s="45"/>
      <c r="L6291"/>
      <c r="M6291" s="46"/>
    </row>
    <row r="6292" spans="1:13" x14ac:dyDescent="0.3">
      <c r="A6292"/>
      <c r="B6292"/>
      <c r="C6292" s="29"/>
      <c r="D6292"/>
      <c r="E6292" s="44"/>
      <c r="F6292" s="29"/>
      <c r="G6292" s="45"/>
      <c r="L6292"/>
      <c r="M6292" s="46"/>
    </row>
    <row r="6293" spans="1:13" x14ac:dyDescent="0.3">
      <c r="A6293"/>
      <c r="B6293"/>
      <c r="C6293" s="29"/>
      <c r="D6293"/>
      <c r="E6293" s="44"/>
      <c r="F6293" s="29"/>
      <c r="G6293" s="45"/>
      <c r="L6293"/>
      <c r="M6293" s="46"/>
    </row>
    <row r="6294" spans="1:13" x14ac:dyDescent="0.3">
      <c r="A6294"/>
      <c r="B6294"/>
      <c r="C6294" s="29"/>
      <c r="D6294"/>
      <c r="E6294" s="44"/>
      <c r="F6294" s="29"/>
      <c r="G6294" s="45"/>
      <c r="L6294"/>
      <c r="M6294" s="46"/>
    </row>
    <row r="6295" spans="1:13" x14ac:dyDescent="0.3">
      <c r="A6295"/>
      <c r="B6295"/>
      <c r="C6295" s="29"/>
      <c r="D6295"/>
      <c r="E6295" s="44"/>
      <c r="F6295" s="29"/>
      <c r="G6295" s="45"/>
      <c r="L6295"/>
      <c r="M6295" s="46"/>
    </row>
    <row r="6296" spans="1:13" x14ac:dyDescent="0.3">
      <c r="A6296"/>
      <c r="B6296"/>
      <c r="C6296" s="29"/>
      <c r="D6296"/>
      <c r="E6296" s="44"/>
      <c r="F6296" s="29"/>
      <c r="G6296" s="45"/>
      <c r="L6296"/>
      <c r="M6296" s="46"/>
    </row>
    <row r="6297" spans="1:13" x14ac:dyDescent="0.3">
      <c r="A6297"/>
      <c r="B6297"/>
      <c r="C6297" s="29"/>
      <c r="D6297"/>
      <c r="E6297" s="44"/>
      <c r="F6297" s="29"/>
      <c r="G6297" s="45"/>
      <c r="L6297"/>
      <c r="M6297" s="46"/>
    </row>
    <row r="6298" spans="1:13" x14ac:dyDescent="0.3">
      <c r="A6298"/>
      <c r="B6298"/>
      <c r="C6298" s="29"/>
      <c r="D6298"/>
      <c r="E6298" s="44"/>
      <c r="F6298" s="29"/>
      <c r="G6298" s="45"/>
      <c r="L6298"/>
      <c r="M6298" s="46"/>
    </row>
    <row r="6299" spans="1:13" x14ac:dyDescent="0.3">
      <c r="A6299"/>
      <c r="B6299"/>
      <c r="C6299" s="29"/>
      <c r="D6299"/>
      <c r="E6299" s="44"/>
      <c r="F6299" s="29"/>
      <c r="G6299" s="45"/>
      <c r="L6299"/>
      <c r="M6299" s="46"/>
    </row>
    <row r="6300" spans="1:13" x14ac:dyDescent="0.3">
      <c r="A6300"/>
      <c r="B6300"/>
      <c r="C6300" s="29"/>
      <c r="D6300"/>
      <c r="E6300" s="44"/>
      <c r="F6300" s="29"/>
      <c r="G6300" s="45"/>
      <c r="L6300"/>
      <c r="M6300" s="46"/>
    </row>
    <row r="6301" spans="1:13" x14ac:dyDescent="0.3">
      <c r="A6301"/>
      <c r="B6301"/>
      <c r="C6301" s="29"/>
      <c r="D6301"/>
      <c r="E6301" s="44"/>
      <c r="F6301" s="29"/>
      <c r="G6301" s="45"/>
      <c r="L6301"/>
      <c r="M6301" s="46"/>
    </row>
    <row r="6302" spans="1:13" x14ac:dyDescent="0.3">
      <c r="A6302"/>
      <c r="B6302"/>
      <c r="C6302" s="29"/>
      <c r="D6302"/>
      <c r="E6302" s="44"/>
      <c r="F6302" s="29"/>
      <c r="G6302" s="45"/>
      <c r="L6302"/>
      <c r="M6302" s="46"/>
    </row>
    <row r="6303" spans="1:13" x14ac:dyDescent="0.3">
      <c r="A6303"/>
      <c r="B6303"/>
      <c r="C6303" s="29"/>
      <c r="D6303"/>
      <c r="E6303" s="44"/>
      <c r="F6303" s="29"/>
      <c r="G6303" s="45"/>
      <c r="L6303"/>
      <c r="M6303" s="46"/>
    </row>
    <row r="6304" spans="1:13" x14ac:dyDescent="0.3">
      <c r="A6304"/>
      <c r="B6304"/>
      <c r="C6304" s="29"/>
      <c r="D6304"/>
      <c r="E6304" s="44"/>
      <c r="F6304" s="29"/>
      <c r="G6304" s="45"/>
      <c r="L6304"/>
      <c r="M6304" s="46"/>
    </row>
    <row r="6305" spans="1:13" x14ac:dyDescent="0.3">
      <c r="A6305"/>
      <c r="B6305"/>
      <c r="C6305" s="29"/>
      <c r="D6305"/>
      <c r="E6305" s="44"/>
      <c r="F6305" s="29"/>
      <c r="G6305" s="45"/>
      <c r="L6305"/>
      <c r="M6305" s="46"/>
    </row>
    <row r="6306" spans="1:13" x14ac:dyDescent="0.3">
      <c r="A6306"/>
      <c r="B6306"/>
      <c r="C6306" s="29"/>
      <c r="D6306"/>
      <c r="E6306" s="44"/>
      <c r="F6306" s="29"/>
      <c r="G6306" s="45"/>
      <c r="L6306"/>
      <c r="M6306" s="46"/>
    </row>
    <row r="6307" spans="1:13" x14ac:dyDescent="0.3">
      <c r="A6307"/>
      <c r="B6307"/>
      <c r="C6307" s="29"/>
      <c r="D6307"/>
      <c r="E6307" s="44"/>
      <c r="F6307" s="29"/>
      <c r="G6307" s="45"/>
      <c r="L6307"/>
      <c r="M6307" s="46"/>
    </row>
    <row r="6308" spans="1:13" x14ac:dyDescent="0.3">
      <c r="A6308"/>
      <c r="B6308"/>
      <c r="C6308" s="29"/>
      <c r="D6308"/>
      <c r="E6308" s="44"/>
      <c r="F6308" s="29"/>
      <c r="G6308" s="45"/>
      <c r="L6308"/>
      <c r="M6308" s="46"/>
    </row>
    <row r="6309" spans="1:13" x14ac:dyDescent="0.3">
      <c r="A6309"/>
      <c r="B6309"/>
      <c r="C6309" s="29"/>
      <c r="D6309"/>
      <c r="E6309" s="44"/>
      <c r="F6309" s="29"/>
      <c r="G6309" s="45"/>
      <c r="L6309"/>
      <c r="M6309" s="46"/>
    </row>
    <row r="6310" spans="1:13" x14ac:dyDescent="0.3">
      <c r="A6310"/>
      <c r="B6310"/>
      <c r="C6310" s="29"/>
      <c r="D6310"/>
      <c r="E6310" s="44"/>
      <c r="F6310" s="29"/>
      <c r="G6310" s="45"/>
      <c r="L6310"/>
      <c r="M6310" s="46"/>
    </row>
    <row r="6311" spans="1:13" x14ac:dyDescent="0.3">
      <c r="A6311"/>
      <c r="B6311"/>
      <c r="C6311" s="29"/>
      <c r="D6311"/>
      <c r="E6311" s="44"/>
      <c r="F6311" s="29"/>
      <c r="G6311" s="45"/>
      <c r="L6311"/>
      <c r="M6311" s="46"/>
    </row>
    <row r="6312" spans="1:13" x14ac:dyDescent="0.3">
      <c r="A6312"/>
      <c r="B6312"/>
      <c r="C6312" s="29"/>
      <c r="D6312"/>
      <c r="E6312" s="44"/>
      <c r="F6312" s="29"/>
      <c r="G6312" s="45"/>
      <c r="L6312"/>
      <c r="M6312" s="46"/>
    </row>
    <row r="6313" spans="1:13" x14ac:dyDescent="0.3">
      <c r="A6313"/>
      <c r="B6313"/>
      <c r="C6313" s="29"/>
      <c r="D6313"/>
      <c r="E6313" s="44"/>
      <c r="F6313" s="29"/>
      <c r="G6313" s="45"/>
      <c r="L6313"/>
      <c r="M6313" s="46"/>
    </row>
    <row r="6314" spans="1:13" x14ac:dyDescent="0.3">
      <c r="A6314"/>
      <c r="B6314"/>
      <c r="C6314" s="29"/>
      <c r="D6314"/>
      <c r="E6314" s="44"/>
      <c r="F6314" s="29"/>
      <c r="G6314" s="45"/>
      <c r="L6314"/>
      <c r="M6314" s="46"/>
    </row>
    <row r="6315" spans="1:13" x14ac:dyDescent="0.3">
      <c r="A6315"/>
      <c r="B6315"/>
      <c r="C6315" s="29"/>
      <c r="D6315"/>
      <c r="E6315" s="44"/>
      <c r="F6315" s="29"/>
      <c r="G6315" s="45"/>
      <c r="L6315"/>
      <c r="M6315" s="46"/>
    </row>
    <row r="6316" spans="1:13" x14ac:dyDescent="0.3">
      <c r="A6316"/>
      <c r="B6316"/>
      <c r="C6316" s="29"/>
      <c r="D6316"/>
      <c r="E6316" s="44"/>
      <c r="F6316" s="29"/>
      <c r="G6316" s="45"/>
      <c r="L6316"/>
      <c r="M6316" s="46"/>
    </row>
    <row r="6317" spans="1:13" x14ac:dyDescent="0.3">
      <c r="A6317"/>
      <c r="B6317"/>
      <c r="C6317" s="29"/>
      <c r="D6317"/>
      <c r="E6317" s="44"/>
      <c r="F6317" s="29"/>
      <c r="G6317" s="45"/>
      <c r="L6317"/>
      <c r="M6317" s="46"/>
    </row>
    <row r="6318" spans="1:13" x14ac:dyDescent="0.3">
      <c r="A6318"/>
      <c r="B6318"/>
      <c r="C6318" s="29"/>
      <c r="D6318"/>
      <c r="E6318" s="44"/>
      <c r="F6318" s="29"/>
      <c r="G6318" s="45"/>
      <c r="L6318"/>
      <c r="M6318" s="46"/>
    </row>
    <row r="6319" spans="1:13" x14ac:dyDescent="0.3">
      <c r="A6319"/>
      <c r="B6319"/>
      <c r="C6319" s="29"/>
      <c r="D6319"/>
      <c r="E6319" s="44"/>
      <c r="F6319" s="29"/>
      <c r="G6319" s="45"/>
      <c r="L6319"/>
      <c r="M6319" s="46"/>
    </row>
    <row r="6320" spans="1:13" x14ac:dyDescent="0.3">
      <c r="A6320"/>
      <c r="B6320"/>
      <c r="C6320" s="29"/>
      <c r="D6320"/>
      <c r="E6320" s="44"/>
      <c r="F6320" s="29"/>
      <c r="G6320" s="45"/>
      <c r="L6320"/>
      <c r="M6320" s="46"/>
    </row>
    <row r="6321" spans="1:13" x14ac:dyDescent="0.3">
      <c r="A6321"/>
      <c r="B6321"/>
      <c r="C6321" s="29"/>
      <c r="D6321"/>
      <c r="E6321" s="44"/>
      <c r="F6321" s="29"/>
      <c r="G6321" s="45"/>
      <c r="L6321"/>
      <c r="M6321" s="46"/>
    </row>
    <row r="6322" spans="1:13" x14ac:dyDescent="0.3">
      <c r="A6322"/>
      <c r="B6322"/>
      <c r="C6322" s="29"/>
      <c r="D6322"/>
      <c r="E6322" s="44"/>
      <c r="F6322" s="29"/>
      <c r="G6322" s="45"/>
      <c r="L6322"/>
      <c r="M6322" s="46"/>
    </row>
    <row r="6323" spans="1:13" x14ac:dyDescent="0.3">
      <c r="A6323"/>
      <c r="B6323"/>
      <c r="C6323" s="29"/>
      <c r="D6323"/>
      <c r="E6323" s="44"/>
      <c r="F6323" s="29"/>
      <c r="G6323" s="45"/>
      <c r="L6323"/>
      <c r="M6323" s="46"/>
    </row>
    <row r="6324" spans="1:13" x14ac:dyDescent="0.3">
      <c r="A6324"/>
      <c r="B6324"/>
      <c r="C6324" s="29"/>
      <c r="D6324"/>
      <c r="E6324" s="44"/>
      <c r="F6324" s="29"/>
      <c r="G6324" s="45"/>
      <c r="L6324"/>
      <c r="M6324" s="46"/>
    </row>
    <row r="6325" spans="1:13" x14ac:dyDescent="0.3">
      <c r="A6325"/>
      <c r="B6325"/>
      <c r="C6325" s="29"/>
      <c r="D6325"/>
      <c r="E6325" s="44"/>
      <c r="F6325" s="29"/>
      <c r="G6325" s="45"/>
      <c r="L6325"/>
      <c r="M6325" s="46"/>
    </row>
    <row r="6326" spans="1:13" x14ac:dyDescent="0.3">
      <c r="A6326"/>
      <c r="B6326"/>
      <c r="C6326" s="29"/>
      <c r="D6326"/>
      <c r="E6326" s="44"/>
      <c r="F6326" s="29"/>
      <c r="G6326" s="45"/>
      <c r="L6326"/>
      <c r="M6326" s="46"/>
    </row>
    <row r="6327" spans="1:13" x14ac:dyDescent="0.3">
      <c r="A6327"/>
      <c r="B6327"/>
      <c r="C6327" s="29"/>
      <c r="D6327"/>
      <c r="E6327" s="44"/>
      <c r="F6327" s="29"/>
      <c r="G6327" s="45"/>
      <c r="L6327"/>
      <c r="M6327" s="46"/>
    </row>
    <row r="6328" spans="1:13" x14ac:dyDescent="0.3">
      <c r="A6328"/>
      <c r="B6328"/>
      <c r="C6328" s="29"/>
      <c r="D6328"/>
      <c r="E6328" s="44"/>
      <c r="F6328" s="29"/>
      <c r="G6328" s="45"/>
      <c r="L6328"/>
      <c r="M6328" s="46"/>
    </row>
    <row r="6329" spans="1:13" x14ac:dyDescent="0.3">
      <c r="A6329"/>
      <c r="B6329"/>
      <c r="C6329" s="29"/>
      <c r="D6329"/>
      <c r="E6329" s="44"/>
      <c r="F6329" s="29"/>
      <c r="G6329" s="45"/>
      <c r="L6329"/>
      <c r="M6329" s="46"/>
    </row>
    <row r="6330" spans="1:13" x14ac:dyDescent="0.3">
      <c r="A6330"/>
      <c r="B6330"/>
      <c r="C6330" s="29"/>
      <c r="D6330"/>
      <c r="E6330" s="44"/>
      <c r="F6330" s="29"/>
      <c r="G6330" s="45"/>
      <c r="L6330"/>
      <c r="M6330" s="46"/>
    </row>
    <row r="6331" spans="1:13" x14ac:dyDescent="0.3">
      <c r="A6331"/>
      <c r="B6331"/>
      <c r="C6331" s="29"/>
      <c r="D6331"/>
      <c r="E6331" s="44"/>
      <c r="F6331" s="29"/>
      <c r="G6331" s="45"/>
      <c r="L6331"/>
      <c r="M6331" s="46"/>
    </row>
    <row r="6332" spans="1:13" x14ac:dyDescent="0.3">
      <c r="A6332"/>
      <c r="B6332"/>
      <c r="C6332" s="29"/>
      <c r="D6332"/>
      <c r="E6332" s="44"/>
      <c r="F6332" s="29"/>
      <c r="G6332" s="45"/>
      <c r="L6332"/>
      <c r="M6332" s="46"/>
    </row>
    <row r="6333" spans="1:13" x14ac:dyDescent="0.3">
      <c r="A6333"/>
      <c r="B6333"/>
      <c r="C6333" s="29"/>
      <c r="D6333"/>
      <c r="E6333" s="44"/>
      <c r="F6333" s="29"/>
      <c r="G6333" s="45"/>
      <c r="L6333"/>
      <c r="M6333" s="46"/>
    </row>
    <row r="6334" spans="1:13" x14ac:dyDescent="0.3">
      <c r="A6334"/>
      <c r="B6334"/>
      <c r="C6334" s="29"/>
      <c r="D6334"/>
      <c r="E6334" s="44"/>
      <c r="F6334" s="29"/>
      <c r="G6334" s="45"/>
      <c r="L6334"/>
      <c r="M6334" s="46"/>
    </row>
    <row r="6335" spans="1:13" x14ac:dyDescent="0.3">
      <c r="A6335"/>
      <c r="B6335"/>
      <c r="C6335" s="29"/>
      <c r="D6335"/>
      <c r="E6335" s="44"/>
      <c r="F6335" s="29"/>
      <c r="G6335" s="45"/>
      <c r="L6335"/>
      <c r="M6335" s="46"/>
    </row>
    <row r="6336" spans="1:13" x14ac:dyDescent="0.3">
      <c r="A6336"/>
      <c r="B6336"/>
      <c r="C6336" s="29"/>
      <c r="D6336"/>
      <c r="E6336" s="44"/>
      <c r="F6336" s="29"/>
      <c r="G6336" s="45"/>
      <c r="L6336"/>
      <c r="M6336" s="46"/>
    </row>
    <row r="6337" spans="1:13" x14ac:dyDescent="0.3">
      <c r="A6337"/>
      <c r="B6337"/>
      <c r="C6337" s="29"/>
      <c r="D6337"/>
      <c r="E6337" s="44"/>
      <c r="F6337" s="29"/>
      <c r="G6337" s="45"/>
      <c r="L6337"/>
      <c r="M6337" s="46"/>
    </row>
    <row r="6338" spans="1:13" x14ac:dyDescent="0.3">
      <c r="A6338"/>
      <c r="B6338"/>
      <c r="C6338" s="29"/>
      <c r="D6338"/>
      <c r="E6338" s="44"/>
      <c r="F6338" s="29"/>
      <c r="G6338" s="45"/>
      <c r="L6338"/>
      <c r="M6338" s="46"/>
    </row>
    <row r="6339" spans="1:13" x14ac:dyDescent="0.3">
      <c r="A6339"/>
      <c r="B6339"/>
      <c r="C6339" s="29"/>
      <c r="D6339"/>
      <c r="E6339" s="44"/>
      <c r="F6339" s="29"/>
      <c r="G6339" s="45"/>
      <c r="L6339"/>
      <c r="M6339" s="46"/>
    </row>
    <row r="6340" spans="1:13" x14ac:dyDescent="0.3">
      <c r="A6340"/>
      <c r="B6340"/>
      <c r="C6340" s="29"/>
      <c r="D6340"/>
      <c r="E6340" s="44"/>
      <c r="F6340" s="29"/>
      <c r="G6340" s="45"/>
      <c r="L6340"/>
      <c r="M6340" s="46"/>
    </row>
    <row r="6341" spans="1:13" x14ac:dyDescent="0.3">
      <c r="A6341"/>
      <c r="B6341"/>
      <c r="C6341" s="29"/>
      <c r="D6341"/>
      <c r="E6341" s="44"/>
      <c r="F6341" s="29"/>
      <c r="G6341" s="45"/>
      <c r="L6341"/>
      <c r="M6341" s="46"/>
    </row>
    <row r="6342" spans="1:13" x14ac:dyDescent="0.3">
      <c r="A6342"/>
      <c r="B6342"/>
      <c r="C6342" s="29"/>
      <c r="D6342"/>
      <c r="E6342" s="44"/>
      <c r="F6342" s="29"/>
      <c r="G6342" s="45"/>
      <c r="L6342"/>
      <c r="M6342" s="46"/>
    </row>
    <row r="6343" spans="1:13" x14ac:dyDescent="0.3">
      <c r="A6343"/>
      <c r="B6343"/>
      <c r="C6343" s="29"/>
      <c r="D6343"/>
      <c r="E6343" s="44"/>
      <c r="F6343" s="29"/>
      <c r="G6343" s="45"/>
      <c r="L6343"/>
      <c r="M6343" s="46"/>
    </row>
    <row r="6344" spans="1:13" x14ac:dyDescent="0.3">
      <c r="A6344"/>
      <c r="B6344"/>
      <c r="C6344" s="29"/>
      <c r="D6344"/>
      <c r="E6344" s="44"/>
      <c r="F6344" s="29"/>
      <c r="G6344" s="45"/>
      <c r="L6344"/>
      <c r="M6344" s="46"/>
    </row>
    <row r="6345" spans="1:13" x14ac:dyDescent="0.3">
      <c r="A6345"/>
      <c r="B6345"/>
      <c r="C6345" s="29"/>
      <c r="D6345"/>
      <c r="E6345" s="44"/>
      <c r="F6345" s="29"/>
      <c r="G6345" s="45"/>
      <c r="L6345"/>
      <c r="M6345" s="46"/>
    </row>
    <row r="6346" spans="1:13" x14ac:dyDescent="0.3">
      <c r="A6346"/>
      <c r="B6346"/>
      <c r="C6346" s="29"/>
      <c r="D6346"/>
      <c r="E6346" s="44"/>
      <c r="F6346" s="29"/>
      <c r="G6346" s="45"/>
      <c r="L6346"/>
      <c r="M6346" s="46"/>
    </row>
    <row r="6347" spans="1:13" x14ac:dyDescent="0.3">
      <c r="A6347"/>
      <c r="B6347"/>
      <c r="C6347" s="29"/>
      <c r="D6347"/>
      <c r="E6347" s="44"/>
      <c r="F6347" s="29"/>
      <c r="G6347" s="45"/>
      <c r="L6347"/>
      <c r="M6347" s="46"/>
    </row>
    <row r="6348" spans="1:13" x14ac:dyDescent="0.3">
      <c r="A6348"/>
      <c r="B6348"/>
      <c r="C6348" s="29"/>
      <c r="D6348"/>
      <c r="E6348" s="44"/>
      <c r="F6348" s="29"/>
      <c r="G6348" s="45"/>
      <c r="L6348"/>
      <c r="M6348" s="46"/>
    </row>
    <row r="6349" spans="1:13" x14ac:dyDescent="0.3">
      <c r="A6349"/>
      <c r="B6349"/>
      <c r="C6349" s="29"/>
      <c r="D6349"/>
      <c r="E6349" s="44"/>
      <c r="F6349" s="29"/>
      <c r="G6349" s="45"/>
      <c r="L6349"/>
      <c r="M6349" s="46"/>
    </row>
    <row r="6350" spans="1:13" x14ac:dyDescent="0.3">
      <c r="A6350"/>
      <c r="B6350"/>
      <c r="C6350" s="29"/>
      <c r="D6350"/>
      <c r="E6350" s="44"/>
      <c r="F6350" s="29"/>
      <c r="G6350" s="45"/>
      <c r="L6350"/>
      <c r="M6350" s="46"/>
    </row>
    <row r="6351" spans="1:13" x14ac:dyDescent="0.3">
      <c r="A6351"/>
      <c r="B6351"/>
      <c r="C6351" s="29"/>
      <c r="D6351"/>
      <c r="E6351" s="44"/>
      <c r="F6351" s="29"/>
      <c r="G6351" s="45"/>
      <c r="L6351"/>
      <c r="M6351" s="46"/>
    </row>
    <row r="6352" spans="1:13" x14ac:dyDescent="0.3">
      <c r="A6352"/>
      <c r="B6352"/>
      <c r="C6352" s="29"/>
      <c r="D6352"/>
      <c r="E6352" s="44"/>
      <c r="F6352" s="29"/>
      <c r="G6352" s="45"/>
      <c r="L6352"/>
      <c r="M6352" s="46"/>
    </row>
    <row r="6353" spans="1:13" x14ac:dyDescent="0.3">
      <c r="A6353"/>
      <c r="B6353"/>
      <c r="C6353" s="29"/>
      <c r="D6353"/>
      <c r="E6353" s="44"/>
      <c r="F6353" s="29"/>
      <c r="G6353" s="45"/>
      <c r="L6353"/>
      <c r="M6353" s="46"/>
    </row>
    <row r="6354" spans="1:13" x14ac:dyDescent="0.3">
      <c r="A6354"/>
      <c r="B6354"/>
      <c r="C6354" s="29"/>
      <c r="D6354"/>
      <c r="E6354" s="44"/>
      <c r="F6354" s="29"/>
      <c r="G6354" s="45"/>
      <c r="L6354"/>
      <c r="M6354" s="46"/>
    </row>
    <row r="6355" spans="1:13" x14ac:dyDescent="0.3">
      <c r="A6355"/>
      <c r="B6355"/>
      <c r="C6355" s="29"/>
      <c r="D6355"/>
      <c r="E6355" s="44"/>
      <c r="F6355" s="29"/>
      <c r="G6355" s="45"/>
      <c r="L6355"/>
      <c r="M6355" s="46"/>
    </row>
    <row r="6356" spans="1:13" x14ac:dyDescent="0.3">
      <c r="A6356"/>
      <c r="B6356"/>
      <c r="C6356" s="29"/>
      <c r="D6356"/>
      <c r="E6356" s="44"/>
      <c r="F6356" s="29"/>
      <c r="G6356" s="45"/>
      <c r="L6356"/>
      <c r="M6356" s="46"/>
    </row>
    <row r="6357" spans="1:13" x14ac:dyDescent="0.3">
      <c r="A6357"/>
      <c r="B6357"/>
      <c r="C6357" s="29"/>
      <c r="D6357"/>
      <c r="E6357" s="44"/>
      <c r="F6357" s="29"/>
      <c r="G6357" s="45"/>
      <c r="L6357"/>
      <c r="M6357" s="46"/>
    </row>
    <row r="6358" spans="1:13" x14ac:dyDescent="0.3">
      <c r="A6358"/>
      <c r="B6358"/>
      <c r="C6358" s="29"/>
      <c r="D6358"/>
      <c r="E6358" s="44"/>
      <c r="F6358" s="29"/>
      <c r="G6358" s="45"/>
      <c r="L6358"/>
      <c r="M6358" s="46"/>
    </row>
    <row r="6359" spans="1:13" x14ac:dyDescent="0.3">
      <c r="A6359"/>
      <c r="B6359"/>
      <c r="C6359" s="29"/>
      <c r="D6359"/>
      <c r="E6359" s="44"/>
      <c r="F6359" s="29"/>
      <c r="G6359" s="45"/>
      <c r="L6359"/>
      <c r="M6359" s="46"/>
    </row>
    <row r="6360" spans="1:13" x14ac:dyDescent="0.3">
      <c r="A6360"/>
      <c r="B6360"/>
      <c r="C6360" s="29"/>
      <c r="D6360"/>
      <c r="E6360" s="44"/>
      <c r="F6360" s="29"/>
      <c r="G6360" s="45"/>
      <c r="L6360"/>
      <c r="M6360" s="46"/>
    </row>
    <row r="6361" spans="1:13" x14ac:dyDescent="0.3">
      <c r="A6361"/>
      <c r="B6361"/>
      <c r="C6361" s="29"/>
      <c r="D6361"/>
      <c r="E6361" s="44"/>
      <c r="F6361" s="29"/>
      <c r="G6361" s="45"/>
      <c r="L6361"/>
      <c r="M6361" s="46"/>
    </row>
    <row r="6362" spans="1:13" x14ac:dyDescent="0.3">
      <c r="A6362"/>
      <c r="B6362"/>
      <c r="C6362" s="29"/>
      <c r="D6362"/>
      <c r="E6362" s="44"/>
      <c r="F6362" s="29"/>
      <c r="G6362" s="45"/>
      <c r="L6362"/>
      <c r="M6362" s="46"/>
    </row>
    <row r="6363" spans="1:13" x14ac:dyDescent="0.3">
      <c r="A6363"/>
      <c r="B6363"/>
      <c r="C6363" s="29"/>
      <c r="D6363"/>
      <c r="E6363" s="44"/>
      <c r="F6363" s="29"/>
      <c r="G6363" s="45"/>
      <c r="L6363"/>
      <c r="M6363" s="46"/>
    </row>
    <row r="6364" spans="1:13" x14ac:dyDescent="0.3">
      <c r="A6364"/>
      <c r="B6364"/>
      <c r="C6364" s="29"/>
      <c r="D6364"/>
      <c r="E6364" s="44"/>
      <c r="F6364" s="29"/>
      <c r="G6364" s="45"/>
      <c r="L6364"/>
      <c r="M6364" s="46"/>
    </row>
    <row r="6365" spans="1:13" x14ac:dyDescent="0.3">
      <c r="A6365"/>
      <c r="B6365"/>
      <c r="C6365" s="29"/>
      <c r="D6365"/>
      <c r="E6365" s="44"/>
      <c r="F6365" s="29"/>
      <c r="G6365" s="45"/>
      <c r="L6365"/>
      <c r="M6365" s="46"/>
    </row>
    <row r="6366" spans="1:13" x14ac:dyDescent="0.3">
      <c r="A6366"/>
      <c r="B6366"/>
      <c r="C6366" s="29"/>
      <c r="D6366"/>
      <c r="E6366" s="44"/>
      <c r="F6366" s="29"/>
      <c r="G6366" s="45"/>
      <c r="L6366"/>
      <c r="M6366" s="46"/>
    </row>
    <row r="6367" spans="1:13" x14ac:dyDescent="0.3">
      <c r="A6367"/>
      <c r="B6367"/>
      <c r="C6367" s="29"/>
      <c r="D6367"/>
      <c r="E6367" s="44"/>
      <c r="F6367" s="29"/>
      <c r="G6367" s="45"/>
      <c r="L6367"/>
      <c r="M6367" s="46"/>
    </row>
    <row r="6368" spans="1:13" x14ac:dyDescent="0.3">
      <c r="A6368"/>
      <c r="B6368"/>
      <c r="C6368" s="29"/>
      <c r="D6368"/>
      <c r="E6368" s="44"/>
      <c r="F6368" s="29"/>
      <c r="G6368" s="45"/>
      <c r="L6368"/>
      <c r="M6368" s="46"/>
    </row>
    <row r="6369" spans="1:13" x14ac:dyDescent="0.3">
      <c r="A6369"/>
      <c r="B6369"/>
      <c r="C6369" s="29"/>
      <c r="D6369"/>
      <c r="E6369" s="44"/>
      <c r="F6369" s="29"/>
      <c r="G6369" s="45"/>
      <c r="L6369"/>
      <c r="M6369" s="46"/>
    </row>
    <row r="6370" spans="1:13" x14ac:dyDescent="0.3">
      <c r="A6370"/>
      <c r="B6370"/>
      <c r="C6370" s="29"/>
      <c r="D6370"/>
      <c r="E6370" s="44"/>
      <c r="F6370" s="29"/>
      <c r="G6370" s="45"/>
      <c r="L6370"/>
      <c r="M6370" s="46"/>
    </row>
    <row r="6371" spans="1:13" x14ac:dyDescent="0.3">
      <c r="A6371"/>
      <c r="B6371"/>
      <c r="C6371" s="29"/>
      <c r="D6371"/>
      <c r="E6371" s="44"/>
      <c r="F6371" s="29"/>
      <c r="G6371" s="45"/>
      <c r="L6371"/>
      <c r="M6371" s="46"/>
    </row>
    <row r="6372" spans="1:13" x14ac:dyDescent="0.3">
      <c r="A6372"/>
      <c r="B6372"/>
      <c r="C6372" s="29"/>
      <c r="D6372"/>
      <c r="E6372" s="44"/>
      <c r="F6372" s="29"/>
      <c r="G6372" s="45"/>
      <c r="L6372"/>
      <c r="M6372" s="46"/>
    </row>
    <row r="6373" spans="1:13" x14ac:dyDescent="0.3">
      <c r="A6373"/>
      <c r="B6373"/>
      <c r="C6373" s="29"/>
      <c r="D6373"/>
      <c r="E6373" s="44"/>
      <c r="F6373" s="29"/>
      <c r="G6373" s="45"/>
      <c r="L6373"/>
      <c r="M6373" s="46"/>
    </row>
    <row r="6374" spans="1:13" x14ac:dyDescent="0.3">
      <c r="A6374"/>
      <c r="B6374"/>
      <c r="C6374" s="29"/>
      <c r="D6374"/>
      <c r="E6374" s="44"/>
      <c r="F6374" s="29"/>
      <c r="G6374" s="45"/>
      <c r="L6374"/>
      <c r="M6374" s="46"/>
    </row>
    <row r="6375" spans="1:13" x14ac:dyDescent="0.3">
      <c r="A6375"/>
      <c r="B6375"/>
      <c r="C6375" s="29"/>
      <c r="D6375"/>
      <c r="E6375" s="44"/>
      <c r="F6375" s="29"/>
      <c r="G6375" s="45"/>
      <c r="L6375"/>
      <c r="M6375" s="46"/>
    </row>
    <row r="6376" spans="1:13" x14ac:dyDescent="0.3">
      <c r="A6376"/>
      <c r="B6376"/>
      <c r="C6376" s="29"/>
      <c r="D6376"/>
      <c r="E6376" s="44"/>
      <c r="F6376" s="29"/>
      <c r="G6376" s="45"/>
      <c r="L6376"/>
      <c r="M6376" s="46"/>
    </row>
    <row r="6377" spans="1:13" x14ac:dyDescent="0.3">
      <c r="A6377"/>
      <c r="B6377"/>
      <c r="C6377" s="29"/>
      <c r="D6377"/>
      <c r="E6377" s="44"/>
      <c r="F6377" s="29"/>
      <c r="G6377" s="45"/>
      <c r="L6377"/>
      <c r="M6377" s="46"/>
    </row>
    <row r="6378" spans="1:13" x14ac:dyDescent="0.3">
      <c r="A6378"/>
      <c r="B6378"/>
      <c r="C6378" s="29"/>
      <c r="D6378"/>
      <c r="E6378" s="44"/>
      <c r="F6378" s="29"/>
      <c r="G6378" s="45"/>
      <c r="L6378"/>
      <c r="M6378" s="46"/>
    </row>
    <row r="6379" spans="1:13" x14ac:dyDescent="0.3">
      <c r="A6379"/>
      <c r="B6379"/>
      <c r="C6379" s="29"/>
      <c r="D6379"/>
      <c r="E6379" s="44"/>
      <c r="F6379" s="29"/>
      <c r="G6379" s="45"/>
      <c r="L6379"/>
      <c r="M6379" s="46"/>
    </row>
    <row r="6380" spans="1:13" x14ac:dyDescent="0.3">
      <c r="A6380"/>
      <c r="B6380"/>
      <c r="C6380" s="29"/>
      <c r="D6380"/>
      <c r="E6380" s="44"/>
      <c r="F6380" s="29"/>
      <c r="G6380" s="45"/>
      <c r="L6380"/>
      <c r="M6380" s="46"/>
    </row>
    <row r="6381" spans="1:13" x14ac:dyDescent="0.3">
      <c r="A6381"/>
      <c r="B6381"/>
      <c r="C6381" s="29"/>
      <c r="D6381"/>
      <c r="E6381" s="44"/>
      <c r="F6381" s="29"/>
      <c r="G6381" s="45"/>
      <c r="L6381"/>
      <c r="M6381" s="46"/>
    </row>
    <row r="6382" spans="1:13" x14ac:dyDescent="0.3">
      <c r="A6382"/>
      <c r="B6382"/>
      <c r="C6382" s="29"/>
      <c r="D6382"/>
      <c r="E6382" s="44"/>
      <c r="F6382" s="29"/>
      <c r="G6382" s="45"/>
      <c r="L6382"/>
      <c r="M6382" s="46"/>
    </row>
    <row r="6383" spans="1:13" x14ac:dyDescent="0.3">
      <c r="A6383"/>
      <c r="B6383"/>
      <c r="C6383" s="29"/>
      <c r="D6383"/>
      <c r="E6383" s="44"/>
      <c r="F6383" s="29"/>
      <c r="G6383" s="45"/>
      <c r="L6383"/>
      <c r="M6383" s="46"/>
    </row>
    <row r="6384" spans="1:13" x14ac:dyDescent="0.3">
      <c r="A6384"/>
      <c r="B6384"/>
      <c r="C6384" s="29"/>
      <c r="D6384"/>
      <c r="E6384" s="44"/>
      <c r="F6384" s="29"/>
      <c r="G6384" s="45"/>
      <c r="L6384"/>
      <c r="M6384" s="46"/>
    </row>
    <row r="6385" spans="1:13" x14ac:dyDescent="0.3">
      <c r="A6385"/>
      <c r="B6385"/>
      <c r="C6385" s="29"/>
      <c r="D6385"/>
      <c r="E6385" s="44"/>
      <c r="F6385" s="29"/>
      <c r="G6385" s="45"/>
      <c r="L6385"/>
      <c r="M6385" s="46"/>
    </row>
    <row r="6386" spans="1:13" x14ac:dyDescent="0.3">
      <c r="A6386"/>
      <c r="B6386"/>
      <c r="C6386" s="29"/>
      <c r="D6386"/>
      <c r="E6386" s="44"/>
      <c r="F6386" s="29"/>
      <c r="G6386" s="45"/>
      <c r="L6386"/>
      <c r="M6386" s="46"/>
    </row>
    <row r="6387" spans="1:13" x14ac:dyDescent="0.3">
      <c r="A6387"/>
      <c r="B6387"/>
      <c r="C6387" s="29"/>
      <c r="D6387"/>
      <c r="E6387" s="44"/>
      <c r="F6387" s="29"/>
      <c r="G6387" s="45"/>
      <c r="L6387"/>
      <c r="M6387" s="46"/>
    </row>
    <row r="6388" spans="1:13" x14ac:dyDescent="0.3">
      <c r="A6388"/>
      <c r="B6388"/>
      <c r="C6388" s="29"/>
      <c r="D6388"/>
      <c r="E6388" s="44"/>
      <c r="F6388" s="29"/>
      <c r="G6388" s="45"/>
      <c r="L6388"/>
      <c r="M6388" s="46"/>
    </row>
    <row r="6389" spans="1:13" x14ac:dyDescent="0.3">
      <c r="A6389"/>
      <c r="B6389"/>
      <c r="C6389" s="29"/>
      <c r="D6389"/>
      <c r="E6389" s="44"/>
      <c r="F6389" s="29"/>
      <c r="G6389" s="45"/>
      <c r="L6389"/>
      <c r="M6389" s="46"/>
    </row>
    <row r="6390" spans="1:13" x14ac:dyDescent="0.3">
      <c r="A6390"/>
      <c r="B6390"/>
      <c r="C6390" s="29"/>
      <c r="D6390"/>
      <c r="E6390" s="44"/>
      <c r="F6390" s="29"/>
      <c r="G6390" s="45"/>
      <c r="L6390"/>
      <c r="M6390" s="46"/>
    </row>
    <row r="6391" spans="1:13" x14ac:dyDescent="0.3">
      <c r="A6391"/>
      <c r="B6391"/>
      <c r="C6391" s="29"/>
      <c r="D6391"/>
      <c r="E6391" s="44"/>
      <c r="F6391" s="29"/>
      <c r="G6391" s="45"/>
      <c r="L6391"/>
      <c r="M6391" s="46"/>
    </row>
    <row r="6392" spans="1:13" x14ac:dyDescent="0.3">
      <c r="A6392"/>
      <c r="B6392"/>
      <c r="C6392" s="29"/>
      <c r="D6392"/>
      <c r="E6392" s="44"/>
      <c r="F6392" s="29"/>
      <c r="G6392" s="45"/>
      <c r="L6392"/>
      <c r="M6392" s="46"/>
    </row>
    <row r="6393" spans="1:13" x14ac:dyDescent="0.3">
      <c r="A6393"/>
      <c r="B6393"/>
      <c r="C6393" s="29"/>
      <c r="D6393"/>
      <c r="E6393" s="44"/>
      <c r="F6393" s="29"/>
      <c r="G6393" s="45"/>
      <c r="L6393"/>
      <c r="M6393" s="46"/>
    </row>
    <row r="6394" spans="1:13" x14ac:dyDescent="0.3">
      <c r="A6394"/>
      <c r="B6394"/>
      <c r="C6394" s="29"/>
      <c r="D6394"/>
      <c r="E6394" s="44"/>
      <c r="F6394" s="29"/>
      <c r="G6394" s="45"/>
      <c r="L6394"/>
      <c r="M6394" s="46"/>
    </row>
    <row r="6395" spans="1:13" x14ac:dyDescent="0.3">
      <c r="A6395"/>
      <c r="B6395"/>
      <c r="C6395" s="29"/>
      <c r="D6395"/>
      <c r="E6395" s="44"/>
      <c r="F6395" s="29"/>
      <c r="G6395" s="45"/>
      <c r="L6395"/>
      <c r="M6395" s="46"/>
    </row>
    <row r="6396" spans="1:13" x14ac:dyDescent="0.3">
      <c r="A6396"/>
      <c r="B6396"/>
      <c r="C6396" s="29"/>
      <c r="D6396"/>
      <c r="E6396" s="44"/>
      <c r="F6396" s="29"/>
      <c r="G6396" s="45"/>
      <c r="L6396"/>
      <c r="M6396" s="46"/>
    </row>
    <row r="6397" spans="1:13" x14ac:dyDescent="0.3">
      <c r="A6397"/>
      <c r="B6397"/>
      <c r="C6397" s="29"/>
      <c r="D6397"/>
      <c r="E6397" s="44"/>
      <c r="F6397" s="29"/>
      <c r="G6397" s="45"/>
      <c r="L6397"/>
      <c r="M6397" s="46"/>
    </row>
    <row r="6398" spans="1:13" x14ac:dyDescent="0.3">
      <c r="A6398"/>
      <c r="B6398"/>
      <c r="C6398" s="29"/>
      <c r="D6398"/>
      <c r="E6398" s="44"/>
      <c r="F6398" s="29"/>
      <c r="G6398" s="45"/>
      <c r="L6398"/>
      <c r="M6398" s="46"/>
    </row>
    <row r="6399" spans="1:13" x14ac:dyDescent="0.3">
      <c r="A6399"/>
      <c r="B6399"/>
      <c r="C6399" s="29"/>
      <c r="D6399"/>
      <c r="E6399" s="44"/>
      <c r="F6399" s="29"/>
      <c r="G6399" s="45"/>
      <c r="L6399"/>
      <c r="M6399" s="46"/>
    </row>
    <row r="6400" spans="1:13" x14ac:dyDescent="0.3">
      <c r="A6400"/>
      <c r="B6400"/>
      <c r="C6400" s="29"/>
      <c r="D6400"/>
      <c r="E6400" s="44"/>
      <c r="F6400" s="29"/>
      <c r="G6400" s="45"/>
      <c r="L6400"/>
      <c r="M6400" s="46"/>
    </row>
    <row r="6401" spans="1:13" x14ac:dyDescent="0.3">
      <c r="A6401"/>
      <c r="B6401"/>
      <c r="C6401" s="29"/>
      <c r="D6401"/>
      <c r="E6401" s="44"/>
      <c r="F6401" s="29"/>
      <c r="G6401" s="45"/>
      <c r="L6401"/>
      <c r="M6401" s="46"/>
    </row>
    <row r="6402" spans="1:13" x14ac:dyDescent="0.3">
      <c r="A6402"/>
      <c r="B6402"/>
      <c r="C6402" s="29"/>
      <c r="D6402"/>
      <c r="E6402" s="44"/>
      <c r="F6402" s="29"/>
      <c r="G6402" s="45"/>
      <c r="L6402"/>
      <c r="M6402" s="46"/>
    </row>
    <row r="6403" spans="1:13" x14ac:dyDescent="0.3">
      <c r="A6403"/>
      <c r="B6403"/>
      <c r="C6403" s="29"/>
      <c r="D6403"/>
      <c r="E6403" s="44"/>
      <c r="F6403" s="29"/>
      <c r="G6403" s="45"/>
      <c r="L6403"/>
      <c r="M6403" s="46"/>
    </row>
    <row r="6404" spans="1:13" x14ac:dyDescent="0.3">
      <c r="A6404"/>
      <c r="B6404"/>
      <c r="C6404" s="29"/>
      <c r="D6404"/>
      <c r="E6404" s="44"/>
      <c r="F6404" s="29"/>
      <c r="G6404" s="45"/>
      <c r="L6404"/>
      <c r="M6404" s="46"/>
    </row>
    <row r="6405" spans="1:13" x14ac:dyDescent="0.3">
      <c r="A6405"/>
      <c r="B6405"/>
      <c r="C6405" s="29"/>
      <c r="D6405"/>
      <c r="E6405" s="44"/>
      <c r="F6405" s="29"/>
      <c r="G6405" s="45"/>
      <c r="L6405"/>
      <c r="M6405" s="46"/>
    </row>
    <row r="6406" spans="1:13" x14ac:dyDescent="0.3">
      <c r="A6406"/>
      <c r="B6406"/>
      <c r="C6406" s="29"/>
      <c r="D6406"/>
      <c r="E6406" s="44"/>
      <c r="F6406" s="29"/>
      <c r="G6406" s="45"/>
      <c r="L6406"/>
      <c r="M6406" s="46"/>
    </row>
    <row r="6407" spans="1:13" x14ac:dyDescent="0.3">
      <c r="A6407"/>
      <c r="B6407"/>
      <c r="C6407" s="29"/>
      <c r="D6407"/>
      <c r="E6407" s="44"/>
      <c r="F6407" s="29"/>
      <c r="G6407" s="45"/>
      <c r="L6407"/>
      <c r="M6407" s="46"/>
    </row>
    <row r="6408" spans="1:13" x14ac:dyDescent="0.3">
      <c r="A6408"/>
      <c r="B6408"/>
      <c r="C6408" s="29"/>
      <c r="D6408"/>
      <c r="E6408" s="44"/>
      <c r="F6408" s="29"/>
      <c r="G6408" s="45"/>
      <c r="L6408"/>
      <c r="M6408" s="46"/>
    </row>
    <row r="6409" spans="1:13" x14ac:dyDescent="0.3">
      <c r="A6409"/>
      <c r="B6409"/>
      <c r="C6409" s="29"/>
      <c r="D6409"/>
      <c r="E6409" s="44"/>
      <c r="F6409" s="29"/>
      <c r="G6409" s="45"/>
      <c r="L6409"/>
      <c r="M6409" s="46"/>
    </row>
    <row r="6410" spans="1:13" x14ac:dyDescent="0.3">
      <c r="A6410"/>
      <c r="B6410"/>
      <c r="C6410" s="29"/>
      <c r="D6410"/>
      <c r="E6410" s="44"/>
      <c r="F6410" s="29"/>
      <c r="G6410" s="45"/>
      <c r="L6410"/>
      <c r="M6410" s="46"/>
    </row>
    <row r="6411" spans="1:13" x14ac:dyDescent="0.3">
      <c r="A6411"/>
      <c r="B6411"/>
      <c r="C6411" s="29"/>
      <c r="D6411"/>
      <c r="E6411" s="44"/>
      <c r="F6411" s="29"/>
      <c r="G6411" s="45"/>
      <c r="L6411"/>
      <c r="M6411" s="46"/>
    </row>
    <row r="6412" spans="1:13" x14ac:dyDescent="0.3">
      <c r="A6412"/>
      <c r="B6412"/>
      <c r="C6412" s="29"/>
      <c r="D6412"/>
      <c r="E6412" s="44"/>
      <c r="F6412" s="29"/>
      <c r="G6412" s="45"/>
      <c r="L6412"/>
      <c r="M6412" s="46"/>
    </row>
    <row r="6413" spans="1:13" x14ac:dyDescent="0.3">
      <c r="A6413"/>
      <c r="B6413"/>
      <c r="C6413" s="29"/>
      <c r="D6413"/>
      <c r="E6413" s="44"/>
      <c r="F6413" s="29"/>
      <c r="G6413" s="45"/>
      <c r="L6413"/>
      <c r="M6413" s="46"/>
    </row>
    <row r="6414" spans="1:13" x14ac:dyDescent="0.3">
      <c r="A6414"/>
      <c r="B6414"/>
      <c r="C6414" s="29"/>
      <c r="D6414"/>
      <c r="E6414" s="44"/>
      <c r="F6414" s="29"/>
      <c r="G6414" s="45"/>
      <c r="L6414"/>
      <c r="M6414" s="46"/>
    </row>
    <row r="6415" spans="1:13" x14ac:dyDescent="0.3">
      <c r="A6415"/>
      <c r="B6415"/>
      <c r="C6415" s="29"/>
      <c r="D6415"/>
      <c r="E6415" s="44"/>
      <c r="F6415" s="29"/>
      <c r="G6415" s="45"/>
      <c r="L6415"/>
      <c r="M6415" s="46"/>
    </row>
    <row r="6416" spans="1:13" x14ac:dyDescent="0.3">
      <c r="A6416"/>
      <c r="B6416"/>
      <c r="C6416" s="29"/>
      <c r="D6416"/>
      <c r="E6416" s="44"/>
      <c r="F6416" s="29"/>
      <c r="G6416" s="45"/>
      <c r="L6416"/>
      <c r="M6416" s="46"/>
    </row>
    <row r="6417" spans="1:13" x14ac:dyDescent="0.3">
      <c r="A6417"/>
      <c r="B6417"/>
      <c r="C6417" s="29"/>
      <c r="D6417"/>
      <c r="E6417" s="44"/>
      <c r="F6417" s="29"/>
      <c r="G6417" s="45"/>
      <c r="L6417"/>
      <c r="M6417" s="46"/>
    </row>
    <row r="6418" spans="1:13" x14ac:dyDescent="0.3">
      <c r="A6418"/>
      <c r="B6418"/>
      <c r="C6418" s="29"/>
      <c r="D6418"/>
      <c r="E6418" s="44"/>
      <c r="F6418" s="29"/>
      <c r="G6418" s="45"/>
      <c r="L6418"/>
      <c r="M6418" s="46"/>
    </row>
    <row r="6419" spans="1:13" x14ac:dyDescent="0.3">
      <c r="A6419"/>
      <c r="B6419"/>
      <c r="C6419" s="29"/>
      <c r="D6419"/>
      <c r="E6419" s="44"/>
      <c r="F6419" s="29"/>
      <c r="G6419" s="45"/>
      <c r="L6419"/>
      <c r="M6419" s="46"/>
    </row>
    <row r="6420" spans="1:13" x14ac:dyDescent="0.3">
      <c r="A6420"/>
      <c r="B6420"/>
      <c r="C6420" s="29"/>
      <c r="D6420"/>
      <c r="E6420" s="44"/>
      <c r="F6420" s="29"/>
      <c r="G6420" s="45"/>
      <c r="L6420"/>
      <c r="M6420" s="46"/>
    </row>
    <row r="6421" spans="1:13" x14ac:dyDescent="0.3">
      <c r="A6421"/>
      <c r="B6421"/>
      <c r="C6421" s="29"/>
      <c r="D6421"/>
      <c r="E6421" s="44"/>
      <c r="F6421" s="29"/>
      <c r="G6421" s="45"/>
      <c r="L6421"/>
      <c r="M6421" s="46"/>
    </row>
    <row r="6422" spans="1:13" x14ac:dyDescent="0.3">
      <c r="A6422"/>
      <c r="B6422"/>
      <c r="C6422" s="29"/>
      <c r="D6422"/>
      <c r="E6422" s="44"/>
      <c r="F6422" s="29"/>
      <c r="G6422" s="45"/>
      <c r="L6422"/>
      <c r="M6422" s="46"/>
    </row>
    <row r="6423" spans="1:13" x14ac:dyDescent="0.3">
      <c r="A6423"/>
      <c r="B6423"/>
      <c r="C6423" s="29"/>
      <c r="D6423"/>
      <c r="E6423" s="44"/>
      <c r="F6423" s="29"/>
      <c r="G6423" s="45"/>
      <c r="L6423"/>
      <c r="M6423" s="46"/>
    </row>
    <row r="6424" spans="1:13" x14ac:dyDescent="0.3">
      <c r="A6424"/>
      <c r="B6424"/>
      <c r="C6424" s="29"/>
      <c r="D6424"/>
      <c r="E6424" s="44"/>
      <c r="F6424" s="29"/>
      <c r="G6424" s="45"/>
      <c r="L6424"/>
      <c r="M6424" s="46"/>
    </row>
    <row r="6425" spans="1:13" x14ac:dyDescent="0.3">
      <c r="A6425"/>
      <c r="B6425"/>
      <c r="C6425" s="29"/>
      <c r="D6425"/>
      <c r="E6425" s="44"/>
      <c r="F6425" s="29"/>
      <c r="G6425" s="45"/>
      <c r="L6425"/>
      <c r="M6425" s="46"/>
    </row>
    <row r="6426" spans="1:13" x14ac:dyDescent="0.3">
      <c r="A6426"/>
      <c r="B6426"/>
      <c r="C6426" s="29"/>
      <c r="D6426"/>
      <c r="E6426" s="44"/>
      <c r="F6426" s="29"/>
      <c r="G6426" s="45"/>
      <c r="L6426"/>
      <c r="M6426" s="46"/>
    </row>
    <row r="6427" spans="1:13" x14ac:dyDescent="0.3">
      <c r="A6427"/>
      <c r="B6427"/>
      <c r="C6427" s="29"/>
      <c r="D6427"/>
      <c r="E6427" s="44"/>
      <c r="F6427" s="29"/>
      <c r="G6427" s="45"/>
      <c r="L6427"/>
      <c r="M6427" s="46"/>
    </row>
    <row r="6428" spans="1:13" x14ac:dyDescent="0.3">
      <c r="A6428"/>
      <c r="B6428"/>
      <c r="C6428" s="29"/>
      <c r="D6428"/>
      <c r="E6428" s="44"/>
      <c r="F6428" s="29"/>
      <c r="G6428" s="45"/>
      <c r="L6428"/>
      <c r="M6428" s="46"/>
    </row>
    <row r="6429" spans="1:13" x14ac:dyDescent="0.3">
      <c r="A6429"/>
      <c r="B6429"/>
      <c r="C6429" s="29"/>
      <c r="D6429"/>
      <c r="E6429" s="44"/>
      <c r="F6429" s="29"/>
      <c r="G6429" s="45"/>
      <c r="L6429"/>
      <c r="M6429" s="46"/>
    </row>
    <row r="6430" spans="1:13" x14ac:dyDescent="0.3">
      <c r="A6430"/>
      <c r="B6430"/>
      <c r="C6430" s="29"/>
      <c r="D6430"/>
      <c r="E6430" s="44"/>
      <c r="F6430" s="29"/>
      <c r="G6430" s="45"/>
      <c r="L6430"/>
      <c r="M6430" s="46"/>
    </row>
    <row r="6431" spans="1:13" x14ac:dyDescent="0.3">
      <c r="A6431"/>
      <c r="B6431"/>
      <c r="C6431" s="29"/>
      <c r="D6431"/>
      <c r="E6431" s="44"/>
      <c r="F6431" s="29"/>
      <c r="G6431" s="45"/>
      <c r="L6431"/>
      <c r="M6431" s="46"/>
    </row>
    <row r="6432" spans="1:13" x14ac:dyDescent="0.3">
      <c r="A6432"/>
      <c r="B6432"/>
      <c r="C6432" s="29"/>
      <c r="D6432"/>
      <c r="E6432" s="44"/>
      <c r="F6432" s="29"/>
      <c r="G6432" s="45"/>
      <c r="L6432"/>
      <c r="M6432" s="46"/>
    </row>
    <row r="6433" spans="1:13" x14ac:dyDescent="0.3">
      <c r="A6433"/>
      <c r="B6433"/>
      <c r="C6433" s="29"/>
      <c r="D6433"/>
      <c r="E6433" s="44"/>
      <c r="F6433" s="29"/>
      <c r="G6433" s="45"/>
      <c r="L6433"/>
      <c r="M6433" s="46"/>
    </row>
    <row r="6434" spans="1:13" x14ac:dyDescent="0.3">
      <c r="A6434"/>
      <c r="B6434"/>
      <c r="C6434" s="29"/>
      <c r="D6434"/>
      <c r="E6434" s="44"/>
      <c r="F6434" s="29"/>
      <c r="G6434" s="45"/>
      <c r="L6434"/>
      <c r="M6434" s="46"/>
    </row>
    <row r="6435" spans="1:13" x14ac:dyDescent="0.3">
      <c r="A6435"/>
      <c r="B6435"/>
      <c r="C6435" s="29"/>
      <c r="D6435"/>
      <c r="E6435" s="44"/>
      <c r="F6435" s="29"/>
      <c r="G6435" s="45"/>
      <c r="L6435"/>
      <c r="M6435" s="46"/>
    </row>
    <row r="6436" spans="1:13" x14ac:dyDescent="0.3">
      <c r="A6436"/>
      <c r="B6436"/>
      <c r="C6436" s="29"/>
      <c r="D6436"/>
      <c r="E6436" s="44"/>
      <c r="F6436" s="29"/>
      <c r="G6436" s="45"/>
      <c r="L6436"/>
      <c r="M6436" s="46"/>
    </row>
    <row r="6437" spans="1:13" x14ac:dyDescent="0.3">
      <c r="A6437"/>
      <c r="B6437"/>
      <c r="C6437" s="29"/>
      <c r="D6437"/>
      <c r="E6437" s="44"/>
      <c r="F6437" s="29"/>
      <c r="G6437" s="45"/>
      <c r="L6437"/>
      <c r="M6437" s="46"/>
    </row>
    <row r="6438" spans="1:13" x14ac:dyDescent="0.3">
      <c r="A6438"/>
      <c r="B6438"/>
      <c r="C6438" s="29"/>
      <c r="D6438"/>
      <c r="E6438" s="44"/>
      <c r="F6438" s="29"/>
      <c r="G6438" s="45"/>
      <c r="L6438"/>
      <c r="M6438" s="46"/>
    </row>
    <row r="6439" spans="1:13" x14ac:dyDescent="0.3">
      <c r="A6439"/>
      <c r="B6439"/>
      <c r="C6439" s="29"/>
      <c r="D6439"/>
      <c r="E6439" s="44"/>
      <c r="F6439" s="29"/>
      <c r="G6439" s="45"/>
      <c r="L6439"/>
      <c r="M6439" s="46"/>
    </row>
    <row r="6440" spans="1:13" x14ac:dyDescent="0.3">
      <c r="A6440"/>
      <c r="B6440"/>
      <c r="C6440" s="29"/>
      <c r="D6440"/>
      <c r="E6440" s="44"/>
      <c r="F6440" s="29"/>
      <c r="G6440" s="45"/>
      <c r="L6440"/>
      <c r="M6440" s="46"/>
    </row>
    <row r="6441" spans="1:13" x14ac:dyDescent="0.3">
      <c r="A6441"/>
      <c r="B6441"/>
      <c r="C6441" s="29"/>
      <c r="D6441"/>
      <c r="E6441" s="44"/>
      <c r="F6441" s="29"/>
      <c r="G6441" s="45"/>
      <c r="L6441"/>
      <c r="M6441" s="46"/>
    </row>
    <row r="6442" spans="1:13" x14ac:dyDescent="0.3">
      <c r="A6442"/>
      <c r="B6442"/>
      <c r="C6442" s="29"/>
      <c r="D6442"/>
      <c r="E6442" s="44"/>
      <c r="F6442" s="29"/>
      <c r="G6442" s="45"/>
      <c r="L6442"/>
      <c r="M6442" s="46"/>
    </row>
    <row r="6443" spans="1:13" x14ac:dyDescent="0.3">
      <c r="A6443"/>
      <c r="B6443"/>
      <c r="C6443" s="29"/>
      <c r="D6443"/>
      <c r="E6443" s="44"/>
      <c r="F6443" s="29"/>
      <c r="G6443" s="45"/>
      <c r="L6443"/>
      <c r="M6443" s="46"/>
    </row>
    <row r="6444" spans="1:13" x14ac:dyDescent="0.3">
      <c r="A6444"/>
      <c r="B6444"/>
      <c r="C6444" s="29"/>
      <c r="D6444"/>
      <c r="E6444" s="44"/>
      <c r="F6444" s="29"/>
      <c r="G6444" s="45"/>
      <c r="L6444"/>
      <c r="M6444" s="46"/>
    </row>
    <row r="6445" spans="1:13" x14ac:dyDescent="0.3">
      <c r="A6445"/>
      <c r="B6445"/>
      <c r="C6445" s="29"/>
      <c r="D6445"/>
      <c r="E6445" s="44"/>
      <c r="F6445" s="29"/>
      <c r="G6445" s="45"/>
      <c r="L6445"/>
      <c r="M6445" s="46"/>
    </row>
    <row r="6446" spans="1:13" x14ac:dyDescent="0.3">
      <c r="A6446"/>
      <c r="B6446"/>
      <c r="C6446" s="29"/>
      <c r="D6446"/>
      <c r="E6446" s="44"/>
      <c r="F6446" s="29"/>
      <c r="G6446" s="45"/>
      <c r="L6446"/>
      <c r="M6446" s="46"/>
    </row>
    <row r="6447" spans="1:13" x14ac:dyDescent="0.3">
      <c r="A6447"/>
      <c r="B6447"/>
      <c r="C6447" s="29"/>
      <c r="D6447"/>
      <c r="E6447" s="44"/>
      <c r="F6447" s="29"/>
      <c r="G6447" s="45"/>
      <c r="L6447"/>
      <c r="M6447" s="46"/>
    </row>
    <row r="6448" spans="1:13" x14ac:dyDescent="0.3">
      <c r="A6448"/>
      <c r="B6448"/>
      <c r="C6448" s="29"/>
      <c r="D6448"/>
      <c r="E6448" s="44"/>
      <c r="F6448" s="29"/>
      <c r="G6448" s="45"/>
      <c r="L6448"/>
      <c r="M6448" s="46"/>
    </row>
    <row r="6449" spans="1:13" x14ac:dyDescent="0.3">
      <c r="A6449"/>
      <c r="B6449"/>
      <c r="C6449" s="29"/>
      <c r="D6449"/>
      <c r="E6449" s="44"/>
      <c r="F6449" s="29"/>
      <c r="G6449" s="45"/>
      <c r="L6449"/>
      <c r="M6449" s="46"/>
    </row>
    <row r="6450" spans="1:13" x14ac:dyDescent="0.3">
      <c r="A6450"/>
      <c r="B6450"/>
      <c r="C6450" s="29"/>
      <c r="D6450"/>
      <c r="E6450" s="44"/>
      <c r="F6450" s="29"/>
      <c r="G6450" s="45"/>
      <c r="L6450"/>
      <c r="M6450" s="46"/>
    </row>
    <row r="6451" spans="1:13" x14ac:dyDescent="0.3">
      <c r="A6451"/>
      <c r="B6451"/>
      <c r="C6451" s="29"/>
      <c r="D6451"/>
      <c r="E6451" s="44"/>
      <c r="F6451" s="29"/>
      <c r="G6451" s="45"/>
      <c r="L6451"/>
      <c r="M6451" s="46"/>
    </row>
    <row r="6452" spans="1:13" x14ac:dyDescent="0.3">
      <c r="A6452"/>
      <c r="B6452"/>
      <c r="C6452" s="29"/>
      <c r="D6452"/>
      <c r="E6452" s="44"/>
      <c r="F6452" s="29"/>
      <c r="G6452" s="45"/>
      <c r="L6452"/>
      <c r="M6452" s="46"/>
    </row>
    <row r="6453" spans="1:13" x14ac:dyDescent="0.3">
      <c r="A6453"/>
      <c r="B6453"/>
      <c r="C6453" s="29"/>
      <c r="D6453"/>
      <c r="E6453" s="44"/>
      <c r="F6453" s="29"/>
      <c r="G6453" s="45"/>
      <c r="L6453"/>
      <c r="M6453" s="46"/>
    </row>
    <row r="6454" spans="1:13" x14ac:dyDescent="0.3">
      <c r="A6454"/>
      <c r="B6454"/>
      <c r="C6454" s="29"/>
      <c r="D6454"/>
      <c r="E6454" s="44"/>
      <c r="F6454" s="29"/>
      <c r="G6454" s="45"/>
      <c r="L6454"/>
      <c r="M6454" s="46"/>
    </row>
    <row r="6455" spans="1:13" x14ac:dyDescent="0.3">
      <c r="A6455"/>
      <c r="B6455"/>
      <c r="C6455" s="29"/>
      <c r="D6455"/>
      <c r="E6455" s="44"/>
      <c r="F6455" s="29"/>
      <c r="G6455" s="45"/>
      <c r="L6455"/>
      <c r="M6455" s="46"/>
    </row>
    <row r="6456" spans="1:13" x14ac:dyDescent="0.3">
      <c r="A6456"/>
      <c r="B6456"/>
      <c r="C6456" s="29"/>
      <c r="D6456"/>
      <c r="E6456" s="44"/>
      <c r="F6456" s="29"/>
      <c r="G6456" s="45"/>
      <c r="L6456"/>
      <c r="M6456" s="46"/>
    </row>
    <row r="6457" spans="1:13" x14ac:dyDescent="0.3">
      <c r="A6457"/>
      <c r="B6457"/>
      <c r="C6457" s="29"/>
      <c r="D6457"/>
      <c r="E6457" s="44"/>
      <c r="F6457" s="29"/>
      <c r="G6457" s="45"/>
      <c r="L6457"/>
      <c r="M6457" s="46"/>
    </row>
    <row r="6458" spans="1:13" x14ac:dyDescent="0.3">
      <c r="A6458"/>
      <c r="B6458"/>
      <c r="C6458" s="29"/>
      <c r="D6458"/>
      <c r="E6458" s="44"/>
      <c r="F6458" s="29"/>
      <c r="G6458" s="45"/>
      <c r="L6458"/>
      <c r="M6458" s="46"/>
    </row>
    <row r="6459" spans="1:13" x14ac:dyDescent="0.3">
      <c r="A6459"/>
      <c r="B6459"/>
      <c r="C6459" s="29"/>
      <c r="D6459"/>
      <c r="E6459" s="44"/>
      <c r="F6459" s="29"/>
      <c r="G6459" s="45"/>
      <c r="L6459"/>
      <c r="M6459" s="46"/>
    </row>
    <row r="6460" spans="1:13" x14ac:dyDescent="0.3">
      <c r="A6460"/>
      <c r="B6460"/>
      <c r="C6460" s="29"/>
      <c r="D6460"/>
      <c r="E6460" s="44"/>
      <c r="F6460" s="29"/>
      <c r="G6460" s="45"/>
      <c r="L6460"/>
      <c r="M6460" s="46"/>
    </row>
    <row r="6461" spans="1:13" x14ac:dyDescent="0.3">
      <c r="A6461"/>
      <c r="B6461"/>
      <c r="C6461" s="29"/>
      <c r="D6461"/>
      <c r="E6461" s="44"/>
      <c r="F6461" s="29"/>
      <c r="G6461" s="45"/>
      <c r="L6461"/>
      <c r="M6461" s="46"/>
    </row>
    <row r="6462" spans="1:13" x14ac:dyDescent="0.3">
      <c r="A6462"/>
      <c r="B6462"/>
      <c r="C6462" s="29"/>
      <c r="D6462"/>
      <c r="E6462" s="44"/>
      <c r="F6462" s="29"/>
      <c r="G6462" s="45"/>
      <c r="L6462"/>
      <c r="M6462" s="46"/>
    </row>
    <row r="6463" spans="1:13" x14ac:dyDescent="0.3">
      <c r="A6463"/>
      <c r="B6463"/>
      <c r="C6463" s="29"/>
      <c r="D6463"/>
      <c r="E6463" s="44"/>
      <c r="F6463" s="29"/>
      <c r="G6463" s="45"/>
      <c r="L6463"/>
      <c r="M6463" s="46"/>
    </row>
    <row r="6464" spans="1:13" x14ac:dyDescent="0.3">
      <c r="A6464"/>
      <c r="B6464"/>
      <c r="C6464" s="29"/>
      <c r="D6464"/>
      <c r="E6464" s="44"/>
      <c r="F6464" s="29"/>
      <c r="G6464" s="45"/>
      <c r="L6464"/>
      <c r="M6464" s="46"/>
    </row>
    <row r="6465" spans="1:13" x14ac:dyDescent="0.3">
      <c r="A6465"/>
      <c r="B6465"/>
      <c r="C6465" s="29"/>
      <c r="D6465"/>
      <c r="E6465" s="44"/>
      <c r="F6465" s="29"/>
      <c r="G6465" s="45"/>
      <c r="L6465"/>
      <c r="M6465" s="46"/>
    </row>
    <row r="6466" spans="1:13" x14ac:dyDescent="0.3">
      <c r="A6466"/>
      <c r="B6466"/>
      <c r="C6466" s="29"/>
      <c r="D6466"/>
      <c r="E6466" s="44"/>
      <c r="F6466" s="29"/>
      <c r="G6466" s="45"/>
      <c r="L6466"/>
      <c r="M6466" s="46"/>
    </row>
    <row r="6467" spans="1:13" x14ac:dyDescent="0.3">
      <c r="A6467"/>
      <c r="B6467"/>
      <c r="C6467" s="29"/>
      <c r="D6467"/>
      <c r="E6467" s="44"/>
      <c r="F6467" s="29"/>
      <c r="G6467" s="45"/>
      <c r="L6467"/>
      <c r="M6467" s="46"/>
    </row>
    <row r="6468" spans="1:13" x14ac:dyDescent="0.3">
      <c r="A6468"/>
      <c r="B6468"/>
      <c r="C6468" s="29"/>
      <c r="D6468"/>
      <c r="E6468" s="44"/>
      <c r="F6468" s="29"/>
      <c r="G6468" s="45"/>
      <c r="L6468"/>
      <c r="M6468" s="46"/>
    </row>
    <row r="6469" spans="1:13" x14ac:dyDescent="0.3">
      <c r="A6469"/>
      <c r="B6469"/>
      <c r="C6469" s="29"/>
      <c r="D6469"/>
      <c r="E6469" s="44"/>
      <c r="F6469" s="29"/>
      <c r="G6469" s="45"/>
      <c r="L6469"/>
      <c r="M6469" s="46"/>
    </row>
    <row r="6470" spans="1:13" x14ac:dyDescent="0.3">
      <c r="A6470"/>
      <c r="B6470"/>
      <c r="C6470" s="29"/>
      <c r="D6470"/>
      <c r="E6470" s="44"/>
      <c r="F6470" s="29"/>
      <c r="G6470" s="45"/>
      <c r="L6470"/>
      <c r="M6470" s="46"/>
    </row>
    <row r="6471" spans="1:13" x14ac:dyDescent="0.3">
      <c r="A6471"/>
      <c r="B6471"/>
      <c r="C6471" s="29"/>
      <c r="D6471"/>
      <c r="E6471" s="44"/>
      <c r="F6471" s="29"/>
      <c r="G6471" s="45"/>
      <c r="L6471"/>
      <c r="M6471" s="46"/>
    </row>
    <row r="6472" spans="1:13" x14ac:dyDescent="0.3">
      <c r="A6472"/>
      <c r="B6472"/>
      <c r="C6472" s="29"/>
      <c r="D6472"/>
      <c r="E6472" s="44"/>
      <c r="F6472" s="29"/>
      <c r="G6472" s="45"/>
      <c r="L6472"/>
      <c r="M6472" s="46"/>
    </row>
    <row r="6473" spans="1:13" x14ac:dyDescent="0.3">
      <c r="A6473"/>
      <c r="B6473"/>
      <c r="C6473" s="29"/>
      <c r="D6473"/>
      <c r="E6473" s="44"/>
      <c r="F6473" s="29"/>
      <c r="G6473" s="45"/>
      <c r="L6473"/>
      <c r="M6473" s="46"/>
    </row>
    <row r="6474" spans="1:13" x14ac:dyDescent="0.3">
      <c r="A6474"/>
      <c r="B6474"/>
      <c r="C6474" s="29"/>
      <c r="D6474"/>
      <c r="E6474" s="44"/>
      <c r="F6474" s="29"/>
      <c r="G6474" s="45"/>
      <c r="L6474"/>
      <c r="M6474" s="46"/>
    </row>
    <row r="6475" spans="1:13" x14ac:dyDescent="0.3">
      <c r="A6475"/>
      <c r="B6475"/>
      <c r="C6475" s="29"/>
      <c r="D6475"/>
      <c r="E6475" s="44"/>
      <c r="F6475" s="29"/>
      <c r="G6475" s="45"/>
      <c r="L6475"/>
      <c r="M6475" s="46"/>
    </row>
    <row r="6476" spans="1:13" x14ac:dyDescent="0.3">
      <c r="A6476"/>
      <c r="B6476"/>
      <c r="C6476" s="29"/>
      <c r="D6476"/>
      <c r="E6476" s="44"/>
      <c r="F6476" s="29"/>
      <c r="G6476" s="45"/>
      <c r="L6476"/>
      <c r="M6476" s="46"/>
    </row>
    <row r="6477" spans="1:13" x14ac:dyDescent="0.3">
      <c r="A6477"/>
      <c r="B6477"/>
      <c r="C6477" s="29"/>
      <c r="D6477"/>
      <c r="E6477" s="44"/>
      <c r="F6477" s="29"/>
      <c r="G6477" s="45"/>
      <c r="L6477"/>
      <c r="M6477" s="46"/>
    </row>
    <row r="6478" spans="1:13" x14ac:dyDescent="0.3">
      <c r="A6478"/>
      <c r="B6478"/>
      <c r="C6478" s="29"/>
      <c r="D6478"/>
      <c r="E6478" s="44"/>
      <c r="F6478" s="29"/>
      <c r="G6478" s="45"/>
      <c r="L6478"/>
      <c r="M6478" s="46"/>
    </row>
    <row r="6479" spans="1:13" x14ac:dyDescent="0.3">
      <c r="A6479"/>
      <c r="B6479"/>
      <c r="C6479" s="29"/>
      <c r="D6479"/>
      <c r="E6479" s="44"/>
      <c r="F6479" s="29"/>
      <c r="G6479" s="45"/>
      <c r="L6479"/>
      <c r="M6479" s="46"/>
    </row>
    <row r="6480" spans="1:13" x14ac:dyDescent="0.3">
      <c r="A6480"/>
      <c r="B6480"/>
      <c r="C6480" s="29"/>
      <c r="D6480"/>
      <c r="E6480" s="44"/>
      <c r="F6480" s="29"/>
      <c r="G6480" s="45"/>
      <c r="L6480"/>
      <c r="M6480" s="46"/>
    </row>
    <row r="6481" spans="1:13" x14ac:dyDescent="0.3">
      <c r="A6481"/>
      <c r="B6481"/>
      <c r="C6481" s="29"/>
      <c r="D6481"/>
      <c r="E6481" s="44"/>
      <c r="F6481" s="29"/>
      <c r="G6481" s="45"/>
      <c r="L6481"/>
      <c r="M6481" s="46"/>
    </row>
    <row r="6482" spans="1:13" x14ac:dyDescent="0.3">
      <c r="A6482"/>
      <c r="B6482"/>
      <c r="C6482" s="29"/>
      <c r="D6482"/>
      <c r="E6482" s="44"/>
      <c r="F6482" s="29"/>
      <c r="G6482" s="45"/>
      <c r="L6482"/>
      <c r="M6482" s="46"/>
    </row>
    <row r="6483" spans="1:13" x14ac:dyDescent="0.3">
      <c r="A6483"/>
      <c r="B6483"/>
      <c r="C6483" s="29"/>
      <c r="D6483"/>
      <c r="E6483" s="44"/>
      <c r="F6483" s="29"/>
      <c r="G6483" s="45"/>
      <c r="L6483"/>
      <c r="M6483" s="46"/>
    </row>
    <row r="6484" spans="1:13" x14ac:dyDescent="0.3">
      <c r="A6484"/>
      <c r="B6484"/>
      <c r="C6484" s="29"/>
      <c r="D6484"/>
      <c r="E6484" s="44"/>
      <c r="F6484" s="29"/>
      <c r="G6484" s="45"/>
      <c r="L6484"/>
      <c r="M6484" s="46"/>
    </row>
    <row r="6485" spans="1:13" x14ac:dyDescent="0.3">
      <c r="A6485"/>
      <c r="B6485"/>
      <c r="C6485" s="29"/>
      <c r="D6485"/>
      <c r="E6485" s="44"/>
      <c r="F6485" s="29"/>
      <c r="G6485" s="45"/>
      <c r="L6485"/>
      <c r="M6485" s="46"/>
    </row>
    <row r="6486" spans="1:13" x14ac:dyDescent="0.3">
      <c r="A6486"/>
      <c r="B6486"/>
      <c r="C6486" s="29"/>
      <c r="D6486"/>
      <c r="E6486" s="44"/>
      <c r="F6486" s="29"/>
      <c r="G6486" s="45"/>
      <c r="L6486"/>
      <c r="M6486" s="46"/>
    </row>
    <row r="6487" spans="1:13" x14ac:dyDescent="0.3">
      <c r="A6487"/>
      <c r="B6487"/>
      <c r="C6487" s="29"/>
      <c r="D6487"/>
      <c r="E6487" s="44"/>
      <c r="F6487" s="29"/>
      <c r="G6487" s="45"/>
      <c r="L6487"/>
      <c r="M6487" s="46"/>
    </row>
    <row r="6488" spans="1:13" x14ac:dyDescent="0.3">
      <c r="A6488"/>
      <c r="B6488"/>
      <c r="C6488" s="29"/>
      <c r="D6488"/>
      <c r="E6488" s="44"/>
      <c r="F6488" s="29"/>
      <c r="G6488" s="45"/>
      <c r="L6488"/>
      <c r="M6488" s="46"/>
    </row>
    <row r="6489" spans="1:13" x14ac:dyDescent="0.3">
      <c r="A6489"/>
      <c r="B6489"/>
      <c r="C6489" s="29"/>
      <c r="D6489"/>
      <c r="E6489" s="44"/>
      <c r="F6489" s="29"/>
      <c r="G6489" s="45"/>
      <c r="L6489"/>
      <c r="M6489" s="46"/>
    </row>
    <row r="6490" spans="1:13" x14ac:dyDescent="0.3">
      <c r="A6490"/>
      <c r="B6490"/>
      <c r="C6490" s="29"/>
      <c r="D6490"/>
      <c r="E6490" s="44"/>
      <c r="F6490" s="29"/>
      <c r="G6490" s="45"/>
      <c r="L6490"/>
      <c r="M6490" s="46"/>
    </row>
    <row r="6491" spans="1:13" x14ac:dyDescent="0.3">
      <c r="A6491"/>
      <c r="B6491"/>
      <c r="C6491" s="29"/>
      <c r="D6491"/>
      <c r="E6491" s="44"/>
      <c r="F6491" s="29"/>
      <c r="G6491" s="45"/>
      <c r="L6491"/>
      <c r="M6491" s="46"/>
    </row>
    <row r="6492" spans="1:13" x14ac:dyDescent="0.3">
      <c r="A6492"/>
      <c r="B6492"/>
      <c r="C6492" s="29"/>
      <c r="D6492"/>
      <c r="E6492" s="44"/>
      <c r="F6492" s="29"/>
      <c r="G6492" s="45"/>
      <c r="L6492"/>
      <c r="M6492" s="46"/>
    </row>
    <row r="6493" spans="1:13" x14ac:dyDescent="0.3">
      <c r="A6493"/>
      <c r="B6493"/>
      <c r="C6493" s="29"/>
      <c r="D6493"/>
      <c r="E6493" s="44"/>
      <c r="F6493" s="29"/>
      <c r="G6493" s="45"/>
      <c r="L6493"/>
      <c r="M6493" s="46"/>
    </row>
    <row r="6494" spans="1:13" x14ac:dyDescent="0.3">
      <c r="A6494"/>
      <c r="B6494"/>
      <c r="C6494" s="29"/>
      <c r="D6494"/>
      <c r="E6494" s="44"/>
      <c r="F6494" s="29"/>
      <c r="G6494" s="45"/>
      <c r="L6494"/>
      <c r="M6494" s="46"/>
    </row>
    <row r="6495" spans="1:13" x14ac:dyDescent="0.3">
      <c r="A6495"/>
      <c r="B6495"/>
      <c r="C6495" s="29"/>
      <c r="D6495"/>
      <c r="E6495" s="44"/>
      <c r="F6495" s="29"/>
      <c r="G6495" s="45"/>
      <c r="L6495"/>
      <c r="M6495" s="46"/>
    </row>
    <row r="6496" spans="1:13" x14ac:dyDescent="0.3">
      <c r="A6496"/>
      <c r="B6496"/>
      <c r="C6496" s="29"/>
      <c r="D6496"/>
      <c r="E6496" s="44"/>
      <c r="F6496" s="29"/>
      <c r="G6496" s="45"/>
      <c r="L6496"/>
      <c r="M6496" s="46"/>
    </row>
    <row r="6497" spans="1:13" x14ac:dyDescent="0.3">
      <c r="A6497"/>
      <c r="B6497"/>
      <c r="C6497" s="29"/>
      <c r="D6497"/>
      <c r="E6497" s="44"/>
      <c r="F6497" s="29"/>
      <c r="G6497" s="45"/>
      <c r="L6497"/>
      <c r="M6497" s="46"/>
    </row>
    <row r="6498" spans="1:13" x14ac:dyDescent="0.3">
      <c r="A6498"/>
      <c r="B6498"/>
      <c r="C6498" s="29"/>
      <c r="D6498"/>
      <c r="E6498" s="44"/>
      <c r="F6498" s="29"/>
      <c r="G6498" s="45"/>
      <c r="L6498"/>
      <c r="M6498" s="46"/>
    </row>
    <row r="6499" spans="1:13" x14ac:dyDescent="0.3">
      <c r="A6499"/>
      <c r="B6499"/>
      <c r="C6499" s="29"/>
      <c r="D6499"/>
      <c r="E6499" s="44"/>
      <c r="F6499" s="29"/>
      <c r="G6499" s="45"/>
      <c r="L6499"/>
      <c r="M6499" s="46"/>
    </row>
    <row r="6500" spans="1:13" x14ac:dyDescent="0.3">
      <c r="A6500"/>
      <c r="B6500"/>
      <c r="C6500" s="29"/>
      <c r="D6500"/>
      <c r="E6500" s="44"/>
      <c r="F6500" s="29"/>
      <c r="G6500" s="45"/>
      <c r="L6500"/>
      <c r="M6500" s="46"/>
    </row>
    <row r="6501" spans="1:13" x14ac:dyDescent="0.3">
      <c r="A6501"/>
      <c r="B6501"/>
      <c r="C6501" s="29"/>
      <c r="D6501"/>
      <c r="E6501" s="44"/>
      <c r="F6501" s="29"/>
      <c r="G6501" s="45"/>
      <c r="L6501"/>
      <c r="M6501" s="46"/>
    </row>
    <row r="6502" spans="1:13" x14ac:dyDescent="0.3">
      <c r="A6502"/>
      <c r="B6502"/>
      <c r="C6502" s="29"/>
      <c r="D6502"/>
      <c r="E6502" s="44"/>
      <c r="F6502" s="29"/>
      <c r="G6502" s="45"/>
      <c r="L6502"/>
      <c r="M6502" s="46"/>
    </row>
    <row r="6503" spans="1:13" x14ac:dyDescent="0.3">
      <c r="A6503"/>
      <c r="B6503"/>
      <c r="C6503" s="29"/>
      <c r="D6503"/>
      <c r="E6503" s="44"/>
      <c r="F6503" s="29"/>
      <c r="G6503" s="45"/>
      <c r="L6503"/>
      <c r="M6503" s="46"/>
    </row>
    <row r="6504" spans="1:13" x14ac:dyDescent="0.3">
      <c r="A6504"/>
      <c r="B6504"/>
      <c r="C6504" s="29"/>
      <c r="D6504"/>
      <c r="E6504" s="44"/>
      <c r="F6504" s="29"/>
      <c r="G6504" s="45"/>
      <c r="L6504"/>
      <c r="M6504" s="46"/>
    </row>
    <row r="6505" spans="1:13" x14ac:dyDescent="0.3">
      <c r="A6505"/>
      <c r="B6505"/>
      <c r="C6505" s="29"/>
      <c r="D6505"/>
      <c r="E6505" s="44"/>
      <c r="F6505" s="29"/>
      <c r="G6505" s="45"/>
      <c r="L6505"/>
      <c r="M6505" s="46"/>
    </row>
    <row r="6506" spans="1:13" x14ac:dyDescent="0.3">
      <c r="A6506"/>
      <c r="B6506"/>
      <c r="C6506" s="29"/>
      <c r="D6506"/>
      <c r="E6506" s="44"/>
      <c r="F6506" s="29"/>
      <c r="G6506" s="45"/>
      <c r="L6506"/>
      <c r="M6506" s="46"/>
    </row>
    <row r="6507" spans="1:13" x14ac:dyDescent="0.3">
      <c r="A6507"/>
      <c r="B6507"/>
      <c r="C6507" s="29"/>
      <c r="D6507"/>
      <c r="E6507" s="44"/>
      <c r="F6507" s="29"/>
      <c r="G6507" s="45"/>
      <c r="L6507"/>
      <c r="M6507" s="46"/>
    </row>
    <row r="6508" spans="1:13" x14ac:dyDescent="0.3">
      <c r="A6508"/>
      <c r="B6508"/>
      <c r="C6508" s="29"/>
      <c r="D6508"/>
      <c r="E6508" s="44"/>
      <c r="F6508" s="29"/>
      <c r="G6508" s="45"/>
      <c r="L6508"/>
      <c r="M6508" s="46"/>
    </row>
    <row r="6509" spans="1:13" x14ac:dyDescent="0.3">
      <c r="A6509"/>
      <c r="B6509"/>
      <c r="C6509" s="29"/>
      <c r="D6509"/>
      <c r="E6509" s="44"/>
      <c r="F6509" s="29"/>
      <c r="G6509" s="45"/>
      <c r="L6509"/>
      <c r="M6509" s="46"/>
    </row>
    <row r="6510" spans="1:13" x14ac:dyDescent="0.3">
      <c r="A6510"/>
      <c r="B6510"/>
      <c r="C6510" s="29"/>
      <c r="D6510"/>
      <c r="E6510" s="44"/>
      <c r="F6510" s="29"/>
      <c r="G6510" s="45"/>
      <c r="L6510"/>
      <c r="M6510" s="46"/>
    </row>
    <row r="6511" spans="1:13" x14ac:dyDescent="0.3">
      <c r="A6511"/>
      <c r="B6511"/>
      <c r="C6511" s="29"/>
      <c r="D6511"/>
      <c r="E6511" s="44"/>
      <c r="F6511" s="29"/>
      <c r="G6511" s="45"/>
      <c r="L6511"/>
      <c r="M6511" s="46"/>
    </row>
    <row r="6512" spans="1:13" x14ac:dyDescent="0.3">
      <c r="A6512"/>
      <c r="B6512"/>
      <c r="C6512" s="29"/>
      <c r="D6512"/>
      <c r="E6512" s="44"/>
      <c r="F6512" s="29"/>
      <c r="G6512" s="45"/>
      <c r="L6512"/>
      <c r="M6512" s="46"/>
    </row>
    <row r="6513" spans="1:13" x14ac:dyDescent="0.3">
      <c r="A6513"/>
      <c r="B6513"/>
      <c r="C6513" s="29"/>
      <c r="D6513"/>
      <c r="E6513" s="44"/>
      <c r="F6513" s="29"/>
      <c r="G6513" s="45"/>
      <c r="L6513"/>
      <c r="M6513" s="46"/>
    </row>
    <row r="6514" spans="1:13" x14ac:dyDescent="0.3">
      <c r="A6514"/>
      <c r="B6514"/>
      <c r="C6514" s="29"/>
      <c r="D6514"/>
      <c r="E6514" s="44"/>
      <c r="F6514" s="29"/>
      <c r="G6514" s="45"/>
      <c r="L6514"/>
      <c r="M6514" s="46"/>
    </row>
    <row r="6515" spans="1:13" x14ac:dyDescent="0.3">
      <c r="A6515"/>
      <c r="B6515"/>
      <c r="C6515" s="29"/>
      <c r="D6515"/>
      <c r="E6515" s="44"/>
      <c r="F6515" s="29"/>
      <c r="G6515" s="45"/>
      <c r="L6515"/>
      <c r="M6515" s="46"/>
    </row>
    <row r="6516" spans="1:13" x14ac:dyDescent="0.3">
      <c r="A6516"/>
      <c r="B6516"/>
      <c r="C6516" s="29"/>
      <c r="D6516"/>
      <c r="E6516" s="44"/>
      <c r="F6516" s="29"/>
      <c r="G6516" s="45"/>
      <c r="L6516"/>
      <c r="M6516" s="46"/>
    </row>
    <row r="6517" spans="1:13" x14ac:dyDescent="0.3">
      <c r="A6517"/>
      <c r="B6517"/>
      <c r="C6517" s="29"/>
      <c r="D6517"/>
      <c r="E6517" s="44"/>
      <c r="F6517" s="29"/>
      <c r="G6517" s="45"/>
      <c r="L6517"/>
      <c r="M6517" s="46"/>
    </row>
    <row r="6518" spans="1:13" x14ac:dyDescent="0.3">
      <c r="A6518"/>
      <c r="B6518"/>
      <c r="C6518" s="29"/>
      <c r="D6518"/>
      <c r="E6518" s="44"/>
      <c r="F6518" s="29"/>
      <c r="G6518" s="45"/>
      <c r="L6518"/>
      <c r="M6518" s="46"/>
    </row>
    <row r="6519" spans="1:13" x14ac:dyDescent="0.3">
      <c r="A6519"/>
      <c r="B6519"/>
      <c r="C6519" s="29"/>
      <c r="D6519"/>
      <c r="E6519" s="44"/>
      <c r="F6519" s="29"/>
      <c r="G6519" s="45"/>
      <c r="L6519"/>
      <c r="M6519" s="46"/>
    </row>
    <row r="6520" spans="1:13" x14ac:dyDescent="0.3">
      <c r="A6520"/>
      <c r="B6520"/>
      <c r="C6520" s="29"/>
      <c r="D6520"/>
      <c r="E6520" s="44"/>
      <c r="F6520" s="29"/>
      <c r="G6520" s="45"/>
      <c r="L6520"/>
      <c r="M6520" s="46"/>
    </row>
    <row r="6521" spans="1:13" x14ac:dyDescent="0.3">
      <c r="A6521"/>
      <c r="B6521"/>
      <c r="C6521" s="29"/>
      <c r="D6521"/>
      <c r="E6521" s="44"/>
      <c r="F6521" s="29"/>
      <c r="G6521" s="45"/>
      <c r="L6521"/>
      <c r="M6521" s="46"/>
    </row>
    <row r="6522" spans="1:13" x14ac:dyDescent="0.3">
      <c r="A6522"/>
      <c r="B6522"/>
      <c r="C6522" s="29"/>
      <c r="D6522"/>
      <c r="E6522" s="44"/>
      <c r="F6522" s="29"/>
      <c r="G6522" s="45"/>
      <c r="L6522"/>
      <c r="M6522" s="46"/>
    </row>
    <row r="6523" spans="1:13" x14ac:dyDescent="0.3">
      <c r="A6523"/>
      <c r="B6523"/>
      <c r="C6523" s="29"/>
      <c r="D6523"/>
      <c r="E6523" s="44"/>
      <c r="F6523" s="29"/>
      <c r="G6523" s="45"/>
      <c r="L6523"/>
      <c r="M6523" s="46"/>
    </row>
    <row r="6524" spans="1:13" x14ac:dyDescent="0.3">
      <c r="A6524"/>
      <c r="B6524"/>
      <c r="C6524" s="29"/>
      <c r="D6524"/>
      <c r="E6524" s="44"/>
      <c r="F6524" s="29"/>
      <c r="G6524" s="45"/>
      <c r="L6524"/>
      <c r="M6524" s="46"/>
    </row>
    <row r="6525" spans="1:13" x14ac:dyDescent="0.3">
      <c r="A6525"/>
      <c r="B6525"/>
      <c r="C6525" s="29"/>
      <c r="D6525"/>
      <c r="E6525" s="44"/>
      <c r="F6525" s="29"/>
      <c r="G6525" s="45"/>
      <c r="L6525"/>
      <c r="M6525" s="46"/>
    </row>
    <row r="6526" spans="1:13" x14ac:dyDescent="0.3">
      <c r="A6526"/>
      <c r="B6526"/>
      <c r="C6526" s="29"/>
      <c r="D6526"/>
      <c r="E6526" s="44"/>
      <c r="F6526" s="29"/>
      <c r="G6526" s="45"/>
      <c r="L6526"/>
      <c r="M6526" s="46"/>
    </row>
    <row r="6527" spans="1:13" x14ac:dyDescent="0.3">
      <c r="A6527"/>
      <c r="B6527"/>
      <c r="C6527" s="29"/>
      <c r="D6527"/>
      <c r="E6527" s="44"/>
      <c r="F6527" s="29"/>
      <c r="G6527" s="45"/>
      <c r="L6527"/>
      <c r="M6527" s="46"/>
    </row>
    <row r="6528" spans="1:13" x14ac:dyDescent="0.3">
      <c r="A6528"/>
      <c r="B6528"/>
      <c r="C6528" s="29"/>
      <c r="D6528"/>
      <c r="E6528" s="44"/>
      <c r="F6528" s="29"/>
      <c r="G6528" s="45"/>
      <c r="L6528"/>
      <c r="M6528" s="46"/>
    </row>
    <row r="6529" spans="1:13" x14ac:dyDescent="0.3">
      <c r="A6529"/>
      <c r="B6529"/>
      <c r="C6529" s="29"/>
      <c r="D6529"/>
      <c r="E6529" s="44"/>
      <c r="F6529" s="29"/>
      <c r="G6529" s="45"/>
      <c r="L6529"/>
      <c r="M6529" s="46"/>
    </row>
    <row r="6530" spans="1:13" x14ac:dyDescent="0.3">
      <c r="A6530"/>
      <c r="B6530"/>
      <c r="C6530" s="29"/>
      <c r="D6530"/>
      <c r="E6530" s="44"/>
      <c r="F6530" s="29"/>
      <c r="G6530" s="45"/>
      <c r="L6530"/>
      <c r="M6530" s="46"/>
    </row>
    <row r="6531" spans="1:13" x14ac:dyDescent="0.3">
      <c r="A6531"/>
      <c r="B6531"/>
      <c r="C6531" s="29"/>
      <c r="D6531"/>
      <c r="E6531" s="44"/>
      <c r="F6531" s="29"/>
      <c r="G6531" s="45"/>
      <c r="L6531"/>
      <c r="M6531" s="46"/>
    </row>
    <row r="6532" spans="1:13" x14ac:dyDescent="0.3">
      <c r="A6532"/>
      <c r="B6532"/>
      <c r="C6532" s="29"/>
      <c r="D6532"/>
      <c r="E6532" s="44"/>
      <c r="F6532" s="29"/>
      <c r="G6532" s="45"/>
      <c r="L6532"/>
      <c r="M6532" s="46"/>
    </row>
    <row r="6533" spans="1:13" x14ac:dyDescent="0.3">
      <c r="A6533"/>
      <c r="B6533"/>
      <c r="C6533" s="29"/>
      <c r="D6533"/>
      <c r="E6533" s="44"/>
      <c r="F6533" s="29"/>
      <c r="G6533" s="45"/>
      <c r="L6533"/>
      <c r="M6533" s="46"/>
    </row>
    <row r="6534" spans="1:13" x14ac:dyDescent="0.3">
      <c r="A6534"/>
      <c r="B6534"/>
      <c r="C6534" s="29"/>
      <c r="D6534"/>
      <c r="E6534" s="44"/>
      <c r="F6534" s="29"/>
      <c r="G6534" s="45"/>
      <c r="L6534"/>
      <c r="M6534" s="46"/>
    </row>
    <row r="6535" spans="1:13" x14ac:dyDescent="0.3">
      <c r="A6535"/>
      <c r="B6535"/>
      <c r="C6535" s="29"/>
      <c r="D6535"/>
      <c r="E6535" s="44"/>
      <c r="F6535" s="29"/>
      <c r="G6535" s="45"/>
      <c r="L6535"/>
      <c r="M6535" s="46"/>
    </row>
    <row r="6536" spans="1:13" x14ac:dyDescent="0.3">
      <c r="A6536"/>
      <c r="B6536"/>
      <c r="C6536" s="29"/>
      <c r="D6536"/>
      <c r="E6536" s="44"/>
      <c r="F6536" s="29"/>
      <c r="G6536" s="45"/>
      <c r="L6536"/>
      <c r="M6536" s="46"/>
    </row>
    <row r="6537" spans="1:13" x14ac:dyDescent="0.3">
      <c r="A6537"/>
      <c r="B6537"/>
      <c r="C6537" s="29"/>
      <c r="D6537"/>
      <c r="E6537" s="44"/>
      <c r="F6537" s="29"/>
      <c r="G6537" s="45"/>
      <c r="L6537"/>
      <c r="M6537" s="46"/>
    </row>
    <row r="6538" spans="1:13" x14ac:dyDescent="0.3">
      <c r="A6538"/>
      <c r="B6538"/>
      <c r="C6538" s="29"/>
      <c r="D6538"/>
      <c r="E6538" s="44"/>
      <c r="F6538" s="29"/>
      <c r="G6538" s="45"/>
      <c r="L6538"/>
      <c r="M6538" s="46"/>
    </row>
    <row r="6539" spans="1:13" x14ac:dyDescent="0.3">
      <c r="A6539"/>
      <c r="B6539"/>
      <c r="C6539" s="29"/>
      <c r="D6539"/>
      <c r="E6539" s="44"/>
      <c r="F6539" s="29"/>
      <c r="G6539" s="45"/>
      <c r="L6539"/>
      <c r="M6539" s="46"/>
    </row>
    <row r="6540" spans="1:13" x14ac:dyDescent="0.3">
      <c r="A6540"/>
      <c r="B6540"/>
      <c r="C6540" s="29"/>
      <c r="D6540"/>
      <c r="E6540" s="44"/>
      <c r="F6540" s="29"/>
      <c r="G6540" s="45"/>
      <c r="L6540"/>
      <c r="M6540" s="46"/>
    </row>
    <row r="6541" spans="1:13" x14ac:dyDescent="0.3">
      <c r="A6541"/>
      <c r="B6541"/>
      <c r="C6541" s="29"/>
      <c r="D6541"/>
      <c r="E6541" s="44"/>
      <c r="F6541" s="29"/>
      <c r="G6541" s="45"/>
      <c r="L6541"/>
      <c r="M6541" s="46"/>
    </row>
    <row r="6542" spans="1:13" x14ac:dyDescent="0.3">
      <c r="A6542"/>
      <c r="B6542"/>
      <c r="C6542" s="29"/>
      <c r="D6542"/>
      <c r="E6542" s="44"/>
      <c r="F6542" s="29"/>
      <c r="G6542" s="45"/>
      <c r="L6542"/>
      <c r="M6542" s="46"/>
    </row>
    <row r="6543" spans="1:13" x14ac:dyDescent="0.3">
      <c r="A6543"/>
      <c r="B6543"/>
      <c r="C6543" s="29"/>
      <c r="D6543"/>
      <c r="E6543" s="44"/>
      <c r="F6543" s="29"/>
      <c r="G6543" s="45"/>
      <c r="L6543"/>
      <c r="M6543" s="46"/>
    </row>
    <row r="6544" spans="1:13" x14ac:dyDescent="0.3">
      <c r="A6544"/>
      <c r="B6544"/>
      <c r="C6544" s="29"/>
      <c r="D6544"/>
      <c r="E6544" s="44"/>
      <c r="F6544" s="29"/>
      <c r="G6544" s="45"/>
      <c r="L6544"/>
      <c r="M6544" s="46"/>
    </row>
    <row r="6545" spans="1:13" x14ac:dyDescent="0.3">
      <c r="A6545"/>
      <c r="B6545"/>
      <c r="C6545" s="29"/>
      <c r="D6545"/>
      <c r="E6545" s="44"/>
      <c r="F6545" s="29"/>
      <c r="G6545" s="45"/>
      <c r="L6545"/>
      <c r="M6545" s="46"/>
    </row>
    <row r="6546" spans="1:13" x14ac:dyDescent="0.3">
      <c r="A6546"/>
      <c r="B6546"/>
      <c r="C6546" s="29"/>
      <c r="D6546"/>
      <c r="E6546" s="44"/>
      <c r="F6546" s="29"/>
      <c r="G6546" s="45"/>
      <c r="L6546"/>
      <c r="M6546" s="46"/>
    </row>
    <row r="6547" spans="1:13" x14ac:dyDescent="0.3">
      <c r="A6547"/>
      <c r="B6547"/>
      <c r="C6547" s="29"/>
      <c r="D6547"/>
      <c r="E6547" s="44"/>
      <c r="F6547" s="29"/>
      <c r="G6547" s="45"/>
      <c r="L6547"/>
      <c r="M6547" s="46"/>
    </row>
    <row r="6548" spans="1:13" x14ac:dyDescent="0.3">
      <c r="A6548"/>
      <c r="B6548"/>
      <c r="C6548" s="29"/>
      <c r="D6548"/>
      <c r="E6548" s="44"/>
      <c r="F6548" s="29"/>
      <c r="G6548" s="45"/>
      <c r="L6548"/>
      <c r="M6548" s="46"/>
    </row>
    <row r="6549" spans="1:13" x14ac:dyDescent="0.3">
      <c r="A6549"/>
      <c r="B6549"/>
      <c r="C6549" s="29"/>
      <c r="D6549"/>
      <c r="E6549" s="44"/>
      <c r="F6549" s="29"/>
      <c r="G6549" s="45"/>
      <c r="L6549"/>
      <c r="M6549" s="46"/>
    </row>
    <row r="6550" spans="1:13" x14ac:dyDescent="0.3">
      <c r="A6550"/>
      <c r="B6550"/>
      <c r="C6550" s="29"/>
      <c r="D6550"/>
      <c r="E6550" s="44"/>
      <c r="F6550" s="29"/>
      <c r="G6550" s="45"/>
      <c r="L6550"/>
      <c r="M6550" s="46"/>
    </row>
    <row r="6551" spans="1:13" x14ac:dyDescent="0.3">
      <c r="A6551"/>
      <c r="B6551"/>
      <c r="C6551" s="29"/>
      <c r="D6551"/>
      <c r="E6551" s="44"/>
      <c r="F6551" s="29"/>
      <c r="G6551" s="45"/>
      <c r="L6551"/>
      <c r="M6551" s="46"/>
    </row>
    <row r="6552" spans="1:13" x14ac:dyDescent="0.3">
      <c r="A6552"/>
      <c r="B6552"/>
      <c r="C6552" s="29"/>
      <c r="D6552"/>
      <c r="E6552" s="44"/>
      <c r="F6552" s="29"/>
      <c r="G6552" s="45"/>
      <c r="L6552"/>
      <c r="M6552" s="46"/>
    </row>
    <row r="6553" spans="1:13" x14ac:dyDescent="0.3">
      <c r="A6553"/>
      <c r="B6553"/>
      <c r="C6553" s="29"/>
      <c r="D6553"/>
      <c r="E6553" s="44"/>
      <c r="F6553" s="29"/>
      <c r="G6553" s="45"/>
      <c r="L6553"/>
      <c r="M6553" s="46"/>
    </row>
    <row r="6554" spans="1:13" x14ac:dyDescent="0.3">
      <c r="A6554"/>
      <c r="B6554"/>
      <c r="C6554" s="29"/>
      <c r="D6554"/>
      <c r="E6554" s="44"/>
      <c r="F6554" s="29"/>
      <c r="G6554" s="45"/>
      <c r="L6554"/>
      <c r="M6554" s="46"/>
    </row>
    <row r="6555" spans="1:13" x14ac:dyDescent="0.3">
      <c r="A6555"/>
      <c r="B6555"/>
      <c r="C6555" s="29"/>
      <c r="D6555"/>
      <c r="E6555" s="44"/>
      <c r="F6555" s="29"/>
      <c r="G6555" s="45"/>
      <c r="L6555"/>
      <c r="M6555" s="46"/>
    </row>
    <row r="6556" spans="1:13" x14ac:dyDescent="0.3">
      <c r="A6556"/>
      <c r="B6556"/>
      <c r="C6556" s="29"/>
      <c r="D6556"/>
      <c r="E6556" s="44"/>
      <c r="F6556" s="29"/>
      <c r="G6556" s="45"/>
      <c r="L6556"/>
      <c r="M6556" s="46"/>
    </row>
    <row r="6557" spans="1:13" x14ac:dyDescent="0.3">
      <c r="A6557"/>
      <c r="B6557"/>
      <c r="C6557" s="29"/>
      <c r="D6557"/>
      <c r="E6557" s="44"/>
      <c r="F6557" s="29"/>
      <c r="G6557" s="45"/>
      <c r="L6557"/>
      <c r="M6557" s="46"/>
    </row>
    <row r="6558" spans="1:13" x14ac:dyDescent="0.3">
      <c r="A6558"/>
      <c r="B6558"/>
      <c r="C6558" s="29"/>
      <c r="D6558"/>
      <c r="E6558" s="44"/>
      <c r="F6558" s="29"/>
      <c r="G6558" s="45"/>
      <c r="L6558"/>
      <c r="M6558" s="46"/>
    </row>
    <row r="6559" spans="1:13" x14ac:dyDescent="0.3">
      <c r="A6559"/>
      <c r="B6559"/>
      <c r="C6559" s="29"/>
      <c r="D6559"/>
      <c r="E6559" s="44"/>
      <c r="F6559" s="29"/>
      <c r="G6559" s="45"/>
      <c r="L6559"/>
      <c r="M6559" s="46"/>
    </row>
    <row r="6560" spans="1:13" x14ac:dyDescent="0.3">
      <c r="A6560"/>
      <c r="B6560"/>
      <c r="C6560" s="29"/>
      <c r="D6560"/>
      <c r="E6560" s="44"/>
      <c r="F6560" s="29"/>
      <c r="G6560" s="45"/>
      <c r="L6560"/>
      <c r="M6560" s="46"/>
    </row>
    <row r="6561" spans="1:13" x14ac:dyDescent="0.3">
      <c r="A6561"/>
      <c r="B6561"/>
      <c r="C6561" s="29"/>
      <c r="D6561"/>
      <c r="E6561" s="44"/>
      <c r="F6561" s="29"/>
      <c r="G6561" s="45"/>
      <c r="L6561"/>
      <c r="M6561" s="46"/>
    </row>
    <row r="6562" spans="1:13" x14ac:dyDescent="0.3">
      <c r="A6562"/>
      <c r="B6562"/>
      <c r="C6562" s="29"/>
      <c r="D6562"/>
      <c r="E6562" s="44"/>
      <c r="F6562" s="29"/>
      <c r="G6562" s="45"/>
      <c r="L6562"/>
      <c r="M6562" s="46"/>
    </row>
    <row r="6563" spans="1:13" x14ac:dyDescent="0.3">
      <c r="A6563"/>
      <c r="B6563"/>
      <c r="C6563" s="29"/>
      <c r="D6563"/>
      <c r="E6563" s="44"/>
      <c r="F6563" s="29"/>
      <c r="G6563" s="45"/>
      <c r="L6563"/>
      <c r="M6563" s="46"/>
    </row>
    <row r="6564" spans="1:13" x14ac:dyDescent="0.3">
      <c r="A6564"/>
      <c r="B6564"/>
      <c r="C6564" s="29"/>
      <c r="D6564"/>
      <c r="E6564" s="44"/>
      <c r="F6564" s="29"/>
      <c r="G6564" s="45"/>
      <c r="L6564"/>
      <c r="M6564" s="46"/>
    </row>
    <row r="6565" spans="1:13" x14ac:dyDescent="0.3">
      <c r="A6565"/>
      <c r="B6565"/>
      <c r="C6565" s="29"/>
      <c r="D6565"/>
      <c r="E6565" s="44"/>
      <c r="F6565" s="29"/>
      <c r="G6565" s="45"/>
      <c r="L6565"/>
      <c r="M6565" s="46"/>
    </row>
    <row r="6566" spans="1:13" x14ac:dyDescent="0.3">
      <c r="A6566"/>
      <c r="B6566"/>
      <c r="C6566" s="29"/>
      <c r="D6566"/>
      <c r="E6566" s="44"/>
      <c r="F6566" s="29"/>
      <c r="G6566" s="45"/>
      <c r="L6566"/>
      <c r="M6566" s="46"/>
    </row>
    <row r="6567" spans="1:13" x14ac:dyDescent="0.3">
      <c r="A6567"/>
      <c r="B6567"/>
      <c r="C6567" s="29"/>
      <c r="D6567"/>
      <c r="E6567" s="44"/>
      <c r="F6567" s="29"/>
      <c r="G6567" s="45"/>
      <c r="L6567"/>
      <c r="M6567" s="46"/>
    </row>
    <row r="6568" spans="1:13" x14ac:dyDescent="0.3">
      <c r="A6568"/>
      <c r="B6568"/>
      <c r="C6568" s="29"/>
      <c r="D6568"/>
      <c r="E6568" s="44"/>
      <c r="F6568" s="29"/>
      <c r="G6568" s="45"/>
      <c r="L6568"/>
      <c r="M6568" s="46"/>
    </row>
    <row r="6569" spans="1:13" x14ac:dyDescent="0.3">
      <c r="A6569"/>
      <c r="B6569"/>
      <c r="C6569" s="29"/>
      <c r="D6569"/>
      <c r="E6569" s="44"/>
      <c r="F6569" s="29"/>
      <c r="G6569" s="45"/>
      <c r="L6569"/>
      <c r="M6569" s="46"/>
    </row>
    <row r="6570" spans="1:13" x14ac:dyDescent="0.3">
      <c r="A6570"/>
      <c r="B6570"/>
      <c r="C6570" s="29"/>
      <c r="D6570"/>
      <c r="E6570" s="44"/>
      <c r="F6570" s="29"/>
      <c r="G6570" s="45"/>
      <c r="L6570"/>
      <c r="M6570" s="46"/>
    </row>
    <row r="6571" spans="1:13" x14ac:dyDescent="0.3">
      <c r="A6571"/>
      <c r="B6571"/>
      <c r="C6571" s="29"/>
      <c r="D6571"/>
      <c r="E6571" s="44"/>
      <c r="F6571" s="29"/>
      <c r="G6571" s="45"/>
      <c r="L6571"/>
      <c r="M6571" s="46"/>
    </row>
    <row r="6572" spans="1:13" x14ac:dyDescent="0.3">
      <c r="A6572"/>
      <c r="B6572"/>
      <c r="C6572" s="29"/>
      <c r="D6572"/>
      <c r="E6572" s="44"/>
      <c r="F6572" s="29"/>
      <c r="G6572" s="45"/>
      <c r="L6572"/>
      <c r="M6572" s="46"/>
    </row>
    <row r="6573" spans="1:13" x14ac:dyDescent="0.3">
      <c r="A6573"/>
      <c r="B6573"/>
      <c r="C6573" s="29"/>
      <c r="D6573"/>
      <c r="E6573" s="44"/>
      <c r="F6573" s="29"/>
      <c r="G6573" s="45"/>
      <c r="L6573"/>
      <c r="M6573" s="46"/>
    </row>
    <row r="6574" spans="1:13" x14ac:dyDescent="0.3">
      <c r="A6574"/>
      <c r="B6574"/>
      <c r="C6574" s="29"/>
      <c r="D6574"/>
      <c r="E6574" s="44"/>
      <c r="F6574" s="29"/>
      <c r="G6574" s="45"/>
      <c r="L6574"/>
      <c r="M6574" s="46"/>
    </row>
    <row r="6575" spans="1:13" x14ac:dyDescent="0.3">
      <c r="A6575"/>
      <c r="B6575"/>
      <c r="C6575" s="29"/>
      <c r="D6575"/>
      <c r="E6575" s="44"/>
      <c r="F6575" s="29"/>
      <c r="G6575" s="45"/>
      <c r="L6575"/>
      <c r="M6575" s="46"/>
    </row>
    <row r="6576" spans="1:13" x14ac:dyDescent="0.3">
      <c r="A6576"/>
      <c r="B6576"/>
      <c r="C6576" s="29"/>
      <c r="D6576"/>
      <c r="E6576" s="44"/>
      <c r="F6576" s="29"/>
      <c r="G6576" s="45"/>
      <c r="L6576"/>
      <c r="M6576" s="46"/>
    </row>
    <row r="6577" spans="1:13" x14ac:dyDescent="0.3">
      <c r="A6577"/>
      <c r="B6577"/>
      <c r="C6577" s="29"/>
      <c r="D6577"/>
      <c r="E6577" s="44"/>
      <c r="F6577" s="29"/>
      <c r="G6577" s="45"/>
      <c r="L6577"/>
      <c r="M6577" s="46"/>
    </row>
    <row r="6578" spans="1:13" x14ac:dyDescent="0.3">
      <c r="A6578"/>
      <c r="B6578"/>
      <c r="C6578" s="29"/>
      <c r="D6578"/>
      <c r="E6578" s="44"/>
      <c r="F6578" s="29"/>
      <c r="G6578" s="45"/>
      <c r="L6578"/>
      <c r="M6578" s="46"/>
    </row>
    <row r="6579" spans="1:13" x14ac:dyDescent="0.3">
      <c r="A6579"/>
      <c r="B6579"/>
      <c r="C6579" s="29"/>
      <c r="D6579"/>
      <c r="E6579" s="44"/>
      <c r="F6579" s="29"/>
      <c r="G6579" s="45"/>
      <c r="L6579"/>
      <c r="M6579" s="46"/>
    </row>
    <row r="6580" spans="1:13" x14ac:dyDescent="0.3">
      <c r="A6580"/>
      <c r="B6580"/>
      <c r="C6580" s="29"/>
      <c r="D6580"/>
      <c r="E6580" s="44"/>
      <c r="F6580" s="29"/>
      <c r="G6580" s="45"/>
      <c r="L6580"/>
      <c r="M6580" s="46"/>
    </row>
    <row r="6581" spans="1:13" x14ac:dyDescent="0.3">
      <c r="A6581"/>
      <c r="B6581"/>
      <c r="C6581" s="29"/>
      <c r="D6581"/>
      <c r="E6581" s="44"/>
      <c r="F6581" s="29"/>
      <c r="G6581" s="45"/>
      <c r="L6581"/>
      <c r="M6581" s="46"/>
    </row>
    <row r="6582" spans="1:13" x14ac:dyDescent="0.3">
      <c r="A6582"/>
      <c r="B6582"/>
      <c r="C6582" s="29"/>
      <c r="D6582"/>
      <c r="E6582" s="44"/>
      <c r="F6582" s="29"/>
      <c r="G6582" s="45"/>
      <c r="L6582"/>
      <c r="M6582" s="46"/>
    </row>
    <row r="6583" spans="1:13" x14ac:dyDescent="0.3">
      <c r="A6583"/>
      <c r="B6583"/>
      <c r="C6583" s="29"/>
      <c r="D6583"/>
      <c r="E6583" s="44"/>
      <c r="F6583" s="29"/>
      <c r="G6583" s="45"/>
      <c r="L6583"/>
      <c r="M6583" s="46"/>
    </row>
    <row r="6584" spans="1:13" x14ac:dyDescent="0.3">
      <c r="A6584"/>
      <c r="B6584"/>
      <c r="C6584" s="29"/>
      <c r="D6584"/>
      <c r="E6584" s="44"/>
      <c r="F6584" s="29"/>
      <c r="G6584" s="45"/>
      <c r="L6584"/>
      <c r="M6584" s="46"/>
    </row>
    <row r="6585" spans="1:13" x14ac:dyDescent="0.3">
      <c r="A6585"/>
      <c r="B6585"/>
      <c r="C6585" s="29"/>
      <c r="D6585"/>
      <c r="E6585" s="44"/>
      <c r="F6585" s="29"/>
      <c r="G6585" s="45"/>
      <c r="L6585"/>
      <c r="M6585" s="46"/>
    </row>
    <row r="6586" spans="1:13" x14ac:dyDescent="0.3">
      <c r="A6586"/>
      <c r="B6586"/>
      <c r="C6586" s="29"/>
      <c r="D6586"/>
      <c r="E6586" s="44"/>
      <c r="F6586" s="29"/>
      <c r="G6586" s="45"/>
      <c r="L6586"/>
      <c r="M6586" s="46"/>
    </row>
    <row r="6587" spans="1:13" x14ac:dyDescent="0.3">
      <c r="A6587"/>
      <c r="B6587"/>
      <c r="C6587" s="29"/>
      <c r="D6587"/>
      <c r="E6587" s="44"/>
      <c r="F6587" s="29"/>
      <c r="G6587" s="45"/>
      <c r="L6587"/>
      <c r="M6587" s="46"/>
    </row>
    <row r="6588" spans="1:13" x14ac:dyDescent="0.3">
      <c r="A6588"/>
      <c r="B6588"/>
      <c r="C6588" s="29"/>
      <c r="D6588"/>
      <c r="E6588" s="44"/>
      <c r="F6588" s="29"/>
      <c r="G6588" s="45"/>
      <c r="L6588"/>
      <c r="M6588" s="46"/>
    </row>
    <row r="6589" spans="1:13" x14ac:dyDescent="0.3">
      <c r="A6589"/>
      <c r="B6589"/>
      <c r="C6589" s="29"/>
      <c r="D6589"/>
      <c r="E6589" s="44"/>
      <c r="F6589" s="29"/>
      <c r="G6589" s="45"/>
      <c r="L6589"/>
      <c r="M6589" s="46"/>
    </row>
    <row r="6590" spans="1:13" x14ac:dyDescent="0.3">
      <c r="A6590"/>
      <c r="B6590"/>
      <c r="C6590" s="29"/>
      <c r="D6590"/>
      <c r="E6590" s="44"/>
      <c r="F6590" s="29"/>
      <c r="G6590" s="45"/>
      <c r="L6590"/>
      <c r="M6590" s="46"/>
    </row>
    <row r="6591" spans="1:13" x14ac:dyDescent="0.3">
      <c r="A6591"/>
      <c r="B6591"/>
      <c r="C6591" s="29"/>
      <c r="D6591"/>
      <c r="E6591" s="44"/>
      <c r="F6591" s="29"/>
      <c r="G6591" s="45"/>
      <c r="L6591"/>
      <c r="M6591" s="46"/>
    </row>
    <row r="6592" spans="1:13" x14ac:dyDescent="0.3">
      <c r="A6592"/>
      <c r="B6592"/>
      <c r="C6592" s="29"/>
      <c r="D6592"/>
      <c r="E6592" s="44"/>
      <c r="F6592" s="29"/>
      <c r="G6592" s="45"/>
      <c r="L6592"/>
      <c r="M6592" s="46"/>
    </row>
    <row r="6593" spans="1:13" x14ac:dyDescent="0.3">
      <c r="A6593"/>
      <c r="B6593"/>
      <c r="C6593" s="29"/>
      <c r="D6593"/>
      <c r="E6593" s="44"/>
      <c r="F6593" s="29"/>
      <c r="G6593" s="45"/>
      <c r="L6593"/>
      <c r="M6593" s="46"/>
    </row>
    <row r="6594" spans="1:13" x14ac:dyDescent="0.3">
      <c r="A6594"/>
      <c r="B6594"/>
      <c r="C6594" s="29"/>
      <c r="D6594"/>
      <c r="E6594" s="44"/>
      <c r="F6594" s="29"/>
      <c r="G6594" s="45"/>
      <c r="L6594"/>
      <c r="M6594" s="46"/>
    </row>
    <row r="6595" spans="1:13" x14ac:dyDescent="0.3">
      <c r="A6595"/>
      <c r="B6595"/>
      <c r="C6595" s="29"/>
      <c r="D6595"/>
      <c r="E6595" s="44"/>
      <c r="F6595" s="29"/>
      <c r="G6595" s="45"/>
      <c r="L6595"/>
      <c r="M6595" s="46"/>
    </row>
    <row r="6596" spans="1:13" x14ac:dyDescent="0.3">
      <c r="A6596"/>
      <c r="B6596"/>
      <c r="C6596" s="29"/>
      <c r="D6596"/>
      <c r="E6596" s="44"/>
      <c r="F6596" s="29"/>
      <c r="G6596" s="45"/>
      <c r="L6596"/>
      <c r="M6596" s="46"/>
    </row>
    <row r="6597" spans="1:13" x14ac:dyDescent="0.3">
      <c r="A6597"/>
      <c r="B6597"/>
      <c r="C6597" s="29"/>
      <c r="D6597"/>
      <c r="E6597" s="44"/>
      <c r="F6597" s="29"/>
      <c r="G6597" s="45"/>
      <c r="L6597"/>
      <c r="M6597" s="46"/>
    </row>
    <row r="6598" spans="1:13" x14ac:dyDescent="0.3">
      <c r="A6598"/>
      <c r="B6598"/>
      <c r="C6598" s="29"/>
      <c r="D6598"/>
      <c r="E6598" s="44"/>
      <c r="F6598" s="29"/>
      <c r="G6598" s="45"/>
      <c r="L6598"/>
      <c r="M6598" s="46"/>
    </row>
    <row r="6599" spans="1:13" x14ac:dyDescent="0.3">
      <c r="A6599"/>
      <c r="B6599"/>
      <c r="C6599" s="29"/>
      <c r="D6599"/>
      <c r="E6599" s="44"/>
      <c r="F6599" s="29"/>
      <c r="G6599" s="45"/>
      <c r="L6599"/>
      <c r="M6599" s="46"/>
    </row>
    <row r="6600" spans="1:13" x14ac:dyDescent="0.3">
      <c r="A6600"/>
      <c r="B6600"/>
      <c r="C6600" s="29"/>
      <c r="D6600"/>
      <c r="E6600" s="44"/>
      <c r="F6600" s="29"/>
      <c r="G6600" s="45"/>
      <c r="L6600"/>
      <c r="M6600" s="46"/>
    </row>
    <row r="6601" spans="1:13" x14ac:dyDescent="0.3">
      <c r="A6601"/>
      <c r="B6601"/>
      <c r="C6601" s="29"/>
      <c r="D6601"/>
      <c r="E6601" s="44"/>
      <c r="F6601" s="29"/>
      <c r="G6601" s="45"/>
      <c r="L6601"/>
      <c r="M6601" s="46"/>
    </row>
    <row r="6602" spans="1:13" x14ac:dyDescent="0.3">
      <c r="A6602"/>
      <c r="B6602"/>
      <c r="C6602" s="29"/>
      <c r="D6602"/>
      <c r="E6602" s="44"/>
      <c r="F6602" s="29"/>
      <c r="G6602" s="45"/>
      <c r="L6602"/>
      <c r="M6602" s="46"/>
    </row>
    <row r="6603" spans="1:13" x14ac:dyDescent="0.3">
      <c r="A6603"/>
      <c r="B6603"/>
      <c r="C6603" s="29"/>
      <c r="D6603"/>
      <c r="E6603" s="44"/>
      <c r="F6603" s="29"/>
      <c r="G6603" s="45"/>
      <c r="L6603"/>
      <c r="M6603" s="46"/>
    </row>
    <row r="6604" spans="1:13" x14ac:dyDescent="0.3">
      <c r="A6604"/>
      <c r="B6604"/>
      <c r="C6604" s="29"/>
      <c r="D6604"/>
      <c r="E6604" s="44"/>
      <c r="F6604" s="29"/>
      <c r="G6604" s="45"/>
      <c r="L6604"/>
      <c r="M6604" s="46"/>
    </row>
    <row r="6605" spans="1:13" x14ac:dyDescent="0.3">
      <c r="A6605"/>
      <c r="B6605"/>
      <c r="C6605" s="29"/>
      <c r="D6605"/>
      <c r="E6605" s="44"/>
      <c r="F6605" s="29"/>
      <c r="G6605" s="45"/>
      <c r="L6605"/>
      <c r="M6605" s="46"/>
    </row>
    <row r="6606" spans="1:13" x14ac:dyDescent="0.3">
      <c r="A6606"/>
      <c r="B6606"/>
      <c r="C6606" s="29"/>
      <c r="D6606"/>
      <c r="E6606" s="44"/>
      <c r="F6606" s="29"/>
      <c r="G6606" s="45"/>
      <c r="L6606"/>
      <c r="M6606" s="46"/>
    </row>
    <row r="6607" spans="1:13" x14ac:dyDescent="0.3">
      <c r="A6607"/>
      <c r="B6607"/>
      <c r="C6607" s="29"/>
      <c r="D6607"/>
      <c r="E6607" s="44"/>
      <c r="F6607" s="29"/>
      <c r="G6607" s="45"/>
      <c r="L6607"/>
      <c r="M6607" s="46"/>
    </row>
    <row r="6608" spans="1:13" x14ac:dyDescent="0.3">
      <c r="A6608"/>
      <c r="B6608"/>
      <c r="C6608" s="29"/>
      <c r="D6608"/>
      <c r="E6608" s="44"/>
      <c r="F6608" s="29"/>
      <c r="G6608" s="45"/>
      <c r="L6608"/>
      <c r="M6608" s="46"/>
    </row>
    <row r="6609" spans="1:13" x14ac:dyDescent="0.3">
      <c r="A6609"/>
      <c r="B6609"/>
      <c r="C6609" s="29"/>
      <c r="D6609"/>
      <c r="E6609" s="44"/>
      <c r="F6609" s="29"/>
      <c r="G6609" s="45"/>
      <c r="L6609"/>
      <c r="M6609" s="46"/>
    </row>
    <row r="6610" spans="1:13" x14ac:dyDescent="0.3">
      <c r="A6610"/>
      <c r="B6610"/>
      <c r="C6610" s="29"/>
      <c r="D6610"/>
      <c r="E6610" s="44"/>
      <c r="F6610" s="29"/>
      <c r="G6610" s="45"/>
      <c r="L6610"/>
      <c r="M6610" s="46"/>
    </row>
    <row r="6611" spans="1:13" x14ac:dyDescent="0.3">
      <c r="A6611"/>
      <c r="B6611"/>
      <c r="C6611" s="29"/>
      <c r="D6611"/>
      <c r="E6611" s="44"/>
      <c r="F6611" s="29"/>
      <c r="G6611" s="45"/>
      <c r="L6611"/>
      <c r="M6611" s="46"/>
    </row>
    <row r="6612" spans="1:13" x14ac:dyDescent="0.3">
      <c r="A6612"/>
      <c r="B6612"/>
      <c r="C6612" s="29"/>
      <c r="D6612"/>
      <c r="E6612" s="44"/>
      <c r="F6612" s="29"/>
      <c r="G6612" s="45"/>
      <c r="L6612"/>
      <c r="M6612" s="46"/>
    </row>
    <row r="6613" spans="1:13" x14ac:dyDescent="0.3">
      <c r="A6613"/>
      <c r="B6613"/>
      <c r="C6613" s="29"/>
      <c r="D6613"/>
      <c r="E6613" s="44"/>
      <c r="F6613" s="29"/>
      <c r="G6613" s="45"/>
      <c r="L6613"/>
      <c r="M6613" s="46"/>
    </row>
    <row r="6614" spans="1:13" x14ac:dyDescent="0.3">
      <c r="A6614"/>
      <c r="B6614"/>
      <c r="C6614" s="29"/>
      <c r="D6614"/>
      <c r="E6614" s="44"/>
      <c r="F6614" s="29"/>
      <c r="G6614" s="45"/>
      <c r="L6614"/>
      <c r="M6614" s="46"/>
    </row>
    <row r="6615" spans="1:13" x14ac:dyDescent="0.3">
      <c r="A6615"/>
      <c r="B6615"/>
      <c r="C6615" s="29"/>
      <c r="D6615"/>
      <c r="E6615" s="44"/>
      <c r="F6615" s="29"/>
      <c r="G6615" s="45"/>
      <c r="L6615"/>
      <c r="M6615" s="46"/>
    </row>
    <row r="6616" spans="1:13" x14ac:dyDescent="0.3">
      <c r="A6616"/>
      <c r="B6616"/>
      <c r="C6616" s="29"/>
      <c r="D6616"/>
      <c r="E6616" s="44"/>
      <c r="F6616" s="29"/>
      <c r="G6616" s="45"/>
      <c r="L6616"/>
      <c r="M6616" s="46"/>
    </row>
    <row r="6617" spans="1:13" x14ac:dyDescent="0.3">
      <c r="A6617"/>
      <c r="B6617"/>
      <c r="C6617" s="29"/>
      <c r="D6617"/>
      <c r="E6617" s="44"/>
      <c r="F6617" s="29"/>
      <c r="G6617" s="45"/>
      <c r="L6617"/>
      <c r="M6617" s="46"/>
    </row>
    <row r="6618" spans="1:13" x14ac:dyDescent="0.3">
      <c r="A6618"/>
      <c r="B6618"/>
      <c r="C6618" s="29"/>
      <c r="D6618"/>
      <c r="E6618" s="44"/>
      <c r="F6618" s="29"/>
      <c r="G6618" s="45"/>
      <c r="L6618"/>
      <c r="M6618" s="46"/>
    </row>
    <row r="6619" spans="1:13" x14ac:dyDescent="0.3">
      <c r="A6619"/>
      <c r="B6619"/>
      <c r="C6619" s="29"/>
      <c r="D6619"/>
      <c r="E6619" s="44"/>
      <c r="F6619" s="29"/>
      <c r="G6619" s="45"/>
      <c r="L6619"/>
      <c r="M6619" s="46"/>
    </row>
    <row r="6620" spans="1:13" x14ac:dyDescent="0.3">
      <c r="A6620"/>
      <c r="B6620"/>
      <c r="C6620" s="29"/>
      <c r="D6620"/>
      <c r="E6620" s="44"/>
      <c r="F6620" s="29"/>
      <c r="G6620" s="45"/>
      <c r="L6620"/>
      <c r="M6620" s="46"/>
    </row>
    <row r="6621" spans="1:13" x14ac:dyDescent="0.3">
      <c r="A6621"/>
      <c r="B6621"/>
      <c r="C6621" s="29"/>
      <c r="D6621"/>
      <c r="E6621" s="44"/>
      <c r="F6621" s="29"/>
      <c r="G6621" s="45"/>
      <c r="L6621"/>
      <c r="M6621" s="46"/>
    </row>
    <row r="6622" spans="1:13" x14ac:dyDescent="0.3">
      <c r="A6622"/>
      <c r="B6622"/>
      <c r="C6622" s="29"/>
      <c r="D6622"/>
      <c r="E6622" s="44"/>
      <c r="F6622" s="29"/>
      <c r="G6622" s="45"/>
      <c r="L6622"/>
      <c r="M6622" s="46"/>
    </row>
    <row r="6623" spans="1:13" x14ac:dyDescent="0.3">
      <c r="A6623"/>
      <c r="B6623"/>
      <c r="C6623" s="29"/>
      <c r="D6623"/>
      <c r="E6623" s="44"/>
      <c r="F6623" s="29"/>
      <c r="G6623" s="45"/>
      <c r="L6623"/>
      <c r="M6623" s="46"/>
    </row>
    <row r="6624" spans="1:13" x14ac:dyDescent="0.3">
      <c r="A6624"/>
      <c r="B6624"/>
      <c r="C6624" s="29"/>
      <c r="D6624"/>
      <c r="E6624" s="44"/>
      <c r="F6624" s="29"/>
      <c r="G6624" s="45"/>
      <c r="L6624"/>
      <c r="M6624" s="46"/>
    </row>
    <row r="6625" spans="1:13" x14ac:dyDescent="0.3">
      <c r="A6625"/>
      <c r="B6625"/>
      <c r="C6625" s="29"/>
      <c r="D6625"/>
      <c r="E6625" s="44"/>
      <c r="F6625" s="29"/>
      <c r="G6625" s="45"/>
      <c r="L6625"/>
      <c r="M6625" s="46"/>
    </row>
    <row r="6626" spans="1:13" x14ac:dyDescent="0.3">
      <c r="A6626"/>
      <c r="B6626"/>
      <c r="C6626" s="29"/>
      <c r="D6626"/>
      <c r="E6626" s="44"/>
      <c r="F6626" s="29"/>
      <c r="G6626" s="45"/>
      <c r="L6626"/>
      <c r="M6626" s="46"/>
    </row>
    <row r="6627" spans="1:13" x14ac:dyDescent="0.3">
      <c r="A6627"/>
      <c r="B6627"/>
      <c r="C6627" s="29"/>
      <c r="D6627"/>
      <c r="E6627" s="44"/>
      <c r="F6627" s="29"/>
      <c r="G6627" s="45"/>
      <c r="L6627"/>
      <c r="M6627" s="46"/>
    </row>
    <row r="6628" spans="1:13" x14ac:dyDescent="0.3">
      <c r="A6628"/>
      <c r="B6628"/>
      <c r="C6628" s="29"/>
      <c r="D6628"/>
      <c r="E6628" s="44"/>
      <c r="F6628" s="29"/>
      <c r="G6628" s="45"/>
      <c r="L6628"/>
      <c r="M6628" s="46"/>
    </row>
    <row r="6629" spans="1:13" x14ac:dyDescent="0.3">
      <c r="A6629"/>
      <c r="B6629"/>
      <c r="C6629" s="29"/>
      <c r="D6629"/>
      <c r="E6629" s="44"/>
      <c r="F6629" s="29"/>
      <c r="G6629" s="45"/>
      <c r="L6629"/>
      <c r="M6629" s="46"/>
    </row>
    <row r="6630" spans="1:13" x14ac:dyDescent="0.3">
      <c r="A6630"/>
      <c r="B6630"/>
      <c r="C6630" s="29"/>
      <c r="D6630"/>
      <c r="E6630" s="44"/>
      <c r="F6630" s="29"/>
      <c r="G6630" s="45"/>
      <c r="L6630"/>
      <c r="M6630" s="46"/>
    </row>
    <row r="6631" spans="1:13" x14ac:dyDescent="0.3">
      <c r="A6631"/>
      <c r="B6631"/>
      <c r="C6631" s="29"/>
      <c r="D6631"/>
      <c r="E6631" s="44"/>
      <c r="F6631" s="29"/>
      <c r="G6631" s="45"/>
      <c r="L6631"/>
      <c r="M6631" s="46"/>
    </row>
    <row r="6632" spans="1:13" x14ac:dyDescent="0.3">
      <c r="A6632"/>
      <c r="B6632"/>
      <c r="C6632" s="29"/>
      <c r="D6632"/>
      <c r="E6632" s="44"/>
      <c r="F6632" s="29"/>
      <c r="G6632" s="45"/>
      <c r="L6632"/>
      <c r="M6632" s="46"/>
    </row>
    <row r="6633" spans="1:13" x14ac:dyDescent="0.3">
      <c r="A6633"/>
      <c r="B6633"/>
      <c r="C6633" s="29"/>
      <c r="D6633"/>
      <c r="E6633" s="44"/>
      <c r="F6633" s="29"/>
      <c r="G6633" s="45"/>
      <c r="L6633"/>
      <c r="M6633" s="46"/>
    </row>
    <row r="6634" spans="1:13" x14ac:dyDescent="0.3">
      <c r="A6634"/>
      <c r="B6634"/>
      <c r="C6634" s="29"/>
      <c r="D6634"/>
      <c r="E6634" s="44"/>
      <c r="F6634" s="29"/>
      <c r="G6634" s="45"/>
      <c r="L6634"/>
      <c r="M6634" s="46"/>
    </row>
    <row r="6635" spans="1:13" x14ac:dyDescent="0.3">
      <c r="A6635"/>
      <c r="B6635"/>
      <c r="C6635" s="29"/>
      <c r="D6635"/>
      <c r="E6635" s="44"/>
      <c r="F6635" s="29"/>
      <c r="G6635" s="45"/>
      <c r="L6635"/>
      <c r="M6635" s="46"/>
    </row>
    <row r="6636" spans="1:13" x14ac:dyDescent="0.3">
      <c r="A6636"/>
      <c r="B6636"/>
      <c r="C6636" s="29"/>
      <c r="D6636"/>
      <c r="E6636" s="44"/>
      <c r="F6636" s="29"/>
      <c r="G6636" s="45"/>
      <c r="L6636"/>
      <c r="M6636" s="46"/>
    </row>
    <row r="6637" spans="1:13" x14ac:dyDescent="0.3">
      <c r="A6637"/>
      <c r="B6637"/>
      <c r="C6637" s="29"/>
      <c r="D6637"/>
      <c r="E6637" s="44"/>
      <c r="F6637" s="29"/>
      <c r="G6637" s="45"/>
      <c r="L6637"/>
      <c r="M6637" s="46"/>
    </row>
    <row r="6638" spans="1:13" x14ac:dyDescent="0.3">
      <c r="A6638"/>
      <c r="B6638"/>
      <c r="C6638" s="29"/>
      <c r="D6638"/>
      <c r="E6638" s="44"/>
      <c r="F6638" s="29"/>
      <c r="G6638" s="45"/>
      <c r="L6638"/>
      <c r="M6638" s="46"/>
    </row>
    <row r="6639" spans="1:13" x14ac:dyDescent="0.3">
      <c r="A6639"/>
      <c r="B6639"/>
      <c r="C6639" s="29"/>
      <c r="D6639"/>
      <c r="E6639" s="44"/>
      <c r="F6639" s="29"/>
      <c r="G6639" s="45"/>
      <c r="L6639"/>
      <c r="M6639" s="46"/>
    </row>
    <row r="6640" spans="1:13" x14ac:dyDescent="0.3">
      <c r="A6640"/>
      <c r="B6640"/>
      <c r="C6640" s="29"/>
      <c r="D6640"/>
      <c r="E6640" s="44"/>
      <c r="F6640" s="29"/>
      <c r="G6640" s="45"/>
      <c r="L6640"/>
      <c r="M6640" s="46"/>
    </row>
    <row r="6641" spans="1:13" x14ac:dyDescent="0.3">
      <c r="A6641"/>
      <c r="B6641"/>
      <c r="C6641" s="29"/>
      <c r="D6641"/>
      <c r="E6641" s="44"/>
      <c r="F6641" s="29"/>
      <c r="G6641" s="45"/>
      <c r="L6641"/>
      <c r="M6641" s="46"/>
    </row>
    <row r="6642" spans="1:13" x14ac:dyDescent="0.3">
      <c r="A6642"/>
      <c r="B6642"/>
      <c r="C6642" s="29"/>
      <c r="D6642"/>
      <c r="E6642" s="44"/>
      <c r="F6642" s="29"/>
      <c r="G6642" s="45"/>
      <c r="L6642"/>
      <c r="M6642" s="46"/>
    </row>
    <row r="6643" spans="1:13" x14ac:dyDescent="0.3">
      <c r="A6643"/>
      <c r="B6643"/>
      <c r="C6643" s="29"/>
      <c r="D6643"/>
      <c r="E6643" s="44"/>
      <c r="F6643" s="29"/>
      <c r="G6643" s="45"/>
      <c r="L6643"/>
      <c r="M6643" s="46"/>
    </row>
    <row r="6644" spans="1:13" x14ac:dyDescent="0.3">
      <c r="A6644"/>
      <c r="B6644"/>
      <c r="C6644" s="29"/>
      <c r="D6644"/>
      <c r="E6644" s="44"/>
      <c r="F6644" s="29"/>
      <c r="G6644" s="45"/>
      <c r="L6644"/>
      <c r="M6644" s="46"/>
    </row>
    <row r="6645" spans="1:13" x14ac:dyDescent="0.3">
      <c r="A6645"/>
      <c r="B6645"/>
      <c r="C6645" s="29"/>
      <c r="D6645"/>
      <c r="E6645" s="44"/>
      <c r="F6645" s="29"/>
      <c r="G6645" s="45"/>
      <c r="L6645"/>
      <c r="M6645" s="46"/>
    </row>
    <row r="6646" spans="1:13" x14ac:dyDescent="0.3">
      <c r="A6646"/>
      <c r="B6646"/>
      <c r="C6646" s="29"/>
      <c r="D6646"/>
      <c r="E6646" s="44"/>
      <c r="F6646" s="29"/>
      <c r="G6646" s="45"/>
      <c r="L6646"/>
      <c r="M6646" s="46"/>
    </row>
    <row r="6647" spans="1:13" x14ac:dyDescent="0.3">
      <c r="A6647"/>
      <c r="B6647"/>
      <c r="C6647" s="29"/>
      <c r="D6647"/>
      <c r="E6647" s="44"/>
      <c r="F6647" s="29"/>
      <c r="G6647" s="45"/>
      <c r="L6647"/>
      <c r="M6647" s="46"/>
    </row>
    <row r="6648" spans="1:13" x14ac:dyDescent="0.3">
      <c r="A6648"/>
      <c r="B6648"/>
      <c r="C6648" s="29"/>
      <c r="D6648"/>
      <c r="E6648" s="44"/>
      <c r="F6648" s="29"/>
      <c r="G6648" s="45"/>
      <c r="L6648"/>
      <c r="M6648" s="46"/>
    </row>
    <row r="6649" spans="1:13" x14ac:dyDescent="0.3">
      <c r="A6649"/>
      <c r="B6649"/>
      <c r="C6649" s="29"/>
      <c r="D6649"/>
      <c r="E6649" s="44"/>
      <c r="F6649" s="29"/>
      <c r="G6649" s="45"/>
      <c r="L6649"/>
      <c r="M6649" s="46"/>
    </row>
    <row r="6650" spans="1:13" x14ac:dyDescent="0.3">
      <c r="A6650"/>
      <c r="B6650"/>
      <c r="C6650" s="29"/>
      <c r="D6650"/>
      <c r="E6650" s="44"/>
      <c r="F6650" s="29"/>
      <c r="G6650" s="45"/>
      <c r="L6650"/>
      <c r="M6650" s="46"/>
    </row>
    <row r="6651" spans="1:13" x14ac:dyDescent="0.3">
      <c r="A6651"/>
      <c r="B6651"/>
      <c r="C6651" s="29"/>
      <c r="D6651"/>
      <c r="E6651" s="44"/>
      <c r="F6651" s="29"/>
      <c r="G6651" s="45"/>
      <c r="L6651"/>
      <c r="M6651" s="46"/>
    </row>
    <row r="6652" spans="1:13" x14ac:dyDescent="0.3">
      <c r="A6652"/>
      <c r="B6652"/>
      <c r="C6652" s="29"/>
      <c r="D6652"/>
      <c r="E6652" s="44"/>
      <c r="F6652" s="29"/>
      <c r="G6652" s="45"/>
      <c r="L6652"/>
      <c r="M6652" s="46"/>
    </row>
    <row r="6653" spans="1:13" x14ac:dyDescent="0.3">
      <c r="A6653"/>
      <c r="B6653"/>
      <c r="C6653" s="29"/>
      <c r="D6653"/>
      <c r="E6653" s="44"/>
      <c r="F6653" s="29"/>
      <c r="G6653" s="45"/>
      <c r="L6653"/>
      <c r="M6653" s="46"/>
    </row>
    <row r="6654" spans="1:13" x14ac:dyDescent="0.3">
      <c r="A6654"/>
      <c r="B6654"/>
      <c r="C6654" s="29"/>
      <c r="D6654"/>
      <c r="E6654" s="44"/>
      <c r="F6654" s="29"/>
      <c r="G6654" s="45"/>
      <c r="L6654"/>
      <c r="M6654" s="46"/>
    </row>
    <row r="6655" spans="1:13" x14ac:dyDescent="0.3">
      <c r="A6655"/>
      <c r="B6655"/>
      <c r="C6655" s="29"/>
      <c r="D6655"/>
      <c r="E6655" s="44"/>
      <c r="F6655" s="29"/>
      <c r="G6655" s="45"/>
      <c r="L6655"/>
      <c r="M6655" s="46"/>
    </row>
    <row r="6656" spans="1:13" x14ac:dyDescent="0.3">
      <c r="A6656"/>
      <c r="B6656"/>
      <c r="C6656" s="29"/>
      <c r="D6656"/>
      <c r="E6656" s="44"/>
      <c r="F6656" s="29"/>
      <c r="G6656" s="45"/>
      <c r="L6656"/>
      <c r="M6656" s="46"/>
    </row>
    <row r="6657" spans="1:13" x14ac:dyDescent="0.3">
      <c r="A6657"/>
      <c r="B6657"/>
      <c r="C6657" s="29"/>
      <c r="D6657"/>
      <c r="E6657" s="44"/>
      <c r="F6657" s="29"/>
      <c r="G6657" s="45"/>
      <c r="L6657"/>
      <c r="M6657" s="46"/>
    </row>
    <row r="6658" spans="1:13" x14ac:dyDescent="0.3">
      <c r="A6658"/>
      <c r="B6658"/>
      <c r="C6658" s="29"/>
      <c r="D6658"/>
      <c r="E6658" s="44"/>
      <c r="F6658" s="29"/>
      <c r="G6658" s="45"/>
      <c r="L6658"/>
      <c r="M6658" s="46"/>
    </row>
    <row r="6659" spans="1:13" x14ac:dyDescent="0.3">
      <c r="A6659"/>
      <c r="B6659"/>
      <c r="C6659" s="29"/>
      <c r="D6659"/>
      <c r="E6659" s="44"/>
      <c r="F6659" s="29"/>
      <c r="G6659" s="45"/>
      <c r="L6659"/>
      <c r="M6659" s="46"/>
    </row>
    <row r="6660" spans="1:13" x14ac:dyDescent="0.3">
      <c r="A6660"/>
      <c r="B6660"/>
      <c r="C6660" s="29"/>
      <c r="D6660"/>
      <c r="E6660" s="44"/>
      <c r="F6660" s="29"/>
      <c r="G6660" s="45"/>
      <c r="L6660"/>
      <c r="M6660" s="46"/>
    </row>
    <row r="6661" spans="1:13" x14ac:dyDescent="0.3">
      <c r="A6661"/>
      <c r="B6661"/>
      <c r="C6661" s="29"/>
      <c r="D6661"/>
      <c r="E6661" s="44"/>
      <c r="F6661" s="29"/>
      <c r="G6661" s="45"/>
      <c r="L6661"/>
      <c r="M6661" s="46"/>
    </row>
    <row r="6662" spans="1:13" x14ac:dyDescent="0.3">
      <c r="A6662"/>
      <c r="B6662"/>
      <c r="C6662" s="29"/>
      <c r="D6662"/>
      <c r="E6662" s="44"/>
      <c r="F6662" s="29"/>
      <c r="G6662" s="45"/>
      <c r="L6662"/>
      <c r="M6662" s="46"/>
    </row>
    <row r="6663" spans="1:13" x14ac:dyDescent="0.3">
      <c r="A6663"/>
      <c r="B6663"/>
      <c r="C6663" s="29"/>
      <c r="D6663"/>
      <c r="E6663" s="44"/>
      <c r="F6663" s="29"/>
      <c r="G6663" s="45"/>
      <c r="L6663"/>
      <c r="M6663" s="46"/>
    </row>
    <row r="6664" spans="1:13" x14ac:dyDescent="0.3">
      <c r="A6664"/>
      <c r="B6664"/>
      <c r="C6664" s="29"/>
      <c r="D6664"/>
      <c r="E6664" s="44"/>
      <c r="F6664" s="29"/>
      <c r="G6664" s="45"/>
      <c r="L6664"/>
      <c r="M6664" s="46"/>
    </row>
    <row r="6665" spans="1:13" x14ac:dyDescent="0.3">
      <c r="A6665"/>
      <c r="B6665"/>
      <c r="C6665" s="29"/>
      <c r="D6665"/>
      <c r="E6665" s="44"/>
      <c r="F6665" s="29"/>
      <c r="G6665" s="45"/>
      <c r="L6665"/>
      <c r="M6665" s="46"/>
    </row>
    <row r="6666" spans="1:13" x14ac:dyDescent="0.3">
      <c r="A6666"/>
      <c r="B6666"/>
      <c r="C6666" s="29"/>
      <c r="D6666"/>
      <c r="E6666" s="44"/>
      <c r="F6666" s="29"/>
      <c r="G6666" s="45"/>
      <c r="L6666"/>
      <c r="M6666" s="46"/>
    </row>
    <row r="6667" spans="1:13" x14ac:dyDescent="0.3">
      <c r="A6667"/>
      <c r="B6667"/>
      <c r="C6667" s="29"/>
      <c r="D6667"/>
      <c r="E6667" s="44"/>
      <c r="F6667" s="29"/>
      <c r="G6667" s="45"/>
      <c r="L6667"/>
      <c r="M6667" s="46"/>
    </row>
    <row r="6668" spans="1:13" x14ac:dyDescent="0.3">
      <c r="A6668"/>
      <c r="B6668"/>
      <c r="C6668" s="29"/>
      <c r="D6668"/>
      <c r="E6668" s="44"/>
      <c r="F6668" s="29"/>
      <c r="G6668" s="45"/>
      <c r="L6668"/>
      <c r="M6668" s="46"/>
    </row>
    <row r="6669" spans="1:13" x14ac:dyDescent="0.3">
      <c r="A6669"/>
      <c r="B6669"/>
      <c r="C6669" s="29"/>
      <c r="D6669"/>
      <c r="E6669" s="44"/>
      <c r="F6669" s="29"/>
      <c r="G6669" s="45"/>
      <c r="L6669"/>
      <c r="M6669" s="46"/>
    </row>
    <row r="6670" spans="1:13" x14ac:dyDescent="0.3">
      <c r="A6670"/>
      <c r="B6670"/>
      <c r="C6670" s="29"/>
      <c r="D6670"/>
      <c r="E6670" s="44"/>
      <c r="F6670" s="29"/>
      <c r="G6670" s="45"/>
      <c r="L6670"/>
      <c r="M6670" s="46"/>
    </row>
    <row r="6671" spans="1:13" x14ac:dyDescent="0.3">
      <c r="A6671"/>
      <c r="B6671"/>
      <c r="C6671" s="29"/>
      <c r="D6671"/>
      <c r="E6671" s="44"/>
      <c r="F6671" s="29"/>
      <c r="G6671" s="45"/>
      <c r="L6671"/>
      <c r="M6671" s="46"/>
    </row>
    <row r="6672" spans="1:13" x14ac:dyDescent="0.3">
      <c r="A6672"/>
      <c r="B6672"/>
      <c r="C6672" s="29"/>
      <c r="D6672"/>
      <c r="E6672" s="44"/>
      <c r="F6672" s="29"/>
      <c r="G6672" s="45"/>
      <c r="L6672"/>
      <c r="M6672" s="46"/>
    </row>
    <row r="6673" spans="1:13" x14ac:dyDescent="0.3">
      <c r="A6673"/>
      <c r="B6673"/>
      <c r="C6673" s="29"/>
      <c r="D6673"/>
      <c r="E6673" s="44"/>
      <c r="F6673" s="29"/>
      <c r="G6673" s="45"/>
      <c r="L6673"/>
      <c r="M6673" s="46"/>
    </row>
    <row r="6674" spans="1:13" x14ac:dyDescent="0.3">
      <c r="A6674"/>
      <c r="B6674"/>
      <c r="C6674" s="29"/>
      <c r="D6674"/>
      <c r="E6674" s="44"/>
      <c r="F6674" s="29"/>
      <c r="G6674" s="45"/>
      <c r="L6674"/>
      <c r="M6674" s="46"/>
    </row>
    <row r="6675" spans="1:13" x14ac:dyDescent="0.3">
      <c r="A6675"/>
      <c r="B6675"/>
      <c r="C6675" s="29"/>
      <c r="D6675"/>
      <c r="E6675" s="44"/>
      <c r="F6675" s="29"/>
      <c r="G6675" s="45"/>
      <c r="L6675"/>
      <c r="M6675" s="46"/>
    </row>
    <row r="6676" spans="1:13" x14ac:dyDescent="0.3">
      <c r="A6676"/>
      <c r="B6676"/>
      <c r="C6676" s="29"/>
      <c r="D6676"/>
      <c r="E6676" s="44"/>
      <c r="F6676" s="29"/>
      <c r="G6676" s="45"/>
      <c r="L6676"/>
      <c r="M6676" s="46"/>
    </row>
    <row r="6677" spans="1:13" x14ac:dyDescent="0.3">
      <c r="A6677"/>
      <c r="B6677"/>
      <c r="C6677" s="29"/>
      <c r="D6677"/>
      <c r="E6677" s="44"/>
      <c r="F6677" s="29"/>
      <c r="G6677" s="45"/>
      <c r="L6677"/>
      <c r="M6677" s="46"/>
    </row>
    <row r="6678" spans="1:13" x14ac:dyDescent="0.3">
      <c r="A6678"/>
      <c r="B6678"/>
      <c r="C6678" s="29"/>
      <c r="D6678"/>
      <c r="E6678" s="44"/>
      <c r="F6678" s="29"/>
      <c r="G6678" s="45"/>
      <c r="L6678"/>
      <c r="M6678" s="46"/>
    </row>
    <row r="6679" spans="1:13" x14ac:dyDescent="0.3">
      <c r="A6679"/>
      <c r="B6679"/>
      <c r="C6679" s="29"/>
      <c r="D6679"/>
      <c r="E6679" s="44"/>
      <c r="F6679" s="29"/>
      <c r="G6679" s="45"/>
      <c r="L6679"/>
      <c r="M6679" s="46"/>
    </row>
    <row r="6680" spans="1:13" x14ac:dyDescent="0.3">
      <c r="A6680"/>
      <c r="B6680"/>
      <c r="C6680" s="29"/>
      <c r="D6680"/>
      <c r="E6680" s="44"/>
      <c r="F6680" s="29"/>
      <c r="G6680" s="45"/>
      <c r="L6680"/>
      <c r="M6680" s="46"/>
    </row>
    <row r="6681" spans="1:13" x14ac:dyDescent="0.3">
      <c r="A6681"/>
      <c r="B6681"/>
      <c r="C6681" s="29"/>
      <c r="D6681"/>
      <c r="E6681" s="44"/>
      <c r="F6681" s="29"/>
      <c r="G6681" s="45"/>
      <c r="L6681"/>
      <c r="M6681" s="46"/>
    </row>
    <row r="6682" spans="1:13" x14ac:dyDescent="0.3">
      <c r="A6682"/>
      <c r="B6682"/>
      <c r="C6682" s="29"/>
      <c r="D6682"/>
      <c r="E6682" s="44"/>
      <c r="F6682" s="29"/>
      <c r="G6682" s="45"/>
      <c r="L6682"/>
      <c r="M6682" s="46"/>
    </row>
    <row r="6683" spans="1:13" x14ac:dyDescent="0.3">
      <c r="A6683"/>
      <c r="B6683"/>
      <c r="C6683" s="29"/>
      <c r="D6683"/>
      <c r="E6683" s="44"/>
      <c r="F6683" s="29"/>
      <c r="G6683" s="45"/>
      <c r="L6683"/>
      <c r="M6683" s="46"/>
    </row>
    <row r="6684" spans="1:13" x14ac:dyDescent="0.3">
      <c r="A6684"/>
      <c r="B6684"/>
      <c r="C6684" s="29"/>
      <c r="D6684"/>
      <c r="E6684" s="44"/>
      <c r="F6684" s="29"/>
      <c r="G6684" s="45"/>
      <c r="L6684"/>
      <c r="M6684" s="46"/>
    </row>
    <row r="6685" spans="1:13" x14ac:dyDescent="0.3">
      <c r="A6685"/>
      <c r="B6685"/>
      <c r="C6685" s="29"/>
      <c r="D6685"/>
      <c r="E6685" s="44"/>
      <c r="F6685" s="29"/>
      <c r="G6685" s="45"/>
      <c r="L6685"/>
      <c r="M6685" s="46"/>
    </row>
    <row r="6686" spans="1:13" x14ac:dyDescent="0.3">
      <c r="A6686"/>
      <c r="B6686"/>
      <c r="C6686" s="29"/>
      <c r="D6686"/>
      <c r="E6686" s="44"/>
      <c r="F6686" s="29"/>
      <c r="G6686" s="45"/>
      <c r="L6686"/>
      <c r="M6686" s="46"/>
    </row>
    <row r="6687" spans="1:13" x14ac:dyDescent="0.3">
      <c r="A6687"/>
      <c r="B6687"/>
      <c r="C6687" s="29"/>
      <c r="D6687"/>
      <c r="E6687" s="44"/>
      <c r="F6687" s="29"/>
      <c r="G6687" s="45"/>
      <c r="L6687"/>
      <c r="M6687" s="46"/>
    </row>
    <row r="6688" spans="1:13" x14ac:dyDescent="0.3">
      <c r="A6688"/>
      <c r="B6688"/>
      <c r="C6688" s="29"/>
      <c r="D6688"/>
      <c r="E6688" s="44"/>
      <c r="F6688" s="29"/>
      <c r="G6688" s="45"/>
      <c r="L6688"/>
      <c r="M6688" s="46"/>
    </row>
    <row r="6689" spans="1:13" x14ac:dyDescent="0.3">
      <c r="A6689"/>
      <c r="B6689"/>
      <c r="C6689" s="29"/>
      <c r="D6689"/>
      <c r="E6689" s="44"/>
      <c r="F6689" s="29"/>
      <c r="G6689" s="45"/>
      <c r="L6689"/>
      <c r="M6689" s="46"/>
    </row>
    <row r="6690" spans="1:13" x14ac:dyDescent="0.3">
      <c r="A6690"/>
      <c r="B6690"/>
      <c r="C6690" s="29"/>
      <c r="D6690"/>
      <c r="E6690" s="44"/>
      <c r="F6690" s="29"/>
      <c r="G6690" s="45"/>
      <c r="L6690"/>
      <c r="M6690" s="46"/>
    </row>
    <row r="6691" spans="1:13" x14ac:dyDescent="0.3">
      <c r="A6691"/>
      <c r="B6691"/>
      <c r="C6691" s="29"/>
      <c r="D6691"/>
      <c r="E6691" s="44"/>
      <c r="F6691" s="29"/>
      <c r="G6691" s="45"/>
      <c r="L6691"/>
      <c r="M6691" s="46"/>
    </row>
    <row r="6692" spans="1:13" x14ac:dyDescent="0.3">
      <c r="A6692"/>
      <c r="B6692"/>
      <c r="C6692" s="29"/>
      <c r="D6692"/>
      <c r="E6692" s="44"/>
      <c r="F6692" s="29"/>
      <c r="G6692" s="45"/>
      <c r="L6692"/>
      <c r="M6692" s="46"/>
    </row>
    <row r="6693" spans="1:13" x14ac:dyDescent="0.3">
      <c r="A6693"/>
      <c r="B6693"/>
      <c r="C6693" s="29"/>
      <c r="D6693"/>
      <c r="E6693" s="44"/>
      <c r="F6693" s="29"/>
      <c r="G6693" s="45"/>
      <c r="L6693"/>
      <c r="M6693" s="46"/>
    </row>
    <row r="6694" spans="1:13" x14ac:dyDescent="0.3">
      <c r="A6694"/>
      <c r="B6694"/>
      <c r="C6694" s="29"/>
      <c r="D6694"/>
      <c r="E6694" s="44"/>
      <c r="F6694" s="29"/>
      <c r="G6694" s="45"/>
      <c r="L6694"/>
      <c r="M6694" s="46"/>
    </row>
    <row r="6695" spans="1:13" x14ac:dyDescent="0.3">
      <c r="A6695"/>
      <c r="B6695"/>
      <c r="C6695" s="29"/>
      <c r="D6695"/>
      <c r="E6695" s="44"/>
      <c r="F6695" s="29"/>
      <c r="G6695" s="45"/>
      <c r="L6695"/>
      <c r="M6695" s="46"/>
    </row>
    <row r="6696" spans="1:13" x14ac:dyDescent="0.3">
      <c r="A6696"/>
      <c r="B6696"/>
      <c r="C6696" s="29"/>
      <c r="D6696"/>
      <c r="E6696" s="44"/>
      <c r="F6696" s="29"/>
      <c r="G6696" s="45"/>
      <c r="L6696"/>
      <c r="M6696" s="46"/>
    </row>
    <row r="6697" spans="1:13" x14ac:dyDescent="0.3">
      <c r="A6697"/>
      <c r="B6697"/>
      <c r="C6697" s="29"/>
      <c r="D6697"/>
      <c r="E6697" s="44"/>
      <c r="F6697" s="29"/>
      <c r="G6697" s="45"/>
      <c r="L6697"/>
      <c r="M6697" s="46"/>
    </row>
    <row r="6698" spans="1:13" x14ac:dyDescent="0.3">
      <c r="A6698"/>
      <c r="B6698"/>
      <c r="C6698" s="29"/>
      <c r="D6698"/>
      <c r="E6698" s="44"/>
      <c r="F6698" s="29"/>
      <c r="G6698" s="45"/>
      <c r="L6698"/>
      <c r="M6698" s="46"/>
    </row>
    <row r="6699" spans="1:13" x14ac:dyDescent="0.3">
      <c r="A6699"/>
      <c r="B6699"/>
      <c r="C6699" s="29"/>
      <c r="D6699"/>
      <c r="E6699" s="44"/>
      <c r="F6699" s="29"/>
      <c r="G6699" s="45"/>
      <c r="L6699"/>
      <c r="M6699" s="46"/>
    </row>
    <row r="6700" spans="1:13" x14ac:dyDescent="0.3">
      <c r="A6700"/>
      <c r="B6700"/>
      <c r="C6700" s="29"/>
      <c r="D6700"/>
      <c r="E6700" s="44"/>
      <c r="F6700" s="29"/>
      <c r="G6700" s="45"/>
      <c r="L6700"/>
      <c r="M6700" s="46"/>
    </row>
    <row r="6701" spans="1:13" x14ac:dyDescent="0.3">
      <c r="A6701"/>
      <c r="B6701"/>
      <c r="C6701" s="29"/>
      <c r="D6701"/>
      <c r="E6701" s="44"/>
      <c r="F6701" s="29"/>
      <c r="G6701" s="45"/>
      <c r="L6701"/>
      <c r="M6701" s="46"/>
    </row>
    <row r="6702" spans="1:13" x14ac:dyDescent="0.3">
      <c r="A6702"/>
      <c r="B6702"/>
      <c r="C6702" s="29"/>
      <c r="D6702"/>
      <c r="E6702" s="44"/>
      <c r="F6702" s="29"/>
      <c r="G6702" s="45"/>
      <c r="L6702"/>
      <c r="M6702" s="46"/>
    </row>
    <row r="6703" spans="1:13" x14ac:dyDescent="0.3">
      <c r="A6703"/>
      <c r="B6703"/>
      <c r="C6703" s="29"/>
      <c r="D6703"/>
      <c r="E6703" s="44"/>
      <c r="F6703" s="29"/>
      <c r="G6703" s="45"/>
      <c r="L6703"/>
      <c r="M6703" s="46"/>
    </row>
    <row r="6704" spans="1:13" x14ac:dyDescent="0.3">
      <c r="A6704"/>
      <c r="B6704"/>
      <c r="C6704" s="29"/>
      <c r="D6704"/>
      <c r="E6704" s="44"/>
      <c r="F6704" s="29"/>
      <c r="G6704" s="45"/>
      <c r="L6704"/>
      <c r="M6704" s="46"/>
    </row>
    <row r="6705" spans="1:13" x14ac:dyDescent="0.3">
      <c r="A6705"/>
      <c r="B6705"/>
      <c r="C6705" s="29"/>
      <c r="D6705"/>
      <c r="E6705" s="44"/>
      <c r="F6705" s="29"/>
      <c r="G6705" s="45"/>
      <c r="L6705"/>
      <c r="M6705" s="46"/>
    </row>
    <row r="6706" spans="1:13" x14ac:dyDescent="0.3">
      <c r="A6706"/>
      <c r="B6706"/>
      <c r="C6706" s="29"/>
      <c r="D6706"/>
      <c r="E6706" s="44"/>
      <c r="F6706" s="29"/>
      <c r="G6706" s="45"/>
      <c r="L6706"/>
      <c r="M6706" s="46"/>
    </row>
    <row r="6707" spans="1:13" x14ac:dyDescent="0.3">
      <c r="A6707"/>
      <c r="B6707"/>
      <c r="C6707" s="29"/>
      <c r="D6707"/>
      <c r="E6707" s="44"/>
      <c r="F6707" s="29"/>
      <c r="G6707" s="45"/>
      <c r="L6707"/>
      <c r="M6707" s="46"/>
    </row>
    <row r="6708" spans="1:13" x14ac:dyDescent="0.3">
      <c r="A6708"/>
      <c r="B6708"/>
      <c r="C6708" s="29"/>
      <c r="D6708"/>
      <c r="E6708" s="44"/>
      <c r="F6708" s="29"/>
      <c r="G6708" s="45"/>
      <c r="L6708"/>
      <c r="M6708" s="46"/>
    </row>
    <row r="6709" spans="1:13" x14ac:dyDescent="0.3">
      <c r="A6709"/>
      <c r="B6709"/>
      <c r="C6709" s="29"/>
      <c r="D6709"/>
      <c r="E6709" s="44"/>
      <c r="F6709" s="29"/>
      <c r="G6709" s="45"/>
      <c r="L6709"/>
      <c r="M6709" s="46"/>
    </row>
    <row r="6710" spans="1:13" x14ac:dyDescent="0.3">
      <c r="A6710"/>
      <c r="B6710"/>
      <c r="C6710" s="29"/>
      <c r="D6710"/>
      <c r="E6710" s="44"/>
      <c r="F6710" s="29"/>
      <c r="G6710" s="45"/>
      <c r="L6710"/>
      <c r="M6710" s="46"/>
    </row>
    <row r="6711" spans="1:13" x14ac:dyDescent="0.3">
      <c r="A6711"/>
      <c r="B6711"/>
      <c r="C6711" s="29"/>
      <c r="D6711"/>
      <c r="E6711" s="44"/>
      <c r="F6711" s="29"/>
      <c r="G6711" s="45"/>
      <c r="L6711"/>
      <c r="M6711" s="46"/>
    </row>
    <row r="6712" spans="1:13" x14ac:dyDescent="0.3">
      <c r="A6712"/>
      <c r="B6712"/>
      <c r="C6712" s="29"/>
      <c r="D6712"/>
      <c r="E6712" s="44"/>
      <c r="F6712" s="29"/>
      <c r="G6712" s="45"/>
      <c r="L6712"/>
      <c r="M6712" s="46"/>
    </row>
    <row r="6713" spans="1:13" x14ac:dyDescent="0.3">
      <c r="A6713"/>
      <c r="B6713"/>
      <c r="C6713" s="29"/>
      <c r="D6713"/>
      <c r="E6713" s="44"/>
      <c r="F6713" s="29"/>
      <c r="G6713" s="45"/>
      <c r="L6713"/>
      <c r="M6713" s="46"/>
    </row>
    <row r="6714" spans="1:13" x14ac:dyDescent="0.3">
      <c r="A6714"/>
      <c r="B6714"/>
      <c r="C6714" s="29"/>
      <c r="D6714"/>
      <c r="E6714" s="44"/>
      <c r="F6714" s="29"/>
      <c r="G6714" s="45"/>
      <c r="L6714"/>
      <c r="M6714" s="46"/>
    </row>
    <row r="6715" spans="1:13" x14ac:dyDescent="0.3">
      <c r="A6715"/>
      <c r="B6715"/>
      <c r="C6715" s="29"/>
      <c r="D6715"/>
      <c r="E6715" s="44"/>
      <c r="F6715" s="29"/>
      <c r="G6715" s="45"/>
      <c r="L6715"/>
      <c r="M6715" s="46"/>
    </row>
    <row r="6716" spans="1:13" x14ac:dyDescent="0.3">
      <c r="A6716"/>
      <c r="B6716"/>
      <c r="C6716" s="29"/>
      <c r="D6716"/>
      <c r="E6716" s="44"/>
      <c r="F6716" s="29"/>
      <c r="G6716" s="45"/>
      <c r="L6716"/>
      <c r="M6716" s="46"/>
    </row>
    <row r="6717" spans="1:13" x14ac:dyDescent="0.3">
      <c r="A6717"/>
      <c r="B6717"/>
      <c r="C6717" s="29"/>
      <c r="D6717"/>
      <c r="E6717" s="44"/>
      <c r="F6717" s="29"/>
      <c r="G6717" s="45"/>
      <c r="L6717"/>
      <c r="M6717" s="46"/>
    </row>
    <row r="6718" spans="1:13" x14ac:dyDescent="0.3">
      <c r="A6718"/>
      <c r="B6718"/>
      <c r="C6718" s="29"/>
      <c r="D6718"/>
      <c r="E6718" s="44"/>
      <c r="F6718" s="29"/>
      <c r="G6718" s="45"/>
      <c r="L6718"/>
      <c r="M6718" s="46"/>
    </row>
    <row r="6719" spans="1:13" x14ac:dyDescent="0.3">
      <c r="A6719"/>
      <c r="B6719"/>
      <c r="C6719" s="29"/>
      <c r="D6719"/>
      <c r="E6719" s="44"/>
      <c r="F6719" s="29"/>
      <c r="G6719" s="45"/>
      <c r="L6719"/>
      <c r="M6719" s="46"/>
    </row>
    <row r="6720" spans="1:13" x14ac:dyDescent="0.3">
      <c r="A6720"/>
      <c r="B6720"/>
      <c r="C6720" s="29"/>
      <c r="D6720"/>
      <c r="E6720" s="44"/>
      <c r="F6720" s="29"/>
      <c r="G6720" s="45"/>
      <c r="L6720"/>
      <c r="M6720" s="46"/>
    </row>
    <row r="6721" spans="1:13" x14ac:dyDescent="0.3">
      <c r="A6721"/>
      <c r="B6721"/>
      <c r="C6721" s="29"/>
      <c r="D6721"/>
      <c r="E6721" s="44"/>
      <c r="F6721" s="29"/>
      <c r="G6721" s="45"/>
      <c r="L6721"/>
      <c r="M6721" s="46"/>
    </row>
    <row r="6722" spans="1:13" x14ac:dyDescent="0.3">
      <c r="A6722"/>
      <c r="B6722"/>
      <c r="C6722" s="29"/>
      <c r="D6722"/>
      <c r="E6722" s="44"/>
      <c r="F6722" s="29"/>
      <c r="G6722" s="45"/>
      <c r="L6722"/>
      <c r="M6722" s="46"/>
    </row>
    <row r="6723" spans="1:13" x14ac:dyDescent="0.3">
      <c r="A6723"/>
      <c r="B6723"/>
      <c r="C6723" s="29"/>
      <c r="D6723"/>
      <c r="E6723" s="44"/>
      <c r="F6723" s="29"/>
      <c r="G6723" s="45"/>
      <c r="L6723"/>
      <c r="M6723" s="46"/>
    </row>
    <row r="6724" spans="1:13" x14ac:dyDescent="0.3">
      <c r="A6724"/>
      <c r="B6724"/>
      <c r="C6724" s="29"/>
      <c r="D6724"/>
      <c r="E6724" s="44"/>
      <c r="F6724" s="29"/>
      <c r="G6724" s="45"/>
      <c r="L6724"/>
      <c r="M6724" s="46"/>
    </row>
    <row r="6725" spans="1:13" x14ac:dyDescent="0.3">
      <c r="A6725"/>
      <c r="B6725"/>
      <c r="C6725" s="29"/>
      <c r="D6725"/>
      <c r="E6725" s="44"/>
      <c r="F6725" s="29"/>
      <c r="G6725" s="45"/>
      <c r="L6725"/>
      <c r="M6725" s="46"/>
    </row>
    <row r="6726" spans="1:13" x14ac:dyDescent="0.3">
      <c r="A6726"/>
      <c r="B6726"/>
      <c r="C6726" s="29"/>
      <c r="D6726"/>
      <c r="E6726" s="44"/>
      <c r="F6726" s="29"/>
      <c r="G6726" s="45"/>
      <c r="L6726"/>
      <c r="M6726" s="46"/>
    </row>
    <row r="6727" spans="1:13" x14ac:dyDescent="0.3">
      <c r="A6727"/>
      <c r="B6727"/>
      <c r="C6727" s="29"/>
      <c r="D6727"/>
      <c r="E6727" s="44"/>
      <c r="F6727" s="29"/>
      <c r="G6727" s="45"/>
      <c r="L6727"/>
      <c r="M6727" s="46"/>
    </row>
    <row r="6728" spans="1:13" x14ac:dyDescent="0.3">
      <c r="A6728"/>
      <c r="B6728"/>
      <c r="C6728" s="29"/>
      <c r="D6728"/>
      <c r="E6728" s="44"/>
      <c r="F6728" s="29"/>
      <c r="G6728" s="45"/>
      <c r="L6728"/>
      <c r="M6728" s="46"/>
    </row>
    <row r="6729" spans="1:13" x14ac:dyDescent="0.3">
      <c r="A6729"/>
      <c r="B6729"/>
      <c r="C6729" s="29"/>
      <c r="D6729"/>
      <c r="E6729" s="44"/>
      <c r="F6729" s="29"/>
      <c r="G6729" s="45"/>
      <c r="L6729"/>
      <c r="M6729" s="46"/>
    </row>
    <row r="6730" spans="1:13" x14ac:dyDescent="0.3">
      <c r="A6730"/>
      <c r="B6730"/>
      <c r="C6730" s="29"/>
      <c r="D6730"/>
      <c r="E6730" s="44"/>
      <c r="F6730" s="29"/>
      <c r="G6730" s="45"/>
      <c r="L6730"/>
      <c r="M6730" s="46"/>
    </row>
    <row r="6731" spans="1:13" x14ac:dyDescent="0.3">
      <c r="A6731"/>
      <c r="B6731"/>
      <c r="C6731" s="29"/>
      <c r="D6731"/>
      <c r="E6731" s="44"/>
      <c r="F6731" s="29"/>
      <c r="G6731" s="45"/>
      <c r="L6731"/>
      <c r="M6731" s="46"/>
    </row>
    <row r="6732" spans="1:13" x14ac:dyDescent="0.3">
      <c r="A6732"/>
      <c r="B6732"/>
      <c r="C6732" s="29"/>
      <c r="D6732"/>
      <c r="E6732" s="44"/>
      <c r="F6732" s="29"/>
      <c r="G6732" s="45"/>
      <c r="L6732"/>
      <c r="M6732" s="46"/>
    </row>
    <row r="6733" spans="1:13" x14ac:dyDescent="0.3">
      <c r="A6733"/>
      <c r="B6733"/>
      <c r="C6733" s="29"/>
      <c r="D6733"/>
      <c r="E6733" s="44"/>
      <c r="F6733" s="29"/>
      <c r="G6733" s="45"/>
      <c r="L6733"/>
      <c r="M6733" s="46"/>
    </row>
    <row r="6734" spans="1:13" x14ac:dyDescent="0.3">
      <c r="A6734"/>
      <c r="B6734"/>
      <c r="C6734" s="29"/>
      <c r="D6734"/>
      <c r="E6734" s="44"/>
      <c r="F6734" s="29"/>
      <c r="G6734" s="45"/>
      <c r="L6734"/>
      <c r="M6734" s="46"/>
    </row>
    <row r="6735" spans="1:13" x14ac:dyDescent="0.3">
      <c r="A6735"/>
      <c r="B6735"/>
      <c r="C6735" s="29"/>
      <c r="D6735"/>
      <c r="E6735" s="44"/>
      <c r="F6735" s="29"/>
      <c r="G6735" s="45"/>
      <c r="L6735"/>
      <c r="M6735" s="46"/>
    </row>
    <row r="6736" spans="1:13" x14ac:dyDescent="0.3">
      <c r="A6736"/>
      <c r="B6736"/>
      <c r="C6736" s="29"/>
      <c r="D6736"/>
      <c r="E6736" s="44"/>
      <c r="F6736" s="29"/>
      <c r="G6736" s="45"/>
      <c r="L6736"/>
      <c r="M6736" s="46"/>
    </row>
    <row r="6737" spans="1:13" x14ac:dyDescent="0.3">
      <c r="A6737"/>
      <c r="B6737"/>
      <c r="C6737" s="29"/>
      <c r="D6737"/>
      <c r="E6737" s="44"/>
      <c r="F6737" s="29"/>
      <c r="G6737" s="45"/>
      <c r="L6737"/>
      <c r="M6737" s="46"/>
    </row>
    <row r="6738" spans="1:13" x14ac:dyDescent="0.3">
      <c r="A6738"/>
      <c r="B6738"/>
      <c r="C6738" s="29"/>
      <c r="D6738"/>
      <c r="E6738" s="44"/>
      <c r="F6738" s="29"/>
      <c r="G6738" s="45"/>
      <c r="L6738"/>
      <c r="M6738" s="46"/>
    </row>
    <row r="6739" spans="1:13" x14ac:dyDescent="0.3">
      <c r="A6739"/>
      <c r="B6739"/>
      <c r="C6739" s="29"/>
      <c r="D6739"/>
      <c r="E6739" s="44"/>
      <c r="F6739" s="29"/>
      <c r="G6739" s="45"/>
      <c r="L6739"/>
      <c r="M6739" s="46"/>
    </row>
    <row r="6740" spans="1:13" x14ac:dyDescent="0.3">
      <c r="A6740"/>
      <c r="B6740"/>
      <c r="C6740" s="29"/>
      <c r="D6740"/>
      <c r="E6740" s="44"/>
      <c r="F6740" s="29"/>
      <c r="G6740" s="45"/>
      <c r="L6740"/>
      <c r="M6740" s="46"/>
    </row>
    <row r="6741" spans="1:13" x14ac:dyDescent="0.3">
      <c r="A6741"/>
      <c r="B6741"/>
      <c r="C6741" s="29"/>
      <c r="D6741"/>
      <c r="E6741" s="44"/>
      <c r="F6741" s="29"/>
      <c r="G6741" s="45"/>
      <c r="L6741"/>
      <c r="M6741" s="46"/>
    </row>
    <row r="6742" spans="1:13" x14ac:dyDescent="0.3">
      <c r="A6742"/>
      <c r="B6742"/>
      <c r="C6742" s="29"/>
      <c r="D6742"/>
      <c r="E6742" s="44"/>
      <c r="F6742" s="29"/>
      <c r="G6742" s="45"/>
      <c r="L6742"/>
      <c r="M6742" s="46"/>
    </row>
    <row r="6743" spans="1:13" x14ac:dyDescent="0.3">
      <c r="A6743"/>
      <c r="B6743"/>
      <c r="C6743" s="29"/>
      <c r="D6743"/>
      <c r="E6743" s="44"/>
      <c r="F6743" s="29"/>
      <c r="G6743" s="45"/>
      <c r="L6743"/>
      <c r="M6743" s="46"/>
    </row>
    <row r="6744" spans="1:13" x14ac:dyDescent="0.3">
      <c r="A6744"/>
      <c r="B6744"/>
      <c r="C6744" s="29"/>
      <c r="D6744"/>
      <c r="E6744" s="44"/>
      <c r="F6744" s="29"/>
      <c r="G6744" s="45"/>
      <c r="L6744"/>
      <c r="M6744" s="46"/>
    </row>
    <row r="6745" spans="1:13" x14ac:dyDescent="0.3">
      <c r="A6745"/>
      <c r="B6745"/>
      <c r="C6745" s="29"/>
      <c r="D6745"/>
      <c r="E6745" s="44"/>
      <c r="F6745" s="29"/>
      <c r="G6745" s="45"/>
      <c r="L6745"/>
      <c r="M6745" s="46"/>
    </row>
    <row r="6746" spans="1:13" x14ac:dyDescent="0.3">
      <c r="A6746"/>
      <c r="B6746"/>
      <c r="C6746" s="29"/>
      <c r="D6746"/>
      <c r="E6746" s="44"/>
      <c r="F6746" s="29"/>
      <c r="G6746" s="45"/>
      <c r="L6746"/>
      <c r="M6746" s="46"/>
    </row>
    <row r="6747" spans="1:13" x14ac:dyDescent="0.3">
      <c r="A6747"/>
      <c r="B6747"/>
      <c r="C6747" s="29"/>
      <c r="D6747"/>
      <c r="E6747" s="44"/>
      <c r="F6747" s="29"/>
      <c r="G6747" s="45"/>
      <c r="L6747"/>
      <c r="M6747" s="46"/>
    </row>
    <row r="6748" spans="1:13" x14ac:dyDescent="0.3">
      <c r="A6748"/>
      <c r="B6748"/>
      <c r="C6748" s="29"/>
      <c r="D6748"/>
      <c r="E6748" s="44"/>
      <c r="F6748" s="29"/>
      <c r="G6748" s="45"/>
      <c r="L6748"/>
      <c r="M6748" s="46"/>
    </row>
    <row r="6749" spans="1:13" x14ac:dyDescent="0.3">
      <c r="A6749"/>
      <c r="B6749"/>
      <c r="C6749" s="29"/>
      <c r="D6749"/>
      <c r="E6749" s="44"/>
      <c r="F6749" s="29"/>
      <c r="G6749" s="45"/>
      <c r="L6749"/>
      <c r="M6749" s="46"/>
    </row>
    <row r="6750" spans="1:13" x14ac:dyDescent="0.3">
      <c r="A6750"/>
      <c r="B6750"/>
      <c r="C6750" s="29"/>
      <c r="D6750"/>
      <c r="E6750" s="44"/>
      <c r="F6750" s="29"/>
      <c r="G6750" s="45"/>
      <c r="L6750"/>
      <c r="M6750" s="46"/>
    </row>
    <row r="6751" spans="1:13" x14ac:dyDescent="0.3">
      <c r="A6751"/>
      <c r="B6751"/>
      <c r="C6751" s="29"/>
      <c r="D6751"/>
      <c r="E6751" s="44"/>
      <c r="F6751" s="29"/>
      <c r="G6751" s="45"/>
      <c r="L6751"/>
      <c r="M6751" s="46"/>
    </row>
    <row r="6752" spans="1:13" x14ac:dyDescent="0.3">
      <c r="A6752"/>
      <c r="B6752"/>
      <c r="C6752" s="29"/>
      <c r="D6752"/>
      <c r="E6752" s="44"/>
      <c r="F6752" s="29"/>
      <c r="G6752" s="45"/>
      <c r="L6752"/>
      <c r="M6752" s="46"/>
    </row>
    <row r="6753" spans="1:13" x14ac:dyDescent="0.3">
      <c r="A6753"/>
      <c r="B6753"/>
      <c r="C6753" s="29"/>
      <c r="D6753"/>
      <c r="E6753" s="44"/>
      <c r="F6753" s="29"/>
      <c r="G6753" s="45"/>
      <c r="L6753"/>
      <c r="M6753" s="46"/>
    </row>
    <row r="6754" spans="1:13" x14ac:dyDescent="0.3">
      <c r="A6754"/>
      <c r="B6754"/>
      <c r="C6754" s="29"/>
      <c r="D6754"/>
      <c r="E6754" s="44"/>
      <c r="F6754" s="29"/>
      <c r="G6754" s="45"/>
      <c r="L6754"/>
      <c r="M6754" s="46"/>
    </row>
    <row r="6755" spans="1:13" x14ac:dyDescent="0.3">
      <c r="A6755"/>
      <c r="B6755"/>
      <c r="C6755" s="29"/>
      <c r="D6755"/>
      <c r="E6755" s="44"/>
      <c r="F6755" s="29"/>
      <c r="G6755" s="45"/>
      <c r="L6755"/>
      <c r="M6755" s="46"/>
    </row>
    <row r="6756" spans="1:13" x14ac:dyDescent="0.3">
      <c r="A6756"/>
      <c r="B6756"/>
      <c r="C6756" s="29"/>
      <c r="D6756"/>
      <c r="E6756" s="44"/>
      <c r="F6756" s="29"/>
      <c r="G6756" s="45"/>
      <c r="L6756"/>
      <c r="M6756" s="46"/>
    </row>
    <row r="6757" spans="1:13" x14ac:dyDescent="0.3">
      <c r="A6757"/>
      <c r="B6757"/>
      <c r="C6757" s="29"/>
      <c r="D6757"/>
      <c r="E6757" s="44"/>
      <c r="F6757" s="29"/>
      <c r="G6757" s="45"/>
      <c r="L6757"/>
      <c r="M6757" s="46"/>
    </row>
    <row r="6758" spans="1:13" x14ac:dyDescent="0.3">
      <c r="A6758"/>
      <c r="B6758"/>
      <c r="C6758" s="29"/>
      <c r="D6758"/>
      <c r="E6758" s="44"/>
      <c r="F6758" s="29"/>
      <c r="G6758" s="45"/>
      <c r="L6758"/>
      <c r="M6758" s="46"/>
    </row>
    <row r="6759" spans="1:13" x14ac:dyDescent="0.3">
      <c r="A6759"/>
      <c r="B6759"/>
      <c r="C6759" s="29"/>
      <c r="D6759"/>
      <c r="E6759" s="44"/>
      <c r="F6759" s="29"/>
      <c r="G6759" s="45"/>
      <c r="L6759"/>
      <c r="M6759" s="46"/>
    </row>
    <row r="6760" spans="1:13" x14ac:dyDescent="0.3">
      <c r="A6760"/>
      <c r="B6760"/>
      <c r="C6760" s="29"/>
      <c r="D6760"/>
      <c r="E6760" s="44"/>
      <c r="F6760" s="29"/>
      <c r="G6760" s="45"/>
      <c r="L6760"/>
      <c r="M6760" s="46"/>
    </row>
    <row r="6761" spans="1:13" x14ac:dyDescent="0.3">
      <c r="A6761"/>
      <c r="B6761"/>
      <c r="C6761" s="29"/>
      <c r="D6761"/>
      <c r="E6761" s="44"/>
      <c r="F6761" s="29"/>
      <c r="G6761" s="45"/>
      <c r="L6761"/>
      <c r="M6761" s="46"/>
    </row>
    <row r="6762" spans="1:13" x14ac:dyDescent="0.3">
      <c r="A6762"/>
      <c r="B6762"/>
      <c r="C6762" s="29"/>
      <c r="D6762"/>
      <c r="E6762" s="44"/>
      <c r="F6762" s="29"/>
      <c r="G6762" s="45"/>
      <c r="L6762"/>
      <c r="M6762" s="46"/>
    </row>
    <row r="6763" spans="1:13" x14ac:dyDescent="0.3">
      <c r="A6763"/>
      <c r="B6763"/>
      <c r="C6763" s="29"/>
      <c r="D6763"/>
      <c r="E6763" s="44"/>
      <c r="F6763" s="29"/>
      <c r="G6763" s="45"/>
      <c r="L6763"/>
      <c r="M6763" s="46"/>
    </row>
    <row r="6764" spans="1:13" x14ac:dyDescent="0.3">
      <c r="A6764"/>
      <c r="B6764"/>
      <c r="C6764" s="29"/>
      <c r="D6764"/>
      <c r="E6764" s="44"/>
      <c r="F6764" s="29"/>
      <c r="G6764" s="45"/>
      <c r="L6764"/>
      <c r="M6764" s="46"/>
    </row>
    <row r="6765" spans="1:13" x14ac:dyDescent="0.3">
      <c r="A6765"/>
      <c r="B6765"/>
      <c r="C6765" s="29"/>
      <c r="D6765"/>
      <c r="E6765" s="44"/>
      <c r="F6765" s="29"/>
      <c r="G6765" s="45"/>
      <c r="L6765"/>
      <c r="M6765" s="46"/>
    </row>
    <row r="6766" spans="1:13" x14ac:dyDescent="0.3">
      <c r="A6766"/>
      <c r="B6766"/>
      <c r="C6766" s="29"/>
      <c r="D6766"/>
      <c r="E6766" s="44"/>
      <c r="F6766" s="29"/>
      <c r="G6766" s="45"/>
      <c r="L6766"/>
      <c r="M6766" s="46"/>
    </row>
    <row r="6767" spans="1:13" x14ac:dyDescent="0.3">
      <c r="A6767"/>
      <c r="B6767"/>
      <c r="C6767" s="29"/>
      <c r="D6767"/>
      <c r="E6767" s="44"/>
      <c r="F6767" s="29"/>
      <c r="G6767" s="45"/>
      <c r="L6767"/>
      <c r="M6767" s="46"/>
    </row>
    <row r="6768" spans="1:13" x14ac:dyDescent="0.3">
      <c r="A6768"/>
      <c r="B6768"/>
      <c r="C6768" s="29"/>
      <c r="D6768"/>
      <c r="E6768" s="44"/>
      <c r="F6768" s="29"/>
      <c r="G6768" s="45"/>
      <c r="L6768"/>
      <c r="M6768" s="46"/>
    </row>
    <row r="6769" spans="1:13" x14ac:dyDescent="0.3">
      <c r="A6769"/>
      <c r="B6769"/>
      <c r="C6769" s="29"/>
      <c r="D6769"/>
      <c r="E6769" s="44"/>
      <c r="F6769" s="29"/>
      <c r="G6769" s="45"/>
      <c r="L6769"/>
      <c r="M6769" s="46"/>
    </row>
    <row r="6770" spans="1:13" x14ac:dyDescent="0.3">
      <c r="A6770"/>
      <c r="B6770"/>
      <c r="C6770" s="29"/>
      <c r="D6770"/>
      <c r="E6770" s="44"/>
      <c r="F6770" s="29"/>
      <c r="G6770" s="45"/>
      <c r="L6770"/>
      <c r="M6770" s="46"/>
    </row>
    <row r="6771" spans="1:13" x14ac:dyDescent="0.3">
      <c r="A6771"/>
      <c r="B6771"/>
      <c r="C6771" s="29"/>
      <c r="D6771"/>
      <c r="E6771" s="44"/>
      <c r="F6771" s="29"/>
      <c r="G6771" s="45"/>
      <c r="L6771"/>
      <c r="M6771" s="46"/>
    </row>
    <row r="6772" spans="1:13" x14ac:dyDescent="0.3">
      <c r="A6772"/>
      <c r="B6772"/>
      <c r="C6772" s="29"/>
      <c r="D6772"/>
      <c r="E6772" s="44"/>
      <c r="F6772" s="29"/>
      <c r="G6772" s="45"/>
      <c r="L6772"/>
      <c r="M6772" s="46"/>
    </row>
    <row r="6773" spans="1:13" x14ac:dyDescent="0.3">
      <c r="A6773"/>
      <c r="B6773"/>
      <c r="C6773" s="29"/>
      <c r="D6773"/>
      <c r="E6773" s="44"/>
      <c r="F6773" s="29"/>
      <c r="G6773" s="45"/>
      <c r="L6773"/>
      <c r="M6773" s="46"/>
    </row>
    <row r="6774" spans="1:13" x14ac:dyDescent="0.3">
      <c r="A6774"/>
      <c r="B6774"/>
      <c r="C6774" s="29"/>
      <c r="D6774"/>
      <c r="E6774" s="44"/>
      <c r="F6774" s="29"/>
      <c r="G6774" s="45"/>
      <c r="L6774"/>
      <c r="M6774" s="46"/>
    </row>
    <row r="6775" spans="1:13" x14ac:dyDescent="0.3">
      <c r="A6775"/>
      <c r="B6775"/>
      <c r="C6775" s="29"/>
      <c r="D6775"/>
      <c r="E6775" s="44"/>
      <c r="F6775" s="29"/>
      <c r="G6775" s="45"/>
      <c r="L6775"/>
      <c r="M6775" s="46"/>
    </row>
    <row r="6776" spans="1:13" x14ac:dyDescent="0.3">
      <c r="A6776"/>
      <c r="B6776"/>
      <c r="C6776" s="29"/>
      <c r="D6776"/>
      <c r="E6776" s="44"/>
      <c r="F6776" s="29"/>
      <c r="G6776" s="45"/>
      <c r="L6776"/>
      <c r="M6776" s="46"/>
    </row>
    <row r="6777" spans="1:13" x14ac:dyDescent="0.3">
      <c r="A6777"/>
      <c r="B6777"/>
      <c r="C6777" s="29"/>
      <c r="D6777"/>
      <c r="E6777" s="44"/>
      <c r="F6777" s="29"/>
      <c r="G6777" s="45"/>
      <c r="L6777"/>
      <c r="M6777" s="46"/>
    </row>
    <row r="6778" spans="1:13" x14ac:dyDescent="0.3">
      <c r="A6778"/>
      <c r="B6778"/>
      <c r="C6778" s="29"/>
      <c r="D6778"/>
      <c r="E6778" s="44"/>
      <c r="F6778" s="29"/>
      <c r="G6778" s="45"/>
      <c r="L6778"/>
      <c r="M6778" s="46"/>
    </row>
    <row r="6779" spans="1:13" x14ac:dyDescent="0.3">
      <c r="A6779"/>
      <c r="B6779"/>
      <c r="C6779" s="29"/>
      <c r="D6779"/>
      <c r="E6779" s="44"/>
      <c r="F6779" s="29"/>
      <c r="G6779" s="45"/>
      <c r="L6779"/>
      <c r="M6779" s="46"/>
    </row>
    <row r="6780" spans="1:13" x14ac:dyDescent="0.3">
      <c r="A6780"/>
      <c r="B6780"/>
      <c r="C6780" s="29"/>
      <c r="D6780"/>
      <c r="E6780" s="44"/>
      <c r="F6780" s="29"/>
      <c r="G6780" s="45"/>
      <c r="L6780"/>
      <c r="M6780" s="46"/>
    </row>
    <row r="6781" spans="1:13" x14ac:dyDescent="0.3">
      <c r="A6781"/>
      <c r="B6781"/>
      <c r="C6781" s="29"/>
      <c r="D6781"/>
      <c r="E6781" s="44"/>
      <c r="F6781" s="29"/>
      <c r="G6781" s="45"/>
      <c r="L6781"/>
      <c r="M6781" s="46"/>
    </row>
    <row r="6782" spans="1:13" x14ac:dyDescent="0.3">
      <c r="A6782"/>
      <c r="B6782"/>
      <c r="C6782" s="29"/>
      <c r="D6782"/>
      <c r="E6782" s="44"/>
      <c r="F6782" s="29"/>
      <c r="G6782" s="45"/>
      <c r="L6782"/>
      <c r="M6782" s="46"/>
    </row>
    <row r="6783" spans="1:13" x14ac:dyDescent="0.3">
      <c r="A6783"/>
      <c r="B6783"/>
      <c r="C6783" s="29"/>
      <c r="D6783"/>
      <c r="E6783" s="44"/>
      <c r="F6783" s="29"/>
      <c r="G6783" s="45"/>
      <c r="L6783"/>
      <c r="M6783" s="46"/>
    </row>
    <row r="6784" spans="1:13" x14ac:dyDescent="0.3">
      <c r="A6784"/>
      <c r="B6784"/>
      <c r="C6784" s="29"/>
      <c r="D6784"/>
      <c r="E6784" s="44"/>
      <c r="F6784" s="29"/>
      <c r="G6784" s="45"/>
      <c r="L6784"/>
      <c r="M6784" s="46"/>
    </row>
    <row r="6785" spans="1:13" x14ac:dyDescent="0.3">
      <c r="A6785"/>
      <c r="B6785"/>
      <c r="C6785" s="29"/>
      <c r="D6785"/>
      <c r="E6785" s="44"/>
      <c r="F6785" s="29"/>
      <c r="G6785" s="45"/>
      <c r="L6785"/>
      <c r="M6785" s="46"/>
    </row>
    <row r="6786" spans="1:13" x14ac:dyDescent="0.3">
      <c r="A6786"/>
      <c r="B6786"/>
      <c r="C6786" s="29"/>
      <c r="D6786"/>
      <c r="E6786" s="44"/>
      <c r="F6786" s="29"/>
      <c r="G6786" s="45"/>
      <c r="L6786"/>
      <c r="M6786" s="46"/>
    </row>
    <row r="6787" spans="1:13" x14ac:dyDescent="0.3">
      <c r="A6787"/>
      <c r="B6787"/>
      <c r="C6787" s="29"/>
      <c r="D6787"/>
      <c r="E6787" s="44"/>
      <c r="F6787" s="29"/>
      <c r="G6787" s="45"/>
      <c r="L6787"/>
      <c r="M6787" s="46"/>
    </row>
    <row r="6788" spans="1:13" x14ac:dyDescent="0.3">
      <c r="A6788"/>
      <c r="B6788"/>
      <c r="C6788" s="29"/>
      <c r="D6788"/>
      <c r="E6788" s="44"/>
      <c r="F6788" s="29"/>
      <c r="G6788" s="45"/>
      <c r="L6788"/>
      <c r="M6788" s="46"/>
    </row>
    <row r="6789" spans="1:13" x14ac:dyDescent="0.3">
      <c r="A6789"/>
      <c r="B6789"/>
      <c r="C6789" s="29"/>
      <c r="D6789"/>
      <c r="E6789" s="44"/>
      <c r="F6789" s="29"/>
      <c r="G6789" s="45"/>
      <c r="L6789"/>
      <c r="M6789" s="46"/>
    </row>
    <row r="6790" spans="1:13" x14ac:dyDescent="0.3">
      <c r="A6790"/>
      <c r="B6790"/>
      <c r="C6790" s="29"/>
      <c r="D6790"/>
      <c r="E6790" s="44"/>
      <c r="F6790" s="29"/>
      <c r="G6790" s="45"/>
      <c r="L6790"/>
      <c r="M6790" s="46"/>
    </row>
    <row r="6791" spans="1:13" x14ac:dyDescent="0.3">
      <c r="A6791"/>
      <c r="B6791"/>
      <c r="C6791" s="29"/>
      <c r="D6791"/>
      <c r="E6791" s="44"/>
      <c r="F6791" s="29"/>
      <c r="G6791" s="45"/>
      <c r="L6791"/>
      <c r="M6791" s="46"/>
    </row>
    <row r="6792" spans="1:13" x14ac:dyDescent="0.3">
      <c r="A6792"/>
      <c r="B6792"/>
      <c r="C6792" s="29"/>
      <c r="D6792"/>
      <c r="E6792" s="44"/>
      <c r="F6792" s="29"/>
      <c r="G6792" s="45"/>
      <c r="L6792"/>
      <c r="M6792" s="46"/>
    </row>
    <row r="6793" spans="1:13" x14ac:dyDescent="0.3">
      <c r="A6793"/>
      <c r="B6793"/>
      <c r="C6793" s="29"/>
      <c r="D6793"/>
      <c r="E6793" s="44"/>
      <c r="F6793" s="29"/>
      <c r="G6793" s="45"/>
      <c r="L6793"/>
      <c r="M6793" s="46"/>
    </row>
    <row r="6794" spans="1:13" x14ac:dyDescent="0.3">
      <c r="A6794"/>
      <c r="B6794"/>
      <c r="C6794" s="29"/>
      <c r="D6794"/>
      <c r="E6794" s="44"/>
      <c r="F6794" s="29"/>
      <c r="G6794" s="45"/>
      <c r="L6794"/>
      <c r="M6794" s="46"/>
    </row>
    <row r="6795" spans="1:13" x14ac:dyDescent="0.3">
      <c r="A6795"/>
      <c r="B6795"/>
      <c r="C6795" s="29"/>
      <c r="D6795"/>
      <c r="E6795" s="44"/>
      <c r="F6795" s="29"/>
      <c r="G6795" s="45"/>
      <c r="L6795"/>
      <c r="M6795" s="46"/>
    </row>
    <row r="6796" spans="1:13" x14ac:dyDescent="0.3">
      <c r="A6796"/>
      <c r="B6796"/>
      <c r="C6796" s="29"/>
      <c r="D6796"/>
      <c r="E6796" s="44"/>
      <c r="F6796" s="29"/>
      <c r="G6796" s="45"/>
      <c r="L6796"/>
      <c r="M6796" s="46"/>
    </row>
    <row r="6797" spans="1:13" x14ac:dyDescent="0.3">
      <c r="A6797"/>
      <c r="B6797"/>
      <c r="C6797" s="29"/>
      <c r="D6797"/>
      <c r="E6797" s="44"/>
      <c r="F6797" s="29"/>
      <c r="G6797" s="45"/>
      <c r="L6797"/>
      <c r="M6797" s="46"/>
    </row>
    <row r="6798" spans="1:13" x14ac:dyDescent="0.3">
      <c r="A6798"/>
      <c r="B6798"/>
      <c r="C6798" s="29"/>
      <c r="D6798"/>
      <c r="E6798" s="44"/>
      <c r="F6798" s="29"/>
      <c r="G6798" s="45"/>
      <c r="L6798"/>
      <c r="M6798" s="46"/>
    </row>
    <row r="6799" spans="1:13" x14ac:dyDescent="0.3">
      <c r="A6799"/>
      <c r="B6799"/>
      <c r="C6799" s="29"/>
      <c r="D6799"/>
      <c r="E6799" s="44"/>
      <c r="F6799" s="29"/>
      <c r="G6799" s="45"/>
      <c r="L6799"/>
      <c r="M6799" s="46"/>
    </row>
    <row r="6800" spans="1:13" x14ac:dyDescent="0.3">
      <c r="A6800"/>
      <c r="B6800"/>
      <c r="C6800" s="29"/>
      <c r="D6800"/>
      <c r="E6800" s="44"/>
      <c r="F6800" s="29"/>
      <c r="G6800" s="45"/>
      <c r="L6800"/>
      <c r="M6800" s="46"/>
    </row>
    <row r="6801" spans="1:13" x14ac:dyDescent="0.3">
      <c r="A6801"/>
      <c r="B6801"/>
      <c r="C6801" s="29"/>
      <c r="D6801"/>
      <c r="E6801" s="44"/>
      <c r="F6801" s="29"/>
      <c r="G6801" s="45"/>
      <c r="L6801"/>
      <c r="M6801" s="46"/>
    </row>
    <row r="6802" spans="1:13" x14ac:dyDescent="0.3">
      <c r="A6802"/>
      <c r="B6802"/>
      <c r="C6802" s="29"/>
      <c r="D6802"/>
      <c r="E6802" s="44"/>
      <c r="F6802" s="29"/>
      <c r="G6802" s="45"/>
      <c r="L6802"/>
      <c r="M6802" s="46"/>
    </row>
    <row r="6803" spans="1:13" x14ac:dyDescent="0.3">
      <c r="A6803"/>
      <c r="B6803"/>
      <c r="C6803" s="29"/>
      <c r="D6803"/>
      <c r="E6803" s="44"/>
      <c r="F6803" s="29"/>
      <c r="G6803" s="45"/>
      <c r="L6803"/>
      <c r="M6803" s="46"/>
    </row>
    <row r="6804" spans="1:13" x14ac:dyDescent="0.3">
      <c r="A6804"/>
      <c r="B6804"/>
      <c r="C6804" s="29"/>
      <c r="D6804"/>
      <c r="E6804" s="44"/>
      <c r="F6804" s="29"/>
      <c r="G6804" s="45"/>
      <c r="L6804"/>
      <c r="M6804" s="46"/>
    </row>
    <row r="6805" spans="1:13" x14ac:dyDescent="0.3">
      <c r="A6805"/>
      <c r="B6805"/>
      <c r="C6805" s="29"/>
      <c r="D6805"/>
      <c r="E6805" s="44"/>
      <c r="F6805" s="29"/>
      <c r="G6805" s="45"/>
      <c r="L6805"/>
      <c r="M6805" s="46"/>
    </row>
    <row r="6806" spans="1:13" x14ac:dyDescent="0.3">
      <c r="A6806"/>
      <c r="B6806"/>
      <c r="C6806" s="29"/>
      <c r="D6806"/>
      <c r="E6806" s="44"/>
      <c r="F6806" s="29"/>
      <c r="G6806" s="45"/>
      <c r="L6806"/>
      <c r="M6806" s="46"/>
    </row>
    <row r="6807" spans="1:13" x14ac:dyDescent="0.3">
      <c r="A6807"/>
      <c r="B6807"/>
      <c r="C6807" s="29"/>
      <c r="D6807"/>
      <c r="E6807" s="44"/>
      <c r="F6807" s="29"/>
      <c r="G6807" s="45"/>
      <c r="L6807"/>
      <c r="M6807" s="46"/>
    </row>
    <row r="6808" spans="1:13" x14ac:dyDescent="0.3">
      <c r="A6808"/>
      <c r="B6808"/>
      <c r="C6808" s="29"/>
      <c r="D6808"/>
      <c r="E6808" s="44"/>
      <c r="F6808" s="29"/>
      <c r="G6808" s="45"/>
      <c r="L6808"/>
      <c r="M6808" s="46"/>
    </row>
    <row r="6809" spans="1:13" x14ac:dyDescent="0.3">
      <c r="A6809"/>
      <c r="B6809"/>
      <c r="C6809" s="29"/>
      <c r="D6809"/>
      <c r="E6809" s="44"/>
      <c r="F6809" s="29"/>
      <c r="G6809" s="45"/>
      <c r="L6809"/>
      <c r="M6809" s="46"/>
    </row>
    <row r="6810" spans="1:13" x14ac:dyDescent="0.3">
      <c r="A6810"/>
      <c r="B6810"/>
      <c r="C6810" s="29"/>
      <c r="D6810"/>
      <c r="E6810" s="44"/>
      <c r="F6810" s="29"/>
      <c r="G6810" s="45"/>
      <c r="L6810"/>
      <c r="M6810" s="46"/>
    </row>
    <row r="6811" spans="1:13" x14ac:dyDescent="0.3">
      <c r="A6811"/>
      <c r="B6811"/>
      <c r="C6811" s="29"/>
      <c r="D6811"/>
      <c r="E6811" s="44"/>
      <c r="F6811" s="29"/>
      <c r="G6811" s="45"/>
      <c r="L6811"/>
      <c r="M6811" s="46"/>
    </row>
    <row r="6812" spans="1:13" x14ac:dyDescent="0.3">
      <c r="A6812"/>
      <c r="B6812"/>
      <c r="C6812" s="29"/>
      <c r="D6812"/>
      <c r="E6812" s="44"/>
      <c r="F6812" s="29"/>
      <c r="G6812" s="45"/>
      <c r="L6812"/>
      <c r="M6812" s="46"/>
    </row>
    <row r="6813" spans="1:13" x14ac:dyDescent="0.3">
      <c r="A6813"/>
      <c r="B6813"/>
      <c r="C6813" s="29"/>
      <c r="D6813"/>
      <c r="E6813" s="44"/>
      <c r="F6813" s="29"/>
      <c r="G6813" s="45"/>
      <c r="L6813"/>
      <c r="M6813" s="46"/>
    </row>
    <row r="6814" spans="1:13" x14ac:dyDescent="0.3">
      <c r="A6814"/>
      <c r="B6814"/>
      <c r="C6814" s="29"/>
      <c r="D6814"/>
      <c r="E6814" s="44"/>
      <c r="F6814" s="29"/>
      <c r="G6814" s="45"/>
      <c r="L6814"/>
      <c r="M6814" s="46"/>
    </row>
    <row r="6815" spans="1:13" x14ac:dyDescent="0.3">
      <c r="A6815"/>
      <c r="B6815"/>
      <c r="C6815" s="29"/>
      <c r="D6815"/>
      <c r="E6815" s="44"/>
      <c r="F6815" s="29"/>
      <c r="G6815" s="45"/>
      <c r="L6815"/>
      <c r="M6815" s="46"/>
    </row>
    <row r="6816" spans="1:13" x14ac:dyDescent="0.3">
      <c r="A6816"/>
      <c r="B6816"/>
      <c r="C6816" s="29"/>
      <c r="D6816"/>
      <c r="E6816" s="44"/>
      <c r="F6816" s="29"/>
      <c r="G6816" s="45"/>
      <c r="L6816"/>
      <c r="M6816" s="46"/>
    </row>
    <row r="6817" spans="1:13" x14ac:dyDescent="0.3">
      <c r="A6817"/>
      <c r="B6817"/>
      <c r="C6817" s="29"/>
      <c r="D6817"/>
      <c r="E6817" s="44"/>
      <c r="F6817" s="29"/>
      <c r="G6817" s="45"/>
      <c r="L6817"/>
      <c r="M6817" s="46"/>
    </row>
    <row r="6818" spans="1:13" x14ac:dyDescent="0.3">
      <c r="A6818"/>
      <c r="B6818"/>
      <c r="C6818" s="29"/>
      <c r="D6818"/>
      <c r="E6818" s="44"/>
      <c r="F6818" s="29"/>
      <c r="G6818" s="45"/>
      <c r="L6818"/>
      <c r="M6818" s="46"/>
    </row>
    <row r="6819" spans="1:13" x14ac:dyDescent="0.3">
      <c r="A6819"/>
      <c r="B6819"/>
      <c r="C6819" s="29"/>
      <c r="D6819"/>
      <c r="E6819" s="44"/>
      <c r="F6819" s="29"/>
      <c r="G6819" s="45"/>
      <c r="L6819"/>
      <c r="M6819" s="46"/>
    </row>
    <row r="6820" spans="1:13" x14ac:dyDescent="0.3">
      <c r="A6820"/>
      <c r="B6820"/>
      <c r="C6820" s="29"/>
      <c r="D6820"/>
      <c r="E6820" s="44"/>
      <c r="F6820" s="29"/>
      <c r="G6820" s="45"/>
      <c r="L6820"/>
      <c r="M6820" s="46"/>
    </row>
    <row r="6821" spans="1:13" x14ac:dyDescent="0.3">
      <c r="A6821"/>
      <c r="B6821"/>
      <c r="C6821" s="29"/>
      <c r="D6821"/>
      <c r="E6821" s="44"/>
      <c r="F6821" s="29"/>
      <c r="G6821" s="45"/>
      <c r="L6821"/>
      <c r="M6821" s="46"/>
    </row>
    <row r="6822" spans="1:13" x14ac:dyDescent="0.3">
      <c r="A6822"/>
      <c r="B6822"/>
      <c r="C6822" s="29"/>
      <c r="D6822"/>
      <c r="E6822" s="44"/>
      <c r="F6822" s="29"/>
      <c r="G6822" s="45"/>
      <c r="L6822"/>
      <c r="M6822" s="46"/>
    </row>
    <row r="6823" spans="1:13" x14ac:dyDescent="0.3">
      <c r="A6823"/>
      <c r="B6823"/>
      <c r="C6823" s="29"/>
      <c r="D6823"/>
      <c r="E6823" s="44"/>
      <c r="F6823" s="29"/>
      <c r="G6823" s="45"/>
      <c r="L6823"/>
      <c r="M6823" s="46"/>
    </row>
    <row r="6824" spans="1:13" x14ac:dyDescent="0.3">
      <c r="A6824"/>
      <c r="B6824"/>
      <c r="C6824" s="29"/>
      <c r="D6824"/>
      <c r="E6824" s="44"/>
      <c r="F6824" s="29"/>
      <c r="G6824" s="45"/>
      <c r="L6824"/>
      <c r="M6824" s="46"/>
    </row>
    <row r="6825" spans="1:13" x14ac:dyDescent="0.3">
      <c r="A6825"/>
      <c r="B6825"/>
      <c r="C6825" s="29"/>
      <c r="D6825"/>
      <c r="E6825" s="44"/>
      <c r="F6825" s="29"/>
      <c r="G6825" s="45"/>
      <c r="L6825"/>
      <c r="M6825" s="46"/>
    </row>
    <row r="6826" spans="1:13" x14ac:dyDescent="0.3">
      <c r="A6826"/>
      <c r="B6826"/>
      <c r="C6826" s="29"/>
      <c r="D6826"/>
      <c r="E6826" s="44"/>
      <c r="F6826" s="29"/>
      <c r="G6826" s="45"/>
      <c r="L6826"/>
      <c r="M6826" s="46"/>
    </row>
    <row r="6827" spans="1:13" x14ac:dyDescent="0.3">
      <c r="A6827"/>
      <c r="B6827"/>
      <c r="C6827" s="29"/>
      <c r="D6827"/>
      <c r="E6827" s="44"/>
      <c r="F6827" s="29"/>
      <c r="G6827" s="45"/>
      <c r="L6827"/>
      <c r="M6827" s="46"/>
    </row>
    <row r="6828" spans="1:13" x14ac:dyDescent="0.3">
      <c r="A6828"/>
      <c r="B6828"/>
      <c r="C6828" s="29"/>
      <c r="D6828"/>
      <c r="E6828" s="44"/>
      <c r="F6828" s="29"/>
      <c r="G6828" s="45"/>
      <c r="L6828"/>
      <c r="M6828" s="46"/>
    </row>
    <row r="6829" spans="1:13" x14ac:dyDescent="0.3">
      <c r="A6829"/>
      <c r="B6829"/>
      <c r="C6829" s="29"/>
      <c r="D6829"/>
      <c r="E6829" s="44"/>
      <c r="F6829" s="29"/>
      <c r="G6829" s="45"/>
      <c r="L6829"/>
      <c r="M6829" s="46"/>
    </row>
    <row r="6830" spans="1:13" x14ac:dyDescent="0.3">
      <c r="A6830"/>
      <c r="B6830"/>
      <c r="C6830" s="29"/>
      <c r="D6830"/>
      <c r="E6830" s="44"/>
      <c r="F6830" s="29"/>
      <c r="G6830" s="45"/>
      <c r="L6830"/>
      <c r="M6830" s="46"/>
    </row>
    <row r="6831" spans="1:13" x14ac:dyDescent="0.3">
      <c r="A6831"/>
      <c r="B6831"/>
      <c r="C6831" s="29"/>
      <c r="D6831"/>
      <c r="E6831" s="44"/>
      <c r="F6831" s="29"/>
      <c r="G6831" s="45"/>
      <c r="L6831"/>
      <c r="M6831" s="46"/>
    </row>
    <row r="6832" spans="1:13" x14ac:dyDescent="0.3">
      <c r="A6832"/>
      <c r="B6832"/>
      <c r="C6832" s="29"/>
      <c r="D6832"/>
      <c r="E6832" s="44"/>
      <c r="F6832" s="29"/>
      <c r="G6832" s="45"/>
      <c r="L6832"/>
      <c r="M6832" s="46"/>
    </row>
    <row r="6833" spans="1:13" x14ac:dyDescent="0.3">
      <c r="A6833"/>
      <c r="B6833"/>
      <c r="C6833" s="29"/>
      <c r="D6833"/>
      <c r="E6833" s="44"/>
      <c r="F6833" s="29"/>
      <c r="G6833" s="45"/>
      <c r="L6833"/>
      <c r="M6833" s="46"/>
    </row>
    <row r="6834" spans="1:13" x14ac:dyDescent="0.3">
      <c r="A6834"/>
      <c r="B6834"/>
      <c r="C6834" s="29"/>
      <c r="D6834"/>
      <c r="E6834" s="44"/>
      <c r="F6834" s="29"/>
      <c r="G6834" s="45"/>
      <c r="L6834"/>
      <c r="M6834" s="46"/>
    </row>
    <row r="6835" spans="1:13" x14ac:dyDescent="0.3">
      <c r="A6835"/>
      <c r="B6835"/>
      <c r="C6835" s="29"/>
      <c r="D6835"/>
      <c r="E6835" s="44"/>
      <c r="F6835" s="29"/>
      <c r="G6835" s="45"/>
      <c r="L6835"/>
      <c r="M6835" s="46"/>
    </row>
    <row r="6836" spans="1:13" x14ac:dyDescent="0.3">
      <c r="A6836"/>
      <c r="B6836"/>
      <c r="C6836" s="29"/>
      <c r="D6836"/>
      <c r="E6836" s="44"/>
      <c r="F6836" s="29"/>
      <c r="G6836" s="45"/>
      <c r="L6836"/>
      <c r="M6836" s="46"/>
    </row>
    <row r="6837" spans="1:13" x14ac:dyDescent="0.3">
      <c r="A6837"/>
      <c r="B6837"/>
      <c r="C6837" s="29"/>
      <c r="D6837"/>
      <c r="E6837" s="44"/>
      <c r="F6837" s="29"/>
      <c r="G6837" s="45"/>
      <c r="L6837"/>
      <c r="M6837" s="46"/>
    </row>
    <row r="6838" spans="1:13" x14ac:dyDescent="0.3">
      <c r="A6838"/>
      <c r="B6838"/>
      <c r="C6838" s="29"/>
      <c r="D6838"/>
      <c r="E6838" s="44"/>
      <c r="F6838" s="29"/>
      <c r="G6838" s="45"/>
      <c r="L6838"/>
      <c r="M6838" s="46"/>
    </row>
    <row r="6839" spans="1:13" x14ac:dyDescent="0.3">
      <c r="A6839"/>
      <c r="B6839"/>
      <c r="C6839" s="29"/>
      <c r="D6839"/>
      <c r="E6839" s="44"/>
      <c r="F6839" s="29"/>
      <c r="G6839" s="45"/>
      <c r="L6839"/>
      <c r="M6839" s="46"/>
    </row>
    <row r="6840" spans="1:13" x14ac:dyDescent="0.3">
      <c r="A6840"/>
      <c r="B6840"/>
      <c r="C6840" s="29"/>
      <c r="D6840"/>
      <c r="E6840" s="44"/>
      <c r="F6840" s="29"/>
      <c r="G6840" s="45"/>
      <c r="L6840"/>
      <c r="M6840" s="46"/>
    </row>
    <row r="6841" spans="1:13" x14ac:dyDescent="0.3">
      <c r="A6841"/>
      <c r="B6841"/>
      <c r="C6841" s="29"/>
      <c r="D6841"/>
      <c r="E6841" s="44"/>
      <c r="F6841" s="29"/>
      <c r="G6841" s="45"/>
      <c r="L6841"/>
      <c r="M6841" s="46"/>
    </row>
    <row r="6842" spans="1:13" x14ac:dyDescent="0.3">
      <c r="A6842"/>
      <c r="B6842"/>
      <c r="C6842" s="29"/>
      <c r="D6842"/>
      <c r="E6842" s="44"/>
      <c r="F6842" s="29"/>
      <c r="G6842" s="45"/>
      <c r="L6842"/>
      <c r="M6842" s="46"/>
    </row>
    <row r="6843" spans="1:13" x14ac:dyDescent="0.3">
      <c r="A6843"/>
      <c r="B6843"/>
      <c r="C6843" s="29"/>
      <c r="D6843"/>
      <c r="E6843" s="44"/>
      <c r="F6843" s="29"/>
      <c r="G6843" s="45"/>
      <c r="L6843"/>
      <c r="M6843" s="46"/>
    </row>
    <row r="6844" spans="1:13" x14ac:dyDescent="0.3">
      <c r="A6844"/>
      <c r="B6844"/>
      <c r="C6844" s="29"/>
      <c r="D6844"/>
      <c r="E6844" s="44"/>
      <c r="F6844" s="29"/>
      <c r="G6844" s="45"/>
      <c r="L6844"/>
      <c r="M6844" s="46"/>
    </row>
    <row r="6845" spans="1:13" x14ac:dyDescent="0.3">
      <c r="A6845"/>
      <c r="B6845"/>
      <c r="C6845" s="29"/>
      <c r="D6845"/>
      <c r="E6845" s="44"/>
      <c r="F6845" s="29"/>
      <c r="G6845" s="45"/>
      <c r="L6845"/>
      <c r="M6845" s="46"/>
    </row>
    <row r="6846" spans="1:13" x14ac:dyDescent="0.3">
      <c r="A6846"/>
      <c r="B6846"/>
      <c r="C6846" s="29"/>
      <c r="D6846"/>
      <c r="E6846" s="44"/>
      <c r="F6846" s="29"/>
      <c r="G6846" s="45"/>
      <c r="L6846"/>
      <c r="M6846" s="46"/>
    </row>
    <row r="6847" spans="1:13" x14ac:dyDescent="0.3">
      <c r="A6847"/>
      <c r="B6847"/>
      <c r="C6847" s="29"/>
      <c r="D6847"/>
      <c r="E6847" s="44"/>
      <c r="F6847" s="29"/>
      <c r="G6847" s="45"/>
      <c r="L6847"/>
      <c r="M6847" s="46"/>
    </row>
    <row r="6848" spans="1:13" x14ac:dyDescent="0.3">
      <c r="A6848"/>
      <c r="B6848"/>
      <c r="C6848" s="29"/>
      <c r="D6848"/>
      <c r="E6848" s="44"/>
      <c r="F6848" s="29"/>
      <c r="G6848" s="45"/>
      <c r="L6848"/>
      <c r="M6848" s="46"/>
    </row>
    <row r="6849" spans="1:13" x14ac:dyDescent="0.3">
      <c r="A6849"/>
      <c r="B6849"/>
      <c r="C6849" s="29"/>
      <c r="D6849"/>
      <c r="E6849" s="44"/>
      <c r="F6849" s="29"/>
      <c r="G6849" s="45"/>
      <c r="L6849"/>
      <c r="M6849" s="46"/>
    </row>
    <row r="6850" spans="1:13" x14ac:dyDescent="0.3">
      <c r="A6850"/>
      <c r="B6850"/>
      <c r="C6850" s="29"/>
      <c r="D6850"/>
      <c r="E6850" s="44"/>
      <c r="F6850" s="29"/>
      <c r="G6850" s="45"/>
      <c r="L6850"/>
      <c r="M6850" s="46"/>
    </row>
    <row r="6851" spans="1:13" x14ac:dyDescent="0.3">
      <c r="A6851"/>
      <c r="B6851"/>
      <c r="C6851" s="29"/>
      <c r="D6851"/>
      <c r="E6851" s="44"/>
      <c r="F6851" s="29"/>
      <c r="G6851" s="45"/>
      <c r="L6851"/>
      <c r="M6851" s="46"/>
    </row>
    <row r="6852" spans="1:13" x14ac:dyDescent="0.3">
      <c r="A6852"/>
      <c r="B6852"/>
      <c r="C6852" s="29"/>
      <c r="D6852"/>
      <c r="E6852" s="44"/>
      <c r="F6852" s="29"/>
      <c r="G6852" s="45"/>
      <c r="L6852"/>
      <c r="M6852" s="46"/>
    </row>
    <row r="6853" spans="1:13" x14ac:dyDescent="0.3">
      <c r="A6853"/>
      <c r="B6853"/>
      <c r="C6853" s="29"/>
      <c r="D6853"/>
      <c r="E6853" s="44"/>
      <c r="F6853" s="29"/>
      <c r="G6853" s="45"/>
      <c r="L6853"/>
      <c r="M6853" s="46"/>
    </row>
    <row r="6854" spans="1:13" x14ac:dyDescent="0.3">
      <c r="A6854"/>
      <c r="B6854"/>
      <c r="C6854" s="29"/>
      <c r="D6854"/>
      <c r="E6854" s="44"/>
      <c r="F6854" s="29"/>
      <c r="G6854" s="45"/>
      <c r="L6854"/>
      <c r="M6854" s="46"/>
    </row>
    <row r="6855" spans="1:13" x14ac:dyDescent="0.3">
      <c r="A6855"/>
      <c r="B6855"/>
      <c r="C6855" s="29"/>
      <c r="D6855"/>
      <c r="E6855" s="44"/>
      <c r="F6855" s="29"/>
      <c r="G6855" s="45"/>
      <c r="L6855"/>
      <c r="M6855" s="46"/>
    </row>
    <row r="6856" spans="1:13" x14ac:dyDescent="0.3">
      <c r="A6856"/>
      <c r="B6856"/>
      <c r="C6856" s="29"/>
      <c r="D6856"/>
      <c r="E6856" s="44"/>
      <c r="F6856" s="29"/>
      <c r="G6856" s="45"/>
      <c r="L6856"/>
      <c r="M6856" s="46"/>
    </row>
    <row r="6857" spans="1:13" x14ac:dyDescent="0.3">
      <c r="A6857"/>
      <c r="B6857"/>
      <c r="C6857" s="29"/>
      <c r="D6857"/>
      <c r="E6857" s="44"/>
      <c r="F6857" s="29"/>
      <c r="G6857" s="45"/>
      <c r="L6857"/>
      <c r="M6857" s="46"/>
    </row>
    <row r="6858" spans="1:13" x14ac:dyDescent="0.3">
      <c r="A6858"/>
      <c r="B6858"/>
      <c r="C6858" s="29"/>
      <c r="D6858"/>
      <c r="E6858" s="44"/>
      <c r="F6858" s="29"/>
      <c r="G6858" s="45"/>
      <c r="L6858"/>
      <c r="M6858" s="46"/>
    </row>
    <row r="6859" spans="1:13" x14ac:dyDescent="0.3">
      <c r="A6859"/>
      <c r="B6859"/>
      <c r="C6859" s="29"/>
      <c r="D6859"/>
      <c r="E6859" s="44"/>
      <c r="F6859" s="29"/>
      <c r="G6859" s="45"/>
      <c r="L6859"/>
      <c r="M6859" s="46"/>
    </row>
    <row r="6860" spans="1:13" x14ac:dyDescent="0.3">
      <c r="A6860"/>
      <c r="B6860"/>
      <c r="C6860" s="29"/>
      <c r="D6860"/>
      <c r="E6860" s="44"/>
      <c r="F6860" s="29"/>
      <c r="G6860" s="45"/>
      <c r="L6860"/>
      <c r="M6860" s="46"/>
    </row>
    <row r="6861" spans="1:13" x14ac:dyDescent="0.3">
      <c r="A6861"/>
      <c r="B6861"/>
      <c r="C6861" s="29"/>
      <c r="D6861"/>
      <c r="E6861" s="44"/>
      <c r="F6861" s="29"/>
      <c r="G6861" s="45"/>
      <c r="L6861"/>
      <c r="M6861" s="46"/>
    </row>
    <row r="6862" spans="1:13" x14ac:dyDescent="0.3">
      <c r="A6862"/>
      <c r="B6862"/>
      <c r="C6862" s="29"/>
      <c r="D6862"/>
      <c r="E6862" s="44"/>
      <c r="F6862" s="29"/>
      <c r="G6862" s="45"/>
      <c r="L6862"/>
      <c r="M6862" s="46"/>
    </row>
    <row r="6863" spans="1:13" x14ac:dyDescent="0.3">
      <c r="A6863"/>
      <c r="B6863"/>
      <c r="C6863" s="29"/>
      <c r="D6863"/>
      <c r="E6863" s="44"/>
      <c r="F6863" s="29"/>
      <c r="G6863" s="45"/>
      <c r="L6863"/>
      <c r="M6863" s="46"/>
    </row>
    <row r="6864" spans="1:13" x14ac:dyDescent="0.3">
      <c r="A6864"/>
      <c r="B6864"/>
      <c r="C6864" s="29"/>
      <c r="D6864"/>
      <c r="E6864" s="44"/>
      <c r="F6864" s="29"/>
      <c r="G6864" s="45"/>
      <c r="L6864"/>
      <c r="M6864" s="46"/>
    </row>
    <row r="6865" spans="1:13" x14ac:dyDescent="0.3">
      <c r="A6865"/>
      <c r="B6865"/>
      <c r="C6865" s="29"/>
      <c r="D6865"/>
      <c r="E6865" s="44"/>
      <c r="F6865" s="29"/>
      <c r="G6865" s="45"/>
      <c r="L6865"/>
      <c r="M6865" s="46"/>
    </row>
    <row r="6866" spans="1:13" x14ac:dyDescent="0.3">
      <c r="A6866"/>
      <c r="B6866"/>
      <c r="C6866" s="29"/>
      <c r="D6866"/>
      <c r="E6866" s="44"/>
      <c r="F6866" s="29"/>
      <c r="G6866" s="45"/>
      <c r="L6866"/>
      <c r="M6866" s="46"/>
    </row>
    <row r="6867" spans="1:13" x14ac:dyDescent="0.3">
      <c r="A6867"/>
      <c r="B6867"/>
      <c r="C6867" s="29"/>
      <c r="D6867"/>
      <c r="E6867" s="44"/>
      <c r="F6867" s="29"/>
      <c r="G6867" s="45"/>
      <c r="L6867"/>
      <c r="M6867" s="46"/>
    </row>
    <row r="6868" spans="1:13" x14ac:dyDescent="0.3">
      <c r="A6868"/>
      <c r="B6868"/>
      <c r="C6868" s="29"/>
      <c r="D6868"/>
      <c r="E6868" s="44"/>
      <c r="F6868" s="29"/>
      <c r="G6868" s="45"/>
      <c r="L6868"/>
      <c r="M6868" s="46"/>
    </row>
    <row r="6869" spans="1:13" x14ac:dyDescent="0.3">
      <c r="A6869"/>
      <c r="B6869"/>
      <c r="C6869" s="29"/>
      <c r="D6869"/>
      <c r="E6869" s="44"/>
      <c r="F6869" s="29"/>
      <c r="G6869" s="45"/>
      <c r="L6869"/>
      <c r="M6869" s="46"/>
    </row>
    <row r="6870" spans="1:13" x14ac:dyDescent="0.3">
      <c r="A6870"/>
      <c r="B6870"/>
      <c r="C6870" s="29"/>
      <c r="D6870"/>
      <c r="E6870" s="44"/>
      <c r="F6870" s="29"/>
      <c r="G6870" s="45"/>
      <c r="L6870"/>
      <c r="M6870" s="46"/>
    </row>
    <row r="6871" spans="1:13" x14ac:dyDescent="0.3">
      <c r="A6871"/>
      <c r="B6871"/>
      <c r="C6871" s="29"/>
      <c r="D6871"/>
      <c r="E6871" s="44"/>
      <c r="F6871" s="29"/>
      <c r="G6871" s="45"/>
      <c r="L6871"/>
      <c r="M6871" s="46"/>
    </row>
    <row r="6872" spans="1:13" x14ac:dyDescent="0.3">
      <c r="A6872"/>
      <c r="B6872"/>
      <c r="C6872" s="29"/>
      <c r="D6872"/>
      <c r="E6872" s="44"/>
      <c r="F6872" s="29"/>
      <c r="G6872" s="45"/>
      <c r="L6872"/>
      <c r="M6872" s="46"/>
    </row>
    <row r="6873" spans="1:13" x14ac:dyDescent="0.3">
      <c r="A6873"/>
      <c r="B6873"/>
      <c r="C6873" s="29"/>
      <c r="D6873"/>
      <c r="E6873" s="44"/>
      <c r="F6873" s="29"/>
      <c r="G6873" s="45"/>
      <c r="L6873"/>
      <c r="M6873" s="46"/>
    </row>
    <row r="6874" spans="1:13" x14ac:dyDescent="0.3">
      <c r="A6874"/>
      <c r="B6874"/>
      <c r="C6874" s="29"/>
      <c r="D6874"/>
      <c r="E6874" s="44"/>
      <c r="F6874" s="29"/>
      <c r="G6874" s="45"/>
      <c r="L6874"/>
      <c r="M6874" s="46"/>
    </row>
    <row r="6875" spans="1:13" x14ac:dyDescent="0.3">
      <c r="A6875"/>
      <c r="B6875"/>
      <c r="C6875" s="29"/>
      <c r="D6875"/>
      <c r="E6875" s="44"/>
      <c r="F6875" s="29"/>
      <c r="G6875" s="45"/>
      <c r="L6875"/>
      <c r="M6875" s="46"/>
    </row>
    <row r="6876" spans="1:13" x14ac:dyDescent="0.3">
      <c r="A6876"/>
      <c r="B6876"/>
      <c r="C6876" s="29"/>
      <c r="D6876"/>
      <c r="E6876" s="44"/>
      <c r="F6876" s="29"/>
      <c r="G6876" s="45"/>
      <c r="L6876"/>
      <c r="M6876" s="46"/>
    </row>
    <row r="6877" spans="1:13" x14ac:dyDescent="0.3">
      <c r="A6877"/>
      <c r="B6877"/>
      <c r="C6877" s="29"/>
      <c r="D6877"/>
      <c r="E6877" s="44"/>
      <c r="F6877" s="29"/>
      <c r="G6877" s="45"/>
      <c r="L6877"/>
      <c r="M6877" s="46"/>
    </row>
    <row r="6878" spans="1:13" x14ac:dyDescent="0.3">
      <c r="A6878"/>
      <c r="B6878"/>
      <c r="C6878" s="29"/>
      <c r="D6878"/>
      <c r="E6878" s="44"/>
      <c r="F6878" s="29"/>
      <c r="G6878" s="45"/>
      <c r="L6878"/>
      <c r="M6878" s="46"/>
    </row>
    <row r="6879" spans="1:13" x14ac:dyDescent="0.3">
      <c r="A6879"/>
      <c r="B6879"/>
      <c r="C6879" s="29"/>
      <c r="D6879"/>
      <c r="E6879" s="44"/>
      <c r="F6879" s="29"/>
      <c r="G6879" s="45"/>
      <c r="L6879"/>
      <c r="M6879" s="46"/>
    </row>
    <row r="6880" spans="1:13" x14ac:dyDescent="0.3">
      <c r="A6880"/>
      <c r="B6880"/>
      <c r="C6880" s="29"/>
      <c r="D6880"/>
      <c r="E6880" s="44"/>
      <c r="F6880" s="29"/>
      <c r="G6880" s="45"/>
      <c r="L6880"/>
      <c r="M6880" s="46"/>
    </row>
    <row r="6881" spans="1:13" x14ac:dyDescent="0.3">
      <c r="A6881"/>
      <c r="B6881"/>
      <c r="C6881" s="29"/>
      <c r="D6881"/>
      <c r="E6881" s="44"/>
      <c r="F6881" s="29"/>
      <c r="G6881" s="45"/>
      <c r="L6881"/>
      <c r="M6881" s="46"/>
    </row>
    <row r="6882" spans="1:13" x14ac:dyDescent="0.3">
      <c r="A6882"/>
      <c r="B6882"/>
      <c r="C6882" s="29"/>
      <c r="D6882"/>
      <c r="E6882" s="44"/>
      <c r="F6882" s="29"/>
      <c r="G6882" s="45"/>
      <c r="L6882"/>
      <c r="M6882" s="46"/>
    </row>
    <row r="6883" spans="1:13" x14ac:dyDescent="0.3">
      <c r="A6883"/>
      <c r="B6883"/>
      <c r="C6883" s="29"/>
      <c r="D6883"/>
      <c r="E6883" s="44"/>
      <c r="F6883" s="29"/>
      <c r="G6883" s="45"/>
      <c r="L6883"/>
      <c r="M6883" s="46"/>
    </row>
    <row r="6884" spans="1:13" x14ac:dyDescent="0.3">
      <c r="A6884"/>
      <c r="B6884"/>
      <c r="C6884" s="29"/>
      <c r="D6884"/>
      <c r="E6884" s="44"/>
      <c r="F6884" s="29"/>
      <c r="G6884" s="45"/>
      <c r="L6884"/>
      <c r="M6884" s="46"/>
    </row>
    <row r="6885" spans="1:13" x14ac:dyDescent="0.3">
      <c r="A6885"/>
      <c r="B6885"/>
      <c r="C6885" s="29"/>
      <c r="D6885"/>
      <c r="E6885" s="44"/>
      <c r="F6885" s="29"/>
      <c r="G6885" s="45"/>
      <c r="L6885"/>
      <c r="M6885" s="46"/>
    </row>
    <row r="6886" spans="1:13" x14ac:dyDescent="0.3">
      <c r="A6886"/>
      <c r="B6886"/>
      <c r="C6886" s="29"/>
      <c r="D6886"/>
      <c r="E6886" s="44"/>
      <c r="F6886" s="29"/>
      <c r="G6886" s="45"/>
      <c r="L6886"/>
      <c r="M6886" s="46"/>
    </row>
    <row r="6887" spans="1:13" x14ac:dyDescent="0.3">
      <c r="A6887"/>
      <c r="B6887"/>
      <c r="C6887" s="29"/>
      <c r="D6887"/>
      <c r="E6887" s="44"/>
      <c r="F6887" s="29"/>
      <c r="G6887" s="45"/>
      <c r="L6887"/>
      <c r="M6887" s="46"/>
    </row>
    <row r="6888" spans="1:13" x14ac:dyDescent="0.3">
      <c r="A6888"/>
      <c r="B6888"/>
      <c r="C6888" s="29"/>
      <c r="D6888"/>
      <c r="E6888" s="44"/>
      <c r="F6888" s="29"/>
      <c r="G6888" s="45"/>
      <c r="L6888"/>
      <c r="M6888" s="46"/>
    </row>
    <row r="6889" spans="1:13" x14ac:dyDescent="0.3">
      <c r="A6889"/>
      <c r="B6889"/>
      <c r="C6889" s="29"/>
      <c r="D6889"/>
      <c r="E6889" s="44"/>
      <c r="F6889" s="29"/>
      <c r="G6889" s="45"/>
      <c r="L6889"/>
      <c r="M6889" s="46"/>
    </row>
    <row r="6890" spans="1:13" x14ac:dyDescent="0.3">
      <c r="A6890"/>
      <c r="B6890"/>
      <c r="C6890" s="29"/>
      <c r="D6890"/>
      <c r="E6890" s="44"/>
      <c r="F6890" s="29"/>
      <c r="G6890" s="45"/>
      <c r="L6890"/>
      <c r="M6890" s="46"/>
    </row>
    <row r="6891" spans="1:13" x14ac:dyDescent="0.3">
      <c r="A6891"/>
      <c r="B6891"/>
      <c r="C6891" s="29"/>
      <c r="D6891"/>
      <c r="E6891" s="44"/>
      <c r="F6891" s="29"/>
      <c r="G6891" s="45"/>
      <c r="L6891"/>
      <c r="M6891" s="46"/>
    </row>
    <row r="6892" spans="1:13" x14ac:dyDescent="0.3">
      <c r="A6892"/>
      <c r="B6892"/>
      <c r="C6892" s="29"/>
      <c r="D6892"/>
      <c r="E6892" s="44"/>
      <c r="F6892" s="29"/>
      <c r="G6892" s="45"/>
      <c r="L6892"/>
      <c r="M6892" s="46"/>
    </row>
    <row r="6893" spans="1:13" x14ac:dyDescent="0.3">
      <c r="A6893"/>
      <c r="B6893"/>
      <c r="C6893" s="29"/>
      <c r="D6893"/>
      <c r="E6893" s="44"/>
      <c r="F6893" s="29"/>
      <c r="G6893" s="45"/>
      <c r="L6893"/>
      <c r="M6893" s="46"/>
    </row>
    <row r="6894" spans="1:13" x14ac:dyDescent="0.3">
      <c r="A6894"/>
      <c r="B6894"/>
      <c r="C6894" s="29"/>
      <c r="D6894"/>
      <c r="E6894" s="44"/>
      <c r="F6894" s="29"/>
      <c r="G6894" s="45"/>
      <c r="L6894"/>
      <c r="M6894" s="46"/>
    </row>
    <row r="6895" spans="1:13" x14ac:dyDescent="0.3">
      <c r="A6895"/>
      <c r="B6895"/>
      <c r="C6895" s="29"/>
      <c r="D6895"/>
      <c r="E6895" s="44"/>
      <c r="F6895" s="29"/>
      <c r="G6895" s="45"/>
      <c r="L6895"/>
      <c r="M6895" s="46"/>
    </row>
    <row r="6896" spans="1:13" x14ac:dyDescent="0.3">
      <c r="A6896"/>
      <c r="B6896"/>
      <c r="C6896" s="29"/>
      <c r="D6896"/>
      <c r="E6896" s="44"/>
      <c r="F6896" s="29"/>
      <c r="G6896" s="45"/>
      <c r="L6896"/>
      <c r="M6896" s="46"/>
    </row>
    <row r="6897" spans="1:13" x14ac:dyDescent="0.3">
      <c r="A6897"/>
      <c r="B6897"/>
      <c r="C6897" s="29"/>
      <c r="D6897"/>
      <c r="E6897" s="44"/>
      <c r="F6897" s="29"/>
      <c r="G6897" s="45"/>
      <c r="L6897"/>
      <c r="M6897" s="46"/>
    </row>
    <row r="6898" spans="1:13" x14ac:dyDescent="0.3">
      <c r="A6898"/>
      <c r="B6898"/>
      <c r="C6898" s="29"/>
      <c r="D6898"/>
      <c r="E6898" s="44"/>
      <c r="F6898" s="29"/>
      <c r="G6898" s="45"/>
      <c r="L6898"/>
      <c r="M6898" s="46"/>
    </row>
    <row r="6899" spans="1:13" x14ac:dyDescent="0.3">
      <c r="A6899"/>
      <c r="B6899"/>
      <c r="C6899" s="29"/>
      <c r="D6899"/>
      <c r="E6899" s="44"/>
      <c r="F6899" s="29"/>
      <c r="G6899" s="45"/>
      <c r="L6899"/>
      <c r="M6899" s="46"/>
    </row>
    <row r="6900" spans="1:13" x14ac:dyDescent="0.3">
      <c r="A6900"/>
      <c r="B6900"/>
      <c r="C6900" s="29"/>
      <c r="D6900"/>
      <c r="E6900" s="44"/>
      <c r="F6900" s="29"/>
      <c r="G6900" s="45"/>
      <c r="L6900"/>
      <c r="M6900" s="46"/>
    </row>
    <row r="6901" spans="1:13" x14ac:dyDescent="0.3">
      <c r="A6901"/>
      <c r="B6901"/>
      <c r="C6901" s="29"/>
      <c r="D6901"/>
      <c r="E6901" s="44"/>
      <c r="F6901" s="29"/>
      <c r="G6901" s="45"/>
      <c r="L6901"/>
      <c r="M6901" s="46"/>
    </row>
    <row r="6902" spans="1:13" x14ac:dyDescent="0.3">
      <c r="A6902"/>
      <c r="B6902"/>
      <c r="C6902" s="29"/>
      <c r="D6902"/>
      <c r="E6902" s="44"/>
      <c r="F6902" s="29"/>
      <c r="G6902" s="45"/>
      <c r="L6902"/>
      <c r="M6902" s="46"/>
    </row>
    <row r="6903" spans="1:13" x14ac:dyDescent="0.3">
      <c r="A6903"/>
      <c r="B6903"/>
      <c r="C6903" s="29"/>
      <c r="D6903"/>
      <c r="E6903" s="44"/>
      <c r="F6903" s="29"/>
      <c r="G6903" s="45"/>
      <c r="L6903"/>
      <c r="M6903" s="46"/>
    </row>
    <row r="6904" spans="1:13" x14ac:dyDescent="0.3">
      <c r="A6904"/>
      <c r="B6904"/>
      <c r="C6904" s="29"/>
      <c r="D6904"/>
      <c r="E6904" s="44"/>
      <c r="F6904" s="29"/>
      <c r="G6904" s="45"/>
      <c r="L6904"/>
      <c r="M6904" s="46"/>
    </row>
    <row r="6905" spans="1:13" x14ac:dyDescent="0.3">
      <c r="A6905"/>
      <c r="B6905"/>
      <c r="C6905" s="29"/>
      <c r="D6905"/>
      <c r="E6905" s="44"/>
      <c r="F6905" s="29"/>
      <c r="G6905" s="45"/>
      <c r="L6905"/>
      <c r="M6905" s="46"/>
    </row>
    <row r="6906" spans="1:13" x14ac:dyDescent="0.3">
      <c r="A6906"/>
      <c r="B6906"/>
      <c r="C6906" s="29"/>
      <c r="D6906"/>
      <c r="E6906" s="44"/>
      <c r="F6906" s="29"/>
      <c r="G6906" s="45"/>
      <c r="L6906"/>
      <c r="M6906" s="46"/>
    </row>
    <row r="6907" spans="1:13" x14ac:dyDescent="0.3">
      <c r="A6907"/>
      <c r="B6907"/>
      <c r="C6907" s="29"/>
      <c r="D6907"/>
      <c r="E6907" s="44"/>
      <c r="F6907" s="29"/>
      <c r="G6907" s="45"/>
      <c r="L6907"/>
      <c r="M6907" s="46"/>
    </row>
    <row r="6908" spans="1:13" x14ac:dyDescent="0.3">
      <c r="A6908"/>
      <c r="B6908"/>
      <c r="C6908" s="29"/>
      <c r="D6908"/>
      <c r="E6908" s="44"/>
      <c r="F6908" s="29"/>
      <c r="G6908" s="45"/>
      <c r="L6908"/>
      <c r="M6908" s="46"/>
    </row>
    <row r="6909" spans="1:13" x14ac:dyDescent="0.3">
      <c r="A6909"/>
      <c r="B6909"/>
      <c r="C6909" s="29"/>
      <c r="D6909"/>
      <c r="E6909" s="44"/>
      <c r="F6909" s="29"/>
      <c r="G6909" s="45"/>
      <c r="L6909"/>
      <c r="M6909" s="46"/>
    </row>
    <row r="6910" spans="1:13" x14ac:dyDescent="0.3">
      <c r="A6910"/>
      <c r="B6910"/>
      <c r="C6910" s="29"/>
      <c r="D6910"/>
      <c r="E6910" s="44"/>
      <c r="F6910" s="29"/>
      <c r="G6910" s="45"/>
      <c r="L6910"/>
      <c r="M6910" s="46"/>
    </row>
    <row r="6911" spans="1:13" x14ac:dyDescent="0.3">
      <c r="A6911"/>
      <c r="B6911"/>
      <c r="C6911" s="29"/>
      <c r="D6911"/>
      <c r="E6911" s="44"/>
      <c r="F6911" s="29"/>
      <c r="G6911" s="45"/>
      <c r="L6911"/>
      <c r="M6911" s="46"/>
    </row>
    <row r="6912" spans="1:13" x14ac:dyDescent="0.3">
      <c r="A6912"/>
      <c r="B6912"/>
      <c r="C6912" s="29"/>
      <c r="D6912"/>
      <c r="E6912" s="44"/>
      <c r="F6912" s="29"/>
      <c r="G6912" s="45"/>
      <c r="L6912"/>
      <c r="M6912" s="46"/>
    </row>
    <row r="6913" spans="1:13" x14ac:dyDescent="0.3">
      <c r="A6913"/>
      <c r="B6913"/>
      <c r="C6913" s="29"/>
      <c r="D6913"/>
      <c r="E6913" s="44"/>
      <c r="F6913" s="29"/>
      <c r="G6913" s="45"/>
      <c r="L6913"/>
      <c r="M6913" s="46"/>
    </row>
    <row r="6914" spans="1:13" x14ac:dyDescent="0.3">
      <c r="A6914"/>
      <c r="B6914"/>
      <c r="C6914" s="29"/>
      <c r="D6914"/>
      <c r="E6914" s="44"/>
      <c r="F6914" s="29"/>
      <c r="G6914" s="45"/>
      <c r="L6914"/>
      <c r="M6914" s="46"/>
    </row>
    <row r="6915" spans="1:13" x14ac:dyDescent="0.3">
      <c r="A6915"/>
      <c r="B6915"/>
      <c r="C6915" s="29"/>
      <c r="D6915"/>
      <c r="E6915" s="44"/>
      <c r="F6915" s="29"/>
      <c r="G6915" s="45"/>
      <c r="L6915"/>
      <c r="M6915" s="46"/>
    </row>
    <row r="6916" spans="1:13" x14ac:dyDescent="0.3">
      <c r="A6916"/>
      <c r="B6916"/>
      <c r="C6916" s="29"/>
      <c r="D6916"/>
      <c r="E6916" s="44"/>
      <c r="F6916" s="29"/>
      <c r="G6916" s="45"/>
      <c r="L6916"/>
      <c r="M6916" s="46"/>
    </row>
    <row r="6917" spans="1:13" x14ac:dyDescent="0.3">
      <c r="A6917"/>
      <c r="B6917"/>
      <c r="C6917" s="29"/>
      <c r="D6917"/>
      <c r="E6917" s="44"/>
      <c r="F6917" s="29"/>
      <c r="G6917" s="45"/>
      <c r="L6917"/>
      <c r="M6917" s="46"/>
    </row>
    <row r="6918" spans="1:13" x14ac:dyDescent="0.3">
      <c r="A6918"/>
      <c r="B6918"/>
      <c r="C6918" s="29"/>
      <c r="D6918"/>
      <c r="E6918" s="44"/>
      <c r="F6918" s="29"/>
      <c r="G6918" s="45"/>
      <c r="L6918"/>
      <c r="M6918" s="46"/>
    </row>
    <row r="6919" spans="1:13" x14ac:dyDescent="0.3">
      <c r="A6919"/>
      <c r="B6919"/>
      <c r="C6919" s="29"/>
      <c r="D6919"/>
      <c r="E6919" s="44"/>
      <c r="F6919" s="29"/>
      <c r="G6919" s="45"/>
      <c r="L6919"/>
      <c r="M6919" s="46"/>
    </row>
    <row r="6920" spans="1:13" x14ac:dyDescent="0.3">
      <c r="A6920"/>
      <c r="B6920"/>
      <c r="C6920" s="29"/>
      <c r="D6920"/>
      <c r="E6920" s="44"/>
      <c r="F6920" s="29"/>
      <c r="G6920" s="45"/>
      <c r="L6920"/>
      <c r="M6920" s="46"/>
    </row>
    <row r="6921" spans="1:13" x14ac:dyDescent="0.3">
      <c r="A6921"/>
      <c r="B6921"/>
      <c r="C6921" s="29"/>
      <c r="D6921"/>
      <c r="E6921" s="44"/>
      <c r="F6921" s="29"/>
      <c r="G6921" s="45"/>
      <c r="L6921"/>
      <c r="M6921" s="46"/>
    </row>
    <row r="6922" spans="1:13" x14ac:dyDescent="0.3">
      <c r="A6922"/>
      <c r="B6922"/>
      <c r="C6922" s="29"/>
      <c r="D6922"/>
      <c r="E6922" s="44"/>
      <c r="F6922" s="29"/>
      <c r="G6922" s="45"/>
      <c r="L6922"/>
      <c r="M6922" s="46"/>
    </row>
    <row r="6923" spans="1:13" x14ac:dyDescent="0.3">
      <c r="A6923"/>
      <c r="B6923"/>
      <c r="C6923" s="29"/>
      <c r="D6923"/>
      <c r="E6923" s="44"/>
      <c r="F6923" s="29"/>
      <c r="G6923" s="45"/>
      <c r="L6923"/>
      <c r="M6923" s="46"/>
    </row>
    <row r="6924" spans="1:13" x14ac:dyDescent="0.3">
      <c r="A6924"/>
      <c r="B6924"/>
      <c r="C6924" s="29"/>
      <c r="D6924"/>
      <c r="E6924" s="44"/>
      <c r="F6924" s="29"/>
      <c r="G6924" s="45"/>
      <c r="L6924"/>
      <c r="M6924" s="46"/>
    </row>
    <row r="6925" spans="1:13" x14ac:dyDescent="0.3">
      <c r="A6925"/>
      <c r="B6925"/>
      <c r="C6925" s="29"/>
      <c r="D6925"/>
      <c r="E6925" s="44"/>
      <c r="F6925" s="29"/>
      <c r="G6925" s="45"/>
      <c r="L6925"/>
      <c r="M6925" s="46"/>
    </row>
    <row r="6926" spans="1:13" x14ac:dyDescent="0.3">
      <c r="A6926"/>
      <c r="B6926"/>
      <c r="C6926" s="29"/>
      <c r="D6926"/>
      <c r="E6926" s="44"/>
      <c r="F6926" s="29"/>
      <c r="G6926" s="45"/>
      <c r="L6926"/>
      <c r="M6926" s="46"/>
    </row>
    <row r="6927" spans="1:13" x14ac:dyDescent="0.3">
      <c r="A6927"/>
      <c r="B6927"/>
      <c r="C6927" s="29"/>
      <c r="D6927"/>
      <c r="E6927" s="44"/>
      <c r="F6927" s="29"/>
      <c r="G6927" s="45"/>
      <c r="L6927"/>
      <c r="M6927" s="46"/>
    </row>
    <row r="6928" spans="1:13" x14ac:dyDescent="0.3">
      <c r="A6928"/>
      <c r="B6928"/>
      <c r="C6928" s="29"/>
      <c r="D6928"/>
      <c r="E6928" s="44"/>
      <c r="F6928" s="29"/>
      <c r="G6928" s="45"/>
      <c r="L6928"/>
      <c r="M6928" s="46"/>
    </row>
    <row r="6929" spans="1:13" x14ac:dyDescent="0.3">
      <c r="A6929"/>
      <c r="B6929"/>
      <c r="C6929" s="29"/>
      <c r="D6929"/>
      <c r="E6929" s="44"/>
      <c r="F6929" s="29"/>
      <c r="G6929" s="45"/>
      <c r="L6929"/>
      <c r="M6929" s="46"/>
    </row>
    <row r="6930" spans="1:13" x14ac:dyDescent="0.3">
      <c r="A6930"/>
      <c r="B6930"/>
      <c r="C6930" s="29"/>
      <c r="D6930"/>
      <c r="E6930" s="44"/>
      <c r="F6930" s="29"/>
      <c r="G6930" s="45"/>
      <c r="L6930"/>
      <c r="M6930" s="46"/>
    </row>
    <row r="6931" spans="1:13" x14ac:dyDescent="0.3">
      <c r="A6931"/>
      <c r="B6931"/>
      <c r="C6931" s="29"/>
      <c r="D6931"/>
      <c r="E6931" s="44"/>
      <c r="F6931" s="29"/>
      <c r="G6931" s="45"/>
      <c r="L6931"/>
      <c r="M6931" s="46"/>
    </row>
    <row r="6932" spans="1:13" x14ac:dyDescent="0.3">
      <c r="A6932"/>
      <c r="B6932"/>
      <c r="C6932" s="29"/>
      <c r="D6932"/>
      <c r="E6932" s="44"/>
      <c r="F6932" s="29"/>
      <c r="G6932" s="45"/>
      <c r="L6932"/>
      <c r="M6932" s="46"/>
    </row>
    <row r="6933" spans="1:13" x14ac:dyDescent="0.3">
      <c r="A6933"/>
      <c r="B6933"/>
      <c r="C6933" s="29"/>
      <c r="D6933"/>
      <c r="E6933" s="44"/>
      <c r="F6933" s="29"/>
      <c r="G6933" s="45"/>
      <c r="L6933"/>
      <c r="M6933" s="46"/>
    </row>
    <row r="6934" spans="1:13" x14ac:dyDescent="0.3">
      <c r="A6934"/>
      <c r="B6934"/>
      <c r="C6934" s="29"/>
      <c r="D6934"/>
      <c r="E6934" s="44"/>
      <c r="F6934" s="29"/>
      <c r="G6934" s="45"/>
      <c r="L6934"/>
      <c r="M6934" s="46"/>
    </row>
    <row r="6935" spans="1:13" x14ac:dyDescent="0.3">
      <c r="A6935"/>
      <c r="B6935"/>
      <c r="C6935" s="29"/>
      <c r="D6935"/>
      <c r="E6935" s="44"/>
      <c r="F6935" s="29"/>
      <c r="G6935" s="45"/>
      <c r="L6935"/>
      <c r="M6935" s="46"/>
    </row>
    <row r="6936" spans="1:13" x14ac:dyDescent="0.3">
      <c r="A6936"/>
      <c r="B6936"/>
      <c r="C6936" s="29"/>
      <c r="D6936"/>
      <c r="E6936" s="44"/>
      <c r="F6936" s="29"/>
      <c r="G6936" s="45"/>
      <c r="L6936"/>
      <c r="M6936" s="46"/>
    </row>
    <row r="6937" spans="1:13" x14ac:dyDescent="0.3">
      <c r="A6937"/>
      <c r="B6937"/>
      <c r="C6937" s="29"/>
      <c r="D6937"/>
      <c r="E6937" s="44"/>
      <c r="F6937" s="29"/>
      <c r="G6937" s="45"/>
      <c r="L6937"/>
      <c r="M6937" s="46"/>
    </row>
    <row r="6938" spans="1:13" x14ac:dyDescent="0.3">
      <c r="A6938"/>
      <c r="B6938"/>
      <c r="C6938" s="29"/>
      <c r="D6938"/>
      <c r="E6938" s="44"/>
      <c r="F6938" s="29"/>
      <c r="G6938" s="45"/>
      <c r="L6938"/>
      <c r="M6938" s="46"/>
    </row>
    <row r="6939" spans="1:13" x14ac:dyDescent="0.3">
      <c r="A6939"/>
      <c r="B6939"/>
      <c r="C6939" s="29"/>
      <c r="D6939"/>
      <c r="E6939" s="44"/>
      <c r="F6939" s="29"/>
      <c r="G6939" s="45"/>
      <c r="L6939"/>
      <c r="M6939" s="46"/>
    </row>
    <row r="6940" spans="1:13" x14ac:dyDescent="0.3">
      <c r="A6940"/>
      <c r="B6940"/>
      <c r="C6940" s="29"/>
      <c r="D6940"/>
      <c r="E6940" s="44"/>
      <c r="F6940" s="29"/>
      <c r="G6940" s="45"/>
      <c r="L6940"/>
      <c r="M6940" s="46"/>
    </row>
    <row r="6941" spans="1:13" x14ac:dyDescent="0.3">
      <c r="A6941"/>
      <c r="B6941"/>
      <c r="C6941" s="29"/>
      <c r="D6941"/>
      <c r="E6941" s="44"/>
      <c r="F6941" s="29"/>
      <c r="G6941" s="45"/>
      <c r="L6941"/>
      <c r="M6941" s="46"/>
    </row>
    <row r="6942" spans="1:13" x14ac:dyDescent="0.3">
      <c r="A6942"/>
      <c r="B6942"/>
      <c r="C6942" s="29"/>
      <c r="D6942"/>
      <c r="E6942" s="44"/>
      <c r="F6942" s="29"/>
      <c r="G6942" s="45"/>
      <c r="L6942"/>
      <c r="M6942" s="46"/>
    </row>
    <row r="6943" spans="1:13" x14ac:dyDescent="0.3">
      <c r="A6943"/>
      <c r="B6943"/>
      <c r="C6943" s="29"/>
      <c r="D6943"/>
      <c r="E6943" s="44"/>
      <c r="F6943" s="29"/>
      <c r="G6943" s="45"/>
      <c r="L6943"/>
      <c r="M6943" s="46"/>
    </row>
    <row r="6944" spans="1:13" x14ac:dyDescent="0.3">
      <c r="A6944"/>
      <c r="B6944"/>
      <c r="C6944" s="29"/>
      <c r="D6944"/>
      <c r="E6944" s="44"/>
      <c r="F6944" s="29"/>
      <c r="G6944" s="45"/>
      <c r="L6944"/>
      <c r="M6944" s="46"/>
    </row>
    <row r="6945" spans="1:13" x14ac:dyDescent="0.3">
      <c r="A6945"/>
      <c r="B6945"/>
      <c r="C6945" s="29"/>
      <c r="D6945"/>
      <c r="E6945" s="44"/>
      <c r="F6945" s="29"/>
      <c r="G6945" s="45"/>
      <c r="L6945"/>
      <c r="M6945" s="46"/>
    </row>
    <row r="6946" spans="1:13" x14ac:dyDescent="0.3">
      <c r="A6946"/>
      <c r="B6946"/>
      <c r="C6946" s="29"/>
      <c r="D6946"/>
      <c r="E6946" s="44"/>
      <c r="F6946" s="29"/>
      <c r="G6946" s="45"/>
      <c r="L6946"/>
      <c r="M6946" s="46"/>
    </row>
    <row r="6947" spans="1:13" x14ac:dyDescent="0.3">
      <c r="A6947"/>
      <c r="B6947"/>
      <c r="C6947" s="29"/>
      <c r="D6947"/>
      <c r="E6947" s="44"/>
      <c r="F6947" s="29"/>
      <c r="G6947" s="45"/>
      <c r="L6947"/>
      <c r="M6947" s="46"/>
    </row>
    <row r="6948" spans="1:13" x14ac:dyDescent="0.3">
      <c r="A6948"/>
      <c r="B6948"/>
      <c r="C6948" s="29"/>
      <c r="D6948"/>
      <c r="E6948" s="44"/>
      <c r="F6948" s="29"/>
      <c r="G6948" s="45"/>
      <c r="L6948"/>
      <c r="M6948" s="46"/>
    </row>
    <row r="6949" spans="1:13" x14ac:dyDescent="0.3">
      <c r="A6949"/>
      <c r="B6949"/>
      <c r="C6949" s="29"/>
      <c r="D6949"/>
      <c r="E6949" s="44"/>
      <c r="F6949" s="29"/>
      <c r="G6949" s="45"/>
      <c r="L6949"/>
      <c r="M6949" s="46"/>
    </row>
    <row r="6950" spans="1:13" x14ac:dyDescent="0.3">
      <c r="A6950"/>
      <c r="B6950"/>
      <c r="C6950" s="29"/>
      <c r="D6950"/>
      <c r="E6950" s="44"/>
      <c r="F6950" s="29"/>
      <c r="G6950" s="45"/>
      <c r="L6950"/>
      <c r="M6950" s="46"/>
    </row>
    <row r="6951" spans="1:13" x14ac:dyDescent="0.3">
      <c r="A6951"/>
      <c r="B6951"/>
      <c r="C6951" s="29"/>
      <c r="D6951"/>
      <c r="E6951" s="44"/>
      <c r="F6951" s="29"/>
      <c r="G6951" s="45"/>
      <c r="L6951"/>
      <c r="M6951" s="46"/>
    </row>
    <row r="6952" spans="1:13" x14ac:dyDescent="0.3">
      <c r="A6952"/>
      <c r="B6952"/>
      <c r="C6952" s="29"/>
      <c r="D6952"/>
      <c r="E6952" s="44"/>
      <c r="F6952" s="29"/>
      <c r="G6952" s="45"/>
      <c r="L6952"/>
      <c r="M6952" s="46"/>
    </row>
    <row r="6953" spans="1:13" x14ac:dyDescent="0.3">
      <c r="A6953"/>
      <c r="B6953"/>
      <c r="C6953" s="29"/>
      <c r="D6953"/>
      <c r="E6953" s="44"/>
      <c r="F6953" s="29"/>
      <c r="G6953" s="45"/>
      <c r="L6953"/>
      <c r="M6953" s="46"/>
    </row>
    <row r="6954" spans="1:13" x14ac:dyDescent="0.3">
      <c r="A6954"/>
      <c r="B6954"/>
      <c r="C6954" s="29"/>
      <c r="D6954"/>
      <c r="E6954" s="44"/>
      <c r="F6954" s="29"/>
      <c r="G6954" s="45"/>
      <c r="L6954"/>
      <c r="M6954" s="46"/>
    </row>
    <row r="6955" spans="1:13" x14ac:dyDescent="0.3">
      <c r="A6955"/>
      <c r="B6955"/>
      <c r="C6955" s="29"/>
      <c r="D6955"/>
      <c r="E6955" s="44"/>
      <c r="F6955" s="29"/>
      <c r="G6955" s="45"/>
      <c r="L6955"/>
      <c r="M6955" s="46"/>
    </row>
    <row r="6956" spans="1:13" x14ac:dyDescent="0.3">
      <c r="A6956"/>
      <c r="B6956"/>
      <c r="C6956" s="29"/>
      <c r="D6956"/>
      <c r="E6956" s="44"/>
      <c r="F6956" s="29"/>
      <c r="G6956" s="45"/>
      <c r="L6956"/>
      <c r="M6956" s="46"/>
    </row>
    <row r="6957" spans="1:13" x14ac:dyDescent="0.3">
      <c r="A6957"/>
      <c r="B6957"/>
      <c r="C6957" s="29"/>
      <c r="D6957"/>
      <c r="E6957" s="44"/>
      <c r="F6957" s="29"/>
      <c r="G6957" s="45"/>
      <c r="L6957"/>
      <c r="M6957" s="46"/>
    </row>
    <row r="6958" spans="1:13" x14ac:dyDescent="0.3">
      <c r="A6958"/>
      <c r="B6958"/>
      <c r="C6958" s="29"/>
      <c r="D6958"/>
      <c r="E6958" s="44"/>
      <c r="F6958" s="29"/>
      <c r="G6958" s="45"/>
      <c r="L6958"/>
      <c r="M6958" s="46"/>
    </row>
    <row r="6959" spans="1:13" x14ac:dyDescent="0.3">
      <c r="A6959"/>
      <c r="B6959"/>
      <c r="C6959" s="29"/>
      <c r="D6959"/>
      <c r="E6959" s="44"/>
      <c r="F6959" s="29"/>
      <c r="G6959" s="45"/>
      <c r="L6959"/>
      <c r="M6959" s="46"/>
    </row>
    <row r="6960" spans="1:13" x14ac:dyDescent="0.3">
      <c r="A6960"/>
      <c r="B6960"/>
      <c r="C6960" s="29"/>
      <c r="D6960"/>
      <c r="E6960" s="44"/>
      <c r="F6960" s="29"/>
      <c r="G6960" s="45"/>
      <c r="L6960"/>
      <c r="M6960" s="46"/>
    </row>
    <row r="6961" spans="1:13" x14ac:dyDescent="0.3">
      <c r="A6961"/>
      <c r="B6961"/>
      <c r="C6961" s="29"/>
      <c r="D6961"/>
      <c r="E6961" s="44"/>
      <c r="F6961" s="29"/>
      <c r="G6961" s="45"/>
      <c r="L6961"/>
      <c r="M6961" s="46"/>
    </row>
    <row r="6962" spans="1:13" x14ac:dyDescent="0.3">
      <c r="A6962"/>
      <c r="B6962"/>
      <c r="C6962" s="29"/>
      <c r="D6962"/>
      <c r="E6962" s="44"/>
      <c r="F6962" s="29"/>
      <c r="G6962" s="45"/>
      <c r="L6962"/>
      <c r="M6962" s="46"/>
    </row>
    <row r="6963" spans="1:13" x14ac:dyDescent="0.3">
      <c r="A6963"/>
      <c r="B6963"/>
      <c r="C6963" s="29"/>
      <c r="D6963"/>
      <c r="E6963" s="44"/>
      <c r="F6963" s="29"/>
      <c r="G6963" s="45"/>
      <c r="L6963"/>
      <c r="M6963" s="46"/>
    </row>
    <row r="6964" spans="1:13" x14ac:dyDescent="0.3">
      <c r="A6964"/>
      <c r="B6964"/>
      <c r="C6964" s="29"/>
      <c r="D6964"/>
      <c r="E6964" s="44"/>
      <c r="F6964" s="29"/>
      <c r="G6964" s="45"/>
      <c r="L6964"/>
      <c r="M6964" s="46"/>
    </row>
    <row r="6965" spans="1:13" x14ac:dyDescent="0.3">
      <c r="A6965"/>
      <c r="B6965"/>
      <c r="C6965" s="29"/>
      <c r="D6965"/>
      <c r="E6965" s="44"/>
      <c r="F6965" s="29"/>
      <c r="G6965" s="45"/>
      <c r="L6965"/>
      <c r="M6965" s="46"/>
    </row>
    <row r="6966" spans="1:13" x14ac:dyDescent="0.3">
      <c r="A6966"/>
      <c r="B6966"/>
      <c r="C6966" s="29"/>
      <c r="D6966"/>
      <c r="E6966" s="44"/>
      <c r="F6966" s="29"/>
      <c r="G6966" s="45"/>
      <c r="L6966"/>
      <c r="M6966" s="46"/>
    </row>
    <row r="6967" spans="1:13" x14ac:dyDescent="0.3">
      <c r="A6967"/>
      <c r="B6967"/>
      <c r="C6967" s="29"/>
      <c r="D6967"/>
      <c r="E6967" s="44"/>
      <c r="F6967" s="29"/>
      <c r="G6967" s="45"/>
      <c r="L6967"/>
      <c r="M6967" s="46"/>
    </row>
    <row r="6968" spans="1:13" x14ac:dyDescent="0.3">
      <c r="A6968"/>
      <c r="B6968"/>
      <c r="C6968" s="29"/>
      <c r="D6968"/>
      <c r="E6968" s="44"/>
      <c r="F6968" s="29"/>
      <c r="G6968" s="45"/>
      <c r="L6968"/>
      <c r="M6968" s="46"/>
    </row>
    <row r="6969" spans="1:13" x14ac:dyDescent="0.3">
      <c r="A6969"/>
      <c r="B6969"/>
      <c r="C6969" s="29"/>
      <c r="D6969"/>
      <c r="E6969" s="44"/>
      <c r="F6969" s="29"/>
      <c r="G6969" s="45"/>
      <c r="L6969"/>
      <c r="M6969" s="46"/>
    </row>
    <row r="6970" spans="1:13" x14ac:dyDescent="0.3">
      <c r="A6970"/>
      <c r="B6970"/>
      <c r="C6970" s="29"/>
      <c r="D6970"/>
      <c r="E6970" s="44"/>
      <c r="F6970" s="29"/>
      <c r="G6970" s="45"/>
      <c r="L6970"/>
      <c r="M6970" s="46"/>
    </row>
    <row r="6971" spans="1:13" x14ac:dyDescent="0.3">
      <c r="A6971"/>
      <c r="B6971"/>
      <c r="C6971" s="29"/>
      <c r="D6971"/>
      <c r="E6971" s="44"/>
      <c r="F6971" s="29"/>
      <c r="G6971" s="45"/>
      <c r="L6971"/>
      <c r="M6971" s="46"/>
    </row>
    <row r="6972" spans="1:13" x14ac:dyDescent="0.3">
      <c r="A6972"/>
      <c r="B6972"/>
      <c r="C6972" s="29"/>
      <c r="D6972"/>
      <c r="E6972" s="44"/>
      <c r="F6972" s="29"/>
      <c r="G6972" s="45"/>
      <c r="L6972"/>
      <c r="M6972" s="46"/>
    </row>
    <row r="6973" spans="1:13" x14ac:dyDescent="0.3">
      <c r="A6973"/>
      <c r="B6973"/>
      <c r="C6973" s="29"/>
      <c r="D6973"/>
      <c r="E6973" s="44"/>
      <c r="F6973" s="29"/>
      <c r="G6973" s="45"/>
      <c r="L6973"/>
      <c r="M6973" s="46"/>
    </row>
    <row r="6974" spans="1:13" x14ac:dyDescent="0.3">
      <c r="A6974"/>
      <c r="B6974"/>
      <c r="C6974" s="29"/>
      <c r="D6974"/>
      <c r="E6974" s="44"/>
      <c r="F6974" s="29"/>
      <c r="G6974" s="45"/>
      <c r="L6974"/>
      <c r="M6974" s="46"/>
    </row>
    <row r="6975" spans="1:13" x14ac:dyDescent="0.3">
      <c r="A6975"/>
      <c r="B6975"/>
      <c r="C6975" s="29"/>
      <c r="D6975"/>
      <c r="E6975" s="44"/>
      <c r="F6975" s="29"/>
      <c r="G6975" s="45"/>
      <c r="L6975"/>
      <c r="M6975" s="46"/>
    </row>
    <row r="6976" spans="1:13" x14ac:dyDescent="0.3">
      <c r="A6976"/>
      <c r="B6976"/>
      <c r="C6976" s="29"/>
      <c r="D6976"/>
      <c r="E6976" s="44"/>
      <c r="F6976" s="29"/>
      <c r="G6976" s="45"/>
      <c r="L6976"/>
      <c r="M6976" s="46"/>
    </row>
    <row r="6977" spans="1:13" x14ac:dyDescent="0.3">
      <c r="A6977"/>
      <c r="B6977"/>
      <c r="C6977" s="29"/>
      <c r="D6977"/>
      <c r="E6977" s="44"/>
      <c r="F6977" s="29"/>
      <c r="G6977" s="45"/>
      <c r="L6977"/>
      <c r="M6977" s="46"/>
    </row>
    <row r="6978" spans="1:13" x14ac:dyDescent="0.3">
      <c r="A6978"/>
      <c r="B6978"/>
      <c r="C6978" s="29"/>
      <c r="D6978"/>
      <c r="E6978" s="44"/>
      <c r="F6978" s="29"/>
      <c r="G6978" s="45"/>
      <c r="L6978"/>
      <c r="M6978" s="46"/>
    </row>
    <row r="6979" spans="1:13" x14ac:dyDescent="0.3">
      <c r="A6979"/>
      <c r="B6979"/>
      <c r="C6979" s="29"/>
      <c r="D6979"/>
      <c r="E6979" s="44"/>
      <c r="F6979" s="29"/>
      <c r="G6979" s="45"/>
      <c r="L6979"/>
      <c r="M6979" s="46"/>
    </row>
    <row r="6980" spans="1:13" x14ac:dyDescent="0.3">
      <c r="A6980"/>
      <c r="B6980"/>
      <c r="C6980" s="29"/>
      <c r="D6980"/>
      <c r="E6980" s="44"/>
      <c r="F6980" s="29"/>
      <c r="G6980" s="45"/>
      <c r="L6980"/>
      <c r="M6980" s="46"/>
    </row>
    <row r="6981" spans="1:13" x14ac:dyDescent="0.3">
      <c r="A6981"/>
      <c r="B6981"/>
      <c r="C6981" s="29"/>
      <c r="D6981"/>
      <c r="E6981" s="44"/>
      <c r="F6981" s="29"/>
      <c r="G6981" s="45"/>
      <c r="L6981"/>
      <c r="M6981" s="46"/>
    </row>
    <row r="6982" spans="1:13" x14ac:dyDescent="0.3">
      <c r="A6982"/>
      <c r="B6982"/>
      <c r="C6982" s="29"/>
      <c r="D6982"/>
      <c r="E6982" s="44"/>
      <c r="F6982" s="29"/>
      <c r="G6982" s="45"/>
      <c r="L6982"/>
      <c r="M6982" s="46"/>
    </row>
    <row r="6983" spans="1:13" x14ac:dyDescent="0.3">
      <c r="A6983"/>
      <c r="B6983"/>
      <c r="C6983" s="29"/>
      <c r="D6983"/>
      <c r="E6983" s="44"/>
      <c r="F6983" s="29"/>
      <c r="G6983" s="45"/>
      <c r="L6983"/>
      <c r="M6983" s="46"/>
    </row>
    <row r="6984" spans="1:13" x14ac:dyDescent="0.3">
      <c r="A6984"/>
      <c r="B6984"/>
      <c r="C6984" s="29"/>
      <c r="D6984"/>
      <c r="E6984" s="44"/>
      <c r="F6984" s="29"/>
      <c r="G6984" s="45"/>
      <c r="L6984"/>
      <c r="M6984" s="46"/>
    </row>
    <row r="6985" spans="1:13" x14ac:dyDescent="0.3">
      <c r="A6985"/>
      <c r="B6985"/>
      <c r="C6985" s="29"/>
      <c r="D6985"/>
      <c r="E6985" s="44"/>
      <c r="F6985" s="29"/>
      <c r="G6985" s="45"/>
      <c r="L6985"/>
      <c r="M6985" s="46"/>
    </row>
    <row r="6986" spans="1:13" x14ac:dyDescent="0.3">
      <c r="A6986"/>
      <c r="B6986"/>
      <c r="C6986" s="29"/>
      <c r="D6986"/>
      <c r="E6986" s="44"/>
      <c r="F6986" s="29"/>
      <c r="G6986" s="45"/>
      <c r="L6986"/>
      <c r="M6986" s="46"/>
    </row>
    <row r="6987" spans="1:13" x14ac:dyDescent="0.3">
      <c r="A6987"/>
      <c r="B6987"/>
      <c r="C6987" s="29"/>
      <c r="D6987"/>
      <c r="E6987" s="44"/>
      <c r="F6987" s="29"/>
      <c r="G6987" s="45"/>
      <c r="L6987"/>
      <c r="M6987" s="46"/>
    </row>
    <row r="6988" spans="1:13" x14ac:dyDescent="0.3">
      <c r="A6988"/>
      <c r="B6988"/>
      <c r="C6988" s="29"/>
      <c r="D6988"/>
      <c r="E6988" s="44"/>
      <c r="F6988" s="29"/>
      <c r="G6988" s="45"/>
      <c r="L6988"/>
      <c r="M6988" s="46"/>
    </row>
    <row r="6989" spans="1:13" x14ac:dyDescent="0.3">
      <c r="A6989"/>
      <c r="B6989"/>
      <c r="C6989" s="29"/>
      <c r="D6989"/>
      <c r="E6989" s="44"/>
      <c r="F6989" s="29"/>
      <c r="G6989" s="45"/>
      <c r="L6989"/>
      <c r="M6989" s="46"/>
    </row>
    <row r="6990" spans="1:13" x14ac:dyDescent="0.3">
      <c r="A6990"/>
      <c r="B6990"/>
      <c r="C6990" s="29"/>
      <c r="D6990"/>
      <c r="E6990" s="44"/>
      <c r="F6990" s="29"/>
      <c r="G6990" s="45"/>
      <c r="L6990"/>
      <c r="M6990" s="46"/>
    </row>
    <row r="6991" spans="1:13" x14ac:dyDescent="0.3">
      <c r="A6991"/>
      <c r="B6991"/>
      <c r="C6991" s="29"/>
      <c r="D6991"/>
      <c r="E6991" s="44"/>
      <c r="F6991" s="29"/>
      <c r="G6991" s="45"/>
      <c r="L6991"/>
      <c r="M6991" s="46"/>
    </row>
    <row r="6992" spans="1:13" x14ac:dyDescent="0.3">
      <c r="A6992"/>
      <c r="B6992"/>
      <c r="C6992" s="29"/>
      <c r="D6992"/>
      <c r="E6992" s="44"/>
      <c r="F6992" s="29"/>
      <c r="G6992" s="45"/>
      <c r="L6992"/>
      <c r="M6992" s="46"/>
    </row>
    <row r="6993" spans="1:13" x14ac:dyDescent="0.3">
      <c r="A6993"/>
      <c r="B6993"/>
      <c r="C6993" s="29"/>
      <c r="D6993"/>
      <c r="E6993" s="44"/>
      <c r="F6993" s="29"/>
      <c r="G6993" s="45"/>
      <c r="L6993"/>
      <c r="M6993" s="46"/>
    </row>
    <row r="6994" spans="1:13" x14ac:dyDescent="0.3">
      <c r="A6994"/>
      <c r="B6994"/>
      <c r="C6994" s="29"/>
      <c r="D6994"/>
      <c r="E6994" s="44"/>
      <c r="F6994" s="29"/>
      <c r="G6994" s="45"/>
      <c r="L6994"/>
      <c r="M6994" s="46"/>
    </row>
    <row r="6995" spans="1:13" x14ac:dyDescent="0.3">
      <c r="A6995"/>
      <c r="B6995"/>
      <c r="C6995" s="29"/>
      <c r="D6995"/>
      <c r="E6995" s="44"/>
      <c r="F6995" s="29"/>
      <c r="G6995" s="45"/>
      <c r="L6995"/>
      <c r="M6995" s="46"/>
    </row>
    <row r="6996" spans="1:13" x14ac:dyDescent="0.3">
      <c r="A6996"/>
      <c r="B6996"/>
      <c r="C6996" s="29"/>
      <c r="D6996"/>
      <c r="E6996" s="44"/>
      <c r="F6996" s="29"/>
      <c r="G6996" s="45"/>
      <c r="L6996"/>
      <c r="M6996" s="46"/>
    </row>
    <row r="6997" spans="1:13" x14ac:dyDescent="0.3">
      <c r="A6997"/>
      <c r="B6997"/>
      <c r="C6997" s="29"/>
      <c r="D6997"/>
      <c r="E6997" s="44"/>
      <c r="F6997" s="29"/>
      <c r="G6997" s="45"/>
      <c r="L6997"/>
      <c r="M6997" s="46"/>
    </row>
    <row r="6998" spans="1:13" x14ac:dyDescent="0.3">
      <c r="A6998"/>
      <c r="B6998"/>
      <c r="C6998" s="29"/>
      <c r="D6998"/>
      <c r="E6998" s="44"/>
      <c r="F6998" s="29"/>
      <c r="G6998" s="45"/>
      <c r="L6998"/>
      <c r="M6998" s="46"/>
    </row>
    <row r="6999" spans="1:13" x14ac:dyDescent="0.3">
      <c r="A6999"/>
      <c r="B6999"/>
      <c r="C6999" s="29"/>
      <c r="D6999"/>
      <c r="E6999" s="44"/>
      <c r="F6999" s="29"/>
      <c r="G6999" s="45"/>
      <c r="L6999"/>
      <c r="M6999" s="46"/>
    </row>
    <row r="7000" spans="1:13" x14ac:dyDescent="0.3">
      <c r="A7000"/>
      <c r="B7000"/>
      <c r="C7000" s="29"/>
      <c r="D7000"/>
      <c r="E7000" s="44"/>
      <c r="F7000" s="29"/>
      <c r="G7000" s="45"/>
      <c r="L7000"/>
      <c r="M7000" s="46"/>
    </row>
    <row r="7001" spans="1:13" x14ac:dyDescent="0.3">
      <c r="A7001"/>
      <c r="B7001"/>
      <c r="C7001" s="29"/>
      <c r="D7001"/>
      <c r="E7001" s="44"/>
      <c r="F7001" s="29"/>
      <c r="G7001" s="45"/>
      <c r="L7001"/>
      <c r="M7001" s="46"/>
    </row>
    <row r="7002" spans="1:13" x14ac:dyDescent="0.3">
      <c r="A7002"/>
      <c r="B7002"/>
      <c r="C7002" s="29"/>
      <c r="D7002"/>
      <c r="E7002" s="44"/>
      <c r="F7002" s="29"/>
      <c r="G7002" s="45"/>
      <c r="L7002"/>
      <c r="M7002" s="46"/>
    </row>
    <row r="7003" spans="1:13" x14ac:dyDescent="0.3">
      <c r="A7003"/>
      <c r="B7003"/>
      <c r="C7003" s="29"/>
      <c r="D7003"/>
      <c r="E7003" s="44"/>
      <c r="F7003" s="29"/>
      <c r="G7003" s="45"/>
      <c r="L7003"/>
      <c r="M7003" s="46"/>
    </row>
    <row r="7004" spans="1:13" x14ac:dyDescent="0.3">
      <c r="A7004"/>
      <c r="B7004"/>
      <c r="C7004" s="29"/>
      <c r="D7004"/>
      <c r="E7004" s="44"/>
      <c r="F7004" s="29"/>
      <c r="G7004" s="45"/>
      <c r="L7004"/>
      <c r="M7004" s="46"/>
    </row>
    <row r="7005" spans="1:13" x14ac:dyDescent="0.3">
      <c r="A7005"/>
      <c r="B7005"/>
      <c r="C7005" s="29"/>
      <c r="D7005"/>
      <c r="E7005" s="44"/>
      <c r="F7005" s="29"/>
      <c r="G7005" s="45"/>
      <c r="L7005"/>
      <c r="M7005" s="46"/>
    </row>
    <row r="7006" spans="1:13" x14ac:dyDescent="0.3">
      <c r="A7006"/>
      <c r="B7006"/>
      <c r="C7006" s="29"/>
      <c r="D7006"/>
      <c r="E7006" s="44"/>
      <c r="F7006" s="29"/>
      <c r="G7006" s="45"/>
      <c r="L7006"/>
      <c r="M7006" s="46"/>
    </row>
    <row r="7007" spans="1:13" x14ac:dyDescent="0.3">
      <c r="A7007"/>
      <c r="B7007"/>
      <c r="C7007" s="29"/>
      <c r="D7007"/>
      <c r="E7007" s="44"/>
      <c r="F7007" s="29"/>
      <c r="G7007" s="45"/>
      <c r="L7007"/>
      <c r="M7007" s="46"/>
    </row>
    <row r="7008" spans="1:13" x14ac:dyDescent="0.3">
      <c r="A7008"/>
      <c r="B7008"/>
      <c r="C7008" s="29"/>
      <c r="D7008"/>
      <c r="E7008" s="44"/>
      <c r="F7008" s="29"/>
      <c r="G7008" s="45"/>
      <c r="L7008"/>
      <c r="M7008" s="46"/>
    </row>
    <row r="7009" spans="1:13" x14ac:dyDescent="0.3">
      <c r="A7009"/>
      <c r="B7009"/>
      <c r="C7009" s="29"/>
      <c r="D7009"/>
      <c r="E7009" s="44"/>
      <c r="F7009" s="29"/>
      <c r="G7009" s="45"/>
      <c r="L7009"/>
      <c r="M7009" s="46"/>
    </row>
    <row r="7010" spans="1:13" x14ac:dyDescent="0.3">
      <c r="A7010"/>
      <c r="B7010"/>
      <c r="C7010" s="29"/>
      <c r="D7010"/>
      <c r="E7010" s="44"/>
      <c r="F7010" s="29"/>
      <c r="G7010" s="45"/>
      <c r="L7010"/>
      <c r="M7010" s="46"/>
    </row>
    <row r="7011" spans="1:13" x14ac:dyDescent="0.3">
      <c r="A7011"/>
      <c r="B7011"/>
      <c r="C7011" s="29"/>
      <c r="D7011"/>
      <c r="E7011" s="44"/>
      <c r="F7011" s="29"/>
      <c r="G7011" s="45"/>
      <c r="L7011"/>
      <c r="M7011" s="46"/>
    </row>
    <row r="7012" spans="1:13" x14ac:dyDescent="0.3">
      <c r="A7012"/>
      <c r="B7012"/>
      <c r="C7012" s="29"/>
      <c r="D7012"/>
      <c r="E7012" s="44"/>
      <c r="F7012" s="29"/>
      <c r="G7012" s="45"/>
      <c r="L7012"/>
      <c r="M7012" s="46"/>
    </row>
    <row r="7013" spans="1:13" x14ac:dyDescent="0.3">
      <c r="A7013"/>
      <c r="B7013"/>
      <c r="C7013" s="29"/>
      <c r="D7013"/>
      <c r="E7013" s="44"/>
      <c r="F7013" s="29"/>
      <c r="G7013" s="45"/>
      <c r="L7013"/>
      <c r="M7013" s="46"/>
    </row>
    <row r="7014" spans="1:13" x14ac:dyDescent="0.3">
      <c r="A7014"/>
      <c r="B7014"/>
      <c r="C7014" s="29"/>
      <c r="D7014"/>
      <c r="E7014" s="44"/>
      <c r="F7014" s="29"/>
      <c r="G7014" s="45"/>
      <c r="L7014"/>
      <c r="M7014" s="46"/>
    </row>
    <row r="7015" spans="1:13" x14ac:dyDescent="0.3">
      <c r="A7015"/>
      <c r="B7015"/>
      <c r="C7015" s="29"/>
      <c r="D7015"/>
      <c r="E7015" s="44"/>
      <c r="F7015" s="29"/>
      <c r="G7015" s="45"/>
      <c r="L7015"/>
      <c r="M7015" s="46"/>
    </row>
    <row r="7016" spans="1:13" x14ac:dyDescent="0.3">
      <c r="A7016"/>
      <c r="B7016"/>
      <c r="C7016" s="29"/>
      <c r="D7016"/>
      <c r="E7016" s="44"/>
      <c r="F7016" s="29"/>
      <c r="G7016" s="45"/>
      <c r="L7016"/>
      <c r="M7016" s="46"/>
    </row>
    <row r="7017" spans="1:13" x14ac:dyDescent="0.3">
      <c r="A7017"/>
      <c r="B7017"/>
      <c r="C7017" s="29"/>
      <c r="D7017"/>
      <c r="E7017" s="44"/>
      <c r="F7017" s="29"/>
      <c r="G7017" s="45"/>
      <c r="L7017"/>
      <c r="M7017" s="46"/>
    </row>
    <row r="7018" spans="1:13" x14ac:dyDescent="0.3">
      <c r="A7018"/>
      <c r="B7018"/>
      <c r="C7018" s="29"/>
      <c r="D7018"/>
      <c r="E7018" s="44"/>
      <c r="F7018" s="29"/>
      <c r="G7018" s="45"/>
      <c r="L7018"/>
      <c r="M7018" s="46"/>
    </row>
    <row r="7019" spans="1:13" x14ac:dyDescent="0.3">
      <c r="A7019"/>
      <c r="B7019"/>
      <c r="C7019" s="29"/>
      <c r="D7019"/>
      <c r="E7019" s="44"/>
      <c r="F7019" s="29"/>
      <c r="G7019" s="45"/>
      <c r="L7019"/>
      <c r="M7019" s="46"/>
    </row>
    <row r="7020" spans="1:13" x14ac:dyDescent="0.3">
      <c r="A7020"/>
      <c r="B7020"/>
      <c r="C7020" s="29"/>
      <c r="D7020"/>
      <c r="E7020" s="44"/>
      <c r="F7020" s="29"/>
      <c r="G7020" s="45"/>
      <c r="L7020"/>
      <c r="M7020" s="46"/>
    </row>
    <row r="7021" spans="1:13" x14ac:dyDescent="0.3">
      <c r="A7021"/>
      <c r="B7021"/>
      <c r="C7021" s="29"/>
      <c r="D7021"/>
      <c r="E7021" s="44"/>
      <c r="F7021" s="29"/>
      <c r="G7021" s="45"/>
      <c r="L7021"/>
      <c r="M7021" s="46"/>
    </row>
    <row r="7022" spans="1:13" x14ac:dyDescent="0.3">
      <c r="A7022"/>
      <c r="B7022"/>
      <c r="C7022" s="29"/>
      <c r="D7022"/>
      <c r="E7022" s="44"/>
      <c r="F7022" s="29"/>
      <c r="G7022" s="45"/>
      <c r="L7022"/>
      <c r="M7022" s="46"/>
    </row>
    <row r="7023" spans="1:13" x14ac:dyDescent="0.3">
      <c r="A7023"/>
      <c r="B7023"/>
      <c r="C7023" s="29"/>
      <c r="D7023"/>
      <c r="E7023" s="44"/>
      <c r="F7023" s="29"/>
      <c r="G7023" s="45"/>
      <c r="L7023"/>
      <c r="M7023" s="46"/>
    </row>
    <row r="7024" spans="1:13" x14ac:dyDescent="0.3">
      <c r="A7024"/>
      <c r="B7024"/>
      <c r="C7024" s="29"/>
      <c r="D7024"/>
      <c r="E7024" s="44"/>
      <c r="F7024" s="29"/>
      <c r="G7024" s="45"/>
      <c r="L7024"/>
      <c r="M7024" s="46"/>
    </row>
    <row r="7025" spans="1:13" x14ac:dyDescent="0.3">
      <c r="A7025"/>
      <c r="B7025"/>
      <c r="C7025" s="29"/>
      <c r="D7025"/>
      <c r="E7025" s="44"/>
      <c r="F7025" s="29"/>
      <c r="G7025" s="45"/>
      <c r="L7025"/>
      <c r="M7025" s="46"/>
    </row>
    <row r="7026" spans="1:13" x14ac:dyDescent="0.3">
      <c r="A7026"/>
      <c r="B7026"/>
      <c r="C7026" s="29"/>
      <c r="D7026"/>
      <c r="E7026" s="44"/>
      <c r="F7026" s="29"/>
      <c r="G7026" s="45"/>
      <c r="L7026"/>
      <c r="M7026" s="46"/>
    </row>
    <row r="7027" spans="1:13" x14ac:dyDescent="0.3">
      <c r="A7027"/>
      <c r="B7027"/>
      <c r="C7027" s="29"/>
      <c r="D7027"/>
      <c r="E7027" s="44"/>
      <c r="F7027" s="29"/>
      <c r="G7027" s="45"/>
      <c r="L7027"/>
      <c r="M7027" s="46"/>
    </row>
    <row r="7028" spans="1:13" x14ac:dyDescent="0.3">
      <c r="A7028"/>
      <c r="B7028"/>
      <c r="C7028" s="29"/>
      <c r="D7028"/>
      <c r="E7028" s="44"/>
      <c r="F7028" s="29"/>
      <c r="G7028" s="45"/>
      <c r="L7028"/>
      <c r="M7028" s="46"/>
    </row>
    <row r="7029" spans="1:13" x14ac:dyDescent="0.3">
      <c r="A7029"/>
      <c r="B7029"/>
      <c r="C7029" s="29"/>
      <c r="D7029"/>
      <c r="E7029" s="44"/>
      <c r="F7029" s="29"/>
      <c r="G7029" s="45"/>
      <c r="L7029"/>
      <c r="M7029" s="46"/>
    </row>
    <row r="7030" spans="1:13" x14ac:dyDescent="0.3">
      <c r="A7030"/>
      <c r="B7030"/>
      <c r="C7030" s="29"/>
      <c r="D7030"/>
      <c r="E7030" s="44"/>
      <c r="F7030" s="29"/>
      <c r="G7030" s="45"/>
      <c r="L7030"/>
      <c r="M7030" s="46"/>
    </row>
    <row r="7031" spans="1:13" x14ac:dyDescent="0.3">
      <c r="A7031"/>
      <c r="B7031"/>
      <c r="C7031" s="29"/>
      <c r="D7031"/>
      <c r="E7031" s="44"/>
      <c r="F7031" s="29"/>
      <c r="G7031" s="45"/>
      <c r="L7031"/>
      <c r="M7031" s="46"/>
    </row>
    <row r="7032" spans="1:13" x14ac:dyDescent="0.3">
      <c r="A7032"/>
      <c r="B7032"/>
      <c r="C7032" s="29"/>
      <c r="D7032"/>
      <c r="E7032" s="44"/>
      <c r="F7032" s="29"/>
      <c r="G7032" s="45"/>
      <c r="L7032"/>
      <c r="M7032" s="46"/>
    </row>
    <row r="7033" spans="1:13" x14ac:dyDescent="0.3">
      <c r="A7033"/>
      <c r="B7033"/>
      <c r="C7033" s="29"/>
      <c r="D7033"/>
      <c r="E7033" s="44"/>
      <c r="F7033" s="29"/>
      <c r="G7033" s="45"/>
      <c r="L7033"/>
      <c r="M7033" s="46"/>
    </row>
    <row r="7034" spans="1:13" x14ac:dyDescent="0.3">
      <c r="A7034"/>
      <c r="B7034"/>
      <c r="C7034" s="29"/>
      <c r="D7034"/>
      <c r="E7034" s="44"/>
      <c r="F7034" s="29"/>
      <c r="G7034" s="45"/>
      <c r="L7034"/>
      <c r="M7034" s="46"/>
    </row>
    <row r="7035" spans="1:13" x14ac:dyDescent="0.3">
      <c r="A7035"/>
      <c r="B7035"/>
      <c r="C7035" s="29"/>
      <c r="D7035"/>
      <c r="E7035" s="44"/>
      <c r="F7035" s="29"/>
      <c r="G7035" s="45"/>
      <c r="L7035"/>
      <c r="M7035" s="46"/>
    </row>
    <row r="7036" spans="1:13" x14ac:dyDescent="0.3">
      <c r="A7036"/>
      <c r="B7036"/>
      <c r="C7036" s="29"/>
      <c r="D7036"/>
      <c r="E7036" s="44"/>
      <c r="F7036" s="29"/>
      <c r="G7036" s="45"/>
      <c r="L7036"/>
      <c r="M7036" s="46"/>
    </row>
    <row r="7037" spans="1:13" x14ac:dyDescent="0.3">
      <c r="A7037"/>
      <c r="B7037"/>
      <c r="C7037" s="29"/>
      <c r="D7037"/>
      <c r="E7037" s="44"/>
      <c r="F7037" s="29"/>
      <c r="G7037" s="45"/>
      <c r="L7037"/>
      <c r="M7037" s="46"/>
    </row>
    <row r="7038" spans="1:13" x14ac:dyDescent="0.3">
      <c r="A7038"/>
      <c r="B7038"/>
      <c r="C7038" s="29"/>
      <c r="D7038"/>
      <c r="E7038" s="44"/>
      <c r="F7038" s="29"/>
      <c r="G7038" s="45"/>
      <c r="L7038"/>
      <c r="M7038" s="46"/>
    </row>
    <row r="7039" spans="1:13" x14ac:dyDescent="0.3">
      <c r="A7039"/>
      <c r="B7039"/>
      <c r="C7039" s="29"/>
      <c r="D7039"/>
      <c r="E7039" s="44"/>
      <c r="F7039" s="29"/>
      <c r="G7039" s="45"/>
      <c r="L7039"/>
      <c r="M7039" s="46"/>
    </row>
    <row r="7040" spans="1:13" x14ac:dyDescent="0.3">
      <c r="A7040"/>
      <c r="B7040"/>
      <c r="C7040" s="29"/>
      <c r="D7040"/>
      <c r="E7040" s="44"/>
      <c r="F7040" s="29"/>
      <c r="G7040" s="45"/>
      <c r="L7040"/>
      <c r="M7040" s="46"/>
    </row>
    <row r="7041" spans="1:13" x14ac:dyDescent="0.3">
      <c r="A7041"/>
      <c r="B7041"/>
      <c r="C7041" s="29"/>
      <c r="D7041"/>
      <c r="E7041" s="44"/>
      <c r="F7041" s="29"/>
      <c r="G7041" s="45"/>
      <c r="L7041"/>
      <c r="M7041" s="46"/>
    </row>
    <row r="7042" spans="1:13" x14ac:dyDescent="0.3">
      <c r="A7042"/>
      <c r="B7042"/>
      <c r="C7042" s="29"/>
      <c r="D7042"/>
      <c r="E7042" s="44"/>
      <c r="F7042" s="29"/>
      <c r="G7042" s="45"/>
      <c r="L7042"/>
      <c r="M7042" s="46"/>
    </row>
    <row r="7043" spans="1:13" x14ac:dyDescent="0.3">
      <c r="A7043"/>
      <c r="B7043"/>
      <c r="C7043" s="29"/>
      <c r="D7043"/>
      <c r="E7043" s="44"/>
      <c r="F7043" s="29"/>
      <c r="G7043" s="45"/>
      <c r="L7043"/>
      <c r="M7043" s="46"/>
    </row>
    <row r="7044" spans="1:13" x14ac:dyDescent="0.3">
      <c r="A7044"/>
      <c r="B7044"/>
      <c r="C7044" s="29"/>
      <c r="D7044"/>
      <c r="E7044" s="44"/>
      <c r="F7044" s="29"/>
      <c r="G7044" s="45"/>
      <c r="L7044"/>
      <c r="M7044" s="46"/>
    </row>
    <row r="7045" spans="1:13" x14ac:dyDescent="0.3">
      <c r="A7045"/>
      <c r="B7045"/>
      <c r="C7045" s="29"/>
      <c r="D7045"/>
      <c r="E7045" s="44"/>
      <c r="F7045" s="29"/>
      <c r="G7045" s="45"/>
      <c r="L7045"/>
      <c r="M7045" s="46"/>
    </row>
    <row r="7046" spans="1:13" x14ac:dyDescent="0.3">
      <c r="A7046"/>
      <c r="B7046"/>
      <c r="C7046" s="29"/>
      <c r="D7046"/>
      <c r="E7046" s="44"/>
      <c r="F7046" s="29"/>
      <c r="G7046" s="45"/>
      <c r="L7046"/>
      <c r="M7046" s="46"/>
    </row>
    <row r="7047" spans="1:13" x14ac:dyDescent="0.3">
      <c r="A7047"/>
      <c r="B7047"/>
      <c r="C7047" s="29"/>
      <c r="D7047"/>
      <c r="E7047" s="44"/>
      <c r="F7047" s="29"/>
      <c r="G7047" s="45"/>
      <c r="L7047"/>
      <c r="M7047" s="46"/>
    </row>
    <row r="7048" spans="1:13" x14ac:dyDescent="0.3">
      <c r="A7048"/>
      <c r="B7048"/>
      <c r="C7048" s="29"/>
      <c r="D7048"/>
      <c r="E7048" s="44"/>
      <c r="F7048" s="29"/>
      <c r="G7048" s="45"/>
      <c r="L7048"/>
      <c r="M7048" s="46"/>
    </row>
    <row r="7049" spans="1:13" x14ac:dyDescent="0.3">
      <c r="A7049"/>
      <c r="B7049"/>
      <c r="C7049" s="29"/>
      <c r="D7049"/>
      <c r="E7049" s="44"/>
      <c r="F7049" s="29"/>
      <c r="G7049" s="45"/>
      <c r="L7049"/>
      <c r="M7049" s="46"/>
    </row>
    <row r="7050" spans="1:13" x14ac:dyDescent="0.3">
      <c r="A7050"/>
      <c r="B7050"/>
      <c r="C7050" s="29"/>
      <c r="D7050"/>
      <c r="E7050" s="44"/>
      <c r="F7050" s="29"/>
      <c r="G7050" s="45"/>
      <c r="L7050"/>
      <c r="M7050" s="46"/>
    </row>
    <row r="7051" spans="1:13" x14ac:dyDescent="0.3">
      <c r="A7051"/>
      <c r="B7051"/>
      <c r="C7051" s="29"/>
      <c r="D7051"/>
      <c r="E7051" s="44"/>
      <c r="F7051" s="29"/>
      <c r="G7051" s="45"/>
      <c r="L7051"/>
      <c r="M7051" s="46"/>
    </row>
    <row r="7052" spans="1:13" x14ac:dyDescent="0.3">
      <c r="A7052"/>
      <c r="B7052"/>
      <c r="C7052" s="29"/>
      <c r="D7052"/>
      <c r="E7052" s="44"/>
      <c r="F7052" s="29"/>
      <c r="G7052" s="45"/>
      <c r="L7052"/>
      <c r="M7052" s="46"/>
    </row>
    <row r="7053" spans="1:13" x14ac:dyDescent="0.3">
      <c r="A7053"/>
      <c r="B7053"/>
      <c r="C7053" s="29"/>
      <c r="D7053"/>
      <c r="E7053" s="44"/>
      <c r="F7053" s="29"/>
      <c r="G7053" s="45"/>
      <c r="L7053"/>
      <c r="M7053" s="46"/>
    </row>
    <row r="7054" spans="1:13" x14ac:dyDescent="0.3">
      <c r="A7054"/>
      <c r="B7054"/>
      <c r="C7054" s="29"/>
      <c r="D7054"/>
      <c r="E7054" s="44"/>
      <c r="F7054" s="29"/>
      <c r="G7054" s="45"/>
      <c r="L7054"/>
      <c r="M7054" s="46"/>
    </row>
    <row r="7055" spans="1:13" x14ac:dyDescent="0.3">
      <c r="A7055"/>
      <c r="B7055"/>
      <c r="C7055" s="29"/>
      <c r="D7055"/>
      <c r="E7055" s="44"/>
      <c r="F7055" s="29"/>
      <c r="G7055" s="45"/>
      <c r="L7055"/>
      <c r="M7055" s="46"/>
    </row>
    <row r="7056" spans="1:13" x14ac:dyDescent="0.3">
      <c r="A7056"/>
      <c r="B7056"/>
      <c r="C7056" s="29"/>
      <c r="D7056"/>
      <c r="E7056" s="44"/>
      <c r="F7056" s="29"/>
      <c r="G7056" s="45"/>
      <c r="L7056"/>
      <c r="M7056" s="46"/>
    </row>
    <row r="7057" spans="1:13" x14ac:dyDescent="0.3">
      <c r="A7057"/>
      <c r="B7057"/>
      <c r="C7057" s="29"/>
      <c r="D7057"/>
      <c r="E7057" s="44"/>
      <c r="F7057" s="29"/>
      <c r="G7057" s="45"/>
      <c r="L7057"/>
      <c r="M7057" s="46"/>
    </row>
    <row r="7058" spans="1:13" x14ac:dyDescent="0.3">
      <c r="A7058"/>
      <c r="B7058"/>
      <c r="C7058" s="29"/>
      <c r="D7058"/>
      <c r="E7058" s="44"/>
      <c r="F7058" s="29"/>
      <c r="G7058" s="45"/>
      <c r="L7058"/>
      <c r="M7058" s="46"/>
    </row>
    <row r="7059" spans="1:13" x14ac:dyDescent="0.3">
      <c r="A7059"/>
      <c r="B7059"/>
      <c r="C7059" s="29"/>
      <c r="D7059"/>
      <c r="E7059" s="44"/>
      <c r="F7059" s="29"/>
      <c r="G7059" s="45"/>
      <c r="L7059"/>
      <c r="M7059" s="46"/>
    </row>
    <row r="7060" spans="1:13" x14ac:dyDescent="0.3">
      <c r="A7060"/>
      <c r="B7060"/>
      <c r="C7060" s="29"/>
      <c r="D7060"/>
      <c r="E7060" s="44"/>
      <c r="F7060" s="29"/>
      <c r="G7060" s="45"/>
      <c r="L7060"/>
      <c r="M7060" s="46"/>
    </row>
    <row r="7061" spans="1:13" x14ac:dyDescent="0.3">
      <c r="A7061"/>
      <c r="B7061"/>
      <c r="C7061" s="29"/>
      <c r="D7061"/>
      <c r="E7061" s="44"/>
      <c r="F7061" s="29"/>
      <c r="G7061" s="45"/>
      <c r="L7061"/>
      <c r="M7061" s="46"/>
    </row>
    <row r="7062" spans="1:13" x14ac:dyDescent="0.3">
      <c r="A7062"/>
      <c r="B7062"/>
      <c r="C7062" s="29"/>
      <c r="D7062"/>
      <c r="E7062" s="44"/>
      <c r="F7062" s="29"/>
      <c r="G7062" s="45"/>
      <c r="L7062"/>
      <c r="M7062" s="46"/>
    </row>
    <row r="7063" spans="1:13" x14ac:dyDescent="0.3">
      <c r="A7063"/>
      <c r="B7063"/>
      <c r="C7063" s="29"/>
      <c r="D7063"/>
      <c r="E7063" s="44"/>
      <c r="F7063" s="29"/>
      <c r="G7063" s="45"/>
      <c r="L7063"/>
      <c r="M7063" s="46"/>
    </row>
    <row r="7064" spans="1:13" x14ac:dyDescent="0.3">
      <c r="A7064"/>
      <c r="B7064"/>
      <c r="C7064" s="29"/>
      <c r="D7064"/>
      <c r="E7064" s="44"/>
      <c r="F7064" s="29"/>
      <c r="G7064" s="45"/>
      <c r="L7064"/>
      <c r="M7064" s="46"/>
    </row>
    <row r="7065" spans="1:13" x14ac:dyDescent="0.3">
      <c r="A7065"/>
      <c r="B7065"/>
      <c r="C7065" s="29"/>
      <c r="D7065"/>
      <c r="E7065" s="44"/>
      <c r="F7065" s="29"/>
      <c r="G7065" s="45"/>
      <c r="L7065"/>
      <c r="M7065" s="46"/>
    </row>
    <row r="7066" spans="1:13" x14ac:dyDescent="0.3">
      <c r="A7066"/>
      <c r="B7066"/>
      <c r="C7066" s="29"/>
      <c r="D7066"/>
      <c r="E7066" s="44"/>
      <c r="F7066" s="29"/>
      <c r="G7066" s="45"/>
      <c r="L7066"/>
      <c r="M7066" s="46"/>
    </row>
    <row r="7067" spans="1:13" x14ac:dyDescent="0.3">
      <c r="A7067"/>
      <c r="B7067"/>
      <c r="C7067" s="29"/>
      <c r="D7067"/>
      <c r="E7067" s="44"/>
      <c r="F7067" s="29"/>
      <c r="G7067" s="45"/>
      <c r="L7067"/>
      <c r="M7067" s="46"/>
    </row>
    <row r="7068" spans="1:13" x14ac:dyDescent="0.3">
      <c r="A7068"/>
      <c r="B7068"/>
      <c r="C7068" s="29"/>
      <c r="D7068"/>
      <c r="E7068" s="44"/>
      <c r="F7068" s="29"/>
      <c r="G7068" s="45"/>
      <c r="L7068"/>
      <c r="M7068" s="46"/>
    </row>
    <row r="7069" spans="1:13" x14ac:dyDescent="0.3">
      <c r="A7069"/>
      <c r="B7069"/>
      <c r="C7069" s="29"/>
      <c r="D7069"/>
      <c r="E7069" s="44"/>
      <c r="F7069" s="29"/>
      <c r="G7069" s="45"/>
      <c r="L7069"/>
      <c r="M7069" s="46"/>
    </row>
    <row r="7070" spans="1:13" x14ac:dyDescent="0.3">
      <c r="A7070"/>
      <c r="B7070"/>
      <c r="C7070" s="29"/>
      <c r="D7070"/>
      <c r="E7070" s="44"/>
      <c r="F7070" s="29"/>
      <c r="G7070" s="45"/>
      <c r="L7070"/>
      <c r="M7070" s="46"/>
    </row>
    <row r="7071" spans="1:13" x14ac:dyDescent="0.3">
      <c r="A7071"/>
      <c r="B7071"/>
      <c r="C7071" s="29"/>
      <c r="D7071"/>
      <c r="E7071" s="44"/>
      <c r="F7071" s="29"/>
      <c r="G7071" s="45"/>
      <c r="L7071"/>
      <c r="M7071" s="46"/>
    </row>
    <row r="7072" spans="1:13" x14ac:dyDescent="0.3">
      <c r="A7072"/>
      <c r="B7072"/>
      <c r="C7072" s="29"/>
      <c r="D7072"/>
      <c r="E7072" s="44"/>
      <c r="F7072" s="29"/>
      <c r="G7072" s="45"/>
      <c r="L7072"/>
      <c r="M7072" s="46"/>
    </row>
    <row r="7073" spans="1:13" x14ac:dyDescent="0.3">
      <c r="A7073"/>
      <c r="B7073"/>
      <c r="C7073" s="29"/>
      <c r="D7073"/>
      <c r="E7073" s="44"/>
      <c r="F7073" s="29"/>
      <c r="G7073" s="45"/>
      <c r="L7073"/>
      <c r="M7073" s="46"/>
    </row>
    <row r="7074" spans="1:13" x14ac:dyDescent="0.3">
      <c r="A7074"/>
      <c r="B7074"/>
      <c r="C7074" s="29"/>
      <c r="D7074"/>
      <c r="E7074" s="44"/>
      <c r="F7074" s="29"/>
      <c r="G7074" s="45"/>
      <c r="L7074"/>
      <c r="M7074" s="46"/>
    </row>
    <row r="7075" spans="1:13" x14ac:dyDescent="0.3">
      <c r="A7075"/>
      <c r="B7075"/>
      <c r="C7075" s="29"/>
      <c r="D7075"/>
      <c r="E7075" s="44"/>
      <c r="F7075" s="29"/>
      <c r="G7075" s="45"/>
      <c r="L7075"/>
      <c r="M7075" s="46"/>
    </row>
    <row r="7076" spans="1:13" x14ac:dyDescent="0.3">
      <c r="A7076"/>
      <c r="B7076"/>
      <c r="C7076" s="29"/>
      <c r="D7076"/>
      <c r="E7076" s="44"/>
      <c r="F7076" s="29"/>
      <c r="G7076" s="45"/>
      <c r="L7076"/>
      <c r="M7076" s="46"/>
    </row>
    <row r="7077" spans="1:13" x14ac:dyDescent="0.3">
      <c r="A7077"/>
      <c r="B7077"/>
      <c r="C7077" s="29"/>
      <c r="D7077"/>
      <c r="E7077" s="44"/>
      <c r="F7077" s="29"/>
      <c r="G7077" s="45"/>
      <c r="L7077"/>
      <c r="M7077" s="46"/>
    </row>
    <row r="7078" spans="1:13" x14ac:dyDescent="0.3">
      <c r="A7078"/>
      <c r="B7078"/>
      <c r="C7078" s="29"/>
      <c r="D7078"/>
      <c r="E7078" s="44"/>
      <c r="F7078" s="29"/>
      <c r="G7078" s="45"/>
      <c r="L7078"/>
      <c r="M7078" s="46"/>
    </row>
    <row r="7079" spans="1:13" x14ac:dyDescent="0.3">
      <c r="A7079"/>
      <c r="B7079"/>
      <c r="C7079" s="29"/>
      <c r="D7079"/>
      <c r="E7079" s="44"/>
      <c r="F7079" s="29"/>
      <c r="G7079" s="45"/>
      <c r="L7079"/>
      <c r="M7079" s="46"/>
    </row>
    <row r="7080" spans="1:13" x14ac:dyDescent="0.3">
      <c r="A7080"/>
      <c r="B7080"/>
      <c r="C7080" s="29"/>
      <c r="D7080"/>
      <c r="E7080" s="44"/>
      <c r="F7080" s="29"/>
      <c r="G7080" s="45"/>
      <c r="L7080"/>
      <c r="M7080" s="46"/>
    </row>
    <row r="7081" spans="1:13" x14ac:dyDescent="0.3">
      <c r="A7081"/>
      <c r="B7081"/>
      <c r="C7081" s="29"/>
      <c r="D7081"/>
      <c r="E7081" s="44"/>
      <c r="F7081" s="29"/>
      <c r="G7081" s="45"/>
      <c r="L7081"/>
      <c r="M7081" s="46"/>
    </row>
    <row r="7082" spans="1:13" x14ac:dyDescent="0.3">
      <c r="A7082"/>
      <c r="B7082"/>
      <c r="C7082" s="29"/>
      <c r="D7082"/>
      <c r="E7082" s="44"/>
      <c r="F7082" s="29"/>
      <c r="G7082" s="45"/>
      <c r="L7082"/>
      <c r="M7082" s="46"/>
    </row>
    <row r="7083" spans="1:13" x14ac:dyDescent="0.3">
      <c r="A7083"/>
      <c r="B7083"/>
      <c r="C7083" s="29"/>
      <c r="D7083"/>
      <c r="E7083" s="44"/>
      <c r="F7083" s="29"/>
      <c r="G7083" s="45"/>
      <c r="L7083"/>
      <c r="M7083" s="46"/>
    </row>
    <row r="7084" spans="1:13" x14ac:dyDescent="0.3">
      <c r="A7084"/>
      <c r="B7084"/>
      <c r="C7084" s="29"/>
      <c r="D7084"/>
      <c r="E7084" s="44"/>
      <c r="F7084" s="29"/>
      <c r="G7084" s="45"/>
      <c r="L7084"/>
      <c r="M7084" s="46"/>
    </row>
    <row r="7085" spans="1:13" x14ac:dyDescent="0.3">
      <c r="A7085"/>
      <c r="B7085"/>
      <c r="C7085" s="29"/>
      <c r="D7085"/>
      <c r="E7085" s="44"/>
      <c r="F7085" s="29"/>
      <c r="G7085" s="45"/>
      <c r="L7085"/>
      <c r="M7085" s="46"/>
    </row>
    <row r="7086" spans="1:13" x14ac:dyDescent="0.3">
      <c r="A7086"/>
      <c r="B7086"/>
      <c r="C7086" s="29"/>
      <c r="D7086"/>
      <c r="E7086" s="44"/>
      <c r="F7086" s="29"/>
      <c r="G7086" s="45"/>
      <c r="L7086"/>
      <c r="M7086" s="46"/>
    </row>
    <row r="7087" spans="1:13" x14ac:dyDescent="0.3">
      <c r="A7087"/>
      <c r="B7087"/>
      <c r="C7087" s="29"/>
      <c r="D7087"/>
      <c r="E7087" s="44"/>
      <c r="F7087" s="29"/>
      <c r="G7087" s="45"/>
      <c r="L7087"/>
      <c r="M7087" s="46"/>
    </row>
    <row r="7088" spans="1:13" x14ac:dyDescent="0.3">
      <c r="A7088"/>
      <c r="B7088"/>
      <c r="C7088" s="29"/>
      <c r="D7088"/>
      <c r="E7088" s="44"/>
      <c r="F7088" s="29"/>
      <c r="G7088" s="45"/>
      <c r="L7088"/>
      <c r="M7088" s="46"/>
    </row>
    <row r="7089" spans="1:13" x14ac:dyDescent="0.3">
      <c r="A7089"/>
      <c r="B7089"/>
      <c r="C7089" s="29"/>
      <c r="D7089"/>
      <c r="E7089" s="44"/>
      <c r="F7089" s="29"/>
      <c r="G7089" s="45"/>
      <c r="L7089"/>
      <c r="M7089" s="46"/>
    </row>
    <row r="7090" spans="1:13" x14ac:dyDescent="0.3">
      <c r="A7090"/>
      <c r="B7090"/>
      <c r="C7090" s="29"/>
      <c r="D7090"/>
      <c r="E7090" s="44"/>
      <c r="F7090" s="29"/>
      <c r="G7090" s="45"/>
      <c r="L7090"/>
      <c r="M7090" s="46"/>
    </row>
    <row r="7091" spans="1:13" x14ac:dyDescent="0.3">
      <c r="A7091"/>
      <c r="B7091"/>
      <c r="C7091" s="29"/>
      <c r="D7091"/>
      <c r="E7091" s="44"/>
      <c r="F7091" s="29"/>
      <c r="G7091" s="45"/>
      <c r="L7091"/>
      <c r="M7091" s="46"/>
    </row>
    <row r="7092" spans="1:13" x14ac:dyDescent="0.3">
      <c r="A7092"/>
      <c r="B7092"/>
      <c r="C7092" s="29"/>
      <c r="D7092"/>
      <c r="E7092" s="44"/>
      <c r="F7092" s="29"/>
      <c r="G7092" s="45"/>
      <c r="L7092"/>
      <c r="M7092" s="46"/>
    </row>
    <row r="7093" spans="1:13" x14ac:dyDescent="0.3">
      <c r="A7093"/>
      <c r="B7093"/>
      <c r="C7093" s="29"/>
      <c r="D7093"/>
      <c r="E7093" s="44"/>
      <c r="F7093" s="29"/>
      <c r="G7093" s="45"/>
      <c r="L7093"/>
      <c r="M7093" s="46"/>
    </row>
    <row r="7094" spans="1:13" x14ac:dyDescent="0.3">
      <c r="A7094"/>
      <c r="B7094"/>
      <c r="C7094" s="29"/>
      <c r="D7094"/>
      <c r="E7094" s="44"/>
      <c r="F7094" s="29"/>
      <c r="G7094" s="45"/>
      <c r="L7094"/>
      <c r="M7094" s="46"/>
    </row>
    <row r="7095" spans="1:13" x14ac:dyDescent="0.3">
      <c r="A7095"/>
      <c r="B7095"/>
      <c r="C7095" s="29"/>
      <c r="D7095"/>
      <c r="E7095" s="44"/>
      <c r="F7095" s="29"/>
      <c r="G7095" s="45"/>
      <c r="L7095"/>
      <c r="M7095" s="46"/>
    </row>
    <row r="7096" spans="1:13" x14ac:dyDescent="0.3">
      <c r="A7096"/>
      <c r="B7096"/>
      <c r="C7096" s="29"/>
      <c r="D7096"/>
      <c r="E7096" s="44"/>
      <c r="F7096" s="29"/>
      <c r="G7096" s="45"/>
      <c r="L7096"/>
      <c r="M7096" s="46"/>
    </row>
    <row r="7097" spans="1:13" x14ac:dyDescent="0.3">
      <c r="A7097"/>
      <c r="B7097"/>
      <c r="C7097" s="29"/>
      <c r="D7097"/>
      <c r="E7097" s="44"/>
      <c r="F7097" s="29"/>
      <c r="G7097" s="45"/>
      <c r="L7097"/>
      <c r="M7097" s="46"/>
    </row>
    <row r="7098" spans="1:13" x14ac:dyDescent="0.3">
      <c r="A7098"/>
      <c r="B7098"/>
      <c r="C7098" s="29"/>
      <c r="D7098"/>
      <c r="E7098" s="44"/>
      <c r="F7098" s="29"/>
      <c r="G7098" s="45"/>
      <c r="L7098"/>
      <c r="M7098" s="46"/>
    </row>
    <row r="7099" spans="1:13" x14ac:dyDescent="0.3">
      <c r="A7099"/>
      <c r="B7099"/>
      <c r="C7099" s="29"/>
      <c r="D7099"/>
      <c r="E7099" s="44"/>
      <c r="F7099" s="29"/>
      <c r="G7099" s="45"/>
      <c r="L7099"/>
      <c r="M7099" s="46"/>
    </row>
    <row r="7100" spans="1:13" x14ac:dyDescent="0.3">
      <c r="A7100"/>
      <c r="B7100"/>
      <c r="C7100" s="29"/>
      <c r="D7100"/>
      <c r="E7100" s="44"/>
      <c r="F7100" s="29"/>
      <c r="G7100" s="45"/>
      <c r="L7100"/>
      <c r="M7100" s="46"/>
    </row>
    <row r="7101" spans="1:13" x14ac:dyDescent="0.3">
      <c r="A7101"/>
      <c r="B7101"/>
      <c r="C7101" s="29"/>
      <c r="D7101"/>
      <c r="E7101" s="44"/>
      <c r="F7101" s="29"/>
      <c r="G7101" s="45"/>
      <c r="L7101"/>
      <c r="M7101" s="46"/>
    </row>
    <row r="7102" spans="1:13" x14ac:dyDescent="0.3">
      <c r="A7102"/>
      <c r="B7102"/>
      <c r="C7102" s="29"/>
      <c r="D7102"/>
      <c r="E7102" s="44"/>
      <c r="F7102" s="29"/>
      <c r="G7102" s="45"/>
      <c r="L7102"/>
      <c r="M7102" s="46"/>
    </row>
    <row r="7103" spans="1:13" x14ac:dyDescent="0.3">
      <c r="A7103"/>
      <c r="B7103"/>
      <c r="C7103" s="29"/>
      <c r="D7103"/>
      <c r="E7103" s="44"/>
      <c r="F7103" s="29"/>
      <c r="G7103" s="45"/>
      <c r="L7103"/>
      <c r="M7103" s="46"/>
    </row>
    <row r="7104" spans="1:13" x14ac:dyDescent="0.3">
      <c r="A7104"/>
      <c r="B7104"/>
      <c r="C7104" s="29"/>
      <c r="D7104"/>
      <c r="E7104" s="44"/>
      <c r="F7104" s="29"/>
      <c r="G7104" s="45"/>
      <c r="L7104"/>
      <c r="M7104" s="46"/>
    </row>
    <row r="7105" spans="1:13" x14ac:dyDescent="0.3">
      <c r="A7105"/>
      <c r="B7105"/>
      <c r="C7105" s="29"/>
      <c r="D7105"/>
      <c r="E7105" s="44"/>
      <c r="F7105" s="29"/>
      <c r="G7105" s="45"/>
      <c r="L7105"/>
      <c r="M7105" s="46"/>
    </row>
    <row r="7106" spans="1:13" x14ac:dyDescent="0.3">
      <c r="A7106"/>
      <c r="B7106"/>
      <c r="C7106" s="29"/>
      <c r="D7106"/>
      <c r="E7106" s="44"/>
      <c r="F7106" s="29"/>
      <c r="G7106" s="45"/>
      <c r="L7106"/>
      <c r="M7106" s="46"/>
    </row>
    <row r="7107" spans="1:13" x14ac:dyDescent="0.3">
      <c r="A7107"/>
      <c r="B7107"/>
      <c r="C7107" s="29"/>
      <c r="D7107"/>
      <c r="E7107" s="44"/>
      <c r="F7107" s="29"/>
      <c r="G7107" s="45"/>
      <c r="L7107"/>
      <c r="M7107" s="46"/>
    </row>
    <row r="7108" spans="1:13" x14ac:dyDescent="0.3">
      <c r="A7108"/>
      <c r="B7108"/>
      <c r="C7108" s="29"/>
      <c r="D7108"/>
      <c r="E7108" s="44"/>
      <c r="F7108" s="29"/>
      <c r="G7108" s="45"/>
      <c r="L7108"/>
      <c r="M7108" s="46"/>
    </row>
    <row r="7109" spans="1:13" x14ac:dyDescent="0.3">
      <c r="A7109"/>
      <c r="B7109"/>
      <c r="C7109" s="29"/>
      <c r="D7109"/>
      <c r="E7109" s="44"/>
      <c r="F7109" s="29"/>
      <c r="G7109" s="45"/>
      <c r="L7109"/>
      <c r="M7109" s="46"/>
    </row>
    <row r="7110" spans="1:13" x14ac:dyDescent="0.3">
      <c r="A7110"/>
      <c r="B7110"/>
      <c r="C7110" s="29"/>
      <c r="D7110"/>
      <c r="E7110" s="44"/>
      <c r="F7110" s="29"/>
      <c r="G7110" s="45"/>
      <c r="L7110"/>
      <c r="M7110" s="46"/>
    </row>
    <row r="7111" spans="1:13" x14ac:dyDescent="0.3">
      <c r="A7111"/>
      <c r="B7111"/>
      <c r="C7111" s="29"/>
      <c r="D7111"/>
      <c r="E7111" s="44"/>
      <c r="F7111" s="29"/>
      <c r="G7111" s="45"/>
      <c r="L7111"/>
      <c r="M7111" s="46"/>
    </row>
    <row r="7112" spans="1:13" x14ac:dyDescent="0.3">
      <c r="A7112"/>
      <c r="B7112"/>
      <c r="C7112" s="29"/>
      <c r="D7112"/>
      <c r="E7112" s="44"/>
      <c r="F7112" s="29"/>
      <c r="G7112" s="45"/>
      <c r="L7112"/>
      <c r="M7112" s="46"/>
    </row>
    <row r="7113" spans="1:13" x14ac:dyDescent="0.3">
      <c r="A7113"/>
      <c r="B7113"/>
      <c r="C7113" s="29"/>
      <c r="D7113"/>
      <c r="E7113" s="44"/>
      <c r="F7113" s="29"/>
      <c r="G7113" s="45"/>
      <c r="L7113"/>
      <c r="M7113" s="46"/>
    </row>
    <row r="7114" spans="1:13" x14ac:dyDescent="0.3">
      <c r="A7114"/>
      <c r="B7114"/>
      <c r="C7114" s="29"/>
      <c r="D7114"/>
      <c r="E7114" s="44"/>
      <c r="F7114" s="29"/>
      <c r="G7114" s="45"/>
      <c r="L7114"/>
      <c r="M7114" s="46"/>
    </row>
    <row r="7115" spans="1:13" x14ac:dyDescent="0.3">
      <c r="A7115"/>
      <c r="B7115"/>
      <c r="C7115" s="29"/>
      <c r="D7115"/>
      <c r="E7115" s="44"/>
      <c r="F7115" s="29"/>
      <c r="G7115" s="45"/>
      <c r="L7115"/>
      <c r="M7115" s="46"/>
    </row>
    <row r="7116" spans="1:13" x14ac:dyDescent="0.3">
      <c r="A7116"/>
      <c r="B7116"/>
      <c r="C7116" s="29"/>
      <c r="D7116"/>
      <c r="E7116" s="44"/>
      <c r="F7116" s="29"/>
      <c r="G7116" s="45"/>
      <c r="L7116"/>
      <c r="M7116" s="46"/>
    </row>
    <row r="7117" spans="1:13" x14ac:dyDescent="0.3">
      <c r="A7117"/>
      <c r="B7117"/>
      <c r="C7117" s="29"/>
      <c r="D7117"/>
      <c r="E7117" s="44"/>
      <c r="F7117" s="29"/>
      <c r="G7117" s="45"/>
      <c r="L7117"/>
      <c r="M7117" s="46"/>
    </row>
    <row r="7118" spans="1:13" x14ac:dyDescent="0.3">
      <c r="A7118"/>
      <c r="B7118"/>
      <c r="C7118" s="29"/>
      <c r="D7118"/>
      <c r="E7118" s="44"/>
      <c r="F7118" s="29"/>
      <c r="G7118" s="45"/>
      <c r="L7118"/>
      <c r="M7118" s="46"/>
    </row>
    <row r="7119" spans="1:13" x14ac:dyDescent="0.3">
      <c r="A7119"/>
      <c r="B7119"/>
      <c r="C7119" s="29"/>
      <c r="D7119"/>
      <c r="E7119" s="44"/>
      <c r="F7119" s="29"/>
      <c r="G7119" s="45"/>
      <c r="L7119"/>
      <c r="M7119" s="46"/>
    </row>
    <row r="7120" spans="1:13" x14ac:dyDescent="0.3">
      <c r="A7120"/>
      <c r="B7120"/>
      <c r="C7120" s="29"/>
      <c r="D7120"/>
      <c r="E7120" s="44"/>
      <c r="F7120" s="29"/>
      <c r="G7120" s="45"/>
      <c r="L7120"/>
      <c r="M7120" s="46"/>
    </row>
    <row r="7121" spans="1:13" x14ac:dyDescent="0.3">
      <c r="A7121"/>
      <c r="B7121"/>
      <c r="C7121" s="29"/>
      <c r="D7121"/>
      <c r="E7121" s="44"/>
      <c r="F7121" s="29"/>
      <c r="G7121" s="45"/>
      <c r="L7121"/>
      <c r="M7121" s="46"/>
    </row>
    <row r="7122" spans="1:13" x14ac:dyDescent="0.3">
      <c r="A7122"/>
      <c r="B7122"/>
      <c r="C7122" s="29"/>
      <c r="D7122"/>
      <c r="E7122" s="44"/>
      <c r="F7122" s="29"/>
      <c r="G7122" s="45"/>
      <c r="L7122"/>
      <c r="M7122" s="46"/>
    </row>
    <row r="7123" spans="1:13" x14ac:dyDescent="0.3">
      <c r="A7123"/>
      <c r="B7123"/>
      <c r="C7123" s="29"/>
      <c r="D7123"/>
      <c r="E7123" s="44"/>
      <c r="F7123" s="29"/>
      <c r="G7123" s="45"/>
      <c r="L7123"/>
      <c r="M7123" s="46"/>
    </row>
    <row r="7124" spans="1:13" x14ac:dyDescent="0.3">
      <c r="A7124"/>
      <c r="B7124"/>
      <c r="C7124" s="29"/>
      <c r="D7124"/>
      <c r="E7124" s="44"/>
      <c r="F7124" s="29"/>
      <c r="G7124" s="45"/>
      <c r="L7124"/>
      <c r="M7124" s="46"/>
    </row>
    <row r="7125" spans="1:13" x14ac:dyDescent="0.3">
      <c r="A7125"/>
      <c r="B7125"/>
      <c r="C7125" s="29"/>
      <c r="D7125"/>
      <c r="E7125" s="44"/>
      <c r="F7125" s="29"/>
      <c r="G7125" s="45"/>
      <c r="L7125"/>
      <c r="M7125" s="46"/>
    </row>
    <row r="7126" spans="1:13" x14ac:dyDescent="0.3">
      <c r="A7126"/>
      <c r="B7126"/>
      <c r="C7126" s="29"/>
      <c r="D7126"/>
      <c r="E7126" s="44"/>
      <c r="F7126" s="29"/>
      <c r="G7126" s="45"/>
      <c r="L7126"/>
      <c r="M7126" s="46"/>
    </row>
    <row r="7127" spans="1:13" x14ac:dyDescent="0.3">
      <c r="A7127"/>
      <c r="B7127"/>
      <c r="C7127" s="29"/>
      <c r="D7127"/>
      <c r="E7127" s="44"/>
      <c r="F7127" s="29"/>
      <c r="G7127" s="45"/>
      <c r="L7127"/>
      <c r="M7127" s="46"/>
    </row>
    <row r="7128" spans="1:13" x14ac:dyDescent="0.3">
      <c r="A7128"/>
      <c r="B7128"/>
      <c r="C7128" s="29"/>
      <c r="D7128"/>
      <c r="E7128" s="44"/>
      <c r="F7128" s="29"/>
      <c r="G7128" s="45"/>
      <c r="L7128"/>
      <c r="M7128" s="46"/>
    </row>
    <row r="7129" spans="1:13" x14ac:dyDescent="0.3">
      <c r="A7129"/>
      <c r="B7129"/>
      <c r="C7129" s="29"/>
      <c r="D7129"/>
      <c r="E7129" s="44"/>
      <c r="F7129" s="29"/>
      <c r="G7129" s="45"/>
      <c r="L7129"/>
      <c r="M7129" s="46"/>
    </row>
    <row r="7130" spans="1:13" x14ac:dyDescent="0.3">
      <c r="A7130"/>
      <c r="B7130"/>
      <c r="C7130" s="29"/>
      <c r="D7130"/>
      <c r="E7130" s="44"/>
      <c r="F7130" s="29"/>
      <c r="G7130" s="45"/>
      <c r="L7130"/>
      <c r="M7130" s="46"/>
    </row>
    <row r="7131" spans="1:13" x14ac:dyDescent="0.3">
      <c r="A7131"/>
      <c r="B7131"/>
      <c r="C7131" s="29"/>
      <c r="D7131"/>
      <c r="E7131" s="44"/>
      <c r="F7131" s="29"/>
      <c r="G7131" s="45"/>
      <c r="L7131"/>
      <c r="M7131" s="46"/>
    </row>
    <row r="7132" spans="1:13" x14ac:dyDescent="0.3">
      <c r="A7132"/>
      <c r="B7132"/>
      <c r="C7132" s="29"/>
      <c r="D7132"/>
      <c r="E7132" s="44"/>
      <c r="F7132" s="29"/>
      <c r="G7132" s="45"/>
      <c r="L7132"/>
      <c r="M7132" s="46"/>
    </row>
    <row r="7133" spans="1:13" x14ac:dyDescent="0.3">
      <c r="A7133"/>
      <c r="B7133"/>
      <c r="C7133" s="29"/>
      <c r="D7133"/>
      <c r="E7133" s="44"/>
      <c r="F7133" s="29"/>
      <c r="G7133" s="45"/>
      <c r="L7133"/>
      <c r="M7133" s="46"/>
    </row>
    <row r="7134" spans="1:13" x14ac:dyDescent="0.3">
      <c r="A7134"/>
      <c r="B7134"/>
      <c r="C7134" s="29"/>
      <c r="D7134"/>
      <c r="E7134" s="44"/>
      <c r="F7134" s="29"/>
      <c r="G7134" s="45"/>
      <c r="L7134"/>
      <c r="M7134" s="46"/>
    </row>
    <row r="7135" spans="1:13" x14ac:dyDescent="0.3">
      <c r="A7135"/>
      <c r="B7135"/>
      <c r="C7135" s="29"/>
      <c r="D7135"/>
      <c r="E7135" s="44"/>
      <c r="F7135" s="29"/>
      <c r="G7135" s="45"/>
      <c r="L7135"/>
      <c r="M7135" s="46"/>
    </row>
    <row r="7136" spans="1:13" x14ac:dyDescent="0.3">
      <c r="A7136"/>
      <c r="B7136"/>
      <c r="C7136" s="29"/>
      <c r="D7136"/>
      <c r="E7136" s="44"/>
      <c r="F7136" s="29"/>
      <c r="G7136" s="45"/>
      <c r="L7136"/>
      <c r="M7136" s="46"/>
    </row>
    <row r="7137" spans="1:13" x14ac:dyDescent="0.3">
      <c r="A7137"/>
      <c r="B7137"/>
      <c r="C7137" s="29"/>
      <c r="D7137"/>
      <c r="E7137" s="44"/>
      <c r="F7137" s="29"/>
      <c r="G7137" s="45"/>
      <c r="L7137"/>
      <c r="M7137" s="46"/>
    </row>
    <row r="7138" spans="1:13" x14ac:dyDescent="0.3">
      <c r="A7138"/>
      <c r="B7138"/>
      <c r="C7138" s="29"/>
      <c r="D7138"/>
      <c r="E7138" s="44"/>
      <c r="F7138" s="29"/>
      <c r="G7138" s="45"/>
      <c r="L7138"/>
      <c r="M7138" s="46"/>
    </row>
    <row r="7139" spans="1:13" x14ac:dyDescent="0.3">
      <c r="A7139"/>
      <c r="B7139"/>
      <c r="C7139" s="29"/>
      <c r="D7139"/>
      <c r="E7139" s="44"/>
      <c r="F7139" s="29"/>
      <c r="G7139" s="45"/>
      <c r="L7139"/>
      <c r="M7139" s="46"/>
    </row>
    <row r="7140" spans="1:13" x14ac:dyDescent="0.3">
      <c r="A7140"/>
      <c r="B7140"/>
      <c r="C7140" s="29"/>
      <c r="D7140"/>
      <c r="E7140" s="44"/>
      <c r="F7140" s="29"/>
      <c r="G7140" s="45"/>
      <c r="L7140"/>
      <c r="M7140" s="46"/>
    </row>
    <row r="7141" spans="1:13" x14ac:dyDescent="0.3">
      <c r="A7141"/>
      <c r="B7141"/>
      <c r="C7141" s="29"/>
      <c r="D7141"/>
      <c r="E7141" s="44"/>
      <c r="F7141" s="29"/>
      <c r="G7141" s="45"/>
      <c r="L7141"/>
      <c r="M7141" s="46"/>
    </row>
    <row r="7142" spans="1:13" x14ac:dyDescent="0.3">
      <c r="A7142"/>
      <c r="B7142"/>
      <c r="C7142" s="29"/>
      <c r="D7142"/>
      <c r="E7142" s="44"/>
      <c r="F7142" s="29"/>
      <c r="G7142" s="45"/>
      <c r="L7142"/>
      <c r="M7142" s="46"/>
    </row>
    <row r="7143" spans="1:13" x14ac:dyDescent="0.3">
      <c r="A7143"/>
      <c r="B7143"/>
      <c r="C7143" s="29"/>
      <c r="D7143"/>
      <c r="E7143" s="44"/>
      <c r="F7143" s="29"/>
      <c r="G7143" s="45"/>
      <c r="L7143"/>
      <c r="M7143" s="46"/>
    </row>
    <row r="7144" spans="1:13" x14ac:dyDescent="0.3">
      <c r="A7144"/>
      <c r="B7144"/>
      <c r="C7144" s="29"/>
      <c r="D7144"/>
      <c r="E7144" s="44"/>
      <c r="F7144" s="29"/>
      <c r="G7144" s="45"/>
      <c r="L7144"/>
      <c r="M7144" s="46"/>
    </row>
    <row r="7145" spans="1:13" x14ac:dyDescent="0.3">
      <c r="A7145"/>
      <c r="B7145"/>
      <c r="C7145" s="29"/>
      <c r="D7145"/>
      <c r="E7145" s="44"/>
      <c r="F7145" s="29"/>
      <c r="G7145" s="45"/>
      <c r="L7145"/>
      <c r="M7145" s="46"/>
    </row>
    <row r="7146" spans="1:13" x14ac:dyDescent="0.3">
      <c r="A7146"/>
      <c r="B7146"/>
      <c r="C7146" s="29"/>
      <c r="D7146"/>
      <c r="E7146" s="44"/>
      <c r="F7146" s="29"/>
      <c r="G7146" s="45"/>
      <c r="L7146"/>
      <c r="M7146" s="46"/>
    </row>
    <row r="7147" spans="1:13" x14ac:dyDescent="0.3">
      <c r="A7147"/>
      <c r="B7147"/>
      <c r="C7147" s="29"/>
      <c r="D7147"/>
      <c r="E7147" s="44"/>
      <c r="F7147" s="29"/>
      <c r="G7147" s="45"/>
      <c r="L7147"/>
      <c r="M7147" s="46"/>
    </row>
    <row r="7148" spans="1:13" x14ac:dyDescent="0.3">
      <c r="A7148"/>
      <c r="B7148"/>
      <c r="C7148" s="29"/>
      <c r="D7148"/>
      <c r="E7148" s="44"/>
      <c r="F7148" s="29"/>
      <c r="G7148" s="45"/>
      <c r="L7148"/>
      <c r="M7148" s="46"/>
    </row>
    <row r="7149" spans="1:13" x14ac:dyDescent="0.3">
      <c r="A7149"/>
      <c r="B7149"/>
      <c r="C7149" s="29"/>
      <c r="D7149"/>
      <c r="E7149" s="44"/>
      <c r="F7149" s="29"/>
      <c r="G7149" s="45"/>
      <c r="L7149"/>
      <c r="M7149" s="46"/>
    </row>
    <row r="7150" spans="1:13" x14ac:dyDescent="0.3">
      <c r="A7150"/>
      <c r="B7150"/>
      <c r="C7150" s="29"/>
      <c r="D7150"/>
      <c r="E7150" s="44"/>
      <c r="F7150" s="29"/>
      <c r="G7150" s="45"/>
      <c r="L7150"/>
      <c r="M7150" s="46"/>
    </row>
    <row r="7151" spans="1:13" x14ac:dyDescent="0.3">
      <c r="A7151"/>
      <c r="B7151"/>
      <c r="C7151" s="29"/>
      <c r="D7151"/>
      <c r="E7151" s="44"/>
      <c r="F7151" s="29"/>
      <c r="G7151" s="45"/>
      <c r="L7151"/>
      <c r="M7151" s="46"/>
    </row>
    <row r="7152" spans="1:13" x14ac:dyDescent="0.3">
      <c r="A7152"/>
      <c r="B7152"/>
      <c r="C7152" s="29"/>
      <c r="D7152"/>
      <c r="E7152" s="44"/>
      <c r="F7152" s="29"/>
      <c r="G7152" s="45"/>
      <c r="L7152"/>
      <c r="M7152" s="46"/>
    </row>
    <row r="7153" spans="1:13" x14ac:dyDescent="0.3">
      <c r="A7153"/>
      <c r="B7153"/>
      <c r="C7153" s="29"/>
      <c r="D7153"/>
      <c r="E7153" s="44"/>
      <c r="F7153" s="29"/>
      <c r="G7153" s="45"/>
      <c r="L7153"/>
      <c r="M7153" s="46"/>
    </row>
    <row r="7154" spans="1:13" x14ac:dyDescent="0.3">
      <c r="A7154"/>
      <c r="B7154"/>
      <c r="C7154" s="29"/>
      <c r="D7154"/>
      <c r="E7154" s="44"/>
      <c r="F7154" s="29"/>
      <c r="G7154" s="45"/>
      <c r="L7154"/>
      <c r="M7154" s="46"/>
    </row>
    <row r="7155" spans="1:13" x14ac:dyDescent="0.3">
      <c r="A7155"/>
      <c r="B7155"/>
      <c r="C7155" s="29"/>
      <c r="D7155"/>
      <c r="E7155" s="44"/>
      <c r="F7155" s="29"/>
      <c r="G7155" s="45"/>
      <c r="L7155"/>
      <c r="M7155" s="46"/>
    </row>
    <row r="7156" spans="1:13" x14ac:dyDescent="0.3">
      <c r="A7156"/>
      <c r="B7156"/>
      <c r="C7156" s="29"/>
      <c r="D7156"/>
      <c r="E7156" s="44"/>
      <c r="F7156" s="29"/>
      <c r="G7156" s="45"/>
      <c r="L7156"/>
      <c r="M7156" s="46"/>
    </row>
    <row r="7157" spans="1:13" x14ac:dyDescent="0.3">
      <c r="A7157"/>
      <c r="B7157"/>
      <c r="C7157" s="29"/>
      <c r="D7157"/>
      <c r="E7157" s="44"/>
      <c r="F7157" s="29"/>
      <c r="G7157" s="45"/>
      <c r="L7157"/>
      <c r="M7157" s="46"/>
    </row>
    <row r="7158" spans="1:13" x14ac:dyDescent="0.3">
      <c r="A7158"/>
      <c r="B7158"/>
      <c r="C7158" s="29"/>
      <c r="D7158"/>
      <c r="E7158" s="44"/>
      <c r="F7158" s="29"/>
      <c r="G7158" s="45"/>
      <c r="L7158"/>
      <c r="M7158" s="46"/>
    </row>
    <row r="7159" spans="1:13" x14ac:dyDescent="0.3">
      <c r="A7159"/>
      <c r="B7159"/>
      <c r="C7159" s="29"/>
      <c r="D7159"/>
      <c r="E7159" s="44"/>
      <c r="F7159" s="29"/>
      <c r="G7159" s="45"/>
      <c r="L7159"/>
      <c r="M7159" s="46"/>
    </row>
    <row r="7160" spans="1:13" x14ac:dyDescent="0.3">
      <c r="A7160"/>
      <c r="B7160"/>
      <c r="C7160" s="29"/>
      <c r="D7160"/>
      <c r="E7160" s="44"/>
      <c r="F7160" s="29"/>
      <c r="G7160" s="45"/>
      <c r="L7160"/>
      <c r="M7160" s="46"/>
    </row>
    <row r="7161" spans="1:13" x14ac:dyDescent="0.3">
      <c r="A7161"/>
      <c r="B7161"/>
      <c r="C7161" s="29"/>
      <c r="D7161"/>
      <c r="E7161" s="44"/>
      <c r="F7161" s="29"/>
      <c r="G7161" s="45"/>
      <c r="L7161"/>
      <c r="M7161" s="46"/>
    </row>
    <row r="7162" spans="1:13" x14ac:dyDescent="0.3">
      <c r="A7162"/>
      <c r="B7162"/>
      <c r="C7162" s="29"/>
      <c r="D7162"/>
      <c r="E7162" s="44"/>
      <c r="F7162" s="29"/>
      <c r="G7162" s="45"/>
      <c r="L7162"/>
      <c r="M7162" s="46"/>
    </row>
    <row r="7163" spans="1:13" x14ac:dyDescent="0.3">
      <c r="A7163"/>
      <c r="B7163"/>
      <c r="C7163" s="29"/>
      <c r="D7163"/>
      <c r="E7163" s="44"/>
      <c r="F7163" s="29"/>
      <c r="G7163" s="45"/>
      <c r="L7163"/>
      <c r="M7163" s="46"/>
    </row>
    <row r="7164" spans="1:13" x14ac:dyDescent="0.3">
      <c r="A7164"/>
      <c r="B7164"/>
      <c r="C7164" s="29"/>
      <c r="D7164"/>
      <c r="E7164" s="44"/>
      <c r="F7164" s="29"/>
      <c r="G7164" s="45"/>
      <c r="L7164"/>
      <c r="M7164" s="46"/>
    </row>
    <row r="7165" spans="1:13" x14ac:dyDescent="0.3">
      <c r="A7165"/>
      <c r="B7165"/>
      <c r="C7165" s="29"/>
      <c r="D7165"/>
      <c r="E7165" s="44"/>
      <c r="F7165" s="29"/>
      <c r="G7165" s="45"/>
      <c r="L7165"/>
      <c r="M7165" s="46"/>
    </row>
    <row r="7166" spans="1:13" x14ac:dyDescent="0.3">
      <c r="A7166"/>
      <c r="B7166"/>
      <c r="C7166" s="29"/>
      <c r="D7166"/>
      <c r="E7166" s="44"/>
      <c r="F7166" s="29"/>
      <c r="G7166" s="45"/>
      <c r="L7166"/>
      <c r="M7166" s="46"/>
    </row>
    <row r="7167" spans="1:13" x14ac:dyDescent="0.3">
      <c r="A7167"/>
      <c r="B7167"/>
      <c r="C7167" s="29"/>
      <c r="D7167"/>
      <c r="E7167" s="44"/>
      <c r="F7167" s="29"/>
      <c r="G7167" s="45"/>
      <c r="L7167"/>
      <c r="M7167" s="46"/>
    </row>
    <row r="7168" spans="1:13" x14ac:dyDescent="0.3">
      <c r="A7168"/>
      <c r="B7168"/>
      <c r="C7168" s="29"/>
      <c r="D7168"/>
      <c r="E7168" s="44"/>
      <c r="F7168" s="29"/>
      <c r="G7168" s="45"/>
      <c r="L7168"/>
      <c r="M7168" s="46"/>
    </row>
    <row r="7169" spans="1:13" x14ac:dyDescent="0.3">
      <c r="A7169"/>
      <c r="B7169"/>
      <c r="C7169" s="29"/>
      <c r="D7169"/>
      <c r="E7169" s="44"/>
      <c r="F7169" s="29"/>
      <c r="G7169" s="45"/>
      <c r="L7169"/>
      <c r="M7169" s="46"/>
    </row>
    <row r="7170" spans="1:13" x14ac:dyDescent="0.3">
      <c r="A7170"/>
      <c r="B7170"/>
      <c r="C7170" s="29"/>
      <c r="D7170"/>
      <c r="E7170" s="44"/>
      <c r="F7170" s="29"/>
      <c r="G7170" s="45"/>
      <c r="L7170"/>
      <c r="M7170" s="46"/>
    </row>
    <row r="7171" spans="1:13" x14ac:dyDescent="0.3">
      <c r="A7171"/>
      <c r="B7171"/>
      <c r="C7171" s="29"/>
      <c r="D7171"/>
      <c r="E7171" s="44"/>
      <c r="F7171" s="29"/>
      <c r="G7171" s="45"/>
      <c r="L7171"/>
      <c r="M7171" s="46"/>
    </row>
    <row r="7172" spans="1:13" x14ac:dyDescent="0.3">
      <c r="A7172"/>
      <c r="B7172"/>
      <c r="C7172" s="29"/>
      <c r="D7172"/>
      <c r="E7172" s="44"/>
      <c r="F7172" s="29"/>
      <c r="G7172" s="45"/>
      <c r="L7172"/>
      <c r="M7172" s="46"/>
    </row>
    <row r="7173" spans="1:13" x14ac:dyDescent="0.3">
      <c r="A7173"/>
      <c r="B7173"/>
      <c r="C7173" s="29"/>
      <c r="D7173"/>
      <c r="E7173" s="44"/>
      <c r="F7173" s="29"/>
      <c r="G7173" s="45"/>
      <c r="L7173"/>
      <c r="M7173" s="46"/>
    </row>
    <row r="7174" spans="1:13" x14ac:dyDescent="0.3">
      <c r="A7174"/>
      <c r="B7174"/>
      <c r="C7174" s="29"/>
      <c r="D7174"/>
      <c r="E7174" s="44"/>
      <c r="F7174" s="29"/>
      <c r="G7174" s="45"/>
      <c r="L7174"/>
      <c r="M7174" s="46"/>
    </row>
    <row r="7175" spans="1:13" x14ac:dyDescent="0.3">
      <c r="A7175"/>
      <c r="B7175"/>
      <c r="C7175" s="29"/>
      <c r="D7175"/>
      <c r="E7175" s="44"/>
      <c r="F7175" s="29"/>
      <c r="G7175" s="45"/>
      <c r="L7175"/>
      <c r="M7175" s="46"/>
    </row>
    <row r="7176" spans="1:13" x14ac:dyDescent="0.3">
      <c r="A7176"/>
      <c r="B7176"/>
      <c r="C7176" s="29"/>
      <c r="D7176"/>
      <c r="E7176" s="44"/>
      <c r="F7176" s="29"/>
      <c r="G7176" s="45"/>
      <c r="L7176"/>
      <c r="M7176" s="46"/>
    </row>
    <row r="7177" spans="1:13" x14ac:dyDescent="0.3">
      <c r="A7177"/>
      <c r="B7177"/>
      <c r="C7177" s="29"/>
      <c r="D7177"/>
      <c r="E7177" s="44"/>
      <c r="F7177" s="29"/>
      <c r="G7177" s="45"/>
      <c r="L7177"/>
      <c r="M7177" s="46"/>
    </row>
    <row r="7178" spans="1:13" x14ac:dyDescent="0.3">
      <c r="A7178"/>
      <c r="B7178"/>
      <c r="C7178" s="29"/>
      <c r="D7178"/>
      <c r="E7178" s="44"/>
      <c r="F7178" s="29"/>
      <c r="G7178" s="45"/>
      <c r="L7178"/>
      <c r="M7178" s="46"/>
    </row>
    <row r="7179" spans="1:13" x14ac:dyDescent="0.3">
      <c r="A7179"/>
      <c r="B7179"/>
      <c r="C7179" s="29"/>
      <c r="D7179"/>
      <c r="E7179" s="44"/>
      <c r="F7179" s="29"/>
      <c r="G7179" s="45"/>
      <c r="L7179"/>
      <c r="M7179" s="46"/>
    </row>
    <row r="7180" spans="1:13" x14ac:dyDescent="0.3">
      <c r="A7180"/>
      <c r="B7180"/>
      <c r="C7180" s="29"/>
      <c r="D7180"/>
      <c r="E7180" s="44"/>
      <c r="F7180" s="29"/>
      <c r="G7180" s="45"/>
      <c r="L7180"/>
      <c r="M7180" s="46"/>
    </row>
    <row r="7181" spans="1:13" x14ac:dyDescent="0.3">
      <c r="A7181"/>
      <c r="B7181"/>
      <c r="C7181" s="29"/>
      <c r="D7181"/>
      <c r="E7181" s="44"/>
      <c r="F7181" s="29"/>
      <c r="G7181" s="45"/>
      <c r="L7181"/>
      <c r="M7181" s="46"/>
    </row>
    <row r="7182" spans="1:13" x14ac:dyDescent="0.3">
      <c r="A7182"/>
      <c r="B7182"/>
      <c r="C7182" s="29"/>
      <c r="D7182"/>
      <c r="E7182" s="44"/>
      <c r="F7182" s="29"/>
      <c r="G7182" s="45"/>
      <c r="L7182"/>
      <c r="M7182" s="46"/>
    </row>
    <row r="7183" spans="1:13" x14ac:dyDescent="0.3">
      <c r="A7183"/>
      <c r="B7183"/>
      <c r="C7183" s="29"/>
      <c r="D7183"/>
      <c r="E7183" s="44"/>
      <c r="F7183" s="29"/>
      <c r="G7183" s="45"/>
      <c r="L7183"/>
      <c r="M7183" s="46"/>
    </row>
    <row r="7184" spans="1:13" x14ac:dyDescent="0.3">
      <c r="A7184"/>
      <c r="B7184"/>
      <c r="C7184" s="29"/>
      <c r="D7184"/>
      <c r="E7184" s="44"/>
      <c r="F7184" s="29"/>
      <c r="G7184" s="45"/>
      <c r="L7184"/>
      <c r="M7184" s="46"/>
    </row>
    <row r="7185" spans="1:13" x14ac:dyDescent="0.3">
      <c r="A7185"/>
      <c r="B7185"/>
      <c r="C7185" s="29"/>
      <c r="D7185"/>
      <c r="E7185" s="44"/>
      <c r="F7185" s="29"/>
      <c r="G7185" s="45"/>
      <c r="L7185"/>
      <c r="M7185" s="46"/>
    </row>
    <row r="7186" spans="1:13" x14ac:dyDescent="0.3">
      <c r="A7186"/>
      <c r="B7186"/>
      <c r="C7186" s="29"/>
      <c r="D7186"/>
      <c r="E7186" s="44"/>
      <c r="F7186" s="29"/>
      <c r="G7186" s="45"/>
      <c r="L7186"/>
      <c r="M7186" s="46"/>
    </row>
    <row r="7187" spans="1:13" x14ac:dyDescent="0.3">
      <c r="A7187"/>
      <c r="B7187"/>
      <c r="C7187" s="29"/>
      <c r="D7187"/>
      <c r="E7187" s="44"/>
      <c r="F7187" s="29"/>
      <c r="G7187" s="45"/>
      <c r="L7187"/>
      <c r="M7187" s="46"/>
    </row>
    <row r="7188" spans="1:13" x14ac:dyDescent="0.3">
      <c r="A7188"/>
      <c r="B7188"/>
      <c r="C7188" s="29"/>
      <c r="D7188"/>
      <c r="E7188" s="44"/>
      <c r="F7188" s="29"/>
      <c r="G7188" s="45"/>
      <c r="L7188"/>
      <c r="M7188" s="46"/>
    </row>
    <row r="7189" spans="1:13" x14ac:dyDescent="0.3">
      <c r="A7189"/>
      <c r="B7189"/>
      <c r="C7189" s="29"/>
      <c r="D7189"/>
      <c r="E7189" s="44"/>
      <c r="F7189" s="29"/>
      <c r="G7189" s="45"/>
      <c r="L7189"/>
      <c r="M7189" s="46"/>
    </row>
    <row r="7190" spans="1:13" x14ac:dyDescent="0.3">
      <c r="A7190"/>
      <c r="B7190"/>
      <c r="C7190" s="29"/>
      <c r="D7190"/>
      <c r="E7190" s="44"/>
      <c r="F7190" s="29"/>
      <c r="G7190" s="45"/>
      <c r="L7190"/>
      <c r="M7190" s="46"/>
    </row>
    <row r="7191" spans="1:13" x14ac:dyDescent="0.3">
      <c r="A7191"/>
      <c r="B7191"/>
      <c r="C7191" s="29"/>
      <c r="D7191"/>
      <c r="E7191" s="44"/>
      <c r="F7191" s="29"/>
      <c r="G7191" s="45"/>
      <c r="L7191"/>
      <c r="M7191" s="46"/>
    </row>
    <row r="7192" spans="1:13" x14ac:dyDescent="0.3">
      <c r="A7192"/>
      <c r="B7192"/>
      <c r="C7192" s="29"/>
      <c r="D7192"/>
      <c r="E7192" s="44"/>
      <c r="F7192" s="29"/>
      <c r="G7192" s="45"/>
      <c r="L7192"/>
      <c r="M7192" s="46"/>
    </row>
    <row r="7193" spans="1:13" x14ac:dyDescent="0.3">
      <c r="A7193"/>
      <c r="B7193"/>
      <c r="C7193" s="29"/>
      <c r="D7193"/>
      <c r="E7193" s="44"/>
      <c r="F7193" s="29"/>
      <c r="G7193" s="45"/>
      <c r="L7193"/>
      <c r="M7193" s="46"/>
    </row>
    <row r="7194" spans="1:13" x14ac:dyDescent="0.3">
      <c r="A7194"/>
      <c r="B7194"/>
      <c r="C7194" s="29"/>
      <c r="D7194"/>
      <c r="E7194" s="44"/>
      <c r="F7194" s="29"/>
      <c r="G7194" s="45"/>
      <c r="L7194"/>
      <c r="M7194" s="46"/>
    </row>
    <row r="7195" spans="1:13" x14ac:dyDescent="0.3">
      <c r="A7195"/>
      <c r="B7195"/>
      <c r="C7195" s="29"/>
      <c r="D7195"/>
      <c r="E7195" s="44"/>
      <c r="F7195" s="29"/>
      <c r="G7195" s="45"/>
      <c r="L7195"/>
      <c r="M7195" s="46"/>
    </row>
    <row r="7196" spans="1:13" x14ac:dyDescent="0.3">
      <c r="A7196"/>
      <c r="B7196"/>
      <c r="C7196" s="29"/>
      <c r="D7196"/>
      <c r="E7196" s="44"/>
      <c r="F7196" s="29"/>
      <c r="G7196" s="45"/>
      <c r="L7196"/>
      <c r="M7196" s="46"/>
    </row>
    <row r="7197" spans="1:13" x14ac:dyDescent="0.3">
      <c r="A7197"/>
      <c r="B7197"/>
      <c r="C7197" s="29"/>
      <c r="D7197"/>
      <c r="E7197" s="44"/>
      <c r="F7197" s="29"/>
      <c r="G7197" s="45"/>
      <c r="L7197"/>
      <c r="M7197" s="46"/>
    </row>
    <row r="7198" spans="1:13" x14ac:dyDescent="0.3">
      <c r="A7198"/>
      <c r="B7198"/>
      <c r="C7198" s="29"/>
      <c r="D7198"/>
      <c r="E7198" s="44"/>
      <c r="F7198" s="29"/>
      <c r="G7198" s="45"/>
      <c r="L7198"/>
      <c r="M7198" s="46"/>
    </row>
    <row r="7199" spans="1:13" x14ac:dyDescent="0.3">
      <c r="A7199"/>
      <c r="B7199"/>
      <c r="C7199" s="29"/>
      <c r="D7199"/>
      <c r="E7199" s="44"/>
      <c r="F7199" s="29"/>
      <c r="G7199" s="45"/>
      <c r="L7199"/>
      <c r="M7199" s="46"/>
    </row>
    <row r="7200" spans="1:13" x14ac:dyDescent="0.3">
      <c r="A7200"/>
      <c r="B7200"/>
      <c r="C7200" s="29"/>
      <c r="D7200"/>
      <c r="E7200" s="44"/>
      <c r="F7200" s="29"/>
      <c r="G7200" s="45"/>
      <c r="L7200"/>
      <c r="M7200" s="46"/>
    </row>
    <row r="7201" spans="1:13" x14ac:dyDescent="0.3">
      <c r="A7201"/>
      <c r="B7201"/>
      <c r="C7201" s="29"/>
      <c r="D7201"/>
      <c r="E7201" s="44"/>
      <c r="F7201" s="29"/>
      <c r="G7201" s="45"/>
      <c r="L7201"/>
      <c r="M7201" s="46"/>
    </row>
    <row r="7202" spans="1:13" x14ac:dyDescent="0.3">
      <c r="A7202"/>
      <c r="B7202"/>
      <c r="C7202" s="29"/>
      <c r="D7202"/>
      <c r="E7202" s="44"/>
      <c r="F7202" s="29"/>
      <c r="G7202" s="45"/>
      <c r="L7202"/>
      <c r="M7202" s="46"/>
    </row>
    <row r="7203" spans="1:13" x14ac:dyDescent="0.3">
      <c r="A7203"/>
      <c r="B7203"/>
      <c r="C7203" s="29"/>
      <c r="D7203"/>
      <c r="E7203" s="44"/>
      <c r="F7203" s="29"/>
      <c r="G7203" s="45"/>
      <c r="L7203"/>
      <c r="M7203" s="46"/>
    </row>
    <row r="7204" spans="1:13" x14ac:dyDescent="0.3">
      <c r="A7204"/>
      <c r="B7204"/>
      <c r="C7204" s="29"/>
      <c r="D7204"/>
      <c r="E7204" s="44"/>
      <c r="F7204" s="29"/>
      <c r="G7204" s="45"/>
      <c r="L7204"/>
      <c r="M7204" s="46"/>
    </row>
    <row r="7205" spans="1:13" x14ac:dyDescent="0.3">
      <c r="A7205"/>
      <c r="B7205"/>
      <c r="C7205" s="29"/>
      <c r="D7205"/>
      <c r="E7205" s="44"/>
      <c r="F7205" s="29"/>
      <c r="G7205" s="45"/>
      <c r="L7205"/>
      <c r="M7205" s="46"/>
    </row>
    <row r="7206" spans="1:13" x14ac:dyDescent="0.3">
      <c r="A7206"/>
      <c r="B7206"/>
      <c r="C7206" s="29"/>
      <c r="D7206"/>
      <c r="E7206" s="44"/>
      <c r="F7206" s="29"/>
      <c r="G7206" s="45"/>
      <c r="L7206"/>
      <c r="M7206" s="46"/>
    </row>
    <row r="7207" spans="1:13" x14ac:dyDescent="0.3">
      <c r="A7207"/>
      <c r="B7207"/>
      <c r="C7207" s="29"/>
      <c r="D7207"/>
      <c r="E7207" s="44"/>
      <c r="F7207" s="29"/>
      <c r="G7207" s="45"/>
      <c r="L7207"/>
      <c r="M7207" s="46"/>
    </row>
    <row r="7208" spans="1:13" x14ac:dyDescent="0.3">
      <c r="A7208"/>
      <c r="B7208"/>
      <c r="C7208" s="29"/>
      <c r="D7208"/>
      <c r="E7208" s="44"/>
      <c r="F7208" s="29"/>
      <c r="G7208" s="45"/>
      <c r="L7208"/>
      <c r="M7208" s="46"/>
    </row>
    <row r="7209" spans="1:13" x14ac:dyDescent="0.3">
      <c r="A7209"/>
      <c r="B7209"/>
      <c r="C7209" s="29"/>
      <c r="D7209"/>
      <c r="E7209" s="44"/>
      <c r="F7209" s="29"/>
      <c r="G7209" s="45"/>
      <c r="L7209"/>
      <c r="M7209" s="46"/>
    </row>
    <row r="7210" spans="1:13" x14ac:dyDescent="0.3">
      <c r="A7210"/>
      <c r="B7210"/>
      <c r="C7210" s="29"/>
      <c r="D7210"/>
      <c r="E7210" s="44"/>
      <c r="F7210" s="29"/>
      <c r="G7210" s="45"/>
      <c r="L7210"/>
      <c r="M7210" s="46"/>
    </row>
    <row r="7211" spans="1:13" x14ac:dyDescent="0.3">
      <c r="A7211"/>
      <c r="B7211"/>
      <c r="C7211" s="29"/>
      <c r="D7211"/>
      <c r="E7211" s="44"/>
      <c r="F7211" s="29"/>
      <c r="G7211" s="45"/>
      <c r="L7211"/>
      <c r="M7211" s="46"/>
    </row>
    <row r="7212" spans="1:13" x14ac:dyDescent="0.3">
      <c r="A7212"/>
      <c r="B7212"/>
      <c r="C7212" s="29"/>
      <c r="D7212"/>
      <c r="E7212" s="44"/>
      <c r="F7212" s="29"/>
      <c r="G7212" s="45"/>
      <c r="L7212"/>
      <c r="M7212" s="46"/>
    </row>
    <row r="7213" spans="1:13" x14ac:dyDescent="0.3">
      <c r="A7213"/>
      <c r="B7213"/>
      <c r="C7213" s="29"/>
      <c r="D7213"/>
      <c r="E7213" s="44"/>
      <c r="F7213" s="29"/>
      <c r="G7213" s="45"/>
      <c r="L7213"/>
      <c r="M7213" s="46"/>
    </row>
    <row r="7214" spans="1:13" x14ac:dyDescent="0.3">
      <c r="A7214"/>
      <c r="B7214"/>
      <c r="C7214" s="29"/>
      <c r="D7214"/>
      <c r="E7214" s="44"/>
      <c r="F7214" s="29"/>
      <c r="G7214" s="45"/>
      <c r="L7214"/>
      <c r="M7214" s="46"/>
    </row>
    <row r="7215" spans="1:13" x14ac:dyDescent="0.3">
      <c r="A7215"/>
      <c r="B7215"/>
      <c r="C7215" s="29"/>
      <c r="D7215"/>
      <c r="E7215" s="44"/>
      <c r="F7215" s="29"/>
      <c r="G7215" s="45"/>
      <c r="L7215"/>
      <c r="M7215" s="46"/>
    </row>
    <row r="7216" spans="1:13" x14ac:dyDescent="0.3">
      <c r="A7216"/>
      <c r="B7216"/>
      <c r="C7216" s="29"/>
      <c r="D7216"/>
      <c r="E7216" s="44"/>
      <c r="F7216" s="29"/>
      <c r="G7216" s="45"/>
      <c r="L7216"/>
      <c r="M7216" s="46"/>
    </row>
    <row r="7217" spans="1:13" x14ac:dyDescent="0.3">
      <c r="A7217"/>
      <c r="B7217"/>
      <c r="C7217" s="29"/>
      <c r="D7217"/>
      <c r="E7217" s="44"/>
      <c r="F7217" s="29"/>
      <c r="G7217" s="45"/>
      <c r="L7217"/>
      <c r="M7217" s="46"/>
    </row>
    <row r="7218" spans="1:13" x14ac:dyDescent="0.3">
      <c r="A7218"/>
      <c r="B7218"/>
      <c r="C7218" s="29"/>
      <c r="D7218"/>
      <c r="E7218" s="44"/>
      <c r="F7218" s="29"/>
      <c r="G7218" s="45"/>
      <c r="L7218"/>
      <c r="M7218" s="46"/>
    </row>
    <row r="7219" spans="1:13" x14ac:dyDescent="0.3">
      <c r="A7219"/>
      <c r="B7219"/>
      <c r="C7219" s="29"/>
      <c r="D7219"/>
      <c r="E7219" s="44"/>
      <c r="F7219" s="29"/>
      <c r="G7219" s="45"/>
      <c r="L7219"/>
      <c r="M7219" s="46"/>
    </row>
    <row r="7220" spans="1:13" x14ac:dyDescent="0.3">
      <c r="A7220"/>
      <c r="B7220"/>
      <c r="C7220" s="29"/>
      <c r="D7220"/>
      <c r="E7220" s="44"/>
      <c r="F7220" s="29"/>
      <c r="G7220" s="45"/>
      <c r="L7220"/>
      <c r="M7220" s="46"/>
    </row>
    <row r="7221" spans="1:13" x14ac:dyDescent="0.3">
      <c r="A7221"/>
      <c r="B7221"/>
      <c r="C7221" s="29"/>
      <c r="D7221"/>
      <c r="E7221" s="44"/>
      <c r="F7221" s="29"/>
      <c r="G7221" s="45"/>
      <c r="L7221"/>
      <c r="M7221" s="46"/>
    </row>
    <row r="7222" spans="1:13" x14ac:dyDescent="0.3">
      <c r="A7222"/>
      <c r="B7222"/>
      <c r="C7222" s="29"/>
      <c r="D7222"/>
      <c r="E7222" s="44"/>
      <c r="F7222" s="29"/>
      <c r="G7222" s="45"/>
      <c r="L7222"/>
      <c r="M7222" s="46"/>
    </row>
    <row r="7223" spans="1:13" x14ac:dyDescent="0.3">
      <c r="A7223"/>
      <c r="B7223"/>
      <c r="C7223" s="29"/>
      <c r="D7223"/>
      <c r="E7223" s="44"/>
      <c r="F7223" s="29"/>
      <c r="G7223" s="45"/>
      <c r="L7223"/>
      <c r="M7223" s="46"/>
    </row>
    <row r="7224" spans="1:13" x14ac:dyDescent="0.3">
      <c r="A7224"/>
      <c r="B7224"/>
      <c r="C7224" s="29"/>
      <c r="D7224"/>
      <c r="E7224" s="44"/>
      <c r="F7224" s="29"/>
      <c r="G7224" s="45"/>
      <c r="L7224"/>
      <c r="M7224" s="46"/>
    </row>
    <row r="7225" spans="1:13" x14ac:dyDescent="0.3">
      <c r="A7225"/>
      <c r="B7225"/>
      <c r="C7225" s="29"/>
      <c r="D7225"/>
      <c r="E7225" s="44"/>
      <c r="F7225" s="29"/>
      <c r="G7225" s="45"/>
      <c r="L7225"/>
      <c r="M7225" s="46"/>
    </row>
    <row r="7226" spans="1:13" x14ac:dyDescent="0.3">
      <c r="A7226"/>
      <c r="B7226"/>
      <c r="C7226" s="29"/>
      <c r="D7226"/>
      <c r="E7226" s="44"/>
      <c r="F7226" s="29"/>
      <c r="G7226" s="45"/>
      <c r="L7226"/>
      <c r="M7226" s="46"/>
    </row>
    <row r="7227" spans="1:13" x14ac:dyDescent="0.3">
      <c r="A7227"/>
      <c r="B7227"/>
      <c r="C7227" s="29"/>
      <c r="D7227"/>
      <c r="E7227" s="44"/>
      <c r="F7227" s="29"/>
      <c r="G7227" s="45"/>
      <c r="L7227"/>
      <c r="M7227" s="46"/>
    </row>
    <row r="7228" spans="1:13" x14ac:dyDescent="0.3">
      <c r="A7228"/>
      <c r="B7228"/>
      <c r="C7228" s="29"/>
      <c r="D7228"/>
      <c r="E7228" s="44"/>
      <c r="F7228" s="29"/>
      <c r="G7228" s="45"/>
      <c r="L7228"/>
      <c r="M7228" s="46"/>
    </row>
    <row r="7229" spans="1:13" x14ac:dyDescent="0.3">
      <c r="A7229"/>
      <c r="B7229"/>
      <c r="C7229" s="29"/>
      <c r="D7229"/>
      <c r="E7229" s="44"/>
      <c r="F7229" s="29"/>
      <c r="G7229" s="45"/>
      <c r="L7229"/>
      <c r="M7229" s="46"/>
    </row>
    <row r="7230" spans="1:13" x14ac:dyDescent="0.3">
      <c r="A7230"/>
      <c r="B7230"/>
      <c r="C7230" s="29"/>
      <c r="D7230"/>
      <c r="E7230" s="44"/>
      <c r="F7230" s="29"/>
      <c r="G7230" s="45"/>
      <c r="L7230"/>
      <c r="M7230" s="46"/>
    </row>
    <row r="7231" spans="1:13" x14ac:dyDescent="0.3">
      <c r="A7231"/>
      <c r="B7231"/>
      <c r="C7231" s="29"/>
      <c r="D7231"/>
      <c r="E7231" s="44"/>
      <c r="F7231" s="29"/>
      <c r="G7231" s="45"/>
      <c r="L7231"/>
      <c r="M7231" s="46"/>
    </row>
    <row r="7232" spans="1:13" x14ac:dyDescent="0.3">
      <c r="A7232"/>
      <c r="B7232"/>
      <c r="C7232" s="29"/>
      <c r="D7232"/>
      <c r="E7232" s="44"/>
      <c r="F7232" s="29"/>
      <c r="G7232" s="45"/>
      <c r="L7232"/>
      <c r="M7232" s="46"/>
    </row>
    <row r="7233" spans="1:13" x14ac:dyDescent="0.3">
      <c r="A7233"/>
      <c r="B7233"/>
      <c r="C7233" s="29"/>
      <c r="D7233"/>
      <c r="E7233" s="44"/>
      <c r="F7233" s="29"/>
      <c r="G7233" s="45"/>
      <c r="L7233"/>
      <c r="M7233" s="46"/>
    </row>
    <row r="7234" spans="1:13" x14ac:dyDescent="0.3">
      <c r="A7234"/>
      <c r="B7234"/>
      <c r="C7234" s="29"/>
      <c r="D7234"/>
      <c r="E7234" s="44"/>
      <c r="F7234" s="29"/>
      <c r="G7234" s="45"/>
      <c r="L7234"/>
      <c r="M7234" s="46"/>
    </row>
    <row r="7235" spans="1:13" x14ac:dyDescent="0.3">
      <c r="A7235"/>
      <c r="B7235"/>
      <c r="C7235" s="29"/>
      <c r="D7235"/>
      <c r="E7235" s="44"/>
      <c r="F7235" s="29"/>
      <c r="G7235" s="45"/>
      <c r="L7235"/>
      <c r="M7235" s="46"/>
    </row>
    <row r="7236" spans="1:13" x14ac:dyDescent="0.3">
      <c r="A7236"/>
      <c r="B7236"/>
      <c r="C7236" s="29"/>
      <c r="D7236"/>
      <c r="E7236" s="44"/>
      <c r="F7236" s="29"/>
      <c r="G7236" s="45"/>
      <c r="L7236"/>
      <c r="M7236" s="46"/>
    </row>
    <row r="7237" spans="1:13" x14ac:dyDescent="0.3">
      <c r="A7237"/>
      <c r="B7237"/>
      <c r="C7237" s="29"/>
      <c r="D7237"/>
      <c r="E7237" s="44"/>
      <c r="F7237" s="29"/>
      <c r="G7237" s="45"/>
      <c r="L7237"/>
      <c r="M7237" s="46"/>
    </row>
    <row r="7238" spans="1:13" x14ac:dyDescent="0.3">
      <c r="A7238"/>
      <c r="B7238"/>
      <c r="C7238" s="29"/>
      <c r="D7238"/>
      <c r="E7238" s="44"/>
      <c r="F7238" s="29"/>
      <c r="G7238" s="45"/>
      <c r="L7238"/>
      <c r="M7238" s="46"/>
    </row>
    <row r="7239" spans="1:13" x14ac:dyDescent="0.3">
      <c r="A7239"/>
      <c r="B7239"/>
      <c r="C7239" s="29"/>
      <c r="D7239"/>
      <c r="E7239" s="44"/>
      <c r="F7239" s="29"/>
      <c r="G7239" s="45"/>
      <c r="L7239"/>
      <c r="M7239" s="46"/>
    </row>
    <row r="7240" spans="1:13" x14ac:dyDescent="0.3">
      <c r="A7240"/>
      <c r="B7240"/>
      <c r="C7240" s="29"/>
      <c r="D7240"/>
      <c r="E7240" s="44"/>
      <c r="F7240" s="29"/>
      <c r="G7240" s="45"/>
      <c r="L7240"/>
      <c r="M7240" s="46"/>
    </row>
    <row r="7241" spans="1:13" x14ac:dyDescent="0.3">
      <c r="A7241"/>
      <c r="B7241"/>
      <c r="C7241" s="29"/>
      <c r="D7241"/>
      <c r="E7241" s="44"/>
      <c r="F7241" s="29"/>
      <c r="G7241" s="45"/>
      <c r="L7241"/>
      <c r="M7241" s="46"/>
    </row>
    <row r="7242" spans="1:13" x14ac:dyDescent="0.3">
      <c r="A7242"/>
      <c r="B7242"/>
      <c r="C7242" s="29"/>
      <c r="D7242"/>
      <c r="E7242" s="44"/>
      <c r="F7242" s="29"/>
      <c r="G7242" s="45"/>
      <c r="L7242"/>
      <c r="M7242" s="46"/>
    </row>
    <row r="7243" spans="1:13" x14ac:dyDescent="0.3">
      <c r="A7243"/>
      <c r="B7243"/>
      <c r="C7243" s="29"/>
      <c r="D7243"/>
      <c r="E7243" s="44"/>
      <c r="F7243" s="29"/>
      <c r="G7243" s="45"/>
      <c r="L7243"/>
      <c r="M7243" s="46"/>
    </row>
    <row r="7244" spans="1:13" x14ac:dyDescent="0.3">
      <c r="A7244"/>
      <c r="B7244"/>
      <c r="C7244" s="29"/>
      <c r="D7244"/>
      <c r="E7244" s="44"/>
      <c r="F7244" s="29"/>
      <c r="G7244" s="45"/>
      <c r="L7244"/>
      <c r="M7244" s="46"/>
    </row>
    <row r="7245" spans="1:13" x14ac:dyDescent="0.3">
      <c r="A7245"/>
      <c r="B7245"/>
      <c r="C7245" s="29"/>
      <c r="D7245"/>
      <c r="E7245" s="44"/>
      <c r="F7245" s="29"/>
      <c r="G7245" s="45"/>
      <c r="L7245"/>
      <c r="M7245" s="46"/>
    </row>
    <row r="7246" spans="1:13" x14ac:dyDescent="0.3">
      <c r="A7246"/>
      <c r="B7246"/>
      <c r="C7246" s="29"/>
      <c r="D7246"/>
      <c r="E7246" s="44"/>
      <c r="F7246" s="29"/>
      <c r="G7246" s="45"/>
      <c r="L7246"/>
      <c r="M7246" s="46"/>
    </row>
    <row r="7247" spans="1:13" x14ac:dyDescent="0.3">
      <c r="A7247"/>
      <c r="B7247"/>
      <c r="C7247" s="29"/>
      <c r="D7247"/>
      <c r="E7247" s="44"/>
      <c r="F7247" s="29"/>
      <c r="G7247" s="45"/>
      <c r="L7247"/>
      <c r="M7247" s="46"/>
    </row>
    <row r="7248" spans="1:13" x14ac:dyDescent="0.3">
      <c r="A7248"/>
      <c r="B7248"/>
      <c r="C7248" s="29"/>
      <c r="D7248"/>
      <c r="E7248" s="44"/>
      <c r="F7248" s="29"/>
      <c r="G7248" s="45"/>
      <c r="L7248"/>
      <c r="M7248" s="46"/>
    </row>
    <row r="7249" spans="1:13" x14ac:dyDescent="0.3">
      <c r="A7249"/>
      <c r="B7249"/>
      <c r="C7249" s="29"/>
      <c r="D7249"/>
      <c r="E7249" s="44"/>
      <c r="F7249" s="29"/>
      <c r="G7249" s="45"/>
      <c r="L7249"/>
      <c r="M7249" s="46"/>
    </row>
    <row r="7250" spans="1:13" x14ac:dyDescent="0.3">
      <c r="A7250"/>
      <c r="B7250"/>
      <c r="C7250" s="29"/>
      <c r="D7250"/>
      <c r="E7250" s="44"/>
      <c r="F7250" s="29"/>
      <c r="G7250" s="45"/>
      <c r="L7250"/>
      <c r="M7250" s="46"/>
    </row>
    <row r="7251" spans="1:13" x14ac:dyDescent="0.3">
      <c r="A7251"/>
      <c r="B7251"/>
      <c r="C7251" s="29"/>
      <c r="D7251"/>
      <c r="E7251" s="44"/>
      <c r="F7251" s="29"/>
      <c r="G7251" s="45"/>
      <c r="L7251"/>
      <c r="M7251" s="46"/>
    </row>
    <row r="7252" spans="1:13" x14ac:dyDescent="0.3">
      <c r="A7252"/>
      <c r="B7252"/>
      <c r="C7252" s="29"/>
      <c r="D7252"/>
      <c r="E7252" s="44"/>
      <c r="F7252" s="29"/>
      <c r="G7252" s="45"/>
      <c r="L7252"/>
      <c r="M7252" s="46"/>
    </row>
    <row r="7253" spans="1:13" x14ac:dyDescent="0.3">
      <c r="A7253"/>
      <c r="B7253"/>
      <c r="C7253" s="29"/>
      <c r="D7253"/>
      <c r="E7253" s="44"/>
      <c r="F7253" s="29"/>
      <c r="G7253" s="45"/>
      <c r="L7253"/>
      <c r="M7253" s="46"/>
    </row>
    <row r="7254" spans="1:13" x14ac:dyDescent="0.3">
      <c r="A7254"/>
      <c r="B7254"/>
      <c r="C7254" s="29"/>
      <c r="D7254"/>
      <c r="E7254" s="44"/>
      <c r="F7254" s="29"/>
      <c r="G7254" s="45"/>
      <c r="L7254"/>
      <c r="M7254" s="46"/>
    </row>
    <row r="7255" spans="1:13" x14ac:dyDescent="0.3">
      <c r="A7255"/>
      <c r="B7255"/>
      <c r="C7255" s="29"/>
      <c r="D7255"/>
      <c r="E7255" s="44"/>
      <c r="F7255" s="29"/>
      <c r="G7255" s="45"/>
      <c r="L7255"/>
      <c r="M7255" s="46"/>
    </row>
    <row r="7256" spans="1:13" x14ac:dyDescent="0.3">
      <c r="A7256"/>
      <c r="B7256"/>
      <c r="C7256" s="29"/>
      <c r="D7256"/>
      <c r="E7256" s="44"/>
      <c r="F7256" s="29"/>
      <c r="G7256" s="45"/>
      <c r="L7256"/>
      <c r="M7256" s="46"/>
    </row>
    <row r="7257" spans="1:13" x14ac:dyDescent="0.3">
      <c r="A7257"/>
      <c r="B7257"/>
      <c r="C7257" s="29"/>
      <c r="D7257"/>
      <c r="E7257" s="44"/>
      <c r="F7257" s="29"/>
      <c r="G7257" s="45"/>
      <c r="L7257"/>
      <c r="M7257" s="46"/>
    </row>
    <row r="7258" spans="1:13" x14ac:dyDescent="0.3">
      <c r="A7258"/>
      <c r="B7258"/>
      <c r="C7258" s="29"/>
      <c r="D7258"/>
      <c r="E7258" s="44"/>
      <c r="F7258" s="29"/>
      <c r="G7258" s="45"/>
      <c r="L7258"/>
      <c r="M7258" s="46"/>
    </row>
    <row r="7259" spans="1:13" x14ac:dyDescent="0.3">
      <c r="A7259"/>
      <c r="B7259"/>
      <c r="C7259" s="29"/>
      <c r="D7259"/>
      <c r="E7259" s="44"/>
      <c r="F7259" s="29"/>
      <c r="G7259" s="45"/>
      <c r="L7259"/>
      <c r="M7259" s="46"/>
    </row>
    <row r="7260" spans="1:13" x14ac:dyDescent="0.3">
      <c r="A7260"/>
      <c r="B7260"/>
      <c r="C7260" s="29"/>
      <c r="D7260"/>
      <c r="E7260" s="44"/>
      <c r="F7260" s="29"/>
      <c r="G7260" s="45"/>
      <c r="L7260"/>
      <c r="M7260" s="46"/>
    </row>
    <row r="7261" spans="1:13" x14ac:dyDescent="0.3">
      <c r="A7261"/>
      <c r="B7261"/>
      <c r="C7261" s="29"/>
      <c r="D7261"/>
      <c r="E7261" s="44"/>
      <c r="F7261" s="29"/>
      <c r="G7261" s="45"/>
      <c r="L7261"/>
      <c r="M7261" s="46"/>
    </row>
    <row r="7262" spans="1:13" x14ac:dyDescent="0.3">
      <c r="A7262"/>
      <c r="B7262"/>
      <c r="C7262" s="29"/>
      <c r="D7262"/>
      <c r="E7262" s="44"/>
      <c r="F7262" s="29"/>
      <c r="G7262" s="45"/>
      <c r="L7262"/>
      <c r="M7262" s="46"/>
    </row>
    <row r="7263" spans="1:13" x14ac:dyDescent="0.3">
      <c r="A7263"/>
      <c r="B7263"/>
      <c r="C7263" s="29"/>
      <c r="D7263"/>
      <c r="E7263" s="44"/>
      <c r="F7263" s="29"/>
      <c r="G7263" s="45"/>
      <c r="L7263"/>
      <c r="M7263" s="46"/>
    </row>
    <row r="7264" spans="1:13" x14ac:dyDescent="0.3">
      <c r="A7264"/>
      <c r="B7264"/>
      <c r="C7264" s="29"/>
      <c r="D7264"/>
      <c r="E7264" s="44"/>
      <c r="F7264" s="29"/>
      <c r="G7264" s="45"/>
      <c r="L7264"/>
      <c r="M7264" s="46"/>
    </row>
    <row r="7265" spans="1:13" x14ac:dyDescent="0.3">
      <c r="A7265"/>
      <c r="B7265"/>
      <c r="C7265" s="29"/>
      <c r="D7265"/>
      <c r="E7265" s="44"/>
      <c r="F7265" s="29"/>
      <c r="G7265" s="45"/>
      <c r="L7265"/>
      <c r="M7265" s="46"/>
    </row>
    <row r="7266" spans="1:13" x14ac:dyDescent="0.3">
      <c r="A7266"/>
      <c r="B7266"/>
      <c r="C7266" s="29"/>
      <c r="D7266"/>
      <c r="E7266" s="44"/>
      <c r="F7266" s="29"/>
      <c r="G7266" s="45"/>
      <c r="L7266"/>
      <c r="M7266" s="46"/>
    </row>
    <row r="7267" spans="1:13" x14ac:dyDescent="0.3">
      <c r="A7267"/>
      <c r="B7267"/>
      <c r="C7267" s="29"/>
      <c r="D7267"/>
      <c r="E7267" s="44"/>
      <c r="F7267" s="29"/>
      <c r="G7267" s="45"/>
      <c r="L7267"/>
      <c r="M7267" s="46"/>
    </row>
    <row r="7268" spans="1:13" x14ac:dyDescent="0.3">
      <c r="A7268"/>
      <c r="B7268"/>
      <c r="C7268" s="29"/>
      <c r="D7268"/>
      <c r="E7268" s="44"/>
      <c r="F7268" s="29"/>
      <c r="G7268" s="45"/>
      <c r="L7268"/>
      <c r="M7268" s="46"/>
    </row>
    <row r="7269" spans="1:13" x14ac:dyDescent="0.3">
      <c r="A7269"/>
      <c r="B7269"/>
      <c r="C7269" s="29"/>
      <c r="D7269"/>
      <c r="E7269" s="44"/>
      <c r="F7269" s="29"/>
      <c r="G7269" s="45"/>
      <c r="L7269"/>
      <c r="M7269" s="46"/>
    </row>
    <row r="7270" spans="1:13" x14ac:dyDescent="0.3">
      <c r="A7270"/>
      <c r="B7270"/>
      <c r="C7270" s="29"/>
      <c r="D7270"/>
      <c r="E7270" s="44"/>
      <c r="F7270" s="29"/>
      <c r="G7270" s="45"/>
      <c r="L7270"/>
      <c r="M7270" s="46"/>
    </row>
    <row r="7271" spans="1:13" x14ac:dyDescent="0.3">
      <c r="A7271"/>
      <c r="B7271"/>
      <c r="C7271" s="29"/>
      <c r="D7271"/>
      <c r="E7271" s="44"/>
      <c r="F7271" s="29"/>
      <c r="G7271" s="45"/>
      <c r="L7271"/>
      <c r="M7271" s="46"/>
    </row>
    <row r="7272" spans="1:13" x14ac:dyDescent="0.3">
      <c r="A7272"/>
      <c r="B7272"/>
      <c r="C7272" s="29"/>
      <c r="D7272"/>
      <c r="E7272" s="44"/>
      <c r="F7272" s="29"/>
      <c r="G7272" s="45"/>
      <c r="L7272"/>
      <c r="M7272" s="46"/>
    </row>
    <row r="7273" spans="1:13" x14ac:dyDescent="0.3">
      <c r="A7273"/>
      <c r="B7273"/>
      <c r="C7273" s="29"/>
      <c r="D7273"/>
      <c r="E7273" s="44"/>
      <c r="F7273" s="29"/>
      <c r="G7273" s="45"/>
      <c r="L7273"/>
      <c r="M7273" s="46"/>
    </row>
    <row r="7274" spans="1:13" x14ac:dyDescent="0.3">
      <c r="A7274"/>
      <c r="B7274"/>
      <c r="C7274" s="29"/>
      <c r="D7274"/>
      <c r="E7274" s="44"/>
      <c r="F7274" s="29"/>
      <c r="G7274" s="45"/>
      <c r="L7274"/>
      <c r="M7274" s="46"/>
    </row>
    <row r="7275" spans="1:13" x14ac:dyDescent="0.3">
      <c r="A7275"/>
      <c r="B7275"/>
      <c r="C7275" s="29"/>
      <c r="D7275"/>
      <c r="E7275" s="44"/>
      <c r="F7275" s="29"/>
      <c r="G7275" s="45"/>
      <c r="L7275"/>
      <c r="M7275" s="46"/>
    </row>
    <row r="7276" spans="1:13" x14ac:dyDescent="0.3">
      <c r="A7276"/>
      <c r="B7276"/>
      <c r="C7276" s="29"/>
      <c r="D7276"/>
      <c r="E7276" s="44"/>
      <c r="F7276" s="29"/>
      <c r="G7276" s="45"/>
      <c r="L7276"/>
      <c r="M7276" s="46"/>
    </row>
    <row r="7277" spans="1:13" x14ac:dyDescent="0.3">
      <c r="A7277"/>
      <c r="B7277"/>
      <c r="C7277" s="29"/>
      <c r="D7277"/>
      <c r="E7277" s="44"/>
      <c r="F7277" s="29"/>
      <c r="G7277" s="45"/>
      <c r="L7277"/>
      <c r="M7277" s="46"/>
    </row>
    <row r="7278" spans="1:13" x14ac:dyDescent="0.3">
      <c r="A7278"/>
      <c r="B7278"/>
      <c r="C7278" s="29"/>
      <c r="D7278"/>
      <c r="E7278" s="44"/>
      <c r="F7278" s="29"/>
      <c r="G7278" s="45"/>
      <c r="L7278"/>
      <c r="M7278" s="46"/>
    </row>
    <row r="7279" spans="1:13" x14ac:dyDescent="0.3">
      <c r="A7279"/>
      <c r="B7279"/>
      <c r="C7279" s="29"/>
      <c r="D7279"/>
      <c r="E7279" s="44"/>
      <c r="F7279" s="29"/>
      <c r="G7279" s="45"/>
      <c r="L7279"/>
      <c r="M7279" s="46"/>
    </row>
    <row r="7280" spans="1:13" x14ac:dyDescent="0.3">
      <c r="A7280"/>
      <c r="B7280"/>
      <c r="C7280" s="29"/>
      <c r="D7280"/>
      <c r="E7280" s="44"/>
      <c r="F7280" s="29"/>
      <c r="G7280" s="45"/>
      <c r="L7280"/>
      <c r="M7280" s="46"/>
    </row>
    <row r="7281" spans="1:13" x14ac:dyDescent="0.3">
      <c r="A7281"/>
      <c r="B7281"/>
      <c r="C7281" s="29"/>
      <c r="D7281"/>
      <c r="E7281" s="44"/>
      <c r="F7281" s="29"/>
      <c r="G7281" s="45"/>
      <c r="L7281"/>
      <c r="M7281" s="46"/>
    </row>
    <row r="7282" spans="1:13" x14ac:dyDescent="0.3">
      <c r="A7282"/>
      <c r="B7282"/>
      <c r="C7282" s="29"/>
      <c r="D7282"/>
      <c r="E7282" s="44"/>
      <c r="F7282" s="29"/>
      <c r="G7282" s="45"/>
      <c r="L7282"/>
      <c r="M7282" s="46"/>
    </row>
    <row r="7283" spans="1:13" x14ac:dyDescent="0.3">
      <c r="A7283"/>
      <c r="B7283"/>
      <c r="C7283" s="29"/>
      <c r="D7283"/>
      <c r="E7283" s="44"/>
      <c r="F7283" s="29"/>
      <c r="G7283" s="45"/>
      <c r="L7283"/>
      <c r="M7283" s="46"/>
    </row>
    <row r="7284" spans="1:13" x14ac:dyDescent="0.3">
      <c r="A7284"/>
      <c r="B7284"/>
      <c r="C7284" s="29"/>
      <c r="D7284"/>
      <c r="E7284" s="44"/>
      <c r="F7284" s="29"/>
      <c r="G7284" s="45"/>
      <c r="L7284"/>
      <c r="M7284" s="46"/>
    </row>
    <row r="7285" spans="1:13" x14ac:dyDescent="0.3">
      <c r="A7285"/>
      <c r="B7285"/>
      <c r="C7285" s="29"/>
      <c r="D7285"/>
      <c r="E7285" s="44"/>
      <c r="F7285" s="29"/>
      <c r="G7285" s="45"/>
      <c r="L7285"/>
      <c r="M7285" s="46"/>
    </row>
    <row r="7286" spans="1:13" x14ac:dyDescent="0.3">
      <c r="A7286"/>
      <c r="B7286"/>
      <c r="C7286" s="29"/>
      <c r="D7286"/>
      <c r="E7286" s="44"/>
      <c r="F7286" s="29"/>
      <c r="G7286" s="45"/>
      <c r="L7286"/>
      <c r="M7286" s="46"/>
    </row>
    <row r="7287" spans="1:13" x14ac:dyDescent="0.3">
      <c r="A7287"/>
      <c r="B7287"/>
      <c r="C7287" s="29"/>
      <c r="D7287"/>
      <c r="E7287" s="44"/>
      <c r="F7287" s="29"/>
      <c r="G7287" s="45"/>
      <c r="L7287"/>
      <c r="M7287" s="46"/>
    </row>
    <row r="7288" spans="1:13" x14ac:dyDescent="0.3">
      <c r="A7288"/>
      <c r="B7288"/>
      <c r="C7288" s="29"/>
      <c r="D7288"/>
      <c r="E7288" s="44"/>
      <c r="F7288" s="29"/>
      <c r="G7288" s="45"/>
      <c r="L7288"/>
      <c r="M7288" s="46"/>
    </row>
    <row r="7289" spans="1:13" x14ac:dyDescent="0.3">
      <c r="A7289"/>
      <c r="B7289"/>
      <c r="C7289" s="29"/>
      <c r="D7289"/>
      <c r="E7289" s="44"/>
      <c r="F7289" s="29"/>
      <c r="G7289" s="45"/>
      <c r="L7289"/>
      <c r="M7289" s="46"/>
    </row>
    <row r="7290" spans="1:13" x14ac:dyDescent="0.3">
      <c r="A7290"/>
      <c r="B7290"/>
      <c r="C7290" s="29"/>
      <c r="D7290"/>
      <c r="E7290" s="44"/>
      <c r="F7290" s="29"/>
      <c r="G7290" s="45"/>
      <c r="L7290"/>
      <c r="M7290" s="46"/>
    </row>
    <row r="7291" spans="1:13" x14ac:dyDescent="0.3">
      <c r="A7291"/>
      <c r="B7291"/>
      <c r="C7291" s="29"/>
      <c r="D7291"/>
      <c r="E7291" s="44"/>
      <c r="F7291" s="29"/>
      <c r="G7291" s="45"/>
      <c r="L7291"/>
      <c r="M7291" s="46"/>
    </row>
    <row r="7292" spans="1:13" x14ac:dyDescent="0.3">
      <c r="A7292"/>
      <c r="B7292"/>
      <c r="C7292" s="29"/>
      <c r="D7292"/>
      <c r="E7292" s="44"/>
      <c r="F7292" s="29"/>
      <c r="G7292" s="45"/>
      <c r="L7292"/>
      <c r="M7292" s="46"/>
    </row>
    <row r="7293" spans="1:13" x14ac:dyDescent="0.3">
      <c r="A7293"/>
      <c r="B7293"/>
      <c r="C7293" s="29"/>
      <c r="D7293"/>
      <c r="E7293" s="44"/>
      <c r="F7293" s="29"/>
      <c r="G7293" s="45"/>
      <c r="L7293"/>
      <c r="M7293" s="46"/>
    </row>
    <row r="7294" spans="1:13" x14ac:dyDescent="0.3">
      <c r="A7294"/>
      <c r="B7294"/>
      <c r="C7294" s="29"/>
      <c r="D7294"/>
      <c r="E7294" s="44"/>
      <c r="F7294" s="29"/>
      <c r="G7294" s="45"/>
      <c r="L7294"/>
      <c r="M7294" s="46"/>
    </row>
    <row r="7295" spans="1:13" x14ac:dyDescent="0.3">
      <c r="A7295"/>
      <c r="B7295"/>
      <c r="C7295" s="29"/>
      <c r="D7295"/>
      <c r="E7295" s="44"/>
      <c r="F7295" s="29"/>
      <c r="G7295" s="45"/>
      <c r="L7295"/>
      <c r="M7295" s="46"/>
    </row>
    <row r="7296" spans="1:13" x14ac:dyDescent="0.3">
      <c r="A7296"/>
      <c r="B7296"/>
      <c r="C7296" s="29"/>
      <c r="D7296"/>
      <c r="E7296" s="44"/>
      <c r="F7296" s="29"/>
      <c r="G7296" s="45"/>
      <c r="L7296"/>
      <c r="M7296" s="46"/>
    </row>
    <row r="7297" spans="1:13" x14ac:dyDescent="0.3">
      <c r="A7297"/>
      <c r="B7297"/>
      <c r="C7297" s="29"/>
      <c r="D7297"/>
      <c r="E7297" s="44"/>
      <c r="F7297" s="29"/>
      <c r="G7297" s="45"/>
      <c r="L7297"/>
      <c r="M7297" s="46"/>
    </row>
    <row r="7298" spans="1:13" x14ac:dyDescent="0.3">
      <c r="A7298"/>
      <c r="B7298"/>
      <c r="C7298" s="29"/>
      <c r="D7298"/>
      <c r="E7298" s="44"/>
      <c r="F7298" s="29"/>
      <c r="G7298" s="45"/>
      <c r="L7298"/>
      <c r="M7298" s="46"/>
    </row>
    <row r="7299" spans="1:13" x14ac:dyDescent="0.3">
      <c r="A7299"/>
      <c r="B7299"/>
      <c r="C7299" s="29"/>
      <c r="D7299"/>
      <c r="E7299" s="44"/>
      <c r="F7299" s="29"/>
      <c r="G7299" s="45"/>
      <c r="L7299"/>
      <c r="M7299" s="46"/>
    </row>
    <row r="7300" spans="1:13" x14ac:dyDescent="0.3">
      <c r="A7300"/>
      <c r="B7300"/>
      <c r="C7300" s="29"/>
      <c r="D7300"/>
      <c r="E7300" s="44"/>
      <c r="F7300" s="29"/>
      <c r="G7300" s="45"/>
      <c r="L7300"/>
      <c r="M7300" s="46"/>
    </row>
    <row r="7301" spans="1:13" x14ac:dyDescent="0.3">
      <c r="A7301"/>
      <c r="B7301"/>
      <c r="C7301" s="29"/>
      <c r="D7301"/>
      <c r="E7301" s="44"/>
      <c r="F7301" s="29"/>
      <c r="G7301" s="45"/>
      <c r="L7301"/>
      <c r="M7301" s="46"/>
    </row>
    <row r="7302" spans="1:13" x14ac:dyDescent="0.3">
      <c r="A7302"/>
      <c r="B7302"/>
      <c r="C7302" s="29"/>
      <c r="D7302"/>
      <c r="E7302" s="44"/>
      <c r="F7302" s="29"/>
      <c r="G7302" s="45"/>
      <c r="L7302"/>
      <c r="M7302" s="46"/>
    </row>
    <row r="7303" spans="1:13" x14ac:dyDescent="0.3">
      <c r="A7303"/>
      <c r="B7303"/>
      <c r="C7303" s="29"/>
      <c r="D7303"/>
      <c r="E7303" s="44"/>
      <c r="F7303" s="29"/>
      <c r="G7303" s="45"/>
      <c r="L7303"/>
      <c r="M7303" s="46"/>
    </row>
    <row r="7304" spans="1:13" x14ac:dyDescent="0.3">
      <c r="A7304"/>
      <c r="B7304"/>
      <c r="C7304" s="29"/>
      <c r="D7304"/>
      <c r="E7304" s="44"/>
      <c r="F7304" s="29"/>
      <c r="G7304" s="45"/>
      <c r="L7304"/>
      <c r="M7304" s="46"/>
    </row>
    <row r="7305" spans="1:13" x14ac:dyDescent="0.3">
      <c r="A7305"/>
      <c r="B7305"/>
      <c r="C7305" s="29"/>
      <c r="D7305"/>
      <c r="E7305" s="44"/>
      <c r="F7305" s="29"/>
      <c r="G7305" s="45"/>
      <c r="L7305"/>
      <c r="M7305" s="46"/>
    </row>
    <row r="7306" spans="1:13" x14ac:dyDescent="0.3">
      <c r="A7306"/>
      <c r="B7306"/>
      <c r="C7306" s="29"/>
      <c r="D7306"/>
      <c r="E7306" s="44"/>
      <c r="F7306" s="29"/>
      <c r="G7306" s="45"/>
      <c r="L7306"/>
      <c r="M7306" s="46"/>
    </row>
    <row r="7307" spans="1:13" x14ac:dyDescent="0.3">
      <c r="A7307"/>
      <c r="B7307"/>
      <c r="C7307" s="29"/>
      <c r="D7307"/>
      <c r="E7307" s="44"/>
      <c r="F7307" s="29"/>
      <c r="G7307" s="45"/>
      <c r="L7307"/>
      <c r="M7307" s="46"/>
    </row>
    <row r="7308" spans="1:13" x14ac:dyDescent="0.3">
      <c r="A7308"/>
      <c r="B7308"/>
      <c r="C7308" s="29"/>
      <c r="D7308"/>
      <c r="E7308" s="44"/>
      <c r="F7308" s="29"/>
      <c r="G7308" s="45"/>
      <c r="L7308"/>
      <c r="M7308" s="46"/>
    </row>
    <row r="7309" spans="1:13" x14ac:dyDescent="0.3">
      <c r="A7309"/>
      <c r="B7309"/>
      <c r="C7309" s="29"/>
      <c r="D7309"/>
      <c r="E7309" s="44"/>
      <c r="F7309" s="29"/>
      <c r="G7309" s="45"/>
      <c r="L7309"/>
      <c r="M7309" s="46"/>
    </row>
    <row r="7310" spans="1:13" x14ac:dyDescent="0.3">
      <c r="A7310"/>
      <c r="B7310"/>
      <c r="C7310" s="29"/>
      <c r="D7310"/>
      <c r="E7310" s="44"/>
      <c r="F7310" s="29"/>
      <c r="G7310" s="45"/>
      <c r="L7310"/>
      <c r="M7310" s="46"/>
    </row>
    <row r="7311" spans="1:13" x14ac:dyDescent="0.3">
      <c r="A7311"/>
      <c r="B7311"/>
      <c r="C7311" s="29"/>
      <c r="D7311"/>
      <c r="E7311" s="44"/>
      <c r="F7311" s="29"/>
      <c r="G7311" s="45"/>
      <c r="L7311"/>
      <c r="M7311" s="46"/>
    </row>
    <row r="7312" spans="1:13" x14ac:dyDescent="0.3">
      <c r="A7312"/>
      <c r="B7312"/>
      <c r="C7312" s="29"/>
      <c r="D7312"/>
      <c r="E7312" s="44"/>
      <c r="F7312" s="29"/>
      <c r="G7312" s="45"/>
      <c r="L7312"/>
      <c r="M7312" s="46"/>
    </row>
    <row r="7313" spans="1:13" x14ac:dyDescent="0.3">
      <c r="A7313"/>
      <c r="B7313"/>
      <c r="C7313" s="29"/>
      <c r="D7313"/>
      <c r="E7313" s="44"/>
      <c r="F7313" s="29"/>
      <c r="G7313" s="45"/>
      <c r="L7313"/>
      <c r="M7313" s="46"/>
    </row>
    <row r="7314" spans="1:13" x14ac:dyDescent="0.3">
      <c r="A7314"/>
      <c r="B7314"/>
      <c r="C7314" s="29"/>
      <c r="D7314"/>
      <c r="E7314" s="44"/>
      <c r="F7314" s="29"/>
      <c r="G7314" s="45"/>
      <c r="L7314"/>
      <c r="M7314" s="46"/>
    </row>
    <row r="7315" spans="1:13" x14ac:dyDescent="0.3">
      <c r="A7315"/>
      <c r="B7315"/>
      <c r="C7315" s="29"/>
      <c r="D7315"/>
      <c r="E7315" s="44"/>
      <c r="F7315" s="29"/>
      <c r="G7315" s="45"/>
      <c r="L7315"/>
      <c r="M7315" s="46"/>
    </row>
    <row r="7316" spans="1:13" x14ac:dyDescent="0.3">
      <c r="A7316"/>
      <c r="B7316"/>
      <c r="C7316" s="29"/>
      <c r="D7316"/>
      <c r="E7316" s="44"/>
      <c r="F7316" s="29"/>
      <c r="G7316" s="45"/>
      <c r="L7316"/>
      <c r="M7316" s="46"/>
    </row>
    <row r="7317" spans="1:13" x14ac:dyDescent="0.3">
      <c r="A7317"/>
      <c r="B7317"/>
      <c r="C7317" s="29"/>
      <c r="D7317"/>
      <c r="E7317" s="44"/>
      <c r="F7317" s="29"/>
      <c r="G7317" s="45"/>
      <c r="L7317"/>
      <c r="M7317" s="46"/>
    </row>
    <row r="7318" spans="1:13" x14ac:dyDescent="0.3">
      <c r="A7318"/>
      <c r="B7318"/>
      <c r="C7318" s="29"/>
      <c r="D7318"/>
      <c r="E7318" s="44"/>
      <c r="F7318" s="29"/>
      <c r="G7318" s="45"/>
      <c r="L7318"/>
      <c r="M7318" s="46"/>
    </row>
    <row r="7319" spans="1:13" x14ac:dyDescent="0.3">
      <c r="A7319"/>
      <c r="B7319"/>
      <c r="C7319" s="29"/>
      <c r="D7319"/>
      <c r="E7319" s="44"/>
      <c r="F7319" s="29"/>
      <c r="G7319" s="45"/>
      <c r="L7319"/>
      <c r="M7319" s="46"/>
    </row>
    <row r="7320" spans="1:13" x14ac:dyDescent="0.3">
      <c r="A7320"/>
      <c r="B7320"/>
      <c r="C7320" s="29"/>
      <c r="D7320"/>
      <c r="E7320" s="44"/>
      <c r="F7320" s="29"/>
      <c r="G7320" s="45"/>
      <c r="L7320"/>
      <c r="M7320" s="46"/>
    </row>
    <row r="7321" spans="1:13" x14ac:dyDescent="0.3">
      <c r="A7321"/>
      <c r="B7321"/>
      <c r="C7321" s="29"/>
      <c r="D7321"/>
      <c r="E7321" s="44"/>
      <c r="F7321" s="29"/>
      <c r="G7321" s="45"/>
      <c r="L7321"/>
      <c r="M7321" s="46"/>
    </row>
    <row r="7322" spans="1:13" x14ac:dyDescent="0.3">
      <c r="A7322"/>
      <c r="B7322"/>
      <c r="C7322" s="29"/>
      <c r="D7322"/>
      <c r="E7322" s="44"/>
      <c r="F7322" s="29"/>
      <c r="G7322" s="45"/>
      <c r="L7322"/>
      <c r="M7322" s="46"/>
    </row>
    <row r="7323" spans="1:13" x14ac:dyDescent="0.3">
      <c r="A7323"/>
      <c r="B7323"/>
      <c r="C7323" s="29"/>
      <c r="D7323"/>
      <c r="E7323" s="44"/>
      <c r="F7323" s="29"/>
      <c r="G7323" s="45"/>
      <c r="L7323"/>
      <c r="M7323" s="46"/>
    </row>
    <row r="7324" spans="1:13" x14ac:dyDescent="0.3">
      <c r="A7324"/>
      <c r="B7324"/>
      <c r="C7324" s="29"/>
      <c r="D7324"/>
      <c r="E7324" s="44"/>
      <c r="F7324" s="29"/>
      <c r="G7324" s="45"/>
      <c r="L7324"/>
      <c r="M7324" s="46"/>
    </row>
    <row r="7325" spans="1:13" x14ac:dyDescent="0.3">
      <c r="A7325"/>
      <c r="B7325"/>
      <c r="C7325" s="29"/>
      <c r="D7325"/>
      <c r="E7325" s="44"/>
      <c r="F7325" s="29"/>
      <c r="G7325" s="45"/>
      <c r="L7325"/>
      <c r="M7325" s="46"/>
    </row>
    <row r="7326" spans="1:13" x14ac:dyDescent="0.3">
      <c r="A7326"/>
      <c r="B7326"/>
      <c r="C7326" s="29"/>
      <c r="D7326"/>
      <c r="E7326" s="44"/>
      <c r="F7326" s="29"/>
      <c r="G7326" s="45"/>
      <c r="L7326"/>
      <c r="M7326" s="46"/>
    </row>
    <row r="7327" spans="1:13" x14ac:dyDescent="0.3">
      <c r="A7327"/>
      <c r="B7327"/>
      <c r="C7327" s="29"/>
      <c r="D7327"/>
      <c r="E7327" s="44"/>
      <c r="F7327" s="29"/>
      <c r="G7327" s="45"/>
      <c r="L7327"/>
      <c r="M7327" s="46"/>
    </row>
    <row r="7328" spans="1:13" x14ac:dyDescent="0.3">
      <c r="A7328"/>
      <c r="B7328"/>
      <c r="C7328" s="29"/>
      <c r="D7328"/>
      <c r="E7328" s="44"/>
      <c r="F7328" s="29"/>
      <c r="G7328" s="45"/>
      <c r="L7328"/>
      <c r="M7328" s="46"/>
    </row>
    <row r="7329" spans="1:13" x14ac:dyDescent="0.3">
      <c r="A7329"/>
      <c r="B7329"/>
      <c r="C7329" s="29"/>
      <c r="D7329"/>
      <c r="E7329" s="44"/>
      <c r="F7329" s="29"/>
      <c r="G7329" s="45"/>
      <c r="L7329"/>
      <c r="M7329" s="46"/>
    </row>
    <row r="7330" spans="1:13" x14ac:dyDescent="0.3">
      <c r="A7330"/>
      <c r="B7330"/>
      <c r="C7330" s="29"/>
      <c r="D7330"/>
      <c r="E7330" s="44"/>
      <c r="F7330" s="29"/>
      <c r="G7330" s="45"/>
      <c r="L7330"/>
      <c r="M7330" s="46"/>
    </row>
    <row r="7331" spans="1:13" x14ac:dyDescent="0.3">
      <c r="A7331"/>
      <c r="B7331"/>
      <c r="C7331" s="29"/>
      <c r="D7331"/>
      <c r="E7331" s="44"/>
      <c r="F7331" s="29"/>
      <c r="G7331" s="45"/>
      <c r="L7331"/>
      <c r="M7331" s="46"/>
    </row>
    <row r="7332" spans="1:13" x14ac:dyDescent="0.3">
      <c r="A7332"/>
      <c r="B7332"/>
      <c r="C7332" s="29"/>
      <c r="D7332"/>
      <c r="E7332" s="44"/>
      <c r="F7332" s="29"/>
      <c r="G7332" s="45"/>
      <c r="L7332"/>
      <c r="M7332" s="46"/>
    </row>
    <row r="7333" spans="1:13" x14ac:dyDescent="0.3">
      <c r="A7333"/>
      <c r="B7333"/>
      <c r="C7333" s="29"/>
      <c r="D7333"/>
      <c r="E7333" s="44"/>
      <c r="F7333" s="29"/>
      <c r="G7333" s="45"/>
      <c r="L7333"/>
      <c r="M7333" s="46"/>
    </row>
    <row r="7334" spans="1:13" x14ac:dyDescent="0.3">
      <c r="A7334"/>
      <c r="B7334"/>
      <c r="C7334" s="29"/>
      <c r="D7334"/>
      <c r="E7334" s="44"/>
      <c r="F7334" s="29"/>
      <c r="G7334" s="45"/>
      <c r="L7334"/>
      <c r="M7334" s="46"/>
    </row>
    <row r="7335" spans="1:13" x14ac:dyDescent="0.3">
      <c r="A7335"/>
      <c r="B7335"/>
      <c r="C7335" s="29"/>
      <c r="D7335"/>
      <c r="E7335" s="44"/>
      <c r="F7335" s="29"/>
      <c r="G7335" s="45"/>
      <c r="L7335"/>
      <c r="M7335" s="46"/>
    </row>
    <row r="7336" spans="1:13" x14ac:dyDescent="0.3">
      <c r="A7336"/>
      <c r="B7336"/>
      <c r="C7336" s="29"/>
      <c r="D7336"/>
      <c r="E7336" s="44"/>
      <c r="F7336" s="29"/>
      <c r="G7336" s="45"/>
      <c r="L7336"/>
      <c r="M7336" s="46"/>
    </row>
    <row r="7337" spans="1:13" x14ac:dyDescent="0.3">
      <c r="A7337"/>
      <c r="B7337"/>
      <c r="C7337" s="29"/>
      <c r="D7337"/>
      <c r="E7337" s="44"/>
      <c r="F7337" s="29"/>
      <c r="G7337" s="45"/>
      <c r="L7337"/>
      <c r="M7337" s="46"/>
    </row>
    <row r="7338" spans="1:13" x14ac:dyDescent="0.3">
      <c r="A7338"/>
      <c r="B7338"/>
      <c r="C7338" s="29"/>
      <c r="D7338"/>
      <c r="E7338" s="44"/>
      <c r="F7338" s="29"/>
      <c r="G7338" s="45"/>
      <c r="L7338"/>
      <c r="M7338" s="46"/>
    </row>
    <row r="7339" spans="1:13" x14ac:dyDescent="0.3">
      <c r="A7339"/>
      <c r="B7339"/>
      <c r="C7339" s="29"/>
      <c r="D7339"/>
      <c r="E7339" s="44"/>
      <c r="F7339" s="29"/>
      <c r="G7339" s="45"/>
      <c r="L7339"/>
      <c r="M7339" s="46"/>
    </row>
    <row r="7340" spans="1:13" x14ac:dyDescent="0.3">
      <c r="A7340"/>
      <c r="B7340"/>
      <c r="C7340" s="29"/>
      <c r="D7340"/>
      <c r="E7340" s="44"/>
      <c r="F7340" s="29"/>
      <c r="G7340" s="45"/>
      <c r="L7340"/>
      <c r="M7340" s="46"/>
    </row>
    <row r="7341" spans="1:13" x14ac:dyDescent="0.3">
      <c r="A7341"/>
      <c r="B7341"/>
      <c r="C7341" s="29"/>
      <c r="D7341"/>
      <c r="E7341" s="44"/>
      <c r="F7341" s="29"/>
      <c r="G7341" s="45"/>
      <c r="L7341"/>
      <c r="M7341" s="46"/>
    </row>
    <row r="7342" spans="1:13" x14ac:dyDescent="0.3">
      <c r="A7342"/>
      <c r="B7342"/>
      <c r="C7342" s="29"/>
      <c r="D7342"/>
      <c r="E7342" s="44"/>
      <c r="F7342" s="29"/>
      <c r="G7342" s="45"/>
      <c r="L7342"/>
      <c r="M7342" s="46"/>
    </row>
    <row r="7343" spans="1:13" x14ac:dyDescent="0.3">
      <c r="A7343"/>
      <c r="B7343"/>
      <c r="C7343" s="29"/>
      <c r="D7343"/>
      <c r="E7343" s="44"/>
      <c r="F7343" s="29"/>
      <c r="G7343" s="45"/>
      <c r="L7343"/>
      <c r="M7343" s="46"/>
    </row>
    <row r="7344" spans="1:13" x14ac:dyDescent="0.3">
      <c r="A7344"/>
      <c r="B7344"/>
      <c r="C7344" s="29"/>
      <c r="D7344"/>
      <c r="E7344" s="44"/>
      <c r="F7344" s="29"/>
      <c r="G7344" s="45"/>
      <c r="L7344"/>
      <c r="M7344" s="46"/>
    </row>
    <row r="7345" spans="1:13" x14ac:dyDescent="0.3">
      <c r="A7345"/>
      <c r="B7345"/>
      <c r="C7345" s="29"/>
      <c r="D7345"/>
      <c r="E7345" s="44"/>
      <c r="F7345" s="29"/>
      <c r="G7345" s="45"/>
      <c r="L7345"/>
      <c r="M7345" s="46"/>
    </row>
    <row r="7346" spans="1:13" x14ac:dyDescent="0.3">
      <c r="A7346"/>
      <c r="B7346"/>
      <c r="C7346" s="29"/>
      <c r="D7346"/>
      <c r="E7346" s="44"/>
      <c r="F7346" s="29"/>
      <c r="G7346" s="45"/>
      <c r="L7346"/>
      <c r="M7346" s="46"/>
    </row>
    <row r="7347" spans="1:13" x14ac:dyDescent="0.3">
      <c r="A7347"/>
      <c r="B7347"/>
      <c r="C7347" s="29"/>
      <c r="D7347"/>
      <c r="E7347" s="44"/>
      <c r="F7347" s="29"/>
      <c r="G7347" s="45"/>
      <c r="L7347"/>
      <c r="M7347" s="46"/>
    </row>
    <row r="7348" spans="1:13" x14ac:dyDescent="0.3">
      <c r="A7348"/>
      <c r="B7348"/>
      <c r="C7348" s="29"/>
      <c r="D7348"/>
      <c r="E7348" s="44"/>
      <c r="F7348" s="29"/>
      <c r="G7348" s="45"/>
      <c r="L7348"/>
      <c r="M7348" s="46"/>
    </row>
    <row r="7349" spans="1:13" x14ac:dyDescent="0.3">
      <c r="A7349"/>
      <c r="B7349"/>
      <c r="C7349" s="29"/>
      <c r="D7349"/>
      <c r="E7349" s="44"/>
      <c r="F7349" s="29"/>
      <c r="G7349" s="45"/>
      <c r="L7349"/>
      <c r="M7349" s="46"/>
    </row>
    <row r="7350" spans="1:13" x14ac:dyDescent="0.3">
      <c r="A7350"/>
      <c r="B7350"/>
      <c r="C7350" s="29"/>
      <c r="D7350"/>
      <c r="E7350" s="44"/>
      <c r="F7350" s="29"/>
      <c r="G7350" s="45"/>
      <c r="L7350"/>
      <c r="M7350" s="46"/>
    </row>
    <row r="7351" spans="1:13" x14ac:dyDescent="0.3">
      <c r="A7351"/>
      <c r="B7351"/>
      <c r="C7351" s="29"/>
      <c r="D7351"/>
      <c r="E7351" s="44"/>
      <c r="F7351" s="29"/>
      <c r="G7351" s="45"/>
      <c r="L7351"/>
      <c r="M7351" s="46"/>
    </row>
    <row r="7352" spans="1:13" x14ac:dyDescent="0.3">
      <c r="A7352"/>
      <c r="B7352"/>
      <c r="C7352" s="29"/>
      <c r="D7352"/>
      <c r="E7352" s="44"/>
      <c r="F7352" s="29"/>
      <c r="G7352" s="45"/>
      <c r="L7352"/>
      <c r="M7352" s="46"/>
    </row>
    <row r="7353" spans="1:13" x14ac:dyDescent="0.3">
      <c r="A7353"/>
      <c r="B7353"/>
      <c r="C7353" s="29"/>
      <c r="D7353"/>
      <c r="E7353" s="44"/>
      <c r="F7353" s="29"/>
      <c r="G7353" s="45"/>
      <c r="L7353"/>
      <c r="M7353" s="46"/>
    </row>
    <row r="7354" spans="1:13" x14ac:dyDescent="0.3">
      <c r="A7354"/>
      <c r="B7354"/>
      <c r="C7354" s="29"/>
      <c r="D7354"/>
      <c r="E7354" s="44"/>
      <c r="F7354" s="29"/>
      <c r="G7354" s="45"/>
      <c r="L7354"/>
      <c r="M7354" s="46"/>
    </row>
    <row r="7355" spans="1:13" x14ac:dyDescent="0.3">
      <c r="A7355"/>
      <c r="B7355"/>
      <c r="C7355" s="29"/>
      <c r="D7355"/>
      <c r="E7355" s="44"/>
      <c r="F7355" s="29"/>
      <c r="G7355" s="45"/>
      <c r="L7355"/>
      <c r="M7355" s="46"/>
    </row>
    <row r="7356" spans="1:13" x14ac:dyDescent="0.3">
      <c r="A7356"/>
      <c r="B7356"/>
      <c r="C7356" s="29"/>
      <c r="D7356"/>
      <c r="E7356" s="44"/>
      <c r="F7356" s="29"/>
      <c r="G7356" s="45"/>
      <c r="L7356"/>
      <c r="M7356" s="46"/>
    </row>
    <row r="7357" spans="1:13" x14ac:dyDescent="0.3">
      <c r="A7357"/>
      <c r="B7357"/>
      <c r="C7357" s="29"/>
      <c r="D7357"/>
      <c r="E7357" s="44"/>
      <c r="F7357" s="29"/>
      <c r="G7357" s="45"/>
      <c r="L7357"/>
      <c r="M7357" s="46"/>
    </row>
    <row r="7358" spans="1:13" x14ac:dyDescent="0.3">
      <c r="A7358"/>
      <c r="B7358"/>
      <c r="C7358" s="29"/>
      <c r="D7358"/>
      <c r="E7358" s="44"/>
      <c r="F7358" s="29"/>
      <c r="G7358" s="45"/>
      <c r="L7358"/>
      <c r="M7358" s="46"/>
    </row>
    <row r="7359" spans="1:13" x14ac:dyDescent="0.3">
      <c r="A7359"/>
      <c r="B7359"/>
      <c r="C7359" s="29"/>
      <c r="D7359"/>
      <c r="E7359" s="44"/>
      <c r="F7359" s="29"/>
      <c r="G7359" s="45"/>
      <c r="L7359"/>
      <c r="M7359" s="46"/>
    </row>
    <row r="7360" spans="1:13" x14ac:dyDescent="0.3">
      <c r="A7360"/>
      <c r="B7360"/>
      <c r="C7360" s="29"/>
      <c r="D7360"/>
      <c r="E7360" s="44"/>
      <c r="F7360" s="29"/>
      <c r="G7360" s="45"/>
      <c r="L7360"/>
      <c r="M7360" s="46"/>
    </row>
    <row r="7361" spans="1:13" x14ac:dyDescent="0.3">
      <c r="A7361"/>
      <c r="B7361"/>
      <c r="C7361" s="29"/>
      <c r="D7361"/>
      <c r="E7361" s="44"/>
      <c r="F7361" s="29"/>
      <c r="G7361" s="45"/>
      <c r="L7361"/>
      <c r="M7361" s="46"/>
    </row>
    <row r="7362" spans="1:13" x14ac:dyDescent="0.3">
      <c r="A7362"/>
      <c r="B7362"/>
      <c r="C7362" s="29"/>
      <c r="D7362"/>
      <c r="E7362" s="44"/>
      <c r="F7362" s="29"/>
      <c r="G7362" s="45"/>
      <c r="L7362"/>
      <c r="M7362" s="46"/>
    </row>
    <row r="7363" spans="1:13" x14ac:dyDescent="0.3">
      <c r="A7363"/>
      <c r="B7363"/>
      <c r="C7363" s="29"/>
      <c r="D7363"/>
      <c r="E7363" s="44"/>
      <c r="F7363" s="29"/>
      <c r="G7363" s="45"/>
      <c r="L7363"/>
      <c r="M7363" s="46"/>
    </row>
    <row r="7364" spans="1:13" x14ac:dyDescent="0.3">
      <c r="A7364"/>
      <c r="B7364"/>
      <c r="C7364" s="29"/>
      <c r="D7364"/>
      <c r="E7364" s="44"/>
      <c r="F7364" s="29"/>
      <c r="G7364" s="45"/>
      <c r="L7364"/>
      <c r="M7364" s="46"/>
    </row>
    <row r="7365" spans="1:13" x14ac:dyDescent="0.3">
      <c r="A7365"/>
      <c r="B7365"/>
      <c r="C7365" s="29"/>
      <c r="D7365"/>
      <c r="E7365" s="44"/>
      <c r="F7365" s="29"/>
      <c r="G7365" s="45"/>
      <c r="L7365"/>
      <c r="M7365" s="46"/>
    </row>
    <row r="7366" spans="1:13" x14ac:dyDescent="0.3">
      <c r="A7366"/>
      <c r="B7366"/>
      <c r="C7366" s="29"/>
      <c r="D7366"/>
      <c r="E7366" s="44"/>
      <c r="F7366" s="29"/>
      <c r="G7366" s="45"/>
      <c r="L7366"/>
      <c r="M7366" s="46"/>
    </row>
    <row r="7367" spans="1:13" x14ac:dyDescent="0.3">
      <c r="A7367"/>
      <c r="B7367"/>
      <c r="C7367" s="29"/>
      <c r="D7367"/>
      <c r="E7367" s="44"/>
      <c r="F7367" s="29"/>
      <c r="G7367" s="45"/>
      <c r="L7367"/>
      <c r="M7367" s="46"/>
    </row>
    <row r="7368" spans="1:13" x14ac:dyDescent="0.3">
      <c r="A7368"/>
      <c r="B7368"/>
      <c r="C7368" s="29"/>
      <c r="D7368"/>
      <c r="E7368" s="44"/>
      <c r="F7368" s="29"/>
      <c r="G7368" s="45"/>
      <c r="L7368"/>
      <c r="M7368" s="46"/>
    </row>
    <row r="7369" spans="1:13" x14ac:dyDescent="0.3">
      <c r="A7369"/>
      <c r="B7369"/>
      <c r="C7369" s="29"/>
      <c r="D7369"/>
      <c r="E7369" s="44"/>
      <c r="F7369" s="29"/>
      <c r="G7369" s="45"/>
      <c r="L7369"/>
      <c r="M7369" s="46"/>
    </row>
    <row r="7370" spans="1:13" x14ac:dyDescent="0.3">
      <c r="A7370"/>
      <c r="B7370"/>
      <c r="C7370" s="29"/>
      <c r="D7370"/>
      <c r="E7370" s="44"/>
      <c r="F7370" s="29"/>
      <c r="G7370" s="45"/>
      <c r="L7370"/>
      <c r="M7370" s="46"/>
    </row>
    <row r="7371" spans="1:13" x14ac:dyDescent="0.3">
      <c r="A7371"/>
      <c r="B7371"/>
      <c r="C7371" s="29"/>
      <c r="D7371"/>
      <c r="E7371" s="44"/>
      <c r="F7371" s="29"/>
      <c r="G7371" s="45"/>
      <c r="L7371"/>
      <c r="M7371" s="46"/>
    </row>
    <row r="7372" spans="1:13" x14ac:dyDescent="0.3">
      <c r="A7372"/>
      <c r="B7372"/>
      <c r="C7372" s="29"/>
      <c r="D7372"/>
      <c r="E7372" s="44"/>
      <c r="F7372" s="29"/>
      <c r="G7372" s="45"/>
      <c r="L7372"/>
      <c r="M7372" s="46"/>
    </row>
    <row r="7373" spans="1:13" x14ac:dyDescent="0.3">
      <c r="A7373"/>
      <c r="B7373"/>
      <c r="C7373" s="29"/>
      <c r="D7373"/>
      <c r="E7373" s="44"/>
      <c r="F7373" s="29"/>
      <c r="G7373" s="45"/>
      <c r="L7373"/>
      <c r="M7373" s="46"/>
    </row>
    <row r="7374" spans="1:13" x14ac:dyDescent="0.3">
      <c r="A7374"/>
      <c r="B7374"/>
      <c r="C7374" s="29"/>
      <c r="D7374"/>
      <c r="E7374" s="44"/>
      <c r="F7374" s="29"/>
      <c r="G7374" s="45"/>
      <c r="L7374"/>
      <c r="M7374" s="46"/>
    </row>
    <row r="7375" spans="1:13" x14ac:dyDescent="0.3">
      <c r="A7375"/>
      <c r="B7375"/>
      <c r="C7375" s="29"/>
      <c r="D7375"/>
      <c r="E7375" s="44"/>
      <c r="F7375" s="29"/>
      <c r="G7375" s="45"/>
      <c r="L7375"/>
      <c r="M7375" s="46"/>
    </row>
    <row r="7376" spans="1:13" x14ac:dyDescent="0.3">
      <c r="A7376"/>
      <c r="B7376"/>
      <c r="C7376" s="29"/>
      <c r="D7376"/>
      <c r="E7376" s="44"/>
      <c r="F7376" s="29"/>
      <c r="G7376" s="45"/>
      <c r="L7376"/>
      <c r="M7376" s="46"/>
    </row>
    <row r="7377" spans="1:13" x14ac:dyDescent="0.3">
      <c r="A7377"/>
      <c r="B7377"/>
      <c r="C7377" s="29"/>
      <c r="D7377"/>
      <c r="E7377" s="44"/>
      <c r="F7377" s="29"/>
      <c r="G7377" s="45"/>
      <c r="L7377"/>
      <c r="M7377" s="46"/>
    </row>
    <row r="7378" spans="1:13" x14ac:dyDescent="0.3">
      <c r="A7378"/>
      <c r="B7378"/>
      <c r="C7378" s="29"/>
      <c r="D7378"/>
      <c r="E7378" s="44"/>
      <c r="F7378" s="29"/>
      <c r="G7378" s="45"/>
      <c r="L7378"/>
      <c r="M7378" s="46"/>
    </row>
    <row r="7379" spans="1:13" x14ac:dyDescent="0.3">
      <c r="A7379"/>
      <c r="B7379"/>
      <c r="C7379" s="29"/>
      <c r="D7379"/>
      <c r="E7379" s="44"/>
      <c r="F7379" s="29"/>
      <c r="G7379" s="45"/>
      <c r="L7379"/>
      <c r="M7379" s="46"/>
    </row>
    <row r="7380" spans="1:13" x14ac:dyDescent="0.3">
      <c r="A7380"/>
      <c r="B7380"/>
      <c r="C7380" s="29"/>
      <c r="D7380"/>
      <c r="E7380" s="44"/>
      <c r="F7380" s="29"/>
      <c r="G7380" s="45"/>
      <c r="L7380"/>
      <c r="M7380" s="46"/>
    </row>
    <row r="7381" spans="1:13" x14ac:dyDescent="0.3">
      <c r="A7381"/>
      <c r="B7381"/>
      <c r="C7381" s="29"/>
      <c r="D7381"/>
      <c r="E7381" s="44"/>
      <c r="F7381" s="29"/>
      <c r="G7381" s="45"/>
      <c r="L7381"/>
      <c r="M7381" s="46"/>
    </row>
    <row r="7382" spans="1:13" x14ac:dyDescent="0.3">
      <c r="A7382"/>
      <c r="B7382"/>
      <c r="C7382" s="29"/>
      <c r="D7382"/>
      <c r="E7382" s="44"/>
      <c r="F7382" s="29"/>
      <c r="G7382" s="45"/>
      <c r="L7382"/>
      <c r="M7382" s="46"/>
    </row>
    <row r="7383" spans="1:13" x14ac:dyDescent="0.3">
      <c r="A7383"/>
      <c r="B7383"/>
      <c r="C7383" s="29"/>
      <c r="D7383"/>
      <c r="E7383" s="44"/>
      <c r="F7383" s="29"/>
      <c r="G7383" s="45"/>
      <c r="L7383"/>
      <c r="M7383" s="46"/>
    </row>
    <row r="7384" spans="1:13" x14ac:dyDescent="0.3">
      <c r="A7384"/>
      <c r="B7384"/>
      <c r="C7384" s="29"/>
      <c r="D7384"/>
      <c r="E7384" s="44"/>
      <c r="F7384" s="29"/>
      <c r="G7384" s="45"/>
      <c r="L7384"/>
      <c r="M7384" s="46"/>
    </row>
    <row r="7385" spans="1:13" x14ac:dyDescent="0.3">
      <c r="A7385"/>
      <c r="B7385"/>
      <c r="C7385" s="29"/>
      <c r="D7385"/>
      <c r="E7385" s="44"/>
      <c r="F7385" s="29"/>
      <c r="G7385" s="45"/>
      <c r="L7385"/>
      <c r="M7385" s="46"/>
    </row>
    <row r="7386" spans="1:13" x14ac:dyDescent="0.3">
      <c r="A7386"/>
      <c r="B7386"/>
      <c r="C7386" s="29"/>
      <c r="D7386"/>
      <c r="E7386" s="44"/>
      <c r="F7386" s="29"/>
      <c r="G7386" s="45"/>
      <c r="L7386"/>
      <c r="M7386" s="46"/>
    </row>
    <row r="7387" spans="1:13" x14ac:dyDescent="0.3">
      <c r="A7387"/>
      <c r="B7387"/>
      <c r="C7387" s="29"/>
      <c r="D7387"/>
      <c r="E7387" s="44"/>
      <c r="F7387" s="29"/>
      <c r="G7387" s="45"/>
      <c r="L7387"/>
      <c r="M7387" s="46"/>
    </row>
    <row r="7388" spans="1:13" x14ac:dyDescent="0.3">
      <c r="A7388"/>
      <c r="B7388"/>
      <c r="C7388" s="29"/>
      <c r="D7388"/>
      <c r="E7388" s="44"/>
      <c r="F7388" s="29"/>
      <c r="G7388" s="45"/>
      <c r="L7388"/>
      <c r="M7388" s="46"/>
    </row>
    <row r="7389" spans="1:13" x14ac:dyDescent="0.3">
      <c r="A7389"/>
      <c r="B7389"/>
      <c r="C7389" s="29"/>
      <c r="D7389"/>
      <c r="E7389" s="44"/>
      <c r="F7389" s="29"/>
      <c r="G7389" s="45"/>
      <c r="L7389"/>
      <c r="M7389" s="46"/>
    </row>
    <row r="7390" spans="1:13" x14ac:dyDescent="0.3">
      <c r="A7390"/>
      <c r="B7390"/>
      <c r="C7390" s="29"/>
      <c r="D7390"/>
      <c r="E7390" s="44"/>
      <c r="F7390" s="29"/>
      <c r="G7390" s="45"/>
      <c r="L7390"/>
      <c r="M7390" s="46"/>
    </row>
    <row r="7391" spans="1:13" x14ac:dyDescent="0.3">
      <c r="A7391"/>
      <c r="B7391"/>
      <c r="C7391" s="29"/>
      <c r="D7391"/>
      <c r="E7391" s="44"/>
      <c r="F7391" s="29"/>
      <c r="G7391" s="45"/>
      <c r="L7391"/>
      <c r="M7391" s="46"/>
    </row>
    <row r="7392" spans="1:13" x14ac:dyDescent="0.3">
      <c r="A7392"/>
      <c r="B7392"/>
      <c r="C7392" s="29"/>
      <c r="D7392"/>
      <c r="E7392" s="44"/>
      <c r="F7392" s="29"/>
      <c r="G7392" s="45"/>
      <c r="L7392"/>
      <c r="M7392" s="46"/>
    </row>
    <row r="7393" spans="1:13" x14ac:dyDescent="0.3">
      <c r="A7393"/>
      <c r="B7393"/>
      <c r="C7393" s="29"/>
      <c r="D7393"/>
      <c r="E7393" s="44"/>
      <c r="F7393" s="29"/>
      <c r="G7393" s="45"/>
      <c r="L7393"/>
      <c r="M7393" s="46"/>
    </row>
    <row r="7394" spans="1:13" x14ac:dyDescent="0.3">
      <c r="A7394"/>
      <c r="B7394"/>
      <c r="C7394" s="29"/>
      <c r="D7394"/>
      <c r="E7394" s="44"/>
      <c r="F7394" s="29"/>
      <c r="G7394" s="45"/>
      <c r="L7394"/>
      <c r="M7394" s="46"/>
    </row>
    <row r="7395" spans="1:13" x14ac:dyDescent="0.3">
      <c r="A7395"/>
      <c r="B7395"/>
      <c r="C7395" s="29"/>
      <c r="D7395"/>
      <c r="E7395" s="44"/>
      <c r="F7395" s="29"/>
      <c r="G7395" s="45"/>
      <c r="L7395"/>
      <c r="M7395" s="46"/>
    </row>
    <row r="7396" spans="1:13" x14ac:dyDescent="0.3">
      <c r="A7396"/>
      <c r="B7396"/>
      <c r="C7396" s="29"/>
      <c r="D7396"/>
      <c r="E7396" s="44"/>
      <c r="F7396" s="29"/>
      <c r="G7396" s="45"/>
      <c r="L7396"/>
      <c r="M7396" s="46"/>
    </row>
    <row r="7397" spans="1:13" x14ac:dyDescent="0.3">
      <c r="A7397"/>
      <c r="B7397"/>
      <c r="C7397" s="29"/>
      <c r="D7397"/>
      <c r="E7397" s="44"/>
      <c r="F7397" s="29"/>
      <c r="G7397" s="45"/>
      <c r="L7397"/>
      <c r="M7397" s="46"/>
    </row>
    <row r="7398" spans="1:13" x14ac:dyDescent="0.3">
      <c r="A7398"/>
      <c r="B7398"/>
      <c r="C7398" s="29"/>
      <c r="D7398"/>
      <c r="E7398" s="44"/>
      <c r="F7398" s="29"/>
      <c r="G7398" s="45"/>
      <c r="L7398"/>
      <c r="M7398" s="46"/>
    </row>
    <row r="7399" spans="1:13" x14ac:dyDescent="0.3">
      <c r="A7399"/>
      <c r="B7399"/>
      <c r="C7399" s="29"/>
      <c r="D7399"/>
      <c r="E7399" s="44"/>
      <c r="F7399" s="29"/>
      <c r="G7399" s="45"/>
      <c r="L7399"/>
      <c r="M7399" s="46"/>
    </row>
    <row r="7400" spans="1:13" x14ac:dyDescent="0.3">
      <c r="A7400"/>
      <c r="B7400"/>
      <c r="C7400" s="29"/>
      <c r="D7400"/>
      <c r="E7400" s="44"/>
      <c r="F7400" s="29"/>
      <c r="G7400" s="45"/>
      <c r="L7400"/>
      <c r="M7400" s="46"/>
    </row>
    <row r="7401" spans="1:13" x14ac:dyDescent="0.3">
      <c r="A7401"/>
      <c r="B7401"/>
      <c r="C7401" s="29"/>
      <c r="D7401"/>
      <c r="E7401" s="44"/>
      <c r="F7401" s="29"/>
      <c r="G7401" s="45"/>
      <c r="L7401"/>
      <c r="M7401" s="46"/>
    </row>
    <row r="7402" spans="1:13" x14ac:dyDescent="0.3">
      <c r="A7402"/>
      <c r="B7402"/>
      <c r="C7402" s="29"/>
      <c r="D7402"/>
      <c r="E7402" s="44"/>
      <c r="F7402" s="29"/>
      <c r="G7402" s="45"/>
      <c r="L7402"/>
      <c r="M7402" s="46"/>
    </row>
    <row r="7403" spans="1:13" x14ac:dyDescent="0.3">
      <c r="A7403"/>
      <c r="B7403"/>
      <c r="C7403" s="29"/>
      <c r="D7403"/>
      <c r="E7403" s="44"/>
      <c r="F7403" s="29"/>
      <c r="G7403" s="45"/>
      <c r="L7403"/>
      <c r="M7403" s="46"/>
    </row>
    <row r="7404" spans="1:13" x14ac:dyDescent="0.3">
      <c r="A7404"/>
      <c r="B7404"/>
      <c r="C7404" s="29"/>
      <c r="D7404"/>
      <c r="E7404" s="44"/>
      <c r="F7404" s="29"/>
      <c r="G7404" s="45"/>
      <c r="L7404"/>
      <c r="M7404" s="46"/>
    </row>
    <row r="7405" spans="1:13" x14ac:dyDescent="0.3">
      <c r="A7405"/>
      <c r="B7405"/>
      <c r="C7405" s="29"/>
      <c r="D7405"/>
      <c r="E7405" s="44"/>
      <c r="F7405" s="29"/>
      <c r="G7405" s="45"/>
      <c r="L7405"/>
      <c r="M7405" s="46"/>
    </row>
    <row r="7406" spans="1:13" x14ac:dyDescent="0.3">
      <c r="A7406"/>
      <c r="B7406"/>
      <c r="C7406" s="29"/>
      <c r="D7406"/>
      <c r="E7406" s="44"/>
      <c r="F7406" s="29"/>
      <c r="G7406" s="45"/>
      <c r="L7406"/>
      <c r="M7406" s="46"/>
    </row>
    <row r="7407" spans="1:13" x14ac:dyDescent="0.3">
      <c r="A7407"/>
      <c r="B7407"/>
      <c r="C7407" s="29"/>
      <c r="D7407"/>
      <c r="E7407" s="44"/>
      <c r="F7407" s="29"/>
      <c r="G7407" s="45"/>
      <c r="L7407"/>
      <c r="M7407" s="46"/>
    </row>
    <row r="7408" spans="1:13" x14ac:dyDescent="0.3">
      <c r="A7408"/>
      <c r="B7408"/>
      <c r="C7408" s="29"/>
      <c r="D7408"/>
      <c r="E7408" s="44"/>
      <c r="F7408" s="29"/>
      <c r="G7408" s="45"/>
      <c r="L7408"/>
      <c r="M7408" s="46"/>
    </row>
    <row r="7409" spans="1:13" x14ac:dyDescent="0.3">
      <c r="A7409"/>
      <c r="B7409"/>
      <c r="C7409" s="29"/>
      <c r="D7409"/>
      <c r="E7409" s="44"/>
      <c r="F7409" s="29"/>
      <c r="G7409" s="45"/>
      <c r="L7409"/>
      <c r="M7409" s="46"/>
    </row>
    <row r="7410" spans="1:13" x14ac:dyDescent="0.3">
      <c r="A7410"/>
      <c r="B7410"/>
      <c r="C7410" s="29"/>
      <c r="D7410"/>
      <c r="E7410" s="44"/>
      <c r="F7410" s="29"/>
      <c r="G7410" s="45"/>
      <c r="L7410"/>
      <c r="M7410" s="46"/>
    </row>
    <row r="7411" spans="1:13" x14ac:dyDescent="0.3">
      <c r="A7411"/>
      <c r="B7411"/>
      <c r="C7411" s="29"/>
      <c r="D7411"/>
      <c r="E7411" s="44"/>
      <c r="F7411" s="29"/>
      <c r="G7411" s="45"/>
      <c r="L7411"/>
      <c r="M7411" s="46"/>
    </row>
    <row r="7412" spans="1:13" x14ac:dyDescent="0.3">
      <c r="A7412"/>
      <c r="B7412"/>
      <c r="C7412" s="29"/>
      <c r="D7412"/>
      <c r="E7412" s="44"/>
      <c r="F7412" s="29"/>
      <c r="G7412" s="45"/>
      <c r="L7412"/>
      <c r="M7412" s="46"/>
    </row>
    <row r="7413" spans="1:13" x14ac:dyDescent="0.3">
      <c r="A7413"/>
      <c r="B7413"/>
      <c r="C7413" s="29"/>
      <c r="D7413"/>
      <c r="E7413" s="44"/>
      <c r="F7413" s="29"/>
      <c r="G7413" s="45"/>
      <c r="L7413"/>
      <c r="M7413" s="46"/>
    </row>
    <row r="7414" spans="1:13" x14ac:dyDescent="0.3">
      <c r="A7414"/>
      <c r="B7414"/>
      <c r="C7414" s="29"/>
      <c r="D7414"/>
      <c r="E7414" s="44"/>
      <c r="F7414" s="29"/>
      <c r="G7414" s="45"/>
      <c r="L7414"/>
      <c r="M7414" s="46"/>
    </row>
    <row r="7415" spans="1:13" x14ac:dyDescent="0.3">
      <c r="A7415"/>
      <c r="B7415"/>
      <c r="C7415" s="29"/>
      <c r="D7415"/>
      <c r="E7415" s="44"/>
      <c r="F7415" s="29"/>
      <c r="G7415" s="45"/>
      <c r="L7415"/>
      <c r="M7415" s="46"/>
    </row>
    <row r="7416" spans="1:13" x14ac:dyDescent="0.3">
      <c r="A7416"/>
      <c r="B7416"/>
      <c r="C7416" s="29"/>
      <c r="D7416"/>
      <c r="E7416" s="44"/>
      <c r="F7416" s="29"/>
      <c r="G7416" s="45"/>
      <c r="L7416"/>
      <c r="M7416" s="46"/>
    </row>
    <row r="7417" spans="1:13" x14ac:dyDescent="0.3">
      <c r="A7417"/>
      <c r="B7417"/>
      <c r="C7417" s="29"/>
      <c r="D7417"/>
      <c r="E7417" s="44"/>
      <c r="F7417" s="29"/>
      <c r="G7417" s="45"/>
      <c r="L7417"/>
      <c r="M7417" s="46"/>
    </row>
    <row r="7418" spans="1:13" x14ac:dyDescent="0.3">
      <c r="A7418"/>
      <c r="B7418"/>
      <c r="C7418" s="29"/>
      <c r="D7418"/>
      <c r="E7418" s="44"/>
      <c r="F7418" s="29"/>
      <c r="G7418" s="45"/>
      <c r="L7418"/>
      <c r="M7418" s="46"/>
    </row>
    <row r="7419" spans="1:13" x14ac:dyDescent="0.3">
      <c r="A7419"/>
      <c r="B7419"/>
      <c r="C7419" s="29"/>
      <c r="D7419"/>
      <c r="E7419" s="44"/>
      <c r="F7419" s="29"/>
      <c r="G7419" s="45"/>
      <c r="L7419"/>
      <c r="M7419" s="46"/>
    </row>
    <row r="7420" spans="1:13" x14ac:dyDescent="0.3">
      <c r="A7420"/>
      <c r="B7420"/>
      <c r="C7420" s="29"/>
      <c r="D7420"/>
      <c r="E7420" s="44"/>
      <c r="F7420" s="29"/>
      <c r="G7420" s="45"/>
      <c r="L7420"/>
      <c r="M7420" s="46"/>
    </row>
    <row r="7421" spans="1:13" x14ac:dyDescent="0.3">
      <c r="A7421"/>
      <c r="B7421"/>
      <c r="C7421" s="29"/>
      <c r="D7421"/>
      <c r="E7421" s="44"/>
      <c r="F7421" s="29"/>
      <c r="G7421" s="45"/>
      <c r="L7421"/>
      <c r="M7421" s="46"/>
    </row>
    <row r="7422" spans="1:13" x14ac:dyDescent="0.3">
      <c r="A7422"/>
      <c r="B7422"/>
      <c r="C7422" s="29"/>
      <c r="D7422"/>
      <c r="E7422" s="44"/>
      <c r="F7422" s="29"/>
      <c r="G7422" s="45"/>
      <c r="L7422"/>
      <c r="M7422" s="46"/>
    </row>
    <row r="7423" spans="1:13" x14ac:dyDescent="0.3">
      <c r="A7423"/>
      <c r="B7423"/>
      <c r="C7423" s="29"/>
      <c r="D7423"/>
      <c r="E7423" s="44"/>
      <c r="F7423" s="29"/>
      <c r="G7423" s="45"/>
      <c r="L7423"/>
      <c r="M7423" s="46"/>
    </row>
    <row r="7424" spans="1:13" x14ac:dyDescent="0.3">
      <c r="A7424"/>
      <c r="B7424"/>
      <c r="C7424" s="29"/>
      <c r="D7424"/>
      <c r="E7424" s="44"/>
      <c r="F7424" s="29"/>
      <c r="G7424" s="45"/>
      <c r="L7424"/>
      <c r="M7424" s="46"/>
    </row>
    <row r="7425" spans="1:13" x14ac:dyDescent="0.3">
      <c r="A7425"/>
      <c r="B7425"/>
      <c r="C7425" s="29"/>
      <c r="D7425"/>
      <c r="E7425" s="44"/>
      <c r="F7425" s="29"/>
      <c r="G7425" s="45"/>
      <c r="L7425"/>
      <c r="M7425" s="46"/>
    </row>
    <row r="7426" spans="1:13" x14ac:dyDescent="0.3">
      <c r="A7426"/>
      <c r="B7426"/>
      <c r="C7426" s="29"/>
      <c r="D7426"/>
      <c r="E7426" s="44"/>
      <c r="F7426" s="29"/>
      <c r="G7426" s="45"/>
      <c r="L7426"/>
      <c r="M7426" s="46"/>
    </row>
    <row r="7427" spans="1:13" x14ac:dyDescent="0.3">
      <c r="A7427"/>
      <c r="B7427"/>
      <c r="C7427" s="29"/>
      <c r="D7427"/>
      <c r="E7427" s="44"/>
      <c r="F7427" s="29"/>
      <c r="G7427" s="45"/>
      <c r="L7427"/>
      <c r="M7427" s="46"/>
    </row>
    <row r="7428" spans="1:13" x14ac:dyDescent="0.3">
      <c r="A7428"/>
      <c r="B7428"/>
      <c r="C7428" s="29"/>
      <c r="D7428"/>
      <c r="E7428" s="44"/>
      <c r="F7428" s="29"/>
      <c r="G7428" s="45"/>
      <c r="L7428"/>
      <c r="M7428" s="46"/>
    </row>
    <row r="7429" spans="1:13" x14ac:dyDescent="0.3">
      <c r="A7429"/>
      <c r="B7429"/>
      <c r="C7429" s="29"/>
      <c r="D7429"/>
      <c r="E7429" s="44"/>
      <c r="F7429" s="29"/>
      <c r="G7429" s="45"/>
      <c r="L7429"/>
      <c r="M7429" s="46"/>
    </row>
    <row r="7430" spans="1:13" x14ac:dyDescent="0.3">
      <c r="A7430"/>
      <c r="B7430"/>
      <c r="C7430" s="29"/>
      <c r="D7430"/>
      <c r="E7430" s="44"/>
      <c r="F7430" s="29"/>
      <c r="G7430" s="45"/>
      <c r="L7430"/>
      <c r="M7430" s="46"/>
    </row>
    <row r="7431" spans="1:13" x14ac:dyDescent="0.3">
      <c r="A7431"/>
      <c r="B7431"/>
      <c r="C7431" s="29"/>
      <c r="D7431"/>
      <c r="E7431" s="44"/>
      <c r="F7431" s="29"/>
      <c r="G7431" s="45"/>
      <c r="L7431"/>
      <c r="M7431" s="46"/>
    </row>
    <row r="7432" spans="1:13" x14ac:dyDescent="0.3">
      <c r="A7432"/>
      <c r="B7432"/>
      <c r="C7432" s="29"/>
      <c r="D7432"/>
      <c r="E7432" s="44"/>
      <c r="F7432" s="29"/>
      <c r="G7432" s="45"/>
      <c r="L7432"/>
      <c r="M7432" s="46"/>
    </row>
    <row r="7433" spans="1:13" x14ac:dyDescent="0.3">
      <c r="A7433"/>
      <c r="B7433"/>
      <c r="C7433" s="29"/>
      <c r="D7433"/>
      <c r="E7433" s="44"/>
      <c r="F7433" s="29"/>
      <c r="G7433" s="45"/>
      <c r="L7433"/>
      <c r="M7433" s="46"/>
    </row>
    <row r="7434" spans="1:13" x14ac:dyDescent="0.3">
      <c r="A7434"/>
      <c r="B7434"/>
      <c r="C7434" s="29"/>
      <c r="D7434"/>
      <c r="E7434" s="44"/>
      <c r="F7434" s="29"/>
      <c r="G7434" s="45"/>
      <c r="L7434"/>
      <c r="M7434" s="46"/>
    </row>
    <row r="7435" spans="1:13" x14ac:dyDescent="0.3">
      <c r="A7435"/>
      <c r="B7435"/>
      <c r="C7435" s="29"/>
      <c r="D7435"/>
      <c r="E7435" s="44"/>
      <c r="F7435" s="29"/>
      <c r="G7435" s="45"/>
      <c r="L7435"/>
      <c r="M7435" s="46"/>
    </row>
    <row r="7436" spans="1:13" x14ac:dyDescent="0.3">
      <c r="A7436"/>
      <c r="B7436"/>
      <c r="C7436" s="29"/>
      <c r="D7436"/>
      <c r="E7436" s="44"/>
      <c r="F7436" s="29"/>
      <c r="G7436" s="45"/>
      <c r="L7436"/>
      <c r="M7436" s="46"/>
    </row>
    <row r="7437" spans="1:13" x14ac:dyDescent="0.3">
      <c r="A7437"/>
      <c r="B7437"/>
      <c r="C7437" s="29"/>
      <c r="D7437"/>
      <c r="E7437" s="44"/>
      <c r="F7437" s="29"/>
      <c r="G7437" s="45"/>
      <c r="L7437"/>
      <c r="M7437" s="46"/>
    </row>
    <row r="7438" spans="1:13" x14ac:dyDescent="0.3">
      <c r="A7438"/>
      <c r="B7438"/>
      <c r="C7438" s="29"/>
      <c r="D7438"/>
      <c r="E7438" s="44"/>
      <c r="F7438" s="29"/>
      <c r="G7438" s="45"/>
      <c r="L7438"/>
      <c r="M7438" s="46"/>
    </row>
    <row r="7439" spans="1:13" x14ac:dyDescent="0.3">
      <c r="A7439"/>
      <c r="B7439"/>
      <c r="C7439" s="29"/>
      <c r="D7439"/>
      <c r="E7439" s="44"/>
      <c r="F7439" s="29"/>
      <c r="G7439" s="45"/>
      <c r="L7439"/>
      <c r="M7439" s="46"/>
    </row>
    <row r="7440" spans="1:13" x14ac:dyDescent="0.3">
      <c r="A7440"/>
      <c r="B7440"/>
      <c r="C7440" s="29"/>
      <c r="D7440"/>
      <c r="E7440" s="44"/>
      <c r="F7440" s="29"/>
      <c r="G7440" s="45"/>
      <c r="L7440"/>
      <c r="M7440" s="46"/>
    </row>
    <row r="7441" spans="1:13" x14ac:dyDescent="0.3">
      <c r="A7441"/>
      <c r="B7441"/>
      <c r="C7441" s="29"/>
      <c r="D7441"/>
      <c r="E7441" s="44"/>
      <c r="F7441" s="29"/>
      <c r="G7441" s="45"/>
      <c r="L7441"/>
      <c r="M7441" s="46"/>
    </row>
    <row r="7442" spans="1:13" x14ac:dyDescent="0.3">
      <c r="A7442"/>
      <c r="B7442"/>
      <c r="C7442" s="29"/>
      <c r="D7442"/>
      <c r="E7442" s="44"/>
      <c r="F7442" s="29"/>
      <c r="G7442" s="45"/>
      <c r="L7442"/>
      <c r="M7442" s="46"/>
    </row>
    <row r="7443" spans="1:13" x14ac:dyDescent="0.3">
      <c r="A7443"/>
      <c r="B7443"/>
      <c r="C7443" s="29"/>
      <c r="D7443"/>
      <c r="E7443" s="44"/>
      <c r="F7443" s="29"/>
      <c r="G7443" s="45"/>
      <c r="L7443"/>
      <c r="M7443" s="46"/>
    </row>
    <row r="7444" spans="1:13" x14ac:dyDescent="0.3">
      <c r="A7444"/>
      <c r="B7444"/>
      <c r="C7444" s="29"/>
      <c r="D7444"/>
      <c r="E7444" s="44"/>
      <c r="F7444" s="29"/>
      <c r="G7444" s="45"/>
      <c r="L7444"/>
      <c r="M7444" s="46"/>
    </row>
    <row r="7445" spans="1:13" x14ac:dyDescent="0.3">
      <c r="A7445"/>
      <c r="B7445"/>
      <c r="C7445" s="29"/>
      <c r="D7445"/>
      <c r="E7445" s="44"/>
      <c r="F7445" s="29"/>
      <c r="G7445" s="45"/>
      <c r="L7445"/>
      <c r="M7445" s="46"/>
    </row>
    <row r="7446" spans="1:13" x14ac:dyDescent="0.3">
      <c r="A7446"/>
      <c r="B7446"/>
      <c r="C7446" s="29"/>
      <c r="D7446"/>
      <c r="E7446" s="44"/>
      <c r="F7446" s="29"/>
      <c r="G7446" s="45"/>
      <c r="L7446"/>
      <c r="M7446" s="46"/>
    </row>
    <row r="7447" spans="1:13" x14ac:dyDescent="0.3">
      <c r="A7447"/>
      <c r="B7447"/>
      <c r="C7447" s="29"/>
      <c r="D7447"/>
      <c r="E7447" s="44"/>
      <c r="F7447" s="29"/>
      <c r="G7447" s="45"/>
      <c r="L7447"/>
      <c r="M7447" s="46"/>
    </row>
    <row r="7448" spans="1:13" x14ac:dyDescent="0.3">
      <c r="A7448"/>
      <c r="B7448"/>
      <c r="C7448" s="29"/>
      <c r="D7448"/>
      <c r="E7448" s="44"/>
      <c r="F7448" s="29"/>
      <c r="G7448" s="45"/>
      <c r="L7448"/>
      <c r="M7448" s="46"/>
    </row>
    <row r="7449" spans="1:13" x14ac:dyDescent="0.3">
      <c r="A7449"/>
      <c r="B7449"/>
      <c r="C7449" s="29"/>
      <c r="D7449"/>
      <c r="E7449" s="44"/>
      <c r="F7449" s="29"/>
      <c r="G7449" s="45"/>
      <c r="L7449"/>
      <c r="M7449" s="46"/>
    </row>
    <row r="7450" spans="1:13" x14ac:dyDescent="0.3">
      <c r="A7450"/>
      <c r="B7450"/>
      <c r="C7450" s="29"/>
      <c r="D7450"/>
      <c r="E7450" s="44"/>
      <c r="F7450" s="29"/>
      <c r="G7450" s="45"/>
      <c r="L7450"/>
      <c r="M7450" s="46"/>
    </row>
    <row r="7451" spans="1:13" x14ac:dyDescent="0.3">
      <c r="A7451"/>
      <c r="B7451"/>
      <c r="C7451" s="29"/>
      <c r="D7451"/>
      <c r="E7451" s="44"/>
      <c r="F7451" s="29"/>
      <c r="G7451" s="45"/>
      <c r="L7451"/>
      <c r="M7451" s="46"/>
    </row>
    <row r="7452" spans="1:13" x14ac:dyDescent="0.3">
      <c r="A7452"/>
      <c r="B7452"/>
      <c r="C7452" s="29"/>
      <c r="D7452"/>
      <c r="E7452" s="44"/>
      <c r="F7452" s="29"/>
      <c r="G7452" s="45"/>
      <c r="L7452"/>
      <c r="M7452" s="46"/>
    </row>
    <row r="7453" spans="1:13" x14ac:dyDescent="0.3">
      <c r="A7453"/>
      <c r="B7453"/>
      <c r="C7453" s="29"/>
      <c r="D7453"/>
      <c r="E7453" s="44"/>
      <c r="F7453" s="29"/>
      <c r="G7453" s="45"/>
      <c r="L7453"/>
      <c r="M7453" s="46"/>
    </row>
    <row r="7454" spans="1:13" x14ac:dyDescent="0.3">
      <c r="A7454"/>
      <c r="B7454"/>
      <c r="C7454" s="29"/>
      <c r="D7454"/>
      <c r="E7454" s="44"/>
      <c r="F7454" s="29"/>
      <c r="G7454" s="45"/>
      <c r="L7454"/>
      <c r="M7454" s="46"/>
    </row>
    <row r="7455" spans="1:13" x14ac:dyDescent="0.3">
      <c r="A7455"/>
      <c r="B7455"/>
      <c r="C7455" s="29"/>
      <c r="D7455"/>
      <c r="E7455" s="44"/>
      <c r="F7455" s="29"/>
      <c r="G7455" s="45"/>
      <c r="L7455"/>
      <c r="M7455" s="46"/>
    </row>
    <row r="7456" spans="1:13" x14ac:dyDescent="0.3">
      <c r="A7456"/>
      <c r="B7456"/>
      <c r="C7456" s="29"/>
      <c r="D7456"/>
      <c r="E7456" s="44"/>
      <c r="F7456" s="29"/>
      <c r="G7456" s="45"/>
      <c r="L7456"/>
      <c r="M7456" s="46"/>
    </row>
    <row r="7457" spans="1:13" x14ac:dyDescent="0.3">
      <c r="A7457"/>
      <c r="B7457"/>
      <c r="C7457" s="29"/>
      <c r="D7457"/>
      <c r="E7457" s="44"/>
      <c r="F7457" s="29"/>
      <c r="G7457" s="45"/>
      <c r="L7457"/>
      <c r="M7457" s="46"/>
    </row>
    <row r="7458" spans="1:13" x14ac:dyDescent="0.3">
      <c r="A7458"/>
      <c r="B7458"/>
      <c r="C7458" s="29"/>
      <c r="D7458"/>
      <c r="E7458" s="44"/>
      <c r="F7458" s="29"/>
      <c r="G7458" s="45"/>
      <c r="L7458"/>
      <c r="M7458" s="46"/>
    </row>
    <row r="7459" spans="1:13" x14ac:dyDescent="0.3">
      <c r="A7459"/>
      <c r="B7459"/>
      <c r="C7459" s="29"/>
      <c r="D7459"/>
      <c r="E7459" s="44"/>
      <c r="F7459" s="29"/>
      <c r="G7459" s="45"/>
      <c r="L7459"/>
      <c r="M7459" s="46"/>
    </row>
    <row r="7460" spans="1:13" x14ac:dyDescent="0.3">
      <c r="A7460"/>
      <c r="B7460"/>
      <c r="C7460" s="29"/>
      <c r="D7460"/>
      <c r="E7460" s="44"/>
      <c r="F7460" s="29"/>
      <c r="G7460" s="45"/>
      <c r="L7460"/>
      <c r="M7460" s="46"/>
    </row>
    <row r="7461" spans="1:13" x14ac:dyDescent="0.3">
      <c r="A7461"/>
      <c r="B7461"/>
      <c r="C7461" s="29"/>
      <c r="D7461"/>
      <c r="E7461" s="44"/>
      <c r="F7461" s="29"/>
      <c r="G7461" s="45"/>
      <c r="L7461"/>
      <c r="M7461" s="46"/>
    </row>
    <row r="7462" spans="1:13" x14ac:dyDescent="0.3">
      <c r="A7462"/>
      <c r="B7462"/>
      <c r="C7462" s="29"/>
      <c r="D7462"/>
      <c r="E7462" s="44"/>
      <c r="F7462" s="29"/>
      <c r="G7462" s="45"/>
      <c r="L7462"/>
      <c r="M7462" s="46"/>
    </row>
    <row r="7463" spans="1:13" x14ac:dyDescent="0.3">
      <c r="A7463"/>
      <c r="B7463"/>
      <c r="C7463" s="29"/>
      <c r="D7463"/>
      <c r="E7463" s="44"/>
      <c r="F7463" s="29"/>
      <c r="G7463" s="45"/>
      <c r="L7463"/>
      <c r="M7463" s="46"/>
    </row>
    <row r="7464" spans="1:13" x14ac:dyDescent="0.3">
      <c r="A7464"/>
      <c r="B7464"/>
      <c r="C7464" s="29"/>
      <c r="D7464"/>
      <c r="E7464" s="44"/>
      <c r="F7464" s="29"/>
      <c r="G7464" s="45"/>
      <c r="L7464"/>
      <c r="M7464" s="46"/>
    </row>
    <row r="7465" spans="1:13" x14ac:dyDescent="0.3">
      <c r="A7465"/>
      <c r="B7465"/>
      <c r="C7465" s="29"/>
      <c r="D7465"/>
      <c r="E7465" s="44"/>
      <c r="F7465" s="29"/>
      <c r="G7465" s="45"/>
      <c r="L7465"/>
      <c r="M7465" s="46"/>
    </row>
    <row r="7466" spans="1:13" x14ac:dyDescent="0.3">
      <c r="A7466"/>
      <c r="B7466"/>
      <c r="C7466" s="29"/>
      <c r="D7466"/>
      <c r="E7466" s="44"/>
      <c r="F7466" s="29"/>
      <c r="G7466" s="45"/>
      <c r="L7466"/>
      <c r="M7466" s="46"/>
    </row>
    <row r="7467" spans="1:13" x14ac:dyDescent="0.3">
      <c r="A7467"/>
      <c r="B7467"/>
      <c r="C7467" s="29"/>
      <c r="D7467"/>
      <c r="E7467" s="44"/>
      <c r="F7467" s="29"/>
      <c r="G7467" s="45"/>
      <c r="L7467"/>
      <c r="M7467" s="46"/>
    </row>
    <row r="7468" spans="1:13" x14ac:dyDescent="0.3">
      <c r="A7468"/>
      <c r="B7468"/>
      <c r="C7468" s="29"/>
      <c r="D7468"/>
      <c r="E7468" s="44"/>
      <c r="F7468" s="29"/>
      <c r="G7468" s="45"/>
      <c r="L7468"/>
      <c r="M7468" s="46"/>
    </row>
    <row r="7469" spans="1:13" x14ac:dyDescent="0.3">
      <c r="A7469"/>
      <c r="B7469"/>
      <c r="C7469" s="29"/>
      <c r="D7469"/>
      <c r="E7469" s="44"/>
      <c r="F7469" s="29"/>
      <c r="G7469" s="45"/>
      <c r="L7469"/>
      <c r="M7469" s="46"/>
    </row>
    <row r="7470" spans="1:13" x14ac:dyDescent="0.3">
      <c r="A7470"/>
      <c r="B7470"/>
      <c r="C7470" s="29"/>
      <c r="D7470"/>
      <c r="E7470" s="44"/>
      <c r="F7470" s="29"/>
      <c r="G7470" s="45"/>
      <c r="L7470"/>
      <c r="M7470" s="46"/>
    </row>
    <row r="7471" spans="1:13" x14ac:dyDescent="0.3">
      <c r="A7471"/>
      <c r="B7471"/>
      <c r="C7471" s="29"/>
      <c r="D7471"/>
      <c r="E7471" s="44"/>
      <c r="F7471" s="29"/>
      <c r="G7471" s="45"/>
      <c r="L7471"/>
      <c r="M7471" s="46"/>
    </row>
    <row r="7472" spans="1:13" x14ac:dyDescent="0.3">
      <c r="A7472"/>
      <c r="B7472"/>
      <c r="C7472" s="29"/>
      <c r="D7472"/>
      <c r="E7472" s="44"/>
      <c r="F7472" s="29"/>
      <c r="G7472" s="45"/>
      <c r="L7472"/>
      <c r="M7472" s="46"/>
    </row>
    <row r="7473" spans="1:13" x14ac:dyDescent="0.3">
      <c r="A7473"/>
      <c r="B7473"/>
      <c r="C7473" s="29"/>
      <c r="D7473"/>
      <c r="E7473" s="44"/>
      <c r="F7473" s="29"/>
      <c r="G7473" s="45"/>
      <c r="L7473"/>
      <c r="M7473" s="46"/>
    </row>
    <row r="7474" spans="1:13" x14ac:dyDescent="0.3">
      <c r="A7474"/>
      <c r="B7474"/>
      <c r="C7474" s="29"/>
      <c r="D7474"/>
      <c r="E7474" s="44"/>
      <c r="F7474" s="29"/>
      <c r="G7474" s="45"/>
      <c r="L7474"/>
      <c r="M7474" s="46"/>
    </row>
    <row r="7475" spans="1:13" x14ac:dyDescent="0.3">
      <c r="A7475"/>
      <c r="B7475"/>
      <c r="C7475" s="29"/>
      <c r="D7475"/>
      <c r="E7475" s="44"/>
      <c r="F7475" s="29"/>
      <c r="G7475" s="45"/>
      <c r="L7475"/>
      <c r="M7475" s="46"/>
    </row>
    <row r="7476" spans="1:13" x14ac:dyDescent="0.3">
      <c r="A7476"/>
      <c r="B7476"/>
      <c r="C7476" s="29"/>
      <c r="D7476"/>
      <c r="E7476" s="44"/>
      <c r="F7476" s="29"/>
      <c r="G7476" s="45"/>
      <c r="L7476"/>
      <c r="M7476" s="46"/>
    </row>
    <row r="7477" spans="1:13" x14ac:dyDescent="0.3">
      <c r="A7477"/>
      <c r="B7477"/>
      <c r="C7477" s="29"/>
      <c r="D7477"/>
      <c r="E7477" s="44"/>
      <c r="F7477" s="29"/>
      <c r="G7477" s="45"/>
      <c r="L7477"/>
      <c r="M7477" s="46"/>
    </row>
    <row r="7478" spans="1:13" x14ac:dyDescent="0.3">
      <c r="A7478"/>
      <c r="B7478"/>
      <c r="C7478" s="29"/>
      <c r="D7478"/>
      <c r="E7478" s="44"/>
      <c r="F7478" s="29"/>
      <c r="G7478" s="45"/>
      <c r="L7478"/>
      <c r="M7478" s="46"/>
    </row>
    <row r="7479" spans="1:13" x14ac:dyDescent="0.3">
      <c r="A7479"/>
      <c r="B7479"/>
      <c r="C7479" s="29"/>
      <c r="D7479"/>
      <c r="E7479" s="44"/>
      <c r="F7479" s="29"/>
      <c r="G7479" s="45"/>
      <c r="L7479"/>
      <c r="M7479" s="46"/>
    </row>
    <row r="7480" spans="1:13" x14ac:dyDescent="0.3">
      <c r="A7480"/>
      <c r="B7480"/>
      <c r="C7480" s="29"/>
      <c r="D7480"/>
      <c r="E7480" s="44"/>
      <c r="F7480" s="29"/>
      <c r="G7480" s="45"/>
      <c r="L7480"/>
      <c r="M7480" s="46"/>
    </row>
    <row r="7481" spans="1:13" x14ac:dyDescent="0.3">
      <c r="A7481"/>
      <c r="B7481"/>
      <c r="C7481" s="29"/>
      <c r="D7481"/>
      <c r="E7481" s="44"/>
      <c r="F7481" s="29"/>
      <c r="G7481" s="45"/>
      <c r="L7481"/>
      <c r="M7481" s="46"/>
    </row>
    <row r="7482" spans="1:13" x14ac:dyDescent="0.3">
      <c r="A7482"/>
      <c r="B7482"/>
      <c r="C7482" s="29"/>
      <c r="D7482"/>
      <c r="E7482" s="44"/>
      <c r="F7482" s="29"/>
      <c r="G7482" s="45"/>
      <c r="L7482"/>
      <c r="M7482" s="46"/>
    </row>
    <row r="7483" spans="1:13" x14ac:dyDescent="0.3">
      <c r="A7483"/>
      <c r="B7483"/>
      <c r="C7483" s="29"/>
      <c r="D7483"/>
      <c r="E7483" s="44"/>
      <c r="F7483" s="29"/>
      <c r="G7483" s="45"/>
      <c r="L7483"/>
      <c r="M7483" s="46"/>
    </row>
    <row r="7484" spans="1:13" x14ac:dyDescent="0.3">
      <c r="A7484"/>
      <c r="B7484"/>
      <c r="C7484" s="29"/>
      <c r="D7484"/>
      <c r="E7484" s="44"/>
      <c r="F7484" s="29"/>
      <c r="G7484" s="45"/>
      <c r="L7484"/>
      <c r="M7484" s="46"/>
    </row>
    <row r="7485" spans="1:13" x14ac:dyDescent="0.3">
      <c r="A7485"/>
      <c r="B7485"/>
      <c r="C7485" s="29"/>
      <c r="D7485"/>
      <c r="E7485" s="44"/>
      <c r="F7485" s="29"/>
      <c r="G7485" s="45"/>
      <c r="L7485"/>
      <c r="M7485" s="46"/>
    </row>
    <row r="7486" spans="1:13" x14ac:dyDescent="0.3">
      <c r="A7486"/>
      <c r="B7486"/>
      <c r="C7486" s="29"/>
      <c r="D7486"/>
      <c r="E7486" s="44"/>
      <c r="F7486" s="29"/>
      <c r="G7486" s="45"/>
      <c r="L7486"/>
      <c r="M7486" s="46"/>
    </row>
    <row r="7487" spans="1:13" x14ac:dyDescent="0.3">
      <c r="A7487"/>
      <c r="B7487"/>
      <c r="C7487" s="29"/>
      <c r="D7487"/>
      <c r="E7487" s="44"/>
      <c r="F7487" s="29"/>
      <c r="G7487" s="45"/>
      <c r="L7487"/>
      <c r="M7487" s="46"/>
    </row>
    <row r="7488" spans="1:13" x14ac:dyDescent="0.3">
      <c r="A7488"/>
      <c r="B7488"/>
      <c r="C7488" s="29"/>
      <c r="D7488"/>
      <c r="E7488" s="44"/>
      <c r="F7488" s="29"/>
      <c r="G7488" s="45"/>
      <c r="L7488"/>
      <c r="M7488" s="46"/>
    </row>
    <row r="7489" spans="1:13" x14ac:dyDescent="0.3">
      <c r="A7489"/>
      <c r="B7489"/>
      <c r="C7489" s="29"/>
      <c r="D7489"/>
      <c r="E7489" s="44"/>
      <c r="F7489" s="29"/>
      <c r="G7489" s="45"/>
      <c r="L7489"/>
      <c r="M7489" s="46"/>
    </row>
    <row r="7490" spans="1:13" x14ac:dyDescent="0.3">
      <c r="A7490"/>
      <c r="B7490"/>
      <c r="C7490" s="29"/>
      <c r="D7490"/>
      <c r="E7490" s="44"/>
      <c r="F7490" s="29"/>
      <c r="G7490" s="45"/>
      <c r="L7490"/>
      <c r="M7490" s="46"/>
    </row>
    <row r="7491" spans="1:13" x14ac:dyDescent="0.3">
      <c r="A7491"/>
      <c r="B7491"/>
      <c r="C7491" s="29"/>
      <c r="D7491"/>
      <c r="E7491" s="44"/>
      <c r="F7491" s="29"/>
      <c r="G7491" s="45"/>
      <c r="L7491"/>
      <c r="M7491" s="46"/>
    </row>
    <row r="7492" spans="1:13" x14ac:dyDescent="0.3">
      <c r="A7492"/>
      <c r="B7492"/>
      <c r="C7492" s="29"/>
      <c r="D7492"/>
      <c r="E7492" s="44"/>
      <c r="F7492" s="29"/>
      <c r="G7492" s="45"/>
      <c r="L7492"/>
      <c r="M7492" s="46"/>
    </row>
    <row r="7493" spans="1:13" x14ac:dyDescent="0.3">
      <c r="A7493"/>
      <c r="B7493"/>
      <c r="C7493" s="29"/>
      <c r="D7493"/>
      <c r="E7493" s="44"/>
      <c r="F7493" s="29"/>
      <c r="G7493" s="45"/>
      <c r="L7493"/>
      <c r="M7493" s="46"/>
    </row>
    <row r="7494" spans="1:13" x14ac:dyDescent="0.3">
      <c r="A7494"/>
      <c r="B7494"/>
      <c r="C7494" s="29"/>
      <c r="D7494"/>
      <c r="E7494" s="44"/>
      <c r="F7494" s="29"/>
      <c r="G7494" s="45"/>
      <c r="L7494"/>
      <c r="M7494" s="46"/>
    </row>
    <row r="7495" spans="1:13" x14ac:dyDescent="0.3">
      <c r="A7495"/>
      <c r="B7495"/>
      <c r="C7495" s="29"/>
      <c r="D7495"/>
      <c r="E7495" s="44"/>
      <c r="F7495" s="29"/>
      <c r="G7495" s="45"/>
      <c r="L7495"/>
      <c r="M7495" s="46"/>
    </row>
    <row r="7496" spans="1:13" x14ac:dyDescent="0.3">
      <c r="A7496"/>
      <c r="B7496"/>
      <c r="C7496" s="29"/>
      <c r="D7496"/>
      <c r="E7496" s="44"/>
      <c r="F7496" s="29"/>
      <c r="G7496" s="45"/>
      <c r="L7496"/>
      <c r="M7496" s="46"/>
    </row>
    <row r="7497" spans="1:13" x14ac:dyDescent="0.3">
      <c r="A7497"/>
      <c r="B7497"/>
      <c r="C7497" s="29"/>
      <c r="D7497"/>
      <c r="E7497" s="44"/>
      <c r="F7497" s="29"/>
      <c r="G7497" s="45"/>
      <c r="L7497"/>
      <c r="M7497" s="46"/>
    </row>
    <row r="7498" spans="1:13" x14ac:dyDescent="0.3">
      <c r="A7498"/>
      <c r="B7498"/>
      <c r="C7498" s="29"/>
      <c r="D7498"/>
      <c r="E7498" s="44"/>
      <c r="F7498" s="29"/>
      <c r="G7498" s="45"/>
      <c r="L7498"/>
      <c r="M7498" s="46"/>
    </row>
    <row r="7499" spans="1:13" x14ac:dyDescent="0.3">
      <c r="A7499"/>
      <c r="B7499"/>
      <c r="C7499" s="29"/>
      <c r="D7499"/>
      <c r="E7499" s="44"/>
      <c r="F7499" s="29"/>
      <c r="G7499" s="45"/>
      <c r="L7499"/>
      <c r="M7499" s="46"/>
    </row>
    <row r="7500" spans="1:13" x14ac:dyDescent="0.3">
      <c r="A7500"/>
      <c r="B7500"/>
      <c r="C7500" s="29"/>
      <c r="D7500"/>
      <c r="E7500" s="44"/>
      <c r="F7500" s="29"/>
      <c r="G7500" s="45"/>
      <c r="L7500"/>
      <c r="M7500" s="46"/>
    </row>
    <row r="7501" spans="1:13" x14ac:dyDescent="0.3">
      <c r="A7501"/>
      <c r="B7501"/>
      <c r="C7501" s="29"/>
      <c r="D7501"/>
      <c r="E7501" s="44"/>
      <c r="F7501" s="29"/>
      <c r="G7501" s="45"/>
      <c r="L7501"/>
      <c r="M7501" s="46"/>
    </row>
    <row r="7502" spans="1:13" x14ac:dyDescent="0.3">
      <c r="A7502"/>
      <c r="B7502"/>
      <c r="C7502" s="29"/>
      <c r="D7502"/>
      <c r="E7502" s="44"/>
      <c r="F7502" s="29"/>
      <c r="G7502" s="45"/>
      <c r="L7502"/>
      <c r="M7502" s="46"/>
    </row>
    <row r="7503" spans="1:13" x14ac:dyDescent="0.3">
      <c r="A7503"/>
      <c r="B7503"/>
      <c r="C7503" s="29"/>
      <c r="D7503"/>
      <c r="E7503" s="44"/>
      <c r="F7503" s="29"/>
      <c r="G7503" s="45"/>
      <c r="L7503"/>
      <c r="M7503" s="46"/>
    </row>
    <row r="7504" spans="1:13" x14ac:dyDescent="0.3">
      <c r="A7504"/>
      <c r="B7504"/>
      <c r="C7504" s="29"/>
      <c r="D7504"/>
      <c r="E7504" s="44"/>
      <c r="F7504" s="29"/>
      <c r="G7504" s="45"/>
      <c r="L7504"/>
      <c r="M7504" s="46"/>
    </row>
    <row r="7505" spans="1:13" x14ac:dyDescent="0.3">
      <c r="A7505"/>
      <c r="B7505"/>
      <c r="C7505" s="29"/>
      <c r="D7505"/>
      <c r="E7505" s="44"/>
      <c r="F7505" s="29"/>
      <c r="G7505" s="45"/>
      <c r="L7505"/>
      <c r="M7505" s="46"/>
    </row>
    <row r="7506" spans="1:13" x14ac:dyDescent="0.3">
      <c r="A7506"/>
      <c r="B7506"/>
      <c r="C7506" s="29"/>
      <c r="D7506"/>
      <c r="E7506" s="44"/>
      <c r="F7506" s="29"/>
      <c r="G7506" s="45"/>
      <c r="L7506"/>
      <c r="M7506" s="46"/>
    </row>
    <row r="7507" spans="1:13" x14ac:dyDescent="0.3">
      <c r="A7507"/>
      <c r="B7507"/>
      <c r="C7507" s="29"/>
      <c r="D7507"/>
      <c r="E7507" s="44"/>
      <c r="F7507" s="29"/>
      <c r="G7507" s="45"/>
      <c r="L7507"/>
      <c r="M7507" s="46"/>
    </row>
    <row r="7508" spans="1:13" x14ac:dyDescent="0.3">
      <c r="A7508"/>
      <c r="B7508"/>
      <c r="C7508" s="29"/>
      <c r="D7508"/>
      <c r="E7508" s="44"/>
      <c r="F7508" s="29"/>
      <c r="G7508" s="45"/>
      <c r="L7508"/>
      <c r="M7508" s="46"/>
    </row>
    <row r="7509" spans="1:13" x14ac:dyDescent="0.3">
      <c r="A7509"/>
      <c r="B7509"/>
      <c r="C7509" s="29"/>
      <c r="D7509"/>
      <c r="E7509" s="44"/>
      <c r="F7509" s="29"/>
      <c r="G7509" s="45"/>
      <c r="L7509"/>
      <c r="M7509" s="46"/>
    </row>
    <row r="7510" spans="1:13" x14ac:dyDescent="0.3">
      <c r="A7510"/>
      <c r="B7510"/>
      <c r="C7510" s="29"/>
      <c r="D7510"/>
      <c r="E7510" s="44"/>
      <c r="F7510" s="29"/>
      <c r="G7510" s="45"/>
      <c r="L7510"/>
      <c r="M7510" s="46"/>
    </row>
    <row r="7511" spans="1:13" x14ac:dyDescent="0.3">
      <c r="A7511"/>
      <c r="B7511"/>
      <c r="C7511" s="29"/>
      <c r="D7511"/>
      <c r="E7511" s="44"/>
      <c r="F7511" s="29"/>
      <c r="G7511" s="45"/>
      <c r="L7511"/>
      <c r="M7511" s="46"/>
    </row>
    <row r="7512" spans="1:13" x14ac:dyDescent="0.3">
      <c r="A7512"/>
      <c r="B7512"/>
      <c r="C7512" s="29"/>
      <c r="D7512"/>
      <c r="E7512" s="44"/>
      <c r="F7512" s="29"/>
      <c r="G7512" s="45"/>
      <c r="L7512"/>
      <c r="M7512" s="46"/>
    </row>
    <row r="7513" spans="1:13" x14ac:dyDescent="0.3">
      <c r="A7513"/>
      <c r="B7513"/>
      <c r="C7513" s="29"/>
      <c r="D7513"/>
      <c r="E7513" s="44"/>
      <c r="F7513" s="29"/>
      <c r="G7513" s="45"/>
      <c r="L7513"/>
      <c r="M7513" s="46"/>
    </row>
    <row r="7514" spans="1:13" x14ac:dyDescent="0.3">
      <c r="A7514"/>
      <c r="B7514"/>
      <c r="C7514" s="29"/>
      <c r="D7514"/>
      <c r="E7514" s="44"/>
      <c r="F7514" s="29"/>
      <c r="G7514" s="45"/>
      <c r="L7514"/>
      <c r="M7514" s="46"/>
    </row>
    <row r="7515" spans="1:13" x14ac:dyDescent="0.3">
      <c r="A7515"/>
      <c r="B7515"/>
      <c r="C7515" s="29"/>
      <c r="D7515"/>
      <c r="E7515" s="44"/>
      <c r="F7515" s="29"/>
      <c r="G7515" s="45"/>
      <c r="L7515"/>
      <c r="M7515" s="46"/>
    </row>
    <row r="7516" spans="1:13" x14ac:dyDescent="0.3">
      <c r="A7516"/>
      <c r="B7516"/>
      <c r="C7516" s="29"/>
      <c r="D7516"/>
      <c r="E7516" s="44"/>
      <c r="F7516" s="29"/>
      <c r="G7516" s="45"/>
      <c r="L7516"/>
      <c r="M7516" s="46"/>
    </row>
    <row r="7517" spans="1:13" x14ac:dyDescent="0.3">
      <c r="A7517"/>
      <c r="B7517"/>
      <c r="C7517" s="29"/>
      <c r="D7517"/>
      <c r="E7517" s="44"/>
      <c r="F7517" s="29"/>
      <c r="G7517" s="45"/>
      <c r="L7517"/>
      <c r="M7517" s="46"/>
    </row>
    <row r="7518" spans="1:13" x14ac:dyDescent="0.3">
      <c r="A7518"/>
      <c r="B7518"/>
      <c r="C7518" s="29"/>
      <c r="D7518"/>
      <c r="E7518" s="44"/>
      <c r="F7518" s="29"/>
      <c r="G7518" s="45"/>
      <c r="L7518"/>
      <c r="M7518" s="46"/>
    </row>
    <row r="7519" spans="1:13" x14ac:dyDescent="0.3">
      <c r="A7519"/>
      <c r="B7519"/>
      <c r="C7519" s="29"/>
      <c r="D7519"/>
      <c r="E7519" s="44"/>
      <c r="F7519" s="29"/>
      <c r="G7519" s="45"/>
      <c r="L7519"/>
      <c r="M7519" s="46"/>
    </row>
    <row r="7520" spans="1:13" x14ac:dyDescent="0.3">
      <c r="A7520"/>
      <c r="B7520"/>
      <c r="C7520" s="29"/>
      <c r="D7520"/>
      <c r="E7520" s="44"/>
      <c r="F7520" s="29"/>
      <c r="G7520" s="45"/>
      <c r="L7520"/>
      <c r="M7520" s="46"/>
    </row>
    <row r="7521" spans="1:13" x14ac:dyDescent="0.3">
      <c r="A7521"/>
      <c r="B7521"/>
      <c r="C7521" s="29"/>
      <c r="D7521"/>
      <c r="E7521" s="44"/>
      <c r="F7521" s="29"/>
      <c r="G7521" s="45"/>
      <c r="L7521"/>
      <c r="M7521" s="46"/>
    </row>
    <row r="7522" spans="1:13" x14ac:dyDescent="0.3">
      <c r="A7522"/>
      <c r="B7522"/>
      <c r="C7522" s="29"/>
      <c r="D7522"/>
      <c r="E7522" s="44"/>
      <c r="F7522" s="29"/>
      <c r="G7522" s="45"/>
      <c r="L7522"/>
      <c r="M7522" s="46"/>
    </row>
    <row r="7523" spans="1:13" x14ac:dyDescent="0.3">
      <c r="A7523"/>
      <c r="B7523"/>
      <c r="C7523" s="29"/>
      <c r="D7523"/>
      <c r="E7523" s="44"/>
      <c r="F7523" s="29"/>
      <c r="G7523" s="45"/>
      <c r="L7523"/>
      <c r="M7523" s="46"/>
    </row>
    <row r="7524" spans="1:13" x14ac:dyDescent="0.3">
      <c r="A7524"/>
      <c r="B7524"/>
      <c r="C7524" s="29"/>
      <c r="D7524"/>
      <c r="E7524" s="44"/>
      <c r="F7524" s="29"/>
      <c r="G7524" s="45"/>
      <c r="L7524"/>
      <c r="M7524" s="46"/>
    </row>
    <row r="7525" spans="1:13" x14ac:dyDescent="0.3">
      <c r="A7525"/>
      <c r="B7525"/>
      <c r="C7525" s="29"/>
      <c r="D7525"/>
      <c r="E7525" s="44"/>
      <c r="F7525" s="29"/>
      <c r="G7525" s="45"/>
      <c r="L7525"/>
      <c r="M7525" s="46"/>
    </row>
    <row r="7526" spans="1:13" x14ac:dyDescent="0.3">
      <c r="A7526"/>
      <c r="B7526"/>
      <c r="C7526" s="29"/>
      <c r="D7526"/>
      <c r="E7526" s="44"/>
      <c r="F7526" s="29"/>
      <c r="G7526" s="45"/>
      <c r="L7526"/>
      <c r="M7526" s="46"/>
    </row>
    <row r="7527" spans="1:13" x14ac:dyDescent="0.3">
      <c r="A7527"/>
      <c r="B7527"/>
      <c r="C7527" s="29"/>
      <c r="D7527"/>
      <c r="E7527" s="44"/>
      <c r="F7527" s="29"/>
      <c r="G7527" s="45"/>
      <c r="L7527"/>
      <c r="M7527" s="46"/>
    </row>
    <row r="7528" spans="1:13" x14ac:dyDescent="0.3">
      <c r="A7528"/>
      <c r="B7528"/>
      <c r="C7528" s="29"/>
      <c r="D7528"/>
      <c r="E7528" s="44"/>
      <c r="F7528" s="29"/>
      <c r="G7528" s="45"/>
      <c r="L7528"/>
      <c r="M7528" s="46"/>
    </row>
    <row r="7529" spans="1:13" x14ac:dyDescent="0.3">
      <c r="A7529"/>
      <c r="B7529"/>
      <c r="C7529" s="29"/>
      <c r="D7529"/>
      <c r="E7529" s="44"/>
      <c r="F7529" s="29"/>
      <c r="G7529" s="45"/>
      <c r="L7529"/>
      <c r="M7529" s="46"/>
    </row>
    <row r="7530" spans="1:13" x14ac:dyDescent="0.3">
      <c r="A7530"/>
      <c r="B7530"/>
      <c r="C7530" s="29"/>
      <c r="D7530"/>
      <c r="E7530" s="44"/>
      <c r="F7530" s="29"/>
      <c r="G7530" s="45"/>
      <c r="L7530"/>
      <c r="M7530" s="46"/>
    </row>
    <row r="7531" spans="1:13" x14ac:dyDescent="0.3">
      <c r="A7531"/>
      <c r="B7531"/>
      <c r="C7531" s="29"/>
      <c r="D7531"/>
      <c r="E7531" s="44"/>
      <c r="F7531" s="29"/>
      <c r="G7531" s="45"/>
      <c r="L7531"/>
      <c r="M7531" s="46"/>
    </row>
    <row r="7532" spans="1:13" x14ac:dyDescent="0.3">
      <c r="A7532"/>
      <c r="B7532"/>
      <c r="C7532" s="29"/>
      <c r="D7532"/>
      <c r="E7532" s="44"/>
      <c r="F7532" s="29"/>
      <c r="G7532" s="45"/>
      <c r="L7532"/>
      <c r="M7532" s="46"/>
    </row>
    <row r="7533" spans="1:13" x14ac:dyDescent="0.3">
      <c r="A7533"/>
      <c r="B7533"/>
      <c r="C7533" s="29"/>
      <c r="D7533"/>
      <c r="E7533" s="44"/>
      <c r="F7533" s="29"/>
      <c r="G7533" s="45"/>
      <c r="L7533"/>
      <c r="M7533" s="46"/>
    </row>
    <row r="7534" spans="1:13" x14ac:dyDescent="0.3">
      <c r="A7534"/>
      <c r="B7534"/>
      <c r="C7534" s="29"/>
      <c r="D7534"/>
      <c r="E7534" s="44"/>
      <c r="F7534" s="29"/>
      <c r="G7534" s="45"/>
      <c r="L7534"/>
      <c r="M7534" s="46"/>
    </row>
    <row r="7535" spans="1:13" x14ac:dyDescent="0.3">
      <c r="A7535"/>
      <c r="B7535"/>
      <c r="C7535" s="29"/>
      <c r="D7535"/>
      <c r="E7535" s="44"/>
      <c r="F7535" s="29"/>
      <c r="G7535" s="45"/>
      <c r="L7535"/>
      <c r="M7535" s="46"/>
    </row>
    <row r="7536" spans="1:13" x14ac:dyDescent="0.3">
      <c r="A7536"/>
      <c r="B7536"/>
      <c r="C7536" s="29"/>
      <c r="D7536"/>
      <c r="E7536" s="44"/>
      <c r="F7536" s="29"/>
      <c r="G7536" s="45"/>
      <c r="L7536"/>
      <c r="M7536" s="46"/>
    </row>
    <row r="7537" spans="1:13" x14ac:dyDescent="0.3">
      <c r="A7537"/>
      <c r="B7537"/>
      <c r="C7537" s="29"/>
      <c r="D7537"/>
      <c r="E7537" s="44"/>
      <c r="F7537" s="29"/>
      <c r="G7537" s="45"/>
      <c r="L7537"/>
      <c r="M7537" s="46"/>
    </row>
    <row r="7538" spans="1:13" x14ac:dyDescent="0.3">
      <c r="A7538"/>
      <c r="B7538"/>
      <c r="C7538" s="29"/>
      <c r="D7538"/>
      <c r="E7538" s="44"/>
      <c r="F7538" s="29"/>
      <c r="G7538" s="45"/>
      <c r="L7538"/>
      <c r="M7538" s="46"/>
    </row>
    <row r="7539" spans="1:13" x14ac:dyDescent="0.3">
      <c r="A7539"/>
      <c r="B7539"/>
      <c r="C7539" s="29"/>
      <c r="D7539"/>
      <c r="E7539" s="44"/>
      <c r="F7539" s="29"/>
      <c r="G7539" s="45"/>
      <c r="L7539"/>
      <c r="M7539" s="46"/>
    </row>
    <row r="7540" spans="1:13" x14ac:dyDescent="0.3">
      <c r="A7540"/>
      <c r="B7540"/>
      <c r="C7540" s="29"/>
      <c r="D7540"/>
      <c r="E7540" s="44"/>
      <c r="F7540" s="29"/>
      <c r="G7540" s="45"/>
      <c r="L7540"/>
      <c r="M7540" s="46"/>
    </row>
    <row r="7541" spans="1:13" x14ac:dyDescent="0.3">
      <c r="A7541"/>
      <c r="B7541"/>
      <c r="C7541" s="29"/>
      <c r="D7541"/>
      <c r="E7541" s="44"/>
      <c r="F7541" s="29"/>
      <c r="G7541" s="45"/>
      <c r="L7541"/>
      <c r="M7541" s="46"/>
    </row>
    <row r="7542" spans="1:13" x14ac:dyDescent="0.3">
      <c r="A7542"/>
      <c r="B7542"/>
      <c r="C7542" s="29"/>
      <c r="D7542"/>
      <c r="E7542" s="44"/>
      <c r="F7542" s="29"/>
      <c r="G7542" s="45"/>
      <c r="L7542"/>
      <c r="M7542" s="46"/>
    </row>
    <row r="7543" spans="1:13" x14ac:dyDescent="0.3">
      <c r="A7543"/>
      <c r="B7543"/>
      <c r="C7543" s="29"/>
      <c r="D7543"/>
      <c r="E7543" s="44"/>
      <c r="F7543" s="29"/>
      <c r="G7543" s="45"/>
      <c r="L7543"/>
      <c r="M7543" s="46"/>
    </row>
    <row r="7544" spans="1:13" x14ac:dyDescent="0.3">
      <c r="A7544"/>
      <c r="B7544"/>
      <c r="C7544" s="29"/>
      <c r="D7544"/>
      <c r="E7544" s="44"/>
      <c r="F7544" s="29"/>
      <c r="G7544" s="45"/>
      <c r="L7544"/>
      <c r="M7544" s="46"/>
    </row>
    <row r="7545" spans="1:13" x14ac:dyDescent="0.3">
      <c r="A7545"/>
      <c r="B7545"/>
      <c r="C7545" s="29"/>
      <c r="D7545"/>
      <c r="E7545" s="44"/>
      <c r="F7545" s="29"/>
      <c r="G7545" s="45"/>
      <c r="L7545"/>
      <c r="M7545" s="46"/>
    </row>
    <row r="7546" spans="1:13" x14ac:dyDescent="0.3">
      <c r="A7546"/>
      <c r="B7546"/>
      <c r="C7546" s="29"/>
      <c r="D7546"/>
      <c r="E7546" s="44"/>
      <c r="F7546" s="29"/>
      <c r="G7546" s="45"/>
      <c r="L7546"/>
      <c r="M7546" s="46"/>
    </row>
    <row r="7547" spans="1:13" x14ac:dyDescent="0.3">
      <c r="A7547"/>
      <c r="B7547"/>
      <c r="C7547" s="29"/>
      <c r="D7547"/>
      <c r="E7547" s="44"/>
      <c r="F7547" s="29"/>
      <c r="G7547" s="45"/>
      <c r="L7547"/>
      <c r="M7547" s="46"/>
    </row>
    <row r="7548" spans="1:13" x14ac:dyDescent="0.3">
      <c r="A7548"/>
      <c r="B7548"/>
      <c r="C7548" s="29"/>
      <c r="D7548"/>
      <c r="E7548" s="44"/>
      <c r="F7548" s="29"/>
      <c r="G7548" s="45"/>
      <c r="L7548"/>
      <c r="M7548" s="46"/>
    </row>
    <row r="7549" spans="1:13" x14ac:dyDescent="0.3">
      <c r="A7549"/>
      <c r="B7549"/>
      <c r="C7549" s="29"/>
      <c r="D7549"/>
      <c r="E7549" s="44"/>
      <c r="F7549" s="29"/>
      <c r="G7549" s="45"/>
      <c r="L7549"/>
      <c r="M7549" s="46"/>
    </row>
    <row r="7550" spans="1:13" x14ac:dyDescent="0.3">
      <c r="A7550"/>
      <c r="B7550"/>
      <c r="C7550" s="29"/>
      <c r="D7550"/>
      <c r="E7550" s="44"/>
      <c r="F7550" s="29"/>
      <c r="G7550" s="45"/>
      <c r="L7550"/>
      <c r="M7550" s="46"/>
    </row>
    <row r="7551" spans="1:13" x14ac:dyDescent="0.3">
      <c r="A7551"/>
      <c r="B7551"/>
      <c r="C7551" s="29"/>
      <c r="D7551"/>
      <c r="E7551" s="44"/>
      <c r="F7551" s="29"/>
      <c r="G7551" s="45"/>
      <c r="L7551"/>
      <c r="M7551" s="46"/>
    </row>
    <row r="7552" spans="1:13" x14ac:dyDescent="0.3">
      <c r="A7552"/>
      <c r="B7552"/>
      <c r="C7552" s="29"/>
      <c r="D7552"/>
      <c r="E7552" s="44"/>
      <c r="F7552" s="29"/>
      <c r="G7552" s="45"/>
      <c r="L7552"/>
      <c r="M7552" s="46"/>
    </row>
    <row r="7553" spans="1:13" x14ac:dyDescent="0.3">
      <c r="A7553"/>
      <c r="B7553"/>
      <c r="C7553" s="29"/>
      <c r="D7553"/>
      <c r="E7553" s="44"/>
      <c r="F7553" s="29"/>
      <c r="G7553" s="45"/>
      <c r="L7553"/>
      <c r="M7553" s="46"/>
    </row>
    <row r="7554" spans="1:13" x14ac:dyDescent="0.3">
      <c r="A7554"/>
      <c r="B7554"/>
      <c r="C7554" s="29"/>
      <c r="D7554"/>
      <c r="E7554" s="44"/>
      <c r="F7554" s="29"/>
      <c r="G7554" s="45"/>
      <c r="L7554"/>
      <c r="M7554" s="46"/>
    </row>
    <row r="7555" spans="1:13" x14ac:dyDescent="0.3">
      <c r="A7555"/>
      <c r="B7555"/>
      <c r="C7555" s="29"/>
      <c r="D7555"/>
      <c r="E7555" s="44"/>
      <c r="F7555" s="29"/>
      <c r="G7555" s="45"/>
      <c r="L7555"/>
      <c r="M7555" s="46"/>
    </row>
    <row r="7556" spans="1:13" x14ac:dyDescent="0.3">
      <c r="A7556"/>
      <c r="B7556"/>
      <c r="C7556" s="29"/>
      <c r="D7556"/>
      <c r="E7556" s="44"/>
      <c r="F7556" s="29"/>
      <c r="G7556" s="45"/>
      <c r="L7556"/>
      <c r="M7556" s="46"/>
    </row>
    <row r="7557" spans="1:13" x14ac:dyDescent="0.3">
      <c r="A7557"/>
      <c r="B7557"/>
      <c r="C7557" s="29"/>
      <c r="D7557"/>
      <c r="E7557" s="44"/>
      <c r="F7557" s="29"/>
      <c r="G7557" s="45"/>
      <c r="L7557"/>
      <c r="M7557" s="46"/>
    </row>
    <row r="7558" spans="1:13" x14ac:dyDescent="0.3">
      <c r="A7558"/>
      <c r="B7558"/>
      <c r="C7558" s="29"/>
      <c r="D7558"/>
      <c r="E7558" s="44"/>
      <c r="F7558" s="29"/>
      <c r="G7558" s="45"/>
      <c r="L7558"/>
      <c r="M7558" s="46"/>
    </row>
    <row r="7559" spans="1:13" x14ac:dyDescent="0.3">
      <c r="A7559"/>
      <c r="B7559"/>
      <c r="C7559" s="29"/>
      <c r="D7559"/>
      <c r="E7559" s="44"/>
      <c r="F7559" s="29"/>
      <c r="G7559" s="45"/>
      <c r="L7559"/>
      <c r="M7559" s="46"/>
    </row>
    <row r="7560" spans="1:13" x14ac:dyDescent="0.3">
      <c r="A7560"/>
      <c r="B7560"/>
      <c r="C7560" s="29"/>
      <c r="D7560"/>
      <c r="E7560" s="44"/>
      <c r="F7560" s="29"/>
      <c r="G7560" s="45"/>
      <c r="L7560"/>
      <c r="M7560" s="46"/>
    </row>
    <row r="7561" spans="1:13" x14ac:dyDescent="0.3">
      <c r="A7561"/>
      <c r="B7561"/>
      <c r="C7561" s="29"/>
      <c r="D7561"/>
      <c r="E7561" s="44"/>
      <c r="F7561" s="29"/>
      <c r="G7561" s="45"/>
      <c r="L7561"/>
      <c r="M7561" s="46"/>
    </row>
    <row r="7562" spans="1:13" x14ac:dyDescent="0.3">
      <c r="A7562"/>
      <c r="B7562"/>
      <c r="C7562" s="29"/>
      <c r="D7562"/>
      <c r="E7562" s="44"/>
      <c r="F7562" s="29"/>
      <c r="G7562" s="45"/>
      <c r="L7562"/>
      <c r="M7562" s="46"/>
    </row>
    <row r="7563" spans="1:13" x14ac:dyDescent="0.3">
      <c r="A7563"/>
      <c r="B7563"/>
      <c r="C7563" s="29"/>
      <c r="D7563"/>
      <c r="E7563" s="44"/>
      <c r="F7563" s="29"/>
      <c r="G7563" s="45"/>
      <c r="L7563"/>
      <c r="M7563" s="46"/>
    </row>
    <row r="7564" spans="1:13" x14ac:dyDescent="0.3">
      <c r="A7564"/>
      <c r="B7564"/>
      <c r="C7564" s="29"/>
      <c r="D7564"/>
      <c r="E7564" s="44"/>
      <c r="F7564" s="29"/>
      <c r="G7564" s="45"/>
      <c r="L7564"/>
      <c r="M7564" s="46"/>
    </row>
    <row r="7565" spans="1:13" x14ac:dyDescent="0.3">
      <c r="A7565"/>
      <c r="B7565"/>
      <c r="C7565" s="29"/>
      <c r="D7565"/>
      <c r="E7565" s="44"/>
      <c r="F7565" s="29"/>
      <c r="G7565" s="45"/>
      <c r="L7565"/>
      <c r="M7565" s="46"/>
    </row>
    <row r="7566" spans="1:13" x14ac:dyDescent="0.3">
      <c r="A7566"/>
      <c r="B7566"/>
      <c r="C7566" s="29"/>
      <c r="D7566"/>
      <c r="E7566" s="44"/>
      <c r="F7566" s="29"/>
      <c r="G7566" s="45"/>
      <c r="L7566"/>
      <c r="M7566" s="46"/>
    </row>
    <row r="7567" spans="1:13" x14ac:dyDescent="0.3">
      <c r="A7567"/>
      <c r="B7567"/>
      <c r="C7567" s="29"/>
      <c r="D7567"/>
      <c r="E7567" s="44"/>
      <c r="F7567" s="29"/>
      <c r="G7567" s="45"/>
      <c r="L7567"/>
      <c r="M7567" s="46"/>
    </row>
    <row r="7568" spans="1:13" x14ac:dyDescent="0.3">
      <c r="A7568"/>
      <c r="B7568"/>
      <c r="C7568" s="29"/>
      <c r="D7568"/>
      <c r="E7568" s="44"/>
      <c r="F7568" s="29"/>
      <c r="G7568" s="45"/>
      <c r="L7568"/>
      <c r="M7568" s="46"/>
    </row>
    <row r="7569" spans="1:13" x14ac:dyDescent="0.3">
      <c r="A7569"/>
      <c r="B7569"/>
      <c r="C7569" s="29"/>
      <c r="D7569"/>
      <c r="E7569" s="44"/>
      <c r="F7569" s="29"/>
      <c r="G7569" s="45"/>
      <c r="L7569"/>
      <c r="M7569" s="46"/>
    </row>
    <row r="7570" spans="1:13" x14ac:dyDescent="0.3">
      <c r="A7570"/>
      <c r="B7570"/>
      <c r="C7570" s="29"/>
      <c r="D7570"/>
      <c r="E7570" s="44"/>
      <c r="F7570" s="29"/>
      <c r="G7570" s="45"/>
      <c r="L7570"/>
      <c r="M7570" s="46"/>
    </row>
    <row r="7571" spans="1:13" x14ac:dyDescent="0.3">
      <c r="A7571"/>
      <c r="B7571"/>
      <c r="C7571" s="29"/>
      <c r="D7571"/>
      <c r="E7571" s="44"/>
      <c r="F7571" s="29"/>
      <c r="G7571" s="45"/>
      <c r="L7571"/>
      <c r="M7571" s="46"/>
    </row>
    <row r="7572" spans="1:13" x14ac:dyDescent="0.3">
      <c r="A7572"/>
      <c r="B7572"/>
      <c r="C7572" s="29"/>
      <c r="D7572"/>
      <c r="E7572" s="44"/>
      <c r="F7572" s="29"/>
      <c r="G7572" s="45"/>
      <c r="L7572"/>
      <c r="M7572" s="46"/>
    </row>
    <row r="7573" spans="1:13" x14ac:dyDescent="0.3">
      <c r="A7573"/>
      <c r="B7573"/>
      <c r="C7573" s="29"/>
      <c r="D7573"/>
      <c r="E7573" s="44"/>
      <c r="F7573" s="29"/>
      <c r="G7573" s="45"/>
      <c r="L7573"/>
      <c r="M7573" s="46"/>
    </row>
    <row r="7574" spans="1:13" x14ac:dyDescent="0.3">
      <c r="A7574"/>
      <c r="B7574"/>
      <c r="C7574" s="29"/>
      <c r="D7574"/>
      <c r="E7574" s="44"/>
      <c r="F7574" s="29"/>
      <c r="G7574" s="45"/>
      <c r="L7574"/>
      <c r="M7574" s="46"/>
    </row>
    <row r="7575" spans="1:13" x14ac:dyDescent="0.3">
      <c r="A7575"/>
      <c r="B7575"/>
      <c r="C7575" s="29"/>
      <c r="D7575"/>
      <c r="E7575" s="44"/>
      <c r="F7575" s="29"/>
      <c r="G7575" s="45"/>
      <c r="L7575"/>
      <c r="M7575" s="46"/>
    </row>
    <row r="7576" spans="1:13" x14ac:dyDescent="0.3">
      <c r="A7576"/>
      <c r="B7576"/>
      <c r="C7576" s="29"/>
      <c r="D7576"/>
      <c r="E7576" s="44"/>
      <c r="F7576" s="29"/>
      <c r="G7576" s="45"/>
      <c r="L7576"/>
      <c r="M7576" s="46"/>
    </row>
    <row r="7577" spans="1:13" x14ac:dyDescent="0.3">
      <c r="A7577"/>
      <c r="B7577"/>
      <c r="C7577" s="29"/>
      <c r="D7577"/>
      <c r="E7577" s="44"/>
      <c r="F7577" s="29"/>
      <c r="G7577" s="45"/>
      <c r="L7577"/>
      <c r="M7577" s="46"/>
    </row>
    <row r="7578" spans="1:13" x14ac:dyDescent="0.3">
      <c r="A7578"/>
      <c r="B7578"/>
      <c r="C7578" s="29"/>
      <c r="D7578"/>
      <c r="E7578" s="44"/>
      <c r="F7578" s="29"/>
      <c r="G7578" s="45"/>
      <c r="L7578"/>
      <c r="M7578" s="46"/>
    </row>
    <row r="7579" spans="1:13" x14ac:dyDescent="0.3">
      <c r="A7579"/>
      <c r="B7579"/>
      <c r="C7579" s="29"/>
      <c r="D7579"/>
      <c r="E7579" s="44"/>
      <c r="F7579" s="29"/>
      <c r="G7579" s="45"/>
      <c r="L7579"/>
      <c r="M7579" s="46"/>
    </row>
    <row r="7580" spans="1:13" x14ac:dyDescent="0.3">
      <c r="A7580"/>
      <c r="B7580"/>
      <c r="C7580" s="29"/>
      <c r="D7580"/>
      <c r="E7580" s="44"/>
      <c r="F7580" s="29"/>
      <c r="G7580" s="45"/>
      <c r="L7580"/>
      <c r="M7580" s="46"/>
    </row>
    <row r="7581" spans="1:13" x14ac:dyDescent="0.3">
      <c r="A7581"/>
      <c r="B7581"/>
      <c r="C7581" s="29"/>
      <c r="D7581"/>
      <c r="E7581" s="44"/>
      <c r="F7581" s="29"/>
      <c r="G7581" s="45"/>
      <c r="L7581"/>
      <c r="M7581" s="46"/>
    </row>
    <row r="7582" spans="1:13" x14ac:dyDescent="0.3">
      <c r="A7582"/>
      <c r="B7582"/>
      <c r="C7582" s="29"/>
      <c r="D7582"/>
      <c r="E7582" s="44"/>
      <c r="F7582" s="29"/>
      <c r="G7582" s="45"/>
      <c r="L7582"/>
      <c r="M7582" s="46"/>
    </row>
    <row r="7583" spans="1:13" x14ac:dyDescent="0.3">
      <c r="A7583"/>
      <c r="B7583"/>
      <c r="C7583" s="29"/>
      <c r="D7583"/>
      <c r="E7583" s="44"/>
      <c r="F7583" s="29"/>
      <c r="G7583" s="45"/>
      <c r="L7583"/>
      <c r="M7583" s="46"/>
    </row>
    <row r="7584" spans="1:13" x14ac:dyDescent="0.3">
      <c r="A7584"/>
      <c r="B7584"/>
      <c r="C7584" s="29"/>
      <c r="D7584"/>
      <c r="E7584" s="44"/>
      <c r="F7584" s="29"/>
      <c r="G7584" s="45"/>
      <c r="L7584"/>
      <c r="M7584" s="46"/>
    </row>
    <row r="7585" spans="1:13" x14ac:dyDescent="0.3">
      <c r="A7585"/>
      <c r="B7585"/>
      <c r="C7585" s="29"/>
      <c r="D7585"/>
      <c r="E7585" s="44"/>
      <c r="F7585" s="29"/>
      <c r="G7585" s="45"/>
      <c r="L7585"/>
      <c r="M7585" s="46"/>
    </row>
    <row r="7586" spans="1:13" x14ac:dyDescent="0.3">
      <c r="A7586"/>
      <c r="B7586"/>
      <c r="C7586" s="29"/>
      <c r="D7586"/>
      <c r="E7586" s="44"/>
      <c r="F7586" s="29"/>
      <c r="G7586" s="45"/>
      <c r="L7586"/>
      <c r="M7586" s="46"/>
    </row>
    <row r="7587" spans="1:13" x14ac:dyDescent="0.3">
      <c r="A7587"/>
      <c r="B7587"/>
      <c r="C7587" s="29"/>
      <c r="D7587"/>
      <c r="E7587" s="44"/>
      <c r="F7587" s="29"/>
      <c r="G7587" s="45"/>
      <c r="L7587"/>
      <c r="M7587" s="46"/>
    </row>
    <row r="7588" spans="1:13" x14ac:dyDescent="0.3">
      <c r="A7588"/>
      <c r="B7588"/>
      <c r="C7588" s="29"/>
      <c r="D7588"/>
      <c r="E7588" s="44"/>
      <c r="F7588" s="29"/>
      <c r="G7588" s="45"/>
      <c r="L7588"/>
      <c r="M7588" s="46"/>
    </row>
    <row r="7589" spans="1:13" x14ac:dyDescent="0.3">
      <c r="A7589"/>
      <c r="B7589"/>
      <c r="C7589" s="29"/>
      <c r="D7589"/>
      <c r="E7589" s="44"/>
      <c r="F7589" s="29"/>
      <c r="G7589" s="45"/>
      <c r="L7589"/>
      <c r="M7589" s="46"/>
    </row>
    <row r="7590" spans="1:13" x14ac:dyDescent="0.3">
      <c r="A7590"/>
      <c r="B7590"/>
      <c r="C7590" s="29"/>
      <c r="D7590"/>
      <c r="E7590" s="44"/>
      <c r="F7590" s="29"/>
      <c r="G7590" s="45"/>
      <c r="L7590"/>
      <c r="M7590" s="46"/>
    </row>
    <row r="7591" spans="1:13" x14ac:dyDescent="0.3">
      <c r="A7591"/>
      <c r="B7591"/>
      <c r="C7591" s="29"/>
      <c r="D7591"/>
      <c r="E7591" s="44"/>
      <c r="F7591" s="29"/>
      <c r="G7591" s="45"/>
      <c r="L7591"/>
      <c r="M7591" s="46"/>
    </row>
    <row r="7592" spans="1:13" x14ac:dyDescent="0.3">
      <c r="A7592"/>
      <c r="B7592"/>
      <c r="C7592" s="29"/>
      <c r="D7592"/>
      <c r="E7592" s="44"/>
      <c r="F7592" s="29"/>
      <c r="G7592" s="45"/>
      <c r="L7592"/>
      <c r="M7592" s="46"/>
    </row>
    <row r="7593" spans="1:13" x14ac:dyDescent="0.3">
      <c r="A7593"/>
      <c r="B7593"/>
      <c r="C7593" s="29"/>
      <c r="D7593"/>
      <c r="E7593" s="44"/>
      <c r="F7593" s="29"/>
      <c r="G7593" s="45"/>
      <c r="L7593"/>
      <c r="M7593" s="46"/>
    </row>
    <row r="7594" spans="1:13" x14ac:dyDescent="0.3">
      <c r="A7594"/>
      <c r="B7594"/>
      <c r="C7594" s="29"/>
      <c r="D7594"/>
      <c r="E7594" s="44"/>
      <c r="F7594" s="29"/>
      <c r="G7594" s="45"/>
      <c r="L7594"/>
      <c r="M7594" s="46"/>
    </row>
    <row r="7595" spans="1:13" x14ac:dyDescent="0.3">
      <c r="A7595"/>
      <c r="B7595"/>
      <c r="C7595" s="29"/>
      <c r="D7595"/>
      <c r="E7595" s="44"/>
      <c r="F7595" s="29"/>
      <c r="G7595" s="45"/>
      <c r="L7595"/>
      <c r="M7595" s="46"/>
    </row>
    <row r="7596" spans="1:13" x14ac:dyDescent="0.3">
      <c r="A7596"/>
      <c r="B7596"/>
      <c r="C7596" s="29"/>
      <c r="D7596"/>
      <c r="E7596" s="44"/>
      <c r="F7596" s="29"/>
      <c r="G7596" s="45"/>
      <c r="L7596"/>
      <c r="M7596" s="46"/>
    </row>
    <row r="7597" spans="1:13" x14ac:dyDescent="0.3">
      <c r="A7597"/>
      <c r="B7597"/>
      <c r="C7597" s="29"/>
      <c r="D7597"/>
      <c r="E7597" s="44"/>
      <c r="F7597" s="29"/>
      <c r="G7597" s="45"/>
      <c r="L7597"/>
      <c r="M7597" s="46"/>
    </row>
    <row r="7598" spans="1:13" x14ac:dyDescent="0.3">
      <c r="A7598"/>
      <c r="B7598"/>
      <c r="C7598" s="29"/>
      <c r="D7598"/>
      <c r="E7598" s="44"/>
      <c r="F7598" s="29"/>
      <c r="G7598" s="45"/>
      <c r="L7598"/>
      <c r="M7598" s="46"/>
    </row>
    <row r="7599" spans="1:13" x14ac:dyDescent="0.3">
      <c r="A7599"/>
      <c r="B7599"/>
      <c r="C7599" s="29"/>
      <c r="D7599"/>
      <c r="E7599" s="44"/>
      <c r="F7599" s="29"/>
      <c r="G7599" s="45"/>
      <c r="L7599"/>
      <c r="M7599" s="46"/>
    </row>
    <row r="7600" spans="1:13" x14ac:dyDescent="0.3">
      <c r="A7600"/>
      <c r="B7600"/>
      <c r="C7600" s="29"/>
      <c r="D7600"/>
      <c r="E7600" s="44"/>
      <c r="F7600" s="29"/>
      <c r="G7600" s="45"/>
      <c r="L7600"/>
      <c r="M7600" s="46"/>
    </row>
    <row r="7601" spans="1:13" x14ac:dyDescent="0.3">
      <c r="A7601"/>
      <c r="B7601"/>
      <c r="C7601" s="29"/>
      <c r="D7601"/>
      <c r="E7601" s="44"/>
      <c r="F7601" s="29"/>
      <c r="G7601" s="45"/>
      <c r="L7601"/>
      <c r="M7601" s="46"/>
    </row>
    <row r="7602" spans="1:13" x14ac:dyDescent="0.3">
      <c r="A7602"/>
      <c r="B7602"/>
      <c r="C7602" s="29"/>
      <c r="D7602"/>
      <c r="E7602" s="44"/>
      <c r="F7602" s="29"/>
      <c r="G7602" s="45"/>
      <c r="L7602"/>
      <c r="M7602" s="46"/>
    </row>
    <row r="7603" spans="1:13" x14ac:dyDescent="0.3">
      <c r="A7603"/>
      <c r="B7603"/>
      <c r="C7603" s="29"/>
      <c r="D7603"/>
      <c r="E7603" s="44"/>
      <c r="F7603" s="29"/>
      <c r="G7603" s="45"/>
      <c r="L7603"/>
      <c r="M7603" s="46"/>
    </row>
    <row r="7604" spans="1:13" x14ac:dyDescent="0.3">
      <c r="A7604"/>
      <c r="B7604"/>
      <c r="C7604" s="29"/>
      <c r="D7604"/>
      <c r="E7604" s="44"/>
      <c r="F7604" s="29"/>
      <c r="G7604" s="45"/>
      <c r="L7604"/>
      <c r="M7604" s="46"/>
    </row>
    <row r="7605" spans="1:13" x14ac:dyDescent="0.3">
      <c r="A7605"/>
      <c r="B7605"/>
      <c r="C7605" s="29"/>
      <c r="D7605"/>
      <c r="E7605" s="44"/>
      <c r="F7605" s="29"/>
      <c r="G7605" s="45"/>
      <c r="L7605"/>
      <c r="M7605" s="46"/>
    </row>
    <row r="7606" spans="1:13" x14ac:dyDescent="0.3">
      <c r="A7606"/>
      <c r="B7606"/>
      <c r="C7606" s="29"/>
      <c r="D7606"/>
      <c r="E7606" s="44"/>
      <c r="F7606" s="29"/>
      <c r="G7606" s="45"/>
      <c r="L7606"/>
      <c r="M7606" s="46"/>
    </row>
    <row r="7607" spans="1:13" x14ac:dyDescent="0.3">
      <c r="A7607"/>
      <c r="B7607"/>
      <c r="C7607" s="29"/>
      <c r="D7607"/>
      <c r="E7607" s="44"/>
      <c r="F7607" s="29"/>
      <c r="G7607" s="45"/>
      <c r="L7607"/>
      <c r="M7607" s="46"/>
    </row>
    <row r="7608" spans="1:13" x14ac:dyDescent="0.3">
      <c r="A7608"/>
      <c r="B7608"/>
      <c r="C7608" s="29"/>
      <c r="D7608"/>
      <c r="E7608" s="44"/>
      <c r="F7608" s="29"/>
      <c r="G7608" s="45"/>
      <c r="L7608"/>
      <c r="M7608" s="46"/>
    </row>
    <row r="7609" spans="1:13" x14ac:dyDescent="0.3">
      <c r="A7609"/>
      <c r="B7609"/>
      <c r="C7609" s="29"/>
      <c r="D7609"/>
      <c r="E7609" s="44"/>
      <c r="F7609" s="29"/>
      <c r="G7609" s="45"/>
      <c r="L7609"/>
      <c r="M7609" s="46"/>
    </row>
    <row r="7610" spans="1:13" x14ac:dyDescent="0.3">
      <c r="A7610"/>
      <c r="B7610"/>
      <c r="C7610" s="29"/>
      <c r="D7610"/>
      <c r="E7610" s="44"/>
      <c r="F7610" s="29"/>
      <c r="G7610" s="45"/>
      <c r="L7610"/>
      <c r="M7610" s="46"/>
    </row>
    <row r="7611" spans="1:13" x14ac:dyDescent="0.3">
      <c r="A7611"/>
      <c r="B7611"/>
      <c r="C7611" s="29"/>
      <c r="D7611"/>
      <c r="E7611" s="44"/>
      <c r="F7611" s="29"/>
      <c r="G7611" s="45"/>
      <c r="L7611"/>
      <c r="M7611" s="46"/>
    </row>
    <row r="7612" spans="1:13" x14ac:dyDescent="0.3">
      <c r="A7612"/>
      <c r="B7612"/>
      <c r="C7612" s="29"/>
      <c r="D7612"/>
      <c r="E7612" s="44"/>
      <c r="F7612" s="29"/>
      <c r="G7612" s="45"/>
      <c r="L7612"/>
      <c r="M7612" s="46"/>
    </row>
    <row r="7613" spans="1:13" x14ac:dyDescent="0.3">
      <c r="A7613"/>
      <c r="B7613"/>
      <c r="C7613" s="29"/>
      <c r="D7613"/>
      <c r="E7613" s="44"/>
      <c r="F7613" s="29"/>
      <c r="G7613" s="45"/>
      <c r="L7613"/>
      <c r="M7613" s="46"/>
    </row>
    <row r="7614" spans="1:13" x14ac:dyDescent="0.3">
      <c r="A7614"/>
      <c r="B7614"/>
      <c r="C7614" s="29"/>
      <c r="D7614"/>
      <c r="E7614" s="44"/>
      <c r="F7614" s="29"/>
      <c r="G7614" s="45"/>
      <c r="L7614"/>
      <c r="M7614" s="46"/>
    </row>
    <row r="7615" spans="1:13" x14ac:dyDescent="0.3">
      <c r="A7615"/>
      <c r="B7615"/>
      <c r="C7615" s="29"/>
      <c r="D7615"/>
      <c r="E7615" s="44"/>
      <c r="F7615" s="29"/>
      <c r="G7615" s="45"/>
      <c r="L7615"/>
      <c r="M7615" s="46"/>
    </row>
    <row r="7616" spans="1:13" x14ac:dyDescent="0.3">
      <c r="A7616"/>
      <c r="B7616"/>
      <c r="C7616" s="29"/>
      <c r="D7616"/>
      <c r="E7616" s="44"/>
      <c r="F7616" s="29"/>
      <c r="G7616" s="45"/>
      <c r="L7616"/>
      <c r="M7616" s="46"/>
    </row>
    <row r="7617" spans="1:13" x14ac:dyDescent="0.3">
      <c r="A7617"/>
      <c r="B7617"/>
      <c r="C7617" s="29"/>
      <c r="D7617"/>
      <c r="E7617" s="44"/>
      <c r="F7617" s="29"/>
      <c r="G7617" s="45"/>
      <c r="L7617"/>
      <c r="M7617" s="46"/>
    </row>
    <row r="7618" spans="1:13" x14ac:dyDescent="0.3">
      <c r="A7618"/>
      <c r="B7618"/>
      <c r="C7618" s="29"/>
      <c r="D7618"/>
      <c r="E7618" s="44"/>
      <c r="F7618" s="29"/>
      <c r="G7618" s="45"/>
      <c r="L7618"/>
      <c r="M7618" s="46"/>
    </row>
    <row r="7619" spans="1:13" x14ac:dyDescent="0.3">
      <c r="A7619"/>
      <c r="B7619"/>
      <c r="C7619" s="29"/>
      <c r="D7619"/>
      <c r="E7619" s="44"/>
      <c r="F7619" s="29"/>
      <c r="G7619" s="45"/>
      <c r="L7619"/>
      <c r="M7619" s="46"/>
    </row>
    <row r="7620" spans="1:13" x14ac:dyDescent="0.3">
      <c r="A7620"/>
      <c r="B7620"/>
      <c r="C7620" s="29"/>
      <c r="D7620"/>
      <c r="E7620" s="44"/>
      <c r="F7620" s="29"/>
      <c r="G7620" s="45"/>
      <c r="L7620"/>
      <c r="M7620" s="46"/>
    </row>
    <row r="7621" spans="1:13" x14ac:dyDescent="0.3">
      <c r="A7621"/>
      <c r="B7621"/>
      <c r="C7621" s="29"/>
      <c r="D7621"/>
      <c r="E7621" s="44"/>
      <c r="F7621" s="29"/>
      <c r="G7621" s="45"/>
      <c r="L7621"/>
      <c r="M7621" s="46"/>
    </row>
    <row r="7622" spans="1:13" x14ac:dyDescent="0.3">
      <c r="A7622"/>
      <c r="B7622"/>
      <c r="C7622" s="29"/>
      <c r="D7622"/>
      <c r="E7622" s="44"/>
      <c r="F7622" s="29"/>
      <c r="G7622" s="45"/>
      <c r="L7622"/>
      <c r="M7622" s="46"/>
    </row>
    <row r="7623" spans="1:13" x14ac:dyDescent="0.3">
      <c r="A7623"/>
      <c r="B7623"/>
      <c r="C7623" s="29"/>
      <c r="D7623"/>
      <c r="E7623" s="44"/>
      <c r="F7623" s="29"/>
      <c r="G7623" s="45"/>
      <c r="L7623"/>
      <c r="M7623" s="46"/>
    </row>
    <row r="7624" spans="1:13" x14ac:dyDescent="0.3">
      <c r="A7624"/>
      <c r="B7624"/>
      <c r="C7624" s="29"/>
      <c r="D7624"/>
      <c r="E7624" s="44"/>
      <c r="F7624" s="29"/>
      <c r="G7624" s="45"/>
      <c r="L7624"/>
      <c r="M7624" s="46"/>
    </row>
    <row r="7625" spans="1:13" x14ac:dyDescent="0.3">
      <c r="A7625"/>
      <c r="B7625"/>
      <c r="C7625" s="29"/>
      <c r="D7625"/>
      <c r="E7625" s="44"/>
      <c r="F7625" s="29"/>
      <c r="G7625" s="45"/>
      <c r="L7625"/>
      <c r="M7625" s="46"/>
    </row>
    <row r="7626" spans="1:13" x14ac:dyDescent="0.3">
      <c r="A7626"/>
      <c r="B7626"/>
      <c r="C7626" s="29"/>
      <c r="D7626"/>
      <c r="E7626" s="44"/>
      <c r="F7626" s="29"/>
      <c r="G7626" s="45"/>
      <c r="L7626"/>
      <c r="M7626" s="46"/>
    </row>
    <row r="7627" spans="1:13" x14ac:dyDescent="0.3">
      <c r="A7627"/>
      <c r="B7627"/>
      <c r="C7627" s="29"/>
      <c r="D7627"/>
      <c r="E7627" s="44"/>
      <c r="F7627" s="29"/>
      <c r="G7627" s="45"/>
      <c r="L7627"/>
      <c r="M7627" s="46"/>
    </row>
    <row r="7628" spans="1:13" x14ac:dyDescent="0.3">
      <c r="A7628"/>
      <c r="B7628"/>
      <c r="C7628" s="29"/>
      <c r="D7628"/>
      <c r="E7628" s="44"/>
      <c r="F7628" s="29"/>
      <c r="G7628" s="45"/>
      <c r="L7628"/>
      <c r="M7628" s="46"/>
    </row>
    <row r="7629" spans="1:13" x14ac:dyDescent="0.3">
      <c r="A7629"/>
      <c r="B7629"/>
      <c r="C7629" s="29"/>
      <c r="D7629"/>
      <c r="E7629" s="44"/>
      <c r="F7629" s="29"/>
      <c r="G7629" s="45"/>
      <c r="L7629"/>
      <c r="M7629" s="46"/>
    </row>
    <row r="7630" spans="1:13" x14ac:dyDescent="0.3">
      <c r="A7630"/>
      <c r="B7630"/>
      <c r="C7630" s="29"/>
      <c r="D7630"/>
      <c r="E7630" s="44"/>
      <c r="F7630" s="29"/>
      <c r="G7630" s="45"/>
      <c r="L7630"/>
      <c r="M7630" s="46"/>
    </row>
    <row r="7631" spans="1:13" x14ac:dyDescent="0.3">
      <c r="A7631"/>
      <c r="B7631"/>
      <c r="C7631" s="29"/>
      <c r="D7631"/>
      <c r="E7631" s="44"/>
      <c r="F7631" s="29"/>
      <c r="G7631" s="45"/>
      <c r="L7631"/>
      <c r="M7631" s="46"/>
    </row>
    <row r="7632" spans="1:13" x14ac:dyDescent="0.3">
      <c r="A7632"/>
      <c r="B7632"/>
      <c r="C7632" s="29"/>
      <c r="D7632"/>
      <c r="E7632" s="44"/>
      <c r="F7632" s="29"/>
      <c r="G7632" s="45"/>
      <c r="L7632"/>
      <c r="M7632" s="46"/>
    </row>
    <row r="7633" spans="1:13" x14ac:dyDescent="0.3">
      <c r="A7633"/>
      <c r="B7633"/>
      <c r="C7633" s="29"/>
      <c r="D7633"/>
      <c r="E7633" s="44"/>
      <c r="F7633" s="29"/>
      <c r="G7633" s="45"/>
      <c r="L7633"/>
      <c r="M7633" s="46"/>
    </row>
    <row r="7634" spans="1:13" x14ac:dyDescent="0.3">
      <c r="A7634"/>
      <c r="B7634"/>
      <c r="C7634" s="29"/>
      <c r="D7634"/>
      <c r="E7634" s="44"/>
      <c r="F7634" s="29"/>
      <c r="G7634" s="45"/>
      <c r="L7634"/>
      <c r="M7634" s="46"/>
    </row>
    <row r="7635" spans="1:13" x14ac:dyDescent="0.3">
      <c r="A7635"/>
      <c r="B7635"/>
      <c r="C7635" s="29"/>
      <c r="D7635"/>
      <c r="E7635" s="44"/>
      <c r="F7635" s="29"/>
      <c r="G7635" s="45"/>
      <c r="L7635"/>
      <c r="M7635" s="46"/>
    </row>
    <row r="7636" spans="1:13" x14ac:dyDescent="0.3">
      <c r="A7636"/>
      <c r="B7636"/>
      <c r="C7636" s="29"/>
      <c r="D7636"/>
      <c r="E7636" s="44"/>
      <c r="F7636" s="29"/>
      <c r="G7636" s="45"/>
      <c r="L7636"/>
      <c r="M7636" s="46"/>
    </row>
    <row r="7637" spans="1:13" x14ac:dyDescent="0.3">
      <c r="A7637"/>
      <c r="B7637"/>
      <c r="C7637" s="29"/>
      <c r="D7637"/>
      <c r="E7637" s="44"/>
      <c r="F7637" s="29"/>
      <c r="G7637" s="45"/>
      <c r="L7637"/>
      <c r="M7637" s="46"/>
    </row>
    <row r="7638" spans="1:13" x14ac:dyDescent="0.3">
      <c r="A7638"/>
      <c r="B7638"/>
      <c r="C7638" s="29"/>
      <c r="D7638"/>
      <c r="E7638" s="44"/>
      <c r="F7638" s="29"/>
      <c r="G7638" s="45"/>
      <c r="L7638"/>
      <c r="M7638" s="46"/>
    </row>
    <row r="7639" spans="1:13" x14ac:dyDescent="0.3">
      <c r="A7639"/>
      <c r="B7639"/>
      <c r="C7639" s="29"/>
      <c r="D7639"/>
      <c r="E7639" s="44"/>
      <c r="F7639" s="29"/>
      <c r="G7639" s="45"/>
      <c r="L7639"/>
      <c r="M7639" s="46"/>
    </row>
    <row r="7640" spans="1:13" x14ac:dyDescent="0.3">
      <c r="A7640"/>
      <c r="B7640"/>
      <c r="C7640" s="29"/>
      <c r="D7640"/>
      <c r="E7640" s="44"/>
      <c r="F7640" s="29"/>
      <c r="G7640" s="45"/>
      <c r="L7640"/>
      <c r="M7640" s="46"/>
    </row>
    <row r="7641" spans="1:13" x14ac:dyDescent="0.3">
      <c r="A7641"/>
      <c r="B7641"/>
      <c r="C7641" s="29"/>
      <c r="D7641"/>
      <c r="E7641" s="44"/>
      <c r="F7641" s="29"/>
      <c r="G7641" s="45"/>
      <c r="L7641"/>
      <c r="M7641" s="46"/>
    </row>
    <row r="7642" spans="1:13" x14ac:dyDescent="0.3">
      <c r="A7642"/>
      <c r="B7642"/>
      <c r="C7642" s="29"/>
      <c r="D7642"/>
      <c r="E7642" s="44"/>
      <c r="F7642" s="29"/>
      <c r="G7642" s="45"/>
      <c r="L7642"/>
      <c r="M7642" s="46"/>
    </row>
    <row r="7643" spans="1:13" x14ac:dyDescent="0.3">
      <c r="A7643"/>
      <c r="B7643"/>
      <c r="C7643" s="29"/>
      <c r="D7643"/>
      <c r="E7643" s="44"/>
      <c r="F7643" s="29"/>
      <c r="G7643" s="45"/>
      <c r="L7643"/>
      <c r="M7643" s="46"/>
    </row>
    <row r="7644" spans="1:13" x14ac:dyDescent="0.3">
      <c r="A7644"/>
      <c r="B7644"/>
      <c r="C7644" s="29"/>
      <c r="D7644"/>
      <c r="E7644" s="44"/>
      <c r="F7644" s="29"/>
      <c r="G7644" s="45"/>
      <c r="L7644"/>
      <c r="M7644" s="46"/>
    </row>
    <row r="7645" spans="1:13" x14ac:dyDescent="0.3">
      <c r="A7645"/>
      <c r="B7645"/>
      <c r="C7645" s="29"/>
      <c r="D7645"/>
      <c r="E7645" s="44"/>
      <c r="F7645" s="29"/>
      <c r="G7645" s="45"/>
      <c r="L7645"/>
      <c r="M7645" s="46"/>
    </row>
    <row r="7646" spans="1:13" x14ac:dyDescent="0.3">
      <c r="A7646"/>
      <c r="B7646"/>
      <c r="C7646" s="29"/>
      <c r="D7646"/>
      <c r="E7646" s="44"/>
      <c r="F7646" s="29"/>
      <c r="G7646" s="45"/>
      <c r="L7646"/>
      <c r="M7646" s="46"/>
    </row>
    <row r="7647" spans="1:13" x14ac:dyDescent="0.3">
      <c r="A7647"/>
      <c r="B7647"/>
      <c r="C7647" s="29"/>
      <c r="D7647"/>
      <c r="E7647" s="44"/>
      <c r="F7647" s="29"/>
      <c r="G7647" s="45"/>
      <c r="L7647"/>
      <c r="M7647" s="46"/>
    </row>
    <row r="7648" spans="1:13" x14ac:dyDescent="0.3">
      <c r="A7648"/>
      <c r="B7648"/>
      <c r="C7648" s="29"/>
      <c r="D7648"/>
      <c r="E7648" s="44"/>
      <c r="F7648" s="29"/>
      <c r="G7648" s="45"/>
      <c r="L7648"/>
      <c r="M7648" s="46"/>
    </row>
    <row r="7649" spans="1:13" x14ac:dyDescent="0.3">
      <c r="A7649"/>
      <c r="B7649"/>
      <c r="C7649" s="29"/>
      <c r="D7649"/>
      <c r="E7649" s="44"/>
      <c r="F7649" s="29"/>
      <c r="G7649" s="45"/>
      <c r="L7649"/>
      <c r="M7649" s="46"/>
    </row>
    <row r="7650" spans="1:13" x14ac:dyDescent="0.3">
      <c r="A7650"/>
      <c r="B7650"/>
      <c r="C7650" s="29"/>
      <c r="D7650"/>
      <c r="E7650" s="44"/>
      <c r="F7650" s="29"/>
      <c r="G7650" s="45"/>
      <c r="L7650"/>
      <c r="M7650" s="46"/>
    </row>
    <row r="7651" spans="1:13" x14ac:dyDescent="0.3">
      <c r="A7651"/>
      <c r="B7651"/>
      <c r="C7651" s="29"/>
      <c r="D7651"/>
      <c r="E7651" s="44"/>
      <c r="F7651" s="29"/>
      <c r="G7651" s="45"/>
      <c r="L7651"/>
      <c r="M7651" s="46"/>
    </row>
    <row r="7652" spans="1:13" x14ac:dyDescent="0.3">
      <c r="A7652"/>
      <c r="B7652"/>
      <c r="C7652" s="29"/>
      <c r="D7652"/>
      <c r="E7652" s="44"/>
      <c r="F7652" s="29"/>
      <c r="G7652" s="45"/>
      <c r="L7652"/>
      <c r="M7652" s="46"/>
    </row>
    <row r="7653" spans="1:13" x14ac:dyDescent="0.3">
      <c r="A7653"/>
      <c r="B7653"/>
      <c r="C7653" s="29"/>
      <c r="D7653"/>
      <c r="E7653" s="44"/>
      <c r="F7653" s="29"/>
      <c r="G7653" s="45"/>
      <c r="L7653"/>
      <c r="M7653" s="46"/>
    </row>
    <row r="7654" spans="1:13" x14ac:dyDescent="0.3">
      <c r="A7654"/>
      <c r="B7654"/>
      <c r="C7654" s="29"/>
      <c r="D7654"/>
      <c r="E7654" s="44"/>
      <c r="F7654" s="29"/>
      <c r="G7654" s="45"/>
      <c r="L7654"/>
      <c r="M7654" s="46"/>
    </row>
    <row r="7655" spans="1:13" x14ac:dyDescent="0.3">
      <c r="A7655"/>
      <c r="B7655"/>
      <c r="C7655" s="29"/>
      <c r="D7655"/>
      <c r="E7655" s="44"/>
      <c r="F7655" s="29"/>
      <c r="G7655" s="45"/>
      <c r="L7655"/>
      <c r="M7655" s="46"/>
    </row>
    <row r="7656" spans="1:13" x14ac:dyDescent="0.3">
      <c r="A7656"/>
      <c r="B7656"/>
      <c r="C7656" s="29"/>
      <c r="D7656"/>
      <c r="E7656" s="44"/>
      <c r="F7656" s="29"/>
      <c r="G7656" s="45"/>
      <c r="L7656"/>
      <c r="M7656" s="46"/>
    </row>
    <row r="7657" spans="1:13" x14ac:dyDescent="0.3">
      <c r="A7657"/>
      <c r="B7657"/>
      <c r="C7657" s="29"/>
      <c r="D7657"/>
      <c r="E7657" s="44"/>
      <c r="F7657" s="29"/>
      <c r="G7657" s="45"/>
      <c r="L7657"/>
      <c r="M7657" s="46"/>
    </row>
    <row r="7658" spans="1:13" x14ac:dyDescent="0.3">
      <c r="A7658"/>
      <c r="B7658"/>
      <c r="C7658" s="29"/>
      <c r="D7658"/>
      <c r="E7658" s="44"/>
      <c r="F7658" s="29"/>
      <c r="G7658" s="45"/>
      <c r="L7658"/>
      <c r="M7658" s="46"/>
    </row>
    <row r="7659" spans="1:13" x14ac:dyDescent="0.3">
      <c r="A7659"/>
      <c r="B7659"/>
      <c r="C7659" s="29"/>
      <c r="D7659"/>
      <c r="E7659" s="44"/>
      <c r="F7659" s="29"/>
      <c r="G7659" s="45"/>
      <c r="L7659"/>
      <c r="M7659" s="46"/>
    </row>
    <row r="7660" spans="1:13" x14ac:dyDescent="0.3">
      <c r="A7660"/>
      <c r="B7660"/>
      <c r="C7660" s="29"/>
      <c r="D7660"/>
      <c r="E7660" s="44"/>
      <c r="F7660" s="29"/>
      <c r="G7660" s="45"/>
      <c r="L7660"/>
      <c r="M7660" s="46"/>
    </row>
    <row r="7661" spans="1:13" x14ac:dyDescent="0.3">
      <c r="A7661"/>
      <c r="B7661"/>
      <c r="C7661" s="29"/>
      <c r="D7661"/>
      <c r="E7661" s="44"/>
      <c r="F7661" s="29"/>
      <c r="G7661" s="45"/>
      <c r="L7661"/>
      <c r="M7661" s="46"/>
    </row>
    <row r="7662" spans="1:13" x14ac:dyDescent="0.3">
      <c r="A7662"/>
      <c r="B7662"/>
      <c r="C7662" s="29"/>
      <c r="D7662"/>
      <c r="E7662" s="44"/>
      <c r="F7662" s="29"/>
      <c r="G7662" s="45"/>
      <c r="L7662"/>
      <c r="M7662" s="46"/>
    </row>
    <row r="7663" spans="1:13" x14ac:dyDescent="0.3">
      <c r="A7663"/>
      <c r="B7663"/>
      <c r="C7663" s="29"/>
      <c r="D7663"/>
      <c r="E7663" s="44"/>
      <c r="F7663" s="29"/>
      <c r="G7663" s="45"/>
      <c r="L7663"/>
      <c r="M7663" s="46"/>
    </row>
    <row r="7664" spans="1:13" x14ac:dyDescent="0.3">
      <c r="A7664"/>
      <c r="B7664"/>
      <c r="C7664" s="29"/>
      <c r="D7664"/>
      <c r="E7664" s="44"/>
      <c r="F7664" s="29"/>
      <c r="G7664" s="45"/>
      <c r="L7664"/>
      <c r="M7664" s="46"/>
    </row>
    <row r="7665" spans="1:13" x14ac:dyDescent="0.3">
      <c r="A7665"/>
      <c r="B7665"/>
      <c r="C7665" s="29"/>
      <c r="D7665"/>
      <c r="E7665" s="44"/>
      <c r="F7665" s="29"/>
      <c r="G7665" s="45"/>
      <c r="L7665"/>
      <c r="M7665" s="46"/>
    </row>
    <row r="7666" spans="1:13" x14ac:dyDescent="0.3">
      <c r="A7666"/>
      <c r="B7666"/>
      <c r="C7666" s="29"/>
      <c r="D7666"/>
      <c r="E7666" s="44"/>
      <c r="F7666" s="29"/>
      <c r="G7666" s="45"/>
      <c r="L7666"/>
      <c r="M7666" s="46"/>
    </row>
    <row r="7667" spans="1:13" x14ac:dyDescent="0.3">
      <c r="A7667"/>
      <c r="B7667"/>
      <c r="C7667" s="29"/>
      <c r="D7667"/>
      <c r="E7667" s="44"/>
      <c r="F7667" s="29"/>
      <c r="G7667" s="45"/>
      <c r="L7667"/>
      <c r="M7667" s="46"/>
    </row>
    <row r="7668" spans="1:13" x14ac:dyDescent="0.3">
      <c r="A7668"/>
      <c r="B7668"/>
      <c r="C7668" s="29"/>
      <c r="D7668"/>
      <c r="E7668" s="44"/>
      <c r="F7668" s="29"/>
      <c r="G7668" s="45"/>
      <c r="L7668"/>
      <c r="M7668" s="46"/>
    </row>
    <row r="7669" spans="1:13" x14ac:dyDescent="0.3">
      <c r="A7669"/>
      <c r="B7669"/>
      <c r="C7669" s="29"/>
      <c r="D7669"/>
      <c r="E7669" s="44"/>
      <c r="F7669" s="29"/>
      <c r="G7669" s="45"/>
      <c r="L7669"/>
      <c r="M7669" s="46"/>
    </row>
    <row r="7670" spans="1:13" x14ac:dyDescent="0.3">
      <c r="A7670"/>
      <c r="B7670"/>
      <c r="C7670" s="29"/>
      <c r="D7670"/>
      <c r="E7670" s="44"/>
      <c r="F7670" s="29"/>
      <c r="G7670" s="45"/>
      <c r="L7670"/>
      <c r="M7670" s="46"/>
    </row>
    <row r="7671" spans="1:13" x14ac:dyDescent="0.3">
      <c r="A7671"/>
      <c r="B7671"/>
      <c r="C7671" s="29"/>
      <c r="D7671"/>
      <c r="E7671" s="44"/>
      <c r="F7671" s="29"/>
      <c r="G7671" s="45"/>
      <c r="L7671"/>
      <c r="M7671" s="46"/>
    </row>
    <row r="7672" spans="1:13" x14ac:dyDescent="0.3">
      <c r="A7672"/>
      <c r="B7672"/>
      <c r="C7672" s="29"/>
      <c r="D7672"/>
      <c r="E7672" s="44"/>
      <c r="F7672" s="29"/>
      <c r="G7672" s="45"/>
      <c r="L7672"/>
      <c r="M7672" s="46"/>
    </row>
    <row r="7673" spans="1:13" x14ac:dyDescent="0.3">
      <c r="A7673"/>
      <c r="B7673"/>
      <c r="C7673" s="29"/>
      <c r="D7673"/>
      <c r="E7673" s="44"/>
      <c r="F7673" s="29"/>
      <c r="G7673" s="45"/>
      <c r="L7673"/>
      <c r="M7673" s="46"/>
    </row>
    <row r="7674" spans="1:13" x14ac:dyDescent="0.3">
      <c r="A7674"/>
      <c r="B7674"/>
      <c r="C7674" s="29"/>
      <c r="D7674"/>
      <c r="E7674" s="44"/>
      <c r="F7674" s="29"/>
      <c r="G7674" s="45"/>
      <c r="L7674"/>
      <c r="M7674" s="46"/>
    </row>
    <row r="7675" spans="1:13" x14ac:dyDescent="0.3">
      <c r="A7675"/>
      <c r="B7675"/>
      <c r="C7675" s="29"/>
      <c r="D7675"/>
      <c r="E7675" s="44"/>
      <c r="F7675" s="29"/>
      <c r="G7675" s="45"/>
      <c r="L7675"/>
      <c r="M7675" s="46"/>
    </row>
    <row r="7676" spans="1:13" x14ac:dyDescent="0.3">
      <c r="A7676"/>
      <c r="B7676"/>
      <c r="C7676" s="29"/>
      <c r="D7676"/>
      <c r="E7676" s="44"/>
      <c r="F7676" s="29"/>
      <c r="G7676" s="45"/>
      <c r="L7676"/>
      <c r="M7676" s="46"/>
    </row>
    <row r="7677" spans="1:13" x14ac:dyDescent="0.3">
      <c r="A7677"/>
      <c r="B7677"/>
      <c r="C7677" s="29"/>
      <c r="D7677"/>
      <c r="E7677" s="44"/>
      <c r="F7677" s="29"/>
      <c r="G7677" s="45"/>
      <c r="L7677"/>
      <c r="M7677" s="46"/>
    </row>
    <row r="7678" spans="1:13" x14ac:dyDescent="0.3">
      <c r="A7678"/>
      <c r="B7678"/>
      <c r="C7678" s="29"/>
      <c r="D7678"/>
      <c r="E7678" s="44"/>
      <c r="F7678" s="29"/>
      <c r="G7678" s="45"/>
      <c r="L7678"/>
      <c r="M7678" s="46"/>
    </row>
    <row r="7679" spans="1:13" x14ac:dyDescent="0.3">
      <c r="A7679"/>
      <c r="B7679"/>
      <c r="C7679" s="29"/>
      <c r="D7679"/>
      <c r="E7679" s="44"/>
      <c r="F7679" s="29"/>
      <c r="G7679" s="45"/>
      <c r="L7679"/>
      <c r="M7679" s="46"/>
    </row>
    <row r="7680" spans="1:13" x14ac:dyDescent="0.3">
      <c r="A7680"/>
      <c r="B7680"/>
      <c r="C7680" s="29"/>
      <c r="D7680"/>
      <c r="E7680" s="44"/>
      <c r="F7680" s="29"/>
      <c r="G7680" s="45"/>
      <c r="L7680"/>
      <c r="M7680" s="46"/>
    </row>
    <row r="7681" spans="1:13" x14ac:dyDescent="0.3">
      <c r="A7681"/>
      <c r="B7681"/>
      <c r="C7681" s="29"/>
      <c r="D7681"/>
      <c r="E7681" s="44"/>
      <c r="F7681" s="29"/>
      <c r="G7681" s="45"/>
      <c r="L7681"/>
      <c r="M7681" s="46"/>
    </row>
    <row r="7682" spans="1:13" x14ac:dyDescent="0.3">
      <c r="A7682"/>
      <c r="B7682"/>
      <c r="C7682" s="29"/>
      <c r="D7682"/>
      <c r="E7682" s="44"/>
      <c r="F7682" s="29"/>
      <c r="G7682" s="45"/>
      <c r="L7682"/>
      <c r="M7682" s="46"/>
    </row>
    <row r="7683" spans="1:13" x14ac:dyDescent="0.3">
      <c r="A7683"/>
      <c r="B7683"/>
      <c r="C7683" s="29"/>
      <c r="D7683"/>
      <c r="E7683" s="44"/>
      <c r="F7683" s="29"/>
      <c r="G7683" s="45"/>
      <c r="L7683"/>
      <c r="M7683" s="46"/>
    </row>
    <row r="7684" spans="1:13" x14ac:dyDescent="0.3">
      <c r="A7684"/>
      <c r="B7684"/>
      <c r="C7684" s="29"/>
      <c r="D7684"/>
      <c r="E7684" s="44"/>
      <c r="F7684" s="29"/>
      <c r="G7684" s="45"/>
      <c r="L7684"/>
      <c r="M7684" s="46"/>
    </row>
    <row r="7685" spans="1:13" x14ac:dyDescent="0.3">
      <c r="A7685"/>
      <c r="B7685"/>
      <c r="C7685" s="29"/>
      <c r="D7685"/>
      <c r="E7685" s="44"/>
      <c r="F7685" s="29"/>
      <c r="G7685" s="45"/>
      <c r="L7685"/>
      <c r="M7685" s="46"/>
    </row>
    <row r="7686" spans="1:13" x14ac:dyDescent="0.3">
      <c r="A7686"/>
      <c r="B7686"/>
      <c r="C7686" s="29"/>
      <c r="D7686"/>
      <c r="E7686" s="44"/>
      <c r="F7686" s="29"/>
      <c r="G7686" s="45"/>
      <c r="L7686"/>
      <c r="M7686" s="46"/>
    </row>
    <row r="7687" spans="1:13" x14ac:dyDescent="0.3">
      <c r="A7687"/>
      <c r="B7687"/>
      <c r="C7687" s="29"/>
      <c r="D7687"/>
      <c r="E7687" s="44"/>
      <c r="F7687" s="29"/>
      <c r="G7687" s="45"/>
      <c r="L7687"/>
      <c r="M7687" s="46"/>
    </row>
    <row r="7688" spans="1:13" x14ac:dyDescent="0.3">
      <c r="A7688"/>
      <c r="B7688"/>
      <c r="C7688" s="29"/>
      <c r="D7688"/>
      <c r="E7688" s="44"/>
      <c r="F7688" s="29"/>
      <c r="G7688" s="45"/>
      <c r="L7688"/>
      <c r="M7688" s="46"/>
    </row>
    <row r="7689" spans="1:13" x14ac:dyDescent="0.3">
      <c r="A7689"/>
      <c r="B7689"/>
      <c r="C7689" s="29"/>
      <c r="D7689"/>
      <c r="E7689" s="44"/>
      <c r="F7689" s="29"/>
      <c r="G7689" s="45"/>
      <c r="L7689"/>
      <c r="M7689" s="46"/>
    </row>
    <row r="7690" spans="1:13" x14ac:dyDescent="0.3">
      <c r="A7690"/>
      <c r="B7690"/>
      <c r="C7690" s="29"/>
      <c r="D7690"/>
      <c r="E7690" s="44"/>
      <c r="F7690" s="29"/>
      <c r="G7690" s="45"/>
      <c r="L7690"/>
      <c r="M7690" s="46"/>
    </row>
    <row r="7691" spans="1:13" x14ac:dyDescent="0.3">
      <c r="A7691"/>
      <c r="B7691"/>
      <c r="C7691" s="29"/>
      <c r="D7691"/>
      <c r="E7691" s="44"/>
      <c r="F7691" s="29"/>
      <c r="G7691" s="45"/>
      <c r="L7691"/>
      <c r="M7691" s="46"/>
    </row>
    <row r="7692" spans="1:13" x14ac:dyDescent="0.3">
      <c r="A7692"/>
      <c r="B7692"/>
      <c r="C7692" s="29"/>
      <c r="D7692"/>
      <c r="E7692" s="44"/>
      <c r="F7692" s="29"/>
      <c r="G7692" s="45"/>
      <c r="L7692"/>
      <c r="M7692" s="46"/>
    </row>
    <row r="7693" spans="1:13" x14ac:dyDescent="0.3">
      <c r="A7693"/>
      <c r="B7693"/>
      <c r="C7693" s="29"/>
      <c r="D7693"/>
      <c r="E7693" s="44"/>
      <c r="F7693" s="29"/>
      <c r="G7693" s="45"/>
      <c r="L7693"/>
      <c r="M7693" s="46"/>
    </row>
    <row r="7694" spans="1:13" x14ac:dyDescent="0.3">
      <c r="A7694"/>
      <c r="B7694"/>
      <c r="C7694" s="29"/>
      <c r="D7694"/>
      <c r="E7694" s="44"/>
      <c r="F7694" s="29"/>
      <c r="G7694" s="45"/>
      <c r="L7694"/>
      <c r="M7694" s="46"/>
    </row>
    <row r="7695" spans="1:13" x14ac:dyDescent="0.3">
      <c r="A7695"/>
      <c r="B7695"/>
      <c r="C7695" s="29"/>
      <c r="D7695"/>
      <c r="E7695" s="44"/>
      <c r="F7695" s="29"/>
      <c r="G7695" s="45"/>
      <c r="L7695"/>
      <c r="M7695" s="46"/>
    </row>
    <row r="7696" spans="1:13" x14ac:dyDescent="0.3">
      <c r="A7696"/>
      <c r="B7696"/>
      <c r="C7696" s="29"/>
      <c r="D7696"/>
      <c r="E7696" s="44"/>
      <c r="F7696" s="29"/>
      <c r="G7696" s="45"/>
      <c r="L7696"/>
      <c r="M7696" s="46"/>
    </row>
    <row r="7697" spans="1:13" x14ac:dyDescent="0.3">
      <c r="A7697"/>
      <c r="B7697"/>
      <c r="C7697" s="29"/>
      <c r="D7697"/>
      <c r="E7697" s="44"/>
      <c r="F7697" s="29"/>
      <c r="G7697" s="45"/>
      <c r="L7697"/>
      <c r="M7697" s="46"/>
    </row>
    <row r="7698" spans="1:13" x14ac:dyDescent="0.3">
      <c r="A7698"/>
      <c r="B7698"/>
      <c r="C7698" s="29"/>
      <c r="D7698"/>
      <c r="E7698" s="44"/>
      <c r="F7698" s="29"/>
      <c r="G7698" s="45"/>
      <c r="L7698"/>
      <c r="M7698" s="46"/>
    </row>
    <row r="7699" spans="1:13" x14ac:dyDescent="0.3">
      <c r="A7699"/>
      <c r="B7699"/>
      <c r="C7699" s="29"/>
      <c r="D7699"/>
      <c r="E7699" s="44"/>
      <c r="F7699" s="29"/>
      <c r="G7699" s="45"/>
      <c r="L7699"/>
      <c r="M7699" s="46"/>
    </row>
    <row r="7700" spans="1:13" x14ac:dyDescent="0.3">
      <c r="A7700"/>
      <c r="B7700"/>
      <c r="C7700" s="29"/>
      <c r="D7700"/>
      <c r="E7700" s="44"/>
      <c r="F7700" s="29"/>
      <c r="G7700" s="45"/>
      <c r="L7700"/>
      <c r="M7700" s="46"/>
    </row>
    <row r="7701" spans="1:13" x14ac:dyDescent="0.3">
      <c r="A7701"/>
      <c r="B7701"/>
      <c r="C7701" s="29"/>
      <c r="D7701"/>
      <c r="E7701" s="44"/>
      <c r="F7701" s="29"/>
      <c r="G7701" s="45"/>
      <c r="L7701"/>
      <c r="M7701" s="46"/>
    </row>
    <row r="7702" spans="1:13" x14ac:dyDescent="0.3">
      <c r="A7702"/>
      <c r="B7702"/>
      <c r="C7702" s="29"/>
      <c r="D7702"/>
      <c r="E7702" s="44"/>
      <c r="F7702" s="29"/>
      <c r="G7702" s="45"/>
      <c r="L7702"/>
      <c r="M7702" s="46"/>
    </row>
    <row r="7703" spans="1:13" x14ac:dyDescent="0.3">
      <c r="A7703"/>
      <c r="B7703"/>
      <c r="C7703" s="29"/>
      <c r="D7703"/>
      <c r="E7703" s="44"/>
      <c r="F7703" s="29"/>
      <c r="G7703" s="45"/>
      <c r="L7703"/>
      <c r="M7703" s="46"/>
    </row>
    <row r="7704" spans="1:13" x14ac:dyDescent="0.3">
      <c r="A7704"/>
      <c r="B7704"/>
      <c r="C7704" s="29"/>
      <c r="D7704"/>
      <c r="E7704" s="44"/>
      <c r="F7704" s="29"/>
      <c r="G7704" s="45"/>
      <c r="L7704"/>
      <c r="M7704" s="46"/>
    </row>
    <row r="7705" spans="1:13" x14ac:dyDescent="0.3">
      <c r="A7705"/>
      <c r="B7705"/>
      <c r="C7705" s="29"/>
      <c r="D7705"/>
      <c r="E7705" s="44"/>
      <c r="F7705" s="29"/>
      <c r="G7705" s="45"/>
      <c r="L7705"/>
      <c r="M7705" s="46"/>
    </row>
    <row r="7706" spans="1:13" x14ac:dyDescent="0.3">
      <c r="A7706"/>
      <c r="B7706"/>
      <c r="C7706" s="29"/>
      <c r="D7706"/>
      <c r="E7706" s="44"/>
      <c r="F7706" s="29"/>
      <c r="G7706" s="45"/>
      <c r="L7706"/>
      <c r="M7706" s="46"/>
    </row>
    <row r="7707" spans="1:13" x14ac:dyDescent="0.3">
      <c r="A7707"/>
      <c r="B7707"/>
      <c r="C7707" s="29"/>
      <c r="D7707"/>
      <c r="E7707" s="44"/>
      <c r="F7707" s="29"/>
      <c r="G7707" s="45"/>
      <c r="L7707"/>
      <c r="M7707" s="46"/>
    </row>
    <row r="7708" spans="1:13" x14ac:dyDescent="0.3">
      <c r="A7708"/>
      <c r="B7708"/>
      <c r="C7708" s="29"/>
      <c r="D7708"/>
      <c r="E7708" s="44"/>
      <c r="F7708" s="29"/>
      <c r="G7708" s="45"/>
      <c r="L7708"/>
      <c r="M7708" s="46"/>
    </row>
    <row r="7709" spans="1:13" x14ac:dyDescent="0.3">
      <c r="A7709"/>
      <c r="B7709"/>
      <c r="C7709" s="29"/>
      <c r="D7709"/>
      <c r="E7709" s="44"/>
      <c r="F7709" s="29"/>
      <c r="G7709" s="45"/>
      <c r="L7709"/>
      <c r="M7709" s="46"/>
    </row>
    <row r="7710" spans="1:13" x14ac:dyDescent="0.3">
      <c r="A7710"/>
      <c r="B7710"/>
      <c r="C7710" s="29"/>
      <c r="D7710"/>
      <c r="E7710" s="44"/>
      <c r="F7710" s="29"/>
      <c r="G7710" s="45"/>
      <c r="L7710"/>
      <c r="M7710" s="46"/>
    </row>
    <row r="7711" spans="1:13" x14ac:dyDescent="0.3">
      <c r="A7711"/>
      <c r="B7711"/>
      <c r="C7711" s="29"/>
      <c r="D7711"/>
      <c r="E7711" s="44"/>
      <c r="F7711" s="29"/>
      <c r="G7711" s="45"/>
      <c r="L7711"/>
      <c r="M7711" s="46"/>
    </row>
    <row r="7712" spans="1:13" x14ac:dyDescent="0.3">
      <c r="A7712"/>
      <c r="B7712"/>
      <c r="C7712" s="29"/>
      <c r="D7712"/>
      <c r="E7712" s="44"/>
      <c r="F7712" s="29"/>
      <c r="G7712" s="45"/>
      <c r="L7712"/>
      <c r="M7712" s="46"/>
    </row>
    <row r="7713" spans="1:13" x14ac:dyDescent="0.3">
      <c r="A7713"/>
      <c r="B7713"/>
      <c r="C7713" s="29"/>
      <c r="D7713"/>
      <c r="E7713" s="44"/>
      <c r="F7713" s="29"/>
      <c r="G7713" s="45"/>
      <c r="L7713"/>
      <c r="M7713" s="46"/>
    </row>
    <row r="7714" spans="1:13" x14ac:dyDescent="0.3">
      <c r="A7714"/>
      <c r="B7714"/>
      <c r="C7714" s="29"/>
      <c r="D7714"/>
      <c r="E7714" s="44"/>
      <c r="F7714" s="29"/>
      <c r="G7714" s="45"/>
      <c r="L7714"/>
      <c r="M7714" s="46"/>
    </row>
    <row r="7715" spans="1:13" x14ac:dyDescent="0.3">
      <c r="A7715"/>
      <c r="B7715"/>
      <c r="C7715" s="29"/>
      <c r="D7715"/>
      <c r="E7715" s="44"/>
      <c r="F7715" s="29"/>
      <c r="G7715" s="45"/>
      <c r="L7715"/>
      <c r="M7715" s="46"/>
    </row>
    <row r="7716" spans="1:13" x14ac:dyDescent="0.3">
      <c r="A7716"/>
      <c r="B7716"/>
      <c r="C7716" s="29"/>
      <c r="D7716"/>
      <c r="E7716" s="44"/>
      <c r="F7716" s="29"/>
      <c r="G7716" s="45"/>
      <c r="L7716"/>
      <c r="M7716" s="46"/>
    </row>
    <row r="7717" spans="1:13" x14ac:dyDescent="0.3">
      <c r="A7717"/>
      <c r="B7717"/>
      <c r="C7717" s="29"/>
      <c r="D7717"/>
      <c r="E7717" s="44"/>
      <c r="F7717" s="29"/>
      <c r="G7717" s="45"/>
      <c r="L7717"/>
      <c r="M7717" s="46"/>
    </row>
    <row r="7718" spans="1:13" x14ac:dyDescent="0.3">
      <c r="A7718"/>
      <c r="B7718"/>
      <c r="C7718" s="29"/>
      <c r="D7718"/>
      <c r="E7718" s="44"/>
      <c r="F7718" s="29"/>
      <c r="G7718" s="45"/>
      <c r="L7718"/>
      <c r="M7718" s="46"/>
    </row>
    <row r="7719" spans="1:13" x14ac:dyDescent="0.3">
      <c r="A7719"/>
      <c r="B7719"/>
      <c r="C7719" s="29"/>
      <c r="D7719"/>
      <c r="E7719" s="44"/>
      <c r="F7719" s="29"/>
      <c r="G7719" s="45"/>
      <c r="L7719"/>
      <c r="M7719" s="46"/>
    </row>
    <row r="7720" spans="1:13" x14ac:dyDescent="0.3">
      <c r="A7720"/>
      <c r="B7720"/>
      <c r="C7720" s="29"/>
      <c r="D7720"/>
      <c r="E7720" s="44"/>
      <c r="F7720" s="29"/>
      <c r="G7720" s="45"/>
      <c r="L7720"/>
      <c r="M7720" s="46"/>
    </row>
    <row r="7721" spans="1:13" x14ac:dyDescent="0.3">
      <c r="A7721"/>
      <c r="B7721"/>
      <c r="C7721" s="29"/>
      <c r="D7721"/>
      <c r="E7721" s="44"/>
      <c r="F7721" s="29"/>
      <c r="G7721" s="45"/>
      <c r="L7721"/>
      <c r="M7721" s="46"/>
    </row>
    <row r="7722" spans="1:13" x14ac:dyDescent="0.3">
      <c r="A7722"/>
      <c r="B7722"/>
      <c r="C7722" s="29"/>
      <c r="D7722"/>
      <c r="E7722" s="44"/>
      <c r="F7722" s="29"/>
      <c r="G7722" s="45"/>
      <c r="L7722"/>
      <c r="M7722" s="46"/>
    </row>
    <row r="7723" spans="1:13" x14ac:dyDescent="0.3">
      <c r="A7723"/>
      <c r="B7723"/>
      <c r="C7723" s="29"/>
      <c r="D7723"/>
      <c r="E7723" s="44"/>
      <c r="F7723" s="29"/>
      <c r="G7723" s="45"/>
      <c r="L7723"/>
      <c r="M7723" s="46"/>
    </row>
    <row r="7724" spans="1:13" x14ac:dyDescent="0.3">
      <c r="A7724"/>
      <c r="B7724"/>
      <c r="C7724" s="29"/>
      <c r="D7724"/>
      <c r="E7724" s="44"/>
      <c r="F7724" s="29"/>
      <c r="G7724" s="45"/>
      <c r="L7724"/>
      <c r="M7724" s="46"/>
    </row>
    <row r="7725" spans="1:13" x14ac:dyDescent="0.3">
      <c r="A7725"/>
      <c r="B7725"/>
      <c r="C7725" s="29"/>
      <c r="D7725"/>
      <c r="E7725" s="44"/>
      <c r="F7725" s="29"/>
      <c r="G7725" s="45"/>
      <c r="L7725"/>
      <c r="M7725" s="46"/>
    </row>
    <row r="7726" spans="1:13" x14ac:dyDescent="0.3">
      <c r="A7726"/>
      <c r="B7726"/>
      <c r="C7726" s="29"/>
      <c r="D7726"/>
      <c r="E7726" s="44"/>
      <c r="F7726" s="29"/>
      <c r="G7726" s="45"/>
      <c r="L7726"/>
      <c r="M7726" s="46"/>
    </row>
    <row r="7727" spans="1:13" x14ac:dyDescent="0.3">
      <c r="A7727"/>
      <c r="B7727"/>
      <c r="C7727" s="29"/>
      <c r="D7727"/>
      <c r="E7727" s="44"/>
      <c r="F7727" s="29"/>
      <c r="G7727" s="45"/>
      <c r="L7727"/>
      <c r="M7727" s="46"/>
    </row>
    <row r="7728" spans="1:13" x14ac:dyDescent="0.3">
      <c r="A7728"/>
      <c r="B7728"/>
      <c r="C7728" s="29"/>
      <c r="D7728"/>
      <c r="E7728" s="44"/>
      <c r="F7728" s="29"/>
      <c r="G7728" s="45"/>
      <c r="L7728"/>
      <c r="M7728" s="46"/>
    </row>
    <row r="7729" spans="1:13" x14ac:dyDescent="0.3">
      <c r="A7729"/>
      <c r="B7729"/>
      <c r="C7729" s="29"/>
      <c r="D7729"/>
      <c r="E7729" s="44"/>
      <c r="F7729" s="29"/>
      <c r="G7729" s="45"/>
      <c r="L7729"/>
      <c r="M7729" s="46"/>
    </row>
    <row r="7730" spans="1:13" x14ac:dyDescent="0.3">
      <c r="A7730"/>
      <c r="B7730"/>
      <c r="C7730" s="29"/>
      <c r="D7730"/>
      <c r="E7730" s="44"/>
      <c r="F7730" s="29"/>
      <c r="G7730" s="45"/>
      <c r="L7730"/>
      <c r="M7730" s="46"/>
    </row>
    <row r="7731" spans="1:13" x14ac:dyDescent="0.3">
      <c r="A7731"/>
      <c r="B7731"/>
      <c r="C7731" s="29"/>
      <c r="D7731"/>
      <c r="E7731" s="44"/>
      <c r="F7731" s="29"/>
      <c r="G7731" s="45"/>
      <c r="L7731"/>
      <c r="M7731" s="46"/>
    </row>
    <row r="7732" spans="1:13" x14ac:dyDescent="0.3">
      <c r="A7732"/>
      <c r="B7732"/>
      <c r="C7732" s="29"/>
      <c r="D7732"/>
      <c r="E7732" s="44"/>
      <c r="F7732" s="29"/>
      <c r="G7732" s="45"/>
      <c r="L7732"/>
      <c r="M7732" s="46"/>
    </row>
    <row r="7733" spans="1:13" x14ac:dyDescent="0.3">
      <c r="A7733"/>
      <c r="B7733"/>
      <c r="C7733" s="29"/>
      <c r="D7733"/>
      <c r="E7733" s="44"/>
      <c r="F7733" s="29"/>
      <c r="G7733" s="45"/>
      <c r="L7733"/>
      <c r="M7733" s="46"/>
    </row>
    <row r="7734" spans="1:13" x14ac:dyDescent="0.3">
      <c r="A7734"/>
      <c r="B7734"/>
      <c r="C7734" s="29"/>
      <c r="D7734"/>
      <c r="E7734" s="44"/>
      <c r="F7734" s="29"/>
      <c r="G7734" s="45"/>
      <c r="L7734"/>
      <c r="M7734" s="46"/>
    </row>
    <row r="7735" spans="1:13" x14ac:dyDescent="0.3">
      <c r="A7735"/>
      <c r="B7735"/>
      <c r="C7735" s="29"/>
      <c r="D7735"/>
      <c r="E7735" s="44"/>
      <c r="F7735" s="29"/>
      <c r="G7735" s="45"/>
      <c r="L7735"/>
      <c r="M7735" s="46"/>
    </row>
    <row r="7736" spans="1:13" x14ac:dyDescent="0.3">
      <c r="A7736"/>
      <c r="B7736"/>
      <c r="C7736" s="29"/>
      <c r="D7736"/>
      <c r="E7736" s="44"/>
      <c r="F7736" s="29"/>
      <c r="G7736" s="45"/>
      <c r="L7736"/>
      <c r="M7736" s="46"/>
    </row>
    <row r="7737" spans="1:13" x14ac:dyDescent="0.3">
      <c r="A7737"/>
      <c r="B7737"/>
      <c r="C7737" s="29"/>
      <c r="D7737"/>
      <c r="E7737" s="44"/>
      <c r="F7737" s="29"/>
      <c r="G7737" s="45"/>
      <c r="L7737"/>
      <c r="M7737" s="46"/>
    </row>
    <row r="7738" spans="1:13" x14ac:dyDescent="0.3">
      <c r="A7738"/>
      <c r="B7738"/>
      <c r="C7738" s="29"/>
      <c r="D7738"/>
      <c r="E7738" s="44"/>
      <c r="F7738" s="29"/>
      <c r="G7738" s="45"/>
      <c r="L7738"/>
      <c r="M7738" s="46"/>
    </row>
    <row r="7739" spans="1:13" x14ac:dyDescent="0.3">
      <c r="A7739"/>
      <c r="B7739"/>
      <c r="C7739" s="29"/>
      <c r="D7739"/>
      <c r="E7739" s="44"/>
      <c r="F7739" s="29"/>
      <c r="G7739" s="45"/>
      <c r="L7739"/>
      <c r="M7739" s="46"/>
    </row>
    <row r="7740" spans="1:13" x14ac:dyDescent="0.3">
      <c r="A7740"/>
      <c r="B7740"/>
      <c r="C7740" s="29"/>
      <c r="D7740"/>
      <c r="E7740" s="44"/>
      <c r="F7740" s="29"/>
      <c r="G7740" s="45"/>
      <c r="L7740"/>
      <c r="M7740" s="46"/>
    </row>
    <row r="7741" spans="1:13" x14ac:dyDescent="0.3">
      <c r="A7741"/>
      <c r="B7741"/>
      <c r="C7741" s="29"/>
      <c r="D7741"/>
      <c r="E7741" s="44"/>
      <c r="F7741" s="29"/>
      <c r="G7741" s="45"/>
      <c r="L7741"/>
      <c r="M7741" s="46"/>
    </row>
    <row r="7742" spans="1:13" x14ac:dyDescent="0.3">
      <c r="A7742"/>
      <c r="B7742"/>
      <c r="C7742" s="29"/>
      <c r="D7742"/>
      <c r="E7742" s="44"/>
      <c r="F7742" s="29"/>
      <c r="G7742" s="45"/>
      <c r="L7742"/>
      <c r="M7742" s="46"/>
    </row>
    <row r="7743" spans="1:13" x14ac:dyDescent="0.3">
      <c r="A7743"/>
      <c r="B7743"/>
      <c r="C7743" s="29"/>
      <c r="D7743"/>
      <c r="E7743" s="44"/>
      <c r="F7743" s="29"/>
      <c r="G7743" s="45"/>
      <c r="L7743"/>
      <c r="M7743" s="46"/>
    </row>
    <row r="7744" spans="1:13" x14ac:dyDescent="0.3">
      <c r="A7744"/>
      <c r="B7744"/>
      <c r="C7744" s="29"/>
      <c r="D7744"/>
      <c r="E7744" s="44"/>
      <c r="F7744" s="29"/>
      <c r="G7744" s="45"/>
      <c r="L7744"/>
      <c r="M7744" s="46"/>
    </row>
    <row r="7745" spans="1:13" x14ac:dyDescent="0.3">
      <c r="A7745"/>
      <c r="B7745"/>
      <c r="C7745" s="29"/>
      <c r="D7745"/>
      <c r="E7745" s="44"/>
      <c r="F7745" s="29"/>
      <c r="G7745" s="45"/>
      <c r="L7745"/>
      <c r="M7745" s="46"/>
    </row>
    <row r="7746" spans="1:13" x14ac:dyDescent="0.3">
      <c r="A7746"/>
      <c r="B7746"/>
      <c r="C7746" s="29"/>
      <c r="D7746"/>
      <c r="E7746" s="44"/>
      <c r="F7746" s="29"/>
      <c r="G7746" s="45"/>
      <c r="L7746"/>
      <c r="M7746" s="46"/>
    </row>
    <row r="7747" spans="1:13" x14ac:dyDescent="0.3">
      <c r="A7747"/>
      <c r="B7747"/>
      <c r="C7747" s="29"/>
      <c r="D7747"/>
      <c r="E7747" s="44"/>
      <c r="F7747" s="29"/>
      <c r="G7747" s="45"/>
      <c r="L7747"/>
      <c r="M7747" s="46"/>
    </row>
    <row r="7748" spans="1:13" x14ac:dyDescent="0.3">
      <c r="A7748"/>
      <c r="B7748"/>
      <c r="C7748" s="29"/>
      <c r="D7748"/>
      <c r="E7748" s="44"/>
      <c r="F7748" s="29"/>
      <c r="G7748" s="45"/>
      <c r="L7748"/>
      <c r="M7748" s="46"/>
    </row>
    <row r="7749" spans="1:13" x14ac:dyDescent="0.3">
      <c r="A7749"/>
      <c r="B7749"/>
      <c r="C7749" s="29"/>
      <c r="D7749"/>
      <c r="E7749" s="44"/>
      <c r="F7749" s="29"/>
      <c r="G7749" s="45"/>
      <c r="L7749"/>
      <c r="M7749" s="46"/>
    </row>
    <row r="7750" spans="1:13" x14ac:dyDescent="0.3">
      <c r="A7750"/>
      <c r="B7750"/>
      <c r="C7750" s="29"/>
      <c r="D7750"/>
      <c r="E7750" s="44"/>
      <c r="F7750" s="29"/>
      <c r="G7750" s="45"/>
      <c r="L7750"/>
      <c r="M7750" s="46"/>
    </row>
    <row r="7751" spans="1:13" x14ac:dyDescent="0.3">
      <c r="A7751"/>
      <c r="B7751"/>
      <c r="C7751" s="29"/>
      <c r="D7751"/>
      <c r="E7751" s="44"/>
      <c r="F7751" s="29"/>
      <c r="G7751" s="45"/>
      <c r="L7751"/>
      <c r="M7751" s="46"/>
    </row>
    <row r="7752" spans="1:13" x14ac:dyDescent="0.3">
      <c r="A7752"/>
      <c r="B7752"/>
      <c r="C7752" s="29"/>
      <c r="D7752"/>
      <c r="E7752" s="44"/>
      <c r="F7752" s="29"/>
      <c r="G7752" s="45"/>
      <c r="L7752"/>
      <c r="M7752" s="46"/>
    </row>
    <row r="7753" spans="1:13" x14ac:dyDescent="0.3">
      <c r="A7753"/>
      <c r="B7753"/>
      <c r="C7753" s="29"/>
      <c r="D7753"/>
      <c r="E7753" s="44"/>
      <c r="F7753" s="29"/>
      <c r="G7753" s="45"/>
      <c r="L7753"/>
      <c r="M7753" s="46"/>
    </row>
    <row r="7754" spans="1:13" x14ac:dyDescent="0.3">
      <c r="A7754"/>
      <c r="B7754"/>
      <c r="C7754" s="29"/>
      <c r="D7754"/>
      <c r="E7754" s="44"/>
      <c r="F7754" s="29"/>
      <c r="G7754" s="45"/>
      <c r="L7754"/>
      <c r="M7754" s="46"/>
    </row>
    <row r="7755" spans="1:13" x14ac:dyDescent="0.3">
      <c r="A7755"/>
      <c r="B7755"/>
      <c r="C7755" s="29"/>
      <c r="D7755"/>
      <c r="E7755" s="44"/>
      <c r="F7755" s="29"/>
      <c r="G7755" s="45"/>
      <c r="L7755"/>
      <c r="M7755" s="46"/>
    </row>
    <row r="7756" spans="1:13" x14ac:dyDescent="0.3">
      <c r="A7756"/>
      <c r="B7756"/>
      <c r="C7756" s="29"/>
      <c r="D7756"/>
      <c r="E7756" s="44"/>
      <c r="F7756" s="29"/>
      <c r="G7756" s="45"/>
      <c r="L7756"/>
      <c r="M7756" s="46"/>
    </row>
    <row r="7757" spans="1:13" x14ac:dyDescent="0.3">
      <c r="A7757"/>
      <c r="B7757"/>
      <c r="C7757" s="29"/>
      <c r="D7757"/>
      <c r="E7757" s="44"/>
      <c r="F7757" s="29"/>
      <c r="G7757" s="45"/>
      <c r="L7757"/>
      <c r="M7757" s="46"/>
    </row>
    <row r="7758" spans="1:13" x14ac:dyDescent="0.3">
      <c r="A7758"/>
      <c r="B7758"/>
      <c r="C7758" s="29"/>
      <c r="D7758"/>
      <c r="E7758" s="44"/>
      <c r="F7758" s="29"/>
      <c r="G7758" s="45"/>
      <c r="L7758"/>
      <c r="M7758" s="46"/>
    </row>
    <row r="7759" spans="1:13" x14ac:dyDescent="0.3">
      <c r="A7759"/>
      <c r="B7759"/>
      <c r="C7759" s="29"/>
      <c r="D7759"/>
      <c r="E7759" s="44"/>
      <c r="F7759" s="29"/>
      <c r="G7759" s="45"/>
      <c r="L7759"/>
      <c r="M7759" s="46"/>
    </row>
    <row r="7760" spans="1:13" x14ac:dyDescent="0.3">
      <c r="A7760"/>
      <c r="B7760"/>
      <c r="C7760" s="29"/>
      <c r="D7760"/>
      <c r="E7760" s="44"/>
      <c r="F7760" s="29"/>
      <c r="G7760" s="45"/>
      <c r="L7760"/>
      <c r="M7760" s="46"/>
    </row>
    <row r="7761" spans="1:13" x14ac:dyDescent="0.3">
      <c r="A7761"/>
      <c r="B7761"/>
      <c r="C7761" s="29"/>
      <c r="D7761"/>
      <c r="E7761" s="44"/>
      <c r="F7761" s="29"/>
      <c r="G7761" s="45"/>
      <c r="L7761"/>
      <c r="M7761" s="46"/>
    </row>
    <row r="7762" spans="1:13" x14ac:dyDescent="0.3">
      <c r="A7762"/>
      <c r="B7762"/>
      <c r="C7762" s="29"/>
      <c r="D7762"/>
      <c r="E7762" s="44"/>
      <c r="F7762" s="29"/>
      <c r="G7762" s="45"/>
      <c r="L7762"/>
      <c r="M7762" s="46"/>
    </row>
    <row r="7763" spans="1:13" x14ac:dyDescent="0.3">
      <c r="A7763"/>
      <c r="B7763"/>
      <c r="C7763" s="29"/>
      <c r="D7763"/>
      <c r="E7763" s="44"/>
      <c r="F7763" s="29"/>
      <c r="G7763" s="45"/>
      <c r="L7763"/>
      <c r="M7763" s="46"/>
    </row>
    <row r="7764" spans="1:13" x14ac:dyDescent="0.3">
      <c r="A7764"/>
      <c r="B7764"/>
      <c r="C7764" s="29"/>
      <c r="D7764"/>
      <c r="E7764" s="44"/>
      <c r="F7764" s="29"/>
      <c r="G7764" s="45"/>
      <c r="L7764"/>
      <c r="M7764" s="46"/>
    </row>
    <row r="7765" spans="1:13" x14ac:dyDescent="0.3">
      <c r="A7765"/>
      <c r="B7765"/>
      <c r="C7765" s="29"/>
      <c r="D7765"/>
      <c r="E7765" s="44"/>
      <c r="F7765" s="29"/>
      <c r="G7765" s="45"/>
      <c r="L7765"/>
      <c r="M7765" s="46"/>
    </row>
    <row r="7766" spans="1:13" x14ac:dyDescent="0.3">
      <c r="A7766"/>
      <c r="B7766"/>
      <c r="C7766" s="29"/>
      <c r="D7766"/>
      <c r="E7766" s="44"/>
      <c r="F7766" s="29"/>
      <c r="G7766" s="45"/>
      <c r="L7766"/>
      <c r="M7766" s="46"/>
    </row>
    <row r="7767" spans="1:13" x14ac:dyDescent="0.3">
      <c r="A7767"/>
      <c r="B7767"/>
      <c r="C7767" s="29"/>
      <c r="D7767"/>
      <c r="E7767" s="44"/>
      <c r="F7767" s="29"/>
      <c r="G7767" s="45"/>
      <c r="L7767"/>
      <c r="M7767" s="46"/>
    </row>
    <row r="7768" spans="1:13" x14ac:dyDescent="0.3">
      <c r="A7768"/>
      <c r="B7768"/>
      <c r="C7768" s="29"/>
      <c r="D7768"/>
      <c r="E7768" s="44"/>
      <c r="F7768" s="29"/>
      <c r="G7768" s="45"/>
      <c r="L7768"/>
      <c r="M7768" s="46"/>
    </row>
    <row r="7769" spans="1:13" x14ac:dyDescent="0.3">
      <c r="A7769"/>
      <c r="B7769"/>
      <c r="C7769" s="29"/>
      <c r="D7769"/>
      <c r="E7769" s="44"/>
      <c r="F7769" s="29"/>
      <c r="G7769" s="45"/>
      <c r="L7769"/>
      <c r="M7769" s="46"/>
    </row>
    <row r="7770" spans="1:13" x14ac:dyDescent="0.3">
      <c r="A7770"/>
      <c r="B7770"/>
      <c r="C7770" s="29"/>
      <c r="D7770"/>
      <c r="E7770" s="44"/>
      <c r="F7770" s="29"/>
      <c r="G7770" s="45"/>
      <c r="L7770"/>
      <c r="M7770" s="46"/>
    </row>
    <row r="7771" spans="1:13" x14ac:dyDescent="0.3">
      <c r="A7771"/>
      <c r="B7771"/>
      <c r="C7771" s="29"/>
      <c r="D7771"/>
      <c r="E7771" s="44"/>
      <c r="F7771" s="29"/>
      <c r="G7771" s="45"/>
      <c r="L7771"/>
      <c r="M7771" s="46"/>
    </row>
    <row r="7772" spans="1:13" x14ac:dyDescent="0.3">
      <c r="A7772"/>
      <c r="B7772"/>
      <c r="C7772" s="29"/>
      <c r="D7772"/>
      <c r="E7772" s="44"/>
      <c r="F7772" s="29"/>
      <c r="G7772" s="45"/>
      <c r="L7772"/>
      <c r="M7772" s="46"/>
    </row>
    <row r="7773" spans="1:13" x14ac:dyDescent="0.3">
      <c r="A7773"/>
      <c r="B7773"/>
      <c r="C7773" s="29"/>
      <c r="D7773"/>
      <c r="E7773" s="44"/>
      <c r="F7773" s="29"/>
      <c r="G7773" s="45"/>
      <c r="L7773"/>
      <c r="M7773" s="46"/>
    </row>
    <row r="7774" spans="1:13" x14ac:dyDescent="0.3">
      <c r="A7774"/>
      <c r="B7774"/>
      <c r="C7774" s="29"/>
      <c r="D7774"/>
      <c r="E7774" s="44"/>
      <c r="F7774" s="29"/>
      <c r="G7774" s="45"/>
      <c r="L7774"/>
      <c r="M7774" s="46"/>
    </row>
    <row r="7775" spans="1:13" x14ac:dyDescent="0.3">
      <c r="A7775"/>
      <c r="B7775"/>
      <c r="C7775" s="29"/>
      <c r="D7775"/>
      <c r="E7775" s="44"/>
      <c r="F7775" s="29"/>
      <c r="G7775" s="45"/>
      <c r="L7775"/>
      <c r="M7775" s="46"/>
    </row>
    <row r="7776" spans="1:13" x14ac:dyDescent="0.3">
      <c r="A7776"/>
      <c r="B7776"/>
      <c r="C7776" s="29"/>
      <c r="D7776"/>
      <c r="E7776" s="44"/>
      <c r="F7776" s="29"/>
      <c r="G7776" s="45"/>
      <c r="L7776"/>
      <c r="M7776" s="46"/>
    </row>
    <row r="7777" spans="1:13" x14ac:dyDescent="0.3">
      <c r="A7777"/>
      <c r="B7777"/>
      <c r="C7777" s="29"/>
      <c r="D7777"/>
      <c r="E7777" s="44"/>
      <c r="F7777" s="29"/>
      <c r="G7777" s="45"/>
      <c r="L7777"/>
      <c r="M7777" s="46"/>
    </row>
    <row r="7778" spans="1:13" x14ac:dyDescent="0.3">
      <c r="A7778"/>
      <c r="B7778"/>
      <c r="C7778" s="29"/>
      <c r="D7778"/>
      <c r="E7778" s="44"/>
      <c r="F7778" s="29"/>
      <c r="G7778" s="45"/>
      <c r="L7778"/>
      <c r="M7778" s="46"/>
    </row>
    <row r="7779" spans="1:13" x14ac:dyDescent="0.3">
      <c r="A7779"/>
      <c r="B7779"/>
      <c r="C7779" s="29"/>
      <c r="D7779"/>
      <c r="E7779" s="44"/>
      <c r="F7779" s="29"/>
      <c r="G7779" s="45"/>
      <c r="L7779"/>
      <c r="M7779" s="46"/>
    </row>
    <row r="7780" spans="1:13" x14ac:dyDescent="0.3">
      <c r="A7780"/>
      <c r="B7780"/>
      <c r="C7780" s="29"/>
      <c r="D7780"/>
      <c r="E7780" s="44"/>
      <c r="F7780" s="29"/>
      <c r="G7780" s="45"/>
      <c r="L7780"/>
      <c r="M7780" s="46"/>
    </row>
    <row r="7781" spans="1:13" x14ac:dyDescent="0.3">
      <c r="A7781"/>
      <c r="B7781"/>
      <c r="C7781" s="29"/>
      <c r="D7781"/>
      <c r="E7781" s="44"/>
      <c r="F7781" s="29"/>
      <c r="G7781" s="45"/>
      <c r="L7781"/>
      <c r="M7781" s="46"/>
    </row>
    <row r="7782" spans="1:13" x14ac:dyDescent="0.3">
      <c r="A7782"/>
      <c r="B7782"/>
      <c r="C7782" s="29"/>
      <c r="D7782"/>
      <c r="E7782" s="44"/>
      <c r="F7782" s="29"/>
      <c r="G7782" s="45"/>
      <c r="L7782"/>
      <c r="M7782" s="46"/>
    </row>
    <row r="7783" spans="1:13" x14ac:dyDescent="0.3">
      <c r="A7783"/>
      <c r="B7783"/>
      <c r="C7783" s="29"/>
      <c r="D7783"/>
      <c r="E7783" s="44"/>
      <c r="F7783" s="29"/>
      <c r="G7783" s="45"/>
      <c r="L7783"/>
      <c r="M7783" s="46"/>
    </row>
    <row r="7784" spans="1:13" x14ac:dyDescent="0.3">
      <c r="A7784"/>
      <c r="B7784"/>
      <c r="C7784" s="29"/>
      <c r="D7784"/>
      <c r="E7784" s="44"/>
      <c r="F7784" s="29"/>
      <c r="G7784" s="45"/>
      <c r="L7784"/>
      <c r="M7784" s="46"/>
    </row>
    <row r="7785" spans="1:13" x14ac:dyDescent="0.3">
      <c r="A7785"/>
      <c r="B7785"/>
      <c r="C7785" s="29"/>
      <c r="D7785"/>
      <c r="E7785" s="44"/>
      <c r="F7785" s="29"/>
      <c r="G7785" s="45"/>
      <c r="L7785"/>
      <c r="M7785" s="46"/>
    </row>
    <row r="7786" spans="1:13" x14ac:dyDescent="0.3">
      <c r="A7786"/>
      <c r="B7786"/>
      <c r="C7786" s="29"/>
      <c r="D7786"/>
      <c r="E7786" s="44"/>
      <c r="F7786" s="29"/>
      <c r="G7786" s="45"/>
      <c r="L7786"/>
      <c r="M7786" s="46"/>
    </row>
    <row r="7787" spans="1:13" x14ac:dyDescent="0.3">
      <c r="A7787"/>
      <c r="B7787"/>
      <c r="C7787" s="29"/>
      <c r="D7787"/>
      <c r="E7787" s="44"/>
      <c r="F7787" s="29"/>
      <c r="G7787" s="45"/>
      <c r="L7787"/>
      <c r="M7787" s="46"/>
    </row>
    <row r="7788" spans="1:13" x14ac:dyDescent="0.3">
      <c r="A7788"/>
      <c r="B7788"/>
      <c r="C7788" s="29"/>
      <c r="D7788"/>
      <c r="E7788" s="44"/>
      <c r="F7788" s="29"/>
      <c r="G7788" s="45"/>
      <c r="L7788"/>
      <c r="M7788" s="46"/>
    </row>
    <row r="7789" spans="1:13" x14ac:dyDescent="0.3">
      <c r="A7789"/>
      <c r="B7789"/>
      <c r="C7789" s="29"/>
      <c r="D7789"/>
      <c r="E7789" s="44"/>
      <c r="F7789" s="29"/>
      <c r="G7789" s="45"/>
      <c r="L7789"/>
      <c r="M7789" s="46"/>
    </row>
    <row r="7790" spans="1:13" x14ac:dyDescent="0.3">
      <c r="A7790"/>
      <c r="B7790"/>
      <c r="C7790" s="29"/>
      <c r="D7790"/>
      <c r="E7790" s="44"/>
      <c r="F7790" s="29"/>
      <c r="G7790" s="45"/>
      <c r="L7790"/>
      <c r="M7790" s="46"/>
    </row>
    <row r="7791" spans="1:13" x14ac:dyDescent="0.3">
      <c r="A7791"/>
      <c r="B7791"/>
      <c r="C7791" s="29"/>
      <c r="D7791"/>
      <c r="E7791" s="44"/>
      <c r="F7791" s="29"/>
      <c r="G7791" s="45"/>
      <c r="L7791"/>
      <c r="M7791" s="46"/>
    </row>
    <row r="7792" spans="1:13" x14ac:dyDescent="0.3">
      <c r="A7792"/>
      <c r="B7792"/>
      <c r="C7792" s="29"/>
      <c r="D7792"/>
      <c r="E7792" s="44"/>
      <c r="F7792" s="29"/>
      <c r="G7792" s="45"/>
      <c r="L7792"/>
      <c r="M7792" s="46"/>
    </row>
    <row r="7793" spans="1:13" x14ac:dyDescent="0.3">
      <c r="A7793"/>
      <c r="B7793"/>
      <c r="C7793" s="29"/>
      <c r="D7793"/>
      <c r="E7793" s="44"/>
      <c r="F7793" s="29"/>
      <c r="G7793" s="45"/>
      <c r="L7793"/>
      <c r="M7793" s="46"/>
    </row>
    <row r="7794" spans="1:13" x14ac:dyDescent="0.3">
      <c r="A7794"/>
      <c r="B7794"/>
      <c r="C7794" s="29"/>
      <c r="D7794"/>
      <c r="E7794" s="44"/>
      <c r="F7794" s="29"/>
      <c r="G7794" s="45"/>
      <c r="L7794"/>
      <c r="M7794" s="46"/>
    </row>
    <row r="7795" spans="1:13" x14ac:dyDescent="0.3">
      <c r="A7795"/>
      <c r="B7795"/>
      <c r="C7795" s="29"/>
      <c r="D7795"/>
      <c r="E7795" s="44"/>
      <c r="F7795" s="29"/>
      <c r="G7795" s="45"/>
      <c r="L7795"/>
      <c r="M7795" s="46"/>
    </row>
    <row r="7796" spans="1:13" x14ac:dyDescent="0.3">
      <c r="A7796"/>
      <c r="B7796"/>
      <c r="C7796" s="29"/>
      <c r="D7796"/>
      <c r="E7796" s="44"/>
      <c r="F7796" s="29"/>
      <c r="G7796" s="45"/>
      <c r="L7796"/>
      <c r="M7796" s="46"/>
    </row>
    <row r="7797" spans="1:13" x14ac:dyDescent="0.3">
      <c r="A7797"/>
      <c r="B7797"/>
      <c r="C7797" s="29"/>
      <c r="D7797"/>
      <c r="E7797" s="44"/>
      <c r="F7797" s="29"/>
      <c r="G7797" s="45"/>
      <c r="L7797"/>
      <c r="M7797" s="46"/>
    </row>
    <row r="7798" spans="1:13" x14ac:dyDescent="0.3">
      <c r="A7798"/>
      <c r="B7798"/>
      <c r="C7798" s="29"/>
      <c r="D7798"/>
      <c r="E7798" s="44"/>
      <c r="F7798" s="29"/>
      <c r="G7798" s="45"/>
      <c r="L7798"/>
      <c r="M7798" s="46"/>
    </row>
    <row r="7799" spans="1:13" x14ac:dyDescent="0.3">
      <c r="A7799"/>
      <c r="B7799"/>
      <c r="C7799" s="29"/>
      <c r="D7799"/>
      <c r="E7799" s="44"/>
      <c r="F7799" s="29"/>
      <c r="G7799" s="45"/>
      <c r="L7799"/>
      <c r="M7799" s="46"/>
    </row>
    <row r="7800" spans="1:13" x14ac:dyDescent="0.3">
      <c r="A7800"/>
      <c r="B7800"/>
      <c r="C7800" s="29"/>
      <c r="D7800"/>
      <c r="E7800" s="44"/>
      <c r="F7800" s="29"/>
      <c r="G7800" s="45"/>
      <c r="L7800"/>
      <c r="M7800" s="46"/>
    </row>
    <row r="7801" spans="1:13" x14ac:dyDescent="0.3">
      <c r="A7801"/>
      <c r="B7801"/>
      <c r="C7801" s="29"/>
      <c r="D7801"/>
      <c r="E7801" s="44"/>
      <c r="F7801" s="29"/>
      <c r="G7801" s="45"/>
      <c r="L7801"/>
      <c r="M7801" s="46"/>
    </row>
    <row r="7802" spans="1:13" x14ac:dyDescent="0.3">
      <c r="A7802"/>
      <c r="B7802"/>
      <c r="C7802" s="29"/>
      <c r="D7802"/>
      <c r="E7802" s="44"/>
      <c r="F7802" s="29"/>
      <c r="G7802" s="45"/>
      <c r="L7802"/>
      <c r="M7802" s="46"/>
    </row>
    <row r="7803" spans="1:13" x14ac:dyDescent="0.3">
      <c r="A7803"/>
      <c r="B7803"/>
      <c r="C7803" s="29"/>
      <c r="D7803"/>
      <c r="E7803" s="44"/>
      <c r="F7803" s="29"/>
      <c r="G7803" s="45"/>
      <c r="L7803"/>
      <c r="M7803" s="46"/>
    </row>
    <row r="7804" spans="1:13" x14ac:dyDescent="0.3">
      <c r="A7804"/>
      <c r="B7804"/>
      <c r="C7804" s="29"/>
      <c r="D7804"/>
      <c r="E7804" s="44"/>
      <c r="F7804" s="29"/>
      <c r="G7804" s="45"/>
      <c r="L7804"/>
      <c r="M7804" s="46"/>
    </row>
    <row r="7805" spans="1:13" x14ac:dyDescent="0.3">
      <c r="A7805"/>
      <c r="B7805"/>
      <c r="C7805" s="29"/>
      <c r="D7805"/>
      <c r="E7805" s="44"/>
      <c r="F7805" s="29"/>
      <c r="G7805" s="45"/>
      <c r="L7805"/>
      <c r="M7805" s="46"/>
    </row>
    <row r="7806" spans="1:13" x14ac:dyDescent="0.3">
      <c r="A7806"/>
      <c r="B7806"/>
      <c r="C7806" s="29"/>
      <c r="D7806"/>
      <c r="E7806" s="44"/>
      <c r="F7806" s="29"/>
      <c r="G7806" s="45"/>
      <c r="L7806"/>
      <c r="M7806" s="46"/>
    </row>
    <row r="7807" spans="1:13" x14ac:dyDescent="0.3">
      <c r="A7807"/>
      <c r="B7807"/>
      <c r="C7807" s="29"/>
      <c r="D7807"/>
      <c r="E7807" s="44"/>
      <c r="F7807" s="29"/>
      <c r="G7807" s="45"/>
      <c r="L7807"/>
      <c r="M7807" s="46"/>
    </row>
    <row r="7808" spans="1:13" x14ac:dyDescent="0.3">
      <c r="A7808"/>
      <c r="B7808"/>
      <c r="C7808" s="29"/>
      <c r="D7808"/>
      <c r="E7808" s="44"/>
      <c r="F7808" s="29"/>
      <c r="G7808" s="45"/>
      <c r="L7808"/>
      <c r="M7808" s="46"/>
    </row>
    <row r="7809" spans="1:13" x14ac:dyDescent="0.3">
      <c r="A7809"/>
      <c r="B7809"/>
      <c r="C7809" s="29"/>
      <c r="D7809"/>
      <c r="E7809" s="44"/>
      <c r="F7809" s="29"/>
      <c r="G7809" s="45"/>
      <c r="L7809"/>
      <c r="M7809" s="46"/>
    </row>
    <row r="7810" spans="1:13" x14ac:dyDescent="0.3">
      <c r="A7810"/>
      <c r="B7810"/>
      <c r="C7810" s="29"/>
      <c r="D7810"/>
      <c r="E7810" s="44"/>
      <c r="F7810" s="29"/>
      <c r="G7810" s="45"/>
      <c r="L7810"/>
      <c r="M7810" s="46"/>
    </row>
    <row r="7811" spans="1:13" x14ac:dyDescent="0.3">
      <c r="A7811"/>
      <c r="B7811"/>
      <c r="C7811" s="29"/>
      <c r="D7811"/>
      <c r="E7811" s="44"/>
      <c r="F7811" s="29"/>
      <c r="G7811" s="45"/>
      <c r="L7811"/>
      <c r="M7811" s="46"/>
    </row>
    <row r="7812" spans="1:13" x14ac:dyDescent="0.3">
      <c r="A7812"/>
      <c r="B7812"/>
      <c r="C7812" s="29"/>
      <c r="D7812"/>
      <c r="E7812" s="44"/>
      <c r="F7812" s="29"/>
      <c r="G7812" s="45"/>
      <c r="L7812"/>
      <c r="M7812" s="46"/>
    </row>
    <row r="7813" spans="1:13" x14ac:dyDescent="0.3">
      <c r="A7813"/>
      <c r="B7813"/>
      <c r="C7813" s="29"/>
      <c r="D7813"/>
      <c r="E7813" s="44"/>
      <c r="F7813" s="29"/>
      <c r="G7813" s="45"/>
      <c r="L7813"/>
      <c r="M7813" s="46"/>
    </row>
    <row r="7814" spans="1:13" x14ac:dyDescent="0.3">
      <c r="A7814"/>
      <c r="B7814"/>
      <c r="C7814" s="29"/>
      <c r="D7814"/>
      <c r="E7814" s="44"/>
      <c r="F7814" s="29"/>
      <c r="G7814" s="45"/>
      <c r="L7814"/>
      <c r="M7814" s="46"/>
    </row>
    <row r="7815" spans="1:13" x14ac:dyDescent="0.3">
      <c r="A7815"/>
      <c r="B7815"/>
      <c r="C7815" s="29"/>
      <c r="D7815"/>
      <c r="E7815" s="44"/>
      <c r="F7815" s="29"/>
      <c r="G7815" s="45"/>
      <c r="L7815"/>
      <c r="M7815" s="46"/>
    </row>
    <row r="7816" spans="1:13" x14ac:dyDescent="0.3">
      <c r="A7816"/>
      <c r="B7816"/>
      <c r="C7816" s="29"/>
      <c r="D7816"/>
      <c r="E7816" s="44"/>
      <c r="F7816" s="29"/>
      <c r="G7816" s="45"/>
      <c r="L7816"/>
      <c r="M7816" s="46"/>
    </row>
    <row r="7817" spans="1:13" x14ac:dyDescent="0.3">
      <c r="A7817"/>
      <c r="B7817"/>
      <c r="C7817" s="29"/>
      <c r="D7817"/>
      <c r="E7817" s="44"/>
      <c r="F7817" s="29"/>
      <c r="G7817" s="45"/>
      <c r="L7817"/>
      <c r="M7817" s="46"/>
    </row>
    <row r="7818" spans="1:13" x14ac:dyDescent="0.3">
      <c r="A7818"/>
      <c r="B7818"/>
      <c r="C7818" s="29"/>
      <c r="D7818"/>
      <c r="E7818" s="44"/>
      <c r="F7818" s="29"/>
      <c r="G7818" s="45"/>
      <c r="L7818"/>
      <c r="M7818" s="46"/>
    </row>
    <row r="7819" spans="1:13" x14ac:dyDescent="0.3">
      <c r="A7819"/>
      <c r="B7819"/>
      <c r="C7819" s="29"/>
      <c r="D7819"/>
      <c r="E7819" s="44"/>
      <c r="F7819" s="29"/>
      <c r="G7819" s="45"/>
      <c r="L7819"/>
      <c r="M7819" s="46"/>
    </row>
    <row r="7820" spans="1:13" x14ac:dyDescent="0.3">
      <c r="A7820"/>
      <c r="B7820"/>
      <c r="C7820" s="29"/>
      <c r="D7820"/>
      <c r="E7820" s="44"/>
      <c r="F7820" s="29"/>
      <c r="G7820" s="45"/>
      <c r="L7820"/>
      <c r="M7820" s="46"/>
    </row>
    <row r="7821" spans="1:13" x14ac:dyDescent="0.3">
      <c r="A7821"/>
      <c r="B7821"/>
      <c r="C7821" s="29"/>
      <c r="D7821"/>
      <c r="E7821" s="44"/>
      <c r="F7821" s="29"/>
      <c r="G7821" s="45"/>
      <c r="L7821"/>
      <c r="M7821" s="46"/>
    </row>
    <row r="7822" spans="1:13" x14ac:dyDescent="0.3">
      <c r="A7822"/>
      <c r="B7822"/>
      <c r="C7822" s="29"/>
      <c r="D7822"/>
      <c r="E7822" s="44"/>
      <c r="F7822" s="29"/>
      <c r="G7822" s="45"/>
      <c r="L7822"/>
      <c r="M7822" s="46"/>
    </row>
    <row r="7823" spans="1:13" x14ac:dyDescent="0.3">
      <c r="A7823"/>
      <c r="B7823"/>
      <c r="C7823" s="29"/>
      <c r="D7823"/>
      <c r="E7823" s="44"/>
      <c r="F7823" s="29"/>
      <c r="G7823" s="45"/>
      <c r="L7823"/>
      <c r="M7823" s="46"/>
    </row>
    <row r="7824" spans="1:13" x14ac:dyDescent="0.3">
      <c r="A7824"/>
      <c r="B7824"/>
      <c r="C7824" s="29"/>
      <c r="D7824"/>
      <c r="E7824" s="44"/>
      <c r="F7824" s="29"/>
      <c r="G7824" s="45"/>
      <c r="L7824"/>
      <c r="M7824" s="46"/>
    </row>
    <row r="7825" spans="1:13" x14ac:dyDescent="0.3">
      <c r="A7825"/>
      <c r="B7825"/>
      <c r="C7825" s="29"/>
      <c r="D7825"/>
      <c r="E7825" s="44"/>
      <c r="F7825" s="29"/>
      <c r="G7825" s="45"/>
      <c r="L7825"/>
      <c r="M7825" s="46"/>
    </row>
    <row r="7826" spans="1:13" x14ac:dyDescent="0.3">
      <c r="A7826"/>
      <c r="B7826"/>
      <c r="C7826" s="29"/>
      <c r="D7826"/>
      <c r="E7826" s="44"/>
      <c r="F7826" s="29"/>
      <c r="G7826" s="45"/>
      <c r="L7826"/>
      <c r="M7826" s="46"/>
    </row>
    <row r="7827" spans="1:13" x14ac:dyDescent="0.3">
      <c r="A7827"/>
      <c r="B7827"/>
      <c r="C7827" s="29"/>
      <c r="D7827"/>
      <c r="E7827" s="44"/>
      <c r="F7827" s="29"/>
      <c r="G7827" s="45"/>
      <c r="L7827"/>
      <c r="M7827" s="46"/>
    </row>
    <row r="7828" spans="1:13" x14ac:dyDescent="0.3">
      <c r="A7828"/>
      <c r="B7828"/>
      <c r="C7828" s="29"/>
      <c r="D7828"/>
      <c r="E7828" s="44"/>
      <c r="F7828" s="29"/>
      <c r="G7828" s="45"/>
      <c r="L7828"/>
      <c r="M7828" s="46"/>
    </row>
    <row r="7829" spans="1:13" x14ac:dyDescent="0.3">
      <c r="A7829"/>
      <c r="B7829"/>
      <c r="C7829" s="29"/>
      <c r="D7829"/>
      <c r="E7829" s="44"/>
      <c r="F7829" s="29"/>
      <c r="G7829" s="45"/>
      <c r="L7829"/>
      <c r="M7829" s="46"/>
    </row>
    <row r="7830" spans="1:13" x14ac:dyDescent="0.3">
      <c r="A7830"/>
      <c r="B7830"/>
      <c r="C7830" s="29"/>
      <c r="D7830"/>
      <c r="E7830" s="44"/>
      <c r="F7830" s="29"/>
      <c r="G7830" s="45"/>
      <c r="L7830"/>
      <c r="M7830" s="46"/>
    </row>
    <row r="7831" spans="1:13" x14ac:dyDescent="0.3">
      <c r="A7831"/>
      <c r="B7831"/>
      <c r="C7831" s="29"/>
      <c r="D7831"/>
      <c r="E7831" s="44"/>
      <c r="F7831" s="29"/>
      <c r="G7831" s="45"/>
      <c r="L7831"/>
      <c r="M7831" s="46"/>
    </row>
    <row r="7832" spans="1:13" x14ac:dyDescent="0.3">
      <c r="A7832"/>
      <c r="B7832"/>
      <c r="C7832" s="29"/>
      <c r="D7832"/>
      <c r="E7832" s="44"/>
      <c r="F7832" s="29"/>
      <c r="G7832" s="45"/>
      <c r="L7832"/>
      <c r="M7832" s="46"/>
    </row>
    <row r="7833" spans="1:13" x14ac:dyDescent="0.3">
      <c r="A7833"/>
      <c r="B7833"/>
      <c r="C7833" s="29"/>
      <c r="D7833"/>
      <c r="E7833" s="44"/>
      <c r="F7833" s="29"/>
      <c r="G7833" s="45"/>
      <c r="L7833"/>
      <c r="M7833" s="46"/>
    </row>
    <row r="7834" spans="1:13" x14ac:dyDescent="0.3">
      <c r="A7834"/>
      <c r="B7834"/>
      <c r="C7834" s="29"/>
      <c r="D7834"/>
      <c r="E7834" s="44"/>
      <c r="F7834" s="29"/>
      <c r="G7834" s="45"/>
      <c r="L7834"/>
      <c r="M7834" s="46"/>
    </row>
    <row r="7835" spans="1:13" x14ac:dyDescent="0.3">
      <c r="A7835"/>
      <c r="B7835"/>
      <c r="C7835" s="29"/>
      <c r="D7835"/>
      <c r="E7835" s="44"/>
      <c r="F7835" s="29"/>
      <c r="G7835" s="45"/>
      <c r="L7835"/>
      <c r="M7835" s="46"/>
    </row>
    <row r="7836" spans="1:13" x14ac:dyDescent="0.3">
      <c r="A7836"/>
      <c r="B7836"/>
      <c r="C7836" s="29"/>
      <c r="D7836"/>
      <c r="E7836" s="44"/>
      <c r="F7836" s="29"/>
      <c r="G7836" s="45"/>
      <c r="L7836"/>
      <c r="M7836" s="46"/>
    </row>
    <row r="7837" spans="1:13" x14ac:dyDescent="0.3">
      <c r="A7837"/>
      <c r="B7837"/>
      <c r="C7837" s="29"/>
      <c r="D7837"/>
      <c r="E7837" s="44"/>
      <c r="F7837" s="29"/>
      <c r="G7837" s="45"/>
      <c r="L7837"/>
      <c r="M7837" s="46"/>
    </row>
    <row r="7838" spans="1:13" x14ac:dyDescent="0.3">
      <c r="A7838"/>
      <c r="B7838"/>
      <c r="C7838" s="29"/>
      <c r="D7838"/>
      <c r="E7838" s="44"/>
      <c r="F7838" s="29"/>
      <c r="G7838" s="45"/>
      <c r="L7838"/>
      <c r="M7838" s="46"/>
    </row>
    <row r="7839" spans="1:13" x14ac:dyDescent="0.3">
      <c r="A7839"/>
      <c r="B7839"/>
      <c r="C7839" s="29"/>
      <c r="D7839"/>
      <c r="E7839" s="44"/>
      <c r="F7839" s="29"/>
      <c r="G7839" s="45"/>
      <c r="L7839"/>
      <c r="M7839" s="46"/>
    </row>
    <row r="7840" spans="1:13" x14ac:dyDescent="0.3">
      <c r="A7840"/>
      <c r="B7840"/>
      <c r="C7840" s="29"/>
      <c r="D7840"/>
      <c r="E7840" s="44"/>
      <c r="F7840" s="29"/>
      <c r="G7840" s="45"/>
      <c r="L7840"/>
      <c r="M7840" s="46"/>
    </row>
    <row r="7841" spans="1:13" x14ac:dyDescent="0.3">
      <c r="A7841"/>
      <c r="B7841"/>
      <c r="C7841" s="29"/>
      <c r="D7841"/>
      <c r="E7841" s="44"/>
      <c r="F7841" s="29"/>
      <c r="G7841" s="45"/>
      <c r="L7841"/>
      <c r="M7841" s="46"/>
    </row>
    <row r="7842" spans="1:13" x14ac:dyDescent="0.3">
      <c r="A7842"/>
      <c r="B7842"/>
      <c r="C7842" s="29"/>
      <c r="D7842"/>
      <c r="E7842" s="44"/>
      <c r="F7842" s="29"/>
      <c r="G7842" s="45"/>
      <c r="L7842"/>
      <c r="M7842" s="46"/>
    </row>
    <row r="7843" spans="1:13" x14ac:dyDescent="0.3">
      <c r="A7843"/>
      <c r="B7843"/>
      <c r="C7843" s="29"/>
      <c r="D7843"/>
      <c r="E7843" s="44"/>
      <c r="F7843" s="29"/>
      <c r="G7843" s="45"/>
      <c r="L7843"/>
      <c r="M7843" s="46"/>
    </row>
    <row r="7844" spans="1:13" x14ac:dyDescent="0.3">
      <c r="A7844"/>
      <c r="B7844"/>
      <c r="C7844" s="29"/>
      <c r="D7844"/>
      <c r="E7844" s="44"/>
      <c r="F7844" s="29"/>
      <c r="G7844" s="45"/>
      <c r="L7844"/>
      <c r="M7844" s="46"/>
    </row>
    <row r="7845" spans="1:13" x14ac:dyDescent="0.3">
      <c r="A7845"/>
      <c r="B7845"/>
      <c r="C7845" s="29"/>
      <c r="D7845"/>
      <c r="E7845" s="44"/>
      <c r="F7845" s="29"/>
      <c r="G7845" s="45"/>
      <c r="L7845"/>
      <c r="M7845" s="46"/>
    </row>
    <row r="7846" spans="1:13" x14ac:dyDescent="0.3">
      <c r="A7846"/>
      <c r="B7846"/>
      <c r="C7846" s="29"/>
      <c r="D7846"/>
      <c r="E7846" s="44"/>
      <c r="F7846" s="29"/>
      <c r="G7846" s="45"/>
      <c r="L7846"/>
      <c r="M7846" s="46"/>
    </row>
    <row r="7847" spans="1:13" x14ac:dyDescent="0.3">
      <c r="A7847"/>
      <c r="B7847"/>
      <c r="C7847" s="29"/>
      <c r="D7847"/>
      <c r="E7847" s="44"/>
      <c r="F7847" s="29"/>
      <c r="G7847" s="45"/>
      <c r="L7847"/>
      <c r="M7847" s="46"/>
    </row>
    <row r="7848" spans="1:13" x14ac:dyDescent="0.3">
      <c r="A7848"/>
      <c r="B7848"/>
      <c r="C7848" s="29"/>
      <c r="D7848"/>
      <c r="E7848" s="44"/>
      <c r="F7848" s="29"/>
      <c r="G7848" s="45"/>
      <c r="L7848"/>
      <c r="M7848" s="46"/>
    </row>
    <row r="7849" spans="1:13" x14ac:dyDescent="0.3">
      <c r="A7849"/>
      <c r="B7849"/>
      <c r="C7849" s="29"/>
      <c r="D7849"/>
      <c r="E7849" s="44"/>
      <c r="F7849" s="29"/>
      <c r="G7849" s="45"/>
      <c r="L7849"/>
      <c r="M7849" s="46"/>
    </row>
    <row r="7850" spans="1:13" x14ac:dyDescent="0.3">
      <c r="A7850"/>
      <c r="B7850"/>
      <c r="C7850" s="29"/>
      <c r="D7850"/>
      <c r="E7850" s="44"/>
      <c r="F7850" s="29"/>
      <c r="G7850" s="45"/>
      <c r="L7850"/>
      <c r="M7850" s="46"/>
    </row>
    <row r="7851" spans="1:13" x14ac:dyDescent="0.3">
      <c r="A7851"/>
      <c r="B7851"/>
      <c r="C7851" s="29"/>
      <c r="D7851"/>
      <c r="E7851" s="44"/>
      <c r="F7851" s="29"/>
      <c r="G7851" s="45"/>
      <c r="L7851"/>
      <c r="M7851" s="46"/>
    </row>
    <row r="7852" spans="1:13" x14ac:dyDescent="0.3">
      <c r="A7852"/>
      <c r="B7852"/>
      <c r="C7852" s="29"/>
      <c r="D7852"/>
      <c r="E7852" s="44"/>
      <c r="F7852" s="29"/>
      <c r="G7852" s="45"/>
      <c r="L7852"/>
      <c r="M7852" s="46"/>
    </row>
    <row r="7853" spans="1:13" x14ac:dyDescent="0.3">
      <c r="A7853"/>
      <c r="B7853"/>
      <c r="C7853" s="29"/>
      <c r="D7853"/>
      <c r="E7853" s="44"/>
      <c r="F7853" s="29"/>
      <c r="G7853" s="45"/>
      <c r="L7853"/>
      <c r="M7853" s="46"/>
    </row>
    <row r="7854" spans="1:13" x14ac:dyDescent="0.3">
      <c r="A7854"/>
      <c r="B7854"/>
      <c r="C7854" s="29"/>
      <c r="D7854"/>
      <c r="E7854" s="44"/>
      <c r="F7854" s="29"/>
      <c r="G7854" s="45"/>
      <c r="L7854"/>
      <c r="M7854" s="46"/>
    </row>
    <row r="7855" spans="1:13" x14ac:dyDescent="0.3">
      <c r="A7855"/>
      <c r="B7855"/>
      <c r="C7855" s="29"/>
      <c r="D7855"/>
      <c r="E7855" s="44"/>
      <c r="F7855" s="29"/>
      <c r="G7855" s="45"/>
      <c r="L7855"/>
      <c r="M7855" s="46"/>
    </row>
    <row r="7856" spans="1:13" x14ac:dyDescent="0.3">
      <c r="A7856"/>
      <c r="B7856"/>
      <c r="C7856" s="29"/>
      <c r="D7856"/>
      <c r="E7856" s="44"/>
      <c r="F7856" s="29"/>
      <c r="G7856" s="45"/>
      <c r="L7856"/>
      <c r="M7856" s="46"/>
    </row>
    <row r="7857" spans="1:13" x14ac:dyDescent="0.3">
      <c r="A7857"/>
      <c r="B7857"/>
      <c r="C7857" s="29"/>
      <c r="D7857"/>
      <c r="E7857" s="44"/>
      <c r="F7857" s="29"/>
      <c r="G7857" s="45"/>
      <c r="L7857"/>
      <c r="M7857" s="46"/>
    </row>
    <row r="7858" spans="1:13" x14ac:dyDescent="0.3">
      <c r="A7858"/>
      <c r="B7858"/>
      <c r="C7858" s="29"/>
      <c r="D7858"/>
      <c r="E7858" s="44"/>
      <c r="F7858" s="29"/>
      <c r="G7858" s="45"/>
      <c r="L7858"/>
      <c r="M7858" s="46"/>
    </row>
    <row r="7859" spans="1:13" x14ac:dyDescent="0.3">
      <c r="A7859"/>
      <c r="B7859"/>
      <c r="C7859" s="29"/>
      <c r="D7859"/>
      <c r="E7859" s="44"/>
      <c r="F7859" s="29"/>
      <c r="G7859" s="45"/>
      <c r="L7859"/>
      <c r="M7859" s="46"/>
    </row>
    <row r="7860" spans="1:13" x14ac:dyDescent="0.3">
      <c r="A7860"/>
      <c r="B7860"/>
      <c r="C7860" s="29"/>
      <c r="D7860"/>
      <c r="E7860" s="44"/>
      <c r="F7860" s="29"/>
      <c r="G7860" s="45"/>
      <c r="L7860"/>
      <c r="M7860" s="46"/>
    </row>
    <row r="7861" spans="1:13" x14ac:dyDescent="0.3">
      <c r="A7861"/>
      <c r="B7861"/>
      <c r="C7861" s="29"/>
      <c r="D7861"/>
      <c r="E7861" s="44"/>
      <c r="F7861" s="29"/>
      <c r="G7861" s="45"/>
      <c r="L7861"/>
      <c r="M7861" s="46"/>
    </row>
    <row r="7862" spans="1:13" x14ac:dyDescent="0.3">
      <c r="A7862"/>
      <c r="B7862"/>
      <c r="C7862" s="29"/>
      <c r="D7862"/>
      <c r="E7862" s="44"/>
      <c r="F7862" s="29"/>
      <c r="G7862" s="45"/>
      <c r="L7862"/>
      <c r="M7862" s="46"/>
    </row>
    <row r="7863" spans="1:13" x14ac:dyDescent="0.3">
      <c r="A7863"/>
      <c r="B7863"/>
      <c r="C7863" s="29"/>
      <c r="D7863"/>
      <c r="E7863" s="44"/>
      <c r="F7863" s="29"/>
      <c r="G7863" s="45"/>
      <c r="L7863"/>
      <c r="M7863" s="46"/>
    </row>
    <row r="7864" spans="1:13" x14ac:dyDescent="0.3">
      <c r="A7864"/>
      <c r="B7864"/>
      <c r="C7864" s="29"/>
      <c r="D7864"/>
      <c r="E7864" s="44"/>
      <c r="F7864" s="29"/>
      <c r="G7864" s="45"/>
      <c r="L7864"/>
      <c r="M7864" s="46"/>
    </row>
    <row r="7865" spans="1:13" x14ac:dyDescent="0.3">
      <c r="A7865"/>
      <c r="B7865"/>
      <c r="C7865" s="29"/>
      <c r="D7865"/>
      <c r="E7865" s="44"/>
      <c r="F7865" s="29"/>
      <c r="G7865" s="45"/>
      <c r="L7865"/>
      <c r="M7865" s="46"/>
    </row>
    <row r="7866" spans="1:13" x14ac:dyDescent="0.3">
      <c r="A7866"/>
      <c r="B7866"/>
      <c r="C7866" s="29"/>
      <c r="D7866"/>
      <c r="E7866" s="44"/>
      <c r="F7866" s="29"/>
      <c r="G7866" s="45"/>
      <c r="L7866"/>
      <c r="M7866" s="46"/>
    </row>
    <row r="7867" spans="1:13" x14ac:dyDescent="0.3">
      <c r="A7867"/>
      <c r="B7867"/>
      <c r="C7867" s="29"/>
      <c r="D7867"/>
      <c r="E7867" s="44"/>
      <c r="F7867" s="29"/>
      <c r="G7867" s="45"/>
      <c r="L7867"/>
      <c r="M7867" s="46"/>
    </row>
    <row r="7868" spans="1:13" x14ac:dyDescent="0.3">
      <c r="A7868"/>
      <c r="B7868"/>
      <c r="C7868" s="29"/>
      <c r="D7868"/>
      <c r="E7868" s="44"/>
      <c r="F7868" s="29"/>
      <c r="G7868" s="45"/>
      <c r="L7868"/>
      <c r="M7868" s="46"/>
    </row>
    <row r="7869" spans="1:13" x14ac:dyDescent="0.3">
      <c r="A7869"/>
      <c r="B7869"/>
      <c r="C7869" s="29"/>
      <c r="D7869"/>
      <c r="E7869" s="44"/>
      <c r="F7869" s="29"/>
      <c r="G7869" s="45"/>
      <c r="L7869"/>
      <c r="M7869" s="46"/>
    </row>
    <row r="7870" spans="1:13" x14ac:dyDescent="0.3">
      <c r="A7870"/>
      <c r="B7870"/>
      <c r="C7870" s="29"/>
      <c r="D7870"/>
      <c r="E7870" s="44"/>
      <c r="F7870" s="29"/>
      <c r="G7870" s="45"/>
      <c r="L7870"/>
      <c r="M7870" s="46"/>
    </row>
    <row r="7871" spans="1:13" x14ac:dyDescent="0.3">
      <c r="A7871"/>
      <c r="B7871"/>
      <c r="C7871" s="29"/>
      <c r="D7871"/>
      <c r="E7871" s="44"/>
      <c r="F7871" s="29"/>
      <c r="G7871" s="45"/>
      <c r="L7871"/>
      <c r="M7871" s="46"/>
    </row>
    <row r="7872" spans="1:13" x14ac:dyDescent="0.3">
      <c r="A7872"/>
      <c r="B7872"/>
      <c r="C7872" s="29"/>
      <c r="D7872"/>
      <c r="E7872" s="44"/>
      <c r="F7872" s="29"/>
      <c r="G7872" s="45"/>
      <c r="L7872"/>
      <c r="M7872" s="46"/>
    </row>
    <row r="7873" spans="1:13" x14ac:dyDescent="0.3">
      <c r="A7873"/>
      <c r="B7873"/>
      <c r="C7873" s="29"/>
      <c r="D7873"/>
      <c r="E7873" s="44"/>
      <c r="F7873" s="29"/>
      <c r="G7873" s="45"/>
      <c r="L7873"/>
      <c r="M7873" s="46"/>
    </row>
    <row r="7874" spans="1:13" x14ac:dyDescent="0.3">
      <c r="A7874"/>
      <c r="B7874"/>
      <c r="C7874" s="29"/>
      <c r="D7874"/>
      <c r="E7874" s="44"/>
      <c r="F7874" s="29"/>
      <c r="G7874" s="45"/>
      <c r="L7874"/>
      <c r="M7874" s="46"/>
    </row>
    <row r="7875" spans="1:13" x14ac:dyDescent="0.3">
      <c r="A7875"/>
      <c r="B7875"/>
      <c r="C7875" s="29"/>
      <c r="D7875"/>
      <c r="E7875" s="44"/>
      <c r="F7875" s="29"/>
      <c r="G7875" s="45"/>
      <c r="L7875"/>
      <c r="M7875" s="46"/>
    </row>
    <row r="7876" spans="1:13" x14ac:dyDescent="0.3">
      <c r="A7876"/>
      <c r="B7876"/>
      <c r="C7876" s="29"/>
      <c r="D7876"/>
      <c r="E7876" s="44"/>
      <c r="F7876" s="29"/>
      <c r="G7876" s="45"/>
      <c r="L7876"/>
      <c r="M7876" s="46"/>
    </row>
    <row r="7877" spans="1:13" x14ac:dyDescent="0.3">
      <c r="A7877"/>
      <c r="B7877"/>
      <c r="C7877" s="29"/>
      <c r="D7877"/>
      <c r="E7877" s="44"/>
      <c r="F7877" s="29"/>
      <c r="G7877" s="45"/>
      <c r="L7877"/>
      <c r="M7877" s="46"/>
    </row>
    <row r="7878" spans="1:13" x14ac:dyDescent="0.3">
      <c r="A7878"/>
      <c r="B7878"/>
      <c r="C7878" s="29"/>
      <c r="D7878"/>
      <c r="E7878" s="44"/>
      <c r="F7878" s="29"/>
      <c r="G7878" s="45"/>
      <c r="L7878"/>
      <c r="M7878" s="46"/>
    </row>
    <row r="7879" spans="1:13" x14ac:dyDescent="0.3">
      <c r="A7879"/>
      <c r="B7879"/>
      <c r="C7879" s="29"/>
      <c r="D7879"/>
      <c r="E7879" s="44"/>
      <c r="F7879" s="29"/>
      <c r="G7879" s="45"/>
      <c r="L7879"/>
      <c r="M7879" s="46"/>
    </row>
    <row r="7880" spans="1:13" x14ac:dyDescent="0.3">
      <c r="A7880"/>
      <c r="B7880"/>
      <c r="C7880" s="29"/>
      <c r="D7880"/>
      <c r="E7880" s="44"/>
      <c r="F7880" s="29"/>
      <c r="G7880" s="45"/>
      <c r="L7880"/>
      <c r="M7880" s="46"/>
    </row>
    <row r="7881" spans="1:13" x14ac:dyDescent="0.3">
      <c r="A7881"/>
      <c r="B7881"/>
      <c r="C7881" s="29"/>
      <c r="D7881"/>
      <c r="E7881" s="44"/>
      <c r="F7881" s="29"/>
      <c r="G7881" s="45"/>
      <c r="L7881"/>
      <c r="M7881" s="46"/>
    </row>
    <row r="7882" spans="1:13" x14ac:dyDescent="0.3">
      <c r="A7882"/>
      <c r="B7882"/>
      <c r="C7882" s="29"/>
      <c r="D7882"/>
      <c r="E7882" s="44"/>
      <c r="F7882" s="29"/>
      <c r="G7882" s="45"/>
      <c r="L7882"/>
      <c r="M7882" s="46"/>
    </row>
    <row r="7883" spans="1:13" x14ac:dyDescent="0.3">
      <c r="A7883"/>
      <c r="B7883"/>
      <c r="C7883" s="29"/>
      <c r="D7883"/>
      <c r="E7883" s="44"/>
      <c r="F7883" s="29"/>
      <c r="G7883" s="45"/>
      <c r="L7883"/>
      <c r="M7883" s="46"/>
    </row>
    <row r="7884" spans="1:13" x14ac:dyDescent="0.3">
      <c r="A7884"/>
      <c r="B7884"/>
      <c r="C7884" s="29"/>
      <c r="D7884"/>
      <c r="E7884" s="44"/>
      <c r="F7884" s="29"/>
      <c r="G7884" s="45"/>
      <c r="L7884"/>
      <c r="M7884" s="46"/>
    </row>
    <row r="7885" spans="1:13" x14ac:dyDescent="0.3">
      <c r="A7885"/>
      <c r="B7885"/>
      <c r="C7885" s="29"/>
      <c r="D7885"/>
      <c r="E7885" s="44"/>
      <c r="F7885" s="29"/>
      <c r="G7885" s="45"/>
      <c r="L7885"/>
      <c r="M7885" s="46"/>
    </row>
    <row r="7886" spans="1:13" x14ac:dyDescent="0.3">
      <c r="A7886"/>
      <c r="B7886"/>
      <c r="C7886" s="29"/>
      <c r="D7886"/>
      <c r="E7886" s="44"/>
      <c r="F7886" s="29"/>
      <c r="G7886" s="45"/>
      <c r="L7886"/>
      <c r="M7886" s="46"/>
    </row>
    <row r="7887" spans="1:13" x14ac:dyDescent="0.3">
      <c r="A7887"/>
      <c r="B7887"/>
      <c r="C7887" s="29"/>
      <c r="D7887"/>
      <c r="E7887" s="44"/>
      <c r="F7887" s="29"/>
      <c r="G7887" s="45"/>
      <c r="L7887"/>
      <c r="M7887" s="46"/>
    </row>
    <row r="7888" spans="1:13" x14ac:dyDescent="0.3">
      <c r="A7888"/>
      <c r="B7888"/>
      <c r="C7888" s="29"/>
      <c r="D7888"/>
      <c r="E7888" s="44"/>
      <c r="F7888" s="29"/>
      <c r="G7888" s="45"/>
      <c r="L7888"/>
      <c r="M7888" s="46"/>
    </row>
    <row r="7889" spans="1:13" x14ac:dyDescent="0.3">
      <c r="A7889"/>
      <c r="B7889"/>
      <c r="C7889" s="29"/>
      <c r="D7889"/>
      <c r="E7889" s="44"/>
      <c r="F7889" s="29"/>
      <c r="G7889" s="45"/>
      <c r="L7889"/>
      <c r="M7889" s="46"/>
    </row>
    <row r="7890" spans="1:13" x14ac:dyDescent="0.3">
      <c r="A7890"/>
      <c r="B7890"/>
      <c r="C7890" s="29"/>
      <c r="D7890"/>
      <c r="E7890" s="44"/>
      <c r="F7890" s="29"/>
      <c r="G7890" s="45"/>
      <c r="L7890"/>
      <c r="M7890" s="46"/>
    </row>
    <row r="7891" spans="1:13" x14ac:dyDescent="0.3">
      <c r="A7891"/>
      <c r="B7891"/>
      <c r="C7891" s="29"/>
      <c r="D7891"/>
      <c r="E7891" s="44"/>
      <c r="F7891" s="29"/>
      <c r="G7891" s="45"/>
      <c r="L7891"/>
      <c r="M7891" s="46"/>
    </row>
    <row r="7892" spans="1:13" x14ac:dyDescent="0.3">
      <c r="A7892"/>
      <c r="B7892"/>
      <c r="C7892" s="29"/>
      <c r="D7892"/>
      <c r="E7892" s="44"/>
      <c r="F7892" s="29"/>
      <c r="G7892" s="45"/>
      <c r="L7892"/>
      <c r="M7892" s="46"/>
    </row>
    <row r="7893" spans="1:13" x14ac:dyDescent="0.3">
      <c r="A7893"/>
      <c r="B7893"/>
      <c r="C7893" s="29"/>
      <c r="D7893"/>
      <c r="E7893" s="44"/>
      <c r="F7893" s="29"/>
      <c r="G7893" s="45"/>
      <c r="L7893"/>
      <c r="M7893" s="46"/>
    </row>
    <row r="7894" spans="1:13" x14ac:dyDescent="0.3">
      <c r="A7894"/>
      <c r="B7894"/>
      <c r="C7894" s="29"/>
      <c r="D7894"/>
      <c r="E7894" s="44"/>
      <c r="F7894" s="29"/>
      <c r="G7894" s="45"/>
      <c r="L7894"/>
      <c r="M7894" s="46"/>
    </row>
    <row r="7895" spans="1:13" x14ac:dyDescent="0.3">
      <c r="A7895"/>
      <c r="B7895"/>
      <c r="C7895" s="29"/>
      <c r="D7895"/>
      <c r="E7895" s="44"/>
      <c r="F7895" s="29"/>
      <c r="G7895" s="45"/>
      <c r="L7895"/>
      <c r="M7895" s="46"/>
    </row>
    <row r="7896" spans="1:13" x14ac:dyDescent="0.3">
      <c r="A7896"/>
      <c r="B7896"/>
      <c r="C7896" s="29"/>
      <c r="D7896"/>
      <c r="E7896" s="44"/>
      <c r="F7896" s="29"/>
      <c r="G7896" s="45"/>
      <c r="L7896"/>
      <c r="M7896" s="46"/>
    </row>
    <row r="7897" spans="1:13" x14ac:dyDescent="0.3">
      <c r="A7897"/>
      <c r="B7897"/>
      <c r="C7897" s="29"/>
      <c r="D7897"/>
      <c r="E7897" s="44"/>
      <c r="F7897" s="29"/>
      <c r="G7897" s="45"/>
      <c r="L7897"/>
      <c r="M7897" s="46"/>
    </row>
    <row r="7898" spans="1:13" x14ac:dyDescent="0.3">
      <c r="A7898"/>
      <c r="B7898"/>
      <c r="C7898" s="29"/>
      <c r="D7898"/>
      <c r="E7898" s="44"/>
      <c r="F7898" s="29"/>
      <c r="G7898" s="45"/>
      <c r="L7898"/>
      <c r="M7898" s="46"/>
    </row>
    <row r="7899" spans="1:13" x14ac:dyDescent="0.3">
      <c r="A7899"/>
      <c r="B7899"/>
      <c r="C7899" s="29"/>
      <c r="D7899"/>
      <c r="E7899" s="44"/>
      <c r="F7899" s="29"/>
      <c r="G7899" s="45"/>
      <c r="L7899"/>
      <c r="M7899" s="46"/>
    </row>
    <row r="7900" spans="1:13" x14ac:dyDescent="0.3">
      <c r="A7900"/>
      <c r="B7900"/>
      <c r="C7900" s="29"/>
      <c r="D7900"/>
      <c r="E7900" s="44"/>
      <c r="F7900" s="29"/>
      <c r="G7900" s="45"/>
      <c r="L7900"/>
      <c r="M7900" s="46"/>
    </row>
    <row r="7901" spans="1:13" x14ac:dyDescent="0.3">
      <c r="A7901"/>
      <c r="B7901"/>
      <c r="C7901" s="29"/>
      <c r="D7901"/>
      <c r="E7901" s="44"/>
      <c r="F7901" s="29"/>
      <c r="G7901" s="45"/>
      <c r="L7901"/>
      <c r="M7901" s="46"/>
    </row>
    <row r="7902" spans="1:13" x14ac:dyDescent="0.3">
      <c r="A7902"/>
      <c r="B7902"/>
      <c r="C7902" s="29"/>
      <c r="D7902"/>
      <c r="E7902" s="44"/>
      <c r="F7902" s="29"/>
      <c r="G7902" s="45"/>
      <c r="L7902"/>
      <c r="M7902" s="46"/>
    </row>
    <row r="7903" spans="1:13" x14ac:dyDescent="0.3">
      <c r="A7903"/>
      <c r="B7903"/>
      <c r="C7903" s="29"/>
      <c r="D7903"/>
      <c r="E7903" s="44"/>
      <c r="F7903" s="29"/>
      <c r="G7903" s="45"/>
      <c r="L7903"/>
      <c r="M7903" s="46"/>
    </row>
    <row r="7904" spans="1:13" x14ac:dyDescent="0.3">
      <c r="A7904"/>
      <c r="B7904"/>
      <c r="C7904" s="29"/>
      <c r="D7904"/>
      <c r="E7904" s="44"/>
      <c r="F7904" s="29"/>
      <c r="G7904" s="45"/>
      <c r="L7904"/>
      <c r="M7904" s="46"/>
    </row>
    <row r="7905" spans="1:13" x14ac:dyDescent="0.3">
      <c r="A7905"/>
      <c r="B7905"/>
      <c r="C7905" s="29"/>
      <c r="D7905"/>
      <c r="E7905" s="44"/>
      <c r="F7905" s="29"/>
      <c r="G7905" s="45"/>
      <c r="L7905"/>
      <c r="M7905" s="46"/>
    </row>
    <row r="7906" spans="1:13" x14ac:dyDescent="0.3">
      <c r="A7906"/>
      <c r="B7906"/>
      <c r="C7906" s="29"/>
      <c r="D7906"/>
      <c r="E7906" s="44"/>
      <c r="F7906" s="29"/>
      <c r="G7906" s="45"/>
      <c r="L7906"/>
      <c r="M7906" s="46"/>
    </row>
    <row r="7907" spans="1:13" x14ac:dyDescent="0.3">
      <c r="A7907"/>
      <c r="B7907"/>
      <c r="C7907" s="29"/>
      <c r="D7907"/>
      <c r="E7907" s="44"/>
      <c r="F7907" s="29"/>
      <c r="G7907" s="45"/>
      <c r="L7907"/>
      <c r="M7907" s="46"/>
    </row>
    <row r="7908" spans="1:13" x14ac:dyDescent="0.3">
      <c r="A7908"/>
      <c r="B7908"/>
      <c r="C7908" s="29"/>
      <c r="D7908"/>
      <c r="E7908" s="44"/>
      <c r="F7908" s="29"/>
      <c r="G7908" s="45"/>
      <c r="L7908"/>
      <c r="M7908" s="46"/>
    </row>
    <row r="7909" spans="1:13" x14ac:dyDescent="0.3">
      <c r="A7909"/>
      <c r="B7909"/>
      <c r="C7909" s="29"/>
      <c r="D7909"/>
      <c r="E7909" s="44"/>
      <c r="F7909" s="29"/>
      <c r="G7909" s="45"/>
      <c r="L7909"/>
      <c r="M7909" s="46"/>
    </row>
    <row r="7910" spans="1:13" x14ac:dyDescent="0.3">
      <c r="A7910"/>
      <c r="B7910"/>
      <c r="C7910" s="29"/>
      <c r="D7910"/>
      <c r="E7910" s="44"/>
      <c r="F7910" s="29"/>
      <c r="G7910" s="45"/>
      <c r="L7910"/>
      <c r="M7910" s="46"/>
    </row>
    <row r="7911" spans="1:13" x14ac:dyDescent="0.3">
      <c r="A7911"/>
      <c r="B7911"/>
      <c r="C7911" s="29"/>
      <c r="D7911"/>
      <c r="E7911" s="44"/>
      <c r="F7911" s="29"/>
      <c r="G7911" s="45"/>
      <c r="L7911"/>
      <c r="M7911" s="46"/>
    </row>
    <row r="7912" spans="1:13" x14ac:dyDescent="0.3">
      <c r="A7912"/>
      <c r="B7912"/>
      <c r="C7912" s="29"/>
      <c r="D7912"/>
      <c r="E7912" s="44"/>
      <c r="F7912" s="29"/>
      <c r="G7912" s="45"/>
      <c r="L7912"/>
      <c r="M7912" s="46"/>
    </row>
    <row r="7913" spans="1:13" x14ac:dyDescent="0.3">
      <c r="A7913"/>
      <c r="B7913"/>
      <c r="C7913" s="29"/>
      <c r="D7913"/>
      <c r="E7913" s="44"/>
      <c r="F7913" s="29"/>
      <c r="G7913" s="45"/>
      <c r="L7913"/>
      <c r="M7913" s="46"/>
    </row>
    <row r="7914" spans="1:13" x14ac:dyDescent="0.3">
      <c r="A7914"/>
      <c r="B7914"/>
      <c r="C7914" s="29"/>
      <c r="D7914"/>
      <c r="E7914" s="44"/>
      <c r="F7914" s="29"/>
      <c r="G7914" s="45"/>
      <c r="L7914"/>
      <c r="M7914" s="46"/>
    </row>
    <row r="7915" spans="1:13" x14ac:dyDescent="0.3">
      <c r="A7915"/>
      <c r="B7915"/>
      <c r="C7915" s="29"/>
      <c r="D7915"/>
      <c r="E7915" s="44"/>
      <c r="F7915" s="29"/>
      <c r="G7915" s="45"/>
      <c r="L7915"/>
      <c r="M7915" s="46"/>
    </row>
    <row r="7916" spans="1:13" x14ac:dyDescent="0.3">
      <c r="A7916"/>
      <c r="B7916"/>
      <c r="C7916" s="29"/>
      <c r="D7916"/>
      <c r="E7916" s="44"/>
      <c r="F7916" s="29"/>
      <c r="G7916" s="45"/>
      <c r="L7916"/>
      <c r="M7916" s="46"/>
    </row>
    <row r="7917" spans="1:13" x14ac:dyDescent="0.3">
      <c r="A7917"/>
      <c r="B7917"/>
      <c r="C7917" s="29"/>
      <c r="D7917"/>
      <c r="E7917" s="44"/>
      <c r="F7917" s="29"/>
      <c r="G7917" s="45"/>
      <c r="L7917"/>
      <c r="M7917" s="46"/>
    </row>
    <row r="7918" spans="1:13" x14ac:dyDescent="0.3">
      <c r="A7918"/>
      <c r="B7918"/>
      <c r="C7918" s="29"/>
      <c r="D7918"/>
      <c r="E7918" s="44"/>
      <c r="F7918" s="29"/>
      <c r="G7918" s="45"/>
      <c r="L7918"/>
      <c r="M7918" s="46"/>
    </row>
    <row r="7919" spans="1:13" x14ac:dyDescent="0.3">
      <c r="A7919"/>
      <c r="B7919"/>
      <c r="C7919" s="29"/>
      <c r="D7919"/>
      <c r="E7919" s="44"/>
      <c r="F7919" s="29"/>
      <c r="G7919" s="45"/>
      <c r="L7919"/>
      <c r="M7919" s="46"/>
    </row>
    <row r="7920" spans="1:13" x14ac:dyDescent="0.3">
      <c r="A7920"/>
      <c r="B7920"/>
      <c r="C7920" s="29"/>
      <c r="D7920"/>
      <c r="E7920" s="44"/>
      <c r="F7920" s="29"/>
      <c r="G7920" s="45"/>
      <c r="L7920"/>
      <c r="M7920" s="46"/>
    </row>
    <row r="7921" spans="1:13" x14ac:dyDescent="0.3">
      <c r="A7921"/>
      <c r="B7921"/>
      <c r="C7921" s="29"/>
      <c r="D7921"/>
      <c r="E7921" s="44"/>
      <c r="F7921" s="29"/>
      <c r="G7921" s="45"/>
      <c r="L7921"/>
      <c r="M7921" s="46"/>
    </row>
    <row r="7922" spans="1:13" x14ac:dyDescent="0.3">
      <c r="A7922"/>
      <c r="B7922"/>
      <c r="C7922" s="29"/>
      <c r="D7922"/>
      <c r="E7922" s="44"/>
      <c r="F7922" s="29"/>
      <c r="G7922" s="45"/>
      <c r="L7922"/>
      <c r="M7922" s="46"/>
    </row>
    <row r="7923" spans="1:13" x14ac:dyDescent="0.3">
      <c r="A7923"/>
      <c r="B7923"/>
      <c r="C7923" s="29"/>
      <c r="D7923"/>
      <c r="E7923" s="44"/>
      <c r="F7923" s="29"/>
      <c r="G7923" s="45"/>
      <c r="L7923"/>
      <c r="M7923" s="46"/>
    </row>
    <row r="7924" spans="1:13" x14ac:dyDescent="0.3">
      <c r="A7924"/>
      <c r="B7924"/>
      <c r="C7924" s="29"/>
      <c r="D7924"/>
      <c r="E7924" s="44"/>
      <c r="F7924" s="29"/>
      <c r="G7924" s="45"/>
      <c r="L7924"/>
      <c r="M7924" s="46"/>
    </row>
    <row r="7925" spans="1:13" x14ac:dyDescent="0.3">
      <c r="A7925"/>
      <c r="B7925"/>
      <c r="C7925" s="29"/>
      <c r="D7925"/>
      <c r="E7925" s="44"/>
      <c r="F7925" s="29"/>
      <c r="G7925" s="45"/>
      <c r="L7925"/>
      <c r="M7925" s="46"/>
    </row>
    <row r="7926" spans="1:13" x14ac:dyDescent="0.3">
      <c r="A7926"/>
      <c r="B7926"/>
      <c r="C7926" s="29"/>
      <c r="D7926"/>
      <c r="E7926" s="44"/>
      <c r="F7926" s="29"/>
      <c r="G7926" s="45"/>
      <c r="L7926"/>
      <c r="M7926" s="46"/>
    </row>
    <row r="7927" spans="1:13" x14ac:dyDescent="0.3">
      <c r="A7927"/>
      <c r="B7927"/>
      <c r="C7927" s="29"/>
      <c r="D7927"/>
      <c r="E7927" s="44"/>
      <c r="F7927" s="29"/>
      <c r="G7927" s="45"/>
      <c r="L7927"/>
      <c r="M7927" s="46"/>
    </row>
    <row r="7928" spans="1:13" x14ac:dyDescent="0.3">
      <c r="A7928"/>
      <c r="B7928"/>
      <c r="C7928" s="29"/>
      <c r="D7928"/>
      <c r="E7928" s="44"/>
      <c r="F7928" s="29"/>
      <c r="G7928" s="45"/>
      <c r="L7928"/>
      <c r="M7928" s="46"/>
    </row>
    <row r="7929" spans="1:13" x14ac:dyDescent="0.3">
      <c r="A7929"/>
      <c r="B7929"/>
      <c r="C7929" s="29"/>
      <c r="D7929"/>
      <c r="E7929" s="44"/>
      <c r="F7929" s="29"/>
      <c r="G7929" s="45"/>
      <c r="L7929"/>
      <c r="M7929" s="46"/>
    </row>
    <row r="7930" spans="1:13" x14ac:dyDescent="0.3">
      <c r="A7930"/>
      <c r="B7930"/>
      <c r="C7930" s="29"/>
      <c r="D7930"/>
      <c r="E7930" s="44"/>
      <c r="F7930" s="29"/>
      <c r="G7930" s="45"/>
      <c r="L7930"/>
      <c r="M7930" s="46"/>
    </row>
    <row r="7931" spans="1:13" x14ac:dyDescent="0.3">
      <c r="A7931"/>
      <c r="B7931"/>
      <c r="C7931" s="29"/>
      <c r="D7931"/>
      <c r="E7931" s="44"/>
      <c r="F7931" s="29"/>
      <c r="G7931" s="45"/>
      <c r="L7931"/>
      <c r="M7931" s="46"/>
    </row>
    <row r="7932" spans="1:13" x14ac:dyDescent="0.3">
      <c r="A7932"/>
      <c r="B7932"/>
      <c r="C7932" s="29"/>
      <c r="D7932"/>
      <c r="E7932" s="44"/>
      <c r="F7932" s="29"/>
      <c r="G7932" s="45"/>
      <c r="L7932"/>
      <c r="M7932" s="46"/>
    </row>
    <row r="7933" spans="1:13" x14ac:dyDescent="0.3">
      <c r="A7933"/>
      <c r="B7933"/>
      <c r="C7933" s="29"/>
      <c r="D7933"/>
      <c r="E7933" s="44"/>
      <c r="F7933" s="29"/>
      <c r="G7933" s="45"/>
      <c r="L7933"/>
      <c r="M7933" s="46"/>
    </row>
    <row r="7934" spans="1:13" x14ac:dyDescent="0.3">
      <c r="A7934"/>
      <c r="B7934"/>
      <c r="C7934" s="29"/>
      <c r="D7934"/>
      <c r="E7934" s="44"/>
      <c r="F7934" s="29"/>
      <c r="G7934" s="45"/>
      <c r="L7934"/>
      <c r="M7934" s="46"/>
    </row>
    <row r="7935" spans="1:13" x14ac:dyDescent="0.3">
      <c r="A7935"/>
      <c r="B7935"/>
      <c r="C7935" s="29"/>
      <c r="D7935"/>
      <c r="E7935" s="44"/>
      <c r="F7935" s="29"/>
      <c r="G7935" s="45"/>
      <c r="L7935"/>
      <c r="M7935" s="46"/>
    </row>
    <row r="7936" spans="1:13" x14ac:dyDescent="0.3">
      <c r="A7936"/>
      <c r="B7936"/>
      <c r="C7936" s="29"/>
      <c r="D7936"/>
      <c r="E7936" s="44"/>
      <c r="F7936" s="29"/>
      <c r="G7936" s="45"/>
      <c r="L7936"/>
      <c r="M7936" s="46"/>
    </row>
    <row r="7937" spans="1:13" x14ac:dyDescent="0.3">
      <c r="A7937"/>
      <c r="B7937"/>
      <c r="C7937" s="29"/>
      <c r="D7937"/>
      <c r="E7937" s="44"/>
      <c r="F7937" s="29"/>
      <c r="G7937" s="45"/>
      <c r="L7937"/>
      <c r="M7937" s="46"/>
    </row>
    <row r="7938" spans="1:13" x14ac:dyDescent="0.3">
      <c r="A7938"/>
      <c r="B7938"/>
      <c r="C7938" s="29"/>
      <c r="D7938"/>
      <c r="E7938" s="44"/>
      <c r="F7938" s="29"/>
      <c r="G7938" s="45"/>
      <c r="L7938"/>
      <c r="M7938" s="46"/>
    </row>
    <row r="7939" spans="1:13" x14ac:dyDescent="0.3">
      <c r="A7939"/>
      <c r="B7939"/>
      <c r="C7939" s="29"/>
      <c r="D7939"/>
      <c r="E7939" s="44"/>
      <c r="F7939" s="29"/>
      <c r="G7939" s="45"/>
      <c r="L7939"/>
      <c r="M7939" s="46"/>
    </row>
    <row r="7940" spans="1:13" x14ac:dyDescent="0.3">
      <c r="A7940"/>
      <c r="B7940"/>
      <c r="C7940" s="29"/>
      <c r="D7940"/>
      <c r="E7940" s="44"/>
      <c r="F7940" s="29"/>
      <c r="G7940" s="45"/>
      <c r="L7940"/>
      <c r="M7940" s="46"/>
    </row>
    <row r="7941" spans="1:13" x14ac:dyDescent="0.3">
      <c r="A7941"/>
      <c r="B7941"/>
      <c r="C7941" s="29"/>
      <c r="D7941"/>
      <c r="E7941" s="44"/>
      <c r="F7941" s="29"/>
      <c r="G7941" s="45"/>
      <c r="L7941"/>
      <c r="M7941" s="46"/>
    </row>
    <row r="7942" spans="1:13" x14ac:dyDescent="0.3">
      <c r="A7942"/>
      <c r="B7942"/>
      <c r="C7942" s="29"/>
      <c r="D7942"/>
      <c r="E7942" s="44"/>
      <c r="F7942" s="29"/>
      <c r="G7942" s="45"/>
      <c r="L7942"/>
      <c r="M7942" s="46"/>
    </row>
    <row r="7943" spans="1:13" x14ac:dyDescent="0.3">
      <c r="A7943"/>
      <c r="B7943"/>
      <c r="C7943" s="29"/>
      <c r="D7943"/>
      <c r="E7943" s="44"/>
      <c r="F7943" s="29"/>
      <c r="G7943" s="45"/>
      <c r="L7943"/>
      <c r="M7943" s="46"/>
    </row>
    <row r="7944" spans="1:13" x14ac:dyDescent="0.3">
      <c r="A7944"/>
      <c r="B7944"/>
      <c r="C7944" s="29"/>
      <c r="D7944"/>
      <c r="E7944" s="44"/>
      <c r="F7944" s="29"/>
      <c r="G7944" s="45"/>
      <c r="L7944"/>
      <c r="M7944" s="46"/>
    </row>
    <row r="7945" spans="1:13" x14ac:dyDescent="0.3">
      <c r="A7945"/>
      <c r="B7945"/>
      <c r="C7945" s="29"/>
      <c r="D7945"/>
      <c r="E7945" s="44"/>
      <c r="F7945" s="29"/>
      <c r="G7945" s="45"/>
      <c r="L7945"/>
      <c r="M7945" s="46"/>
    </row>
    <row r="7946" spans="1:13" x14ac:dyDescent="0.3">
      <c r="A7946"/>
      <c r="B7946"/>
      <c r="C7946" s="29"/>
      <c r="D7946"/>
      <c r="E7946" s="44"/>
      <c r="F7946" s="29"/>
      <c r="G7946" s="45"/>
      <c r="L7946"/>
      <c r="M7946" s="46"/>
    </row>
    <row r="7947" spans="1:13" x14ac:dyDescent="0.3">
      <c r="A7947"/>
      <c r="B7947"/>
      <c r="C7947" s="29"/>
      <c r="D7947"/>
      <c r="E7947" s="44"/>
      <c r="F7947" s="29"/>
      <c r="G7947" s="45"/>
      <c r="L7947"/>
      <c r="M7947" s="46"/>
    </row>
    <row r="7948" spans="1:13" x14ac:dyDescent="0.3">
      <c r="A7948"/>
      <c r="B7948"/>
      <c r="C7948" s="29"/>
      <c r="D7948"/>
      <c r="E7948" s="44"/>
      <c r="F7948" s="29"/>
      <c r="G7948" s="45"/>
      <c r="L7948"/>
      <c r="M7948" s="46"/>
    </row>
    <row r="7949" spans="1:13" x14ac:dyDescent="0.3">
      <c r="A7949"/>
      <c r="B7949"/>
      <c r="C7949" s="29"/>
      <c r="D7949"/>
      <c r="E7949" s="44"/>
      <c r="F7949" s="29"/>
      <c r="G7949" s="45"/>
      <c r="L7949"/>
      <c r="M7949" s="46"/>
    </row>
    <row r="7950" spans="1:13" x14ac:dyDescent="0.3">
      <c r="A7950"/>
      <c r="B7950"/>
      <c r="C7950" s="29"/>
      <c r="D7950"/>
      <c r="E7950" s="44"/>
      <c r="F7950" s="29"/>
      <c r="G7950" s="45"/>
      <c r="L7950"/>
      <c r="M7950" s="46"/>
    </row>
    <row r="7951" spans="1:13" x14ac:dyDescent="0.3">
      <c r="A7951"/>
      <c r="B7951"/>
      <c r="C7951" s="29"/>
      <c r="D7951"/>
      <c r="E7951" s="44"/>
      <c r="F7951" s="29"/>
      <c r="G7951" s="45"/>
      <c r="L7951"/>
      <c r="M7951" s="46"/>
    </row>
    <row r="7952" spans="1:13" x14ac:dyDescent="0.3">
      <c r="A7952"/>
      <c r="B7952"/>
      <c r="C7952" s="29"/>
      <c r="D7952"/>
      <c r="E7952" s="44"/>
      <c r="F7952" s="29"/>
      <c r="G7952" s="45"/>
      <c r="L7952"/>
      <c r="M7952" s="46"/>
    </row>
    <row r="7953" spans="1:13" x14ac:dyDescent="0.3">
      <c r="A7953"/>
      <c r="B7953"/>
      <c r="C7953" s="29"/>
      <c r="D7953"/>
      <c r="E7953" s="44"/>
      <c r="F7953" s="29"/>
      <c r="G7953" s="45"/>
      <c r="L7953"/>
      <c r="M7953" s="46"/>
    </row>
    <row r="7954" spans="1:13" x14ac:dyDescent="0.3">
      <c r="A7954"/>
      <c r="B7954"/>
      <c r="C7954" s="29"/>
      <c r="D7954"/>
      <c r="E7954" s="44"/>
      <c r="F7954" s="29"/>
      <c r="G7954" s="45"/>
      <c r="L7954"/>
      <c r="M7954" s="46"/>
    </row>
    <row r="7955" spans="1:13" x14ac:dyDescent="0.3">
      <c r="A7955"/>
      <c r="B7955"/>
      <c r="C7955" s="29"/>
      <c r="D7955"/>
      <c r="E7955" s="44"/>
      <c r="F7955" s="29"/>
      <c r="G7955" s="45"/>
      <c r="L7955"/>
      <c r="M7955" s="46"/>
    </row>
    <row r="7956" spans="1:13" x14ac:dyDescent="0.3">
      <c r="A7956"/>
      <c r="B7956"/>
      <c r="C7956" s="29"/>
      <c r="D7956"/>
      <c r="E7956" s="44"/>
      <c r="F7956" s="29"/>
      <c r="G7956" s="45"/>
      <c r="L7956"/>
      <c r="M7956" s="46"/>
    </row>
    <row r="7957" spans="1:13" x14ac:dyDescent="0.3">
      <c r="A7957"/>
      <c r="B7957"/>
      <c r="C7957" s="29"/>
      <c r="D7957"/>
      <c r="E7957" s="44"/>
      <c r="F7957" s="29"/>
      <c r="G7957" s="45"/>
      <c r="L7957"/>
      <c r="M7957" s="46"/>
    </row>
    <row r="7958" spans="1:13" x14ac:dyDescent="0.3">
      <c r="A7958"/>
      <c r="B7958"/>
      <c r="C7958" s="29"/>
      <c r="D7958"/>
      <c r="E7958" s="44"/>
      <c r="F7958" s="29"/>
      <c r="G7958" s="45"/>
      <c r="L7958"/>
      <c r="M7958" s="46"/>
    </row>
    <row r="7959" spans="1:13" x14ac:dyDescent="0.3">
      <c r="A7959"/>
      <c r="B7959"/>
      <c r="C7959" s="29"/>
      <c r="D7959"/>
      <c r="E7959" s="44"/>
      <c r="F7959" s="29"/>
      <c r="G7959" s="45"/>
      <c r="L7959"/>
      <c r="M7959" s="46"/>
    </row>
    <row r="7960" spans="1:13" x14ac:dyDescent="0.3">
      <c r="A7960"/>
      <c r="B7960"/>
      <c r="C7960" s="29"/>
      <c r="D7960"/>
      <c r="E7960" s="44"/>
      <c r="F7960" s="29"/>
      <c r="G7960" s="45"/>
      <c r="L7960"/>
      <c r="M7960" s="46"/>
    </row>
    <row r="7961" spans="1:13" x14ac:dyDescent="0.3">
      <c r="A7961"/>
      <c r="B7961"/>
      <c r="C7961" s="29"/>
      <c r="D7961"/>
      <c r="E7961" s="44"/>
      <c r="F7961" s="29"/>
      <c r="G7961" s="45"/>
      <c r="L7961"/>
      <c r="M7961" s="46"/>
    </row>
    <row r="7962" spans="1:13" x14ac:dyDescent="0.3">
      <c r="A7962"/>
      <c r="B7962"/>
      <c r="C7962" s="29"/>
      <c r="D7962"/>
      <c r="E7962" s="44"/>
      <c r="F7962" s="29"/>
      <c r="G7962" s="45"/>
      <c r="L7962"/>
      <c r="M7962" s="46"/>
    </row>
    <row r="7963" spans="1:13" x14ac:dyDescent="0.3">
      <c r="A7963"/>
      <c r="B7963"/>
      <c r="C7963" s="29"/>
      <c r="D7963"/>
      <c r="E7963" s="44"/>
      <c r="F7963" s="29"/>
      <c r="G7963" s="45"/>
      <c r="L7963"/>
      <c r="M7963" s="46"/>
    </row>
    <row r="7964" spans="1:13" x14ac:dyDescent="0.3">
      <c r="A7964"/>
      <c r="B7964"/>
      <c r="C7964" s="29"/>
      <c r="D7964"/>
      <c r="E7964" s="44"/>
      <c r="F7964" s="29"/>
      <c r="G7964" s="45"/>
      <c r="L7964"/>
      <c r="M7964" s="46"/>
    </row>
    <row r="7965" spans="1:13" x14ac:dyDescent="0.3">
      <c r="A7965"/>
      <c r="B7965"/>
      <c r="C7965" s="29"/>
      <c r="D7965"/>
      <c r="E7965" s="44"/>
      <c r="F7965" s="29"/>
      <c r="G7965" s="45"/>
      <c r="L7965"/>
      <c r="M7965" s="46"/>
    </row>
    <row r="7966" spans="1:13" x14ac:dyDescent="0.3">
      <c r="A7966"/>
      <c r="B7966"/>
      <c r="C7966" s="29"/>
      <c r="D7966"/>
      <c r="E7966" s="44"/>
      <c r="F7966" s="29"/>
      <c r="G7966" s="45"/>
      <c r="L7966"/>
      <c r="M7966" s="46"/>
    </row>
    <row r="7967" spans="1:13" x14ac:dyDescent="0.3">
      <c r="A7967"/>
      <c r="B7967"/>
      <c r="C7967" s="29"/>
      <c r="D7967"/>
      <c r="E7967" s="44"/>
      <c r="F7967" s="29"/>
      <c r="G7967" s="45"/>
      <c r="L7967"/>
      <c r="M7967" s="46"/>
    </row>
    <row r="7968" spans="1:13" x14ac:dyDescent="0.3">
      <c r="A7968"/>
      <c r="B7968"/>
      <c r="C7968" s="29"/>
      <c r="D7968"/>
      <c r="E7968" s="44"/>
      <c r="F7968" s="29"/>
      <c r="G7968" s="45"/>
      <c r="L7968"/>
      <c r="M7968" s="46"/>
    </row>
    <row r="7969" spans="1:13" x14ac:dyDescent="0.3">
      <c r="A7969"/>
      <c r="B7969"/>
      <c r="C7969" s="29"/>
      <c r="D7969"/>
      <c r="E7969" s="44"/>
      <c r="F7969" s="29"/>
      <c r="G7969" s="45"/>
      <c r="L7969"/>
      <c r="M7969" s="46"/>
    </row>
    <row r="7970" spans="1:13" x14ac:dyDescent="0.3">
      <c r="A7970"/>
      <c r="B7970"/>
      <c r="C7970" s="29"/>
      <c r="D7970"/>
      <c r="E7970" s="44"/>
      <c r="F7970" s="29"/>
      <c r="G7970" s="45"/>
      <c r="L7970"/>
      <c r="M7970" s="46"/>
    </row>
    <row r="7971" spans="1:13" x14ac:dyDescent="0.3">
      <c r="A7971"/>
      <c r="B7971"/>
      <c r="C7971" s="29"/>
      <c r="D7971"/>
      <c r="E7971" s="44"/>
      <c r="F7971" s="29"/>
      <c r="G7971" s="45"/>
      <c r="L7971"/>
      <c r="M7971" s="46"/>
    </row>
    <row r="7972" spans="1:13" x14ac:dyDescent="0.3">
      <c r="A7972"/>
      <c r="B7972"/>
      <c r="C7972" s="29"/>
      <c r="D7972"/>
      <c r="E7972" s="44"/>
      <c r="F7972" s="29"/>
      <c r="G7972" s="45"/>
      <c r="L7972"/>
      <c r="M7972" s="46"/>
    </row>
    <row r="7973" spans="1:13" x14ac:dyDescent="0.3">
      <c r="A7973"/>
      <c r="B7973"/>
      <c r="C7973" s="29"/>
      <c r="D7973"/>
      <c r="E7973" s="44"/>
      <c r="F7973" s="29"/>
      <c r="G7973" s="45"/>
      <c r="L7973"/>
      <c r="M7973" s="46"/>
    </row>
    <row r="7974" spans="1:13" x14ac:dyDescent="0.3">
      <c r="A7974"/>
      <c r="B7974"/>
      <c r="C7974" s="29"/>
      <c r="D7974"/>
      <c r="E7974" s="44"/>
      <c r="F7974" s="29"/>
      <c r="G7974" s="45"/>
      <c r="L7974"/>
      <c r="M7974" s="46"/>
    </row>
    <row r="7975" spans="1:13" x14ac:dyDescent="0.3">
      <c r="A7975"/>
      <c r="B7975"/>
      <c r="C7975" s="29"/>
      <c r="D7975"/>
      <c r="E7975" s="44"/>
      <c r="F7975" s="29"/>
      <c r="G7975" s="45"/>
      <c r="L7975"/>
      <c r="M7975" s="46"/>
    </row>
    <row r="7976" spans="1:13" x14ac:dyDescent="0.3">
      <c r="A7976"/>
      <c r="B7976"/>
      <c r="C7976" s="29"/>
      <c r="D7976"/>
      <c r="E7976" s="44"/>
      <c r="F7976" s="29"/>
      <c r="G7976" s="45"/>
      <c r="L7976"/>
      <c r="M7976" s="46"/>
    </row>
    <row r="7977" spans="1:13" x14ac:dyDescent="0.3">
      <c r="A7977"/>
      <c r="B7977"/>
      <c r="C7977" s="29"/>
      <c r="D7977"/>
      <c r="E7977" s="44"/>
      <c r="F7977" s="29"/>
      <c r="G7977" s="45"/>
      <c r="L7977"/>
      <c r="M7977" s="46"/>
    </row>
    <row r="7978" spans="1:13" x14ac:dyDescent="0.3">
      <c r="A7978"/>
      <c r="B7978"/>
      <c r="C7978" s="29"/>
      <c r="D7978"/>
      <c r="E7978" s="44"/>
      <c r="F7978" s="29"/>
      <c r="G7978" s="45"/>
      <c r="L7978"/>
      <c r="M7978" s="46"/>
    </row>
    <row r="7979" spans="1:13" x14ac:dyDescent="0.3">
      <c r="A7979"/>
      <c r="B7979"/>
      <c r="C7979" s="29"/>
      <c r="D7979"/>
      <c r="E7979" s="44"/>
      <c r="F7979" s="29"/>
      <c r="G7979" s="45"/>
      <c r="L7979"/>
      <c r="M7979" s="46"/>
    </row>
    <row r="7980" spans="1:13" x14ac:dyDescent="0.3">
      <c r="A7980"/>
      <c r="B7980"/>
      <c r="C7980" s="29"/>
      <c r="D7980"/>
      <c r="E7980" s="44"/>
      <c r="F7980" s="29"/>
      <c r="G7980" s="45"/>
      <c r="L7980"/>
      <c r="M7980" s="46"/>
    </row>
    <row r="7981" spans="1:13" x14ac:dyDescent="0.3">
      <c r="A7981"/>
      <c r="B7981"/>
      <c r="C7981" s="29"/>
      <c r="D7981"/>
      <c r="E7981" s="44"/>
      <c r="F7981" s="29"/>
      <c r="G7981" s="45"/>
      <c r="L7981"/>
      <c r="M7981" s="46"/>
    </row>
    <row r="7982" spans="1:13" x14ac:dyDescent="0.3">
      <c r="A7982"/>
      <c r="B7982"/>
      <c r="C7982" s="29"/>
      <c r="D7982"/>
      <c r="E7982" s="44"/>
      <c r="F7982" s="29"/>
      <c r="G7982" s="45"/>
      <c r="L7982"/>
      <c r="M7982" s="46"/>
    </row>
    <row r="7983" spans="1:13" x14ac:dyDescent="0.3">
      <c r="A7983"/>
      <c r="B7983"/>
      <c r="C7983" s="29"/>
      <c r="D7983"/>
      <c r="E7983" s="44"/>
      <c r="F7983" s="29"/>
      <c r="G7983" s="45"/>
      <c r="L7983"/>
      <c r="M7983" s="46"/>
    </row>
    <row r="7984" spans="1:13" x14ac:dyDescent="0.3">
      <c r="A7984"/>
      <c r="B7984"/>
      <c r="C7984" s="29"/>
      <c r="D7984"/>
      <c r="E7984" s="44"/>
      <c r="F7984" s="29"/>
      <c r="G7984" s="45"/>
      <c r="L7984"/>
      <c r="M7984" s="46"/>
    </row>
    <row r="7985" spans="1:13" x14ac:dyDescent="0.3">
      <c r="A7985"/>
      <c r="B7985"/>
      <c r="C7985" s="29"/>
      <c r="D7985"/>
      <c r="E7985" s="44"/>
      <c r="F7985" s="29"/>
      <c r="G7985" s="45"/>
      <c r="L7985"/>
      <c r="M7985" s="46"/>
    </row>
    <row r="7986" spans="1:13" x14ac:dyDescent="0.3">
      <c r="A7986"/>
      <c r="B7986"/>
      <c r="C7986" s="29"/>
      <c r="D7986"/>
      <c r="E7986" s="44"/>
      <c r="F7986" s="29"/>
      <c r="G7986" s="45"/>
      <c r="L7986"/>
      <c r="M7986" s="46"/>
    </row>
    <row r="7987" spans="1:13" x14ac:dyDescent="0.3">
      <c r="A7987"/>
      <c r="B7987"/>
      <c r="C7987" s="29"/>
      <c r="D7987"/>
      <c r="E7987" s="44"/>
      <c r="F7987" s="29"/>
      <c r="G7987" s="45"/>
      <c r="L7987"/>
      <c r="M7987" s="46"/>
    </row>
    <row r="7988" spans="1:13" x14ac:dyDescent="0.3">
      <c r="A7988"/>
      <c r="B7988"/>
      <c r="C7988" s="29"/>
      <c r="D7988"/>
      <c r="E7988" s="44"/>
      <c r="F7988" s="29"/>
      <c r="G7988" s="45"/>
      <c r="L7988"/>
      <c r="M7988" s="46"/>
    </row>
    <row r="7989" spans="1:13" x14ac:dyDescent="0.3">
      <c r="A7989"/>
      <c r="B7989"/>
      <c r="C7989" s="29"/>
      <c r="D7989"/>
      <c r="E7989" s="44"/>
      <c r="F7989" s="29"/>
      <c r="G7989" s="45"/>
      <c r="L7989"/>
      <c r="M7989" s="46"/>
    </row>
    <row r="7990" spans="1:13" x14ac:dyDescent="0.3">
      <c r="A7990"/>
      <c r="B7990"/>
      <c r="C7990" s="29"/>
      <c r="D7990"/>
      <c r="E7990" s="44"/>
      <c r="F7990" s="29"/>
      <c r="G7990" s="45"/>
      <c r="L7990"/>
      <c r="M7990" s="46"/>
    </row>
    <row r="7991" spans="1:13" x14ac:dyDescent="0.3">
      <c r="A7991"/>
      <c r="B7991"/>
      <c r="C7991" s="29"/>
      <c r="D7991"/>
      <c r="E7991" s="44"/>
      <c r="F7991" s="29"/>
      <c r="G7991" s="45"/>
      <c r="L7991"/>
      <c r="M7991" s="46"/>
    </row>
    <row r="7992" spans="1:13" x14ac:dyDescent="0.3">
      <c r="A7992"/>
      <c r="B7992"/>
      <c r="C7992" s="29"/>
      <c r="D7992"/>
      <c r="E7992" s="44"/>
      <c r="F7992" s="29"/>
      <c r="G7992" s="45"/>
      <c r="L7992"/>
      <c r="M7992" s="46"/>
    </row>
    <row r="7993" spans="1:13" x14ac:dyDescent="0.3">
      <c r="A7993"/>
      <c r="B7993"/>
      <c r="C7993" s="29"/>
      <c r="D7993"/>
      <c r="E7993" s="44"/>
      <c r="F7993" s="29"/>
      <c r="G7993" s="45"/>
      <c r="L7993"/>
      <c r="M7993" s="46"/>
    </row>
    <row r="7994" spans="1:13" x14ac:dyDescent="0.3">
      <c r="A7994"/>
      <c r="B7994"/>
      <c r="C7994" s="29"/>
      <c r="D7994"/>
      <c r="E7994" s="44"/>
      <c r="F7994" s="29"/>
      <c r="G7994" s="45"/>
      <c r="L7994"/>
      <c r="M7994" s="46"/>
    </row>
    <row r="7995" spans="1:13" x14ac:dyDescent="0.3">
      <c r="A7995"/>
      <c r="B7995"/>
      <c r="C7995" s="29"/>
      <c r="D7995"/>
      <c r="E7995" s="44"/>
      <c r="F7995" s="29"/>
      <c r="G7995" s="45"/>
      <c r="L7995"/>
      <c r="M7995" s="46"/>
    </row>
    <row r="7996" spans="1:13" x14ac:dyDescent="0.3">
      <c r="A7996"/>
      <c r="B7996"/>
      <c r="C7996" s="29"/>
      <c r="D7996"/>
      <c r="E7996" s="44"/>
      <c r="F7996" s="29"/>
      <c r="G7996" s="45"/>
      <c r="L7996"/>
      <c r="M7996" s="46"/>
    </row>
    <row r="7997" spans="1:13" x14ac:dyDescent="0.3">
      <c r="A7997"/>
      <c r="B7997"/>
      <c r="C7997" s="29"/>
      <c r="D7997"/>
      <c r="E7997" s="44"/>
      <c r="F7997" s="29"/>
      <c r="G7997" s="45"/>
      <c r="L7997"/>
      <c r="M7997" s="46"/>
    </row>
    <row r="7998" spans="1:13" x14ac:dyDescent="0.3">
      <c r="A7998"/>
      <c r="B7998"/>
      <c r="C7998" s="29"/>
      <c r="D7998"/>
      <c r="E7998" s="44"/>
      <c r="F7998" s="29"/>
      <c r="G7998" s="45"/>
      <c r="L7998"/>
      <c r="M7998" s="46"/>
    </row>
    <row r="7999" spans="1:13" x14ac:dyDescent="0.3">
      <c r="A7999"/>
      <c r="B7999"/>
      <c r="C7999" s="29"/>
      <c r="D7999"/>
      <c r="E7999" s="44"/>
      <c r="F7999" s="29"/>
      <c r="G7999" s="45"/>
      <c r="L7999"/>
      <c r="M7999" s="46"/>
    </row>
    <row r="8000" spans="1:13" x14ac:dyDescent="0.3">
      <c r="A8000"/>
      <c r="B8000"/>
      <c r="C8000" s="29"/>
      <c r="D8000"/>
      <c r="E8000" s="44"/>
      <c r="F8000" s="29"/>
      <c r="G8000" s="45"/>
      <c r="L8000"/>
      <c r="M8000" s="46"/>
    </row>
    <row r="8001" spans="1:13" x14ac:dyDescent="0.3">
      <c r="A8001"/>
      <c r="B8001"/>
      <c r="C8001" s="29"/>
      <c r="D8001"/>
      <c r="E8001" s="44"/>
      <c r="F8001" s="29"/>
      <c r="G8001" s="45"/>
      <c r="L8001"/>
      <c r="M8001" s="46"/>
    </row>
    <row r="8002" spans="1:13" x14ac:dyDescent="0.3">
      <c r="A8002"/>
      <c r="B8002"/>
      <c r="C8002" s="29"/>
      <c r="D8002"/>
      <c r="E8002" s="44"/>
      <c r="F8002" s="29"/>
      <c r="G8002" s="45"/>
      <c r="L8002"/>
      <c r="M8002" s="46"/>
    </row>
    <row r="8003" spans="1:13" x14ac:dyDescent="0.3">
      <c r="A8003"/>
      <c r="B8003"/>
      <c r="C8003" s="29"/>
      <c r="D8003"/>
      <c r="E8003" s="44"/>
      <c r="F8003" s="29"/>
      <c r="G8003" s="45"/>
      <c r="L8003"/>
      <c r="M8003" s="46"/>
    </row>
    <row r="8004" spans="1:13" x14ac:dyDescent="0.3">
      <c r="A8004"/>
      <c r="B8004"/>
      <c r="C8004" s="29"/>
      <c r="D8004"/>
      <c r="E8004" s="44"/>
      <c r="F8004" s="29"/>
      <c r="G8004" s="45"/>
      <c r="L8004"/>
      <c r="M8004" s="46"/>
    </row>
    <row r="8005" spans="1:13" x14ac:dyDescent="0.3">
      <c r="A8005"/>
      <c r="B8005"/>
      <c r="C8005" s="29"/>
      <c r="D8005"/>
      <c r="E8005" s="44"/>
      <c r="F8005" s="29"/>
      <c r="G8005" s="45"/>
      <c r="L8005"/>
      <c r="M8005" s="46"/>
    </row>
    <row r="8006" spans="1:13" x14ac:dyDescent="0.3">
      <c r="A8006"/>
      <c r="B8006"/>
      <c r="C8006" s="29"/>
      <c r="D8006"/>
      <c r="E8006" s="44"/>
      <c r="F8006" s="29"/>
      <c r="G8006" s="45"/>
      <c r="L8006"/>
      <c r="M8006" s="46"/>
    </row>
    <row r="8007" spans="1:13" x14ac:dyDescent="0.3">
      <c r="A8007"/>
      <c r="B8007"/>
      <c r="C8007" s="29"/>
      <c r="D8007"/>
      <c r="E8007" s="44"/>
      <c r="F8007" s="29"/>
      <c r="G8007" s="45"/>
      <c r="L8007"/>
      <c r="M8007" s="46"/>
    </row>
    <row r="8008" spans="1:13" x14ac:dyDescent="0.3">
      <c r="A8008"/>
      <c r="B8008"/>
      <c r="C8008" s="29"/>
      <c r="D8008"/>
      <c r="E8008" s="44"/>
      <c r="F8008" s="29"/>
      <c r="G8008" s="45"/>
      <c r="L8008"/>
      <c r="M8008" s="46"/>
    </row>
    <row r="8009" spans="1:13" x14ac:dyDescent="0.3">
      <c r="A8009"/>
      <c r="B8009"/>
      <c r="C8009" s="29"/>
      <c r="D8009"/>
      <c r="E8009" s="44"/>
      <c r="F8009" s="29"/>
      <c r="G8009" s="45"/>
      <c r="L8009"/>
      <c r="M8009" s="46"/>
    </row>
    <row r="8010" spans="1:13" x14ac:dyDescent="0.3">
      <c r="A8010"/>
      <c r="B8010"/>
      <c r="C8010" s="29"/>
      <c r="D8010"/>
      <c r="E8010" s="44"/>
      <c r="F8010" s="29"/>
      <c r="G8010" s="45"/>
      <c r="L8010"/>
      <c r="M8010" s="46"/>
    </row>
    <row r="8011" spans="1:13" x14ac:dyDescent="0.3">
      <c r="A8011"/>
      <c r="B8011"/>
      <c r="C8011" s="29"/>
      <c r="D8011"/>
      <c r="E8011" s="44"/>
      <c r="F8011" s="29"/>
      <c r="G8011" s="45"/>
      <c r="L8011"/>
      <c r="M8011" s="46"/>
    </row>
    <row r="8012" spans="1:13" x14ac:dyDescent="0.3">
      <c r="A8012"/>
      <c r="B8012"/>
      <c r="C8012" s="29"/>
      <c r="D8012"/>
      <c r="E8012" s="44"/>
      <c r="F8012" s="29"/>
      <c r="G8012" s="45"/>
      <c r="L8012"/>
      <c r="M8012" s="46"/>
    </row>
    <row r="8013" spans="1:13" x14ac:dyDescent="0.3">
      <c r="A8013"/>
      <c r="B8013"/>
      <c r="C8013" s="29"/>
      <c r="D8013"/>
      <c r="E8013" s="44"/>
      <c r="F8013" s="29"/>
      <c r="G8013" s="45"/>
      <c r="L8013"/>
      <c r="M8013" s="46"/>
    </row>
    <row r="8014" spans="1:13" x14ac:dyDescent="0.3">
      <c r="A8014"/>
      <c r="B8014"/>
      <c r="C8014" s="29"/>
      <c r="D8014"/>
      <c r="E8014" s="44"/>
      <c r="F8014" s="29"/>
      <c r="G8014" s="45"/>
      <c r="L8014"/>
      <c r="M8014" s="46"/>
    </row>
    <row r="8015" spans="1:13" x14ac:dyDescent="0.3">
      <c r="A8015"/>
      <c r="B8015"/>
      <c r="C8015" s="29"/>
      <c r="D8015"/>
      <c r="E8015" s="44"/>
      <c r="F8015" s="29"/>
      <c r="G8015" s="45"/>
      <c r="L8015"/>
      <c r="M8015" s="46"/>
    </row>
    <row r="8016" spans="1:13" x14ac:dyDescent="0.3">
      <c r="A8016"/>
      <c r="B8016"/>
      <c r="C8016" s="29"/>
      <c r="D8016"/>
      <c r="E8016" s="44"/>
      <c r="F8016" s="29"/>
      <c r="G8016" s="45"/>
      <c r="L8016"/>
      <c r="M8016" s="46"/>
    </row>
    <row r="8017" spans="1:13" x14ac:dyDescent="0.3">
      <c r="A8017"/>
      <c r="B8017"/>
      <c r="C8017" s="29"/>
      <c r="D8017"/>
      <c r="E8017" s="44"/>
      <c r="F8017" s="29"/>
      <c r="G8017" s="45"/>
      <c r="L8017"/>
      <c r="M8017" s="46"/>
    </row>
    <row r="8018" spans="1:13" x14ac:dyDescent="0.3">
      <c r="A8018"/>
      <c r="B8018"/>
      <c r="C8018" s="29"/>
      <c r="D8018"/>
      <c r="E8018" s="44"/>
      <c r="F8018" s="29"/>
      <c r="G8018" s="45"/>
      <c r="L8018"/>
      <c r="M8018" s="46"/>
    </row>
    <row r="8019" spans="1:13" x14ac:dyDescent="0.3">
      <c r="A8019"/>
      <c r="B8019"/>
      <c r="C8019" s="29"/>
      <c r="D8019"/>
      <c r="E8019" s="44"/>
      <c r="F8019" s="29"/>
      <c r="G8019" s="45"/>
      <c r="L8019"/>
      <c r="M8019" s="46"/>
    </row>
    <row r="8020" spans="1:13" x14ac:dyDescent="0.3">
      <c r="A8020"/>
      <c r="B8020"/>
      <c r="C8020" s="29"/>
      <c r="D8020"/>
      <c r="E8020" s="44"/>
      <c r="F8020" s="29"/>
      <c r="G8020" s="45"/>
      <c r="L8020"/>
      <c r="M8020" s="46"/>
    </row>
    <row r="8021" spans="1:13" x14ac:dyDescent="0.3">
      <c r="A8021"/>
      <c r="B8021"/>
      <c r="C8021" s="29"/>
      <c r="D8021"/>
      <c r="E8021" s="44"/>
      <c r="F8021" s="29"/>
      <c r="G8021" s="45"/>
      <c r="L8021"/>
      <c r="M8021" s="46"/>
    </row>
    <row r="8022" spans="1:13" x14ac:dyDescent="0.3">
      <c r="A8022"/>
      <c r="B8022"/>
      <c r="C8022" s="29"/>
      <c r="D8022"/>
      <c r="E8022" s="44"/>
      <c r="F8022" s="29"/>
      <c r="G8022" s="45"/>
      <c r="L8022"/>
      <c r="M8022" s="46"/>
    </row>
    <row r="8023" spans="1:13" x14ac:dyDescent="0.3">
      <c r="A8023"/>
      <c r="B8023"/>
      <c r="C8023" s="29"/>
      <c r="D8023"/>
      <c r="E8023" s="44"/>
      <c r="F8023" s="29"/>
      <c r="G8023" s="45"/>
      <c r="L8023"/>
      <c r="M8023" s="46"/>
    </row>
    <row r="8024" spans="1:13" x14ac:dyDescent="0.3">
      <c r="A8024"/>
      <c r="B8024"/>
      <c r="C8024" s="29"/>
      <c r="D8024"/>
      <c r="E8024" s="44"/>
      <c r="F8024" s="29"/>
      <c r="G8024" s="45"/>
      <c r="L8024"/>
      <c r="M8024" s="46"/>
    </row>
    <row r="8025" spans="1:13" x14ac:dyDescent="0.3">
      <c r="A8025"/>
      <c r="B8025"/>
      <c r="C8025" s="29"/>
      <c r="D8025"/>
      <c r="E8025" s="44"/>
      <c r="F8025" s="29"/>
      <c r="G8025" s="45"/>
      <c r="L8025"/>
      <c r="M8025" s="46"/>
    </row>
    <row r="8026" spans="1:13" x14ac:dyDescent="0.3">
      <c r="A8026"/>
      <c r="B8026"/>
      <c r="C8026" s="29"/>
      <c r="D8026"/>
      <c r="E8026" s="44"/>
      <c r="F8026" s="29"/>
      <c r="G8026" s="45"/>
      <c r="L8026"/>
      <c r="M8026" s="46"/>
    </row>
    <row r="8027" spans="1:13" x14ac:dyDescent="0.3">
      <c r="A8027"/>
      <c r="B8027"/>
      <c r="C8027" s="29"/>
      <c r="D8027"/>
      <c r="E8027" s="44"/>
      <c r="F8027" s="29"/>
      <c r="G8027" s="45"/>
      <c r="L8027"/>
      <c r="M8027" s="46"/>
    </row>
    <row r="8028" spans="1:13" x14ac:dyDescent="0.3">
      <c r="A8028"/>
      <c r="B8028"/>
      <c r="C8028" s="29"/>
      <c r="D8028"/>
      <c r="E8028" s="44"/>
      <c r="F8028" s="29"/>
      <c r="G8028" s="45"/>
      <c r="L8028"/>
      <c r="M8028" s="46"/>
    </row>
    <row r="8029" spans="1:13" x14ac:dyDescent="0.3">
      <c r="A8029"/>
      <c r="B8029"/>
      <c r="C8029" s="29"/>
      <c r="D8029"/>
      <c r="E8029" s="44"/>
      <c r="F8029" s="29"/>
      <c r="G8029" s="45"/>
      <c r="L8029"/>
      <c r="M8029" s="46"/>
    </row>
    <row r="8030" spans="1:13" x14ac:dyDescent="0.3">
      <c r="A8030"/>
      <c r="B8030"/>
      <c r="C8030" s="29"/>
      <c r="D8030"/>
      <c r="E8030" s="44"/>
      <c r="F8030" s="29"/>
      <c r="G8030" s="45"/>
      <c r="L8030"/>
      <c r="M8030" s="46"/>
    </row>
    <row r="8031" spans="1:13" x14ac:dyDescent="0.3">
      <c r="A8031"/>
      <c r="B8031"/>
      <c r="C8031" s="29"/>
      <c r="D8031"/>
      <c r="E8031" s="44"/>
      <c r="F8031" s="29"/>
      <c r="G8031" s="45"/>
      <c r="L8031"/>
      <c r="M8031" s="46"/>
    </row>
    <row r="8032" spans="1:13" x14ac:dyDescent="0.3">
      <c r="A8032"/>
      <c r="B8032"/>
      <c r="C8032" s="29"/>
      <c r="D8032"/>
      <c r="E8032" s="44"/>
      <c r="F8032" s="29"/>
      <c r="G8032" s="45"/>
      <c r="L8032"/>
      <c r="M8032" s="46"/>
    </row>
    <row r="8033" spans="1:13" x14ac:dyDescent="0.3">
      <c r="A8033"/>
      <c r="B8033"/>
      <c r="C8033" s="29"/>
      <c r="D8033"/>
      <c r="E8033" s="44"/>
      <c r="F8033" s="29"/>
      <c r="G8033" s="45"/>
      <c r="L8033"/>
      <c r="M8033" s="46"/>
    </row>
    <row r="8034" spans="1:13" x14ac:dyDescent="0.3">
      <c r="A8034"/>
      <c r="B8034"/>
      <c r="C8034" s="29"/>
      <c r="D8034"/>
      <c r="E8034" s="44"/>
      <c r="F8034" s="29"/>
      <c r="G8034" s="45"/>
      <c r="L8034"/>
      <c r="M8034" s="46"/>
    </row>
    <row r="8035" spans="1:13" x14ac:dyDescent="0.3">
      <c r="A8035"/>
      <c r="B8035"/>
      <c r="C8035" s="29"/>
      <c r="D8035"/>
      <c r="E8035" s="44"/>
      <c r="F8035" s="29"/>
      <c r="G8035" s="45"/>
      <c r="L8035"/>
      <c r="M8035" s="46"/>
    </row>
    <row r="8036" spans="1:13" x14ac:dyDescent="0.3">
      <c r="A8036"/>
      <c r="B8036"/>
      <c r="C8036" s="29"/>
      <c r="D8036"/>
      <c r="E8036" s="44"/>
      <c r="F8036" s="29"/>
      <c r="G8036" s="45"/>
      <c r="L8036"/>
      <c r="M8036" s="46"/>
    </row>
    <row r="8037" spans="1:13" x14ac:dyDescent="0.3">
      <c r="A8037"/>
      <c r="B8037"/>
      <c r="C8037" s="29"/>
      <c r="D8037"/>
      <c r="E8037" s="44"/>
      <c r="F8037" s="29"/>
      <c r="G8037" s="45"/>
      <c r="L8037"/>
      <c r="M8037" s="46"/>
    </row>
    <row r="8038" spans="1:13" x14ac:dyDescent="0.3">
      <c r="A8038"/>
      <c r="B8038"/>
      <c r="C8038" s="29"/>
      <c r="D8038"/>
      <c r="E8038" s="44"/>
      <c r="F8038" s="29"/>
      <c r="G8038" s="45"/>
      <c r="L8038"/>
      <c r="M8038" s="46"/>
    </row>
    <row r="8039" spans="1:13" x14ac:dyDescent="0.3">
      <c r="A8039"/>
      <c r="B8039"/>
      <c r="C8039" s="29"/>
      <c r="D8039"/>
      <c r="E8039" s="44"/>
      <c r="F8039" s="29"/>
      <c r="G8039" s="45"/>
      <c r="L8039"/>
      <c r="M8039" s="46"/>
    </row>
    <row r="8040" spans="1:13" x14ac:dyDescent="0.3">
      <c r="A8040"/>
      <c r="B8040"/>
      <c r="C8040" s="29"/>
      <c r="D8040"/>
      <c r="E8040" s="44"/>
      <c r="F8040" s="29"/>
      <c r="G8040" s="45"/>
      <c r="L8040"/>
      <c r="M8040" s="46"/>
    </row>
    <row r="8041" spans="1:13" x14ac:dyDescent="0.3">
      <c r="A8041"/>
      <c r="B8041"/>
      <c r="C8041" s="29"/>
      <c r="D8041"/>
      <c r="E8041" s="44"/>
      <c r="F8041" s="29"/>
      <c r="G8041" s="45"/>
      <c r="L8041"/>
      <c r="M8041" s="46"/>
    </row>
    <row r="8042" spans="1:13" x14ac:dyDescent="0.3">
      <c r="A8042"/>
      <c r="B8042"/>
      <c r="C8042" s="29"/>
      <c r="D8042"/>
      <c r="E8042" s="44"/>
      <c r="F8042" s="29"/>
      <c r="G8042" s="45"/>
      <c r="L8042"/>
      <c r="M8042" s="46"/>
    </row>
    <row r="8043" spans="1:13" x14ac:dyDescent="0.3">
      <c r="A8043"/>
      <c r="B8043"/>
      <c r="C8043" s="29"/>
      <c r="D8043"/>
      <c r="E8043" s="44"/>
      <c r="F8043" s="29"/>
      <c r="G8043" s="45"/>
      <c r="L8043"/>
      <c r="M8043" s="46"/>
    </row>
    <row r="8044" spans="1:13" x14ac:dyDescent="0.3">
      <c r="A8044"/>
      <c r="B8044"/>
      <c r="C8044" s="29"/>
      <c r="D8044"/>
      <c r="E8044" s="44"/>
      <c r="F8044" s="29"/>
      <c r="G8044" s="45"/>
      <c r="L8044"/>
      <c r="M8044" s="46"/>
    </row>
    <row r="8045" spans="1:13" x14ac:dyDescent="0.3">
      <c r="A8045"/>
      <c r="B8045"/>
      <c r="C8045" s="29"/>
      <c r="D8045"/>
      <c r="E8045" s="44"/>
      <c r="F8045" s="29"/>
      <c r="G8045" s="45"/>
      <c r="L8045"/>
      <c r="M8045" s="46"/>
    </row>
    <row r="8046" spans="1:13" x14ac:dyDescent="0.3">
      <c r="A8046"/>
      <c r="B8046"/>
      <c r="C8046" s="29"/>
      <c r="D8046"/>
      <c r="E8046" s="44"/>
      <c r="F8046" s="29"/>
      <c r="G8046" s="45"/>
      <c r="L8046"/>
      <c r="M8046" s="46"/>
    </row>
    <row r="8047" spans="1:13" x14ac:dyDescent="0.3">
      <c r="A8047"/>
      <c r="B8047"/>
      <c r="C8047" s="29"/>
      <c r="D8047"/>
      <c r="E8047" s="44"/>
      <c r="F8047" s="29"/>
      <c r="G8047" s="45"/>
      <c r="L8047"/>
      <c r="M8047" s="46"/>
    </row>
    <row r="8048" spans="1:13" x14ac:dyDescent="0.3">
      <c r="A8048"/>
      <c r="B8048"/>
      <c r="C8048" s="29"/>
      <c r="D8048"/>
      <c r="E8048" s="44"/>
      <c r="F8048" s="29"/>
      <c r="G8048" s="45"/>
      <c r="L8048"/>
      <c r="M8048" s="46"/>
    </row>
    <row r="8049" spans="1:13" x14ac:dyDescent="0.3">
      <c r="A8049"/>
      <c r="B8049"/>
      <c r="C8049" s="29"/>
      <c r="D8049"/>
      <c r="E8049" s="44"/>
      <c r="F8049" s="29"/>
      <c r="G8049" s="45"/>
      <c r="L8049"/>
      <c r="M8049" s="46"/>
    </row>
    <row r="8050" spans="1:13" x14ac:dyDescent="0.3">
      <c r="A8050"/>
      <c r="B8050"/>
      <c r="C8050" s="29"/>
      <c r="D8050"/>
      <c r="E8050" s="44"/>
      <c r="F8050" s="29"/>
      <c r="G8050" s="45"/>
      <c r="L8050"/>
      <c r="M8050" s="46"/>
    </row>
    <row r="8051" spans="1:13" x14ac:dyDescent="0.3">
      <c r="A8051"/>
      <c r="B8051"/>
      <c r="C8051" s="29"/>
      <c r="D8051"/>
      <c r="E8051" s="44"/>
      <c r="F8051" s="29"/>
      <c r="G8051" s="45"/>
      <c r="L8051"/>
      <c r="M8051" s="46"/>
    </row>
    <row r="8052" spans="1:13" x14ac:dyDescent="0.3">
      <c r="A8052"/>
      <c r="B8052"/>
      <c r="C8052" s="29"/>
      <c r="D8052"/>
      <c r="E8052" s="44"/>
      <c r="F8052" s="29"/>
      <c r="G8052" s="45"/>
      <c r="L8052"/>
      <c r="M8052" s="46"/>
    </row>
    <row r="8053" spans="1:13" x14ac:dyDescent="0.3">
      <c r="A8053"/>
      <c r="B8053"/>
      <c r="C8053" s="29"/>
      <c r="D8053"/>
      <c r="E8053" s="44"/>
      <c r="F8053" s="29"/>
      <c r="G8053" s="45"/>
      <c r="L8053"/>
      <c r="M8053" s="46"/>
    </row>
    <row r="8054" spans="1:13" x14ac:dyDescent="0.3">
      <c r="A8054"/>
      <c r="B8054"/>
      <c r="C8054" s="29"/>
      <c r="D8054"/>
      <c r="E8054" s="44"/>
      <c r="F8054" s="29"/>
      <c r="G8054" s="45"/>
      <c r="L8054"/>
      <c r="M8054" s="46"/>
    </row>
    <row r="8055" spans="1:13" x14ac:dyDescent="0.3">
      <c r="A8055"/>
      <c r="B8055"/>
      <c r="C8055" s="29"/>
      <c r="D8055"/>
      <c r="E8055" s="44"/>
      <c r="F8055" s="29"/>
      <c r="G8055" s="45"/>
      <c r="L8055"/>
      <c r="M8055" s="46"/>
    </row>
    <row r="8056" spans="1:13" x14ac:dyDescent="0.3">
      <c r="A8056"/>
      <c r="B8056"/>
      <c r="C8056" s="29"/>
      <c r="D8056"/>
      <c r="E8056" s="44"/>
      <c r="F8056" s="29"/>
      <c r="G8056" s="45"/>
      <c r="L8056"/>
      <c r="M8056" s="46"/>
    </row>
    <row r="8057" spans="1:13" x14ac:dyDescent="0.3">
      <c r="A8057"/>
      <c r="B8057"/>
      <c r="C8057" s="29"/>
      <c r="D8057"/>
      <c r="E8057" s="44"/>
      <c r="F8057" s="29"/>
      <c r="G8057" s="45"/>
      <c r="L8057"/>
      <c r="M8057" s="46"/>
    </row>
    <row r="8058" spans="1:13" x14ac:dyDescent="0.3">
      <c r="A8058"/>
      <c r="B8058"/>
      <c r="C8058" s="29"/>
      <c r="D8058"/>
      <c r="E8058" s="44"/>
      <c r="F8058" s="29"/>
      <c r="G8058" s="45"/>
      <c r="L8058"/>
      <c r="M8058" s="46"/>
    </row>
    <row r="8059" spans="1:13" x14ac:dyDescent="0.3">
      <c r="A8059"/>
      <c r="B8059"/>
      <c r="C8059" s="29"/>
      <c r="D8059"/>
      <c r="E8059" s="44"/>
      <c r="F8059" s="29"/>
      <c r="G8059" s="45"/>
      <c r="L8059"/>
      <c r="M8059" s="46"/>
    </row>
    <row r="8060" spans="1:13" x14ac:dyDescent="0.3">
      <c r="A8060"/>
      <c r="B8060"/>
      <c r="C8060" s="29"/>
      <c r="D8060"/>
      <c r="E8060" s="44"/>
      <c r="F8060" s="29"/>
      <c r="G8060" s="45"/>
      <c r="L8060"/>
      <c r="M8060" s="46"/>
    </row>
    <row r="8061" spans="1:13" x14ac:dyDescent="0.3">
      <c r="A8061"/>
      <c r="B8061"/>
      <c r="C8061" s="29"/>
      <c r="D8061"/>
      <c r="E8061" s="44"/>
      <c r="F8061" s="29"/>
      <c r="G8061" s="45"/>
      <c r="L8061"/>
      <c r="M8061" s="46"/>
    </row>
    <row r="8062" spans="1:13" x14ac:dyDescent="0.3">
      <c r="A8062"/>
      <c r="B8062"/>
      <c r="C8062" s="29"/>
      <c r="D8062"/>
      <c r="E8062" s="44"/>
      <c r="F8062" s="29"/>
      <c r="G8062" s="45"/>
      <c r="L8062"/>
      <c r="M8062" s="46"/>
    </row>
    <row r="8063" spans="1:13" x14ac:dyDescent="0.3">
      <c r="A8063"/>
      <c r="B8063"/>
      <c r="C8063" s="29"/>
      <c r="D8063"/>
      <c r="E8063" s="44"/>
      <c r="F8063" s="29"/>
      <c r="G8063" s="45"/>
      <c r="L8063"/>
      <c r="M8063" s="46"/>
    </row>
    <row r="8064" spans="1:13" x14ac:dyDescent="0.3">
      <c r="A8064"/>
      <c r="B8064"/>
      <c r="C8064" s="29"/>
      <c r="D8064"/>
      <c r="E8064" s="44"/>
      <c r="F8064" s="29"/>
      <c r="G8064" s="45"/>
      <c r="L8064"/>
      <c r="M8064" s="46"/>
    </row>
    <row r="8065" spans="1:13" x14ac:dyDescent="0.3">
      <c r="A8065"/>
      <c r="B8065"/>
      <c r="C8065" s="29"/>
      <c r="D8065"/>
      <c r="E8065" s="44"/>
      <c r="F8065" s="29"/>
      <c r="G8065" s="45"/>
      <c r="L8065"/>
      <c r="M8065" s="46"/>
    </row>
    <row r="8066" spans="1:13" x14ac:dyDescent="0.3">
      <c r="A8066"/>
      <c r="B8066"/>
      <c r="C8066" s="29"/>
      <c r="D8066"/>
      <c r="E8066" s="44"/>
      <c r="F8066" s="29"/>
      <c r="G8066" s="45"/>
      <c r="L8066"/>
      <c r="M8066" s="46"/>
    </row>
    <row r="8067" spans="1:13" x14ac:dyDescent="0.3">
      <c r="A8067"/>
      <c r="B8067"/>
      <c r="C8067" s="29"/>
      <c r="D8067"/>
      <c r="E8067" s="44"/>
      <c r="F8067" s="29"/>
      <c r="G8067" s="45"/>
      <c r="L8067"/>
      <c r="M8067" s="46"/>
    </row>
    <row r="8068" spans="1:13" x14ac:dyDescent="0.3">
      <c r="A8068"/>
      <c r="B8068"/>
      <c r="C8068" s="29"/>
      <c r="D8068"/>
      <c r="E8068" s="44"/>
      <c r="F8068" s="29"/>
      <c r="G8068" s="45"/>
      <c r="L8068"/>
      <c r="M8068" s="46"/>
    </row>
    <row r="8069" spans="1:13" x14ac:dyDescent="0.3">
      <c r="A8069"/>
      <c r="B8069"/>
      <c r="C8069" s="29"/>
      <c r="D8069"/>
      <c r="E8069" s="44"/>
      <c r="F8069" s="29"/>
      <c r="G8069" s="45"/>
      <c r="L8069"/>
      <c r="M8069" s="46"/>
    </row>
    <row r="8070" spans="1:13" x14ac:dyDescent="0.3">
      <c r="A8070"/>
      <c r="B8070"/>
      <c r="C8070" s="29"/>
      <c r="D8070"/>
      <c r="E8070" s="44"/>
      <c r="F8070" s="29"/>
      <c r="G8070" s="45"/>
      <c r="L8070"/>
      <c r="M8070" s="46"/>
    </row>
    <row r="8071" spans="1:13" x14ac:dyDescent="0.3">
      <c r="A8071"/>
      <c r="B8071"/>
      <c r="C8071" s="29"/>
      <c r="D8071"/>
      <c r="E8071" s="44"/>
      <c r="F8071" s="29"/>
      <c r="G8071" s="45"/>
      <c r="L8071"/>
      <c r="M8071" s="46"/>
    </row>
    <row r="8072" spans="1:13" x14ac:dyDescent="0.3">
      <c r="A8072"/>
      <c r="B8072"/>
      <c r="C8072" s="29"/>
      <c r="D8072"/>
      <c r="E8072" s="44"/>
      <c r="F8072" s="29"/>
      <c r="G8072" s="45"/>
      <c r="L8072"/>
      <c r="M8072" s="46"/>
    </row>
    <row r="8073" spans="1:13" x14ac:dyDescent="0.3">
      <c r="A8073"/>
      <c r="B8073"/>
      <c r="C8073" s="29"/>
      <c r="D8073"/>
      <c r="E8073" s="44"/>
      <c r="F8073" s="29"/>
      <c r="G8073" s="45"/>
      <c r="L8073"/>
      <c r="M8073" s="46"/>
    </row>
    <row r="8074" spans="1:13" x14ac:dyDescent="0.3">
      <c r="A8074"/>
      <c r="B8074"/>
      <c r="C8074" s="29"/>
      <c r="D8074"/>
      <c r="E8074" s="44"/>
      <c r="F8074" s="29"/>
      <c r="G8074" s="45"/>
      <c r="L8074"/>
      <c r="M8074" s="46"/>
    </row>
    <row r="8075" spans="1:13" x14ac:dyDescent="0.3">
      <c r="A8075"/>
      <c r="B8075"/>
      <c r="C8075" s="29"/>
      <c r="D8075"/>
      <c r="E8075" s="44"/>
      <c r="F8075" s="29"/>
      <c r="G8075" s="45"/>
      <c r="L8075"/>
      <c r="M8075" s="46"/>
    </row>
    <row r="8076" spans="1:13" x14ac:dyDescent="0.3">
      <c r="A8076"/>
      <c r="B8076"/>
      <c r="C8076" s="29"/>
      <c r="D8076"/>
      <c r="E8076" s="44"/>
      <c r="F8076" s="29"/>
      <c r="G8076" s="45"/>
      <c r="L8076"/>
      <c r="M8076" s="46"/>
    </row>
    <row r="8077" spans="1:13" x14ac:dyDescent="0.3">
      <c r="A8077"/>
      <c r="B8077"/>
      <c r="C8077" s="29"/>
      <c r="D8077"/>
      <c r="E8077" s="44"/>
      <c r="F8077" s="29"/>
      <c r="G8077" s="45"/>
      <c r="L8077"/>
      <c r="M8077" s="46"/>
    </row>
    <row r="8078" spans="1:13" x14ac:dyDescent="0.3">
      <c r="A8078"/>
      <c r="B8078"/>
      <c r="C8078" s="29"/>
      <c r="D8078"/>
      <c r="E8078" s="44"/>
      <c r="F8078" s="29"/>
      <c r="G8078" s="45"/>
      <c r="L8078"/>
      <c r="M8078" s="46"/>
    </row>
    <row r="8079" spans="1:13" x14ac:dyDescent="0.3">
      <c r="A8079"/>
      <c r="B8079"/>
      <c r="C8079" s="29"/>
      <c r="D8079"/>
      <c r="E8079" s="44"/>
      <c r="F8079" s="29"/>
      <c r="G8079" s="45"/>
      <c r="L8079"/>
      <c r="M8079" s="46"/>
    </row>
    <row r="8080" spans="1:13" x14ac:dyDescent="0.3">
      <c r="A8080"/>
      <c r="B8080"/>
      <c r="C8080" s="29"/>
      <c r="D8080"/>
      <c r="E8080" s="44"/>
      <c r="F8080" s="29"/>
      <c r="G8080" s="45"/>
      <c r="L8080"/>
      <c r="M8080" s="46"/>
    </row>
    <row r="8081" spans="1:13" x14ac:dyDescent="0.3">
      <c r="A8081"/>
      <c r="B8081"/>
      <c r="C8081" s="29"/>
      <c r="D8081"/>
      <c r="E8081" s="44"/>
      <c r="F8081" s="29"/>
      <c r="G8081" s="45"/>
      <c r="L8081"/>
      <c r="M8081" s="46"/>
    </row>
    <row r="8082" spans="1:13" x14ac:dyDescent="0.3">
      <c r="A8082"/>
      <c r="B8082"/>
      <c r="C8082" s="29"/>
      <c r="D8082"/>
      <c r="E8082" s="44"/>
      <c r="F8082" s="29"/>
      <c r="G8082" s="45"/>
      <c r="L8082"/>
      <c r="M8082" s="46"/>
    </row>
    <row r="8083" spans="1:13" x14ac:dyDescent="0.3">
      <c r="A8083"/>
      <c r="B8083"/>
      <c r="C8083" s="29"/>
      <c r="D8083"/>
      <c r="E8083" s="44"/>
      <c r="F8083" s="29"/>
      <c r="G8083" s="45"/>
      <c r="L8083"/>
      <c r="M8083" s="46"/>
    </row>
    <row r="8084" spans="1:13" x14ac:dyDescent="0.3">
      <c r="A8084"/>
      <c r="B8084"/>
      <c r="C8084" s="29"/>
      <c r="D8084"/>
      <c r="E8084" s="44"/>
      <c r="F8084" s="29"/>
      <c r="G8084" s="45"/>
      <c r="L8084"/>
      <c r="M8084" s="46"/>
    </row>
    <row r="8085" spans="1:13" x14ac:dyDescent="0.3">
      <c r="A8085"/>
      <c r="B8085"/>
      <c r="C8085" s="29"/>
      <c r="D8085"/>
      <c r="E8085" s="44"/>
      <c r="F8085" s="29"/>
      <c r="G8085" s="45"/>
      <c r="L8085"/>
      <c r="M8085" s="46"/>
    </row>
    <row r="8086" spans="1:13" x14ac:dyDescent="0.3">
      <c r="A8086"/>
      <c r="B8086"/>
      <c r="C8086" s="29"/>
      <c r="D8086"/>
      <c r="E8086" s="44"/>
      <c r="F8086" s="29"/>
      <c r="G8086" s="45"/>
      <c r="L8086"/>
      <c r="M8086" s="46"/>
    </row>
    <row r="8087" spans="1:13" x14ac:dyDescent="0.3">
      <c r="A8087"/>
      <c r="B8087"/>
      <c r="C8087" s="29"/>
      <c r="D8087"/>
      <c r="E8087" s="44"/>
      <c r="F8087" s="29"/>
      <c r="G8087" s="45"/>
      <c r="L8087"/>
      <c r="M8087" s="46"/>
    </row>
    <row r="8088" spans="1:13" x14ac:dyDescent="0.3">
      <c r="A8088"/>
      <c r="B8088"/>
      <c r="C8088" s="29"/>
      <c r="D8088"/>
      <c r="E8088" s="44"/>
      <c r="F8088" s="29"/>
      <c r="G8088" s="45"/>
      <c r="L8088"/>
      <c r="M8088" s="46"/>
    </row>
    <row r="8089" spans="1:13" x14ac:dyDescent="0.3">
      <c r="A8089"/>
      <c r="B8089"/>
      <c r="C8089" s="29"/>
      <c r="D8089"/>
      <c r="E8089" s="44"/>
      <c r="F8089" s="29"/>
      <c r="G8089" s="45"/>
      <c r="L8089"/>
      <c r="M8089" s="46"/>
    </row>
    <row r="8090" spans="1:13" x14ac:dyDescent="0.3">
      <c r="A8090"/>
      <c r="B8090"/>
      <c r="C8090" s="29"/>
      <c r="D8090"/>
      <c r="E8090" s="44"/>
      <c r="F8090" s="29"/>
      <c r="G8090" s="45"/>
      <c r="L8090"/>
      <c r="M8090" s="46"/>
    </row>
    <row r="8091" spans="1:13" x14ac:dyDescent="0.3">
      <c r="A8091"/>
      <c r="B8091"/>
      <c r="C8091" s="29"/>
      <c r="D8091"/>
      <c r="E8091" s="44"/>
      <c r="F8091" s="29"/>
      <c r="G8091" s="45"/>
      <c r="L8091"/>
      <c r="M8091" s="46"/>
    </row>
    <row r="8092" spans="1:13" x14ac:dyDescent="0.3">
      <c r="A8092"/>
      <c r="B8092"/>
      <c r="C8092" s="29"/>
      <c r="D8092"/>
      <c r="E8092" s="44"/>
      <c r="F8092" s="29"/>
      <c r="G8092" s="45"/>
      <c r="L8092"/>
      <c r="M8092" s="46"/>
    </row>
    <row r="8093" spans="1:13" x14ac:dyDescent="0.3">
      <c r="A8093"/>
      <c r="B8093"/>
      <c r="C8093" s="29"/>
      <c r="D8093"/>
      <c r="E8093" s="44"/>
      <c r="F8093" s="29"/>
      <c r="G8093" s="45"/>
      <c r="L8093"/>
      <c r="M8093" s="46"/>
    </row>
    <row r="8094" spans="1:13" x14ac:dyDescent="0.3">
      <c r="A8094"/>
      <c r="B8094"/>
      <c r="C8094" s="29"/>
      <c r="D8094"/>
      <c r="E8094" s="44"/>
      <c r="F8094" s="29"/>
      <c r="G8094" s="45"/>
      <c r="L8094"/>
      <c r="M8094" s="46"/>
    </row>
    <row r="8095" spans="1:13" x14ac:dyDescent="0.3">
      <c r="A8095"/>
      <c r="B8095"/>
      <c r="C8095" s="29"/>
      <c r="D8095"/>
      <c r="E8095" s="44"/>
      <c r="F8095" s="29"/>
      <c r="G8095" s="45"/>
      <c r="L8095"/>
      <c r="M8095" s="46"/>
    </row>
    <row r="8096" spans="1:13" x14ac:dyDescent="0.3">
      <c r="A8096"/>
      <c r="B8096"/>
      <c r="C8096" s="29"/>
      <c r="D8096"/>
      <c r="E8096" s="44"/>
      <c r="F8096" s="29"/>
      <c r="G8096" s="45"/>
      <c r="L8096"/>
      <c r="M8096" s="46"/>
    </row>
    <row r="8097" spans="1:13" x14ac:dyDescent="0.3">
      <c r="A8097"/>
      <c r="B8097"/>
      <c r="C8097" s="29"/>
      <c r="D8097"/>
      <c r="E8097" s="44"/>
      <c r="F8097" s="29"/>
      <c r="G8097" s="45"/>
      <c r="L8097"/>
      <c r="M8097" s="46"/>
    </row>
    <row r="8098" spans="1:13" x14ac:dyDescent="0.3">
      <c r="A8098"/>
      <c r="B8098"/>
      <c r="C8098" s="29"/>
      <c r="D8098"/>
      <c r="E8098" s="44"/>
      <c r="F8098" s="29"/>
      <c r="G8098" s="45"/>
      <c r="L8098"/>
      <c r="M8098" s="46"/>
    </row>
    <row r="8099" spans="1:13" x14ac:dyDescent="0.3">
      <c r="A8099"/>
      <c r="B8099"/>
      <c r="C8099" s="29"/>
      <c r="D8099"/>
      <c r="E8099" s="44"/>
      <c r="F8099" s="29"/>
      <c r="G8099" s="45"/>
      <c r="L8099"/>
      <c r="M8099" s="46"/>
    </row>
    <row r="8100" spans="1:13" x14ac:dyDescent="0.3">
      <c r="A8100"/>
      <c r="B8100"/>
      <c r="C8100" s="29"/>
      <c r="D8100"/>
      <c r="E8100" s="44"/>
      <c r="F8100" s="29"/>
      <c r="G8100" s="45"/>
      <c r="L8100"/>
      <c r="M8100" s="46"/>
    </row>
    <row r="8101" spans="1:13" x14ac:dyDescent="0.3">
      <c r="A8101"/>
      <c r="B8101"/>
      <c r="C8101" s="29"/>
      <c r="D8101"/>
      <c r="E8101" s="44"/>
      <c r="F8101" s="29"/>
      <c r="G8101" s="45"/>
      <c r="L8101"/>
      <c r="M8101" s="46"/>
    </row>
    <row r="8102" spans="1:13" x14ac:dyDescent="0.3">
      <c r="A8102"/>
      <c r="B8102"/>
      <c r="C8102" s="29"/>
      <c r="D8102"/>
      <c r="E8102" s="44"/>
      <c r="F8102" s="29"/>
      <c r="G8102" s="45"/>
      <c r="L8102"/>
      <c r="M8102" s="46"/>
    </row>
    <row r="8103" spans="1:13" x14ac:dyDescent="0.3">
      <c r="A8103"/>
      <c r="B8103"/>
      <c r="C8103" s="29"/>
      <c r="D8103"/>
      <c r="E8103" s="44"/>
      <c r="F8103" s="29"/>
      <c r="G8103" s="45"/>
      <c r="L8103"/>
      <c r="M8103" s="46"/>
    </row>
    <row r="8104" spans="1:13" x14ac:dyDescent="0.3">
      <c r="A8104"/>
      <c r="B8104"/>
      <c r="C8104" s="29"/>
      <c r="D8104"/>
      <c r="E8104" s="44"/>
      <c r="F8104" s="29"/>
      <c r="G8104" s="45"/>
      <c r="L8104"/>
      <c r="M8104" s="46"/>
    </row>
    <row r="8105" spans="1:13" x14ac:dyDescent="0.3">
      <c r="A8105"/>
      <c r="B8105"/>
      <c r="C8105" s="29"/>
      <c r="D8105"/>
      <c r="E8105" s="44"/>
      <c r="F8105" s="29"/>
      <c r="G8105" s="45"/>
      <c r="L8105"/>
      <c r="M8105" s="46"/>
    </row>
    <row r="8106" spans="1:13" x14ac:dyDescent="0.3">
      <c r="A8106"/>
      <c r="B8106"/>
      <c r="C8106" s="29"/>
      <c r="D8106"/>
      <c r="E8106" s="44"/>
      <c r="F8106" s="29"/>
      <c r="G8106" s="45"/>
      <c r="L8106"/>
      <c r="M8106" s="46"/>
    </row>
    <row r="8107" spans="1:13" x14ac:dyDescent="0.3">
      <c r="A8107"/>
      <c r="B8107"/>
      <c r="C8107" s="29"/>
      <c r="D8107"/>
      <c r="E8107" s="44"/>
      <c r="F8107" s="29"/>
      <c r="G8107" s="45"/>
      <c r="L8107"/>
      <c r="M8107" s="46"/>
    </row>
    <row r="8108" spans="1:13" x14ac:dyDescent="0.3">
      <c r="A8108"/>
      <c r="B8108"/>
      <c r="C8108" s="29"/>
      <c r="D8108"/>
      <c r="E8108" s="44"/>
      <c r="F8108" s="29"/>
      <c r="G8108" s="45"/>
      <c r="L8108"/>
      <c r="M8108" s="46"/>
    </row>
    <row r="8109" spans="1:13" x14ac:dyDescent="0.3">
      <c r="A8109"/>
      <c r="B8109"/>
      <c r="C8109" s="29"/>
      <c r="D8109"/>
      <c r="E8109" s="44"/>
      <c r="F8109" s="29"/>
      <c r="G8109" s="45"/>
      <c r="L8109"/>
      <c r="M8109" s="46"/>
    </row>
    <row r="8110" spans="1:13" x14ac:dyDescent="0.3">
      <c r="A8110"/>
      <c r="B8110"/>
      <c r="C8110" s="29"/>
      <c r="D8110"/>
      <c r="E8110" s="44"/>
      <c r="F8110" s="29"/>
      <c r="G8110" s="45"/>
      <c r="L8110"/>
      <c r="M8110" s="46"/>
    </row>
    <row r="8111" spans="1:13" x14ac:dyDescent="0.3">
      <c r="A8111"/>
      <c r="B8111"/>
      <c r="C8111" s="29"/>
      <c r="D8111"/>
      <c r="E8111" s="44"/>
      <c r="F8111" s="29"/>
      <c r="G8111" s="45"/>
      <c r="L8111"/>
      <c r="M8111" s="46"/>
    </row>
    <row r="8112" spans="1:13" x14ac:dyDescent="0.3">
      <c r="A8112"/>
      <c r="B8112"/>
      <c r="C8112" s="29"/>
      <c r="D8112"/>
      <c r="E8112" s="44"/>
      <c r="F8112" s="29"/>
      <c r="G8112" s="45"/>
      <c r="L8112"/>
      <c r="M8112" s="46"/>
    </row>
    <row r="8113" spans="1:13" x14ac:dyDescent="0.3">
      <c r="A8113"/>
      <c r="B8113"/>
      <c r="C8113" s="29"/>
      <c r="D8113"/>
      <c r="E8113" s="44"/>
      <c r="F8113" s="29"/>
      <c r="G8113" s="45"/>
      <c r="L8113"/>
      <c r="M8113" s="46"/>
    </row>
    <row r="8114" spans="1:13" x14ac:dyDescent="0.3">
      <c r="A8114"/>
      <c r="B8114"/>
      <c r="C8114" s="29"/>
      <c r="D8114"/>
      <c r="E8114" s="44"/>
      <c r="F8114" s="29"/>
      <c r="G8114" s="45"/>
      <c r="L8114"/>
      <c r="M8114" s="46"/>
    </row>
    <row r="8115" spans="1:13" x14ac:dyDescent="0.3">
      <c r="A8115"/>
      <c r="B8115"/>
      <c r="C8115" s="29"/>
      <c r="D8115"/>
      <c r="E8115" s="44"/>
      <c r="F8115" s="29"/>
      <c r="G8115" s="45"/>
      <c r="L8115"/>
      <c r="M8115" s="46"/>
    </row>
    <row r="8116" spans="1:13" x14ac:dyDescent="0.3">
      <c r="A8116"/>
      <c r="B8116"/>
      <c r="C8116" s="29"/>
      <c r="D8116"/>
      <c r="E8116" s="44"/>
      <c r="F8116" s="29"/>
      <c r="G8116" s="45"/>
      <c r="L8116"/>
      <c r="M8116" s="46"/>
    </row>
    <row r="8117" spans="1:13" x14ac:dyDescent="0.3">
      <c r="A8117"/>
      <c r="B8117"/>
      <c r="C8117" s="29"/>
      <c r="D8117"/>
      <c r="E8117" s="44"/>
      <c r="F8117" s="29"/>
      <c r="G8117" s="45"/>
      <c r="L8117"/>
      <c r="M8117" s="46"/>
    </row>
    <row r="8118" spans="1:13" x14ac:dyDescent="0.3">
      <c r="A8118"/>
      <c r="B8118"/>
      <c r="C8118" s="29"/>
      <c r="D8118"/>
      <c r="E8118" s="44"/>
      <c r="F8118" s="29"/>
      <c r="G8118" s="45"/>
      <c r="L8118"/>
      <c r="M8118" s="46"/>
    </row>
    <row r="8119" spans="1:13" x14ac:dyDescent="0.3">
      <c r="A8119"/>
      <c r="B8119"/>
      <c r="C8119" s="29"/>
      <c r="D8119"/>
      <c r="E8119" s="44"/>
      <c r="F8119" s="29"/>
      <c r="G8119" s="45"/>
      <c r="L8119"/>
      <c r="M8119" s="46"/>
    </row>
    <row r="8120" spans="1:13" x14ac:dyDescent="0.3">
      <c r="A8120"/>
      <c r="B8120"/>
      <c r="C8120" s="29"/>
      <c r="D8120"/>
      <c r="E8120" s="44"/>
      <c r="F8120" s="29"/>
      <c r="G8120" s="45"/>
      <c r="L8120"/>
      <c r="M8120" s="46"/>
    </row>
    <row r="8121" spans="1:13" x14ac:dyDescent="0.3">
      <c r="A8121"/>
      <c r="B8121"/>
      <c r="C8121" s="29"/>
      <c r="D8121"/>
      <c r="E8121" s="44"/>
      <c r="F8121" s="29"/>
      <c r="G8121" s="45"/>
      <c r="L8121"/>
      <c r="M8121" s="46"/>
    </row>
    <row r="8122" spans="1:13" x14ac:dyDescent="0.3">
      <c r="A8122"/>
      <c r="B8122"/>
      <c r="C8122" s="29"/>
      <c r="D8122"/>
      <c r="E8122" s="44"/>
      <c r="F8122" s="29"/>
      <c r="G8122" s="45"/>
      <c r="L8122"/>
      <c r="M8122" s="46"/>
    </row>
    <row r="8123" spans="1:13" x14ac:dyDescent="0.3">
      <c r="A8123"/>
      <c r="B8123"/>
      <c r="C8123" s="29"/>
      <c r="D8123"/>
      <c r="E8123" s="44"/>
      <c r="F8123" s="29"/>
      <c r="G8123" s="45"/>
      <c r="L8123"/>
      <c r="M8123" s="46"/>
    </row>
    <row r="8124" spans="1:13" x14ac:dyDescent="0.3">
      <c r="A8124"/>
      <c r="B8124"/>
      <c r="C8124" s="29"/>
      <c r="D8124"/>
      <c r="E8124" s="44"/>
      <c r="F8124" s="29"/>
      <c r="G8124" s="45"/>
      <c r="L8124"/>
      <c r="M8124" s="46"/>
    </row>
    <row r="8125" spans="1:13" x14ac:dyDescent="0.3">
      <c r="A8125"/>
      <c r="B8125"/>
      <c r="C8125" s="29"/>
      <c r="D8125"/>
      <c r="E8125" s="44"/>
      <c r="F8125" s="29"/>
      <c r="G8125" s="45"/>
      <c r="L8125"/>
      <c r="M8125" s="46"/>
    </row>
    <row r="8126" spans="1:13" x14ac:dyDescent="0.3">
      <c r="A8126"/>
      <c r="B8126"/>
      <c r="C8126" s="29"/>
      <c r="D8126"/>
      <c r="E8126" s="44"/>
      <c r="F8126" s="29"/>
      <c r="G8126" s="45"/>
      <c r="L8126"/>
      <c r="M8126" s="46"/>
    </row>
    <row r="8127" spans="1:13" x14ac:dyDescent="0.3">
      <c r="A8127"/>
      <c r="B8127"/>
      <c r="C8127" s="29"/>
      <c r="D8127"/>
      <c r="E8127" s="44"/>
      <c r="F8127" s="29"/>
      <c r="G8127" s="45"/>
      <c r="L8127"/>
      <c r="M8127" s="46"/>
    </row>
    <row r="8128" spans="1:13" x14ac:dyDescent="0.3">
      <c r="A8128"/>
      <c r="B8128"/>
      <c r="C8128" s="29"/>
      <c r="D8128"/>
      <c r="E8128" s="44"/>
      <c r="F8128" s="29"/>
      <c r="G8128" s="45"/>
      <c r="L8128"/>
      <c r="M8128" s="46"/>
    </row>
    <row r="8129" spans="1:13" x14ac:dyDescent="0.3">
      <c r="A8129"/>
      <c r="B8129"/>
      <c r="C8129" s="29"/>
      <c r="D8129"/>
      <c r="E8129" s="44"/>
      <c r="F8129" s="29"/>
      <c r="G8129" s="45"/>
      <c r="L8129"/>
      <c r="M8129" s="46"/>
    </row>
    <row r="8130" spans="1:13" x14ac:dyDescent="0.3">
      <c r="A8130"/>
      <c r="B8130"/>
      <c r="C8130" s="29"/>
      <c r="D8130"/>
      <c r="E8130" s="44"/>
      <c r="F8130" s="29"/>
      <c r="G8130" s="45"/>
      <c r="L8130"/>
      <c r="M8130" s="46"/>
    </row>
    <row r="8131" spans="1:13" x14ac:dyDescent="0.3">
      <c r="A8131"/>
      <c r="B8131"/>
      <c r="C8131" s="29"/>
      <c r="D8131"/>
      <c r="E8131" s="44"/>
      <c r="F8131" s="29"/>
      <c r="G8131" s="45"/>
      <c r="L8131"/>
      <c r="M8131" s="46"/>
    </row>
    <row r="8132" spans="1:13" x14ac:dyDescent="0.3">
      <c r="A8132"/>
      <c r="B8132"/>
      <c r="C8132" s="29"/>
      <c r="D8132"/>
      <c r="E8132" s="44"/>
      <c r="F8132" s="29"/>
      <c r="G8132" s="45"/>
      <c r="L8132"/>
      <c r="M8132" s="46"/>
    </row>
    <row r="8133" spans="1:13" x14ac:dyDescent="0.3">
      <c r="A8133"/>
      <c r="B8133"/>
      <c r="C8133" s="29"/>
      <c r="D8133"/>
      <c r="E8133" s="44"/>
      <c r="F8133" s="29"/>
      <c r="G8133" s="45"/>
      <c r="L8133"/>
      <c r="M8133" s="46"/>
    </row>
    <row r="8134" spans="1:13" x14ac:dyDescent="0.3">
      <c r="A8134"/>
      <c r="B8134"/>
      <c r="C8134" s="29"/>
      <c r="D8134"/>
      <c r="E8134" s="44"/>
      <c r="F8134" s="29"/>
      <c r="G8134" s="45"/>
      <c r="L8134"/>
      <c r="M8134" s="46"/>
    </row>
    <row r="8135" spans="1:13" x14ac:dyDescent="0.3">
      <c r="A8135"/>
      <c r="B8135"/>
      <c r="C8135" s="29"/>
      <c r="D8135"/>
      <c r="E8135" s="44"/>
      <c r="F8135" s="29"/>
      <c r="G8135" s="45"/>
      <c r="L8135"/>
      <c r="M8135" s="46"/>
    </row>
    <row r="8136" spans="1:13" x14ac:dyDescent="0.3">
      <c r="A8136"/>
      <c r="B8136"/>
      <c r="C8136" s="29"/>
      <c r="D8136"/>
      <c r="E8136" s="44"/>
      <c r="F8136" s="29"/>
      <c r="G8136" s="45"/>
      <c r="L8136"/>
      <c r="M8136" s="46"/>
    </row>
    <row r="8137" spans="1:13" x14ac:dyDescent="0.3">
      <c r="A8137"/>
      <c r="B8137"/>
      <c r="C8137" s="29"/>
      <c r="D8137"/>
      <c r="E8137" s="44"/>
      <c r="F8137" s="29"/>
      <c r="G8137" s="45"/>
      <c r="L8137"/>
      <c r="M8137" s="46"/>
    </row>
    <row r="8138" spans="1:13" x14ac:dyDescent="0.3">
      <c r="A8138"/>
      <c r="B8138"/>
      <c r="C8138" s="29"/>
      <c r="D8138"/>
      <c r="E8138" s="44"/>
      <c r="F8138" s="29"/>
      <c r="G8138" s="45"/>
      <c r="L8138"/>
      <c r="M8138" s="46"/>
    </row>
    <row r="8139" spans="1:13" x14ac:dyDescent="0.3">
      <c r="A8139"/>
      <c r="B8139"/>
      <c r="C8139" s="29"/>
      <c r="D8139"/>
      <c r="E8139" s="44"/>
      <c r="F8139" s="29"/>
      <c r="G8139" s="45"/>
      <c r="L8139"/>
      <c r="M8139" s="46"/>
    </row>
    <row r="8140" spans="1:13" x14ac:dyDescent="0.3">
      <c r="A8140"/>
      <c r="B8140"/>
      <c r="C8140" s="29"/>
      <c r="D8140"/>
      <c r="E8140" s="44"/>
      <c r="F8140" s="29"/>
      <c r="G8140" s="45"/>
      <c r="L8140"/>
      <c r="M8140" s="46"/>
    </row>
    <row r="8141" spans="1:13" x14ac:dyDescent="0.3">
      <c r="A8141"/>
      <c r="B8141"/>
      <c r="C8141" s="29"/>
      <c r="D8141"/>
      <c r="E8141" s="44"/>
      <c r="F8141" s="29"/>
      <c r="G8141" s="45"/>
      <c r="L8141"/>
      <c r="M8141" s="46"/>
    </row>
    <row r="8142" spans="1:13" x14ac:dyDescent="0.3">
      <c r="A8142"/>
      <c r="B8142"/>
      <c r="C8142" s="29"/>
      <c r="D8142"/>
      <c r="E8142" s="44"/>
      <c r="F8142" s="29"/>
      <c r="G8142" s="45"/>
      <c r="L8142"/>
      <c r="M8142" s="46"/>
    </row>
    <row r="8143" spans="1:13" x14ac:dyDescent="0.3">
      <c r="A8143"/>
      <c r="B8143"/>
      <c r="C8143" s="29"/>
      <c r="D8143"/>
      <c r="E8143" s="44"/>
      <c r="F8143" s="29"/>
      <c r="G8143" s="45"/>
      <c r="L8143"/>
      <c r="M8143" s="46"/>
    </row>
    <row r="8144" spans="1:13" x14ac:dyDescent="0.3">
      <c r="A8144"/>
      <c r="B8144"/>
      <c r="C8144" s="29"/>
      <c r="D8144"/>
      <c r="E8144" s="44"/>
      <c r="F8144" s="29"/>
      <c r="G8144" s="45"/>
      <c r="L8144"/>
      <c r="M8144" s="46"/>
    </row>
    <row r="8145" spans="1:13" x14ac:dyDescent="0.3">
      <c r="A8145"/>
      <c r="B8145"/>
      <c r="C8145" s="29"/>
      <c r="D8145"/>
      <c r="E8145" s="44"/>
      <c r="F8145" s="29"/>
      <c r="G8145" s="45"/>
      <c r="L8145"/>
      <c r="M8145" s="46"/>
    </row>
    <row r="8146" spans="1:13" x14ac:dyDescent="0.3">
      <c r="A8146"/>
      <c r="B8146"/>
      <c r="C8146" s="29"/>
      <c r="D8146"/>
      <c r="E8146" s="44"/>
      <c r="F8146" s="29"/>
      <c r="G8146" s="45"/>
      <c r="L8146"/>
      <c r="M8146" s="46"/>
    </row>
    <row r="8147" spans="1:13" x14ac:dyDescent="0.3">
      <c r="A8147"/>
      <c r="B8147"/>
      <c r="C8147" s="29"/>
      <c r="D8147"/>
      <c r="E8147" s="44"/>
      <c r="F8147" s="29"/>
      <c r="G8147" s="45"/>
      <c r="L8147"/>
      <c r="M8147" s="46"/>
    </row>
    <row r="8148" spans="1:13" x14ac:dyDescent="0.3">
      <c r="A8148"/>
      <c r="B8148"/>
      <c r="C8148" s="29"/>
      <c r="D8148"/>
      <c r="E8148" s="44"/>
      <c r="F8148" s="29"/>
      <c r="G8148" s="45"/>
      <c r="L8148"/>
      <c r="M8148" s="46"/>
    </row>
    <row r="8149" spans="1:13" x14ac:dyDescent="0.3">
      <c r="A8149"/>
      <c r="B8149"/>
      <c r="C8149" s="29"/>
      <c r="D8149"/>
      <c r="E8149" s="44"/>
      <c r="F8149" s="29"/>
      <c r="G8149" s="45"/>
      <c r="L8149"/>
      <c r="M8149" s="46"/>
    </row>
    <row r="8150" spans="1:13" x14ac:dyDescent="0.3">
      <c r="A8150"/>
      <c r="B8150"/>
      <c r="C8150" s="29"/>
      <c r="D8150"/>
      <c r="E8150" s="44"/>
      <c r="F8150" s="29"/>
      <c r="G8150" s="45"/>
      <c r="L8150"/>
      <c r="M8150" s="46"/>
    </row>
    <row r="8151" spans="1:13" x14ac:dyDescent="0.3">
      <c r="A8151"/>
      <c r="B8151"/>
      <c r="C8151" s="29"/>
      <c r="D8151"/>
      <c r="E8151" s="44"/>
      <c r="F8151" s="29"/>
      <c r="G8151" s="45"/>
      <c r="L8151"/>
      <c r="M8151" s="46"/>
    </row>
    <row r="8152" spans="1:13" x14ac:dyDescent="0.3">
      <c r="A8152"/>
      <c r="B8152"/>
      <c r="C8152" s="29"/>
      <c r="D8152"/>
      <c r="E8152" s="44"/>
      <c r="F8152" s="29"/>
      <c r="G8152" s="45"/>
      <c r="L8152"/>
      <c r="M8152" s="46"/>
    </row>
    <row r="8153" spans="1:13" x14ac:dyDescent="0.3">
      <c r="A8153"/>
      <c r="B8153"/>
      <c r="C8153" s="29"/>
      <c r="D8153"/>
      <c r="E8153" s="44"/>
      <c r="F8153" s="29"/>
      <c r="G8153" s="45"/>
      <c r="L8153"/>
      <c r="M8153" s="46"/>
    </row>
    <row r="8154" spans="1:13" x14ac:dyDescent="0.3">
      <c r="A8154"/>
      <c r="B8154"/>
      <c r="C8154" s="29"/>
      <c r="D8154"/>
      <c r="E8154" s="44"/>
      <c r="F8154" s="29"/>
      <c r="G8154" s="45"/>
      <c r="L8154"/>
      <c r="M8154" s="46"/>
    </row>
    <row r="8155" spans="1:13" x14ac:dyDescent="0.3">
      <c r="A8155"/>
      <c r="B8155"/>
      <c r="C8155" s="29"/>
      <c r="D8155"/>
      <c r="E8155" s="44"/>
      <c r="F8155" s="29"/>
      <c r="G8155" s="45"/>
      <c r="L8155"/>
      <c r="M8155" s="46"/>
    </row>
    <row r="8156" spans="1:13" x14ac:dyDescent="0.3">
      <c r="A8156"/>
      <c r="B8156"/>
      <c r="C8156" s="29"/>
      <c r="D8156"/>
      <c r="E8156" s="44"/>
      <c r="F8156" s="29"/>
      <c r="G8156" s="45"/>
      <c r="L8156"/>
      <c r="M8156" s="46"/>
    </row>
    <row r="8157" spans="1:13" x14ac:dyDescent="0.3">
      <c r="A8157"/>
      <c r="B8157"/>
      <c r="C8157" s="29"/>
      <c r="D8157"/>
      <c r="E8157" s="44"/>
      <c r="F8157" s="29"/>
      <c r="G8157" s="45"/>
      <c r="L8157"/>
      <c r="M8157" s="46"/>
    </row>
    <row r="8158" spans="1:13" x14ac:dyDescent="0.3">
      <c r="A8158"/>
      <c r="B8158"/>
      <c r="C8158" s="29"/>
      <c r="D8158"/>
      <c r="E8158" s="44"/>
      <c r="F8158" s="29"/>
      <c r="G8158" s="45"/>
      <c r="L8158"/>
      <c r="M8158" s="46"/>
    </row>
    <row r="8159" spans="1:13" x14ac:dyDescent="0.3">
      <c r="A8159"/>
      <c r="B8159"/>
      <c r="C8159" s="29"/>
      <c r="D8159"/>
      <c r="E8159" s="44"/>
      <c r="F8159" s="29"/>
      <c r="G8159" s="45"/>
      <c r="L8159"/>
      <c r="M8159" s="46"/>
    </row>
    <row r="8160" spans="1:13" x14ac:dyDescent="0.3">
      <c r="A8160"/>
      <c r="B8160"/>
      <c r="C8160" s="29"/>
      <c r="D8160"/>
      <c r="E8160" s="44"/>
      <c r="F8160" s="29"/>
      <c r="G8160" s="45"/>
      <c r="L8160"/>
      <c r="M8160" s="46"/>
    </row>
    <row r="8161" spans="1:13" x14ac:dyDescent="0.3">
      <c r="A8161"/>
      <c r="B8161"/>
      <c r="C8161" s="29"/>
      <c r="D8161"/>
      <c r="E8161" s="44"/>
      <c r="F8161" s="29"/>
      <c r="G8161" s="45"/>
      <c r="L8161"/>
      <c r="M8161" s="46"/>
    </row>
    <row r="8162" spans="1:13" x14ac:dyDescent="0.3">
      <c r="A8162"/>
      <c r="B8162"/>
      <c r="C8162" s="29"/>
      <c r="D8162"/>
      <c r="E8162" s="44"/>
      <c r="F8162" s="29"/>
      <c r="G8162" s="45"/>
      <c r="L8162"/>
      <c r="M8162" s="46"/>
    </row>
    <row r="8163" spans="1:13" x14ac:dyDescent="0.3">
      <c r="A8163"/>
      <c r="B8163"/>
      <c r="C8163" s="29"/>
      <c r="D8163"/>
      <c r="E8163" s="44"/>
      <c r="F8163" s="29"/>
      <c r="G8163" s="45"/>
      <c r="L8163"/>
      <c r="M8163" s="46"/>
    </row>
    <row r="8164" spans="1:13" x14ac:dyDescent="0.3">
      <c r="A8164"/>
      <c r="B8164"/>
      <c r="C8164" s="29"/>
      <c r="D8164"/>
      <c r="E8164" s="44"/>
      <c r="F8164" s="29"/>
      <c r="G8164" s="45"/>
      <c r="L8164"/>
      <c r="M8164" s="46"/>
    </row>
    <row r="8165" spans="1:13" x14ac:dyDescent="0.3">
      <c r="A8165"/>
      <c r="B8165"/>
      <c r="C8165" s="29"/>
      <c r="D8165"/>
      <c r="E8165" s="44"/>
      <c r="F8165" s="29"/>
      <c r="G8165" s="45"/>
      <c r="L8165"/>
      <c r="M8165" s="46"/>
    </row>
    <row r="8166" spans="1:13" x14ac:dyDescent="0.3">
      <c r="A8166"/>
      <c r="B8166"/>
      <c r="C8166" s="29"/>
      <c r="D8166"/>
      <c r="E8166" s="44"/>
      <c r="F8166" s="29"/>
      <c r="G8166" s="45"/>
      <c r="L8166"/>
      <c r="M8166" s="46"/>
    </row>
    <row r="8167" spans="1:13" x14ac:dyDescent="0.3">
      <c r="A8167"/>
      <c r="B8167"/>
      <c r="C8167" s="29"/>
      <c r="D8167"/>
      <c r="E8167" s="44"/>
      <c r="F8167" s="29"/>
      <c r="G8167" s="45"/>
      <c r="L8167"/>
      <c r="M8167" s="46"/>
    </row>
    <row r="8168" spans="1:13" x14ac:dyDescent="0.3">
      <c r="A8168"/>
      <c r="B8168"/>
      <c r="C8168" s="29"/>
      <c r="D8168"/>
      <c r="E8168" s="44"/>
      <c r="F8168" s="29"/>
      <c r="G8168" s="45"/>
      <c r="L8168"/>
      <c r="M8168" s="46"/>
    </row>
    <row r="8169" spans="1:13" x14ac:dyDescent="0.3">
      <c r="A8169"/>
      <c r="B8169"/>
      <c r="C8169" s="29"/>
      <c r="D8169"/>
      <c r="E8169" s="44"/>
      <c r="F8169" s="29"/>
      <c r="G8169" s="45"/>
      <c r="L8169"/>
      <c r="M8169" s="46"/>
    </row>
    <row r="8170" spans="1:13" x14ac:dyDescent="0.3">
      <c r="A8170"/>
      <c r="B8170"/>
      <c r="C8170" s="29"/>
      <c r="D8170"/>
      <c r="E8170" s="44"/>
      <c r="F8170" s="29"/>
      <c r="G8170" s="45"/>
      <c r="L8170"/>
      <c r="M8170" s="46"/>
    </row>
    <row r="8171" spans="1:13" x14ac:dyDescent="0.3">
      <c r="A8171"/>
      <c r="B8171"/>
      <c r="C8171" s="29"/>
      <c r="D8171"/>
      <c r="E8171" s="44"/>
      <c r="F8171" s="29"/>
      <c r="G8171" s="45"/>
      <c r="L8171"/>
      <c r="M8171" s="46"/>
    </row>
    <row r="8172" spans="1:13" x14ac:dyDescent="0.3">
      <c r="A8172"/>
      <c r="B8172"/>
      <c r="C8172" s="29"/>
      <c r="D8172"/>
      <c r="E8172" s="44"/>
      <c r="F8172" s="29"/>
      <c r="G8172" s="45"/>
      <c r="L8172"/>
      <c r="M8172" s="46"/>
    </row>
    <row r="8173" spans="1:13" x14ac:dyDescent="0.3">
      <c r="A8173"/>
      <c r="B8173"/>
      <c r="C8173" s="29"/>
      <c r="D8173"/>
      <c r="E8173" s="44"/>
      <c r="F8173" s="29"/>
      <c r="G8173" s="45"/>
      <c r="L8173"/>
      <c r="M8173" s="46"/>
    </row>
    <row r="8174" spans="1:13" x14ac:dyDescent="0.3">
      <c r="A8174"/>
      <c r="B8174"/>
      <c r="C8174" s="29"/>
      <c r="D8174"/>
      <c r="E8174" s="44"/>
      <c r="F8174" s="29"/>
      <c r="G8174" s="45"/>
      <c r="L8174"/>
      <c r="M8174" s="46"/>
    </row>
    <row r="8175" spans="1:13" x14ac:dyDescent="0.3">
      <c r="A8175"/>
      <c r="B8175"/>
      <c r="C8175" s="29"/>
      <c r="D8175"/>
      <c r="E8175" s="44"/>
      <c r="F8175" s="29"/>
      <c r="G8175" s="45"/>
      <c r="L8175"/>
      <c r="M8175" s="46"/>
    </row>
    <row r="8176" spans="1:13" x14ac:dyDescent="0.3">
      <c r="A8176"/>
      <c r="B8176"/>
      <c r="C8176" s="29"/>
      <c r="D8176"/>
      <c r="E8176" s="44"/>
      <c r="F8176" s="29"/>
      <c r="G8176" s="45"/>
      <c r="L8176"/>
      <c r="M8176" s="46"/>
    </row>
    <row r="8177" spans="1:13" x14ac:dyDescent="0.3">
      <c r="A8177"/>
      <c r="B8177"/>
      <c r="C8177" s="29"/>
      <c r="D8177"/>
      <c r="E8177" s="44"/>
      <c r="F8177" s="29"/>
      <c r="G8177" s="45"/>
      <c r="L8177"/>
      <c r="M8177" s="46"/>
    </row>
    <row r="8178" spans="1:13" x14ac:dyDescent="0.3">
      <c r="A8178"/>
      <c r="B8178"/>
      <c r="C8178" s="29"/>
      <c r="D8178"/>
      <c r="E8178" s="44"/>
      <c r="F8178" s="29"/>
      <c r="G8178" s="45"/>
      <c r="L8178"/>
      <c r="M8178" s="46"/>
    </row>
    <row r="8179" spans="1:13" x14ac:dyDescent="0.3">
      <c r="A8179"/>
      <c r="B8179"/>
      <c r="C8179" s="29"/>
      <c r="D8179"/>
      <c r="E8179" s="44"/>
      <c r="F8179" s="29"/>
      <c r="G8179" s="45"/>
      <c r="L8179"/>
      <c r="M8179" s="46"/>
    </row>
    <row r="8180" spans="1:13" x14ac:dyDescent="0.3">
      <c r="A8180"/>
      <c r="B8180"/>
      <c r="C8180" s="29"/>
      <c r="D8180"/>
      <c r="E8180" s="44"/>
      <c r="F8180" s="29"/>
      <c r="G8180" s="45"/>
      <c r="L8180"/>
      <c r="M8180" s="46"/>
    </row>
    <row r="8181" spans="1:13" x14ac:dyDescent="0.3">
      <c r="A8181"/>
      <c r="B8181"/>
      <c r="C8181" s="29"/>
      <c r="D8181"/>
      <c r="E8181" s="44"/>
      <c r="F8181" s="29"/>
      <c r="G8181" s="45"/>
      <c r="L8181"/>
      <c r="M8181" s="46"/>
    </row>
    <row r="8182" spans="1:13" x14ac:dyDescent="0.3">
      <c r="A8182"/>
      <c r="B8182"/>
      <c r="C8182" s="29"/>
      <c r="D8182"/>
      <c r="E8182" s="44"/>
      <c r="F8182" s="29"/>
      <c r="G8182" s="45"/>
      <c r="L8182"/>
      <c r="M8182" s="46"/>
    </row>
    <row r="8183" spans="1:13" x14ac:dyDescent="0.3">
      <c r="A8183"/>
      <c r="B8183"/>
      <c r="C8183" s="29"/>
      <c r="D8183"/>
      <c r="E8183" s="44"/>
      <c r="F8183" s="29"/>
      <c r="G8183" s="45"/>
      <c r="L8183"/>
      <c r="M8183" s="46"/>
    </row>
    <row r="8184" spans="1:13" x14ac:dyDescent="0.3">
      <c r="A8184"/>
      <c r="B8184"/>
      <c r="C8184" s="29"/>
      <c r="D8184"/>
      <c r="E8184" s="44"/>
      <c r="F8184" s="29"/>
      <c r="G8184" s="45"/>
      <c r="L8184"/>
      <c r="M8184" s="46"/>
    </row>
    <row r="8185" spans="1:13" x14ac:dyDescent="0.3">
      <c r="A8185"/>
      <c r="B8185"/>
      <c r="C8185" s="29"/>
      <c r="D8185"/>
      <c r="E8185" s="44"/>
      <c r="F8185" s="29"/>
      <c r="G8185" s="45"/>
      <c r="L8185"/>
      <c r="M8185" s="46"/>
    </row>
    <row r="8186" spans="1:13" x14ac:dyDescent="0.3">
      <c r="A8186"/>
      <c r="B8186"/>
      <c r="C8186" s="29"/>
      <c r="D8186"/>
      <c r="E8186" s="44"/>
      <c r="F8186" s="29"/>
      <c r="G8186" s="45"/>
      <c r="L8186"/>
      <c r="M8186" s="46"/>
    </row>
    <row r="8187" spans="1:13" x14ac:dyDescent="0.3">
      <c r="A8187"/>
      <c r="B8187"/>
      <c r="C8187" s="29"/>
      <c r="D8187"/>
      <c r="E8187" s="44"/>
      <c r="F8187" s="29"/>
      <c r="G8187" s="45"/>
      <c r="L8187"/>
      <c r="M8187" s="46"/>
    </row>
    <row r="8188" spans="1:13" x14ac:dyDescent="0.3">
      <c r="A8188"/>
      <c r="B8188"/>
      <c r="C8188" s="29"/>
      <c r="D8188"/>
      <c r="E8188" s="44"/>
      <c r="F8188" s="29"/>
      <c r="G8188" s="45"/>
      <c r="L8188"/>
      <c r="M8188" s="46"/>
    </row>
    <row r="8189" spans="1:13" x14ac:dyDescent="0.3">
      <c r="A8189"/>
      <c r="B8189"/>
      <c r="C8189" s="29"/>
      <c r="D8189"/>
      <c r="E8189" s="44"/>
      <c r="F8189" s="29"/>
      <c r="G8189" s="45"/>
      <c r="L8189"/>
      <c r="M8189" s="46"/>
    </row>
    <row r="8190" spans="1:13" x14ac:dyDescent="0.3">
      <c r="A8190"/>
      <c r="B8190"/>
      <c r="C8190" s="29"/>
      <c r="D8190"/>
      <c r="E8190" s="44"/>
      <c r="F8190" s="29"/>
      <c r="G8190" s="45"/>
      <c r="L8190"/>
      <c r="M8190" s="46"/>
    </row>
    <row r="8191" spans="1:13" x14ac:dyDescent="0.3">
      <c r="A8191"/>
      <c r="B8191"/>
      <c r="C8191" s="29"/>
      <c r="D8191"/>
      <c r="E8191" s="44"/>
      <c r="F8191" s="29"/>
      <c r="G8191" s="45"/>
      <c r="L8191"/>
      <c r="M8191" s="46"/>
    </row>
    <row r="8192" spans="1:13" x14ac:dyDescent="0.3">
      <c r="A8192"/>
      <c r="B8192"/>
      <c r="C8192" s="29"/>
      <c r="D8192"/>
      <c r="E8192" s="44"/>
      <c r="F8192" s="29"/>
      <c r="G8192" s="45"/>
      <c r="L8192"/>
      <c r="M8192" s="46"/>
    </row>
    <row r="8193" spans="1:13" x14ac:dyDescent="0.3">
      <c r="A8193"/>
      <c r="B8193"/>
      <c r="C8193" s="29"/>
      <c r="D8193"/>
      <c r="E8193" s="44"/>
      <c r="F8193" s="29"/>
      <c r="G8193" s="45"/>
      <c r="L8193"/>
      <c r="M8193" s="46"/>
    </row>
    <row r="8194" spans="1:13" x14ac:dyDescent="0.3">
      <c r="A8194"/>
      <c r="B8194"/>
      <c r="C8194" s="29"/>
      <c r="D8194"/>
      <c r="E8194" s="44"/>
      <c r="F8194" s="29"/>
      <c r="G8194" s="45"/>
      <c r="L8194"/>
      <c r="M8194" s="46"/>
    </row>
    <row r="8195" spans="1:13" x14ac:dyDescent="0.3">
      <c r="A8195"/>
      <c r="B8195"/>
      <c r="C8195" s="29"/>
      <c r="D8195"/>
      <c r="E8195" s="44"/>
      <c r="F8195" s="29"/>
      <c r="G8195" s="45"/>
      <c r="L8195"/>
      <c r="M8195" s="46"/>
    </row>
    <row r="8196" spans="1:13" x14ac:dyDescent="0.3">
      <c r="A8196"/>
      <c r="B8196"/>
      <c r="C8196" s="29"/>
      <c r="D8196"/>
      <c r="E8196" s="44"/>
      <c r="F8196" s="29"/>
      <c r="G8196" s="45"/>
      <c r="L8196"/>
      <c r="M8196" s="46"/>
    </row>
    <row r="8197" spans="1:13" x14ac:dyDescent="0.3">
      <c r="A8197"/>
      <c r="B8197"/>
      <c r="C8197" s="29"/>
      <c r="D8197"/>
      <c r="E8197" s="44"/>
      <c r="F8197" s="29"/>
      <c r="G8197" s="45"/>
      <c r="L8197"/>
      <c r="M8197" s="46"/>
    </row>
    <row r="8198" spans="1:13" x14ac:dyDescent="0.3">
      <c r="A8198"/>
      <c r="B8198"/>
      <c r="C8198" s="29"/>
      <c r="D8198"/>
      <c r="E8198" s="44"/>
      <c r="F8198" s="29"/>
      <c r="G8198" s="45"/>
      <c r="L8198"/>
      <c r="M8198" s="46"/>
    </row>
    <row r="8199" spans="1:13" x14ac:dyDescent="0.3">
      <c r="A8199"/>
      <c r="B8199"/>
      <c r="C8199" s="29"/>
      <c r="D8199"/>
      <c r="E8199" s="44"/>
      <c r="F8199" s="29"/>
      <c r="G8199" s="45"/>
      <c r="L8199"/>
      <c r="M8199" s="46"/>
    </row>
    <row r="8200" spans="1:13" x14ac:dyDescent="0.3">
      <c r="A8200"/>
      <c r="B8200"/>
      <c r="C8200" s="29"/>
      <c r="D8200"/>
      <c r="E8200" s="44"/>
      <c r="F8200" s="29"/>
      <c r="G8200" s="45"/>
      <c r="L8200"/>
      <c r="M8200" s="46"/>
    </row>
    <row r="8201" spans="1:13" x14ac:dyDescent="0.3">
      <c r="A8201"/>
      <c r="B8201"/>
      <c r="C8201" s="29"/>
      <c r="D8201"/>
      <c r="E8201" s="44"/>
      <c r="F8201" s="29"/>
      <c r="G8201" s="45"/>
      <c r="L8201"/>
      <c r="M8201" s="46"/>
    </row>
    <row r="8202" spans="1:13" x14ac:dyDescent="0.3">
      <c r="A8202"/>
      <c r="B8202"/>
      <c r="C8202" s="29"/>
      <c r="D8202"/>
      <c r="E8202" s="44"/>
      <c r="F8202" s="29"/>
      <c r="G8202" s="45"/>
      <c r="L8202"/>
      <c r="M8202" s="46"/>
    </row>
    <row r="8203" spans="1:13" x14ac:dyDescent="0.3">
      <c r="A8203"/>
      <c r="B8203"/>
      <c r="C8203" s="29"/>
      <c r="D8203"/>
      <c r="E8203" s="44"/>
      <c r="F8203" s="29"/>
      <c r="G8203" s="45"/>
      <c r="L8203"/>
      <c r="M8203" s="46"/>
    </row>
    <row r="8204" spans="1:13" x14ac:dyDescent="0.3">
      <c r="A8204"/>
      <c r="B8204"/>
      <c r="C8204" s="29"/>
      <c r="D8204"/>
      <c r="E8204" s="44"/>
      <c r="F8204" s="29"/>
      <c r="G8204" s="45"/>
      <c r="L8204"/>
      <c r="M8204" s="46"/>
    </row>
    <row r="8205" spans="1:13" x14ac:dyDescent="0.3">
      <c r="A8205"/>
      <c r="B8205"/>
      <c r="C8205" s="29"/>
      <c r="D8205"/>
      <c r="E8205" s="44"/>
      <c r="F8205" s="29"/>
      <c r="G8205" s="45"/>
      <c r="L8205"/>
      <c r="M8205" s="46"/>
    </row>
    <row r="8206" spans="1:13" x14ac:dyDescent="0.3">
      <c r="A8206"/>
      <c r="B8206"/>
      <c r="C8206" s="29"/>
      <c r="D8206"/>
      <c r="E8206" s="44"/>
      <c r="F8206" s="29"/>
      <c r="G8206" s="45"/>
      <c r="L8206"/>
      <c r="M8206" s="46"/>
    </row>
    <row r="8207" spans="1:13" x14ac:dyDescent="0.3">
      <c r="A8207"/>
      <c r="B8207"/>
      <c r="C8207" s="29"/>
      <c r="D8207"/>
      <c r="E8207" s="44"/>
      <c r="F8207" s="29"/>
      <c r="G8207" s="45"/>
      <c r="L8207"/>
      <c r="M8207" s="46"/>
    </row>
    <row r="8208" spans="1:13" x14ac:dyDescent="0.3">
      <c r="A8208"/>
      <c r="B8208"/>
      <c r="C8208" s="29"/>
      <c r="D8208"/>
      <c r="E8208" s="44"/>
      <c r="F8208" s="29"/>
      <c r="G8208" s="45"/>
      <c r="L8208"/>
      <c r="M8208" s="46"/>
    </row>
    <row r="8209" spans="1:13" x14ac:dyDescent="0.3">
      <c r="A8209"/>
      <c r="B8209"/>
      <c r="C8209" s="29"/>
      <c r="D8209"/>
      <c r="E8209" s="44"/>
      <c r="F8209" s="29"/>
      <c r="G8209" s="45"/>
      <c r="L8209"/>
      <c r="M8209" s="46"/>
    </row>
    <row r="8210" spans="1:13" x14ac:dyDescent="0.3">
      <c r="A8210"/>
      <c r="B8210"/>
      <c r="C8210" s="29"/>
      <c r="D8210"/>
      <c r="E8210" s="44"/>
      <c r="F8210" s="29"/>
      <c r="G8210" s="45"/>
      <c r="L8210"/>
      <c r="M8210" s="46"/>
    </row>
    <row r="8211" spans="1:13" x14ac:dyDescent="0.3">
      <c r="A8211"/>
      <c r="B8211"/>
      <c r="C8211" s="29"/>
      <c r="D8211"/>
      <c r="E8211" s="44"/>
      <c r="F8211" s="29"/>
      <c r="G8211" s="45"/>
      <c r="L8211"/>
      <c r="M8211" s="46"/>
    </row>
    <row r="8212" spans="1:13" x14ac:dyDescent="0.3">
      <c r="A8212"/>
      <c r="B8212"/>
      <c r="C8212" s="29"/>
      <c r="D8212"/>
      <c r="E8212" s="44"/>
      <c r="F8212" s="29"/>
      <c r="G8212" s="45"/>
      <c r="L8212"/>
      <c r="M8212" s="46"/>
    </row>
    <row r="8213" spans="1:13" x14ac:dyDescent="0.3">
      <c r="A8213"/>
      <c r="B8213"/>
      <c r="C8213" s="29"/>
      <c r="D8213"/>
      <c r="E8213" s="44"/>
      <c r="F8213" s="29"/>
      <c r="G8213" s="45"/>
      <c r="L8213"/>
      <c r="M8213" s="46"/>
    </row>
    <row r="8214" spans="1:13" x14ac:dyDescent="0.3">
      <c r="A8214"/>
      <c r="B8214"/>
      <c r="C8214" s="29"/>
      <c r="D8214"/>
      <c r="E8214" s="44"/>
      <c r="F8214" s="29"/>
      <c r="G8214" s="45"/>
      <c r="L8214"/>
      <c r="M8214" s="46"/>
    </row>
    <row r="8215" spans="1:13" x14ac:dyDescent="0.3">
      <c r="A8215"/>
      <c r="B8215"/>
      <c r="C8215" s="29"/>
      <c r="D8215"/>
      <c r="E8215" s="44"/>
      <c r="F8215" s="29"/>
      <c r="G8215" s="45"/>
      <c r="L8215"/>
      <c r="M8215" s="46"/>
    </row>
    <row r="8216" spans="1:13" x14ac:dyDescent="0.3">
      <c r="A8216"/>
      <c r="B8216"/>
      <c r="C8216" s="29"/>
      <c r="D8216"/>
      <c r="E8216" s="44"/>
      <c r="F8216" s="29"/>
      <c r="G8216" s="45"/>
      <c r="L8216"/>
      <c r="M8216" s="46"/>
    </row>
    <row r="8217" spans="1:13" x14ac:dyDescent="0.3">
      <c r="A8217"/>
      <c r="B8217"/>
      <c r="C8217" s="29"/>
      <c r="D8217"/>
      <c r="E8217" s="44"/>
      <c r="F8217" s="29"/>
      <c r="G8217" s="45"/>
      <c r="L8217"/>
      <c r="M8217" s="46"/>
    </row>
    <row r="8218" spans="1:13" x14ac:dyDescent="0.3">
      <c r="A8218"/>
      <c r="B8218"/>
      <c r="C8218" s="29"/>
      <c r="D8218"/>
      <c r="E8218" s="44"/>
      <c r="F8218" s="29"/>
      <c r="G8218" s="45"/>
      <c r="L8218"/>
      <c r="M8218" s="46"/>
    </row>
    <row r="8219" spans="1:13" x14ac:dyDescent="0.3">
      <c r="A8219"/>
      <c r="B8219"/>
      <c r="C8219" s="29"/>
      <c r="D8219"/>
      <c r="E8219" s="44"/>
      <c r="F8219" s="29"/>
      <c r="G8219" s="45"/>
      <c r="L8219"/>
      <c r="M8219" s="46"/>
    </row>
    <row r="8220" spans="1:13" x14ac:dyDescent="0.3">
      <c r="A8220"/>
      <c r="B8220"/>
      <c r="C8220" s="29"/>
      <c r="D8220"/>
      <c r="E8220" s="44"/>
      <c r="F8220" s="29"/>
      <c r="G8220" s="45"/>
      <c r="L8220"/>
      <c r="M8220" s="46"/>
    </row>
    <row r="8221" spans="1:13" x14ac:dyDescent="0.3">
      <c r="A8221"/>
      <c r="B8221"/>
      <c r="C8221" s="29"/>
      <c r="D8221"/>
      <c r="E8221" s="44"/>
      <c r="F8221" s="29"/>
      <c r="G8221" s="45"/>
      <c r="L8221"/>
      <c r="M8221" s="46"/>
    </row>
    <row r="8222" spans="1:13" x14ac:dyDescent="0.3">
      <c r="A8222"/>
      <c r="B8222"/>
      <c r="C8222" s="29"/>
      <c r="D8222"/>
      <c r="E8222" s="44"/>
      <c r="F8222" s="29"/>
      <c r="G8222" s="45"/>
      <c r="L8222"/>
      <c r="M8222" s="46"/>
    </row>
    <row r="8223" spans="1:13" x14ac:dyDescent="0.3">
      <c r="A8223"/>
      <c r="B8223"/>
      <c r="C8223" s="29"/>
      <c r="D8223"/>
      <c r="E8223" s="44"/>
      <c r="F8223" s="29"/>
      <c r="G8223" s="45"/>
      <c r="L8223"/>
      <c r="M8223" s="46"/>
    </row>
    <row r="8224" spans="1:13" x14ac:dyDescent="0.3">
      <c r="A8224"/>
      <c r="B8224"/>
      <c r="C8224" s="29"/>
      <c r="D8224"/>
      <c r="E8224" s="44"/>
      <c r="F8224" s="29"/>
      <c r="G8224" s="45"/>
      <c r="L8224"/>
      <c r="M8224" s="46"/>
    </row>
    <row r="8225" spans="1:13" x14ac:dyDescent="0.3">
      <c r="A8225"/>
      <c r="B8225"/>
      <c r="C8225" s="29"/>
      <c r="D8225"/>
      <c r="E8225" s="44"/>
      <c r="F8225" s="29"/>
      <c r="G8225" s="45"/>
      <c r="L8225"/>
      <c r="M8225" s="46"/>
    </row>
    <row r="8226" spans="1:13" x14ac:dyDescent="0.3">
      <c r="A8226"/>
      <c r="B8226"/>
      <c r="C8226" s="29"/>
      <c r="D8226"/>
      <c r="E8226" s="44"/>
      <c r="F8226" s="29"/>
      <c r="G8226" s="45"/>
      <c r="L8226"/>
      <c r="M8226" s="46"/>
    </row>
    <row r="8227" spans="1:13" x14ac:dyDescent="0.3">
      <c r="A8227"/>
      <c r="B8227"/>
      <c r="C8227" s="29"/>
      <c r="D8227"/>
      <c r="E8227" s="44"/>
      <c r="F8227" s="29"/>
      <c r="G8227" s="45"/>
      <c r="L8227"/>
      <c r="M8227" s="46"/>
    </row>
    <row r="8228" spans="1:13" x14ac:dyDescent="0.3">
      <c r="A8228"/>
      <c r="B8228"/>
      <c r="C8228" s="29"/>
      <c r="D8228"/>
      <c r="E8228" s="44"/>
      <c r="F8228" s="29"/>
      <c r="G8228" s="45"/>
      <c r="L8228"/>
      <c r="M8228" s="46"/>
    </row>
    <row r="8229" spans="1:13" x14ac:dyDescent="0.3">
      <c r="A8229"/>
      <c r="B8229"/>
      <c r="C8229" s="29"/>
      <c r="D8229"/>
      <c r="E8229" s="44"/>
      <c r="F8229" s="29"/>
      <c r="G8229" s="45"/>
      <c r="L8229"/>
      <c r="M8229" s="46"/>
    </row>
    <row r="8230" spans="1:13" x14ac:dyDescent="0.3">
      <c r="A8230"/>
      <c r="B8230"/>
      <c r="C8230" s="29"/>
      <c r="D8230"/>
      <c r="E8230" s="44"/>
      <c r="F8230" s="29"/>
      <c r="G8230" s="45"/>
      <c r="L8230"/>
      <c r="M8230" s="46"/>
    </row>
    <row r="8231" spans="1:13" x14ac:dyDescent="0.3">
      <c r="A8231"/>
      <c r="B8231"/>
      <c r="C8231" s="29"/>
      <c r="D8231"/>
      <c r="E8231" s="44"/>
      <c r="F8231" s="29"/>
      <c r="G8231" s="45"/>
      <c r="L8231"/>
      <c r="M8231" s="46"/>
    </row>
    <row r="8232" spans="1:13" x14ac:dyDescent="0.3">
      <c r="A8232"/>
      <c r="B8232"/>
      <c r="C8232" s="29"/>
      <c r="D8232"/>
      <c r="E8232" s="44"/>
      <c r="F8232" s="29"/>
      <c r="G8232" s="45"/>
      <c r="L8232"/>
      <c r="M8232" s="46"/>
    </row>
    <row r="8233" spans="1:13" x14ac:dyDescent="0.3">
      <c r="A8233"/>
      <c r="B8233"/>
      <c r="C8233" s="29"/>
      <c r="D8233"/>
      <c r="E8233" s="44"/>
      <c r="F8233" s="29"/>
      <c r="G8233" s="45"/>
      <c r="L8233"/>
      <c r="M8233" s="46"/>
    </row>
    <row r="8234" spans="1:13" x14ac:dyDescent="0.3">
      <c r="A8234"/>
      <c r="B8234"/>
      <c r="C8234" s="29"/>
      <c r="D8234"/>
      <c r="E8234" s="44"/>
      <c r="F8234" s="29"/>
      <c r="G8234" s="45"/>
      <c r="L8234"/>
      <c r="M8234" s="46"/>
    </row>
    <row r="8235" spans="1:13" x14ac:dyDescent="0.3">
      <c r="A8235"/>
      <c r="B8235"/>
      <c r="C8235" s="29"/>
      <c r="D8235"/>
      <c r="E8235" s="44"/>
      <c r="F8235" s="29"/>
      <c r="G8235" s="45"/>
      <c r="L8235"/>
      <c r="M8235" s="46"/>
    </row>
    <row r="8236" spans="1:13" x14ac:dyDescent="0.3">
      <c r="A8236"/>
      <c r="B8236"/>
      <c r="C8236" s="29"/>
      <c r="D8236"/>
      <c r="E8236" s="44"/>
      <c r="F8236" s="29"/>
      <c r="G8236" s="45"/>
      <c r="L8236"/>
      <c r="M8236" s="46"/>
    </row>
    <row r="8237" spans="1:13" x14ac:dyDescent="0.3">
      <c r="A8237"/>
      <c r="B8237"/>
      <c r="C8237" s="29"/>
      <c r="D8237"/>
      <c r="E8237" s="44"/>
      <c r="F8237" s="29"/>
      <c r="G8237" s="45"/>
      <c r="L8237"/>
      <c r="M8237" s="46"/>
    </row>
    <row r="8238" spans="1:13" x14ac:dyDescent="0.3">
      <c r="A8238"/>
      <c r="B8238"/>
      <c r="C8238" s="29"/>
      <c r="D8238"/>
      <c r="E8238" s="44"/>
      <c r="F8238" s="29"/>
      <c r="G8238" s="45"/>
      <c r="L8238"/>
      <c r="M8238" s="46"/>
    </row>
    <row r="8239" spans="1:13" x14ac:dyDescent="0.3">
      <c r="A8239"/>
      <c r="B8239"/>
      <c r="C8239" s="29"/>
      <c r="D8239"/>
      <c r="E8239" s="44"/>
      <c r="F8239" s="29"/>
      <c r="G8239" s="45"/>
      <c r="L8239"/>
      <c r="M8239" s="46"/>
    </row>
    <row r="8240" spans="1:13" x14ac:dyDescent="0.3">
      <c r="A8240"/>
      <c r="B8240"/>
      <c r="C8240" s="29"/>
      <c r="D8240"/>
      <c r="E8240" s="44"/>
      <c r="F8240" s="29"/>
      <c r="G8240" s="45"/>
      <c r="L8240"/>
      <c r="M8240" s="46"/>
    </row>
    <row r="8241" spans="1:13" x14ac:dyDescent="0.3">
      <c r="A8241"/>
      <c r="B8241"/>
      <c r="C8241" s="29"/>
      <c r="D8241"/>
      <c r="E8241" s="44"/>
      <c r="F8241" s="29"/>
      <c r="G8241" s="45"/>
      <c r="L8241"/>
      <c r="M8241" s="46"/>
    </row>
    <row r="8242" spans="1:13" x14ac:dyDescent="0.3">
      <c r="A8242"/>
      <c r="B8242"/>
      <c r="C8242" s="29"/>
      <c r="D8242"/>
      <c r="E8242" s="44"/>
      <c r="F8242" s="29"/>
      <c r="G8242" s="45"/>
      <c r="L8242"/>
      <c r="M8242" s="46"/>
    </row>
    <row r="8243" spans="1:13" x14ac:dyDescent="0.3">
      <c r="A8243"/>
      <c r="B8243"/>
      <c r="C8243" s="29"/>
      <c r="D8243"/>
      <c r="E8243" s="44"/>
      <c r="F8243" s="29"/>
      <c r="G8243" s="45"/>
      <c r="L8243"/>
      <c r="M8243" s="46"/>
    </row>
    <row r="8244" spans="1:13" x14ac:dyDescent="0.3">
      <c r="A8244"/>
      <c r="B8244"/>
      <c r="C8244" s="29"/>
      <c r="D8244"/>
      <c r="E8244" s="44"/>
      <c r="F8244" s="29"/>
      <c r="G8244" s="45"/>
      <c r="L8244"/>
      <c r="M8244" s="46"/>
    </row>
    <row r="8245" spans="1:13" x14ac:dyDescent="0.3">
      <c r="A8245"/>
      <c r="B8245"/>
      <c r="C8245" s="29"/>
      <c r="D8245"/>
      <c r="E8245" s="44"/>
      <c r="F8245" s="29"/>
      <c r="G8245" s="45"/>
      <c r="L8245"/>
      <c r="M8245" s="46"/>
    </row>
    <row r="8246" spans="1:13" x14ac:dyDescent="0.3">
      <c r="A8246"/>
      <c r="B8246"/>
      <c r="C8246" s="29"/>
      <c r="D8246"/>
      <c r="E8246" s="44"/>
      <c r="F8246" s="29"/>
      <c r="G8246" s="45"/>
      <c r="L8246"/>
      <c r="M8246" s="46"/>
    </row>
    <row r="8247" spans="1:13" x14ac:dyDescent="0.3">
      <c r="A8247"/>
      <c r="B8247"/>
      <c r="C8247" s="29"/>
      <c r="D8247"/>
      <c r="E8247" s="44"/>
      <c r="F8247" s="29"/>
      <c r="G8247" s="45"/>
      <c r="L8247"/>
      <c r="M8247" s="46"/>
    </row>
    <row r="8248" spans="1:13" x14ac:dyDescent="0.3">
      <c r="A8248"/>
      <c r="B8248"/>
      <c r="C8248" s="29"/>
      <c r="D8248"/>
      <c r="E8248" s="44"/>
      <c r="F8248" s="29"/>
      <c r="G8248" s="45"/>
      <c r="L8248"/>
      <c r="M8248" s="46"/>
    </row>
    <row r="8249" spans="1:13" x14ac:dyDescent="0.3">
      <c r="A8249"/>
      <c r="B8249"/>
      <c r="C8249" s="29"/>
      <c r="D8249"/>
      <c r="E8249" s="44"/>
      <c r="F8249" s="29"/>
      <c r="G8249" s="45"/>
      <c r="L8249"/>
      <c r="M8249" s="46"/>
    </row>
    <row r="8250" spans="1:13" x14ac:dyDescent="0.3">
      <c r="A8250"/>
      <c r="B8250"/>
      <c r="C8250" s="29"/>
      <c r="D8250"/>
      <c r="E8250" s="44"/>
      <c r="F8250" s="29"/>
      <c r="G8250" s="45"/>
      <c r="L8250"/>
      <c r="M8250" s="46"/>
    </row>
    <row r="8251" spans="1:13" x14ac:dyDescent="0.3">
      <c r="A8251"/>
      <c r="B8251"/>
      <c r="C8251" s="29"/>
      <c r="D8251"/>
      <c r="E8251" s="44"/>
      <c r="F8251" s="29"/>
      <c r="G8251" s="45"/>
      <c r="L8251"/>
      <c r="M8251" s="46"/>
    </row>
    <row r="8252" spans="1:13" x14ac:dyDescent="0.3">
      <c r="A8252"/>
      <c r="B8252"/>
      <c r="C8252" s="29"/>
      <c r="D8252"/>
      <c r="E8252" s="44"/>
      <c r="F8252" s="29"/>
      <c r="G8252" s="45"/>
      <c r="L8252"/>
      <c r="M8252" s="46"/>
    </row>
    <row r="8253" spans="1:13" x14ac:dyDescent="0.3">
      <c r="A8253"/>
      <c r="B8253"/>
      <c r="C8253" s="29"/>
      <c r="D8253"/>
      <c r="E8253" s="44"/>
      <c r="F8253" s="29"/>
      <c r="G8253" s="45"/>
      <c r="L8253"/>
      <c r="M8253" s="46"/>
    </row>
    <row r="8254" spans="1:13" x14ac:dyDescent="0.3">
      <c r="A8254"/>
      <c r="B8254"/>
      <c r="C8254" s="29"/>
      <c r="D8254"/>
      <c r="E8254" s="44"/>
      <c r="F8254" s="29"/>
      <c r="G8254" s="45"/>
      <c r="L8254"/>
      <c r="M8254" s="46"/>
    </row>
    <row r="8255" spans="1:13" x14ac:dyDescent="0.3">
      <c r="A8255"/>
      <c r="B8255"/>
      <c r="C8255" s="29"/>
      <c r="D8255"/>
      <c r="E8255" s="44"/>
      <c r="F8255" s="29"/>
      <c r="G8255" s="45"/>
      <c r="L8255"/>
      <c r="M8255" s="46"/>
    </row>
    <row r="8256" spans="1:13" x14ac:dyDescent="0.3">
      <c r="A8256"/>
      <c r="B8256"/>
      <c r="C8256" s="29"/>
      <c r="D8256"/>
      <c r="E8256" s="44"/>
      <c r="F8256" s="29"/>
      <c r="G8256" s="45"/>
      <c r="L8256"/>
      <c r="M8256" s="46"/>
    </row>
    <row r="8257" spans="1:13" x14ac:dyDescent="0.3">
      <c r="A8257"/>
      <c r="B8257"/>
      <c r="C8257" s="29"/>
      <c r="D8257"/>
      <c r="E8257" s="44"/>
      <c r="F8257" s="29"/>
      <c r="G8257" s="45"/>
      <c r="L8257"/>
      <c r="M8257" s="46"/>
    </row>
    <row r="8258" spans="1:13" x14ac:dyDescent="0.3">
      <c r="A8258"/>
      <c r="B8258"/>
      <c r="C8258" s="29"/>
      <c r="D8258"/>
      <c r="E8258" s="44"/>
      <c r="F8258" s="29"/>
      <c r="G8258" s="45"/>
      <c r="L8258"/>
      <c r="M8258" s="46"/>
    </row>
    <row r="8259" spans="1:13" x14ac:dyDescent="0.3">
      <c r="A8259"/>
      <c r="B8259"/>
      <c r="C8259" s="29"/>
      <c r="D8259"/>
      <c r="E8259" s="44"/>
      <c r="F8259" s="29"/>
      <c r="G8259" s="45"/>
      <c r="L8259"/>
      <c r="M8259" s="46"/>
    </row>
    <row r="8260" spans="1:13" x14ac:dyDescent="0.3">
      <c r="A8260"/>
      <c r="B8260"/>
      <c r="C8260" s="29"/>
      <c r="D8260"/>
      <c r="E8260" s="44"/>
      <c r="F8260" s="29"/>
      <c r="G8260" s="45"/>
      <c r="L8260"/>
      <c r="M8260" s="46"/>
    </row>
    <row r="8261" spans="1:13" x14ac:dyDescent="0.3">
      <c r="A8261"/>
      <c r="B8261"/>
      <c r="C8261" s="29"/>
      <c r="D8261"/>
      <c r="E8261" s="44"/>
      <c r="F8261" s="29"/>
      <c r="G8261" s="45"/>
      <c r="L8261"/>
      <c r="M8261" s="46"/>
    </row>
    <row r="8262" spans="1:13" x14ac:dyDescent="0.3">
      <c r="A8262"/>
      <c r="B8262"/>
      <c r="C8262" s="29"/>
      <c r="D8262"/>
      <c r="E8262" s="44"/>
      <c r="F8262" s="29"/>
      <c r="G8262" s="45"/>
      <c r="L8262"/>
      <c r="M8262" s="46"/>
    </row>
    <row r="8263" spans="1:13" x14ac:dyDescent="0.3">
      <c r="A8263"/>
      <c r="B8263"/>
      <c r="C8263" s="29"/>
      <c r="D8263"/>
      <c r="E8263" s="44"/>
      <c r="F8263" s="29"/>
      <c r="G8263" s="45"/>
      <c r="L8263"/>
      <c r="M8263" s="46"/>
    </row>
    <row r="8264" spans="1:13" x14ac:dyDescent="0.3">
      <c r="A8264"/>
      <c r="B8264"/>
      <c r="C8264" s="29"/>
      <c r="D8264"/>
      <c r="E8264" s="44"/>
      <c r="F8264" s="29"/>
      <c r="G8264" s="45"/>
      <c r="L8264"/>
      <c r="M8264" s="46"/>
    </row>
    <row r="8265" spans="1:13" x14ac:dyDescent="0.3">
      <c r="A8265"/>
      <c r="B8265"/>
      <c r="C8265" s="29"/>
      <c r="D8265"/>
      <c r="E8265" s="44"/>
      <c r="F8265" s="29"/>
      <c r="G8265" s="45"/>
      <c r="L8265"/>
      <c r="M8265" s="46"/>
    </row>
    <row r="8266" spans="1:13" x14ac:dyDescent="0.3">
      <c r="A8266"/>
      <c r="B8266"/>
      <c r="C8266" s="29"/>
      <c r="D8266"/>
      <c r="E8266" s="44"/>
      <c r="F8266" s="29"/>
      <c r="G8266" s="45"/>
      <c r="L8266"/>
      <c r="M8266" s="46"/>
    </row>
    <row r="8267" spans="1:13" x14ac:dyDescent="0.3">
      <c r="A8267"/>
      <c r="B8267"/>
      <c r="C8267" s="29"/>
      <c r="D8267"/>
      <c r="E8267" s="44"/>
      <c r="F8267" s="29"/>
      <c r="G8267" s="45"/>
      <c r="L8267"/>
      <c r="M8267" s="46"/>
    </row>
    <row r="8268" spans="1:13" x14ac:dyDescent="0.3">
      <c r="A8268"/>
      <c r="B8268"/>
      <c r="C8268" s="29"/>
      <c r="D8268"/>
      <c r="E8268" s="44"/>
      <c r="F8268" s="29"/>
      <c r="G8268" s="45"/>
      <c r="L8268"/>
      <c r="M8268" s="46"/>
    </row>
    <row r="8269" spans="1:13" x14ac:dyDescent="0.3">
      <c r="A8269"/>
      <c r="B8269"/>
      <c r="C8269" s="29"/>
      <c r="D8269"/>
      <c r="E8269" s="44"/>
      <c r="F8269" s="29"/>
      <c r="G8269" s="45"/>
      <c r="L8269"/>
      <c r="M8269" s="46"/>
    </row>
    <row r="8270" spans="1:13" x14ac:dyDescent="0.3">
      <c r="A8270"/>
      <c r="B8270"/>
      <c r="C8270" s="29"/>
      <c r="D8270"/>
      <c r="E8270" s="44"/>
      <c r="F8270" s="29"/>
      <c r="G8270" s="45"/>
      <c r="L8270"/>
      <c r="M8270" s="46"/>
    </row>
    <row r="8271" spans="1:13" x14ac:dyDescent="0.3">
      <c r="A8271"/>
      <c r="B8271"/>
      <c r="C8271" s="29"/>
      <c r="D8271"/>
      <c r="E8271" s="44"/>
      <c r="F8271" s="29"/>
      <c r="G8271" s="45"/>
      <c r="L8271"/>
      <c r="M8271" s="46"/>
    </row>
    <row r="8272" spans="1:13" x14ac:dyDescent="0.3">
      <c r="A8272"/>
      <c r="B8272"/>
      <c r="C8272" s="29"/>
      <c r="D8272"/>
      <c r="E8272" s="44"/>
      <c r="F8272" s="29"/>
      <c r="G8272" s="45"/>
      <c r="L8272"/>
      <c r="M8272" s="46"/>
    </row>
    <row r="8273" spans="1:13" x14ac:dyDescent="0.3">
      <c r="A8273"/>
      <c r="B8273"/>
      <c r="C8273" s="29"/>
      <c r="D8273"/>
      <c r="E8273" s="44"/>
      <c r="F8273" s="29"/>
      <c r="G8273" s="45"/>
      <c r="L8273"/>
      <c r="M8273" s="46"/>
    </row>
    <row r="8274" spans="1:13" x14ac:dyDescent="0.3">
      <c r="A8274"/>
      <c r="B8274"/>
      <c r="C8274" s="29"/>
      <c r="D8274"/>
      <c r="E8274" s="44"/>
      <c r="F8274" s="29"/>
      <c r="G8274" s="45"/>
      <c r="L8274"/>
      <c r="M8274" s="46"/>
    </row>
    <row r="8275" spans="1:13" x14ac:dyDescent="0.3">
      <c r="A8275"/>
      <c r="B8275"/>
      <c r="C8275" s="29"/>
      <c r="D8275"/>
      <c r="E8275" s="44"/>
      <c r="F8275" s="29"/>
      <c r="G8275" s="45"/>
      <c r="L8275"/>
      <c r="M8275" s="46"/>
    </row>
    <row r="8276" spans="1:13" x14ac:dyDescent="0.3">
      <c r="A8276"/>
      <c r="B8276"/>
      <c r="C8276" s="29"/>
      <c r="D8276"/>
      <c r="E8276" s="44"/>
      <c r="F8276" s="29"/>
      <c r="G8276" s="45"/>
      <c r="L8276"/>
      <c r="M8276" s="46"/>
    </row>
    <row r="8277" spans="1:13" x14ac:dyDescent="0.3">
      <c r="A8277"/>
      <c r="B8277"/>
      <c r="C8277" s="29"/>
      <c r="D8277"/>
      <c r="E8277" s="44"/>
      <c r="F8277" s="29"/>
      <c r="G8277" s="45"/>
      <c r="L8277"/>
      <c r="M8277" s="46"/>
    </row>
    <row r="8278" spans="1:13" x14ac:dyDescent="0.3">
      <c r="A8278"/>
      <c r="B8278"/>
      <c r="C8278" s="29"/>
      <c r="D8278"/>
      <c r="E8278" s="44"/>
      <c r="F8278" s="29"/>
      <c r="G8278" s="45"/>
      <c r="L8278"/>
      <c r="M8278" s="46"/>
    </row>
    <row r="8279" spans="1:13" x14ac:dyDescent="0.3">
      <c r="A8279"/>
      <c r="B8279"/>
      <c r="C8279" s="29"/>
      <c r="D8279"/>
      <c r="E8279" s="44"/>
      <c r="F8279" s="29"/>
      <c r="G8279" s="45"/>
      <c r="L8279"/>
      <c r="M8279" s="46"/>
    </row>
    <row r="8280" spans="1:13" x14ac:dyDescent="0.3">
      <c r="A8280"/>
      <c r="B8280"/>
      <c r="C8280" s="29"/>
      <c r="D8280"/>
      <c r="E8280" s="44"/>
      <c r="F8280" s="29"/>
      <c r="G8280" s="45"/>
      <c r="L8280"/>
      <c r="M8280" s="46"/>
    </row>
    <row r="8281" spans="1:13" x14ac:dyDescent="0.3">
      <c r="A8281"/>
      <c r="B8281"/>
      <c r="C8281" s="29"/>
      <c r="D8281"/>
      <c r="E8281" s="44"/>
      <c r="F8281" s="29"/>
      <c r="G8281" s="45"/>
      <c r="L8281"/>
      <c r="M8281" s="46"/>
    </row>
    <row r="8282" spans="1:13" x14ac:dyDescent="0.3">
      <c r="A8282"/>
      <c r="B8282"/>
      <c r="C8282" s="29"/>
      <c r="D8282"/>
      <c r="E8282" s="44"/>
      <c r="F8282" s="29"/>
      <c r="G8282" s="45"/>
      <c r="L8282"/>
      <c r="M8282" s="46"/>
    </row>
    <row r="8283" spans="1:13" x14ac:dyDescent="0.3">
      <c r="A8283"/>
      <c r="B8283"/>
      <c r="C8283" s="29"/>
      <c r="D8283"/>
      <c r="E8283" s="44"/>
      <c r="F8283" s="29"/>
      <c r="G8283" s="45"/>
      <c r="L8283"/>
      <c r="M8283" s="46"/>
    </row>
    <row r="8284" spans="1:13" x14ac:dyDescent="0.3">
      <c r="A8284"/>
      <c r="B8284"/>
      <c r="C8284" s="29"/>
      <c r="D8284"/>
      <c r="E8284" s="44"/>
      <c r="F8284" s="29"/>
      <c r="G8284" s="45"/>
      <c r="L8284"/>
      <c r="M8284" s="46"/>
    </row>
    <row r="8285" spans="1:13" x14ac:dyDescent="0.3">
      <c r="A8285"/>
      <c r="B8285"/>
      <c r="C8285" s="29"/>
      <c r="D8285"/>
      <c r="E8285" s="44"/>
      <c r="F8285" s="29"/>
      <c r="G8285" s="45"/>
      <c r="L8285"/>
      <c r="M8285" s="46"/>
    </row>
    <row r="8286" spans="1:13" x14ac:dyDescent="0.3">
      <c r="A8286"/>
      <c r="B8286"/>
      <c r="C8286" s="29"/>
      <c r="D8286"/>
      <c r="E8286" s="44"/>
      <c r="F8286" s="29"/>
      <c r="G8286" s="45"/>
      <c r="L8286"/>
      <c r="M8286" s="46"/>
    </row>
    <row r="8287" spans="1:13" x14ac:dyDescent="0.3">
      <c r="A8287"/>
      <c r="B8287"/>
      <c r="C8287" s="29"/>
      <c r="D8287"/>
      <c r="E8287" s="44"/>
      <c r="F8287" s="29"/>
      <c r="G8287" s="45"/>
      <c r="L8287"/>
      <c r="M8287" s="46"/>
    </row>
    <row r="8288" spans="1:13" x14ac:dyDescent="0.3">
      <c r="A8288"/>
      <c r="B8288"/>
      <c r="C8288" s="29"/>
      <c r="D8288"/>
      <c r="E8288" s="44"/>
      <c r="F8288" s="29"/>
      <c r="G8288" s="45"/>
      <c r="L8288"/>
      <c r="M8288" s="46"/>
    </row>
    <row r="8289" spans="1:13" x14ac:dyDescent="0.3">
      <c r="A8289"/>
      <c r="B8289"/>
      <c r="C8289" s="29"/>
      <c r="D8289"/>
      <c r="E8289" s="44"/>
      <c r="F8289" s="29"/>
      <c r="G8289" s="45"/>
      <c r="L8289"/>
      <c r="M8289" s="46"/>
    </row>
    <row r="8290" spans="1:13" x14ac:dyDescent="0.3">
      <c r="A8290"/>
      <c r="B8290"/>
      <c r="C8290" s="29"/>
      <c r="D8290"/>
      <c r="E8290" s="44"/>
      <c r="F8290" s="29"/>
      <c r="G8290" s="45"/>
      <c r="L8290"/>
      <c r="M8290" s="46"/>
    </row>
    <row r="8291" spans="1:13" x14ac:dyDescent="0.3">
      <c r="A8291"/>
      <c r="B8291"/>
      <c r="C8291" s="29"/>
      <c r="D8291"/>
      <c r="E8291" s="44"/>
      <c r="F8291" s="29"/>
      <c r="G8291" s="45"/>
      <c r="L8291"/>
      <c r="M8291" s="46"/>
    </row>
    <row r="8292" spans="1:13" x14ac:dyDescent="0.3">
      <c r="A8292"/>
      <c r="B8292"/>
      <c r="C8292" s="29"/>
      <c r="D8292"/>
      <c r="E8292" s="44"/>
      <c r="F8292" s="29"/>
      <c r="G8292" s="45"/>
      <c r="L8292"/>
      <c r="M8292" s="46"/>
    </row>
    <row r="8293" spans="1:13" x14ac:dyDescent="0.3">
      <c r="A8293"/>
      <c r="B8293"/>
      <c r="C8293" s="29"/>
      <c r="D8293"/>
      <c r="E8293" s="44"/>
      <c r="F8293" s="29"/>
      <c r="G8293" s="45"/>
      <c r="L8293"/>
      <c r="M8293" s="46"/>
    </row>
    <row r="8294" spans="1:13" x14ac:dyDescent="0.3">
      <c r="A8294"/>
      <c r="B8294"/>
      <c r="C8294" s="29"/>
      <c r="D8294"/>
      <c r="E8294" s="44"/>
      <c r="F8294" s="29"/>
      <c r="G8294" s="45"/>
      <c r="L8294"/>
      <c r="M8294" s="46"/>
    </row>
    <row r="8295" spans="1:13" x14ac:dyDescent="0.3">
      <c r="A8295"/>
      <c r="B8295"/>
      <c r="C8295" s="29"/>
      <c r="D8295"/>
      <c r="E8295" s="44"/>
      <c r="F8295" s="29"/>
      <c r="G8295" s="45"/>
      <c r="L8295"/>
      <c r="M8295" s="46"/>
    </row>
    <row r="8296" spans="1:13" x14ac:dyDescent="0.3">
      <c r="A8296"/>
      <c r="B8296"/>
      <c r="C8296" s="29"/>
      <c r="D8296"/>
      <c r="E8296" s="44"/>
      <c r="F8296" s="29"/>
      <c r="G8296" s="45"/>
      <c r="L8296"/>
      <c r="M8296" s="46"/>
    </row>
    <row r="8297" spans="1:13" x14ac:dyDescent="0.3">
      <c r="A8297"/>
      <c r="B8297"/>
      <c r="C8297" s="29"/>
      <c r="D8297"/>
      <c r="E8297" s="44"/>
      <c r="F8297" s="29"/>
      <c r="G8297" s="45"/>
      <c r="L8297"/>
      <c r="M8297" s="46"/>
    </row>
    <row r="8298" spans="1:13" x14ac:dyDescent="0.3">
      <c r="A8298"/>
      <c r="B8298"/>
      <c r="C8298" s="29"/>
      <c r="D8298"/>
      <c r="E8298" s="44"/>
      <c r="F8298" s="29"/>
      <c r="G8298" s="45"/>
      <c r="L8298"/>
      <c r="M8298" s="46"/>
    </row>
    <row r="8299" spans="1:13" x14ac:dyDescent="0.3">
      <c r="A8299"/>
      <c r="B8299"/>
      <c r="C8299" s="29"/>
      <c r="D8299"/>
      <c r="E8299" s="44"/>
      <c r="F8299" s="29"/>
      <c r="G8299" s="45"/>
      <c r="L8299"/>
      <c r="M8299" s="46"/>
    </row>
    <row r="8300" spans="1:13" x14ac:dyDescent="0.3">
      <c r="A8300"/>
      <c r="B8300"/>
      <c r="C8300" s="29"/>
      <c r="D8300"/>
      <c r="E8300" s="44"/>
      <c r="F8300" s="29"/>
      <c r="G8300" s="45"/>
      <c r="L8300"/>
      <c r="M8300" s="46"/>
    </row>
    <row r="8301" spans="1:13" x14ac:dyDescent="0.3">
      <c r="A8301"/>
      <c r="B8301"/>
      <c r="C8301" s="29"/>
      <c r="D8301"/>
      <c r="E8301" s="44"/>
      <c r="F8301" s="29"/>
      <c r="G8301" s="45"/>
      <c r="L8301"/>
      <c r="M8301" s="46"/>
    </row>
    <row r="8302" spans="1:13" x14ac:dyDescent="0.3">
      <c r="A8302"/>
      <c r="B8302"/>
      <c r="C8302" s="29"/>
      <c r="D8302"/>
      <c r="E8302" s="44"/>
      <c r="F8302" s="29"/>
      <c r="G8302" s="45"/>
      <c r="L8302"/>
      <c r="M8302" s="46"/>
    </row>
    <row r="8303" spans="1:13" x14ac:dyDescent="0.3">
      <c r="A8303"/>
      <c r="B8303"/>
      <c r="C8303" s="29"/>
      <c r="D8303"/>
      <c r="E8303" s="44"/>
      <c r="F8303" s="29"/>
      <c r="G8303" s="45"/>
      <c r="L8303"/>
      <c r="M8303" s="46"/>
    </row>
    <row r="8304" spans="1:13" x14ac:dyDescent="0.3">
      <c r="A8304"/>
      <c r="B8304"/>
      <c r="C8304" s="29"/>
      <c r="D8304"/>
      <c r="E8304" s="44"/>
      <c r="F8304" s="29"/>
      <c r="G8304" s="45"/>
      <c r="L8304"/>
      <c r="M8304" s="46"/>
    </row>
    <row r="8305" spans="1:13" x14ac:dyDescent="0.3">
      <c r="A8305"/>
      <c r="B8305"/>
      <c r="C8305" s="29"/>
      <c r="D8305"/>
      <c r="E8305" s="44"/>
      <c r="F8305" s="29"/>
      <c r="G8305" s="45"/>
      <c r="L8305"/>
      <c r="M8305" s="46"/>
    </row>
    <row r="8306" spans="1:13" x14ac:dyDescent="0.3">
      <c r="A8306"/>
      <c r="B8306"/>
      <c r="C8306" s="29"/>
      <c r="D8306"/>
      <c r="E8306" s="44"/>
      <c r="F8306" s="29"/>
      <c r="G8306" s="45"/>
      <c r="L8306"/>
      <c r="M8306" s="46"/>
    </row>
    <row r="8307" spans="1:13" x14ac:dyDescent="0.3">
      <c r="A8307"/>
      <c r="B8307"/>
      <c r="C8307" s="29"/>
      <c r="D8307"/>
      <c r="E8307" s="44"/>
      <c r="F8307" s="29"/>
      <c r="G8307" s="45"/>
      <c r="L8307"/>
      <c r="M8307" s="46"/>
    </row>
    <row r="8308" spans="1:13" x14ac:dyDescent="0.3">
      <c r="A8308"/>
      <c r="B8308"/>
      <c r="C8308" s="29"/>
      <c r="D8308"/>
      <c r="E8308" s="44"/>
      <c r="F8308" s="29"/>
      <c r="G8308" s="45"/>
      <c r="L8308"/>
      <c r="M8308" s="46"/>
    </row>
    <row r="8309" spans="1:13" x14ac:dyDescent="0.3">
      <c r="A8309"/>
      <c r="B8309"/>
      <c r="C8309" s="29"/>
      <c r="D8309"/>
      <c r="E8309" s="44"/>
      <c r="F8309" s="29"/>
      <c r="G8309" s="45"/>
      <c r="L8309"/>
      <c r="M8309" s="46"/>
    </row>
    <row r="8310" spans="1:13" x14ac:dyDescent="0.3">
      <c r="A8310"/>
      <c r="B8310"/>
      <c r="C8310" s="29"/>
      <c r="D8310"/>
      <c r="E8310" s="44"/>
      <c r="F8310" s="29"/>
      <c r="G8310" s="45"/>
      <c r="L8310"/>
      <c r="M8310" s="46"/>
    </row>
    <row r="8311" spans="1:13" x14ac:dyDescent="0.3">
      <c r="A8311"/>
      <c r="B8311"/>
      <c r="C8311" s="29"/>
      <c r="D8311"/>
      <c r="E8311" s="44"/>
      <c r="F8311" s="29"/>
      <c r="G8311" s="45"/>
      <c r="L8311"/>
      <c r="M8311" s="46"/>
    </row>
    <row r="8312" spans="1:13" x14ac:dyDescent="0.3">
      <c r="A8312"/>
      <c r="B8312"/>
      <c r="C8312" s="29"/>
      <c r="D8312"/>
      <c r="E8312" s="44"/>
      <c r="F8312" s="29"/>
      <c r="G8312" s="45"/>
      <c r="L8312"/>
      <c r="M8312" s="46"/>
    </row>
    <row r="8313" spans="1:13" x14ac:dyDescent="0.3">
      <c r="A8313"/>
      <c r="B8313"/>
      <c r="C8313" s="29"/>
      <c r="D8313"/>
      <c r="E8313" s="44"/>
      <c r="F8313" s="29"/>
      <c r="G8313" s="45"/>
      <c r="L8313"/>
      <c r="M8313" s="46"/>
    </row>
    <row r="8314" spans="1:13" x14ac:dyDescent="0.3">
      <c r="A8314"/>
      <c r="B8314"/>
      <c r="C8314" s="29"/>
      <c r="D8314"/>
      <c r="E8314" s="44"/>
      <c r="F8314" s="29"/>
      <c r="G8314" s="45"/>
      <c r="L8314"/>
      <c r="M8314" s="46"/>
    </row>
    <row r="8315" spans="1:13" x14ac:dyDescent="0.3">
      <c r="A8315"/>
      <c r="B8315"/>
      <c r="C8315" s="29"/>
      <c r="D8315"/>
      <c r="E8315" s="44"/>
      <c r="F8315" s="29"/>
      <c r="G8315" s="45"/>
      <c r="L8315"/>
      <c r="M8315" s="46"/>
    </row>
    <row r="8316" spans="1:13" x14ac:dyDescent="0.3">
      <c r="A8316"/>
      <c r="B8316"/>
      <c r="C8316" s="29"/>
      <c r="D8316"/>
      <c r="E8316" s="44"/>
      <c r="F8316" s="29"/>
      <c r="G8316" s="45"/>
      <c r="L8316"/>
      <c r="M8316" s="46"/>
    </row>
    <row r="8317" spans="1:13" x14ac:dyDescent="0.3">
      <c r="A8317"/>
      <c r="B8317"/>
      <c r="C8317" s="29"/>
      <c r="D8317"/>
      <c r="E8317" s="44"/>
      <c r="F8317" s="29"/>
      <c r="G8317" s="45"/>
      <c r="L8317"/>
      <c r="M8317" s="46"/>
    </row>
    <row r="8318" spans="1:13" x14ac:dyDescent="0.3">
      <c r="A8318"/>
      <c r="B8318"/>
      <c r="C8318" s="29"/>
      <c r="D8318"/>
      <c r="E8318" s="44"/>
      <c r="F8318" s="29"/>
      <c r="G8318" s="45"/>
      <c r="L8318"/>
      <c r="M8318" s="46"/>
    </row>
    <row r="8319" spans="1:13" x14ac:dyDescent="0.3">
      <c r="A8319"/>
      <c r="B8319"/>
      <c r="C8319" s="29"/>
      <c r="D8319"/>
      <c r="E8319" s="44"/>
      <c r="F8319" s="29"/>
      <c r="G8319" s="45"/>
      <c r="L8319"/>
      <c r="M8319" s="46"/>
    </row>
    <row r="8320" spans="1:13" x14ac:dyDescent="0.3">
      <c r="A8320"/>
      <c r="B8320"/>
      <c r="C8320" s="29"/>
      <c r="D8320"/>
      <c r="E8320" s="44"/>
      <c r="F8320" s="29"/>
      <c r="G8320" s="45"/>
      <c r="L8320"/>
      <c r="M8320" s="46"/>
    </row>
    <row r="8321" spans="1:13" x14ac:dyDescent="0.3">
      <c r="A8321"/>
      <c r="B8321"/>
      <c r="C8321" s="29"/>
      <c r="D8321"/>
      <c r="E8321" s="44"/>
      <c r="F8321" s="29"/>
      <c r="G8321" s="45"/>
      <c r="L8321"/>
      <c r="M8321" s="46"/>
    </row>
    <row r="8322" spans="1:13" x14ac:dyDescent="0.3">
      <c r="A8322"/>
      <c r="B8322"/>
      <c r="C8322" s="29"/>
      <c r="D8322"/>
      <c r="E8322" s="44"/>
      <c r="F8322" s="29"/>
      <c r="G8322" s="45"/>
      <c r="L8322"/>
      <c r="M8322" s="46"/>
    </row>
    <row r="8323" spans="1:13" x14ac:dyDescent="0.3">
      <c r="A8323"/>
      <c r="B8323"/>
      <c r="C8323" s="29"/>
      <c r="D8323"/>
      <c r="E8323" s="44"/>
      <c r="F8323" s="29"/>
      <c r="G8323" s="45"/>
      <c r="L8323"/>
      <c r="M8323" s="46"/>
    </row>
    <row r="8324" spans="1:13" x14ac:dyDescent="0.3">
      <c r="A8324"/>
      <c r="B8324"/>
      <c r="C8324" s="29"/>
      <c r="D8324"/>
      <c r="E8324" s="44"/>
      <c r="F8324" s="29"/>
      <c r="G8324" s="45"/>
      <c r="L8324"/>
      <c r="M8324" s="46"/>
    </row>
    <row r="8325" spans="1:13" x14ac:dyDescent="0.3">
      <c r="A8325"/>
      <c r="B8325"/>
      <c r="C8325" s="29"/>
      <c r="D8325"/>
      <c r="E8325" s="44"/>
      <c r="F8325" s="29"/>
      <c r="G8325" s="45"/>
      <c r="L8325"/>
      <c r="M8325" s="46"/>
    </row>
    <row r="8326" spans="1:13" x14ac:dyDescent="0.3">
      <c r="A8326"/>
      <c r="B8326"/>
      <c r="C8326" s="29"/>
      <c r="D8326"/>
      <c r="E8326" s="44"/>
      <c r="F8326" s="29"/>
      <c r="G8326" s="45"/>
      <c r="L8326"/>
      <c r="M8326" s="46"/>
    </row>
    <row r="8327" spans="1:13" x14ac:dyDescent="0.3">
      <c r="A8327"/>
      <c r="B8327"/>
      <c r="C8327" s="29"/>
      <c r="D8327"/>
      <c r="E8327" s="44"/>
      <c r="F8327" s="29"/>
      <c r="G8327" s="45"/>
      <c r="L8327"/>
      <c r="M8327" s="46"/>
    </row>
    <row r="8328" spans="1:13" x14ac:dyDescent="0.3">
      <c r="A8328"/>
      <c r="B8328"/>
      <c r="C8328" s="29"/>
      <c r="D8328"/>
      <c r="E8328" s="44"/>
      <c r="F8328" s="29"/>
      <c r="G8328" s="45"/>
      <c r="L8328"/>
      <c r="M8328" s="46"/>
    </row>
    <row r="8329" spans="1:13" x14ac:dyDescent="0.3">
      <c r="A8329"/>
      <c r="B8329"/>
      <c r="C8329" s="29"/>
      <c r="D8329"/>
      <c r="E8329" s="44"/>
      <c r="F8329" s="29"/>
      <c r="G8329" s="45"/>
      <c r="L8329"/>
      <c r="M8329" s="46"/>
    </row>
    <row r="8330" spans="1:13" x14ac:dyDescent="0.3">
      <c r="A8330"/>
      <c r="B8330"/>
      <c r="C8330" s="29"/>
      <c r="D8330"/>
      <c r="E8330" s="44"/>
      <c r="F8330" s="29"/>
      <c r="G8330" s="45"/>
      <c r="L8330"/>
      <c r="M8330" s="46"/>
    </row>
    <row r="8331" spans="1:13" x14ac:dyDescent="0.3">
      <c r="A8331"/>
      <c r="B8331"/>
      <c r="C8331" s="29"/>
      <c r="D8331"/>
      <c r="E8331" s="44"/>
      <c r="F8331" s="29"/>
      <c r="G8331" s="45"/>
      <c r="L8331"/>
      <c r="M8331" s="46"/>
    </row>
    <row r="8332" spans="1:13" x14ac:dyDescent="0.3">
      <c r="A8332"/>
      <c r="B8332"/>
      <c r="C8332" s="29"/>
      <c r="D8332"/>
      <c r="E8332" s="44"/>
      <c r="F8332" s="29"/>
      <c r="G8332" s="45"/>
      <c r="L8332"/>
      <c r="M8332" s="46"/>
    </row>
    <row r="8333" spans="1:13" x14ac:dyDescent="0.3">
      <c r="A8333"/>
      <c r="B8333"/>
      <c r="C8333" s="29"/>
      <c r="D8333"/>
      <c r="E8333" s="44"/>
      <c r="F8333" s="29"/>
      <c r="G8333" s="45"/>
      <c r="L8333"/>
      <c r="M8333" s="46"/>
    </row>
    <row r="8334" spans="1:13" x14ac:dyDescent="0.3">
      <c r="A8334"/>
      <c r="B8334"/>
      <c r="C8334" s="29"/>
      <c r="D8334"/>
      <c r="E8334" s="44"/>
      <c r="F8334" s="29"/>
      <c r="G8334" s="45"/>
      <c r="L8334"/>
      <c r="M8334" s="46"/>
    </row>
    <row r="8335" spans="1:13" x14ac:dyDescent="0.3">
      <c r="A8335"/>
      <c r="B8335"/>
      <c r="C8335" s="29"/>
      <c r="D8335"/>
      <c r="E8335" s="44"/>
      <c r="F8335" s="29"/>
      <c r="G8335" s="45"/>
      <c r="L8335"/>
      <c r="M8335" s="46"/>
    </row>
    <row r="8336" spans="1:13" x14ac:dyDescent="0.3">
      <c r="A8336"/>
      <c r="B8336"/>
      <c r="C8336" s="29"/>
      <c r="D8336"/>
      <c r="E8336" s="44"/>
      <c r="F8336" s="29"/>
      <c r="G8336" s="45"/>
      <c r="L8336"/>
      <c r="M8336" s="46"/>
    </row>
    <row r="8337" spans="1:13" x14ac:dyDescent="0.3">
      <c r="A8337"/>
      <c r="B8337"/>
      <c r="C8337" s="29"/>
      <c r="D8337"/>
      <c r="E8337" s="44"/>
      <c r="F8337" s="29"/>
      <c r="G8337" s="45"/>
      <c r="L8337"/>
      <c r="M8337" s="46"/>
    </row>
    <row r="8338" spans="1:13" x14ac:dyDescent="0.3">
      <c r="A8338"/>
      <c r="B8338"/>
      <c r="C8338" s="29"/>
      <c r="D8338"/>
      <c r="E8338" s="44"/>
      <c r="F8338" s="29"/>
      <c r="G8338" s="45"/>
      <c r="L8338"/>
      <c r="M8338" s="46"/>
    </row>
    <row r="8339" spans="1:13" x14ac:dyDescent="0.3">
      <c r="A8339"/>
      <c r="B8339"/>
      <c r="C8339" s="29"/>
      <c r="D8339"/>
      <c r="E8339" s="44"/>
      <c r="F8339" s="29"/>
      <c r="G8339" s="45"/>
      <c r="L8339"/>
      <c r="M8339" s="46"/>
    </row>
    <row r="8340" spans="1:13" x14ac:dyDescent="0.3">
      <c r="A8340"/>
      <c r="B8340"/>
      <c r="C8340" s="29"/>
      <c r="D8340"/>
      <c r="E8340" s="44"/>
      <c r="F8340" s="29"/>
      <c r="G8340" s="45"/>
      <c r="L8340"/>
      <c r="M8340" s="46"/>
    </row>
    <row r="8341" spans="1:13" x14ac:dyDescent="0.3">
      <c r="A8341"/>
      <c r="B8341"/>
      <c r="C8341" s="29"/>
      <c r="D8341"/>
      <c r="E8341" s="44"/>
      <c r="F8341" s="29"/>
      <c r="G8341" s="45"/>
      <c r="L8341"/>
      <c r="M8341" s="46"/>
    </row>
    <row r="8342" spans="1:13" x14ac:dyDescent="0.3">
      <c r="A8342"/>
      <c r="B8342"/>
      <c r="C8342" s="29"/>
      <c r="D8342"/>
      <c r="E8342" s="44"/>
      <c r="F8342" s="29"/>
      <c r="G8342" s="45"/>
      <c r="L8342"/>
      <c r="M8342" s="46"/>
    </row>
    <row r="8343" spans="1:13" x14ac:dyDescent="0.3">
      <c r="A8343"/>
      <c r="B8343"/>
      <c r="C8343" s="29"/>
      <c r="D8343"/>
      <c r="E8343" s="44"/>
      <c r="F8343" s="29"/>
      <c r="G8343" s="45"/>
      <c r="L8343"/>
      <c r="M8343" s="46"/>
    </row>
    <row r="8344" spans="1:13" x14ac:dyDescent="0.3">
      <c r="A8344"/>
      <c r="B8344"/>
      <c r="C8344" s="29"/>
      <c r="D8344"/>
      <c r="E8344" s="44"/>
      <c r="F8344" s="29"/>
      <c r="G8344" s="45"/>
      <c r="L8344"/>
      <c r="M8344" s="46"/>
    </row>
    <row r="8345" spans="1:13" x14ac:dyDescent="0.3">
      <c r="A8345"/>
      <c r="B8345"/>
      <c r="C8345" s="29"/>
      <c r="D8345"/>
      <c r="E8345" s="44"/>
      <c r="F8345" s="29"/>
      <c r="G8345" s="45"/>
      <c r="L8345"/>
      <c r="M8345" s="46"/>
    </row>
    <row r="8346" spans="1:13" x14ac:dyDescent="0.3">
      <c r="A8346"/>
      <c r="B8346"/>
      <c r="C8346" s="29"/>
      <c r="D8346"/>
      <c r="E8346" s="44"/>
      <c r="F8346" s="29"/>
      <c r="G8346" s="45"/>
      <c r="L8346"/>
      <c r="M8346" s="46"/>
    </row>
    <row r="8347" spans="1:13" x14ac:dyDescent="0.3">
      <c r="A8347"/>
      <c r="B8347"/>
      <c r="C8347" s="29"/>
      <c r="D8347"/>
      <c r="E8347" s="44"/>
      <c r="F8347" s="29"/>
      <c r="G8347" s="45"/>
      <c r="L8347"/>
      <c r="M8347" s="46"/>
    </row>
    <row r="8348" spans="1:13" x14ac:dyDescent="0.3">
      <c r="A8348"/>
      <c r="B8348"/>
      <c r="C8348" s="29"/>
      <c r="D8348"/>
      <c r="E8348" s="44"/>
      <c r="F8348" s="29"/>
      <c r="G8348" s="45"/>
      <c r="L8348"/>
      <c r="M8348" s="46"/>
    </row>
    <row r="8349" spans="1:13" x14ac:dyDescent="0.3">
      <c r="A8349"/>
      <c r="B8349"/>
      <c r="C8349" s="29"/>
      <c r="D8349"/>
      <c r="E8349" s="44"/>
      <c r="F8349" s="29"/>
      <c r="G8349" s="45"/>
      <c r="L8349"/>
      <c r="M8349" s="46"/>
    </row>
    <row r="8350" spans="1:13" x14ac:dyDescent="0.3">
      <c r="A8350"/>
      <c r="B8350"/>
      <c r="C8350" s="29"/>
      <c r="D8350"/>
      <c r="E8350" s="44"/>
      <c r="F8350" s="29"/>
      <c r="G8350" s="45"/>
      <c r="L8350"/>
      <c r="M8350" s="46"/>
    </row>
    <row r="8351" spans="1:13" x14ac:dyDescent="0.3">
      <c r="A8351"/>
      <c r="B8351"/>
      <c r="C8351" s="29"/>
      <c r="D8351"/>
      <c r="E8351" s="44"/>
      <c r="F8351" s="29"/>
      <c r="G8351" s="45"/>
      <c r="L8351"/>
      <c r="M8351" s="46"/>
    </row>
    <row r="8352" spans="1:13" x14ac:dyDescent="0.3">
      <c r="A8352"/>
      <c r="B8352"/>
      <c r="C8352" s="29"/>
      <c r="D8352"/>
      <c r="E8352" s="44"/>
      <c r="F8352" s="29"/>
      <c r="G8352" s="45"/>
      <c r="L8352"/>
      <c r="M8352" s="46"/>
    </row>
    <row r="8353" spans="1:13" x14ac:dyDescent="0.3">
      <c r="A8353"/>
      <c r="B8353"/>
      <c r="C8353" s="29"/>
      <c r="D8353"/>
      <c r="E8353" s="44"/>
      <c r="F8353" s="29"/>
      <c r="G8353" s="45"/>
      <c r="L8353"/>
      <c r="M8353" s="46"/>
    </row>
    <row r="8354" spans="1:13" x14ac:dyDescent="0.3">
      <c r="A8354"/>
      <c r="B8354"/>
      <c r="C8354" s="29"/>
      <c r="D8354"/>
      <c r="E8354" s="44"/>
      <c r="F8354" s="29"/>
      <c r="G8354" s="45"/>
      <c r="L8354"/>
      <c r="M8354" s="46"/>
    </row>
    <row r="8355" spans="1:13" x14ac:dyDescent="0.3">
      <c r="A8355"/>
      <c r="B8355"/>
      <c r="C8355" s="29"/>
      <c r="D8355"/>
      <c r="E8355" s="44"/>
      <c r="F8355" s="29"/>
      <c r="G8355" s="45"/>
      <c r="L8355"/>
      <c r="M8355" s="46"/>
    </row>
    <row r="8356" spans="1:13" x14ac:dyDescent="0.3">
      <c r="A8356"/>
      <c r="B8356"/>
      <c r="C8356" s="29"/>
      <c r="D8356"/>
      <c r="E8356" s="44"/>
      <c r="F8356" s="29"/>
      <c r="G8356" s="45"/>
      <c r="L8356"/>
      <c r="M8356" s="46"/>
    </row>
    <row r="8357" spans="1:13" x14ac:dyDescent="0.3">
      <c r="A8357"/>
      <c r="B8357"/>
      <c r="C8357" s="29"/>
      <c r="D8357"/>
      <c r="E8357" s="44"/>
      <c r="F8357" s="29"/>
      <c r="G8357" s="45"/>
      <c r="L8357"/>
      <c r="M8357" s="46"/>
    </row>
    <row r="8358" spans="1:13" x14ac:dyDescent="0.3">
      <c r="A8358"/>
      <c r="B8358"/>
      <c r="C8358" s="29"/>
      <c r="D8358"/>
      <c r="E8358" s="44"/>
      <c r="F8358" s="29"/>
      <c r="G8358" s="45"/>
      <c r="L8358"/>
      <c r="M8358" s="46"/>
    </row>
    <row r="8359" spans="1:13" x14ac:dyDescent="0.3">
      <c r="A8359"/>
      <c r="B8359"/>
      <c r="C8359" s="29"/>
      <c r="D8359"/>
      <c r="E8359" s="44"/>
      <c r="F8359" s="29"/>
      <c r="G8359" s="45"/>
      <c r="L8359"/>
      <c r="M8359" s="46"/>
    </row>
    <row r="8360" spans="1:13" x14ac:dyDescent="0.3">
      <c r="A8360"/>
      <c r="B8360"/>
      <c r="C8360" s="29"/>
      <c r="D8360"/>
      <c r="E8360" s="44"/>
      <c r="F8360" s="29"/>
      <c r="G8360" s="45"/>
      <c r="L8360"/>
      <c r="M8360" s="46"/>
    </row>
    <row r="8361" spans="1:13" x14ac:dyDescent="0.3">
      <c r="A8361"/>
      <c r="B8361"/>
      <c r="C8361" s="29"/>
      <c r="D8361"/>
      <c r="E8361" s="44"/>
      <c r="F8361" s="29"/>
      <c r="G8361" s="45"/>
      <c r="L8361"/>
      <c r="M8361" s="46"/>
    </row>
    <row r="8362" spans="1:13" x14ac:dyDescent="0.3">
      <c r="A8362"/>
      <c r="B8362"/>
      <c r="C8362" s="29"/>
      <c r="D8362"/>
      <c r="E8362" s="44"/>
      <c r="F8362" s="29"/>
      <c r="G8362" s="45"/>
      <c r="L8362"/>
      <c r="M8362" s="46"/>
    </row>
    <row r="8363" spans="1:13" x14ac:dyDescent="0.3">
      <c r="A8363"/>
      <c r="B8363"/>
      <c r="C8363" s="29"/>
      <c r="D8363"/>
      <c r="E8363" s="44"/>
      <c r="F8363" s="29"/>
      <c r="G8363" s="45"/>
      <c r="L8363"/>
      <c r="M8363" s="46"/>
    </row>
    <row r="8364" spans="1:13" x14ac:dyDescent="0.3">
      <c r="A8364"/>
      <c r="B8364"/>
      <c r="C8364" s="29"/>
      <c r="D8364"/>
      <c r="E8364" s="44"/>
      <c r="F8364" s="29"/>
      <c r="G8364" s="45"/>
      <c r="L8364"/>
      <c r="M8364" s="46"/>
    </row>
    <row r="8365" spans="1:13" x14ac:dyDescent="0.3">
      <c r="A8365"/>
      <c r="B8365"/>
      <c r="C8365" s="29"/>
      <c r="D8365"/>
      <c r="E8365" s="44"/>
      <c r="F8365" s="29"/>
      <c r="G8365" s="45"/>
      <c r="L8365"/>
      <c r="M8365" s="46"/>
    </row>
    <row r="8366" spans="1:13" x14ac:dyDescent="0.3">
      <c r="A8366"/>
      <c r="B8366"/>
      <c r="C8366" s="29"/>
      <c r="D8366"/>
      <c r="E8366" s="44"/>
      <c r="F8366" s="29"/>
      <c r="G8366" s="45"/>
      <c r="L8366"/>
      <c r="M8366" s="46"/>
    </row>
    <row r="8367" spans="1:13" x14ac:dyDescent="0.3">
      <c r="A8367"/>
      <c r="B8367"/>
      <c r="C8367" s="29"/>
      <c r="D8367"/>
      <c r="E8367" s="44"/>
      <c r="F8367" s="29"/>
      <c r="G8367" s="45"/>
      <c r="L8367"/>
      <c r="M8367" s="46"/>
    </row>
    <row r="8368" spans="1:13" x14ac:dyDescent="0.3">
      <c r="A8368"/>
      <c r="B8368"/>
      <c r="C8368" s="29"/>
      <c r="D8368"/>
      <c r="E8368" s="44"/>
      <c r="F8368" s="29"/>
      <c r="G8368" s="45"/>
      <c r="L8368"/>
      <c r="M8368" s="46"/>
    </row>
    <row r="8369" spans="1:13" x14ac:dyDescent="0.3">
      <c r="A8369"/>
      <c r="B8369"/>
      <c r="C8369" s="29"/>
      <c r="D8369"/>
      <c r="E8369" s="44"/>
      <c r="F8369" s="29"/>
      <c r="G8369" s="45"/>
      <c r="L8369"/>
      <c r="M8369" s="46"/>
    </row>
    <row r="8370" spans="1:13" x14ac:dyDescent="0.3">
      <c r="A8370"/>
      <c r="B8370"/>
      <c r="C8370" s="29"/>
      <c r="D8370"/>
      <c r="E8370" s="44"/>
      <c r="F8370" s="29"/>
      <c r="G8370" s="45"/>
      <c r="L8370"/>
      <c r="M8370" s="46"/>
    </row>
    <row r="8371" spans="1:13" x14ac:dyDescent="0.3">
      <c r="A8371"/>
      <c r="B8371"/>
      <c r="C8371" s="29"/>
      <c r="D8371"/>
      <c r="E8371" s="44"/>
      <c r="F8371" s="29"/>
      <c r="G8371" s="45"/>
      <c r="L8371"/>
      <c r="M8371" s="46"/>
    </row>
    <row r="8372" spans="1:13" x14ac:dyDescent="0.3">
      <c r="A8372"/>
      <c r="B8372"/>
      <c r="C8372" s="29"/>
      <c r="D8372"/>
      <c r="E8372" s="44"/>
      <c r="F8372" s="29"/>
      <c r="G8372" s="45"/>
      <c r="L8372"/>
      <c r="M8372" s="46"/>
    </row>
    <row r="8373" spans="1:13" x14ac:dyDescent="0.3">
      <c r="A8373"/>
      <c r="B8373"/>
      <c r="C8373" s="29"/>
      <c r="D8373"/>
      <c r="E8373" s="44"/>
      <c r="F8373" s="29"/>
      <c r="G8373" s="45"/>
      <c r="L8373"/>
      <c r="M8373" s="46"/>
    </row>
    <row r="8374" spans="1:13" x14ac:dyDescent="0.3">
      <c r="A8374"/>
      <c r="B8374"/>
      <c r="C8374" s="29"/>
      <c r="D8374"/>
      <c r="E8374" s="44"/>
      <c r="F8374" s="29"/>
      <c r="G8374" s="45"/>
      <c r="L8374"/>
      <c r="M8374" s="46"/>
    </row>
    <row r="8375" spans="1:13" x14ac:dyDescent="0.3">
      <c r="A8375"/>
      <c r="B8375"/>
      <c r="C8375" s="29"/>
      <c r="D8375"/>
      <c r="E8375" s="44"/>
      <c r="F8375" s="29"/>
      <c r="G8375" s="45"/>
      <c r="L8375"/>
      <c r="M8375" s="46"/>
    </row>
    <row r="8376" spans="1:13" x14ac:dyDescent="0.3">
      <c r="A8376"/>
      <c r="B8376"/>
      <c r="C8376" s="29"/>
      <c r="D8376"/>
      <c r="E8376" s="44"/>
      <c r="F8376" s="29"/>
      <c r="G8376" s="45"/>
      <c r="L8376"/>
      <c r="M8376" s="46"/>
    </row>
    <row r="8377" spans="1:13" x14ac:dyDescent="0.3">
      <c r="A8377"/>
      <c r="B8377"/>
      <c r="C8377" s="29"/>
      <c r="D8377"/>
      <c r="E8377" s="44"/>
      <c r="F8377" s="29"/>
      <c r="G8377" s="45"/>
      <c r="L8377"/>
      <c r="M8377" s="46"/>
    </row>
    <row r="8378" spans="1:13" x14ac:dyDescent="0.3">
      <c r="A8378"/>
      <c r="B8378"/>
      <c r="C8378" s="29"/>
      <c r="D8378"/>
      <c r="E8378" s="44"/>
      <c r="F8378" s="29"/>
      <c r="G8378" s="45"/>
      <c r="L8378"/>
      <c r="M8378" s="46"/>
    </row>
    <row r="8379" spans="1:13" x14ac:dyDescent="0.3">
      <c r="A8379"/>
      <c r="B8379"/>
      <c r="C8379" s="29"/>
      <c r="D8379"/>
      <c r="E8379" s="44"/>
      <c r="F8379" s="29"/>
      <c r="G8379" s="45"/>
      <c r="L8379"/>
      <c r="M8379" s="46"/>
    </row>
    <row r="8380" spans="1:13" x14ac:dyDescent="0.3">
      <c r="A8380"/>
      <c r="B8380"/>
      <c r="C8380" s="29"/>
      <c r="D8380"/>
      <c r="E8380" s="44"/>
      <c r="F8380" s="29"/>
      <c r="G8380" s="45"/>
      <c r="L8380"/>
      <c r="M8380" s="46"/>
    </row>
    <row r="8381" spans="1:13" x14ac:dyDescent="0.3">
      <c r="A8381"/>
      <c r="B8381"/>
      <c r="C8381" s="29"/>
      <c r="D8381"/>
      <c r="E8381" s="44"/>
      <c r="F8381" s="29"/>
      <c r="G8381" s="45"/>
      <c r="L8381"/>
      <c r="M8381" s="46"/>
    </row>
    <row r="8382" spans="1:13" x14ac:dyDescent="0.3">
      <c r="A8382"/>
      <c r="B8382"/>
      <c r="C8382" s="29"/>
      <c r="D8382"/>
      <c r="E8382" s="44"/>
      <c r="F8382" s="29"/>
      <c r="G8382" s="45"/>
      <c r="L8382"/>
      <c r="M8382" s="46"/>
    </row>
    <row r="8383" spans="1:13" x14ac:dyDescent="0.3">
      <c r="A8383"/>
      <c r="B8383"/>
      <c r="C8383" s="29"/>
      <c r="D8383"/>
      <c r="E8383" s="44"/>
      <c r="F8383" s="29"/>
      <c r="G8383" s="45"/>
      <c r="L8383"/>
      <c r="M8383" s="46"/>
    </row>
    <row r="8384" spans="1:13" x14ac:dyDescent="0.3">
      <c r="A8384"/>
      <c r="B8384"/>
      <c r="C8384" s="29"/>
      <c r="D8384"/>
      <c r="E8384" s="44"/>
      <c r="F8384" s="29"/>
      <c r="G8384" s="45"/>
      <c r="L8384"/>
      <c r="M8384" s="46"/>
    </row>
    <row r="8385" spans="1:13" x14ac:dyDescent="0.3">
      <c r="A8385"/>
      <c r="B8385"/>
      <c r="C8385" s="29"/>
      <c r="D8385"/>
      <c r="E8385" s="44"/>
      <c r="F8385" s="29"/>
      <c r="G8385" s="45"/>
      <c r="L8385"/>
      <c r="M8385" s="46"/>
    </row>
    <row r="8386" spans="1:13" x14ac:dyDescent="0.3">
      <c r="A8386"/>
      <c r="B8386"/>
      <c r="C8386" s="29"/>
      <c r="D8386"/>
      <c r="E8386" s="44"/>
      <c r="F8386" s="29"/>
      <c r="G8386" s="45"/>
      <c r="L8386"/>
      <c r="M8386" s="46"/>
    </row>
    <row r="8387" spans="1:13" x14ac:dyDescent="0.3">
      <c r="A8387"/>
      <c r="B8387"/>
      <c r="C8387" s="29"/>
      <c r="D8387"/>
      <c r="E8387" s="44"/>
      <c r="F8387" s="29"/>
      <c r="G8387" s="45"/>
      <c r="L8387"/>
      <c r="M8387" s="46"/>
    </row>
    <row r="8388" spans="1:13" x14ac:dyDescent="0.3">
      <c r="A8388"/>
      <c r="B8388"/>
      <c r="C8388" s="29"/>
      <c r="D8388"/>
      <c r="E8388" s="44"/>
      <c r="F8388" s="29"/>
      <c r="G8388" s="45"/>
      <c r="L8388"/>
      <c r="M8388" s="46"/>
    </row>
    <row r="8389" spans="1:13" x14ac:dyDescent="0.3">
      <c r="A8389"/>
      <c r="B8389"/>
      <c r="C8389" s="29"/>
      <c r="D8389"/>
      <c r="E8389" s="44"/>
      <c r="F8389" s="29"/>
      <c r="G8389" s="45"/>
      <c r="L8389"/>
      <c r="M8389" s="46"/>
    </row>
    <row r="8390" spans="1:13" x14ac:dyDescent="0.3">
      <c r="A8390"/>
      <c r="B8390"/>
      <c r="C8390" s="29"/>
      <c r="D8390"/>
      <c r="E8390" s="44"/>
      <c r="F8390" s="29"/>
      <c r="G8390" s="45"/>
      <c r="L8390"/>
      <c r="M8390" s="46"/>
    </row>
    <row r="8391" spans="1:13" x14ac:dyDescent="0.3">
      <c r="A8391"/>
      <c r="B8391"/>
      <c r="C8391" s="29"/>
      <c r="D8391"/>
      <c r="E8391" s="44"/>
      <c r="F8391" s="29"/>
      <c r="G8391" s="45"/>
      <c r="L8391"/>
      <c r="M8391" s="46"/>
    </row>
    <row r="8392" spans="1:13" x14ac:dyDescent="0.3">
      <c r="A8392"/>
      <c r="B8392"/>
      <c r="C8392" s="29"/>
      <c r="D8392"/>
      <c r="E8392" s="44"/>
      <c r="F8392" s="29"/>
      <c r="G8392" s="45"/>
      <c r="L8392"/>
      <c r="M8392" s="46"/>
    </row>
    <row r="8393" spans="1:13" x14ac:dyDescent="0.3">
      <c r="A8393"/>
      <c r="B8393"/>
      <c r="C8393" s="29"/>
      <c r="D8393"/>
      <c r="E8393" s="44"/>
      <c r="F8393" s="29"/>
      <c r="G8393" s="45"/>
      <c r="L8393"/>
      <c r="M8393" s="46"/>
    </row>
    <row r="8394" spans="1:13" x14ac:dyDescent="0.3">
      <c r="A8394"/>
      <c r="B8394"/>
      <c r="C8394" s="29"/>
      <c r="D8394"/>
      <c r="E8394" s="44"/>
      <c r="F8394" s="29"/>
      <c r="G8394" s="45"/>
      <c r="L8394"/>
      <c r="M8394" s="46"/>
    </row>
    <row r="8395" spans="1:13" x14ac:dyDescent="0.3">
      <c r="A8395"/>
      <c r="B8395"/>
      <c r="C8395" s="29"/>
      <c r="D8395"/>
      <c r="E8395" s="44"/>
      <c r="F8395" s="29"/>
      <c r="G8395" s="45"/>
      <c r="L8395"/>
      <c r="M8395" s="46"/>
    </row>
    <row r="8396" spans="1:13" x14ac:dyDescent="0.3">
      <c r="A8396"/>
      <c r="B8396"/>
      <c r="C8396" s="29"/>
      <c r="D8396"/>
      <c r="E8396" s="44"/>
      <c r="F8396" s="29"/>
      <c r="G8396" s="45"/>
      <c r="L8396"/>
      <c r="M8396" s="46"/>
    </row>
    <row r="8397" spans="1:13" x14ac:dyDescent="0.3">
      <c r="A8397"/>
      <c r="B8397"/>
      <c r="C8397" s="29"/>
      <c r="D8397"/>
      <c r="E8397" s="44"/>
      <c r="F8397" s="29"/>
      <c r="G8397" s="45"/>
      <c r="L8397"/>
      <c r="M8397" s="46"/>
    </row>
    <row r="8398" spans="1:13" x14ac:dyDescent="0.3">
      <c r="A8398"/>
      <c r="B8398"/>
      <c r="C8398" s="29"/>
      <c r="D8398"/>
      <c r="E8398" s="44"/>
      <c r="F8398" s="29"/>
      <c r="G8398" s="45"/>
      <c r="L8398"/>
      <c r="M8398" s="46"/>
    </row>
    <row r="8399" spans="1:13" x14ac:dyDescent="0.3">
      <c r="A8399"/>
      <c r="B8399"/>
      <c r="C8399" s="29"/>
      <c r="D8399"/>
      <c r="E8399" s="44"/>
      <c r="F8399" s="29"/>
      <c r="G8399" s="45"/>
      <c r="L8399"/>
      <c r="M8399" s="46"/>
    </row>
    <row r="8400" spans="1:13" x14ac:dyDescent="0.3">
      <c r="A8400"/>
      <c r="B8400"/>
      <c r="C8400" s="29"/>
      <c r="D8400"/>
      <c r="E8400" s="44"/>
      <c r="F8400" s="29"/>
      <c r="G8400" s="45"/>
      <c r="L8400"/>
      <c r="M8400" s="46"/>
    </row>
    <row r="8401" spans="1:13" x14ac:dyDescent="0.3">
      <c r="A8401"/>
      <c r="B8401"/>
      <c r="C8401" s="29"/>
      <c r="D8401"/>
      <c r="E8401" s="44"/>
      <c r="F8401" s="29"/>
      <c r="G8401" s="45"/>
      <c r="L8401"/>
      <c r="M8401" s="46"/>
    </row>
    <row r="8402" spans="1:13" x14ac:dyDescent="0.3">
      <c r="A8402"/>
      <c r="B8402"/>
      <c r="C8402" s="29"/>
      <c r="D8402"/>
      <c r="E8402" s="44"/>
      <c r="F8402" s="29"/>
      <c r="G8402" s="45"/>
      <c r="L8402"/>
      <c r="M8402" s="46"/>
    </row>
    <row r="8403" spans="1:13" x14ac:dyDescent="0.3">
      <c r="A8403"/>
      <c r="B8403"/>
      <c r="C8403" s="29"/>
      <c r="D8403"/>
      <c r="E8403" s="44"/>
      <c r="F8403" s="29"/>
      <c r="G8403" s="45"/>
      <c r="L8403"/>
      <c r="M8403" s="46"/>
    </row>
    <row r="8404" spans="1:13" x14ac:dyDescent="0.3">
      <c r="A8404"/>
      <c r="B8404"/>
      <c r="C8404" s="29"/>
      <c r="D8404"/>
      <c r="E8404" s="44"/>
      <c r="F8404" s="29"/>
      <c r="G8404" s="45"/>
      <c r="L8404"/>
      <c r="M8404" s="46"/>
    </row>
    <row r="8405" spans="1:13" x14ac:dyDescent="0.3">
      <c r="A8405"/>
      <c r="B8405"/>
      <c r="C8405" s="29"/>
      <c r="D8405"/>
      <c r="E8405" s="44"/>
      <c r="F8405" s="29"/>
      <c r="G8405" s="45"/>
      <c r="L8405"/>
      <c r="M8405" s="46"/>
    </row>
    <row r="8406" spans="1:13" x14ac:dyDescent="0.3">
      <c r="A8406"/>
      <c r="B8406"/>
      <c r="C8406" s="29"/>
      <c r="D8406"/>
      <c r="E8406" s="44"/>
      <c r="F8406" s="29"/>
      <c r="G8406" s="45"/>
      <c r="L8406"/>
      <c r="M8406" s="46"/>
    </row>
    <row r="8407" spans="1:13" x14ac:dyDescent="0.3">
      <c r="A8407"/>
      <c r="B8407"/>
      <c r="C8407" s="29"/>
      <c r="D8407"/>
      <c r="E8407" s="44"/>
      <c r="F8407" s="29"/>
      <c r="G8407" s="45"/>
      <c r="L8407"/>
      <c r="M8407" s="46"/>
    </row>
    <row r="8408" spans="1:13" x14ac:dyDescent="0.3">
      <c r="A8408"/>
      <c r="B8408"/>
      <c r="C8408" s="29"/>
      <c r="D8408"/>
      <c r="E8408" s="44"/>
      <c r="F8408" s="29"/>
      <c r="G8408" s="45"/>
      <c r="L8408"/>
      <c r="M8408" s="46"/>
    </row>
    <row r="8409" spans="1:13" x14ac:dyDescent="0.3">
      <c r="A8409"/>
      <c r="B8409"/>
      <c r="C8409" s="29"/>
      <c r="D8409"/>
      <c r="E8409" s="44"/>
      <c r="F8409" s="29"/>
      <c r="G8409" s="45"/>
      <c r="L8409"/>
      <c r="M8409" s="46"/>
    </row>
    <row r="8410" spans="1:13" x14ac:dyDescent="0.3">
      <c r="A8410"/>
      <c r="B8410"/>
      <c r="C8410" s="29"/>
      <c r="D8410"/>
      <c r="E8410" s="44"/>
      <c r="F8410" s="29"/>
      <c r="G8410" s="45"/>
      <c r="L8410"/>
      <c r="M8410" s="46"/>
    </row>
    <row r="8411" spans="1:13" x14ac:dyDescent="0.3">
      <c r="A8411"/>
      <c r="B8411"/>
      <c r="C8411" s="29"/>
      <c r="D8411"/>
      <c r="E8411" s="44"/>
      <c r="F8411" s="29"/>
      <c r="G8411" s="45"/>
      <c r="L8411"/>
      <c r="M8411" s="46"/>
    </row>
    <row r="8412" spans="1:13" x14ac:dyDescent="0.3">
      <c r="A8412"/>
      <c r="B8412"/>
      <c r="C8412" s="29"/>
      <c r="D8412"/>
      <c r="E8412" s="44"/>
      <c r="F8412" s="29"/>
      <c r="G8412" s="45"/>
      <c r="L8412"/>
      <c r="M8412" s="46"/>
    </row>
    <row r="8413" spans="1:13" x14ac:dyDescent="0.3">
      <c r="A8413"/>
      <c r="B8413"/>
      <c r="C8413" s="29"/>
      <c r="D8413"/>
      <c r="E8413" s="44"/>
      <c r="F8413" s="29"/>
      <c r="G8413" s="45"/>
      <c r="L8413"/>
      <c r="M8413" s="46"/>
    </row>
    <row r="8414" spans="1:13" x14ac:dyDescent="0.3">
      <c r="A8414"/>
      <c r="B8414"/>
      <c r="C8414" s="29"/>
      <c r="D8414"/>
      <c r="E8414" s="44"/>
      <c r="F8414" s="29"/>
      <c r="G8414" s="45"/>
      <c r="L8414"/>
      <c r="M8414" s="46"/>
    </row>
    <row r="8415" spans="1:13" x14ac:dyDescent="0.3">
      <c r="A8415"/>
      <c r="B8415"/>
      <c r="C8415" s="29"/>
      <c r="D8415"/>
      <c r="E8415" s="44"/>
      <c r="F8415" s="29"/>
      <c r="G8415" s="45"/>
      <c r="L8415"/>
      <c r="M8415" s="46"/>
    </row>
    <row r="8416" spans="1:13" x14ac:dyDescent="0.3">
      <c r="A8416"/>
      <c r="B8416"/>
      <c r="C8416" s="29"/>
      <c r="D8416"/>
      <c r="E8416" s="44"/>
      <c r="F8416" s="29"/>
      <c r="G8416" s="45"/>
      <c r="L8416"/>
      <c r="M8416" s="46"/>
    </row>
    <row r="8417" spans="1:13" x14ac:dyDescent="0.3">
      <c r="A8417"/>
      <c r="B8417"/>
      <c r="C8417" s="29"/>
      <c r="D8417"/>
      <c r="E8417" s="44"/>
      <c r="F8417" s="29"/>
      <c r="G8417" s="45"/>
      <c r="L8417"/>
      <c r="M8417" s="46"/>
    </row>
    <row r="8418" spans="1:13" x14ac:dyDescent="0.3">
      <c r="A8418"/>
      <c r="B8418"/>
      <c r="C8418" s="29"/>
      <c r="D8418"/>
      <c r="E8418" s="44"/>
      <c r="F8418" s="29"/>
      <c r="G8418" s="45"/>
      <c r="L8418"/>
      <c r="M8418" s="46"/>
    </row>
    <row r="8419" spans="1:13" x14ac:dyDescent="0.3">
      <c r="A8419"/>
      <c r="B8419"/>
      <c r="C8419" s="29"/>
      <c r="D8419"/>
      <c r="E8419" s="44"/>
      <c r="F8419" s="29"/>
      <c r="G8419" s="45"/>
      <c r="L8419"/>
      <c r="M8419" s="46"/>
    </row>
    <row r="8420" spans="1:13" x14ac:dyDescent="0.3">
      <c r="A8420"/>
      <c r="B8420"/>
      <c r="C8420" s="29"/>
      <c r="D8420"/>
      <c r="E8420" s="44"/>
      <c r="F8420" s="29"/>
      <c r="G8420" s="45"/>
      <c r="L8420"/>
      <c r="M8420" s="46"/>
    </row>
    <row r="8421" spans="1:13" x14ac:dyDescent="0.3">
      <c r="A8421"/>
      <c r="B8421"/>
      <c r="C8421" s="29"/>
      <c r="D8421"/>
      <c r="E8421" s="44"/>
      <c r="F8421" s="29"/>
      <c r="G8421" s="45"/>
      <c r="L8421"/>
      <c r="M8421" s="46"/>
    </row>
    <row r="8422" spans="1:13" x14ac:dyDescent="0.3">
      <c r="A8422"/>
      <c r="B8422"/>
      <c r="C8422" s="29"/>
      <c r="D8422"/>
      <c r="E8422" s="44"/>
      <c r="F8422" s="29"/>
      <c r="G8422" s="45"/>
      <c r="L8422"/>
      <c r="M8422" s="46"/>
    </row>
    <row r="8423" spans="1:13" x14ac:dyDescent="0.3">
      <c r="A8423"/>
      <c r="B8423"/>
      <c r="C8423" s="29"/>
      <c r="D8423"/>
      <c r="E8423" s="44"/>
      <c r="F8423" s="29"/>
      <c r="G8423" s="45"/>
      <c r="L8423"/>
      <c r="M8423" s="46"/>
    </row>
    <row r="8424" spans="1:13" x14ac:dyDescent="0.3">
      <c r="A8424"/>
      <c r="B8424"/>
      <c r="C8424" s="29"/>
      <c r="D8424"/>
      <c r="E8424" s="44"/>
      <c r="F8424" s="29"/>
      <c r="G8424" s="45"/>
      <c r="L8424"/>
      <c r="M8424" s="46"/>
    </row>
    <row r="8425" spans="1:13" x14ac:dyDescent="0.3">
      <c r="A8425"/>
      <c r="B8425"/>
      <c r="C8425" s="29"/>
      <c r="D8425"/>
      <c r="E8425" s="44"/>
      <c r="F8425" s="29"/>
      <c r="G8425" s="45"/>
      <c r="L8425"/>
      <c r="M8425" s="46"/>
    </row>
    <row r="8426" spans="1:13" x14ac:dyDescent="0.3">
      <c r="A8426"/>
      <c r="B8426"/>
      <c r="C8426" s="29"/>
      <c r="D8426"/>
      <c r="E8426" s="44"/>
      <c r="F8426" s="29"/>
      <c r="G8426" s="45"/>
      <c r="L8426"/>
      <c r="M8426" s="46"/>
    </row>
    <row r="8427" spans="1:13" x14ac:dyDescent="0.3">
      <c r="A8427"/>
      <c r="B8427"/>
      <c r="C8427" s="29"/>
      <c r="D8427"/>
      <c r="E8427" s="44"/>
      <c r="F8427" s="29"/>
      <c r="G8427" s="45"/>
      <c r="L8427"/>
      <c r="M8427" s="46"/>
    </row>
    <row r="8428" spans="1:13" x14ac:dyDescent="0.3">
      <c r="A8428"/>
      <c r="B8428"/>
      <c r="C8428" s="29"/>
      <c r="D8428"/>
      <c r="E8428" s="44"/>
      <c r="F8428" s="29"/>
      <c r="G8428" s="45"/>
      <c r="L8428"/>
      <c r="M8428" s="46"/>
    </row>
    <row r="8429" spans="1:13" x14ac:dyDescent="0.3">
      <c r="A8429"/>
      <c r="B8429"/>
      <c r="C8429" s="29"/>
      <c r="D8429"/>
      <c r="E8429" s="44"/>
      <c r="F8429" s="29"/>
      <c r="G8429" s="45"/>
      <c r="L8429"/>
      <c r="M8429" s="46"/>
    </row>
    <row r="8430" spans="1:13" x14ac:dyDescent="0.3">
      <c r="A8430"/>
      <c r="B8430"/>
      <c r="C8430" s="29"/>
      <c r="D8430"/>
      <c r="E8430" s="44"/>
      <c r="F8430" s="29"/>
      <c r="G8430" s="45"/>
      <c r="L8430"/>
      <c r="M8430" s="46"/>
    </row>
    <row r="8431" spans="1:13" x14ac:dyDescent="0.3">
      <c r="A8431"/>
      <c r="B8431"/>
      <c r="C8431" s="29"/>
      <c r="D8431"/>
      <c r="E8431" s="44"/>
      <c r="F8431" s="29"/>
      <c r="G8431" s="45"/>
      <c r="L8431"/>
      <c r="M8431" s="46"/>
    </row>
    <row r="8432" spans="1:13" x14ac:dyDescent="0.3">
      <c r="A8432"/>
      <c r="B8432"/>
      <c r="C8432" s="29"/>
      <c r="D8432"/>
      <c r="E8432" s="44"/>
      <c r="F8432" s="29"/>
      <c r="G8432" s="45"/>
      <c r="L8432"/>
      <c r="M8432" s="46"/>
    </row>
    <row r="8433" spans="1:13" x14ac:dyDescent="0.3">
      <c r="A8433"/>
      <c r="B8433"/>
      <c r="C8433" s="29"/>
      <c r="D8433"/>
      <c r="E8433" s="44"/>
      <c r="F8433" s="29"/>
      <c r="G8433" s="45"/>
      <c r="L8433"/>
      <c r="M8433" s="46"/>
    </row>
    <row r="8434" spans="1:13" x14ac:dyDescent="0.3">
      <c r="A8434"/>
      <c r="B8434"/>
      <c r="C8434" s="29"/>
      <c r="D8434"/>
      <c r="E8434" s="44"/>
      <c r="F8434" s="29"/>
      <c r="G8434" s="45"/>
      <c r="L8434"/>
      <c r="M8434" s="46"/>
    </row>
    <row r="8435" spans="1:13" x14ac:dyDescent="0.3">
      <c r="A8435"/>
      <c r="B8435"/>
      <c r="C8435" s="29"/>
      <c r="D8435"/>
      <c r="E8435" s="44"/>
      <c r="F8435" s="29"/>
      <c r="G8435" s="45"/>
      <c r="L8435"/>
      <c r="M8435" s="46"/>
    </row>
    <row r="8436" spans="1:13" x14ac:dyDescent="0.3">
      <c r="A8436"/>
      <c r="B8436"/>
      <c r="C8436" s="29"/>
      <c r="D8436"/>
      <c r="E8436" s="44"/>
      <c r="F8436" s="29"/>
      <c r="G8436" s="45"/>
      <c r="L8436"/>
      <c r="M8436" s="46"/>
    </row>
    <row r="8437" spans="1:13" x14ac:dyDescent="0.3">
      <c r="A8437"/>
      <c r="B8437"/>
      <c r="C8437" s="29"/>
      <c r="D8437"/>
      <c r="E8437" s="44"/>
      <c r="F8437" s="29"/>
      <c r="G8437" s="45"/>
      <c r="L8437"/>
      <c r="M8437" s="46"/>
    </row>
    <row r="8438" spans="1:13" x14ac:dyDescent="0.3">
      <c r="A8438"/>
      <c r="B8438"/>
      <c r="C8438" s="29"/>
      <c r="D8438"/>
      <c r="E8438" s="44"/>
      <c r="F8438" s="29"/>
      <c r="G8438" s="45"/>
      <c r="L8438"/>
      <c r="M8438" s="46"/>
    </row>
    <row r="8439" spans="1:13" x14ac:dyDescent="0.3">
      <c r="A8439"/>
      <c r="B8439"/>
      <c r="C8439" s="29"/>
      <c r="D8439"/>
      <c r="E8439" s="44"/>
      <c r="F8439" s="29"/>
      <c r="G8439" s="45"/>
      <c r="L8439"/>
      <c r="M8439" s="46"/>
    </row>
    <row r="8440" spans="1:13" x14ac:dyDescent="0.3">
      <c r="A8440"/>
      <c r="B8440"/>
      <c r="C8440" s="29"/>
      <c r="D8440"/>
      <c r="E8440" s="44"/>
      <c r="F8440" s="29"/>
      <c r="G8440" s="45"/>
      <c r="L8440"/>
      <c r="M8440" s="46"/>
    </row>
    <row r="8441" spans="1:13" x14ac:dyDescent="0.3">
      <c r="A8441"/>
      <c r="B8441"/>
      <c r="C8441" s="29"/>
      <c r="D8441"/>
      <c r="E8441" s="44"/>
      <c r="F8441" s="29"/>
      <c r="G8441" s="45"/>
      <c r="L8441"/>
      <c r="M8441" s="46"/>
    </row>
    <row r="8442" spans="1:13" x14ac:dyDescent="0.3">
      <c r="A8442"/>
      <c r="B8442"/>
      <c r="C8442" s="29"/>
      <c r="D8442"/>
      <c r="E8442" s="44"/>
      <c r="F8442" s="29"/>
      <c r="G8442" s="45"/>
      <c r="L8442"/>
      <c r="M8442" s="46"/>
    </row>
    <row r="8443" spans="1:13" x14ac:dyDescent="0.3">
      <c r="A8443"/>
      <c r="B8443"/>
      <c r="C8443" s="29"/>
      <c r="D8443"/>
      <c r="E8443" s="44"/>
      <c r="F8443" s="29"/>
      <c r="G8443" s="45"/>
      <c r="L8443"/>
      <c r="M8443" s="46"/>
    </row>
    <row r="8444" spans="1:13" x14ac:dyDescent="0.3">
      <c r="A8444"/>
      <c r="B8444"/>
      <c r="C8444" s="29"/>
      <c r="D8444"/>
      <c r="E8444" s="44"/>
      <c r="F8444" s="29"/>
      <c r="G8444" s="45"/>
      <c r="L8444"/>
      <c r="M8444" s="46"/>
    </row>
    <row r="8445" spans="1:13" x14ac:dyDescent="0.3">
      <c r="A8445"/>
      <c r="B8445"/>
      <c r="C8445" s="29"/>
      <c r="D8445"/>
      <c r="E8445" s="44"/>
      <c r="F8445" s="29"/>
      <c r="G8445" s="45"/>
      <c r="L8445"/>
      <c r="M8445" s="46"/>
    </row>
    <row r="8446" spans="1:13" x14ac:dyDescent="0.3">
      <c r="A8446"/>
      <c r="B8446"/>
      <c r="C8446" s="29"/>
      <c r="D8446"/>
      <c r="E8446" s="44"/>
      <c r="F8446" s="29"/>
      <c r="G8446" s="45"/>
      <c r="L8446"/>
      <c r="M8446" s="46"/>
    </row>
    <row r="8447" spans="1:13" x14ac:dyDescent="0.3">
      <c r="A8447"/>
      <c r="B8447"/>
      <c r="C8447" s="29"/>
      <c r="D8447"/>
      <c r="E8447" s="44"/>
      <c r="F8447" s="29"/>
      <c r="G8447" s="45"/>
      <c r="L8447"/>
      <c r="M8447" s="46"/>
    </row>
    <row r="8448" spans="1:13" x14ac:dyDescent="0.3">
      <c r="A8448"/>
      <c r="B8448"/>
      <c r="C8448" s="29"/>
      <c r="D8448"/>
      <c r="E8448" s="44"/>
      <c r="F8448" s="29"/>
      <c r="G8448" s="45"/>
      <c r="L8448"/>
      <c r="M8448" s="46"/>
    </row>
    <row r="8449" spans="1:13" x14ac:dyDescent="0.3">
      <c r="A8449"/>
      <c r="B8449"/>
      <c r="C8449" s="29"/>
      <c r="D8449"/>
      <c r="E8449" s="44"/>
      <c r="F8449" s="29"/>
      <c r="G8449" s="45"/>
      <c r="L8449"/>
      <c r="M8449" s="46"/>
    </row>
    <row r="8450" spans="1:13" x14ac:dyDescent="0.3">
      <c r="A8450"/>
      <c r="B8450"/>
      <c r="C8450" s="29"/>
      <c r="D8450"/>
      <c r="E8450" s="44"/>
      <c r="F8450" s="29"/>
      <c r="G8450" s="45"/>
      <c r="L8450"/>
      <c r="M8450" s="46"/>
    </row>
    <row r="8451" spans="1:13" x14ac:dyDescent="0.3">
      <c r="A8451"/>
      <c r="B8451"/>
      <c r="C8451" s="29"/>
      <c r="D8451"/>
      <c r="E8451" s="44"/>
      <c r="F8451" s="29"/>
      <c r="G8451" s="45"/>
      <c r="L8451"/>
      <c r="M8451" s="46"/>
    </row>
    <row r="8452" spans="1:13" x14ac:dyDescent="0.3">
      <c r="A8452"/>
      <c r="B8452"/>
      <c r="C8452" s="29"/>
      <c r="D8452"/>
      <c r="E8452" s="44"/>
      <c r="F8452" s="29"/>
      <c r="G8452" s="45"/>
      <c r="L8452"/>
      <c r="M8452" s="46"/>
    </row>
    <row r="8453" spans="1:13" x14ac:dyDescent="0.3">
      <c r="A8453"/>
      <c r="B8453"/>
      <c r="C8453" s="29"/>
      <c r="D8453"/>
      <c r="E8453" s="44"/>
      <c r="F8453" s="29"/>
      <c r="G8453" s="45"/>
      <c r="L8453"/>
      <c r="M8453" s="46"/>
    </row>
    <row r="8454" spans="1:13" x14ac:dyDescent="0.3">
      <c r="A8454"/>
      <c r="B8454"/>
      <c r="C8454" s="29"/>
      <c r="D8454"/>
      <c r="E8454" s="44"/>
      <c r="F8454" s="29"/>
      <c r="G8454" s="45"/>
      <c r="L8454"/>
      <c r="M8454" s="46"/>
    </row>
    <row r="8455" spans="1:13" x14ac:dyDescent="0.3">
      <c r="A8455"/>
      <c r="B8455"/>
      <c r="C8455" s="29"/>
      <c r="D8455"/>
      <c r="E8455" s="44"/>
      <c r="F8455" s="29"/>
      <c r="G8455" s="45"/>
      <c r="L8455"/>
      <c r="M8455" s="46"/>
    </row>
    <row r="8456" spans="1:13" x14ac:dyDescent="0.3">
      <c r="A8456"/>
      <c r="B8456"/>
      <c r="C8456" s="29"/>
      <c r="D8456"/>
      <c r="E8456" s="44"/>
      <c r="F8456" s="29"/>
      <c r="G8456" s="45"/>
      <c r="L8456"/>
      <c r="M8456" s="46"/>
    </row>
    <row r="8457" spans="1:13" x14ac:dyDescent="0.3">
      <c r="A8457"/>
      <c r="B8457"/>
      <c r="C8457" s="29"/>
      <c r="D8457"/>
      <c r="E8457" s="44"/>
      <c r="F8457" s="29"/>
      <c r="G8457" s="45"/>
      <c r="L8457"/>
      <c r="M8457" s="46"/>
    </row>
    <row r="8458" spans="1:13" x14ac:dyDescent="0.3">
      <c r="A8458"/>
      <c r="B8458"/>
      <c r="C8458" s="29"/>
      <c r="D8458"/>
      <c r="E8458" s="44"/>
      <c r="F8458" s="29"/>
      <c r="G8458" s="45"/>
      <c r="L8458"/>
      <c r="M8458" s="46"/>
    </row>
    <row r="8459" spans="1:13" x14ac:dyDescent="0.3">
      <c r="A8459"/>
      <c r="B8459"/>
      <c r="C8459" s="29"/>
      <c r="D8459"/>
      <c r="E8459" s="44"/>
      <c r="F8459" s="29"/>
      <c r="G8459" s="45"/>
      <c r="L8459"/>
      <c r="M8459" s="46"/>
    </row>
    <row r="8460" spans="1:13" x14ac:dyDescent="0.3">
      <c r="A8460"/>
      <c r="B8460"/>
      <c r="C8460" s="29"/>
      <c r="D8460"/>
      <c r="E8460" s="44"/>
      <c r="F8460" s="29"/>
      <c r="G8460" s="45"/>
      <c r="L8460"/>
      <c r="M8460" s="46"/>
    </row>
    <row r="8461" spans="1:13" x14ac:dyDescent="0.3">
      <c r="A8461"/>
      <c r="B8461"/>
      <c r="C8461" s="29"/>
      <c r="D8461"/>
      <c r="E8461" s="44"/>
      <c r="F8461" s="29"/>
      <c r="G8461" s="45"/>
      <c r="L8461"/>
      <c r="M8461" s="46"/>
    </row>
    <row r="8462" spans="1:13" x14ac:dyDescent="0.3">
      <c r="A8462"/>
      <c r="B8462"/>
      <c r="C8462" s="29"/>
      <c r="D8462"/>
      <c r="E8462" s="44"/>
      <c r="F8462" s="29"/>
      <c r="G8462" s="45"/>
      <c r="L8462"/>
      <c r="M8462" s="46"/>
    </row>
    <row r="8463" spans="1:13" x14ac:dyDescent="0.3">
      <c r="A8463"/>
      <c r="B8463"/>
      <c r="C8463" s="29"/>
      <c r="D8463"/>
      <c r="E8463" s="44"/>
      <c r="F8463" s="29"/>
      <c r="G8463" s="45"/>
      <c r="L8463"/>
      <c r="M8463" s="46"/>
    </row>
    <row r="8464" spans="1:13" x14ac:dyDescent="0.3">
      <c r="A8464"/>
      <c r="B8464"/>
      <c r="C8464" s="29"/>
      <c r="D8464"/>
      <c r="E8464" s="44"/>
      <c r="F8464" s="29"/>
      <c r="G8464" s="45"/>
      <c r="L8464"/>
      <c r="M8464" s="46"/>
    </row>
    <row r="8465" spans="1:13" x14ac:dyDescent="0.3">
      <c r="A8465"/>
      <c r="B8465"/>
      <c r="C8465" s="29"/>
      <c r="D8465"/>
      <c r="E8465" s="44"/>
      <c r="F8465" s="29"/>
      <c r="G8465" s="45"/>
      <c r="L8465"/>
      <c r="M8465" s="46"/>
    </row>
    <row r="8466" spans="1:13" x14ac:dyDescent="0.3">
      <c r="A8466"/>
      <c r="B8466"/>
      <c r="C8466" s="29"/>
      <c r="D8466"/>
      <c r="E8466" s="44"/>
      <c r="F8466" s="29"/>
      <c r="G8466" s="45"/>
      <c r="L8466"/>
      <c r="M8466" s="46"/>
    </row>
    <row r="8467" spans="1:13" x14ac:dyDescent="0.3">
      <c r="A8467"/>
      <c r="B8467"/>
      <c r="C8467" s="29"/>
      <c r="D8467"/>
      <c r="E8467" s="44"/>
      <c r="F8467" s="29"/>
      <c r="G8467" s="45"/>
      <c r="L8467"/>
      <c r="M8467" s="46"/>
    </row>
    <row r="8468" spans="1:13" x14ac:dyDescent="0.3">
      <c r="A8468"/>
      <c r="B8468"/>
      <c r="C8468" s="29"/>
      <c r="D8468"/>
      <c r="E8468" s="44"/>
      <c r="F8468" s="29"/>
      <c r="G8468" s="45"/>
      <c r="L8468"/>
      <c r="M8468" s="46"/>
    </row>
    <row r="8469" spans="1:13" x14ac:dyDescent="0.3">
      <c r="A8469"/>
      <c r="B8469"/>
      <c r="C8469" s="29"/>
      <c r="D8469"/>
      <c r="E8469" s="44"/>
      <c r="F8469" s="29"/>
      <c r="G8469" s="45"/>
      <c r="L8469"/>
      <c r="M8469" s="46"/>
    </row>
    <row r="8470" spans="1:13" x14ac:dyDescent="0.3">
      <c r="A8470"/>
      <c r="B8470"/>
      <c r="C8470" s="29"/>
      <c r="D8470"/>
      <c r="E8470" s="44"/>
      <c r="F8470" s="29"/>
      <c r="G8470" s="45"/>
      <c r="L8470"/>
      <c r="M8470" s="46"/>
    </row>
    <row r="8471" spans="1:13" x14ac:dyDescent="0.3">
      <c r="A8471"/>
      <c r="B8471"/>
      <c r="C8471" s="29"/>
      <c r="D8471"/>
      <c r="E8471" s="44"/>
      <c r="F8471" s="29"/>
      <c r="G8471" s="45"/>
      <c r="L8471"/>
      <c r="M8471" s="46"/>
    </row>
    <row r="8472" spans="1:13" x14ac:dyDescent="0.3">
      <c r="A8472"/>
      <c r="B8472"/>
      <c r="C8472" s="29"/>
      <c r="D8472"/>
      <c r="E8472" s="44"/>
      <c r="F8472" s="29"/>
      <c r="G8472" s="45"/>
      <c r="L8472"/>
      <c r="M8472" s="46"/>
    </row>
    <row r="8473" spans="1:13" x14ac:dyDescent="0.3">
      <c r="A8473"/>
      <c r="B8473"/>
      <c r="C8473" s="29"/>
      <c r="D8473"/>
      <c r="E8473" s="44"/>
      <c r="F8473" s="29"/>
      <c r="G8473" s="45"/>
      <c r="L8473"/>
      <c r="M8473" s="46"/>
    </row>
    <row r="8474" spans="1:13" x14ac:dyDescent="0.3">
      <c r="A8474"/>
      <c r="B8474"/>
      <c r="C8474" s="29"/>
      <c r="D8474"/>
      <c r="E8474" s="44"/>
      <c r="F8474" s="29"/>
      <c r="G8474" s="45"/>
      <c r="L8474"/>
      <c r="M8474" s="46"/>
    </row>
    <row r="8475" spans="1:13" x14ac:dyDescent="0.3">
      <c r="A8475"/>
      <c r="B8475"/>
      <c r="C8475" s="29"/>
      <c r="D8475"/>
      <c r="E8475" s="44"/>
      <c r="F8475" s="29"/>
      <c r="G8475" s="45"/>
      <c r="L8475"/>
      <c r="M8475" s="46"/>
    </row>
    <row r="8476" spans="1:13" x14ac:dyDescent="0.3">
      <c r="A8476"/>
      <c r="B8476"/>
      <c r="C8476" s="29"/>
      <c r="D8476"/>
      <c r="E8476" s="44"/>
      <c r="F8476" s="29"/>
      <c r="G8476" s="45"/>
      <c r="L8476"/>
      <c r="M8476" s="46"/>
    </row>
    <row r="8477" spans="1:13" x14ac:dyDescent="0.3">
      <c r="A8477"/>
      <c r="B8477"/>
      <c r="C8477" s="29"/>
      <c r="D8477"/>
      <c r="E8477" s="44"/>
      <c r="F8477" s="29"/>
      <c r="G8477" s="45"/>
      <c r="L8477"/>
      <c r="M8477" s="46"/>
    </row>
    <row r="8478" spans="1:13" x14ac:dyDescent="0.3">
      <c r="A8478"/>
      <c r="B8478"/>
      <c r="C8478" s="29"/>
      <c r="D8478"/>
      <c r="E8478" s="44"/>
      <c r="F8478" s="29"/>
      <c r="G8478" s="45"/>
      <c r="L8478"/>
      <c r="M8478" s="46"/>
    </row>
    <row r="8479" spans="1:13" x14ac:dyDescent="0.3">
      <c r="A8479"/>
      <c r="B8479"/>
      <c r="C8479" s="29"/>
      <c r="D8479"/>
      <c r="E8479" s="44"/>
      <c r="F8479" s="29"/>
      <c r="G8479" s="45"/>
      <c r="L8479"/>
      <c r="M8479" s="46"/>
    </row>
    <row r="8480" spans="1:13" x14ac:dyDescent="0.3">
      <c r="A8480"/>
      <c r="B8480"/>
      <c r="C8480" s="29"/>
      <c r="D8480"/>
      <c r="E8480" s="44"/>
      <c r="F8480" s="29"/>
      <c r="G8480" s="45"/>
      <c r="L8480"/>
      <c r="M8480" s="46"/>
    </row>
    <row r="8481" spans="1:13" x14ac:dyDescent="0.3">
      <c r="A8481"/>
      <c r="B8481"/>
      <c r="C8481" s="29"/>
      <c r="D8481"/>
      <c r="E8481" s="44"/>
      <c r="F8481" s="29"/>
      <c r="G8481" s="45"/>
      <c r="L8481"/>
      <c r="M8481" s="46"/>
    </row>
    <row r="8482" spans="1:13" x14ac:dyDescent="0.3">
      <c r="A8482"/>
      <c r="B8482"/>
      <c r="C8482" s="29"/>
      <c r="D8482"/>
      <c r="E8482" s="44"/>
      <c r="F8482" s="29"/>
      <c r="G8482" s="45"/>
      <c r="L8482"/>
      <c r="M8482" s="46"/>
    </row>
    <row r="8483" spans="1:13" x14ac:dyDescent="0.3">
      <c r="A8483"/>
      <c r="B8483"/>
      <c r="C8483" s="29"/>
      <c r="D8483"/>
      <c r="E8483" s="44"/>
      <c r="F8483" s="29"/>
      <c r="G8483" s="45"/>
      <c r="L8483"/>
      <c r="M8483" s="46"/>
    </row>
    <row r="8484" spans="1:13" x14ac:dyDescent="0.3">
      <c r="A8484"/>
      <c r="B8484"/>
      <c r="C8484" s="29"/>
      <c r="D8484"/>
      <c r="E8484" s="44"/>
      <c r="F8484" s="29"/>
      <c r="G8484" s="45"/>
      <c r="L8484"/>
      <c r="M8484" s="46"/>
    </row>
    <row r="8485" spans="1:13" x14ac:dyDescent="0.3">
      <c r="A8485"/>
      <c r="B8485"/>
      <c r="C8485" s="29"/>
      <c r="D8485"/>
      <c r="E8485" s="44"/>
      <c r="F8485" s="29"/>
      <c r="G8485" s="45"/>
      <c r="L8485"/>
      <c r="M8485" s="46"/>
    </row>
    <row r="8486" spans="1:13" x14ac:dyDescent="0.3">
      <c r="A8486"/>
      <c r="B8486"/>
      <c r="C8486" s="29"/>
      <c r="D8486"/>
      <c r="E8486" s="44"/>
      <c r="F8486" s="29"/>
      <c r="G8486" s="45"/>
      <c r="L8486"/>
      <c r="M8486" s="46"/>
    </row>
    <row r="8487" spans="1:13" x14ac:dyDescent="0.3">
      <c r="A8487"/>
      <c r="B8487"/>
      <c r="C8487" s="29"/>
      <c r="D8487"/>
      <c r="E8487" s="44"/>
      <c r="F8487" s="29"/>
      <c r="G8487" s="45"/>
      <c r="L8487"/>
      <c r="M8487" s="46"/>
    </row>
    <row r="8488" spans="1:13" x14ac:dyDescent="0.3">
      <c r="A8488"/>
      <c r="B8488"/>
      <c r="C8488" s="29"/>
      <c r="D8488"/>
      <c r="E8488" s="44"/>
      <c r="F8488" s="29"/>
      <c r="G8488" s="45"/>
      <c r="L8488"/>
      <c r="M8488" s="46"/>
    </row>
    <row r="8489" spans="1:13" x14ac:dyDescent="0.3">
      <c r="A8489"/>
      <c r="B8489"/>
      <c r="C8489" s="29"/>
      <c r="D8489"/>
      <c r="E8489" s="44"/>
      <c r="F8489" s="29"/>
      <c r="G8489" s="45"/>
      <c r="L8489"/>
      <c r="M8489" s="46"/>
    </row>
    <row r="8490" spans="1:13" x14ac:dyDescent="0.3">
      <c r="A8490"/>
      <c r="B8490"/>
      <c r="C8490" s="29"/>
      <c r="D8490"/>
      <c r="E8490" s="44"/>
      <c r="F8490" s="29"/>
      <c r="G8490" s="45"/>
      <c r="L8490"/>
      <c r="M8490" s="46"/>
    </row>
    <row r="8491" spans="1:13" x14ac:dyDescent="0.3">
      <c r="A8491"/>
      <c r="B8491"/>
      <c r="C8491" s="29"/>
      <c r="D8491"/>
      <c r="E8491" s="44"/>
      <c r="F8491" s="29"/>
      <c r="G8491" s="45"/>
      <c r="L8491"/>
      <c r="M8491" s="46"/>
    </row>
    <row r="8492" spans="1:13" x14ac:dyDescent="0.3">
      <c r="A8492"/>
      <c r="B8492"/>
      <c r="C8492" s="29"/>
      <c r="D8492"/>
      <c r="E8492" s="44"/>
      <c r="F8492" s="29"/>
      <c r="G8492" s="45"/>
      <c r="L8492"/>
      <c r="M8492" s="46"/>
    </row>
    <row r="8493" spans="1:13" x14ac:dyDescent="0.3">
      <c r="A8493"/>
      <c r="B8493"/>
      <c r="C8493" s="29"/>
      <c r="D8493"/>
      <c r="E8493" s="44"/>
      <c r="F8493" s="29"/>
      <c r="G8493" s="45"/>
      <c r="L8493"/>
      <c r="M8493" s="46"/>
    </row>
    <row r="8494" spans="1:13" x14ac:dyDescent="0.3">
      <c r="A8494"/>
      <c r="B8494"/>
      <c r="C8494" s="29"/>
      <c r="D8494"/>
      <c r="E8494" s="44"/>
      <c r="F8494" s="29"/>
      <c r="G8494" s="45"/>
      <c r="L8494"/>
      <c r="M8494" s="46"/>
    </row>
    <row r="8495" spans="1:13" x14ac:dyDescent="0.3">
      <c r="A8495"/>
      <c r="B8495"/>
      <c r="C8495" s="29"/>
      <c r="D8495"/>
      <c r="E8495" s="44"/>
      <c r="F8495" s="29"/>
      <c r="G8495" s="45"/>
      <c r="L8495"/>
      <c r="M8495" s="46"/>
    </row>
    <row r="8496" spans="1:13" x14ac:dyDescent="0.3">
      <c r="A8496"/>
      <c r="B8496"/>
      <c r="C8496" s="29"/>
      <c r="D8496"/>
      <c r="E8496" s="44"/>
      <c r="F8496" s="29"/>
      <c r="G8496" s="45"/>
      <c r="L8496"/>
      <c r="M8496" s="46"/>
    </row>
    <row r="8497" spans="1:13" x14ac:dyDescent="0.3">
      <c r="A8497"/>
      <c r="B8497"/>
      <c r="C8497" s="29"/>
      <c r="D8497"/>
      <c r="E8497" s="44"/>
      <c r="F8497" s="29"/>
      <c r="G8497" s="45"/>
      <c r="L8497"/>
      <c r="M8497" s="46"/>
    </row>
    <row r="8498" spans="1:13" x14ac:dyDescent="0.3">
      <c r="A8498"/>
      <c r="B8498"/>
      <c r="C8498" s="29"/>
      <c r="D8498"/>
      <c r="E8498" s="44"/>
      <c r="F8498" s="29"/>
      <c r="G8498" s="45"/>
      <c r="L8498"/>
      <c r="M8498" s="46"/>
    </row>
    <row r="8499" spans="1:13" x14ac:dyDescent="0.3">
      <c r="A8499"/>
      <c r="B8499"/>
      <c r="C8499" s="29"/>
      <c r="D8499"/>
      <c r="E8499" s="44"/>
      <c r="F8499" s="29"/>
      <c r="G8499" s="45"/>
      <c r="L8499"/>
      <c r="M8499" s="46"/>
    </row>
    <row r="8500" spans="1:13" x14ac:dyDescent="0.3">
      <c r="A8500"/>
      <c r="B8500"/>
      <c r="C8500" s="29"/>
      <c r="D8500"/>
      <c r="E8500" s="44"/>
      <c r="F8500" s="29"/>
      <c r="G8500" s="45"/>
      <c r="L8500"/>
      <c r="M8500" s="46"/>
    </row>
    <row r="8501" spans="1:13" x14ac:dyDescent="0.3">
      <c r="A8501"/>
      <c r="B8501"/>
      <c r="C8501" s="29"/>
      <c r="D8501"/>
      <c r="E8501" s="44"/>
      <c r="F8501" s="29"/>
      <c r="G8501" s="45"/>
      <c r="L8501"/>
      <c r="M8501" s="46"/>
    </row>
    <row r="8502" spans="1:13" x14ac:dyDescent="0.3">
      <c r="A8502"/>
      <c r="B8502"/>
      <c r="C8502" s="29"/>
      <c r="D8502"/>
      <c r="E8502" s="44"/>
      <c r="F8502" s="29"/>
      <c r="G8502" s="45"/>
      <c r="L8502"/>
      <c r="M8502" s="46"/>
    </row>
    <row r="8503" spans="1:13" x14ac:dyDescent="0.3">
      <c r="A8503"/>
      <c r="B8503"/>
      <c r="C8503" s="29"/>
      <c r="D8503"/>
      <c r="E8503" s="44"/>
      <c r="F8503" s="29"/>
      <c r="G8503" s="45"/>
      <c r="L8503"/>
      <c r="M8503" s="46"/>
    </row>
    <row r="8504" spans="1:13" x14ac:dyDescent="0.3">
      <c r="A8504"/>
      <c r="B8504"/>
      <c r="C8504" s="29"/>
      <c r="D8504"/>
      <c r="E8504" s="44"/>
      <c r="F8504" s="29"/>
      <c r="G8504" s="45"/>
      <c r="L8504"/>
      <c r="M8504" s="46"/>
    </row>
    <row r="8505" spans="1:13" x14ac:dyDescent="0.3">
      <c r="A8505"/>
      <c r="B8505"/>
      <c r="C8505" s="29"/>
      <c r="D8505"/>
      <c r="E8505" s="44"/>
      <c r="F8505" s="29"/>
      <c r="G8505" s="45"/>
      <c r="L8505"/>
      <c r="M8505" s="46"/>
    </row>
    <row r="8506" spans="1:13" x14ac:dyDescent="0.3">
      <c r="A8506"/>
      <c r="B8506"/>
      <c r="C8506" s="29"/>
      <c r="D8506"/>
      <c r="E8506" s="44"/>
      <c r="F8506" s="29"/>
      <c r="G8506" s="45"/>
      <c r="L8506"/>
      <c r="M8506" s="46"/>
    </row>
    <row r="8507" spans="1:13" x14ac:dyDescent="0.3">
      <c r="A8507"/>
      <c r="B8507"/>
      <c r="C8507" s="29"/>
      <c r="D8507"/>
      <c r="E8507" s="44"/>
      <c r="F8507" s="29"/>
      <c r="G8507" s="45"/>
      <c r="L8507"/>
      <c r="M8507" s="46"/>
    </row>
    <row r="8508" spans="1:13" x14ac:dyDescent="0.3">
      <c r="A8508"/>
      <c r="B8508"/>
      <c r="C8508" s="29"/>
      <c r="D8508"/>
      <c r="E8508" s="44"/>
      <c r="F8508" s="29"/>
      <c r="G8508" s="45"/>
      <c r="L8508"/>
      <c r="M8508" s="46"/>
    </row>
    <row r="8509" spans="1:13" x14ac:dyDescent="0.3">
      <c r="A8509"/>
      <c r="B8509"/>
      <c r="C8509" s="29"/>
      <c r="D8509"/>
      <c r="E8509" s="44"/>
      <c r="F8509" s="29"/>
      <c r="G8509" s="45"/>
      <c r="L8509"/>
      <c r="M8509" s="46"/>
    </row>
    <row r="8510" spans="1:13" x14ac:dyDescent="0.3">
      <c r="A8510"/>
      <c r="B8510"/>
      <c r="C8510" s="29"/>
      <c r="D8510"/>
      <c r="E8510" s="44"/>
      <c r="F8510" s="29"/>
      <c r="G8510" s="45"/>
      <c r="L8510"/>
      <c r="M8510" s="46"/>
    </row>
    <row r="8511" spans="1:13" x14ac:dyDescent="0.3">
      <c r="A8511"/>
      <c r="B8511"/>
      <c r="C8511" s="29"/>
      <c r="D8511"/>
      <c r="E8511" s="44"/>
      <c r="F8511" s="29"/>
      <c r="G8511" s="45"/>
      <c r="L8511"/>
      <c r="M8511" s="46"/>
    </row>
    <row r="8512" spans="1:13" x14ac:dyDescent="0.3">
      <c r="A8512"/>
      <c r="B8512"/>
      <c r="C8512" s="29"/>
      <c r="D8512"/>
      <c r="E8512" s="44"/>
      <c r="F8512" s="29"/>
      <c r="G8512" s="45"/>
      <c r="L8512"/>
      <c r="M8512" s="46"/>
    </row>
    <row r="8513" spans="1:13" x14ac:dyDescent="0.3">
      <c r="A8513"/>
      <c r="B8513"/>
      <c r="C8513" s="29"/>
      <c r="D8513"/>
      <c r="E8513" s="44"/>
      <c r="F8513" s="29"/>
      <c r="G8513" s="45"/>
      <c r="L8513"/>
      <c r="M8513" s="46"/>
    </row>
    <row r="8514" spans="1:13" x14ac:dyDescent="0.3">
      <c r="A8514"/>
      <c r="B8514"/>
      <c r="C8514" s="29"/>
      <c r="D8514"/>
      <c r="E8514" s="44"/>
      <c r="F8514" s="29"/>
      <c r="G8514" s="45"/>
      <c r="L8514"/>
      <c r="M8514" s="46"/>
    </row>
    <row r="8515" spans="1:13" x14ac:dyDescent="0.3">
      <c r="A8515"/>
      <c r="B8515"/>
      <c r="C8515" s="29"/>
      <c r="D8515"/>
      <c r="E8515" s="44"/>
      <c r="F8515" s="29"/>
      <c r="G8515" s="45"/>
      <c r="L8515"/>
      <c r="M8515" s="46"/>
    </row>
    <row r="8516" spans="1:13" x14ac:dyDescent="0.3">
      <c r="A8516"/>
      <c r="B8516"/>
      <c r="C8516" s="29"/>
      <c r="D8516"/>
      <c r="E8516" s="44"/>
      <c r="F8516" s="29"/>
      <c r="G8516" s="45"/>
      <c r="L8516"/>
      <c r="M8516" s="46"/>
    </row>
    <row r="8517" spans="1:13" x14ac:dyDescent="0.3">
      <c r="A8517"/>
      <c r="B8517"/>
      <c r="C8517" s="29"/>
      <c r="D8517"/>
      <c r="E8517" s="44"/>
      <c r="F8517" s="29"/>
      <c r="G8517" s="45"/>
      <c r="L8517"/>
      <c r="M8517" s="46"/>
    </row>
    <row r="8518" spans="1:13" x14ac:dyDescent="0.3">
      <c r="A8518"/>
      <c r="B8518"/>
      <c r="C8518" s="29"/>
      <c r="D8518"/>
      <c r="E8518" s="44"/>
      <c r="F8518" s="29"/>
      <c r="G8518" s="45"/>
      <c r="L8518"/>
      <c r="M8518" s="46"/>
    </row>
    <row r="8519" spans="1:13" x14ac:dyDescent="0.3">
      <c r="A8519"/>
      <c r="B8519"/>
      <c r="C8519" s="29"/>
      <c r="D8519"/>
      <c r="E8519" s="44"/>
      <c r="F8519" s="29"/>
      <c r="G8519" s="45"/>
      <c r="L8519"/>
      <c r="M8519" s="46"/>
    </row>
    <row r="8520" spans="1:13" x14ac:dyDescent="0.3">
      <c r="A8520"/>
      <c r="B8520"/>
      <c r="C8520" s="29"/>
      <c r="D8520"/>
      <c r="E8520" s="44"/>
      <c r="F8520" s="29"/>
      <c r="G8520" s="45"/>
      <c r="L8520"/>
      <c r="M8520" s="46"/>
    </row>
    <row r="8521" spans="1:13" x14ac:dyDescent="0.3">
      <c r="A8521"/>
      <c r="B8521"/>
      <c r="C8521" s="29"/>
      <c r="D8521"/>
      <c r="E8521" s="44"/>
      <c r="F8521" s="29"/>
      <c r="G8521" s="45"/>
      <c r="L8521"/>
      <c r="M8521" s="46"/>
    </row>
    <row r="8522" spans="1:13" x14ac:dyDescent="0.3">
      <c r="A8522"/>
      <c r="B8522"/>
      <c r="C8522" s="29"/>
      <c r="D8522"/>
      <c r="E8522" s="44"/>
      <c r="F8522" s="29"/>
      <c r="G8522" s="45"/>
      <c r="L8522"/>
      <c r="M8522" s="46"/>
    </row>
    <row r="8523" spans="1:13" x14ac:dyDescent="0.3">
      <c r="A8523"/>
      <c r="B8523"/>
      <c r="C8523" s="29"/>
      <c r="D8523"/>
      <c r="E8523" s="44"/>
      <c r="F8523" s="29"/>
      <c r="G8523" s="45"/>
      <c r="L8523"/>
      <c r="M8523" s="46"/>
    </row>
    <row r="8524" spans="1:13" x14ac:dyDescent="0.3">
      <c r="A8524"/>
      <c r="B8524"/>
      <c r="C8524" s="29"/>
      <c r="D8524"/>
      <c r="E8524" s="44"/>
      <c r="F8524" s="29"/>
      <c r="G8524" s="45"/>
      <c r="L8524"/>
      <c r="M8524" s="46"/>
    </row>
    <row r="8525" spans="1:13" x14ac:dyDescent="0.3">
      <c r="A8525"/>
      <c r="B8525"/>
      <c r="C8525" s="29"/>
      <c r="D8525"/>
      <c r="E8525" s="44"/>
      <c r="F8525" s="29"/>
      <c r="G8525" s="45"/>
      <c r="L8525"/>
      <c r="M8525" s="46"/>
    </row>
    <row r="8526" spans="1:13" x14ac:dyDescent="0.3">
      <c r="A8526"/>
      <c r="B8526"/>
      <c r="C8526" s="29"/>
      <c r="D8526"/>
      <c r="E8526" s="44"/>
      <c r="F8526" s="29"/>
      <c r="G8526" s="45"/>
      <c r="L8526"/>
      <c r="M8526" s="46"/>
    </row>
    <row r="8527" spans="1:13" x14ac:dyDescent="0.3">
      <c r="A8527"/>
      <c r="B8527"/>
      <c r="C8527" s="29"/>
      <c r="D8527"/>
      <c r="E8527" s="44"/>
      <c r="F8527" s="29"/>
      <c r="G8527" s="45"/>
      <c r="L8527"/>
      <c r="M8527" s="46"/>
    </row>
    <row r="8528" spans="1:13" x14ac:dyDescent="0.3">
      <c r="A8528"/>
      <c r="B8528"/>
      <c r="C8528" s="29"/>
      <c r="D8528"/>
      <c r="E8528" s="44"/>
      <c r="F8528" s="29"/>
      <c r="G8528" s="45"/>
      <c r="L8528"/>
      <c r="M8528" s="46"/>
    </row>
    <row r="8529" spans="1:13" x14ac:dyDescent="0.3">
      <c r="A8529"/>
      <c r="B8529"/>
      <c r="C8529" s="29"/>
      <c r="D8529"/>
      <c r="E8529" s="44"/>
      <c r="F8529" s="29"/>
      <c r="G8529" s="45"/>
      <c r="L8529"/>
      <c r="M8529" s="46"/>
    </row>
    <row r="8530" spans="1:13" x14ac:dyDescent="0.3">
      <c r="A8530"/>
      <c r="B8530"/>
      <c r="C8530" s="29"/>
      <c r="D8530"/>
      <c r="E8530" s="44"/>
      <c r="F8530" s="29"/>
      <c r="G8530" s="45"/>
      <c r="L8530"/>
      <c r="M8530" s="46"/>
    </row>
    <row r="8531" spans="1:13" x14ac:dyDescent="0.3">
      <c r="A8531"/>
      <c r="B8531"/>
      <c r="C8531" s="29"/>
      <c r="D8531"/>
      <c r="E8531" s="44"/>
      <c r="F8531" s="29"/>
      <c r="G8531" s="45"/>
      <c r="L8531"/>
      <c r="M8531" s="46"/>
    </row>
    <row r="8532" spans="1:13" x14ac:dyDescent="0.3">
      <c r="A8532"/>
      <c r="B8532"/>
      <c r="C8532" s="29"/>
      <c r="D8532"/>
      <c r="E8532" s="44"/>
      <c r="F8532" s="29"/>
      <c r="G8532" s="45"/>
      <c r="L8532"/>
      <c r="M8532" s="46"/>
    </row>
    <row r="8533" spans="1:13" x14ac:dyDescent="0.3">
      <c r="A8533"/>
      <c r="B8533"/>
      <c r="C8533" s="29"/>
      <c r="D8533"/>
      <c r="E8533" s="44"/>
      <c r="F8533" s="29"/>
      <c r="G8533" s="45"/>
      <c r="L8533"/>
      <c r="M8533" s="46"/>
    </row>
    <row r="8534" spans="1:13" x14ac:dyDescent="0.3">
      <c r="A8534"/>
      <c r="B8534"/>
      <c r="C8534" s="29"/>
      <c r="D8534"/>
      <c r="E8534" s="44"/>
      <c r="F8534" s="29"/>
      <c r="G8534" s="45"/>
      <c r="L8534"/>
      <c r="M8534" s="46"/>
    </row>
    <row r="8535" spans="1:13" x14ac:dyDescent="0.3">
      <c r="A8535"/>
      <c r="B8535"/>
      <c r="C8535" s="29"/>
      <c r="D8535"/>
      <c r="E8535" s="44"/>
      <c r="F8535" s="29"/>
      <c r="G8535" s="45"/>
      <c r="L8535"/>
      <c r="M8535" s="46"/>
    </row>
    <row r="8536" spans="1:13" x14ac:dyDescent="0.3">
      <c r="A8536"/>
      <c r="B8536"/>
      <c r="C8536" s="29"/>
      <c r="D8536"/>
      <c r="E8536" s="44"/>
      <c r="F8536" s="29"/>
      <c r="G8536" s="45"/>
      <c r="L8536"/>
      <c r="M8536" s="46"/>
    </row>
    <row r="8537" spans="1:13" x14ac:dyDescent="0.3">
      <c r="A8537"/>
      <c r="B8537"/>
      <c r="C8537" s="29"/>
      <c r="D8537"/>
      <c r="E8537" s="44"/>
      <c r="F8537" s="29"/>
      <c r="G8537" s="45"/>
      <c r="L8537"/>
      <c r="M8537" s="46"/>
    </row>
    <row r="8538" spans="1:13" x14ac:dyDescent="0.3">
      <c r="A8538"/>
      <c r="B8538"/>
      <c r="C8538" s="29"/>
      <c r="D8538"/>
      <c r="E8538" s="44"/>
      <c r="F8538" s="29"/>
      <c r="G8538" s="45"/>
      <c r="L8538"/>
      <c r="M8538" s="46"/>
    </row>
    <row r="8539" spans="1:13" x14ac:dyDescent="0.3">
      <c r="A8539"/>
      <c r="B8539"/>
      <c r="C8539" s="29"/>
      <c r="D8539"/>
      <c r="E8539" s="44"/>
      <c r="F8539" s="29"/>
      <c r="G8539" s="45"/>
      <c r="L8539"/>
      <c r="M8539" s="46"/>
    </row>
    <row r="8540" spans="1:13" x14ac:dyDescent="0.3">
      <c r="A8540"/>
      <c r="B8540"/>
      <c r="C8540" s="29"/>
      <c r="D8540"/>
      <c r="E8540" s="44"/>
      <c r="F8540" s="29"/>
      <c r="G8540" s="45"/>
      <c r="L8540"/>
      <c r="M8540" s="46"/>
    </row>
    <row r="8541" spans="1:13" x14ac:dyDescent="0.3">
      <c r="A8541"/>
      <c r="B8541"/>
      <c r="C8541" s="29"/>
      <c r="D8541"/>
      <c r="E8541" s="44"/>
      <c r="F8541" s="29"/>
      <c r="G8541" s="45"/>
      <c r="L8541"/>
      <c r="M8541" s="46"/>
    </row>
    <row r="8542" spans="1:13" x14ac:dyDescent="0.3">
      <c r="A8542"/>
      <c r="B8542"/>
      <c r="C8542" s="29"/>
      <c r="D8542"/>
      <c r="E8542" s="44"/>
      <c r="F8542" s="29"/>
      <c r="G8542" s="45"/>
      <c r="L8542"/>
      <c r="M8542" s="46"/>
    </row>
    <row r="8543" spans="1:13" x14ac:dyDescent="0.3">
      <c r="A8543"/>
      <c r="B8543"/>
      <c r="C8543" s="29"/>
      <c r="D8543"/>
      <c r="E8543" s="44"/>
      <c r="F8543" s="29"/>
      <c r="G8543" s="45"/>
      <c r="L8543"/>
      <c r="M8543" s="46"/>
    </row>
    <row r="8544" spans="1:13" x14ac:dyDescent="0.3">
      <c r="A8544"/>
      <c r="B8544"/>
      <c r="C8544" s="29"/>
      <c r="D8544"/>
      <c r="E8544" s="44"/>
      <c r="F8544" s="29"/>
      <c r="G8544" s="45"/>
      <c r="L8544"/>
      <c r="M8544" s="46"/>
    </row>
    <row r="8545" spans="1:13" x14ac:dyDescent="0.3">
      <c r="A8545"/>
      <c r="B8545"/>
      <c r="C8545" s="29"/>
      <c r="D8545"/>
      <c r="E8545" s="44"/>
      <c r="F8545" s="29"/>
      <c r="G8545" s="45"/>
      <c r="L8545"/>
      <c r="M8545" s="46"/>
    </row>
    <row r="8546" spans="1:13" x14ac:dyDescent="0.3">
      <c r="A8546"/>
      <c r="B8546"/>
      <c r="C8546" s="29"/>
      <c r="D8546"/>
      <c r="E8546" s="44"/>
      <c r="F8546" s="29"/>
      <c r="G8546" s="45"/>
      <c r="L8546"/>
      <c r="M8546" s="46"/>
    </row>
    <row r="8547" spans="1:13" x14ac:dyDescent="0.3">
      <c r="A8547"/>
      <c r="B8547"/>
      <c r="C8547" s="29"/>
      <c r="D8547"/>
      <c r="E8547" s="44"/>
      <c r="F8547" s="29"/>
      <c r="G8547" s="45"/>
      <c r="L8547"/>
      <c r="M8547" s="46"/>
    </row>
    <row r="8548" spans="1:13" x14ac:dyDescent="0.3">
      <c r="A8548"/>
      <c r="B8548"/>
      <c r="C8548" s="29"/>
      <c r="D8548"/>
      <c r="E8548" s="44"/>
      <c r="F8548" s="29"/>
      <c r="G8548" s="45"/>
      <c r="L8548"/>
      <c r="M8548" s="46"/>
    </row>
    <row r="8549" spans="1:13" x14ac:dyDescent="0.3">
      <c r="A8549"/>
      <c r="B8549"/>
      <c r="C8549" s="29"/>
      <c r="D8549"/>
      <c r="E8549" s="44"/>
      <c r="F8549" s="29"/>
      <c r="G8549" s="45"/>
      <c r="L8549"/>
      <c r="M8549" s="46"/>
    </row>
    <row r="8550" spans="1:13" x14ac:dyDescent="0.3">
      <c r="A8550"/>
      <c r="B8550"/>
      <c r="C8550" s="29"/>
      <c r="D8550"/>
      <c r="E8550" s="44"/>
      <c r="F8550" s="29"/>
      <c r="G8550" s="45"/>
      <c r="L8550"/>
      <c r="M8550" s="46"/>
    </row>
    <row r="8551" spans="1:13" x14ac:dyDescent="0.3">
      <c r="A8551"/>
      <c r="B8551"/>
      <c r="C8551" s="29"/>
      <c r="D8551"/>
      <c r="E8551" s="44"/>
      <c r="F8551" s="29"/>
      <c r="G8551" s="45"/>
      <c r="L8551"/>
      <c r="M8551" s="46"/>
    </row>
    <row r="8552" spans="1:13" x14ac:dyDescent="0.3">
      <c r="A8552"/>
      <c r="B8552"/>
      <c r="C8552" s="29"/>
      <c r="D8552"/>
      <c r="E8552" s="44"/>
      <c r="F8552" s="29"/>
      <c r="G8552" s="45"/>
      <c r="L8552"/>
      <c r="M8552" s="46"/>
    </row>
    <row r="8553" spans="1:13" x14ac:dyDescent="0.3">
      <c r="A8553"/>
      <c r="B8553"/>
      <c r="C8553" s="29"/>
      <c r="D8553"/>
      <c r="E8553" s="44"/>
      <c r="F8553" s="29"/>
      <c r="G8553" s="45"/>
      <c r="L8553"/>
      <c r="M8553" s="46"/>
    </row>
    <row r="8554" spans="1:13" x14ac:dyDescent="0.3">
      <c r="A8554"/>
      <c r="B8554"/>
      <c r="C8554" s="29"/>
      <c r="D8554"/>
      <c r="E8554" s="44"/>
      <c r="F8554" s="29"/>
      <c r="G8554" s="45"/>
      <c r="L8554"/>
      <c r="M8554" s="46"/>
    </row>
    <row r="8555" spans="1:13" x14ac:dyDescent="0.3">
      <c r="A8555"/>
      <c r="B8555"/>
      <c r="C8555" s="29"/>
      <c r="D8555"/>
      <c r="E8555" s="44"/>
      <c r="F8555" s="29"/>
      <c r="G8555" s="45"/>
      <c r="L8555"/>
      <c r="M8555" s="46"/>
    </row>
    <row r="8556" spans="1:13" x14ac:dyDescent="0.3">
      <c r="A8556"/>
      <c r="B8556"/>
      <c r="C8556" s="29"/>
      <c r="D8556"/>
      <c r="E8556" s="44"/>
      <c r="F8556" s="29"/>
      <c r="G8556" s="45"/>
      <c r="L8556"/>
      <c r="M8556" s="46"/>
    </row>
    <row r="8557" spans="1:13" x14ac:dyDescent="0.3">
      <c r="A8557"/>
      <c r="B8557"/>
      <c r="C8557" s="29"/>
      <c r="D8557"/>
      <c r="E8557" s="44"/>
      <c r="F8557" s="29"/>
      <c r="G8557" s="45"/>
      <c r="L8557"/>
      <c r="M8557" s="46"/>
    </row>
    <row r="8558" spans="1:13" x14ac:dyDescent="0.3">
      <c r="A8558"/>
      <c r="B8558"/>
      <c r="C8558" s="29"/>
      <c r="D8558"/>
      <c r="E8558" s="44"/>
      <c r="F8558" s="29"/>
      <c r="G8558" s="45"/>
      <c r="L8558"/>
      <c r="M8558" s="46"/>
    </row>
    <row r="8559" spans="1:13" x14ac:dyDescent="0.3">
      <c r="A8559"/>
      <c r="B8559"/>
      <c r="C8559" s="29"/>
      <c r="D8559"/>
      <c r="E8559" s="44"/>
      <c r="F8559" s="29"/>
      <c r="G8559" s="45"/>
      <c r="L8559"/>
      <c r="M8559" s="46"/>
    </row>
    <row r="8560" spans="1:13" x14ac:dyDescent="0.3">
      <c r="A8560"/>
      <c r="B8560"/>
      <c r="C8560" s="29"/>
      <c r="D8560"/>
      <c r="E8560" s="44"/>
      <c r="F8560" s="29"/>
      <c r="G8560" s="45"/>
      <c r="L8560"/>
      <c r="M8560" s="46"/>
    </row>
    <row r="8561" spans="1:13" x14ac:dyDescent="0.3">
      <c r="A8561"/>
      <c r="B8561"/>
      <c r="C8561" s="29"/>
      <c r="D8561"/>
      <c r="E8561" s="44"/>
      <c r="F8561" s="29"/>
      <c r="G8561" s="45"/>
      <c r="L8561"/>
      <c r="M8561" s="46"/>
    </row>
    <row r="8562" spans="1:13" x14ac:dyDescent="0.3">
      <c r="A8562"/>
      <c r="B8562"/>
      <c r="C8562" s="29"/>
      <c r="D8562"/>
      <c r="E8562" s="44"/>
      <c r="F8562" s="29"/>
      <c r="G8562" s="45"/>
      <c r="L8562"/>
      <c r="M8562" s="46"/>
    </row>
    <row r="8563" spans="1:13" x14ac:dyDescent="0.3">
      <c r="A8563"/>
      <c r="B8563"/>
      <c r="C8563" s="29"/>
      <c r="D8563"/>
      <c r="E8563" s="44"/>
      <c r="F8563" s="29"/>
      <c r="G8563" s="45"/>
      <c r="L8563"/>
      <c r="M8563" s="46"/>
    </row>
    <row r="8564" spans="1:13" x14ac:dyDescent="0.3">
      <c r="A8564"/>
      <c r="B8564"/>
      <c r="C8564" s="29"/>
      <c r="D8564"/>
      <c r="E8564" s="44"/>
      <c r="F8564" s="29"/>
      <c r="G8564" s="45"/>
      <c r="L8564"/>
      <c r="M8564" s="46"/>
    </row>
    <row r="8565" spans="1:13" x14ac:dyDescent="0.3">
      <c r="A8565"/>
      <c r="B8565"/>
      <c r="C8565" s="29"/>
      <c r="D8565"/>
      <c r="E8565" s="44"/>
      <c r="F8565" s="29"/>
      <c r="G8565" s="45"/>
      <c r="L8565"/>
      <c r="M8565" s="46"/>
    </row>
    <row r="8566" spans="1:13" x14ac:dyDescent="0.3">
      <c r="A8566"/>
      <c r="B8566"/>
      <c r="C8566" s="29"/>
      <c r="D8566"/>
      <c r="E8566" s="44"/>
      <c r="F8566" s="29"/>
      <c r="G8566" s="45"/>
      <c r="L8566"/>
      <c r="M8566" s="46"/>
    </row>
    <row r="8567" spans="1:13" x14ac:dyDescent="0.3">
      <c r="A8567"/>
      <c r="B8567"/>
      <c r="C8567" s="29"/>
      <c r="D8567"/>
      <c r="E8567" s="44"/>
      <c r="F8567" s="29"/>
      <c r="G8567" s="45"/>
      <c r="L8567"/>
      <c r="M8567" s="46"/>
    </row>
    <row r="8568" spans="1:13" x14ac:dyDescent="0.3">
      <c r="A8568"/>
      <c r="B8568"/>
      <c r="C8568" s="29"/>
      <c r="D8568"/>
      <c r="E8568" s="44"/>
      <c r="F8568" s="29"/>
      <c r="G8568" s="45"/>
      <c r="L8568"/>
      <c r="M8568" s="46"/>
    </row>
    <row r="8569" spans="1:13" x14ac:dyDescent="0.3">
      <c r="A8569"/>
      <c r="B8569"/>
      <c r="C8569" s="29"/>
      <c r="D8569"/>
      <c r="E8569" s="44"/>
      <c r="F8569" s="29"/>
      <c r="G8569" s="45"/>
      <c r="L8569"/>
      <c r="M8569" s="46"/>
    </row>
    <row r="8570" spans="1:13" x14ac:dyDescent="0.3">
      <c r="A8570"/>
      <c r="B8570"/>
      <c r="C8570" s="29"/>
      <c r="D8570"/>
      <c r="E8570" s="44"/>
      <c r="F8570" s="29"/>
      <c r="G8570" s="45"/>
      <c r="L8570"/>
      <c r="M8570" s="46"/>
    </row>
    <row r="8571" spans="1:13" x14ac:dyDescent="0.3">
      <c r="A8571"/>
      <c r="B8571"/>
      <c r="C8571" s="29"/>
      <c r="D8571"/>
      <c r="E8571" s="44"/>
      <c r="F8571" s="29"/>
      <c r="G8571" s="45"/>
      <c r="L8571"/>
      <c r="M8571" s="46"/>
    </row>
    <row r="8572" spans="1:13" x14ac:dyDescent="0.3">
      <c r="A8572"/>
      <c r="B8572"/>
      <c r="C8572" s="29"/>
      <c r="D8572"/>
      <c r="E8572" s="44"/>
      <c r="F8572" s="29"/>
      <c r="G8572" s="45"/>
      <c r="L8572"/>
      <c r="M8572" s="46"/>
    </row>
    <row r="8573" spans="1:13" x14ac:dyDescent="0.3">
      <c r="A8573"/>
      <c r="B8573"/>
      <c r="C8573" s="29"/>
      <c r="D8573"/>
      <c r="E8573" s="44"/>
      <c r="F8573" s="29"/>
      <c r="G8573" s="45"/>
      <c r="L8573"/>
      <c r="M8573" s="46"/>
    </row>
    <row r="8574" spans="1:13" x14ac:dyDescent="0.3">
      <c r="A8574"/>
      <c r="B8574"/>
      <c r="C8574" s="29"/>
      <c r="D8574"/>
      <c r="E8574" s="44"/>
      <c r="F8574" s="29"/>
      <c r="G8574" s="45"/>
      <c r="L8574"/>
      <c r="M8574" s="46"/>
    </row>
    <row r="8575" spans="1:13" x14ac:dyDescent="0.3">
      <c r="A8575"/>
      <c r="B8575"/>
      <c r="C8575" s="29"/>
      <c r="D8575"/>
      <c r="E8575" s="44"/>
      <c r="F8575" s="29"/>
      <c r="G8575" s="45"/>
      <c r="L8575"/>
      <c r="M8575" s="46"/>
    </row>
    <row r="8576" spans="1:13" x14ac:dyDescent="0.3">
      <c r="A8576"/>
      <c r="B8576"/>
      <c r="C8576" s="29"/>
      <c r="D8576"/>
      <c r="E8576" s="44"/>
      <c r="F8576" s="29"/>
      <c r="G8576" s="45"/>
      <c r="L8576"/>
      <c r="M8576" s="46"/>
    </row>
    <row r="8577" spans="1:13" x14ac:dyDescent="0.3">
      <c r="A8577"/>
      <c r="B8577"/>
      <c r="C8577" s="29"/>
      <c r="D8577"/>
      <c r="E8577" s="44"/>
      <c r="F8577" s="29"/>
      <c r="G8577" s="45"/>
      <c r="L8577"/>
      <c r="M8577" s="46"/>
    </row>
    <row r="8578" spans="1:13" x14ac:dyDescent="0.3">
      <c r="A8578"/>
      <c r="B8578"/>
      <c r="C8578" s="29"/>
      <c r="D8578"/>
      <c r="E8578" s="44"/>
      <c r="F8578" s="29"/>
      <c r="G8578" s="45"/>
      <c r="L8578"/>
      <c r="M8578" s="46"/>
    </row>
    <row r="8579" spans="1:13" x14ac:dyDescent="0.3">
      <c r="A8579"/>
      <c r="B8579"/>
      <c r="C8579" s="29"/>
      <c r="D8579"/>
      <c r="E8579" s="44"/>
      <c r="F8579" s="29"/>
      <c r="G8579" s="45"/>
      <c r="L8579"/>
      <c r="M8579" s="46"/>
    </row>
    <row r="8580" spans="1:13" x14ac:dyDescent="0.3">
      <c r="A8580"/>
      <c r="B8580"/>
      <c r="C8580" s="29"/>
      <c r="D8580"/>
      <c r="E8580" s="44"/>
      <c r="F8580" s="29"/>
      <c r="G8580" s="45"/>
      <c r="L8580"/>
      <c r="M8580" s="46"/>
    </row>
    <row r="8581" spans="1:13" x14ac:dyDescent="0.3">
      <c r="A8581"/>
      <c r="B8581"/>
      <c r="C8581" s="29"/>
      <c r="D8581"/>
      <c r="E8581" s="44"/>
      <c r="F8581" s="29"/>
      <c r="G8581" s="45"/>
      <c r="L8581"/>
      <c r="M8581" s="46"/>
    </row>
    <row r="8582" spans="1:13" x14ac:dyDescent="0.3">
      <c r="A8582"/>
      <c r="B8582"/>
      <c r="C8582" s="29"/>
      <c r="D8582"/>
      <c r="E8582" s="44"/>
      <c r="F8582" s="29"/>
      <c r="G8582" s="45"/>
      <c r="L8582"/>
      <c r="M8582" s="46"/>
    </row>
    <row r="8583" spans="1:13" x14ac:dyDescent="0.3">
      <c r="A8583"/>
      <c r="B8583"/>
      <c r="C8583" s="29"/>
      <c r="D8583"/>
      <c r="E8583" s="44"/>
      <c r="F8583" s="29"/>
      <c r="G8583" s="45"/>
      <c r="L8583"/>
      <c r="M8583" s="46"/>
    </row>
    <row r="8584" spans="1:13" x14ac:dyDescent="0.3">
      <c r="A8584"/>
      <c r="B8584"/>
      <c r="C8584" s="29"/>
      <c r="D8584"/>
      <c r="E8584" s="44"/>
      <c r="F8584" s="29"/>
      <c r="G8584" s="45"/>
      <c r="L8584"/>
      <c r="M8584" s="46"/>
    </row>
    <row r="8585" spans="1:13" x14ac:dyDescent="0.3">
      <c r="A8585"/>
      <c r="B8585"/>
      <c r="C8585" s="29"/>
      <c r="D8585"/>
      <c r="E8585" s="44"/>
      <c r="F8585" s="29"/>
      <c r="G8585" s="45"/>
      <c r="L8585"/>
      <c r="M8585" s="46"/>
    </row>
    <row r="8586" spans="1:13" x14ac:dyDescent="0.3">
      <c r="A8586"/>
      <c r="B8586"/>
      <c r="C8586" s="29"/>
      <c r="D8586"/>
      <c r="E8586" s="44"/>
      <c r="F8586" s="29"/>
      <c r="G8586" s="45"/>
      <c r="L8586"/>
      <c r="M8586" s="46"/>
    </row>
    <row r="8587" spans="1:13" x14ac:dyDescent="0.3">
      <c r="A8587"/>
      <c r="B8587"/>
      <c r="C8587" s="29"/>
      <c r="D8587"/>
      <c r="E8587" s="44"/>
      <c r="F8587" s="29"/>
      <c r="G8587" s="45"/>
      <c r="L8587"/>
      <c r="M8587" s="46"/>
    </row>
    <row r="8588" spans="1:13" x14ac:dyDescent="0.3">
      <c r="A8588"/>
      <c r="B8588"/>
      <c r="C8588" s="29"/>
      <c r="D8588"/>
      <c r="E8588" s="44"/>
      <c r="F8588" s="29"/>
      <c r="G8588" s="45"/>
      <c r="L8588"/>
      <c r="M8588" s="46"/>
    </row>
    <row r="8589" spans="1:13" x14ac:dyDescent="0.3">
      <c r="A8589"/>
      <c r="B8589"/>
      <c r="C8589" s="29"/>
      <c r="D8589"/>
      <c r="E8589" s="44"/>
      <c r="F8589" s="29"/>
      <c r="G8589" s="45"/>
      <c r="L8589"/>
      <c r="M8589" s="46"/>
    </row>
    <row r="8590" spans="1:13" x14ac:dyDescent="0.3">
      <c r="A8590"/>
      <c r="B8590"/>
      <c r="C8590" s="29"/>
      <c r="D8590"/>
      <c r="E8590" s="44"/>
      <c r="F8590" s="29"/>
      <c r="G8590" s="45"/>
      <c r="L8590"/>
      <c r="M8590" s="46"/>
    </row>
    <row r="8591" spans="1:13" x14ac:dyDescent="0.3">
      <c r="A8591"/>
      <c r="B8591"/>
      <c r="C8591" s="29"/>
      <c r="D8591"/>
      <c r="E8591" s="44"/>
      <c r="F8591" s="29"/>
      <c r="G8591" s="45"/>
      <c r="L8591"/>
      <c r="M8591" s="46"/>
    </row>
    <row r="8592" spans="1:13" x14ac:dyDescent="0.3">
      <c r="A8592"/>
      <c r="B8592"/>
      <c r="C8592" s="29"/>
      <c r="D8592"/>
      <c r="E8592" s="44"/>
      <c r="F8592" s="29"/>
      <c r="G8592" s="45"/>
      <c r="L8592"/>
      <c r="M8592" s="46"/>
    </row>
    <row r="8593" spans="1:13" x14ac:dyDescent="0.3">
      <c r="A8593"/>
      <c r="B8593"/>
      <c r="C8593" s="29"/>
      <c r="D8593"/>
      <c r="E8593" s="44"/>
      <c r="F8593" s="29"/>
      <c r="G8593" s="45"/>
      <c r="L8593"/>
      <c r="M8593" s="46"/>
    </row>
    <row r="8594" spans="1:13" x14ac:dyDescent="0.3">
      <c r="A8594"/>
      <c r="B8594"/>
      <c r="C8594" s="29"/>
      <c r="D8594"/>
      <c r="E8594" s="44"/>
      <c r="F8594" s="29"/>
      <c r="G8594" s="45"/>
      <c r="L8594"/>
      <c r="M8594" s="46"/>
    </row>
    <row r="8595" spans="1:13" x14ac:dyDescent="0.3">
      <c r="A8595"/>
      <c r="B8595"/>
      <c r="C8595" s="29"/>
      <c r="D8595"/>
      <c r="E8595" s="44"/>
      <c r="F8595" s="29"/>
      <c r="G8595" s="45"/>
      <c r="L8595"/>
      <c r="M8595" s="46"/>
    </row>
    <row r="8596" spans="1:13" x14ac:dyDescent="0.3">
      <c r="A8596"/>
      <c r="B8596"/>
      <c r="C8596" s="29"/>
      <c r="D8596"/>
      <c r="E8596" s="44"/>
      <c r="F8596" s="29"/>
      <c r="G8596" s="45"/>
      <c r="L8596"/>
      <c r="M8596" s="46"/>
    </row>
    <row r="8597" spans="1:13" x14ac:dyDescent="0.3">
      <c r="A8597"/>
      <c r="B8597"/>
      <c r="C8597" s="29"/>
      <c r="D8597"/>
      <c r="E8597" s="44"/>
      <c r="F8597" s="29"/>
      <c r="G8597" s="45"/>
      <c r="L8597"/>
      <c r="M8597" s="46"/>
    </row>
    <row r="8598" spans="1:13" x14ac:dyDescent="0.3">
      <c r="A8598"/>
      <c r="B8598"/>
      <c r="C8598" s="29"/>
      <c r="D8598"/>
      <c r="E8598" s="44"/>
      <c r="F8598" s="29"/>
      <c r="G8598" s="45"/>
      <c r="L8598"/>
      <c r="M8598" s="46"/>
    </row>
    <row r="8599" spans="1:13" x14ac:dyDescent="0.3">
      <c r="A8599"/>
      <c r="B8599"/>
      <c r="C8599" s="29"/>
      <c r="D8599"/>
      <c r="E8599" s="44"/>
      <c r="F8599" s="29"/>
      <c r="G8599" s="45"/>
      <c r="L8599"/>
      <c r="M8599" s="46"/>
    </row>
    <row r="8600" spans="1:13" x14ac:dyDescent="0.3">
      <c r="A8600"/>
      <c r="B8600"/>
      <c r="C8600" s="29"/>
      <c r="D8600"/>
      <c r="E8600" s="44"/>
      <c r="F8600" s="29"/>
      <c r="G8600" s="45"/>
      <c r="L8600"/>
      <c r="M8600" s="46"/>
    </row>
    <row r="8601" spans="1:13" x14ac:dyDescent="0.3">
      <c r="A8601"/>
      <c r="B8601"/>
      <c r="C8601" s="29"/>
      <c r="D8601"/>
      <c r="E8601" s="44"/>
      <c r="F8601" s="29"/>
      <c r="G8601" s="45"/>
      <c r="L8601"/>
      <c r="M8601" s="46"/>
    </row>
    <row r="8602" spans="1:13" x14ac:dyDescent="0.3">
      <c r="A8602"/>
      <c r="B8602"/>
      <c r="C8602" s="29"/>
      <c r="D8602"/>
      <c r="E8602" s="44"/>
      <c r="F8602" s="29"/>
      <c r="G8602" s="45"/>
      <c r="L8602"/>
      <c r="M8602" s="46"/>
    </row>
    <row r="8603" spans="1:13" x14ac:dyDescent="0.3">
      <c r="A8603"/>
      <c r="B8603"/>
      <c r="C8603" s="29"/>
      <c r="D8603"/>
      <c r="E8603" s="44"/>
      <c r="F8603" s="29"/>
      <c r="G8603" s="45"/>
      <c r="L8603"/>
      <c r="M8603" s="46"/>
    </row>
    <row r="8604" spans="1:13" x14ac:dyDescent="0.3">
      <c r="A8604"/>
      <c r="B8604"/>
      <c r="C8604" s="29"/>
      <c r="D8604"/>
      <c r="E8604" s="44"/>
      <c r="F8604" s="29"/>
      <c r="G8604" s="45"/>
      <c r="L8604"/>
      <c r="M8604" s="46"/>
    </row>
    <row r="8605" spans="1:13" x14ac:dyDescent="0.3">
      <c r="A8605"/>
      <c r="B8605"/>
      <c r="C8605" s="29"/>
      <c r="D8605"/>
      <c r="E8605" s="44"/>
      <c r="F8605" s="29"/>
      <c r="G8605" s="45"/>
      <c r="L8605"/>
      <c r="M8605" s="46"/>
    </row>
    <row r="8606" spans="1:13" x14ac:dyDescent="0.3">
      <c r="A8606"/>
      <c r="B8606"/>
      <c r="C8606" s="29"/>
      <c r="D8606"/>
      <c r="E8606" s="44"/>
      <c r="F8606" s="29"/>
      <c r="G8606" s="45"/>
      <c r="L8606"/>
      <c r="M8606" s="46"/>
    </row>
    <row r="8607" spans="1:13" x14ac:dyDescent="0.3">
      <c r="A8607"/>
      <c r="B8607"/>
      <c r="C8607" s="29"/>
      <c r="D8607"/>
      <c r="E8607" s="44"/>
      <c r="F8607" s="29"/>
      <c r="G8607" s="45"/>
      <c r="L8607"/>
      <c r="M8607" s="46"/>
    </row>
    <row r="8608" spans="1:13" x14ac:dyDescent="0.3">
      <c r="A8608"/>
      <c r="B8608"/>
      <c r="C8608" s="29"/>
      <c r="D8608"/>
      <c r="E8608" s="44"/>
      <c r="F8608" s="29"/>
      <c r="G8608" s="45"/>
      <c r="L8608"/>
      <c r="M8608" s="46"/>
    </row>
    <row r="8609" spans="1:13" x14ac:dyDescent="0.3">
      <c r="A8609"/>
      <c r="B8609"/>
      <c r="C8609" s="29"/>
      <c r="D8609"/>
      <c r="E8609" s="44"/>
      <c r="F8609" s="29"/>
      <c r="G8609" s="45"/>
      <c r="L8609"/>
      <c r="M8609" s="46"/>
    </row>
    <row r="8610" spans="1:13" x14ac:dyDescent="0.3">
      <c r="A8610"/>
      <c r="B8610"/>
      <c r="C8610" s="29"/>
      <c r="D8610"/>
      <c r="E8610" s="44"/>
      <c r="F8610" s="29"/>
      <c r="G8610" s="45"/>
      <c r="L8610"/>
      <c r="M8610" s="46"/>
    </row>
    <row r="8611" spans="1:13" x14ac:dyDescent="0.3">
      <c r="A8611"/>
      <c r="B8611"/>
      <c r="C8611" s="29"/>
      <c r="D8611"/>
      <c r="E8611" s="44"/>
      <c r="F8611" s="29"/>
      <c r="G8611" s="45"/>
      <c r="L8611"/>
      <c r="M8611" s="46"/>
    </row>
    <row r="8612" spans="1:13" x14ac:dyDescent="0.3">
      <c r="A8612"/>
      <c r="B8612"/>
      <c r="C8612" s="29"/>
      <c r="D8612"/>
      <c r="E8612" s="44"/>
      <c r="F8612" s="29"/>
      <c r="G8612" s="45"/>
      <c r="L8612"/>
      <c r="M8612" s="46"/>
    </row>
    <row r="8613" spans="1:13" x14ac:dyDescent="0.3">
      <c r="A8613"/>
      <c r="B8613"/>
      <c r="C8613" s="29"/>
      <c r="D8613"/>
      <c r="E8613" s="44"/>
      <c r="F8613" s="29"/>
      <c r="G8613" s="45"/>
      <c r="L8613"/>
      <c r="M8613" s="46"/>
    </row>
    <row r="8614" spans="1:13" x14ac:dyDescent="0.3">
      <c r="A8614"/>
      <c r="B8614"/>
      <c r="C8614" s="29"/>
      <c r="D8614"/>
      <c r="E8614" s="44"/>
      <c r="F8614" s="29"/>
      <c r="G8614" s="45"/>
      <c r="L8614"/>
      <c r="M8614" s="46"/>
    </row>
    <row r="8615" spans="1:13" x14ac:dyDescent="0.3">
      <c r="A8615"/>
      <c r="B8615"/>
      <c r="C8615" s="29"/>
      <c r="D8615"/>
      <c r="E8615" s="44"/>
      <c r="F8615" s="29"/>
      <c r="G8615" s="45"/>
      <c r="L8615"/>
      <c r="M8615" s="46"/>
    </row>
    <row r="8616" spans="1:13" x14ac:dyDescent="0.3">
      <c r="A8616"/>
      <c r="B8616"/>
      <c r="C8616" s="29"/>
      <c r="D8616"/>
      <c r="E8616" s="44"/>
      <c r="F8616" s="29"/>
      <c r="G8616" s="45"/>
      <c r="L8616"/>
      <c r="M8616" s="46"/>
    </row>
    <row r="8617" spans="1:13" x14ac:dyDescent="0.3">
      <c r="A8617"/>
      <c r="B8617"/>
      <c r="C8617" s="29"/>
      <c r="D8617"/>
      <c r="E8617" s="44"/>
      <c r="F8617" s="29"/>
      <c r="G8617" s="45"/>
      <c r="L8617"/>
      <c r="M8617" s="46"/>
    </row>
    <row r="8618" spans="1:13" x14ac:dyDescent="0.3">
      <c r="A8618"/>
      <c r="B8618"/>
      <c r="C8618" s="29"/>
      <c r="D8618"/>
      <c r="E8618" s="44"/>
      <c r="F8618" s="29"/>
      <c r="G8618" s="45"/>
      <c r="L8618"/>
      <c r="M8618" s="46"/>
    </row>
    <row r="8619" spans="1:13" x14ac:dyDescent="0.3">
      <c r="A8619"/>
      <c r="B8619"/>
      <c r="C8619" s="29"/>
      <c r="D8619"/>
      <c r="E8619" s="44"/>
      <c r="F8619" s="29"/>
      <c r="G8619" s="45"/>
      <c r="L8619"/>
      <c r="M8619" s="46"/>
    </row>
    <row r="8620" spans="1:13" x14ac:dyDescent="0.3">
      <c r="A8620"/>
      <c r="B8620"/>
      <c r="C8620" s="29"/>
      <c r="D8620"/>
      <c r="E8620" s="44"/>
      <c r="F8620" s="29"/>
      <c r="G8620" s="45"/>
      <c r="L8620"/>
      <c r="M8620" s="46"/>
    </row>
    <row r="8621" spans="1:13" x14ac:dyDescent="0.3">
      <c r="A8621"/>
      <c r="B8621"/>
      <c r="C8621" s="29"/>
      <c r="D8621"/>
      <c r="E8621" s="44"/>
      <c r="F8621" s="29"/>
      <c r="G8621" s="45"/>
      <c r="L8621"/>
      <c r="M8621" s="46"/>
    </row>
    <row r="8622" spans="1:13" x14ac:dyDescent="0.3">
      <c r="A8622"/>
      <c r="B8622"/>
      <c r="C8622" s="29"/>
      <c r="D8622"/>
      <c r="E8622" s="44"/>
      <c r="F8622" s="29"/>
      <c r="G8622" s="45"/>
      <c r="L8622"/>
      <c r="M8622" s="46"/>
    </row>
    <row r="8623" spans="1:13" x14ac:dyDescent="0.3">
      <c r="A8623"/>
      <c r="B8623"/>
      <c r="C8623" s="29"/>
      <c r="D8623"/>
      <c r="E8623" s="44"/>
      <c r="F8623" s="29"/>
      <c r="G8623" s="45"/>
      <c r="L8623"/>
      <c r="M8623" s="46"/>
    </row>
    <row r="8624" spans="1:13" x14ac:dyDescent="0.3">
      <c r="A8624"/>
      <c r="B8624"/>
      <c r="C8624" s="29"/>
      <c r="D8624"/>
      <c r="E8624" s="44"/>
      <c r="F8624" s="29"/>
      <c r="G8624" s="45"/>
      <c r="L8624"/>
      <c r="M8624" s="46"/>
    </row>
    <row r="8625" spans="1:13" x14ac:dyDescent="0.3">
      <c r="A8625"/>
      <c r="B8625"/>
      <c r="C8625" s="29"/>
      <c r="D8625"/>
      <c r="E8625" s="44"/>
      <c r="F8625" s="29"/>
      <c r="G8625" s="45"/>
      <c r="L8625"/>
      <c r="M8625" s="46"/>
    </row>
    <row r="8626" spans="1:13" x14ac:dyDescent="0.3">
      <c r="A8626"/>
      <c r="B8626"/>
      <c r="C8626" s="29"/>
      <c r="D8626"/>
      <c r="E8626" s="44"/>
      <c r="F8626" s="29"/>
      <c r="G8626" s="45"/>
      <c r="L8626"/>
      <c r="M8626" s="46"/>
    </row>
    <row r="8627" spans="1:13" x14ac:dyDescent="0.3">
      <c r="A8627"/>
      <c r="B8627"/>
      <c r="C8627" s="29"/>
      <c r="D8627"/>
      <c r="E8627" s="44"/>
      <c r="F8627" s="29"/>
      <c r="G8627" s="45"/>
      <c r="L8627"/>
      <c r="M8627" s="46"/>
    </row>
    <row r="8628" spans="1:13" x14ac:dyDescent="0.3">
      <c r="A8628"/>
      <c r="B8628"/>
      <c r="C8628" s="29"/>
      <c r="D8628"/>
      <c r="E8628" s="44"/>
      <c r="F8628" s="29"/>
      <c r="G8628" s="45"/>
      <c r="L8628"/>
      <c r="M8628" s="46"/>
    </row>
    <row r="8629" spans="1:13" x14ac:dyDescent="0.3">
      <c r="A8629"/>
      <c r="B8629"/>
      <c r="C8629" s="29"/>
      <c r="D8629"/>
      <c r="E8629" s="44"/>
      <c r="F8629" s="29"/>
      <c r="G8629" s="45"/>
      <c r="L8629"/>
      <c r="M8629" s="46"/>
    </row>
    <row r="8630" spans="1:13" x14ac:dyDescent="0.3">
      <c r="A8630"/>
      <c r="B8630"/>
      <c r="C8630" s="29"/>
      <c r="D8630"/>
      <c r="E8630" s="44"/>
      <c r="F8630" s="29"/>
      <c r="G8630" s="45"/>
      <c r="L8630"/>
      <c r="M8630" s="46"/>
    </row>
    <row r="8631" spans="1:13" x14ac:dyDescent="0.3">
      <c r="A8631"/>
      <c r="B8631"/>
      <c r="C8631" s="29"/>
      <c r="D8631"/>
      <c r="E8631" s="44"/>
      <c r="F8631" s="29"/>
      <c r="G8631" s="45"/>
      <c r="L8631"/>
      <c r="M8631" s="46"/>
    </row>
    <row r="8632" spans="1:13" x14ac:dyDescent="0.3">
      <c r="A8632"/>
      <c r="B8632"/>
      <c r="C8632" s="29"/>
      <c r="D8632"/>
      <c r="E8632" s="44"/>
      <c r="F8632" s="29"/>
      <c r="G8632" s="45"/>
      <c r="L8632"/>
      <c r="M8632" s="46"/>
    </row>
    <row r="8633" spans="1:13" x14ac:dyDescent="0.3">
      <c r="A8633"/>
      <c r="B8633"/>
      <c r="C8633" s="29"/>
      <c r="D8633"/>
      <c r="E8633" s="44"/>
      <c r="F8633" s="29"/>
      <c r="G8633" s="45"/>
      <c r="L8633"/>
      <c r="M8633" s="46"/>
    </row>
    <row r="8634" spans="1:13" x14ac:dyDescent="0.3">
      <c r="A8634"/>
      <c r="B8634"/>
      <c r="C8634" s="29"/>
      <c r="D8634"/>
      <c r="E8634" s="44"/>
      <c r="F8634" s="29"/>
      <c r="G8634" s="45"/>
      <c r="L8634"/>
      <c r="M8634" s="46"/>
    </row>
    <row r="8635" spans="1:13" x14ac:dyDescent="0.3">
      <c r="A8635"/>
      <c r="B8635"/>
      <c r="C8635" s="29"/>
      <c r="D8635"/>
      <c r="E8635" s="44"/>
      <c r="F8635" s="29"/>
      <c r="G8635" s="45"/>
      <c r="L8635"/>
      <c r="M8635" s="46"/>
    </row>
    <row r="8636" spans="1:13" x14ac:dyDescent="0.3">
      <c r="A8636"/>
      <c r="B8636"/>
      <c r="C8636" s="29"/>
      <c r="D8636"/>
      <c r="E8636" s="44"/>
      <c r="F8636" s="29"/>
      <c r="G8636" s="45"/>
      <c r="L8636"/>
      <c r="M8636" s="46"/>
    </row>
    <row r="8637" spans="1:13" x14ac:dyDescent="0.3">
      <c r="A8637"/>
      <c r="B8637"/>
      <c r="C8637" s="29"/>
      <c r="D8637"/>
      <c r="E8637" s="44"/>
      <c r="F8637" s="29"/>
      <c r="G8637" s="45"/>
      <c r="L8637"/>
      <c r="M8637" s="46"/>
    </row>
    <row r="8638" spans="1:13" x14ac:dyDescent="0.3">
      <c r="A8638"/>
      <c r="B8638"/>
      <c r="C8638" s="29"/>
      <c r="D8638"/>
      <c r="E8638" s="44"/>
      <c r="F8638" s="29"/>
      <c r="G8638" s="45"/>
      <c r="L8638"/>
      <c r="M8638" s="46"/>
    </row>
    <row r="8639" spans="1:13" x14ac:dyDescent="0.3">
      <c r="A8639"/>
      <c r="B8639"/>
      <c r="C8639" s="29"/>
      <c r="D8639"/>
      <c r="E8639" s="44"/>
      <c r="F8639" s="29"/>
      <c r="G8639" s="45"/>
      <c r="L8639"/>
      <c r="M8639" s="46"/>
    </row>
    <row r="8640" spans="1:13" x14ac:dyDescent="0.3">
      <c r="A8640"/>
      <c r="B8640"/>
      <c r="C8640" s="29"/>
      <c r="D8640"/>
      <c r="E8640" s="44"/>
      <c r="F8640" s="29"/>
      <c r="G8640" s="45"/>
      <c r="L8640"/>
      <c r="M8640" s="46"/>
    </row>
    <row r="8641" spans="1:13" x14ac:dyDescent="0.3">
      <c r="A8641"/>
      <c r="B8641"/>
      <c r="C8641" s="29"/>
      <c r="D8641"/>
      <c r="E8641" s="44"/>
      <c r="F8641" s="29"/>
      <c r="G8641" s="45"/>
      <c r="L8641"/>
      <c r="M8641" s="46"/>
    </row>
    <row r="8642" spans="1:13" x14ac:dyDescent="0.3">
      <c r="A8642"/>
      <c r="B8642"/>
      <c r="C8642" s="29"/>
      <c r="D8642"/>
      <c r="E8642" s="44"/>
      <c r="F8642" s="29"/>
      <c r="G8642" s="45"/>
      <c r="L8642"/>
      <c r="M8642" s="46"/>
    </row>
    <row r="8643" spans="1:13" x14ac:dyDescent="0.3">
      <c r="A8643"/>
      <c r="B8643"/>
      <c r="C8643" s="29"/>
      <c r="D8643"/>
      <c r="E8643" s="44"/>
      <c r="F8643" s="29"/>
      <c r="G8643" s="45"/>
      <c r="L8643"/>
      <c r="M8643" s="46"/>
    </row>
    <row r="8644" spans="1:13" x14ac:dyDescent="0.3">
      <c r="A8644"/>
      <c r="B8644"/>
      <c r="C8644" s="29"/>
      <c r="D8644"/>
      <c r="E8644" s="44"/>
      <c r="F8644" s="29"/>
      <c r="G8644" s="45"/>
      <c r="L8644"/>
      <c r="M8644" s="46"/>
    </row>
    <row r="8645" spans="1:13" x14ac:dyDescent="0.3">
      <c r="A8645"/>
      <c r="B8645"/>
      <c r="C8645" s="29"/>
      <c r="D8645"/>
      <c r="E8645" s="44"/>
      <c r="F8645" s="29"/>
      <c r="G8645" s="45"/>
      <c r="L8645"/>
      <c r="M8645" s="46"/>
    </row>
    <row r="8646" spans="1:13" x14ac:dyDescent="0.3">
      <c r="A8646"/>
      <c r="B8646"/>
      <c r="C8646" s="29"/>
      <c r="D8646"/>
      <c r="E8646" s="44"/>
      <c r="F8646" s="29"/>
      <c r="G8646" s="45"/>
      <c r="L8646"/>
      <c r="M8646" s="46"/>
    </row>
    <row r="8647" spans="1:13" x14ac:dyDescent="0.3">
      <c r="A8647"/>
      <c r="B8647"/>
      <c r="C8647" s="29"/>
      <c r="D8647"/>
      <c r="E8647" s="44"/>
      <c r="F8647" s="29"/>
      <c r="G8647" s="45"/>
      <c r="L8647"/>
      <c r="M8647" s="46"/>
    </row>
    <row r="8648" spans="1:13" x14ac:dyDescent="0.3">
      <c r="A8648"/>
      <c r="B8648"/>
      <c r="C8648" s="29"/>
      <c r="D8648"/>
      <c r="E8648" s="44"/>
      <c r="F8648" s="29"/>
      <c r="G8648" s="45"/>
      <c r="L8648"/>
      <c r="M8648" s="46"/>
    </row>
    <row r="8649" spans="1:13" x14ac:dyDescent="0.3">
      <c r="A8649"/>
      <c r="B8649"/>
      <c r="C8649" s="29"/>
      <c r="D8649"/>
      <c r="E8649" s="44"/>
      <c r="F8649" s="29"/>
      <c r="G8649" s="45"/>
      <c r="L8649"/>
      <c r="M8649" s="46"/>
    </row>
    <row r="8650" spans="1:13" x14ac:dyDescent="0.3">
      <c r="A8650"/>
      <c r="B8650"/>
      <c r="C8650" s="29"/>
      <c r="D8650"/>
      <c r="E8650" s="44"/>
      <c r="F8650" s="29"/>
      <c r="G8650" s="45"/>
      <c r="L8650"/>
      <c r="M8650" s="46"/>
    </row>
    <row r="8651" spans="1:13" x14ac:dyDescent="0.3">
      <c r="A8651"/>
      <c r="B8651"/>
      <c r="C8651" s="29"/>
      <c r="D8651"/>
      <c r="E8651" s="44"/>
      <c r="F8651" s="29"/>
      <c r="G8651" s="45"/>
      <c r="L8651"/>
      <c r="M8651" s="46"/>
    </row>
    <row r="8652" spans="1:13" x14ac:dyDescent="0.3">
      <c r="A8652"/>
      <c r="B8652"/>
      <c r="C8652" s="29"/>
      <c r="D8652"/>
      <c r="E8652" s="44"/>
      <c r="F8652" s="29"/>
      <c r="G8652" s="45"/>
      <c r="L8652"/>
      <c r="M8652" s="46"/>
    </row>
    <row r="8653" spans="1:13" x14ac:dyDescent="0.3">
      <c r="A8653"/>
      <c r="B8653"/>
      <c r="C8653" s="29"/>
      <c r="D8653"/>
      <c r="E8653" s="44"/>
      <c r="F8653" s="29"/>
      <c r="G8653" s="45"/>
      <c r="L8653"/>
      <c r="M8653" s="46"/>
    </row>
    <row r="8654" spans="1:13" x14ac:dyDescent="0.3">
      <c r="A8654"/>
      <c r="B8654"/>
      <c r="C8654" s="29"/>
      <c r="D8654"/>
      <c r="E8654" s="44"/>
      <c r="F8654" s="29"/>
      <c r="G8654" s="45"/>
      <c r="L8654"/>
      <c r="M8654" s="46"/>
    </row>
    <row r="8655" spans="1:13" x14ac:dyDescent="0.3">
      <c r="A8655"/>
      <c r="B8655"/>
      <c r="C8655" s="29"/>
      <c r="D8655"/>
      <c r="E8655" s="44"/>
      <c r="F8655" s="29"/>
      <c r="G8655" s="45"/>
      <c r="L8655"/>
      <c r="M8655" s="46"/>
    </row>
    <row r="8656" spans="1:13" x14ac:dyDescent="0.3">
      <c r="A8656"/>
      <c r="B8656"/>
      <c r="C8656" s="29"/>
      <c r="D8656"/>
      <c r="E8656" s="44"/>
      <c r="F8656" s="29"/>
      <c r="G8656" s="45"/>
      <c r="L8656"/>
      <c r="M8656" s="46"/>
    </row>
    <row r="8657" spans="1:13" x14ac:dyDescent="0.3">
      <c r="A8657"/>
      <c r="B8657"/>
      <c r="C8657" s="29"/>
      <c r="D8657"/>
      <c r="E8657" s="44"/>
      <c r="F8657" s="29"/>
      <c r="G8657" s="45"/>
      <c r="L8657"/>
      <c r="M8657" s="46"/>
    </row>
    <row r="8658" spans="1:13" x14ac:dyDescent="0.3">
      <c r="A8658"/>
      <c r="B8658"/>
      <c r="C8658" s="29"/>
      <c r="D8658"/>
      <c r="E8658" s="44"/>
      <c r="F8658" s="29"/>
      <c r="G8658" s="45"/>
      <c r="L8658"/>
      <c r="M8658" s="46"/>
    </row>
    <row r="8659" spans="1:13" x14ac:dyDescent="0.3">
      <c r="A8659"/>
      <c r="B8659"/>
      <c r="C8659" s="29"/>
      <c r="D8659"/>
      <c r="E8659" s="44"/>
      <c r="F8659" s="29"/>
      <c r="G8659" s="45"/>
      <c r="L8659"/>
      <c r="M8659" s="46"/>
    </row>
    <row r="8660" spans="1:13" x14ac:dyDescent="0.3">
      <c r="A8660"/>
      <c r="B8660"/>
      <c r="C8660" s="29"/>
      <c r="D8660"/>
      <c r="E8660" s="44"/>
      <c r="F8660" s="29"/>
      <c r="G8660" s="45"/>
      <c r="L8660"/>
      <c r="M8660" s="46"/>
    </row>
    <row r="8661" spans="1:13" x14ac:dyDescent="0.3">
      <c r="A8661"/>
      <c r="B8661"/>
      <c r="C8661" s="29"/>
      <c r="D8661"/>
      <c r="E8661" s="44"/>
      <c r="F8661" s="29"/>
      <c r="G8661" s="45"/>
      <c r="L8661"/>
      <c r="M8661" s="46"/>
    </row>
    <row r="8662" spans="1:13" x14ac:dyDescent="0.3">
      <c r="A8662"/>
      <c r="B8662"/>
      <c r="C8662" s="29"/>
      <c r="D8662"/>
      <c r="E8662" s="44"/>
      <c r="F8662" s="29"/>
      <c r="G8662" s="45"/>
      <c r="L8662"/>
      <c r="M8662" s="46"/>
    </row>
    <row r="8663" spans="1:13" x14ac:dyDescent="0.3">
      <c r="A8663"/>
      <c r="B8663"/>
      <c r="C8663" s="29"/>
      <c r="D8663"/>
      <c r="E8663" s="44"/>
      <c r="F8663" s="29"/>
      <c r="G8663" s="45"/>
      <c r="L8663"/>
      <c r="M8663" s="46"/>
    </row>
    <row r="8664" spans="1:13" x14ac:dyDescent="0.3">
      <c r="A8664"/>
      <c r="B8664"/>
      <c r="C8664" s="29"/>
      <c r="D8664"/>
      <c r="E8664" s="44"/>
      <c r="F8664" s="29"/>
      <c r="G8664" s="45"/>
      <c r="L8664"/>
      <c r="M8664" s="46"/>
    </row>
    <row r="8665" spans="1:13" x14ac:dyDescent="0.3">
      <c r="A8665"/>
      <c r="B8665"/>
      <c r="C8665" s="29"/>
      <c r="D8665"/>
      <c r="E8665" s="44"/>
      <c r="F8665" s="29"/>
      <c r="G8665" s="45"/>
      <c r="L8665"/>
      <c r="M8665" s="46"/>
    </row>
    <row r="8666" spans="1:13" x14ac:dyDescent="0.3">
      <c r="A8666"/>
      <c r="B8666"/>
      <c r="C8666" s="29"/>
      <c r="D8666"/>
      <c r="E8666" s="44"/>
      <c r="F8666" s="29"/>
      <c r="G8666" s="45"/>
      <c r="L8666"/>
      <c r="M8666" s="46"/>
    </row>
    <row r="8667" spans="1:13" x14ac:dyDescent="0.3">
      <c r="A8667"/>
      <c r="B8667"/>
      <c r="C8667" s="29"/>
      <c r="D8667"/>
      <c r="E8667" s="44"/>
      <c r="F8667" s="29"/>
      <c r="G8667" s="45"/>
      <c r="L8667"/>
      <c r="M8667" s="46"/>
    </row>
    <row r="8668" spans="1:13" x14ac:dyDescent="0.3">
      <c r="A8668"/>
      <c r="B8668"/>
      <c r="C8668" s="29"/>
      <c r="D8668"/>
      <c r="E8668" s="44"/>
      <c r="F8668" s="29"/>
      <c r="G8668" s="45"/>
      <c r="L8668"/>
      <c r="M8668" s="46"/>
    </row>
    <row r="8669" spans="1:13" x14ac:dyDescent="0.3">
      <c r="A8669"/>
      <c r="B8669"/>
      <c r="C8669" s="29"/>
      <c r="D8669"/>
      <c r="E8669" s="44"/>
      <c r="F8669" s="29"/>
      <c r="G8669" s="45"/>
      <c r="L8669"/>
      <c r="M8669" s="46"/>
    </row>
    <row r="8670" spans="1:13" x14ac:dyDescent="0.3">
      <c r="A8670"/>
      <c r="B8670"/>
      <c r="C8670" s="29"/>
      <c r="D8670"/>
      <c r="E8670" s="44"/>
      <c r="F8670" s="29"/>
      <c r="G8670" s="45"/>
      <c r="L8670"/>
      <c r="M8670" s="46"/>
    </row>
    <row r="8671" spans="1:13" x14ac:dyDescent="0.3">
      <c r="A8671"/>
      <c r="B8671"/>
      <c r="C8671" s="29"/>
      <c r="D8671"/>
      <c r="E8671" s="44"/>
      <c r="F8671" s="29"/>
      <c r="G8671" s="45"/>
      <c r="L8671"/>
      <c r="M8671" s="46"/>
    </row>
    <row r="8672" spans="1:13" x14ac:dyDescent="0.3">
      <c r="A8672"/>
      <c r="B8672"/>
      <c r="C8672" s="29"/>
      <c r="D8672"/>
      <c r="E8672" s="44"/>
      <c r="F8672" s="29"/>
      <c r="G8672" s="45"/>
      <c r="L8672"/>
      <c r="M8672" s="46"/>
    </row>
    <row r="8673" spans="1:13" x14ac:dyDescent="0.3">
      <c r="A8673"/>
      <c r="B8673"/>
      <c r="C8673" s="29"/>
      <c r="D8673"/>
      <c r="E8673" s="44"/>
      <c r="F8673" s="29"/>
      <c r="G8673" s="45"/>
      <c r="L8673"/>
      <c r="M8673" s="46"/>
    </row>
    <row r="8674" spans="1:13" x14ac:dyDescent="0.3">
      <c r="A8674"/>
      <c r="B8674"/>
      <c r="C8674" s="29"/>
      <c r="D8674"/>
      <c r="E8674" s="44"/>
      <c r="F8674" s="29"/>
      <c r="G8674" s="45"/>
      <c r="L8674"/>
      <c r="M8674" s="46"/>
    </row>
    <row r="8675" spans="1:13" x14ac:dyDescent="0.3">
      <c r="A8675"/>
      <c r="B8675"/>
      <c r="C8675" s="29"/>
      <c r="D8675"/>
      <c r="E8675" s="44"/>
      <c r="F8675" s="29"/>
      <c r="G8675" s="45"/>
      <c r="L8675"/>
      <c r="M8675" s="46"/>
    </row>
    <row r="8676" spans="1:13" x14ac:dyDescent="0.3">
      <c r="A8676"/>
      <c r="B8676"/>
      <c r="C8676" s="29"/>
      <c r="D8676"/>
      <c r="E8676" s="44"/>
      <c r="F8676" s="29"/>
      <c r="G8676" s="45"/>
      <c r="L8676"/>
      <c r="M8676" s="46"/>
    </row>
    <row r="8677" spans="1:13" x14ac:dyDescent="0.3">
      <c r="A8677"/>
      <c r="B8677"/>
      <c r="C8677" s="29"/>
      <c r="D8677"/>
      <c r="E8677" s="44"/>
      <c r="F8677" s="29"/>
      <c r="G8677" s="45"/>
      <c r="L8677"/>
      <c r="M8677" s="46"/>
    </row>
    <row r="8678" spans="1:13" x14ac:dyDescent="0.3">
      <c r="A8678"/>
      <c r="B8678"/>
      <c r="C8678" s="29"/>
      <c r="D8678"/>
      <c r="E8678" s="44"/>
      <c r="F8678" s="29"/>
      <c r="G8678" s="45"/>
      <c r="L8678"/>
      <c r="M8678" s="46"/>
    </row>
    <row r="8679" spans="1:13" x14ac:dyDescent="0.3">
      <c r="A8679"/>
      <c r="B8679"/>
      <c r="C8679" s="29"/>
      <c r="D8679"/>
      <c r="E8679" s="44"/>
      <c r="F8679" s="29"/>
      <c r="G8679" s="45"/>
      <c r="L8679"/>
      <c r="M8679" s="46"/>
    </row>
    <row r="8680" spans="1:13" x14ac:dyDescent="0.3">
      <c r="A8680"/>
      <c r="B8680"/>
      <c r="C8680" s="29"/>
      <c r="D8680"/>
      <c r="E8680" s="44"/>
      <c r="F8680" s="29"/>
      <c r="G8680" s="45"/>
      <c r="L8680"/>
      <c r="M8680" s="46"/>
    </row>
    <row r="8681" spans="1:13" x14ac:dyDescent="0.3">
      <c r="A8681"/>
      <c r="B8681"/>
      <c r="C8681" s="29"/>
      <c r="D8681"/>
      <c r="E8681" s="44"/>
      <c r="F8681" s="29"/>
      <c r="G8681" s="45"/>
      <c r="L8681"/>
      <c r="M8681" s="46"/>
    </row>
    <row r="8682" spans="1:13" x14ac:dyDescent="0.3">
      <c r="A8682"/>
      <c r="B8682"/>
      <c r="C8682" s="29"/>
      <c r="D8682"/>
      <c r="E8682" s="44"/>
      <c r="F8682" s="29"/>
      <c r="G8682" s="45"/>
      <c r="L8682"/>
      <c r="M8682" s="46"/>
    </row>
    <row r="8683" spans="1:13" x14ac:dyDescent="0.3">
      <c r="A8683"/>
      <c r="B8683"/>
      <c r="C8683" s="29"/>
      <c r="D8683"/>
      <c r="E8683" s="44"/>
      <c r="F8683" s="29"/>
      <c r="G8683" s="45"/>
      <c r="L8683"/>
      <c r="M8683" s="46"/>
    </row>
    <row r="8684" spans="1:13" x14ac:dyDescent="0.3">
      <c r="A8684"/>
      <c r="B8684"/>
      <c r="C8684" s="29"/>
      <c r="D8684"/>
      <c r="E8684" s="44"/>
      <c r="F8684" s="29"/>
      <c r="G8684" s="45"/>
      <c r="L8684"/>
      <c r="M8684" s="46"/>
    </row>
    <row r="8685" spans="1:13" x14ac:dyDescent="0.3">
      <c r="A8685"/>
      <c r="B8685"/>
      <c r="C8685" s="29"/>
      <c r="D8685"/>
      <c r="E8685" s="44"/>
      <c r="F8685" s="29"/>
      <c r="G8685" s="45"/>
      <c r="L8685"/>
      <c r="M8685" s="46"/>
    </row>
    <row r="8686" spans="1:13" x14ac:dyDescent="0.3">
      <c r="A8686"/>
      <c r="B8686"/>
      <c r="C8686" s="29"/>
      <c r="D8686"/>
      <c r="E8686" s="44"/>
      <c r="F8686" s="29"/>
      <c r="G8686" s="45"/>
      <c r="L8686"/>
      <c r="M8686" s="46"/>
    </row>
    <row r="8687" spans="1:13" x14ac:dyDescent="0.3">
      <c r="A8687"/>
      <c r="B8687"/>
      <c r="C8687" s="29"/>
      <c r="D8687"/>
      <c r="E8687" s="44"/>
      <c r="F8687" s="29"/>
      <c r="G8687" s="45"/>
      <c r="L8687"/>
      <c r="M8687" s="46"/>
    </row>
    <row r="8688" spans="1:13" x14ac:dyDescent="0.3">
      <c r="A8688"/>
      <c r="B8688"/>
      <c r="C8688" s="29"/>
      <c r="D8688"/>
      <c r="E8688" s="44"/>
      <c r="F8688" s="29"/>
      <c r="G8688" s="45"/>
      <c r="L8688"/>
      <c r="M8688" s="46"/>
    </row>
    <row r="8689" spans="1:13" x14ac:dyDescent="0.3">
      <c r="A8689"/>
      <c r="B8689"/>
      <c r="C8689" s="29"/>
      <c r="D8689"/>
      <c r="E8689" s="44"/>
      <c r="F8689" s="29"/>
      <c r="G8689" s="45"/>
      <c r="L8689"/>
      <c r="M8689" s="46"/>
    </row>
    <row r="8690" spans="1:13" x14ac:dyDescent="0.3">
      <c r="A8690"/>
      <c r="B8690"/>
      <c r="C8690" s="29"/>
      <c r="D8690"/>
      <c r="E8690" s="44"/>
      <c r="F8690" s="29"/>
      <c r="G8690" s="45"/>
      <c r="L8690"/>
      <c r="M8690" s="46"/>
    </row>
    <row r="8691" spans="1:13" x14ac:dyDescent="0.3">
      <c r="A8691"/>
      <c r="B8691"/>
      <c r="C8691" s="29"/>
      <c r="D8691"/>
      <c r="E8691" s="44"/>
      <c r="F8691" s="29"/>
      <c r="G8691" s="45"/>
      <c r="L8691"/>
      <c r="M8691" s="46"/>
    </row>
    <row r="8692" spans="1:13" x14ac:dyDescent="0.3">
      <c r="A8692"/>
      <c r="B8692"/>
      <c r="C8692" s="29"/>
      <c r="D8692"/>
      <c r="E8692" s="44"/>
      <c r="F8692" s="29"/>
      <c r="G8692" s="45"/>
      <c r="L8692"/>
      <c r="M8692" s="46"/>
    </row>
    <row r="8693" spans="1:13" x14ac:dyDescent="0.3">
      <c r="A8693"/>
      <c r="B8693"/>
      <c r="C8693" s="29"/>
      <c r="D8693"/>
      <c r="E8693" s="44"/>
      <c r="F8693" s="29"/>
      <c r="G8693" s="45"/>
      <c r="L8693"/>
      <c r="M8693" s="46"/>
    </row>
    <row r="8694" spans="1:13" x14ac:dyDescent="0.3">
      <c r="A8694"/>
      <c r="B8694"/>
      <c r="C8694" s="29"/>
      <c r="D8694"/>
      <c r="E8694" s="44"/>
      <c r="F8694" s="29"/>
      <c r="G8694" s="45"/>
      <c r="L8694"/>
      <c r="M8694" s="46"/>
    </row>
    <row r="8695" spans="1:13" x14ac:dyDescent="0.3">
      <c r="A8695"/>
      <c r="B8695"/>
      <c r="C8695" s="29"/>
      <c r="D8695"/>
      <c r="E8695" s="44"/>
      <c r="F8695" s="29"/>
      <c r="G8695" s="45"/>
      <c r="L8695"/>
      <c r="M8695" s="46"/>
    </row>
    <row r="8696" spans="1:13" x14ac:dyDescent="0.3">
      <c r="A8696"/>
      <c r="B8696"/>
      <c r="C8696" s="29"/>
      <c r="D8696"/>
      <c r="E8696" s="44"/>
      <c r="F8696" s="29"/>
      <c r="G8696" s="45"/>
      <c r="L8696"/>
      <c r="M8696" s="46"/>
    </row>
    <row r="8697" spans="1:13" x14ac:dyDescent="0.3">
      <c r="A8697"/>
      <c r="B8697"/>
      <c r="C8697" s="29"/>
      <c r="D8697"/>
      <c r="E8697" s="44"/>
      <c r="F8697" s="29"/>
      <c r="G8697" s="45"/>
      <c r="L8697"/>
      <c r="M8697" s="46"/>
    </row>
    <row r="8698" spans="1:13" x14ac:dyDescent="0.3">
      <c r="A8698"/>
      <c r="B8698"/>
      <c r="C8698" s="29"/>
      <c r="D8698"/>
      <c r="E8698" s="44"/>
      <c r="F8698" s="29"/>
      <c r="G8698" s="45"/>
      <c r="L8698"/>
      <c r="M8698" s="46"/>
    </row>
    <row r="8699" spans="1:13" x14ac:dyDescent="0.3">
      <c r="A8699"/>
      <c r="B8699"/>
      <c r="C8699" s="29"/>
      <c r="D8699"/>
      <c r="E8699" s="44"/>
      <c r="F8699" s="29"/>
      <c r="G8699" s="45"/>
      <c r="L8699"/>
      <c r="M8699" s="46"/>
    </row>
    <row r="8700" spans="1:13" x14ac:dyDescent="0.3">
      <c r="A8700"/>
      <c r="B8700"/>
      <c r="C8700" s="29"/>
      <c r="D8700"/>
      <c r="E8700" s="44"/>
      <c r="F8700" s="29"/>
      <c r="G8700" s="45"/>
      <c r="L8700"/>
      <c r="M8700" s="46"/>
    </row>
    <row r="8701" spans="1:13" x14ac:dyDescent="0.3">
      <c r="A8701"/>
      <c r="B8701"/>
      <c r="C8701" s="29"/>
      <c r="D8701"/>
      <c r="E8701" s="44"/>
      <c r="F8701" s="29"/>
      <c r="G8701" s="45"/>
      <c r="L8701"/>
      <c r="M8701" s="46"/>
    </row>
    <row r="8702" spans="1:13" x14ac:dyDescent="0.3">
      <c r="A8702"/>
      <c r="B8702"/>
      <c r="C8702" s="29"/>
      <c r="D8702"/>
      <c r="E8702" s="44"/>
      <c r="F8702" s="29"/>
      <c r="G8702" s="45"/>
      <c r="L8702"/>
      <c r="M8702" s="46"/>
    </row>
    <row r="8703" spans="1:13" x14ac:dyDescent="0.3">
      <c r="A8703"/>
      <c r="B8703"/>
      <c r="C8703" s="29"/>
      <c r="D8703"/>
      <c r="E8703" s="44"/>
      <c r="F8703" s="29"/>
      <c r="G8703" s="45"/>
      <c r="L8703"/>
      <c r="M8703" s="46"/>
    </row>
    <row r="8704" spans="1:13" x14ac:dyDescent="0.3">
      <c r="A8704"/>
      <c r="B8704"/>
      <c r="C8704" s="29"/>
      <c r="D8704"/>
      <c r="E8704" s="44"/>
      <c r="F8704" s="29"/>
      <c r="G8704" s="45"/>
      <c r="L8704"/>
      <c r="M8704" s="46"/>
    </row>
    <row r="8705" spans="1:13" x14ac:dyDescent="0.3">
      <c r="A8705"/>
      <c r="B8705"/>
      <c r="C8705" s="29"/>
      <c r="D8705"/>
      <c r="E8705" s="44"/>
      <c r="F8705" s="29"/>
      <c r="G8705" s="45"/>
      <c r="L8705"/>
      <c r="M8705" s="46"/>
    </row>
    <row r="8706" spans="1:13" x14ac:dyDescent="0.3">
      <c r="A8706"/>
      <c r="B8706"/>
      <c r="C8706" s="29"/>
      <c r="D8706"/>
      <c r="E8706" s="44"/>
      <c r="F8706" s="29"/>
      <c r="G8706" s="45"/>
      <c r="L8706"/>
      <c r="M8706" s="46"/>
    </row>
    <row r="8707" spans="1:13" x14ac:dyDescent="0.3">
      <c r="A8707"/>
      <c r="B8707"/>
      <c r="C8707" s="29"/>
      <c r="D8707"/>
      <c r="E8707" s="44"/>
      <c r="F8707" s="29"/>
      <c r="G8707" s="45"/>
      <c r="L8707"/>
      <c r="M8707" s="46"/>
    </row>
    <row r="8708" spans="1:13" x14ac:dyDescent="0.3">
      <c r="A8708"/>
      <c r="B8708"/>
      <c r="C8708" s="29"/>
      <c r="D8708"/>
      <c r="E8708" s="44"/>
      <c r="F8708" s="29"/>
      <c r="G8708" s="45"/>
      <c r="L8708"/>
      <c r="M8708" s="46"/>
    </row>
    <row r="8709" spans="1:13" x14ac:dyDescent="0.3">
      <c r="A8709"/>
      <c r="B8709"/>
      <c r="C8709" s="29"/>
      <c r="D8709"/>
      <c r="E8709" s="44"/>
      <c r="F8709" s="29"/>
      <c r="G8709" s="45"/>
      <c r="L8709"/>
      <c r="M8709" s="46"/>
    </row>
    <row r="8710" spans="1:13" x14ac:dyDescent="0.3">
      <c r="A8710"/>
      <c r="B8710"/>
      <c r="C8710" s="29"/>
      <c r="D8710"/>
      <c r="E8710" s="44"/>
      <c r="F8710" s="29"/>
      <c r="G8710" s="45"/>
      <c r="L8710"/>
      <c r="M8710" s="46"/>
    </row>
    <row r="8711" spans="1:13" x14ac:dyDescent="0.3">
      <c r="A8711"/>
      <c r="B8711"/>
      <c r="C8711" s="29"/>
      <c r="D8711"/>
      <c r="E8711" s="44"/>
      <c r="F8711" s="29"/>
      <c r="G8711" s="45"/>
      <c r="L8711"/>
      <c r="M8711" s="46"/>
    </row>
    <row r="8712" spans="1:13" x14ac:dyDescent="0.3">
      <c r="A8712"/>
      <c r="B8712"/>
      <c r="C8712" s="29"/>
      <c r="D8712"/>
      <c r="E8712" s="44"/>
      <c r="F8712" s="29"/>
      <c r="G8712" s="45"/>
      <c r="L8712"/>
      <c r="M8712" s="46"/>
    </row>
    <row r="8713" spans="1:13" x14ac:dyDescent="0.3">
      <c r="A8713"/>
      <c r="B8713"/>
      <c r="C8713" s="29"/>
      <c r="D8713"/>
      <c r="E8713" s="44"/>
      <c r="F8713" s="29"/>
      <c r="G8713" s="45"/>
      <c r="L8713"/>
      <c r="M8713" s="46"/>
    </row>
    <row r="8714" spans="1:13" x14ac:dyDescent="0.3">
      <c r="A8714"/>
      <c r="B8714"/>
      <c r="C8714" s="29"/>
      <c r="D8714"/>
      <c r="E8714" s="44"/>
      <c r="F8714" s="29"/>
      <c r="G8714" s="45"/>
      <c r="L8714"/>
      <c r="M8714" s="46"/>
    </row>
    <row r="8715" spans="1:13" x14ac:dyDescent="0.3">
      <c r="A8715"/>
      <c r="B8715"/>
      <c r="C8715" s="29"/>
      <c r="D8715"/>
      <c r="E8715" s="44"/>
      <c r="F8715" s="29"/>
      <c r="G8715" s="45"/>
      <c r="L8715"/>
      <c r="M8715" s="46"/>
    </row>
    <row r="8716" spans="1:13" x14ac:dyDescent="0.3">
      <c r="A8716"/>
      <c r="B8716"/>
      <c r="C8716" s="29"/>
      <c r="D8716"/>
      <c r="E8716" s="44"/>
      <c r="F8716" s="29"/>
      <c r="G8716" s="45"/>
      <c r="L8716"/>
      <c r="M8716" s="46"/>
    </row>
    <row r="8717" spans="1:13" x14ac:dyDescent="0.3">
      <c r="A8717"/>
      <c r="B8717"/>
      <c r="C8717" s="29"/>
      <c r="D8717"/>
      <c r="E8717" s="44"/>
      <c r="F8717" s="29"/>
      <c r="G8717" s="45"/>
      <c r="L8717"/>
      <c r="M8717" s="46"/>
    </row>
    <row r="8718" spans="1:13" x14ac:dyDescent="0.3">
      <c r="A8718"/>
      <c r="B8718"/>
      <c r="C8718" s="29"/>
      <c r="D8718"/>
      <c r="E8718" s="44"/>
      <c r="F8718" s="29"/>
      <c r="G8718" s="45"/>
      <c r="L8718"/>
      <c r="M8718" s="46"/>
    </row>
    <row r="8719" spans="1:13" x14ac:dyDescent="0.3">
      <c r="A8719"/>
      <c r="B8719"/>
      <c r="C8719" s="29"/>
      <c r="D8719"/>
      <c r="E8719" s="44"/>
      <c r="F8719" s="29"/>
      <c r="G8719" s="45"/>
      <c r="L8719"/>
      <c r="M8719" s="46"/>
    </row>
    <row r="8720" spans="1:13" x14ac:dyDescent="0.3">
      <c r="A8720"/>
      <c r="B8720"/>
      <c r="C8720" s="29"/>
      <c r="D8720"/>
      <c r="E8720" s="44"/>
      <c r="F8720" s="29"/>
      <c r="G8720" s="45"/>
      <c r="L8720"/>
      <c r="M8720" s="46"/>
    </row>
    <row r="8721" spans="1:13" x14ac:dyDescent="0.3">
      <c r="A8721"/>
      <c r="B8721"/>
      <c r="C8721" s="29"/>
      <c r="D8721"/>
      <c r="E8721" s="44"/>
      <c r="F8721" s="29"/>
      <c r="G8721" s="45"/>
      <c r="L8721"/>
      <c r="M8721" s="46"/>
    </row>
    <row r="8722" spans="1:13" x14ac:dyDescent="0.3">
      <c r="A8722"/>
      <c r="B8722"/>
      <c r="C8722" s="29"/>
      <c r="D8722"/>
      <c r="E8722" s="44"/>
      <c r="F8722" s="29"/>
      <c r="G8722" s="45"/>
      <c r="L8722"/>
      <c r="M8722" s="46"/>
    </row>
    <row r="8723" spans="1:13" x14ac:dyDescent="0.3">
      <c r="A8723"/>
      <c r="B8723"/>
      <c r="C8723" s="29"/>
      <c r="D8723"/>
      <c r="E8723" s="44"/>
      <c r="F8723" s="29"/>
      <c r="G8723" s="45"/>
      <c r="L8723"/>
      <c r="M8723" s="46"/>
    </row>
    <row r="8724" spans="1:13" x14ac:dyDescent="0.3">
      <c r="A8724"/>
      <c r="B8724"/>
      <c r="C8724" s="29"/>
      <c r="D8724"/>
      <c r="E8724" s="44"/>
      <c r="F8724" s="29"/>
      <c r="G8724" s="45"/>
      <c r="L8724"/>
      <c r="M8724" s="46"/>
    </row>
    <row r="8725" spans="1:13" x14ac:dyDescent="0.3">
      <c r="A8725"/>
      <c r="B8725"/>
      <c r="C8725" s="29"/>
      <c r="D8725"/>
      <c r="E8725" s="44"/>
      <c r="F8725" s="29"/>
      <c r="G8725" s="45"/>
      <c r="L8725"/>
      <c r="M8725" s="46"/>
    </row>
    <row r="8726" spans="1:13" x14ac:dyDescent="0.3">
      <c r="A8726"/>
      <c r="B8726"/>
      <c r="C8726" s="29"/>
      <c r="D8726"/>
      <c r="E8726" s="44"/>
      <c r="F8726" s="29"/>
      <c r="G8726" s="45"/>
      <c r="L8726"/>
      <c r="M8726" s="46"/>
    </row>
    <row r="8727" spans="1:13" x14ac:dyDescent="0.3">
      <c r="A8727"/>
      <c r="B8727"/>
      <c r="C8727" s="29"/>
      <c r="D8727"/>
      <c r="E8727" s="44"/>
      <c r="F8727" s="29"/>
      <c r="G8727" s="45"/>
      <c r="L8727"/>
      <c r="M8727" s="46"/>
    </row>
    <row r="8728" spans="1:13" x14ac:dyDescent="0.3">
      <c r="A8728"/>
      <c r="B8728"/>
      <c r="C8728" s="29"/>
      <c r="D8728"/>
      <c r="E8728" s="44"/>
      <c r="F8728" s="29"/>
      <c r="G8728" s="45"/>
      <c r="L8728"/>
      <c r="M8728" s="46"/>
    </row>
    <row r="8729" spans="1:13" x14ac:dyDescent="0.3">
      <c r="A8729"/>
      <c r="B8729"/>
      <c r="C8729" s="29"/>
      <c r="D8729"/>
      <c r="E8729" s="44"/>
      <c r="F8729" s="29"/>
      <c r="G8729" s="45"/>
      <c r="L8729"/>
      <c r="M8729" s="46"/>
    </row>
    <row r="8730" spans="1:13" x14ac:dyDescent="0.3">
      <c r="A8730"/>
      <c r="B8730"/>
      <c r="C8730" s="29"/>
      <c r="D8730"/>
      <c r="E8730" s="44"/>
      <c r="F8730" s="29"/>
      <c r="G8730" s="45"/>
      <c r="L8730"/>
      <c r="M8730" s="46"/>
    </row>
    <row r="8731" spans="1:13" x14ac:dyDescent="0.3">
      <c r="A8731"/>
      <c r="B8731"/>
      <c r="C8731" s="29"/>
      <c r="D8731"/>
      <c r="E8731" s="44"/>
      <c r="F8731" s="29"/>
      <c r="G8731" s="45"/>
      <c r="L8731"/>
      <c r="M8731" s="46"/>
    </row>
    <row r="8732" spans="1:13" x14ac:dyDescent="0.3">
      <c r="A8732"/>
      <c r="B8732"/>
      <c r="C8732" s="29"/>
      <c r="D8732"/>
      <c r="E8732" s="44"/>
      <c r="F8732" s="29"/>
      <c r="G8732" s="45"/>
      <c r="L8732"/>
      <c r="M8732" s="46"/>
    </row>
    <row r="8733" spans="1:13" x14ac:dyDescent="0.3">
      <c r="A8733"/>
      <c r="B8733"/>
      <c r="C8733" s="29"/>
      <c r="D8733"/>
      <c r="E8733" s="44"/>
      <c r="F8733" s="29"/>
      <c r="G8733" s="45"/>
      <c r="L8733"/>
      <c r="M8733" s="46"/>
    </row>
    <row r="8734" spans="1:13" x14ac:dyDescent="0.3">
      <c r="A8734"/>
      <c r="B8734"/>
      <c r="C8734" s="29"/>
      <c r="D8734"/>
      <c r="E8734" s="44"/>
      <c r="F8734" s="29"/>
      <c r="G8734" s="45"/>
      <c r="L8734"/>
      <c r="M8734" s="46"/>
    </row>
    <row r="8735" spans="1:13" x14ac:dyDescent="0.3">
      <c r="A8735"/>
      <c r="B8735"/>
      <c r="C8735" s="29"/>
      <c r="D8735"/>
      <c r="E8735" s="44"/>
      <c r="F8735" s="29"/>
      <c r="G8735" s="45"/>
      <c r="L8735"/>
      <c r="M8735" s="46"/>
    </row>
    <row r="8736" spans="1:13" x14ac:dyDescent="0.3">
      <c r="A8736"/>
      <c r="B8736"/>
      <c r="C8736" s="29"/>
      <c r="D8736"/>
      <c r="E8736" s="44"/>
      <c r="F8736" s="29"/>
      <c r="G8736" s="45"/>
      <c r="L8736"/>
      <c r="M8736" s="46"/>
    </row>
    <row r="8737" spans="1:13" x14ac:dyDescent="0.3">
      <c r="A8737"/>
      <c r="B8737"/>
      <c r="C8737" s="29"/>
      <c r="D8737"/>
      <c r="E8737" s="44"/>
      <c r="F8737" s="29"/>
      <c r="G8737" s="45"/>
      <c r="L8737"/>
      <c r="M8737" s="46"/>
    </row>
    <row r="8738" spans="1:13" x14ac:dyDescent="0.3">
      <c r="A8738"/>
      <c r="B8738"/>
      <c r="C8738" s="29"/>
      <c r="D8738"/>
      <c r="E8738" s="44"/>
      <c r="F8738" s="29"/>
      <c r="G8738" s="45"/>
      <c r="L8738"/>
      <c r="M8738" s="46"/>
    </row>
    <row r="8739" spans="1:13" x14ac:dyDescent="0.3">
      <c r="A8739"/>
      <c r="B8739"/>
      <c r="C8739" s="29"/>
      <c r="D8739"/>
      <c r="E8739" s="44"/>
      <c r="F8739" s="29"/>
      <c r="G8739" s="45"/>
      <c r="L8739"/>
      <c r="M8739" s="46"/>
    </row>
    <row r="8740" spans="1:13" x14ac:dyDescent="0.3">
      <c r="A8740"/>
      <c r="B8740"/>
      <c r="C8740" s="29"/>
      <c r="D8740"/>
      <c r="E8740" s="44"/>
      <c r="F8740" s="29"/>
      <c r="G8740" s="45"/>
      <c r="L8740"/>
      <c r="M8740" s="46"/>
    </row>
    <row r="8741" spans="1:13" x14ac:dyDescent="0.3">
      <c r="A8741"/>
      <c r="B8741"/>
      <c r="C8741" s="29"/>
      <c r="D8741"/>
      <c r="E8741" s="44"/>
      <c r="F8741" s="29"/>
      <c r="G8741" s="45"/>
      <c r="L8741"/>
      <c r="M8741" s="46"/>
    </row>
    <row r="8742" spans="1:13" x14ac:dyDescent="0.3">
      <c r="A8742"/>
      <c r="B8742"/>
      <c r="C8742" s="29"/>
      <c r="D8742"/>
      <c r="E8742" s="44"/>
      <c r="F8742" s="29"/>
      <c r="G8742" s="45"/>
      <c r="L8742"/>
      <c r="M8742" s="46"/>
    </row>
    <row r="8743" spans="1:13" x14ac:dyDescent="0.3">
      <c r="A8743"/>
      <c r="B8743"/>
      <c r="C8743" s="29"/>
      <c r="D8743"/>
      <c r="E8743" s="44"/>
      <c r="F8743" s="29"/>
      <c r="G8743" s="45"/>
      <c r="L8743"/>
      <c r="M8743" s="46"/>
    </row>
    <row r="8744" spans="1:13" x14ac:dyDescent="0.3">
      <c r="A8744"/>
      <c r="B8744"/>
      <c r="C8744" s="29"/>
      <c r="D8744"/>
      <c r="E8744" s="44"/>
      <c r="F8744" s="29"/>
      <c r="G8744" s="45"/>
      <c r="L8744"/>
      <c r="M8744" s="46"/>
    </row>
    <row r="8745" spans="1:13" x14ac:dyDescent="0.3">
      <c r="A8745"/>
      <c r="B8745"/>
      <c r="C8745" s="29"/>
      <c r="D8745"/>
      <c r="E8745" s="44"/>
      <c r="F8745" s="29"/>
      <c r="G8745" s="45"/>
      <c r="L8745"/>
      <c r="M8745" s="46"/>
    </row>
    <row r="8746" spans="1:13" x14ac:dyDescent="0.3">
      <c r="A8746"/>
      <c r="B8746"/>
      <c r="C8746" s="29"/>
      <c r="D8746"/>
      <c r="E8746" s="44"/>
      <c r="F8746" s="29"/>
      <c r="G8746" s="45"/>
      <c r="L8746"/>
      <c r="M8746" s="46"/>
    </row>
    <row r="8747" spans="1:13" x14ac:dyDescent="0.3">
      <c r="A8747"/>
      <c r="B8747"/>
      <c r="C8747" s="29"/>
      <c r="D8747"/>
      <c r="E8747" s="44"/>
      <c r="F8747" s="29"/>
      <c r="G8747" s="45"/>
      <c r="L8747"/>
      <c r="M8747" s="46"/>
    </row>
    <row r="8748" spans="1:13" x14ac:dyDescent="0.3">
      <c r="A8748"/>
      <c r="B8748"/>
      <c r="C8748" s="29"/>
      <c r="D8748"/>
      <c r="E8748" s="44"/>
      <c r="F8748" s="29"/>
      <c r="G8748" s="45"/>
      <c r="L8748"/>
      <c r="M8748" s="46"/>
    </row>
    <row r="8749" spans="1:13" x14ac:dyDescent="0.3">
      <c r="A8749"/>
      <c r="B8749"/>
      <c r="C8749" s="29"/>
      <c r="D8749"/>
      <c r="E8749" s="44"/>
      <c r="F8749" s="29"/>
      <c r="G8749" s="45"/>
      <c r="L8749"/>
      <c r="M8749" s="46"/>
    </row>
    <row r="8750" spans="1:13" x14ac:dyDescent="0.3">
      <c r="A8750"/>
      <c r="B8750"/>
      <c r="C8750" s="29"/>
      <c r="D8750"/>
      <c r="E8750" s="44"/>
      <c r="F8750" s="29"/>
      <c r="G8750" s="45"/>
      <c r="L8750"/>
      <c r="M8750" s="46"/>
    </row>
    <row r="8751" spans="1:13" x14ac:dyDescent="0.3">
      <c r="A8751"/>
      <c r="B8751"/>
      <c r="C8751" s="29"/>
      <c r="D8751"/>
      <c r="E8751" s="44"/>
      <c r="F8751" s="29"/>
      <c r="G8751" s="45"/>
      <c r="L8751"/>
      <c r="M8751" s="46"/>
    </row>
    <row r="8752" spans="1:13" x14ac:dyDescent="0.3">
      <c r="A8752"/>
      <c r="B8752"/>
      <c r="C8752" s="29"/>
      <c r="D8752"/>
      <c r="E8752" s="44"/>
      <c r="F8752" s="29"/>
      <c r="G8752" s="45"/>
      <c r="L8752"/>
      <c r="M8752" s="46"/>
    </row>
    <row r="8753" spans="1:13" x14ac:dyDescent="0.3">
      <c r="A8753"/>
      <c r="B8753"/>
      <c r="C8753" s="29"/>
      <c r="D8753"/>
      <c r="E8753" s="44"/>
      <c r="F8753" s="29"/>
      <c r="G8753" s="45"/>
      <c r="L8753"/>
      <c r="M8753" s="46"/>
    </row>
    <row r="8754" spans="1:13" x14ac:dyDescent="0.3">
      <c r="A8754"/>
      <c r="B8754"/>
      <c r="C8754" s="29"/>
      <c r="D8754"/>
      <c r="E8754" s="44"/>
      <c r="F8754" s="29"/>
      <c r="G8754" s="45"/>
      <c r="L8754"/>
      <c r="M8754" s="46"/>
    </row>
    <row r="8755" spans="1:13" x14ac:dyDescent="0.3">
      <c r="A8755"/>
      <c r="B8755"/>
      <c r="C8755" s="29"/>
      <c r="D8755"/>
      <c r="E8755" s="44"/>
      <c r="F8755" s="29"/>
      <c r="G8755" s="45"/>
      <c r="L8755"/>
      <c r="M8755" s="46"/>
    </row>
    <row r="8756" spans="1:13" x14ac:dyDescent="0.3">
      <c r="A8756"/>
      <c r="B8756"/>
      <c r="C8756" s="29"/>
      <c r="D8756"/>
      <c r="E8756" s="44"/>
      <c r="F8756" s="29"/>
      <c r="G8756" s="45"/>
      <c r="L8756"/>
      <c r="M8756" s="46"/>
    </row>
    <row r="8757" spans="1:13" x14ac:dyDescent="0.3">
      <c r="A8757"/>
      <c r="B8757"/>
      <c r="C8757" s="29"/>
      <c r="D8757"/>
      <c r="E8757" s="44"/>
      <c r="F8757" s="29"/>
      <c r="G8757" s="45"/>
      <c r="L8757"/>
      <c r="M8757" s="46"/>
    </row>
    <row r="8758" spans="1:13" x14ac:dyDescent="0.3">
      <c r="A8758"/>
      <c r="B8758"/>
      <c r="C8758" s="29"/>
      <c r="D8758"/>
      <c r="E8758" s="44"/>
      <c r="F8758" s="29"/>
      <c r="G8758" s="45"/>
      <c r="L8758"/>
      <c r="M8758" s="46"/>
    </row>
    <row r="8759" spans="1:13" x14ac:dyDescent="0.3">
      <c r="A8759"/>
      <c r="B8759"/>
      <c r="C8759" s="29"/>
      <c r="D8759"/>
      <c r="E8759" s="44"/>
      <c r="F8759" s="29"/>
      <c r="G8759" s="45"/>
      <c r="L8759"/>
      <c r="M8759" s="46"/>
    </row>
    <row r="8760" spans="1:13" x14ac:dyDescent="0.3">
      <c r="A8760"/>
      <c r="B8760"/>
      <c r="C8760" s="29"/>
      <c r="D8760"/>
      <c r="E8760" s="44"/>
      <c r="F8760" s="29"/>
      <c r="G8760" s="45"/>
      <c r="L8760"/>
      <c r="M8760" s="46"/>
    </row>
    <row r="8761" spans="1:13" x14ac:dyDescent="0.3">
      <c r="A8761"/>
      <c r="B8761"/>
      <c r="C8761" s="29"/>
      <c r="D8761"/>
      <c r="E8761" s="44"/>
      <c r="F8761" s="29"/>
      <c r="G8761" s="45"/>
      <c r="L8761"/>
      <c r="M8761" s="46"/>
    </row>
    <row r="8762" spans="1:13" x14ac:dyDescent="0.3">
      <c r="A8762"/>
      <c r="B8762"/>
      <c r="C8762" s="29"/>
      <c r="D8762"/>
      <c r="E8762" s="44"/>
      <c r="F8762" s="29"/>
      <c r="G8762" s="45"/>
      <c r="L8762"/>
      <c r="M8762" s="46"/>
    </row>
    <row r="8763" spans="1:13" x14ac:dyDescent="0.3">
      <c r="A8763"/>
      <c r="B8763"/>
      <c r="C8763" s="29"/>
      <c r="D8763"/>
      <c r="E8763" s="44"/>
      <c r="F8763" s="29"/>
      <c r="G8763" s="45"/>
      <c r="L8763"/>
      <c r="M8763" s="46"/>
    </row>
    <row r="8764" spans="1:13" x14ac:dyDescent="0.3">
      <c r="A8764"/>
      <c r="B8764"/>
      <c r="C8764" s="29"/>
      <c r="D8764"/>
      <c r="E8764" s="44"/>
      <c r="F8764" s="29"/>
      <c r="G8764" s="45"/>
      <c r="L8764"/>
      <c r="M8764" s="46"/>
    </row>
    <row r="8765" spans="1:13" x14ac:dyDescent="0.3">
      <c r="A8765"/>
      <c r="B8765"/>
      <c r="C8765" s="29"/>
      <c r="D8765"/>
      <c r="E8765" s="44"/>
      <c r="F8765" s="29"/>
      <c r="G8765" s="45"/>
      <c r="L8765"/>
      <c r="M8765" s="46"/>
    </row>
    <row r="8766" spans="1:13" x14ac:dyDescent="0.3">
      <c r="A8766"/>
      <c r="B8766"/>
      <c r="C8766" s="29"/>
      <c r="D8766"/>
      <c r="E8766" s="44"/>
      <c r="F8766" s="29"/>
      <c r="G8766" s="45"/>
      <c r="L8766"/>
      <c r="M8766" s="46"/>
    </row>
    <row r="8767" spans="1:13" x14ac:dyDescent="0.3">
      <c r="A8767"/>
      <c r="B8767"/>
      <c r="C8767" s="29"/>
      <c r="D8767"/>
      <c r="E8767" s="44"/>
      <c r="F8767" s="29"/>
      <c r="G8767" s="45"/>
      <c r="L8767"/>
      <c r="M8767" s="46"/>
    </row>
    <row r="8768" spans="1:13" x14ac:dyDescent="0.3">
      <c r="A8768"/>
      <c r="B8768"/>
      <c r="C8768" s="29"/>
      <c r="D8768"/>
      <c r="E8768" s="44"/>
      <c r="F8768" s="29"/>
      <c r="G8768" s="45"/>
      <c r="L8768"/>
      <c r="M8768" s="46"/>
    </row>
    <row r="8769" spans="1:13" x14ac:dyDescent="0.3">
      <c r="A8769"/>
      <c r="B8769"/>
      <c r="C8769" s="29"/>
      <c r="D8769"/>
      <c r="E8769" s="44"/>
      <c r="F8769" s="29"/>
      <c r="G8769" s="45"/>
      <c r="L8769"/>
      <c r="M8769" s="46"/>
    </row>
    <row r="8770" spans="1:13" x14ac:dyDescent="0.3">
      <c r="A8770"/>
      <c r="B8770"/>
      <c r="C8770" s="29"/>
      <c r="D8770"/>
      <c r="E8770" s="44"/>
      <c r="F8770" s="29"/>
      <c r="G8770" s="45"/>
      <c r="L8770"/>
      <c r="M8770" s="46"/>
    </row>
    <row r="8771" spans="1:13" x14ac:dyDescent="0.3">
      <c r="A8771"/>
      <c r="B8771"/>
      <c r="C8771" s="29"/>
      <c r="D8771"/>
      <c r="E8771" s="44"/>
      <c r="F8771" s="29"/>
      <c r="G8771" s="45"/>
      <c r="L8771"/>
      <c r="M8771" s="46"/>
    </row>
    <row r="8772" spans="1:13" x14ac:dyDescent="0.3">
      <c r="A8772"/>
      <c r="B8772"/>
      <c r="C8772" s="29"/>
      <c r="D8772"/>
      <c r="E8772" s="44"/>
      <c r="F8772" s="29"/>
      <c r="G8772" s="45"/>
      <c r="L8772"/>
      <c r="M8772" s="46"/>
    </row>
    <row r="8773" spans="1:13" x14ac:dyDescent="0.3">
      <c r="A8773"/>
      <c r="B8773"/>
      <c r="C8773" s="29"/>
      <c r="D8773"/>
      <c r="E8773" s="44"/>
      <c r="F8773" s="29"/>
      <c r="G8773" s="45"/>
      <c r="L8773"/>
      <c r="M8773" s="46"/>
    </row>
    <row r="8774" spans="1:13" x14ac:dyDescent="0.3">
      <c r="A8774"/>
      <c r="B8774"/>
      <c r="C8774" s="29"/>
      <c r="D8774"/>
      <c r="E8774" s="44"/>
      <c r="F8774" s="29"/>
      <c r="G8774" s="45"/>
      <c r="L8774"/>
      <c r="M8774" s="46"/>
    </row>
    <row r="8775" spans="1:13" x14ac:dyDescent="0.3">
      <c r="A8775"/>
      <c r="B8775"/>
      <c r="C8775" s="29"/>
      <c r="D8775"/>
      <c r="E8775" s="44"/>
      <c r="F8775" s="29"/>
      <c r="G8775" s="45"/>
      <c r="L8775"/>
      <c r="M8775" s="46"/>
    </row>
    <row r="8776" spans="1:13" x14ac:dyDescent="0.3">
      <c r="A8776"/>
      <c r="B8776"/>
      <c r="C8776" s="29"/>
      <c r="D8776"/>
      <c r="E8776" s="44"/>
      <c r="F8776" s="29"/>
      <c r="G8776" s="45"/>
      <c r="L8776"/>
      <c r="M8776" s="46"/>
    </row>
    <row r="8777" spans="1:13" x14ac:dyDescent="0.3">
      <c r="A8777"/>
      <c r="B8777"/>
      <c r="C8777" s="29"/>
      <c r="D8777"/>
      <c r="E8777" s="44"/>
      <c r="F8777" s="29"/>
      <c r="G8777" s="45"/>
      <c r="L8777"/>
      <c r="M8777" s="46"/>
    </row>
    <row r="8778" spans="1:13" x14ac:dyDescent="0.3">
      <c r="A8778"/>
      <c r="B8778"/>
      <c r="C8778" s="29"/>
      <c r="D8778"/>
      <c r="E8778" s="44"/>
      <c r="F8778" s="29"/>
      <c r="G8778" s="45"/>
      <c r="L8778"/>
      <c r="M8778" s="46"/>
    </row>
    <row r="8779" spans="1:13" x14ac:dyDescent="0.3">
      <c r="A8779"/>
      <c r="B8779"/>
      <c r="C8779" s="29"/>
      <c r="D8779"/>
      <c r="E8779" s="44"/>
      <c r="F8779" s="29"/>
      <c r="G8779" s="45"/>
      <c r="L8779"/>
      <c r="M8779" s="46"/>
    </row>
    <row r="8780" spans="1:13" x14ac:dyDescent="0.3">
      <c r="A8780"/>
      <c r="B8780"/>
      <c r="C8780" s="29"/>
      <c r="D8780"/>
      <c r="E8780" s="44"/>
      <c r="F8780" s="29"/>
      <c r="G8780" s="45"/>
      <c r="L8780"/>
      <c r="M8780" s="46"/>
    </row>
    <row r="8781" spans="1:13" x14ac:dyDescent="0.3">
      <c r="A8781"/>
      <c r="B8781"/>
      <c r="C8781" s="29"/>
      <c r="D8781"/>
      <c r="E8781" s="44"/>
      <c r="F8781" s="29"/>
      <c r="G8781" s="45"/>
      <c r="L8781"/>
      <c r="M8781" s="46"/>
    </row>
    <row r="8782" spans="1:13" x14ac:dyDescent="0.3">
      <c r="A8782"/>
      <c r="B8782"/>
      <c r="C8782" s="29"/>
      <c r="D8782"/>
      <c r="E8782" s="44"/>
      <c r="F8782" s="29"/>
      <c r="G8782" s="45"/>
      <c r="L8782"/>
      <c r="M8782" s="46"/>
    </row>
    <row r="8783" spans="1:13" x14ac:dyDescent="0.3">
      <c r="A8783"/>
      <c r="B8783"/>
      <c r="C8783" s="29"/>
      <c r="D8783"/>
      <c r="E8783" s="44"/>
      <c r="F8783" s="29"/>
      <c r="G8783" s="45"/>
      <c r="L8783"/>
      <c r="M8783" s="46"/>
    </row>
    <row r="8784" spans="1:13" x14ac:dyDescent="0.3">
      <c r="A8784"/>
      <c r="B8784"/>
      <c r="C8784" s="29"/>
      <c r="D8784"/>
      <c r="E8784" s="44"/>
      <c r="F8784" s="29"/>
      <c r="G8784" s="45"/>
      <c r="L8784"/>
      <c r="M8784" s="46"/>
    </row>
    <row r="8785" spans="1:13" x14ac:dyDescent="0.3">
      <c r="A8785"/>
      <c r="B8785"/>
      <c r="C8785" s="29"/>
      <c r="D8785"/>
      <c r="E8785" s="44"/>
      <c r="F8785" s="29"/>
      <c r="G8785" s="45"/>
      <c r="L8785"/>
      <c r="M8785" s="46"/>
    </row>
    <row r="8786" spans="1:13" x14ac:dyDescent="0.3">
      <c r="A8786"/>
      <c r="B8786"/>
      <c r="C8786" s="29"/>
      <c r="D8786"/>
      <c r="E8786" s="44"/>
      <c r="F8786" s="29"/>
      <c r="G8786" s="45"/>
      <c r="L8786"/>
      <c r="M8786" s="46"/>
    </row>
    <row r="8787" spans="1:13" x14ac:dyDescent="0.3">
      <c r="A8787"/>
      <c r="B8787"/>
      <c r="C8787" s="29"/>
      <c r="D8787"/>
      <c r="E8787" s="44"/>
      <c r="F8787" s="29"/>
      <c r="G8787" s="45"/>
      <c r="L8787"/>
      <c r="M8787" s="46"/>
    </row>
    <row r="8788" spans="1:13" x14ac:dyDescent="0.3">
      <c r="A8788"/>
      <c r="B8788"/>
      <c r="C8788" s="29"/>
      <c r="D8788"/>
      <c r="E8788" s="44"/>
      <c r="F8788" s="29"/>
      <c r="G8788" s="45"/>
      <c r="L8788"/>
      <c r="M8788" s="46"/>
    </row>
    <row r="8789" spans="1:13" x14ac:dyDescent="0.3">
      <c r="A8789"/>
      <c r="B8789"/>
      <c r="C8789" s="29"/>
      <c r="D8789"/>
      <c r="E8789" s="44"/>
      <c r="F8789" s="29"/>
      <c r="G8789" s="45"/>
      <c r="L8789"/>
      <c r="M8789" s="46"/>
    </row>
    <row r="8790" spans="1:13" x14ac:dyDescent="0.3">
      <c r="A8790"/>
      <c r="B8790"/>
      <c r="C8790" s="29"/>
      <c r="D8790"/>
      <c r="E8790" s="44"/>
      <c r="F8790" s="29"/>
      <c r="G8790" s="45"/>
      <c r="L8790"/>
      <c r="M8790" s="46"/>
    </row>
    <row r="8791" spans="1:13" x14ac:dyDescent="0.3">
      <c r="A8791"/>
      <c r="B8791"/>
      <c r="C8791" s="29"/>
      <c r="D8791"/>
      <c r="E8791" s="44"/>
      <c r="F8791" s="29"/>
      <c r="G8791" s="45"/>
      <c r="L8791"/>
      <c r="M8791" s="46"/>
    </row>
    <row r="8792" spans="1:13" x14ac:dyDescent="0.3">
      <c r="A8792"/>
      <c r="B8792"/>
      <c r="C8792" s="29"/>
      <c r="D8792"/>
      <c r="E8792" s="44"/>
      <c r="F8792" s="29"/>
      <c r="G8792" s="45"/>
      <c r="L8792"/>
      <c r="M8792" s="46"/>
    </row>
    <row r="8793" spans="1:13" x14ac:dyDescent="0.3">
      <c r="A8793"/>
      <c r="B8793"/>
      <c r="C8793" s="29"/>
      <c r="D8793"/>
      <c r="E8793" s="44"/>
      <c r="F8793" s="29"/>
      <c r="G8793" s="45"/>
      <c r="L8793"/>
      <c r="M8793" s="46"/>
    </row>
    <row r="8794" spans="1:13" x14ac:dyDescent="0.3">
      <c r="A8794"/>
      <c r="B8794"/>
      <c r="C8794" s="29"/>
      <c r="D8794"/>
      <c r="E8794" s="44"/>
      <c r="F8794" s="29"/>
      <c r="G8794" s="45"/>
      <c r="L8794"/>
      <c r="M8794" s="46"/>
    </row>
    <row r="8795" spans="1:13" x14ac:dyDescent="0.3">
      <c r="A8795"/>
      <c r="B8795"/>
      <c r="C8795" s="29"/>
      <c r="D8795"/>
      <c r="E8795" s="44"/>
      <c r="F8795" s="29"/>
      <c r="G8795" s="45"/>
      <c r="L8795"/>
      <c r="M8795" s="46"/>
    </row>
    <row r="8796" spans="1:13" x14ac:dyDescent="0.3">
      <c r="A8796"/>
      <c r="B8796"/>
      <c r="C8796" s="29"/>
      <c r="D8796"/>
      <c r="E8796" s="44"/>
      <c r="F8796" s="29"/>
      <c r="G8796" s="45"/>
      <c r="L8796"/>
      <c r="M8796" s="46"/>
    </row>
    <row r="8797" spans="1:13" x14ac:dyDescent="0.3">
      <c r="A8797"/>
      <c r="B8797"/>
      <c r="C8797" s="29"/>
      <c r="D8797"/>
      <c r="E8797" s="44"/>
      <c r="F8797" s="29"/>
      <c r="G8797" s="45"/>
      <c r="L8797"/>
      <c r="M8797" s="46"/>
    </row>
    <row r="8798" spans="1:13" x14ac:dyDescent="0.3">
      <c r="A8798"/>
      <c r="B8798"/>
      <c r="C8798" s="29"/>
      <c r="D8798"/>
      <c r="E8798" s="44"/>
      <c r="F8798" s="29"/>
      <c r="G8798" s="45"/>
      <c r="L8798"/>
      <c r="M8798" s="46"/>
    </row>
    <row r="8799" spans="1:13" x14ac:dyDescent="0.3">
      <c r="A8799"/>
      <c r="B8799"/>
      <c r="C8799" s="29"/>
      <c r="D8799"/>
      <c r="E8799" s="44"/>
      <c r="F8799" s="29"/>
      <c r="G8799" s="45"/>
      <c r="L8799"/>
      <c r="M8799" s="46"/>
    </row>
    <row r="8800" spans="1:13" x14ac:dyDescent="0.3">
      <c r="A8800"/>
      <c r="B8800"/>
      <c r="C8800" s="29"/>
      <c r="D8800"/>
      <c r="E8800" s="44"/>
      <c r="F8800" s="29"/>
      <c r="G8800" s="45"/>
      <c r="L8800"/>
      <c r="M8800" s="46"/>
    </row>
    <row r="8801" spans="1:13" x14ac:dyDescent="0.3">
      <c r="A8801"/>
      <c r="B8801"/>
      <c r="C8801" s="29"/>
      <c r="D8801"/>
      <c r="E8801" s="44"/>
      <c r="F8801" s="29"/>
      <c r="G8801" s="45"/>
      <c r="L8801"/>
      <c r="M8801" s="46"/>
    </row>
    <row r="8802" spans="1:13" x14ac:dyDescent="0.3">
      <c r="A8802"/>
      <c r="B8802"/>
      <c r="C8802" s="29"/>
      <c r="D8802"/>
      <c r="E8802" s="44"/>
      <c r="F8802" s="29"/>
      <c r="G8802" s="45"/>
      <c r="L8802"/>
      <c r="M8802" s="46"/>
    </row>
    <row r="8803" spans="1:13" x14ac:dyDescent="0.3">
      <c r="A8803"/>
      <c r="B8803"/>
      <c r="C8803" s="29"/>
      <c r="D8803"/>
      <c r="E8803" s="44"/>
      <c r="F8803" s="29"/>
      <c r="G8803" s="45"/>
      <c r="L8803"/>
      <c r="M8803" s="46"/>
    </row>
    <row r="8804" spans="1:13" x14ac:dyDescent="0.3">
      <c r="A8804"/>
      <c r="B8804"/>
      <c r="C8804" s="29"/>
      <c r="D8804"/>
      <c r="E8804" s="44"/>
      <c r="F8804" s="29"/>
      <c r="G8804" s="45"/>
      <c r="L8804"/>
      <c r="M8804" s="46"/>
    </row>
    <row r="8805" spans="1:13" x14ac:dyDescent="0.3">
      <c r="A8805"/>
      <c r="B8805"/>
      <c r="C8805" s="29"/>
      <c r="D8805"/>
      <c r="E8805" s="44"/>
      <c r="F8805" s="29"/>
      <c r="G8805" s="45"/>
      <c r="L8805"/>
      <c r="M8805" s="46"/>
    </row>
    <row r="8806" spans="1:13" x14ac:dyDescent="0.3">
      <c r="A8806"/>
      <c r="B8806"/>
      <c r="C8806" s="29"/>
      <c r="D8806"/>
      <c r="E8806" s="44"/>
      <c r="F8806" s="29"/>
      <c r="G8806" s="45"/>
      <c r="L8806"/>
      <c r="M8806" s="46"/>
    </row>
    <row r="8807" spans="1:13" x14ac:dyDescent="0.3">
      <c r="A8807"/>
      <c r="B8807"/>
      <c r="C8807" s="29"/>
      <c r="D8807"/>
      <c r="E8807" s="44"/>
      <c r="F8807" s="29"/>
      <c r="G8807" s="45"/>
      <c r="L8807"/>
      <c r="M8807" s="46"/>
    </row>
    <row r="8808" spans="1:13" x14ac:dyDescent="0.3">
      <c r="A8808"/>
      <c r="B8808"/>
      <c r="C8808" s="29"/>
      <c r="D8808"/>
      <c r="E8808" s="44"/>
      <c r="F8808" s="29"/>
      <c r="G8808" s="45"/>
      <c r="L8808"/>
      <c r="M8808" s="46"/>
    </row>
    <row r="8809" spans="1:13" x14ac:dyDescent="0.3">
      <c r="A8809"/>
      <c r="B8809"/>
      <c r="C8809" s="29"/>
      <c r="D8809"/>
      <c r="E8809" s="44"/>
      <c r="F8809" s="29"/>
      <c r="G8809" s="45"/>
      <c r="L8809"/>
      <c r="M8809" s="46"/>
    </row>
    <row r="8810" spans="1:13" x14ac:dyDescent="0.3">
      <c r="A8810"/>
      <c r="B8810"/>
      <c r="C8810" s="29"/>
      <c r="D8810"/>
      <c r="E8810" s="44"/>
      <c r="F8810" s="29"/>
      <c r="G8810" s="45"/>
      <c r="L8810"/>
      <c r="M8810" s="46"/>
    </row>
    <row r="8811" spans="1:13" x14ac:dyDescent="0.3">
      <c r="A8811"/>
      <c r="B8811"/>
      <c r="C8811" s="29"/>
      <c r="D8811"/>
      <c r="E8811" s="44"/>
      <c r="F8811" s="29"/>
      <c r="G8811" s="45"/>
      <c r="L8811"/>
      <c r="M8811" s="46"/>
    </row>
    <row r="8812" spans="1:13" x14ac:dyDescent="0.3">
      <c r="A8812"/>
      <c r="B8812"/>
      <c r="C8812" s="29"/>
      <c r="D8812"/>
      <c r="E8812" s="44"/>
      <c r="F8812" s="29"/>
      <c r="G8812" s="45"/>
      <c r="L8812"/>
      <c r="M8812" s="46"/>
    </row>
    <row r="8813" spans="1:13" x14ac:dyDescent="0.3">
      <c r="A8813"/>
      <c r="B8813"/>
      <c r="C8813" s="29"/>
      <c r="D8813"/>
      <c r="E8813" s="44"/>
      <c r="F8813" s="29"/>
      <c r="G8813" s="45"/>
      <c r="L8813"/>
      <c r="M8813" s="46"/>
    </row>
    <row r="8814" spans="1:13" x14ac:dyDescent="0.3">
      <c r="A8814"/>
      <c r="B8814"/>
      <c r="C8814" s="29"/>
      <c r="D8814"/>
      <c r="E8814" s="44"/>
      <c r="F8814" s="29"/>
      <c r="G8814" s="45"/>
      <c r="L8814"/>
      <c r="M8814" s="46"/>
    </row>
    <row r="8815" spans="1:13" x14ac:dyDescent="0.3">
      <c r="A8815"/>
      <c r="B8815"/>
      <c r="C8815" s="29"/>
      <c r="D8815"/>
      <c r="E8815" s="44"/>
      <c r="F8815" s="29"/>
      <c r="G8815" s="45"/>
      <c r="L8815"/>
      <c r="M8815" s="46"/>
    </row>
    <row r="8816" spans="1:13" x14ac:dyDescent="0.3">
      <c r="A8816"/>
      <c r="B8816"/>
      <c r="C8816" s="29"/>
      <c r="D8816"/>
      <c r="E8816" s="44"/>
      <c r="F8816" s="29"/>
      <c r="G8816" s="45"/>
      <c r="L8816"/>
      <c r="M8816" s="46"/>
    </row>
    <row r="8817" spans="1:13" x14ac:dyDescent="0.3">
      <c r="A8817"/>
      <c r="B8817"/>
      <c r="C8817" s="29"/>
      <c r="D8817"/>
      <c r="E8817" s="44"/>
      <c r="F8817" s="29"/>
      <c r="G8817" s="45"/>
      <c r="L8817"/>
      <c r="M8817" s="46"/>
    </row>
    <row r="8818" spans="1:13" x14ac:dyDescent="0.3">
      <c r="A8818"/>
      <c r="B8818"/>
      <c r="C8818" s="29"/>
      <c r="D8818"/>
      <c r="E8818" s="44"/>
      <c r="F8818" s="29"/>
      <c r="G8818" s="45"/>
      <c r="L8818"/>
      <c r="M8818" s="46"/>
    </row>
    <row r="8819" spans="1:13" x14ac:dyDescent="0.3">
      <c r="A8819"/>
      <c r="B8819"/>
      <c r="C8819" s="29"/>
      <c r="D8819"/>
      <c r="E8819" s="44"/>
      <c r="F8819" s="29"/>
      <c r="G8819" s="45"/>
      <c r="L8819"/>
      <c r="M8819" s="46"/>
    </row>
    <row r="8820" spans="1:13" x14ac:dyDescent="0.3">
      <c r="A8820"/>
      <c r="B8820"/>
      <c r="C8820" s="29"/>
      <c r="D8820"/>
      <c r="E8820" s="44"/>
      <c r="F8820" s="29"/>
      <c r="G8820" s="45"/>
      <c r="L8820"/>
      <c r="M8820" s="46"/>
    </row>
    <row r="8821" spans="1:13" x14ac:dyDescent="0.3">
      <c r="A8821"/>
      <c r="B8821"/>
      <c r="C8821" s="29"/>
      <c r="D8821"/>
      <c r="E8821" s="44"/>
      <c r="F8821" s="29"/>
      <c r="G8821" s="45"/>
      <c r="L8821"/>
      <c r="M8821" s="46"/>
    </row>
    <row r="8822" spans="1:13" x14ac:dyDescent="0.3">
      <c r="A8822"/>
      <c r="B8822"/>
      <c r="C8822" s="29"/>
      <c r="D8822"/>
      <c r="E8822" s="44"/>
      <c r="F8822" s="29"/>
      <c r="G8822" s="45"/>
      <c r="L8822"/>
      <c r="M8822" s="46"/>
    </row>
    <row r="8823" spans="1:13" x14ac:dyDescent="0.3">
      <c r="A8823"/>
      <c r="B8823"/>
      <c r="C8823" s="29"/>
      <c r="D8823"/>
      <c r="E8823" s="44"/>
      <c r="F8823" s="29"/>
      <c r="G8823" s="45"/>
      <c r="L8823"/>
      <c r="M8823" s="46"/>
    </row>
    <row r="8824" spans="1:13" x14ac:dyDescent="0.3">
      <c r="A8824"/>
      <c r="B8824"/>
      <c r="C8824" s="29"/>
      <c r="D8824"/>
      <c r="E8824" s="44"/>
      <c r="F8824" s="29"/>
      <c r="G8824" s="45"/>
      <c r="L8824"/>
      <c r="M8824" s="46"/>
    </row>
    <row r="8825" spans="1:13" x14ac:dyDescent="0.3">
      <c r="A8825"/>
      <c r="B8825"/>
      <c r="C8825" s="29"/>
      <c r="D8825"/>
      <c r="E8825" s="44"/>
      <c r="F8825" s="29"/>
      <c r="G8825" s="45"/>
      <c r="L8825"/>
      <c r="M8825" s="46"/>
    </row>
    <row r="8826" spans="1:13" x14ac:dyDescent="0.3">
      <c r="A8826"/>
      <c r="B8826"/>
      <c r="C8826" s="29"/>
      <c r="D8826"/>
      <c r="E8826" s="44"/>
      <c r="F8826" s="29"/>
      <c r="G8826" s="45"/>
      <c r="L8826"/>
      <c r="M8826" s="46"/>
    </row>
    <row r="8827" spans="1:13" x14ac:dyDescent="0.3">
      <c r="A8827"/>
      <c r="B8827"/>
      <c r="C8827" s="29"/>
      <c r="D8827"/>
      <c r="E8827" s="44"/>
      <c r="F8827" s="29"/>
      <c r="G8827" s="45"/>
      <c r="L8827"/>
      <c r="M8827" s="46"/>
    </row>
    <row r="8828" spans="1:13" x14ac:dyDescent="0.3">
      <c r="A8828"/>
      <c r="B8828"/>
      <c r="C8828" s="29"/>
      <c r="D8828"/>
      <c r="E8828" s="44"/>
      <c r="F8828" s="29"/>
      <c r="G8828" s="45"/>
      <c r="L8828"/>
      <c r="M8828" s="46"/>
    </row>
    <row r="8829" spans="1:13" x14ac:dyDescent="0.3">
      <c r="A8829"/>
      <c r="B8829"/>
      <c r="C8829" s="29"/>
      <c r="D8829"/>
      <c r="E8829" s="44"/>
      <c r="F8829" s="29"/>
      <c r="G8829" s="45"/>
      <c r="L8829"/>
      <c r="M8829" s="46"/>
    </row>
    <row r="8830" spans="1:13" x14ac:dyDescent="0.3">
      <c r="A8830"/>
      <c r="B8830"/>
      <c r="C8830" s="29"/>
      <c r="D8830"/>
      <c r="E8830" s="44"/>
      <c r="F8830" s="29"/>
      <c r="G8830" s="45"/>
      <c r="L8830"/>
      <c r="M8830" s="46"/>
    </row>
    <row r="8831" spans="1:13" x14ac:dyDescent="0.3">
      <c r="A8831"/>
      <c r="B8831"/>
      <c r="C8831" s="29"/>
      <c r="D8831"/>
      <c r="E8831" s="44"/>
      <c r="F8831" s="29"/>
      <c r="G8831" s="45"/>
      <c r="L8831"/>
      <c r="M8831" s="46"/>
    </row>
    <row r="8832" spans="1:13" x14ac:dyDescent="0.3">
      <c r="A8832"/>
      <c r="B8832"/>
      <c r="C8832" s="29"/>
      <c r="D8832"/>
      <c r="E8832" s="44"/>
      <c r="F8832" s="29"/>
      <c r="G8832" s="45"/>
      <c r="L8832"/>
      <c r="M8832" s="46"/>
    </row>
    <row r="8833" spans="1:13" x14ac:dyDescent="0.3">
      <c r="A8833"/>
      <c r="B8833"/>
      <c r="C8833" s="29"/>
      <c r="D8833"/>
      <c r="E8833" s="44"/>
      <c r="F8833" s="29"/>
      <c r="G8833" s="45"/>
      <c r="L8833"/>
      <c r="M8833" s="46"/>
    </row>
    <row r="8834" spans="1:13" x14ac:dyDescent="0.3">
      <c r="A8834"/>
      <c r="B8834"/>
      <c r="C8834" s="29"/>
      <c r="D8834"/>
      <c r="E8834" s="44"/>
      <c r="F8834" s="29"/>
      <c r="G8834" s="45"/>
      <c r="L8834"/>
      <c r="M8834" s="46"/>
    </row>
    <row r="8835" spans="1:13" x14ac:dyDescent="0.3">
      <c r="A8835"/>
      <c r="B8835"/>
      <c r="C8835" s="29"/>
      <c r="D8835"/>
      <c r="E8835" s="44"/>
      <c r="F8835" s="29"/>
      <c r="G8835" s="45"/>
      <c r="L8835"/>
      <c r="M8835" s="46"/>
    </row>
    <row r="8836" spans="1:13" x14ac:dyDescent="0.3">
      <c r="A8836"/>
      <c r="B8836"/>
      <c r="C8836" s="29"/>
      <c r="D8836"/>
      <c r="E8836" s="44"/>
      <c r="F8836" s="29"/>
      <c r="G8836" s="45"/>
      <c r="L8836"/>
      <c r="M8836" s="46"/>
    </row>
    <row r="8837" spans="1:13" x14ac:dyDescent="0.3">
      <c r="A8837"/>
      <c r="B8837"/>
      <c r="C8837" s="29"/>
      <c r="D8837"/>
      <c r="E8837" s="44"/>
      <c r="F8837" s="29"/>
      <c r="G8837" s="45"/>
      <c r="L8837"/>
      <c r="M8837" s="46"/>
    </row>
    <row r="8838" spans="1:13" x14ac:dyDescent="0.3">
      <c r="A8838"/>
      <c r="B8838"/>
      <c r="C8838" s="29"/>
      <c r="D8838"/>
      <c r="E8838" s="44"/>
      <c r="F8838" s="29"/>
      <c r="G8838" s="45"/>
      <c r="L8838"/>
      <c r="M8838" s="46"/>
    </row>
    <row r="8839" spans="1:13" x14ac:dyDescent="0.3">
      <c r="A8839"/>
      <c r="B8839"/>
      <c r="C8839" s="29"/>
      <c r="D8839"/>
      <c r="E8839" s="44"/>
      <c r="F8839" s="29"/>
      <c r="G8839" s="45"/>
      <c r="L8839"/>
      <c r="M8839" s="46"/>
    </row>
    <row r="8840" spans="1:13" x14ac:dyDescent="0.3">
      <c r="A8840"/>
      <c r="B8840"/>
      <c r="C8840" s="29"/>
      <c r="D8840"/>
      <c r="E8840" s="44"/>
      <c r="F8840" s="29"/>
      <c r="G8840" s="45"/>
      <c r="L8840"/>
      <c r="M8840" s="46"/>
    </row>
    <row r="8841" spans="1:13" x14ac:dyDescent="0.3">
      <c r="A8841"/>
      <c r="B8841"/>
      <c r="C8841" s="29"/>
      <c r="D8841"/>
      <c r="E8841" s="44"/>
      <c r="F8841" s="29"/>
      <c r="G8841" s="45"/>
      <c r="L8841"/>
      <c r="M8841" s="46"/>
    </row>
    <row r="8842" spans="1:13" x14ac:dyDescent="0.3">
      <c r="A8842"/>
      <c r="B8842"/>
      <c r="C8842" s="29"/>
      <c r="D8842"/>
      <c r="E8842" s="44"/>
      <c r="F8842" s="29"/>
      <c r="G8842" s="45"/>
      <c r="L8842"/>
      <c r="M8842" s="46"/>
    </row>
    <row r="8843" spans="1:13" x14ac:dyDescent="0.3">
      <c r="A8843"/>
      <c r="B8843"/>
      <c r="C8843" s="29"/>
      <c r="D8843"/>
      <c r="E8843" s="44"/>
      <c r="F8843" s="29"/>
      <c r="G8843" s="45"/>
      <c r="L8843"/>
      <c r="M8843" s="46"/>
    </row>
    <row r="8844" spans="1:13" x14ac:dyDescent="0.3">
      <c r="A8844"/>
      <c r="B8844"/>
      <c r="C8844" s="29"/>
      <c r="D8844"/>
      <c r="E8844" s="44"/>
      <c r="F8844" s="29"/>
      <c r="G8844" s="45"/>
      <c r="L8844"/>
      <c r="M8844" s="46"/>
    </row>
    <row r="8845" spans="1:13" x14ac:dyDescent="0.3">
      <c r="A8845"/>
      <c r="B8845"/>
      <c r="C8845" s="29"/>
      <c r="D8845"/>
      <c r="E8845" s="44"/>
      <c r="F8845" s="29"/>
      <c r="G8845" s="45"/>
      <c r="L8845"/>
      <c r="M8845" s="46"/>
    </row>
    <row r="8846" spans="1:13" x14ac:dyDescent="0.3">
      <c r="A8846"/>
      <c r="B8846"/>
      <c r="C8846" s="29"/>
      <c r="D8846"/>
      <c r="E8846" s="44"/>
      <c r="F8846" s="29"/>
      <c r="G8846" s="45"/>
      <c r="L8846"/>
      <c r="M8846" s="46"/>
    </row>
    <row r="8847" spans="1:13" x14ac:dyDescent="0.3">
      <c r="A8847"/>
      <c r="B8847"/>
      <c r="C8847" s="29"/>
      <c r="D8847"/>
      <c r="E8847" s="44"/>
      <c r="F8847" s="29"/>
      <c r="G8847" s="45"/>
      <c r="L8847"/>
      <c r="M8847" s="46"/>
    </row>
    <row r="8848" spans="1:13" x14ac:dyDescent="0.3">
      <c r="A8848"/>
      <c r="B8848"/>
      <c r="C8848" s="29"/>
      <c r="D8848"/>
      <c r="E8848" s="44"/>
      <c r="F8848" s="29"/>
      <c r="G8848" s="45"/>
      <c r="L8848"/>
      <c r="M8848" s="46"/>
    </row>
    <row r="8849" spans="1:13" x14ac:dyDescent="0.3">
      <c r="A8849"/>
      <c r="B8849"/>
      <c r="C8849" s="29"/>
      <c r="D8849"/>
      <c r="E8849" s="44"/>
      <c r="F8849" s="29"/>
      <c r="G8849" s="45"/>
      <c r="L8849"/>
      <c r="M8849" s="46"/>
    </row>
    <row r="8850" spans="1:13" x14ac:dyDescent="0.3">
      <c r="A8850"/>
      <c r="B8850"/>
      <c r="C8850" s="29"/>
      <c r="D8850"/>
      <c r="E8850" s="44"/>
      <c r="F8850" s="29"/>
      <c r="G8850" s="45"/>
      <c r="L8850"/>
      <c r="M8850" s="46"/>
    </row>
    <row r="8851" spans="1:13" x14ac:dyDescent="0.3">
      <c r="A8851"/>
      <c r="B8851"/>
      <c r="C8851" s="29"/>
      <c r="D8851"/>
      <c r="E8851" s="44"/>
      <c r="F8851" s="29"/>
      <c r="G8851" s="45"/>
      <c r="L8851"/>
      <c r="M8851" s="46"/>
    </row>
    <row r="8852" spans="1:13" x14ac:dyDescent="0.3">
      <c r="A8852"/>
      <c r="B8852"/>
      <c r="C8852" s="29"/>
      <c r="D8852"/>
      <c r="E8852" s="44"/>
      <c r="F8852" s="29"/>
      <c r="G8852" s="45"/>
      <c r="L8852"/>
      <c r="M8852" s="46"/>
    </row>
    <row r="8853" spans="1:13" x14ac:dyDescent="0.3">
      <c r="A8853"/>
      <c r="B8853"/>
      <c r="C8853" s="29"/>
      <c r="D8853"/>
      <c r="E8853" s="44"/>
      <c r="F8853" s="29"/>
      <c r="G8853" s="45"/>
      <c r="L8853"/>
      <c r="M8853" s="46"/>
    </row>
    <row r="8854" spans="1:13" x14ac:dyDescent="0.3">
      <c r="A8854"/>
      <c r="B8854"/>
      <c r="C8854" s="29"/>
      <c r="D8854"/>
      <c r="E8854" s="44"/>
      <c r="F8854" s="29"/>
      <c r="G8854" s="45"/>
      <c r="L8854"/>
      <c r="M8854" s="46"/>
    </row>
    <row r="8855" spans="1:13" x14ac:dyDescent="0.3">
      <c r="A8855"/>
      <c r="B8855"/>
      <c r="C8855" s="29"/>
      <c r="D8855"/>
      <c r="E8855" s="44"/>
      <c r="F8855" s="29"/>
      <c r="G8855" s="45"/>
      <c r="L8855"/>
      <c r="M8855" s="46"/>
    </row>
    <row r="8856" spans="1:13" x14ac:dyDescent="0.3">
      <c r="A8856"/>
      <c r="B8856"/>
      <c r="C8856" s="29"/>
      <c r="D8856"/>
      <c r="E8856" s="44"/>
      <c r="F8856" s="29"/>
      <c r="G8856" s="45"/>
      <c r="L8856"/>
      <c r="M8856" s="46"/>
    </row>
    <row r="8857" spans="1:13" x14ac:dyDescent="0.3">
      <c r="A8857"/>
      <c r="B8857"/>
      <c r="C8857" s="29"/>
      <c r="D8857"/>
      <c r="E8857" s="44"/>
      <c r="F8857" s="29"/>
      <c r="G8857" s="45"/>
      <c r="L8857"/>
      <c r="M8857" s="46"/>
    </row>
    <row r="8858" spans="1:13" x14ac:dyDescent="0.3">
      <c r="A8858"/>
      <c r="B8858"/>
      <c r="C8858" s="29"/>
      <c r="D8858"/>
      <c r="E8858" s="44"/>
      <c r="F8858" s="29"/>
      <c r="G8858" s="45"/>
      <c r="L8858"/>
      <c r="M8858" s="46"/>
    </row>
    <row r="8859" spans="1:13" x14ac:dyDescent="0.3">
      <c r="A8859"/>
      <c r="B8859"/>
      <c r="C8859" s="29"/>
      <c r="D8859"/>
      <c r="E8859" s="44"/>
      <c r="F8859" s="29"/>
      <c r="G8859" s="45"/>
      <c r="L8859"/>
      <c r="M8859" s="46"/>
    </row>
    <row r="8860" spans="1:13" x14ac:dyDescent="0.3">
      <c r="A8860"/>
      <c r="B8860"/>
      <c r="C8860" s="29"/>
      <c r="D8860"/>
      <c r="E8860" s="44"/>
      <c r="F8860" s="29"/>
      <c r="G8860" s="45"/>
      <c r="L8860"/>
      <c r="M8860" s="46"/>
    </row>
    <row r="8861" spans="1:13" x14ac:dyDescent="0.3">
      <c r="A8861"/>
      <c r="B8861"/>
      <c r="C8861" s="29"/>
      <c r="D8861"/>
      <c r="E8861" s="44"/>
      <c r="F8861" s="29"/>
      <c r="G8861" s="45"/>
      <c r="L8861"/>
      <c r="M8861" s="46"/>
    </row>
    <row r="8862" spans="1:13" x14ac:dyDescent="0.3">
      <c r="A8862"/>
      <c r="B8862"/>
      <c r="C8862" s="29"/>
      <c r="D8862"/>
      <c r="E8862" s="44"/>
      <c r="F8862" s="29"/>
      <c r="G8862" s="45"/>
      <c r="L8862"/>
      <c r="M8862" s="46"/>
    </row>
    <row r="8863" spans="1:13" x14ac:dyDescent="0.3">
      <c r="A8863"/>
      <c r="B8863"/>
      <c r="C8863" s="29"/>
      <c r="D8863"/>
      <c r="E8863" s="44"/>
      <c r="F8863" s="29"/>
      <c r="G8863" s="45"/>
      <c r="L8863"/>
      <c r="M8863" s="46"/>
    </row>
    <row r="8864" spans="1:13" x14ac:dyDescent="0.3">
      <c r="A8864"/>
      <c r="B8864"/>
      <c r="C8864" s="29"/>
      <c r="D8864"/>
      <c r="E8864" s="44"/>
      <c r="F8864" s="29"/>
      <c r="G8864" s="45"/>
      <c r="L8864"/>
      <c r="M8864" s="46"/>
    </row>
    <row r="8865" spans="1:13" x14ac:dyDescent="0.3">
      <c r="A8865"/>
      <c r="B8865"/>
      <c r="C8865" s="29"/>
      <c r="D8865"/>
      <c r="E8865" s="44"/>
      <c r="F8865" s="29"/>
      <c r="G8865" s="45"/>
      <c r="L8865"/>
      <c r="M8865" s="46"/>
    </row>
    <row r="8866" spans="1:13" x14ac:dyDescent="0.3">
      <c r="A8866"/>
      <c r="B8866"/>
      <c r="C8866" s="29"/>
      <c r="D8866"/>
      <c r="E8866" s="44"/>
      <c r="F8866" s="29"/>
      <c r="G8866" s="45"/>
      <c r="L8866"/>
      <c r="M8866" s="46"/>
    </row>
    <row r="8867" spans="1:13" x14ac:dyDescent="0.3">
      <c r="A8867"/>
      <c r="B8867"/>
      <c r="C8867" s="29"/>
      <c r="D8867"/>
      <c r="E8867" s="44"/>
      <c r="F8867" s="29"/>
      <c r="G8867" s="45"/>
      <c r="L8867"/>
      <c r="M8867" s="46"/>
    </row>
    <row r="8868" spans="1:13" x14ac:dyDescent="0.3">
      <c r="A8868"/>
      <c r="B8868"/>
      <c r="C8868" s="29"/>
      <c r="D8868"/>
      <c r="E8868" s="44"/>
      <c r="F8868" s="29"/>
      <c r="G8868" s="45"/>
      <c r="L8868"/>
      <c r="M8868" s="46"/>
    </row>
    <row r="8869" spans="1:13" x14ac:dyDescent="0.3">
      <c r="A8869"/>
      <c r="B8869"/>
      <c r="C8869" s="29"/>
      <c r="D8869"/>
      <c r="E8869" s="44"/>
      <c r="F8869" s="29"/>
      <c r="G8869" s="45"/>
      <c r="L8869"/>
      <c r="M8869" s="46"/>
    </row>
    <row r="8870" spans="1:13" x14ac:dyDescent="0.3">
      <c r="A8870"/>
      <c r="B8870"/>
      <c r="C8870" s="29"/>
      <c r="D8870"/>
      <c r="E8870" s="44"/>
      <c r="F8870" s="29"/>
      <c r="G8870" s="45"/>
      <c r="L8870"/>
      <c r="M8870" s="46"/>
    </row>
    <row r="8871" spans="1:13" x14ac:dyDescent="0.3">
      <c r="A8871"/>
      <c r="B8871"/>
      <c r="C8871" s="29"/>
      <c r="D8871"/>
      <c r="E8871" s="44"/>
      <c r="F8871" s="29"/>
      <c r="G8871" s="45"/>
      <c r="L8871"/>
      <c r="M8871" s="46"/>
    </row>
    <row r="8872" spans="1:13" x14ac:dyDescent="0.3">
      <c r="A8872"/>
      <c r="B8872"/>
      <c r="C8872" s="29"/>
      <c r="D8872"/>
      <c r="E8872" s="44"/>
      <c r="F8872" s="29"/>
      <c r="G8872" s="45"/>
      <c r="L8872"/>
      <c r="M8872" s="46"/>
    </row>
    <row r="8873" spans="1:13" x14ac:dyDescent="0.3">
      <c r="A8873"/>
      <c r="B8873"/>
      <c r="C8873" s="29"/>
      <c r="D8873"/>
      <c r="E8873" s="44"/>
      <c r="F8873" s="29"/>
      <c r="G8873" s="45"/>
      <c r="L8873"/>
      <c r="M8873" s="46"/>
    </row>
    <row r="8874" spans="1:13" x14ac:dyDescent="0.3">
      <c r="A8874"/>
      <c r="B8874"/>
      <c r="C8874" s="29"/>
      <c r="D8874"/>
      <c r="E8874" s="44"/>
      <c r="F8874" s="29"/>
      <c r="G8874" s="45"/>
      <c r="L8874"/>
      <c r="M8874" s="46"/>
    </row>
    <row r="8875" spans="1:13" x14ac:dyDescent="0.3">
      <c r="A8875"/>
      <c r="B8875"/>
      <c r="C8875" s="29"/>
      <c r="D8875"/>
      <c r="E8875" s="44"/>
      <c r="F8875" s="29"/>
      <c r="G8875" s="45"/>
      <c r="L8875"/>
      <c r="M8875" s="46"/>
    </row>
    <row r="8876" spans="1:13" x14ac:dyDescent="0.3">
      <c r="A8876"/>
      <c r="B8876"/>
      <c r="C8876" s="29"/>
      <c r="D8876"/>
      <c r="E8876" s="44"/>
      <c r="F8876" s="29"/>
      <c r="G8876" s="45"/>
      <c r="L8876"/>
      <c r="M8876" s="46"/>
    </row>
    <row r="8877" spans="1:13" x14ac:dyDescent="0.3">
      <c r="A8877"/>
      <c r="B8877"/>
      <c r="C8877" s="29"/>
      <c r="D8877"/>
      <c r="E8877" s="44"/>
      <c r="F8877" s="29"/>
      <c r="G8877" s="45"/>
      <c r="L8877"/>
      <c r="M8877" s="46"/>
    </row>
    <row r="8878" spans="1:13" x14ac:dyDescent="0.3">
      <c r="A8878"/>
      <c r="B8878"/>
      <c r="C8878" s="29"/>
      <c r="D8878"/>
      <c r="E8878" s="44"/>
      <c r="F8878" s="29"/>
      <c r="G8878" s="45"/>
      <c r="L8878"/>
      <c r="M8878" s="46"/>
    </row>
    <row r="8879" spans="1:13" x14ac:dyDescent="0.3">
      <c r="A8879"/>
      <c r="B8879"/>
      <c r="C8879" s="29"/>
      <c r="D8879"/>
      <c r="E8879" s="44"/>
      <c r="F8879" s="29"/>
      <c r="G8879" s="45"/>
      <c r="L8879"/>
      <c r="M8879" s="46"/>
    </row>
    <row r="8880" spans="1:13" x14ac:dyDescent="0.3">
      <c r="A8880"/>
      <c r="B8880"/>
      <c r="C8880" s="29"/>
      <c r="D8880"/>
      <c r="E8880" s="44"/>
      <c r="F8880" s="29"/>
      <c r="G8880" s="45"/>
      <c r="L8880"/>
      <c r="M8880" s="46"/>
    </row>
    <row r="8881" spans="1:13" x14ac:dyDescent="0.3">
      <c r="A8881"/>
      <c r="B8881"/>
      <c r="C8881" s="29"/>
      <c r="D8881"/>
      <c r="E8881" s="44"/>
      <c r="F8881" s="29"/>
      <c r="G8881" s="45"/>
      <c r="L8881"/>
      <c r="M8881" s="46"/>
    </row>
    <row r="8882" spans="1:13" x14ac:dyDescent="0.3">
      <c r="A8882"/>
      <c r="B8882"/>
      <c r="C8882" s="29"/>
      <c r="D8882"/>
      <c r="E8882" s="44"/>
      <c r="F8882" s="29"/>
      <c r="G8882" s="45"/>
      <c r="L8882"/>
      <c r="M8882" s="46"/>
    </row>
    <row r="8883" spans="1:13" x14ac:dyDescent="0.3">
      <c r="A8883"/>
      <c r="B8883"/>
      <c r="C8883" s="29"/>
      <c r="D8883"/>
      <c r="E8883" s="44"/>
      <c r="F8883" s="29"/>
      <c r="G8883" s="45"/>
      <c r="L8883"/>
      <c r="M8883" s="46"/>
    </row>
    <row r="8884" spans="1:13" x14ac:dyDescent="0.3">
      <c r="A8884"/>
      <c r="B8884"/>
      <c r="C8884" s="29"/>
      <c r="D8884"/>
      <c r="E8884" s="44"/>
      <c r="F8884" s="29"/>
      <c r="G8884" s="45"/>
      <c r="L8884"/>
      <c r="M8884" s="46"/>
    </row>
    <row r="8885" spans="1:13" x14ac:dyDescent="0.3">
      <c r="A8885"/>
      <c r="B8885"/>
      <c r="C8885" s="29"/>
      <c r="D8885"/>
      <c r="E8885" s="44"/>
      <c r="F8885" s="29"/>
      <c r="G8885" s="45"/>
      <c r="L8885"/>
      <c r="M8885" s="46"/>
    </row>
    <row r="8886" spans="1:13" x14ac:dyDescent="0.3">
      <c r="A8886"/>
      <c r="B8886"/>
      <c r="C8886" s="29"/>
      <c r="D8886"/>
      <c r="E8886" s="44"/>
      <c r="F8886" s="29"/>
      <c r="G8886" s="45"/>
      <c r="L8886"/>
      <c r="M8886" s="46"/>
    </row>
    <row r="8887" spans="1:13" x14ac:dyDescent="0.3">
      <c r="A8887"/>
      <c r="B8887"/>
      <c r="C8887" s="29"/>
      <c r="D8887"/>
      <c r="E8887" s="44"/>
      <c r="F8887" s="29"/>
      <c r="G8887" s="45"/>
      <c r="L8887"/>
      <c r="M8887" s="46"/>
    </row>
    <row r="8888" spans="1:13" x14ac:dyDescent="0.3">
      <c r="A8888"/>
      <c r="B8888"/>
      <c r="C8888" s="29"/>
      <c r="D8888"/>
      <c r="E8888" s="44"/>
      <c r="F8888" s="29"/>
      <c r="G8888" s="45"/>
      <c r="L8888"/>
      <c r="M8888" s="46"/>
    </row>
    <row r="8889" spans="1:13" x14ac:dyDescent="0.3">
      <c r="A8889"/>
      <c r="B8889"/>
      <c r="C8889" s="29"/>
      <c r="D8889"/>
      <c r="E8889" s="44"/>
      <c r="F8889" s="29"/>
      <c r="G8889" s="45"/>
      <c r="L8889"/>
      <c r="M8889" s="46"/>
    </row>
    <row r="8890" spans="1:13" x14ac:dyDescent="0.3">
      <c r="A8890"/>
      <c r="B8890"/>
      <c r="C8890" s="29"/>
      <c r="D8890"/>
      <c r="E8890" s="44"/>
      <c r="F8890" s="29"/>
      <c r="G8890" s="45"/>
      <c r="L8890"/>
      <c r="M8890" s="46"/>
    </row>
    <row r="8891" spans="1:13" x14ac:dyDescent="0.3">
      <c r="A8891"/>
      <c r="B8891"/>
      <c r="C8891" s="29"/>
      <c r="D8891"/>
      <c r="E8891" s="44"/>
      <c r="F8891" s="29"/>
      <c r="G8891" s="45"/>
      <c r="L8891"/>
      <c r="M8891" s="46"/>
    </row>
    <row r="8892" spans="1:13" x14ac:dyDescent="0.3">
      <c r="A8892"/>
      <c r="B8892"/>
      <c r="C8892" s="29"/>
      <c r="D8892"/>
      <c r="E8892" s="44"/>
      <c r="F8892" s="29"/>
      <c r="G8892" s="45"/>
      <c r="L8892"/>
      <c r="M8892" s="46"/>
    </row>
    <row r="8893" spans="1:13" x14ac:dyDescent="0.3">
      <c r="A8893"/>
      <c r="B8893"/>
      <c r="C8893" s="29"/>
      <c r="D8893"/>
      <c r="E8893" s="44"/>
      <c r="F8893" s="29"/>
      <c r="G8893" s="45"/>
      <c r="L8893"/>
      <c r="M8893" s="46"/>
    </row>
    <row r="8894" spans="1:13" x14ac:dyDescent="0.3">
      <c r="A8894"/>
      <c r="B8894"/>
      <c r="C8894" s="29"/>
      <c r="D8894"/>
      <c r="E8894" s="44"/>
      <c r="F8894" s="29"/>
      <c r="G8894" s="45"/>
      <c r="L8894"/>
      <c r="M8894" s="46"/>
    </row>
    <row r="8895" spans="1:13" x14ac:dyDescent="0.3">
      <c r="A8895"/>
      <c r="B8895"/>
      <c r="C8895" s="29"/>
      <c r="D8895"/>
      <c r="E8895" s="44"/>
      <c r="F8895" s="29"/>
      <c r="G8895" s="45"/>
      <c r="L8895"/>
      <c r="M8895" s="46"/>
    </row>
    <row r="8896" spans="1:13" x14ac:dyDescent="0.3">
      <c r="A8896"/>
      <c r="B8896"/>
      <c r="C8896" s="29"/>
      <c r="D8896"/>
      <c r="E8896" s="44"/>
      <c r="F8896" s="29"/>
      <c r="G8896" s="45"/>
      <c r="L8896"/>
      <c r="M8896" s="46"/>
    </row>
    <row r="8897" spans="1:13" x14ac:dyDescent="0.3">
      <c r="A8897"/>
      <c r="B8897"/>
      <c r="C8897" s="29"/>
      <c r="D8897"/>
      <c r="E8897" s="44"/>
      <c r="F8897" s="29"/>
      <c r="G8897" s="45"/>
      <c r="L8897"/>
      <c r="M8897" s="46"/>
    </row>
    <row r="8898" spans="1:13" x14ac:dyDescent="0.3">
      <c r="A8898"/>
      <c r="B8898"/>
      <c r="C8898" s="29"/>
      <c r="D8898"/>
      <c r="E8898" s="44"/>
      <c r="F8898" s="29"/>
      <c r="G8898" s="45"/>
      <c r="L8898"/>
      <c r="M8898" s="46"/>
    </row>
    <row r="8899" spans="1:13" x14ac:dyDescent="0.3">
      <c r="A8899"/>
      <c r="B8899"/>
      <c r="C8899" s="29"/>
      <c r="D8899"/>
      <c r="E8899" s="44"/>
      <c r="F8899" s="29"/>
      <c r="G8899" s="45"/>
      <c r="L8899"/>
      <c r="M8899" s="46"/>
    </row>
    <row r="8900" spans="1:13" x14ac:dyDescent="0.3">
      <c r="A8900"/>
      <c r="B8900"/>
      <c r="C8900" s="29"/>
      <c r="D8900"/>
      <c r="E8900" s="44"/>
      <c r="F8900" s="29"/>
      <c r="G8900" s="45"/>
      <c r="L8900"/>
      <c r="M8900" s="46"/>
    </row>
    <row r="8901" spans="1:13" x14ac:dyDescent="0.3">
      <c r="A8901"/>
      <c r="B8901"/>
      <c r="C8901" s="29"/>
      <c r="D8901"/>
      <c r="E8901" s="44"/>
      <c r="F8901" s="29"/>
      <c r="G8901" s="45"/>
      <c r="L8901"/>
      <c r="M8901" s="46"/>
    </row>
    <row r="8902" spans="1:13" x14ac:dyDescent="0.3">
      <c r="A8902"/>
      <c r="B8902"/>
      <c r="C8902" s="29"/>
      <c r="D8902"/>
      <c r="E8902" s="44"/>
      <c r="F8902" s="29"/>
      <c r="G8902" s="45"/>
      <c r="L8902"/>
      <c r="M8902" s="46"/>
    </row>
    <row r="8903" spans="1:13" x14ac:dyDescent="0.3">
      <c r="A8903"/>
      <c r="B8903"/>
      <c r="C8903" s="29"/>
      <c r="D8903"/>
      <c r="E8903" s="44"/>
      <c r="F8903" s="29"/>
      <c r="G8903" s="45"/>
      <c r="L8903"/>
      <c r="M8903" s="46"/>
    </row>
    <row r="8904" spans="1:13" x14ac:dyDescent="0.3">
      <c r="A8904"/>
      <c r="B8904"/>
      <c r="C8904" s="29"/>
      <c r="D8904"/>
      <c r="E8904" s="44"/>
      <c r="F8904" s="29"/>
      <c r="G8904" s="45"/>
      <c r="L8904"/>
      <c r="M8904" s="46"/>
    </row>
    <row r="8905" spans="1:13" x14ac:dyDescent="0.3">
      <c r="A8905"/>
      <c r="B8905"/>
      <c r="C8905" s="29"/>
      <c r="D8905"/>
      <c r="E8905" s="44"/>
      <c r="F8905" s="29"/>
      <c r="G8905" s="45"/>
      <c r="L8905"/>
      <c r="M8905" s="46"/>
    </row>
    <row r="8906" spans="1:13" x14ac:dyDescent="0.3">
      <c r="A8906"/>
      <c r="B8906"/>
      <c r="C8906" s="29"/>
      <c r="D8906"/>
      <c r="E8906" s="44"/>
      <c r="F8906" s="29"/>
      <c r="G8906" s="45"/>
      <c r="L8906"/>
      <c r="M8906" s="46"/>
    </row>
    <row r="8907" spans="1:13" x14ac:dyDescent="0.3">
      <c r="A8907"/>
      <c r="B8907"/>
      <c r="C8907" s="29"/>
      <c r="D8907"/>
      <c r="E8907" s="44"/>
      <c r="F8907" s="29"/>
      <c r="G8907" s="45"/>
      <c r="L8907"/>
      <c r="M8907" s="46"/>
    </row>
    <row r="8908" spans="1:13" x14ac:dyDescent="0.3">
      <c r="A8908"/>
      <c r="B8908"/>
      <c r="C8908" s="29"/>
      <c r="D8908"/>
      <c r="E8908" s="44"/>
      <c r="F8908" s="29"/>
      <c r="G8908" s="45"/>
      <c r="L8908"/>
      <c r="M8908" s="46"/>
    </row>
    <row r="8909" spans="1:13" x14ac:dyDescent="0.3">
      <c r="A8909"/>
      <c r="B8909"/>
      <c r="C8909" s="29"/>
      <c r="D8909"/>
      <c r="E8909" s="44"/>
      <c r="F8909" s="29"/>
      <c r="G8909" s="45"/>
      <c r="L8909"/>
      <c r="M8909" s="46"/>
    </row>
    <row r="8910" spans="1:13" x14ac:dyDescent="0.3">
      <c r="A8910"/>
      <c r="B8910"/>
      <c r="C8910" s="29"/>
      <c r="D8910"/>
      <c r="E8910" s="44"/>
      <c r="F8910" s="29"/>
      <c r="G8910" s="45"/>
      <c r="L8910"/>
      <c r="M8910" s="46"/>
    </row>
    <row r="8911" spans="1:13" x14ac:dyDescent="0.3">
      <c r="A8911"/>
      <c r="B8911"/>
      <c r="C8911" s="29"/>
      <c r="D8911"/>
      <c r="E8911" s="44"/>
      <c r="F8911" s="29"/>
      <c r="G8911" s="45"/>
      <c r="L8911"/>
      <c r="M8911" s="46"/>
    </row>
    <row r="8912" spans="1:13" x14ac:dyDescent="0.3">
      <c r="A8912"/>
      <c r="B8912"/>
      <c r="C8912" s="29"/>
      <c r="D8912"/>
      <c r="E8912" s="44"/>
      <c r="F8912" s="29"/>
      <c r="G8912" s="45"/>
      <c r="L8912"/>
      <c r="M8912" s="46"/>
    </row>
    <row r="8913" spans="1:13" x14ac:dyDescent="0.3">
      <c r="A8913"/>
      <c r="B8913"/>
      <c r="C8913" s="29"/>
      <c r="D8913"/>
      <c r="E8913" s="44"/>
      <c r="F8913" s="29"/>
      <c r="G8913" s="45"/>
      <c r="L8913"/>
      <c r="M8913" s="46"/>
    </row>
    <row r="8914" spans="1:13" x14ac:dyDescent="0.3">
      <c r="A8914"/>
      <c r="B8914"/>
      <c r="C8914" s="29"/>
      <c r="D8914"/>
      <c r="E8914" s="44"/>
      <c r="F8914" s="29"/>
      <c r="G8914" s="45"/>
      <c r="L8914"/>
      <c r="M8914" s="46"/>
    </row>
    <row r="8915" spans="1:13" x14ac:dyDescent="0.3">
      <c r="A8915"/>
      <c r="B8915"/>
      <c r="C8915" s="29"/>
      <c r="D8915"/>
      <c r="E8915" s="44"/>
      <c r="F8915" s="29"/>
      <c r="G8915" s="45"/>
      <c r="L8915"/>
      <c r="M8915" s="46"/>
    </row>
    <row r="8916" spans="1:13" x14ac:dyDescent="0.3">
      <c r="A8916"/>
      <c r="B8916"/>
      <c r="C8916" s="29"/>
      <c r="D8916"/>
      <c r="E8916" s="44"/>
      <c r="F8916" s="29"/>
      <c r="G8916" s="45"/>
      <c r="L8916"/>
      <c r="M8916" s="46"/>
    </row>
    <row r="8917" spans="1:13" x14ac:dyDescent="0.3">
      <c r="A8917"/>
      <c r="B8917"/>
      <c r="C8917" s="29"/>
      <c r="D8917"/>
      <c r="E8917" s="44"/>
      <c r="F8917" s="29"/>
      <c r="G8917" s="45"/>
      <c r="L8917"/>
      <c r="M8917" s="46"/>
    </row>
    <row r="8918" spans="1:13" x14ac:dyDescent="0.3">
      <c r="A8918"/>
      <c r="B8918"/>
      <c r="C8918" s="29"/>
      <c r="D8918"/>
      <c r="E8918" s="44"/>
      <c r="F8918" s="29"/>
      <c r="G8918" s="45"/>
      <c r="L8918"/>
      <c r="M8918" s="46"/>
    </row>
    <row r="8919" spans="1:13" x14ac:dyDescent="0.3">
      <c r="A8919"/>
      <c r="B8919"/>
      <c r="C8919" s="29"/>
      <c r="D8919"/>
      <c r="E8919" s="44"/>
      <c r="F8919" s="29"/>
      <c r="G8919" s="45"/>
      <c r="L8919"/>
      <c r="M8919" s="46"/>
    </row>
    <row r="8920" spans="1:13" x14ac:dyDescent="0.3">
      <c r="A8920"/>
      <c r="B8920"/>
      <c r="C8920" s="29"/>
      <c r="D8920"/>
      <c r="E8920" s="44"/>
      <c r="F8920" s="29"/>
      <c r="G8920" s="45"/>
      <c r="L8920"/>
      <c r="M8920" s="46"/>
    </row>
    <row r="8921" spans="1:13" x14ac:dyDescent="0.3">
      <c r="A8921"/>
      <c r="B8921"/>
      <c r="C8921" s="29"/>
      <c r="D8921"/>
      <c r="E8921" s="44"/>
      <c r="F8921" s="29"/>
      <c r="G8921" s="45"/>
      <c r="L8921"/>
      <c r="M8921" s="46"/>
    </row>
    <row r="8922" spans="1:13" x14ac:dyDescent="0.3">
      <c r="A8922"/>
      <c r="B8922"/>
      <c r="C8922" s="29"/>
      <c r="D8922"/>
      <c r="E8922" s="44"/>
      <c r="F8922" s="29"/>
      <c r="G8922" s="45"/>
      <c r="L8922"/>
      <c r="M8922" s="46"/>
    </row>
    <row r="8923" spans="1:13" x14ac:dyDescent="0.3">
      <c r="A8923"/>
      <c r="B8923"/>
      <c r="C8923" s="29"/>
      <c r="D8923"/>
      <c r="E8923" s="44"/>
      <c r="F8923" s="29"/>
      <c r="G8923" s="45"/>
      <c r="L8923"/>
      <c r="M8923" s="46"/>
    </row>
    <row r="8924" spans="1:13" x14ac:dyDescent="0.3">
      <c r="A8924"/>
      <c r="B8924"/>
      <c r="C8924" s="29"/>
      <c r="D8924"/>
      <c r="E8924" s="44"/>
      <c r="F8924" s="29"/>
      <c r="G8924" s="45"/>
      <c r="L8924"/>
      <c r="M8924" s="46"/>
    </row>
    <row r="8925" spans="1:13" x14ac:dyDescent="0.3">
      <c r="A8925"/>
      <c r="B8925"/>
      <c r="C8925" s="29"/>
      <c r="D8925"/>
      <c r="E8925" s="44"/>
      <c r="F8925" s="29"/>
      <c r="G8925" s="45"/>
      <c r="L8925"/>
      <c r="M8925" s="46"/>
    </row>
    <row r="8926" spans="1:13" x14ac:dyDescent="0.3">
      <c r="A8926"/>
      <c r="B8926"/>
      <c r="C8926" s="29"/>
      <c r="D8926"/>
      <c r="E8926" s="44"/>
      <c r="F8926" s="29"/>
      <c r="G8926" s="45"/>
      <c r="L8926"/>
      <c r="M8926" s="46"/>
    </row>
    <row r="8927" spans="1:13" x14ac:dyDescent="0.3">
      <c r="A8927"/>
      <c r="B8927"/>
      <c r="C8927" s="29"/>
      <c r="D8927"/>
      <c r="E8927" s="44"/>
      <c r="F8927" s="29"/>
      <c r="G8927" s="45"/>
      <c r="L8927"/>
      <c r="M8927" s="46"/>
    </row>
    <row r="8928" spans="1:13" x14ac:dyDescent="0.3">
      <c r="A8928"/>
      <c r="B8928"/>
      <c r="C8928" s="29"/>
      <c r="D8928"/>
      <c r="E8928" s="44"/>
      <c r="F8928" s="29"/>
      <c r="G8928" s="45"/>
      <c r="L8928"/>
      <c r="M8928" s="46"/>
    </row>
    <row r="8929" spans="1:13" x14ac:dyDescent="0.3">
      <c r="A8929"/>
      <c r="B8929"/>
      <c r="C8929" s="29"/>
      <c r="D8929"/>
      <c r="E8929" s="44"/>
      <c r="F8929" s="29"/>
      <c r="G8929" s="45"/>
      <c r="L8929"/>
      <c r="M8929" s="46"/>
    </row>
    <row r="8930" spans="1:13" x14ac:dyDescent="0.3">
      <c r="A8930"/>
      <c r="B8930"/>
      <c r="C8930" s="29"/>
      <c r="D8930"/>
      <c r="E8930" s="44"/>
      <c r="F8930" s="29"/>
      <c r="G8930" s="45"/>
      <c r="L8930"/>
      <c r="M8930" s="46"/>
    </row>
    <row r="8931" spans="1:13" x14ac:dyDescent="0.3">
      <c r="A8931"/>
      <c r="B8931"/>
      <c r="C8931" s="29"/>
      <c r="D8931"/>
      <c r="E8931" s="44"/>
      <c r="F8931" s="29"/>
      <c r="G8931" s="45"/>
      <c r="L8931"/>
      <c r="M8931" s="46"/>
    </row>
    <row r="8932" spans="1:13" x14ac:dyDescent="0.3">
      <c r="A8932"/>
      <c r="B8932"/>
      <c r="C8932" s="29"/>
      <c r="D8932"/>
      <c r="E8932" s="44"/>
      <c r="F8932" s="29"/>
      <c r="G8932" s="45"/>
      <c r="L8932"/>
      <c r="M8932" s="46"/>
    </row>
    <row r="8933" spans="1:13" x14ac:dyDescent="0.3">
      <c r="A8933"/>
      <c r="B8933"/>
      <c r="C8933" s="29"/>
      <c r="D8933"/>
      <c r="E8933" s="44"/>
      <c r="F8933" s="29"/>
      <c r="G8933" s="45"/>
      <c r="L8933"/>
      <c r="M8933" s="46"/>
    </row>
    <row r="8934" spans="1:13" x14ac:dyDescent="0.3">
      <c r="A8934"/>
      <c r="B8934"/>
      <c r="C8934" s="29"/>
      <c r="D8934"/>
      <c r="E8934" s="44"/>
      <c r="F8934" s="29"/>
      <c r="G8934" s="45"/>
      <c r="L8934"/>
      <c r="M8934" s="46"/>
    </row>
    <row r="8935" spans="1:13" x14ac:dyDescent="0.3">
      <c r="A8935"/>
      <c r="B8935"/>
      <c r="C8935" s="29"/>
      <c r="D8935"/>
      <c r="E8935" s="44"/>
      <c r="F8935" s="29"/>
      <c r="G8935" s="45"/>
      <c r="L8935"/>
      <c r="M8935" s="46"/>
    </row>
    <row r="8936" spans="1:13" x14ac:dyDescent="0.3">
      <c r="A8936"/>
      <c r="B8936"/>
      <c r="C8936" s="29"/>
      <c r="D8936"/>
      <c r="E8936" s="44"/>
      <c r="F8936" s="29"/>
      <c r="G8936" s="45"/>
      <c r="L8936"/>
      <c r="M8936" s="46"/>
    </row>
    <row r="8937" spans="1:13" x14ac:dyDescent="0.3">
      <c r="A8937"/>
      <c r="B8937"/>
      <c r="C8937" s="29"/>
      <c r="D8937"/>
      <c r="E8937" s="44"/>
      <c r="F8937" s="29"/>
      <c r="G8937" s="45"/>
      <c r="L8937"/>
      <c r="M8937" s="46"/>
    </row>
    <row r="8938" spans="1:13" x14ac:dyDescent="0.3">
      <c r="A8938"/>
      <c r="B8938"/>
      <c r="C8938" s="29"/>
      <c r="D8938"/>
      <c r="E8938" s="44"/>
      <c r="F8938" s="29"/>
      <c r="G8938" s="45"/>
      <c r="L8938"/>
      <c r="M8938" s="46"/>
    </row>
    <row r="8939" spans="1:13" x14ac:dyDescent="0.3">
      <c r="A8939"/>
      <c r="B8939"/>
      <c r="C8939" s="29"/>
      <c r="D8939"/>
      <c r="E8939" s="44"/>
      <c r="F8939" s="29"/>
      <c r="G8939" s="45"/>
      <c r="L8939"/>
      <c r="M8939" s="46"/>
    </row>
    <row r="8940" spans="1:13" x14ac:dyDescent="0.3">
      <c r="A8940"/>
      <c r="B8940"/>
      <c r="C8940" s="29"/>
      <c r="D8940"/>
      <c r="E8940" s="44"/>
      <c r="F8940" s="29"/>
      <c r="G8940" s="45"/>
      <c r="L8940"/>
      <c r="M8940" s="46"/>
    </row>
    <row r="8941" spans="1:13" x14ac:dyDescent="0.3">
      <c r="A8941"/>
      <c r="B8941"/>
      <c r="C8941" s="29"/>
      <c r="D8941"/>
      <c r="E8941" s="44"/>
      <c r="F8941" s="29"/>
      <c r="G8941" s="45"/>
      <c r="L8941"/>
      <c r="M8941" s="46"/>
    </row>
    <row r="8942" spans="1:13" x14ac:dyDescent="0.3">
      <c r="A8942"/>
      <c r="B8942"/>
      <c r="C8942" s="29"/>
      <c r="D8942"/>
      <c r="E8942" s="44"/>
      <c r="F8942" s="29"/>
      <c r="G8942" s="45"/>
      <c r="L8942"/>
      <c r="M8942" s="46"/>
    </row>
    <row r="8943" spans="1:13" x14ac:dyDescent="0.3">
      <c r="A8943"/>
      <c r="B8943"/>
      <c r="C8943" s="29"/>
      <c r="D8943"/>
      <c r="E8943" s="44"/>
      <c r="F8943" s="29"/>
      <c r="G8943" s="45"/>
      <c r="L8943"/>
      <c r="M8943" s="46"/>
    </row>
    <row r="8944" spans="1:13" x14ac:dyDescent="0.3">
      <c r="A8944"/>
      <c r="B8944"/>
      <c r="C8944" s="29"/>
      <c r="D8944"/>
      <c r="E8944" s="44"/>
      <c r="F8944" s="29"/>
      <c r="G8944" s="45"/>
      <c r="L8944"/>
      <c r="M8944" s="46"/>
    </row>
    <row r="8945" spans="1:13" x14ac:dyDescent="0.3">
      <c r="A8945"/>
      <c r="B8945"/>
      <c r="C8945" s="29"/>
      <c r="D8945"/>
      <c r="E8945" s="44"/>
      <c r="F8945" s="29"/>
      <c r="G8945" s="45"/>
      <c r="L8945"/>
      <c r="M8945" s="46"/>
    </row>
    <row r="8946" spans="1:13" x14ac:dyDescent="0.3">
      <c r="A8946"/>
      <c r="B8946"/>
      <c r="C8946" s="29"/>
      <c r="D8946"/>
      <c r="E8946" s="44"/>
      <c r="F8946" s="29"/>
      <c r="G8946" s="45"/>
      <c r="L8946"/>
      <c r="M8946" s="46"/>
    </row>
    <row r="8947" spans="1:13" x14ac:dyDescent="0.3">
      <c r="A8947"/>
      <c r="B8947"/>
      <c r="C8947" s="29"/>
      <c r="D8947"/>
      <c r="E8947" s="44"/>
      <c r="F8947" s="29"/>
      <c r="G8947" s="45"/>
      <c r="L8947"/>
      <c r="M8947" s="46"/>
    </row>
    <row r="8948" spans="1:13" x14ac:dyDescent="0.3">
      <c r="A8948"/>
      <c r="B8948"/>
      <c r="C8948" s="29"/>
      <c r="D8948"/>
      <c r="E8948" s="44"/>
      <c r="F8948" s="29"/>
      <c r="G8948" s="45"/>
      <c r="L8948"/>
      <c r="M8948" s="46"/>
    </row>
    <row r="8949" spans="1:13" x14ac:dyDescent="0.3">
      <c r="A8949"/>
      <c r="B8949"/>
      <c r="C8949" s="29"/>
      <c r="D8949"/>
      <c r="E8949" s="44"/>
      <c r="F8949" s="29"/>
      <c r="G8949" s="45"/>
      <c r="L8949"/>
      <c r="M8949" s="46"/>
    </row>
    <row r="8950" spans="1:13" x14ac:dyDescent="0.3">
      <c r="A8950"/>
      <c r="B8950"/>
      <c r="C8950" s="29"/>
      <c r="D8950"/>
      <c r="E8950" s="44"/>
      <c r="F8950" s="29"/>
      <c r="G8950" s="45"/>
      <c r="L8950"/>
      <c r="M8950" s="46"/>
    </row>
    <row r="8951" spans="1:13" x14ac:dyDescent="0.3">
      <c r="A8951"/>
      <c r="B8951"/>
      <c r="C8951" s="29"/>
      <c r="D8951"/>
      <c r="E8951" s="44"/>
      <c r="F8951" s="29"/>
      <c r="G8951" s="45"/>
      <c r="L8951"/>
      <c r="M8951" s="46"/>
    </row>
    <row r="8952" spans="1:13" x14ac:dyDescent="0.3">
      <c r="A8952"/>
      <c r="B8952"/>
      <c r="C8952" s="29"/>
      <c r="D8952"/>
      <c r="E8952" s="44"/>
      <c r="F8952" s="29"/>
      <c r="G8952" s="45"/>
      <c r="L8952"/>
      <c r="M8952" s="46"/>
    </row>
    <row r="8953" spans="1:13" x14ac:dyDescent="0.3">
      <c r="A8953"/>
      <c r="B8953"/>
      <c r="C8953" s="29"/>
      <c r="D8953"/>
      <c r="E8953" s="44"/>
      <c r="F8953" s="29"/>
      <c r="G8953" s="45"/>
      <c r="L8953"/>
      <c r="M8953" s="46"/>
    </row>
    <row r="8954" spans="1:13" x14ac:dyDescent="0.3">
      <c r="A8954"/>
      <c r="B8954"/>
      <c r="C8954" s="29"/>
      <c r="D8954"/>
      <c r="E8954" s="44"/>
      <c r="F8954" s="29"/>
      <c r="G8954" s="45"/>
      <c r="L8954"/>
      <c r="M8954" s="46"/>
    </row>
    <row r="8955" spans="1:13" x14ac:dyDescent="0.3">
      <c r="A8955"/>
      <c r="B8955"/>
      <c r="C8955" s="29"/>
      <c r="D8955"/>
      <c r="E8955" s="44"/>
      <c r="F8955" s="29"/>
      <c r="G8955" s="45"/>
      <c r="L8955"/>
      <c r="M8955" s="46"/>
    </row>
    <row r="8956" spans="1:13" x14ac:dyDescent="0.3">
      <c r="A8956"/>
      <c r="B8956"/>
      <c r="C8956" s="29"/>
      <c r="D8956"/>
      <c r="E8956" s="44"/>
      <c r="F8956" s="29"/>
      <c r="G8956" s="45"/>
      <c r="L8956"/>
      <c r="M8956" s="46"/>
    </row>
    <row r="8957" spans="1:13" x14ac:dyDescent="0.3">
      <c r="A8957"/>
      <c r="B8957"/>
      <c r="C8957" s="29"/>
      <c r="D8957"/>
      <c r="E8957" s="44"/>
      <c r="F8957" s="29"/>
      <c r="G8957" s="45"/>
      <c r="L8957"/>
      <c r="M8957" s="46"/>
    </row>
    <row r="8958" spans="1:13" x14ac:dyDescent="0.3">
      <c r="A8958"/>
      <c r="B8958"/>
      <c r="C8958" s="29"/>
      <c r="D8958"/>
      <c r="E8958" s="44"/>
      <c r="F8958" s="29"/>
      <c r="G8958" s="45"/>
      <c r="L8958"/>
      <c r="M8958" s="46"/>
    </row>
    <row r="8959" spans="1:13" x14ac:dyDescent="0.3">
      <c r="A8959"/>
      <c r="B8959"/>
      <c r="C8959" s="29"/>
      <c r="D8959"/>
      <c r="E8959" s="44"/>
      <c r="F8959" s="29"/>
      <c r="G8959" s="45"/>
      <c r="L8959"/>
      <c r="M8959" s="46"/>
    </row>
    <row r="8960" spans="1:13" x14ac:dyDescent="0.3">
      <c r="A8960"/>
      <c r="B8960"/>
      <c r="C8960" s="29"/>
      <c r="D8960"/>
      <c r="E8960" s="44"/>
      <c r="F8960" s="29"/>
      <c r="G8960" s="45"/>
      <c r="L8960"/>
      <c r="M8960" s="46"/>
    </row>
    <row r="8961" spans="1:13" x14ac:dyDescent="0.3">
      <c r="A8961"/>
      <c r="B8961"/>
      <c r="C8961" s="29"/>
      <c r="D8961"/>
      <c r="E8961" s="44"/>
      <c r="F8961" s="29"/>
      <c r="G8961" s="45"/>
      <c r="L8961"/>
      <c r="M8961" s="46"/>
    </row>
    <row r="8962" spans="1:13" x14ac:dyDescent="0.3">
      <c r="A8962"/>
      <c r="B8962"/>
      <c r="C8962" s="29"/>
      <c r="D8962"/>
      <c r="E8962" s="44"/>
      <c r="F8962" s="29"/>
      <c r="G8962" s="45"/>
      <c r="L8962"/>
      <c r="M8962" s="46"/>
    </row>
    <row r="8963" spans="1:13" x14ac:dyDescent="0.3">
      <c r="A8963"/>
      <c r="B8963"/>
      <c r="C8963" s="29"/>
      <c r="D8963"/>
      <c r="E8963" s="44"/>
      <c r="F8963" s="29"/>
      <c r="G8963" s="45"/>
      <c r="L8963"/>
      <c r="M8963" s="46"/>
    </row>
    <row r="8964" spans="1:13" x14ac:dyDescent="0.3">
      <c r="A8964"/>
      <c r="B8964"/>
      <c r="C8964" s="29"/>
      <c r="D8964"/>
      <c r="E8964" s="44"/>
      <c r="F8964" s="29"/>
      <c r="G8964" s="45"/>
      <c r="L8964"/>
      <c r="M8964" s="46"/>
    </row>
    <row r="8965" spans="1:13" x14ac:dyDescent="0.3">
      <c r="A8965"/>
      <c r="B8965"/>
      <c r="C8965" s="29"/>
      <c r="D8965"/>
      <c r="E8965" s="44"/>
      <c r="F8965" s="29"/>
      <c r="G8965" s="45"/>
      <c r="L8965"/>
      <c r="M8965" s="46"/>
    </row>
    <row r="8966" spans="1:13" x14ac:dyDescent="0.3">
      <c r="A8966"/>
      <c r="B8966"/>
      <c r="C8966" s="29"/>
      <c r="D8966"/>
      <c r="E8966" s="44"/>
      <c r="F8966" s="29"/>
      <c r="G8966" s="45"/>
      <c r="L8966"/>
      <c r="M8966" s="46"/>
    </row>
    <row r="8967" spans="1:13" x14ac:dyDescent="0.3">
      <c r="A8967"/>
      <c r="B8967"/>
      <c r="C8967" s="29"/>
      <c r="D8967"/>
      <c r="E8967" s="44"/>
      <c r="F8967" s="29"/>
      <c r="G8967" s="45"/>
      <c r="L8967"/>
      <c r="M8967" s="46"/>
    </row>
    <row r="8968" spans="1:13" x14ac:dyDescent="0.3">
      <c r="A8968"/>
      <c r="B8968"/>
      <c r="C8968" s="29"/>
      <c r="D8968"/>
      <c r="E8968" s="44"/>
      <c r="F8968" s="29"/>
      <c r="G8968" s="45"/>
      <c r="L8968"/>
      <c r="M8968" s="46"/>
    </row>
    <row r="8969" spans="1:13" x14ac:dyDescent="0.3">
      <c r="A8969"/>
      <c r="B8969"/>
      <c r="C8969" s="29"/>
      <c r="D8969"/>
      <c r="E8969" s="44"/>
      <c r="F8969" s="29"/>
      <c r="G8969" s="45"/>
      <c r="L8969"/>
      <c r="M8969" s="46"/>
    </row>
    <row r="8970" spans="1:13" x14ac:dyDescent="0.3">
      <c r="A8970"/>
      <c r="B8970"/>
      <c r="C8970" s="29"/>
      <c r="D8970"/>
      <c r="E8970" s="44"/>
      <c r="F8970" s="29"/>
      <c r="G8970" s="45"/>
      <c r="L8970"/>
      <c r="M8970" s="46"/>
    </row>
    <row r="8971" spans="1:13" x14ac:dyDescent="0.3">
      <c r="A8971"/>
      <c r="B8971"/>
      <c r="C8971" s="29"/>
      <c r="D8971"/>
      <c r="E8971" s="44"/>
      <c r="F8971" s="29"/>
      <c r="G8971" s="45"/>
      <c r="L8971"/>
      <c r="M8971" s="46"/>
    </row>
    <row r="8972" spans="1:13" x14ac:dyDescent="0.3">
      <c r="A8972"/>
      <c r="B8972"/>
      <c r="C8972" s="29"/>
      <c r="D8972"/>
      <c r="E8972" s="44"/>
      <c r="F8972" s="29"/>
      <c r="G8972" s="45"/>
      <c r="L8972"/>
      <c r="M8972" s="46"/>
    </row>
    <row r="8973" spans="1:13" x14ac:dyDescent="0.3">
      <c r="A8973"/>
      <c r="B8973"/>
      <c r="C8973" s="29"/>
      <c r="D8973"/>
      <c r="E8973" s="44"/>
      <c r="F8973" s="29"/>
      <c r="G8973" s="45"/>
      <c r="L8973"/>
      <c r="M8973" s="46"/>
    </row>
    <row r="8974" spans="1:13" x14ac:dyDescent="0.3">
      <c r="A8974"/>
      <c r="B8974"/>
      <c r="C8974" s="29"/>
      <c r="D8974"/>
      <c r="E8974" s="44"/>
      <c r="F8974" s="29"/>
      <c r="G8974" s="45"/>
      <c r="L8974"/>
      <c r="M8974" s="46"/>
    </row>
    <row r="8975" spans="1:13" x14ac:dyDescent="0.3">
      <c r="A8975"/>
      <c r="B8975"/>
      <c r="C8975" s="29"/>
      <c r="D8975"/>
      <c r="E8975" s="44"/>
      <c r="F8975" s="29"/>
      <c r="G8975" s="45"/>
      <c r="L8975"/>
      <c r="M8975" s="46"/>
    </row>
    <row r="8976" spans="1:13" x14ac:dyDescent="0.3">
      <c r="A8976"/>
      <c r="B8976"/>
      <c r="C8976" s="29"/>
      <c r="D8976"/>
      <c r="E8976" s="44"/>
      <c r="F8976" s="29"/>
      <c r="G8976" s="45"/>
      <c r="L8976"/>
      <c r="M8976" s="46"/>
    </row>
    <row r="8977" spans="1:13" x14ac:dyDescent="0.3">
      <c r="A8977"/>
      <c r="B8977"/>
      <c r="C8977" s="29"/>
      <c r="D8977"/>
      <c r="E8977" s="44"/>
      <c r="F8977" s="29"/>
      <c r="G8977" s="45"/>
      <c r="L8977"/>
      <c r="M8977" s="46"/>
    </row>
    <row r="8978" spans="1:13" x14ac:dyDescent="0.3">
      <c r="A8978"/>
      <c r="B8978"/>
      <c r="C8978" s="29"/>
      <c r="D8978"/>
      <c r="E8978" s="44"/>
      <c r="F8978" s="29"/>
      <c r="G8978" s="45"/>
      <c r="L8978"/>
      <c r="M8978" s="46"/>
    </row>
    <row r="8979" spans="1:13" x14ac:dyDescent="0.3">
      <c r="A8979"/>
      <c r="B8979"/>
      <c r="C8979" s="29"/>
      <c r="D8979"/>
      <c r="E8979" s="44"/>
      <c r="F8979" s="29"/>
      <c r="G8979" s="45"/>
      <c r="L8979"/>
      <c r="M8979" s="46"/>
    </row>
    <row r="8980" spans="1:13" x14ac:dyDescent="0.3">
      <c r="A8980"/>
      <c r="B8980"/>
      <c r="C8980" s="29"/>
      <c r="D8980"/>
      <c r="E8980" s="44"/>
      <c r="F8980" s="29"/>
      <c r="G8980" s="45"/>
      <c r="L8980"/>
      <c r="M8980" s="46"/>
    </row>
    <row r="8981" spans="1:13" x14ac:dyDescent="0.3">
      <c r="A8981"/>
      <c r="B8981"/>
      <c r="C8981" s="29"/>
      <c r="D8981"/>
      <c r="E8981" s="44"/>
      <c r="F8981" s="29"/>
      <c r="G8981" s="45"/>
      <c r="L8981"/>
      <c r="M8981" s="46"/>
    </row>
    <row r="8982" spans="1:13" x14ac:dyDescent="0.3">
      <c r="A8982"/>
      <c r="B8982"/>
      <c r="C8982" s="29"/>
      <c r="D8982"/>
      <c r="E8982" s="44"/>
      <c r="F8982" s="29"/>
      <c r="G8982" s="45"/>
      <c r="L8982"/>
      <c r="M8982" s="46"/>
    </row>
    <row r="8983" spans="1:13" x14ac:dyDescent="0.3">
      <c r="A8983"/>
      <c r="B8983"/>
      <c r="C8983" s="29"/>
      <c r="D8983"/>
      <c r="E8983" s="44"/>
      <c r="F8983" s="29"/>
      <c r="G8983" s="45"/>
      <c r="L8983"/>
      <c r="M8983" s="46"/>
    </row>
    <row r="8984" spans="1:13" x14ac:dyDescent="0.3">
      <c r="A8984"/>
      <c r="B8984"/>
      <c r="C8984" s="29"/>
      <c r="D8984"/>
      <c r="E8984" s="44"/>
      <c r="F8984" s="29"/>
      <c r="G8984" s="45"/>
      <c r="L8984"/>
      <c r="M8984" s="46"/>
    </row>
    <row r="8985" spans="1:13" x14ac:dyDescent="0.3">
      <c r="A8985"/>
      <c r="B8985"/>
      <c r="C8985" s="29"/>
      <c r="D8985"/>
      <c r="E8985" s="44"/>
      <c r="F8985" s="29"/>
      <c r="G8985" s="45"/>
      <c r="L8985"/>
      <c r="M8985" s="46"/>
    </row>
    <row r="8986" spans="1:13" x14ac:dyDescent="0.3">
      <c r="A8986"/>
      <c r="B8986"/>
      <c r="C8986" s="29"/>
      <c r="D8986"/>
      <c r="E8986" s="44"/>
      <c r="F8986" s="29"/>
      <c r="G8986" s="45"/>
      <c r="L8986"/>
      <c r="M8986" s="46"/>
    </row>
    <row r="8987" spans="1:13" x14ac:dyDescent="0.3">
      <c r="A8987"/>
      <c r="B8987"/>
      <c r="C8987" s="29"/>
      <c r="D8987"/>
      <c r="E8987" s="44"/>
      <c r="F8987" s="29"/>
      <c r="G8987" s="45"/>
      <c r="L8987"/>
      <c r="M8987" s="46"/>
    </row>
    <row r="8988" spans="1:13" x14ac:dyDescent="0.3">
      <c r="A8988"/>
      <c r="B8988"/>
      <c r="C8988" s="29"/>
      <c r="D8988"/>
      <c r="E8988" s="44"/>
      <c r="F8988" s="29"/>
      <c r="G8988" s="45"/>
      <c r="L8988"/>
      <c r="M8988" s="46"/>
    </row>
    <row r="8989" spans="1:13" x14ac:dyDescent="0.3">
      <c r="A8989"/>
      <c r="B8989"/>
      <c r="C8989" s="29"/>
      <c r="D8989"/>
      <c r="E8989" s="44"/>
      <c r="F8989" s="29"/>
      <c r="G8989" s="45"/>
      <c r="L8989"/>
      <c r="M8989" s="46"/>
    </row>
    <row r="8990" spans="1:13" x14ac:dyDescent="0.3">
      <c r="A8990"/>
      <c r="B8990"/>
      <c r="C8990" s="29"/>
      <c r="D8990"/>
      <c r="E8990" s="44"/>
      <c r="F8990" s="29"/>
      <c r="G8990" s="45"/>
      <c r="L8990"/>
      <c r="M8990" s="46"/>
    </row>
    <row r="8991" spans="1:13" x14ac:dyDescent="0.3">
      <c r="A8991"/>
      <c r="B8991"/>
      <c r="C8991" s="29"/>
      <c r="D8991"/>
      <c r="E8991" s="44"/>
      <c r="F8991" s="29"/>
      <c r="G8991" s="45"/>
      <c r="L8991"/>
      <c r="M8991" s="46"/>
    </row>
    <row r="8992" spans="1:13" x14ac:dyDescent="0.3">
      <c r="A8992"/>
      <c r="B8992"/>
      <c r="C8992" s="29"/>
      <c r="D8992"/>
      <c r="E8992" s="44"/>
      <c r="F8992" s="29"/>
      <c r="G8992" s="45"/>
      <c r="L8992"/>
      <c r="M8992" s="46"/>
    </row>
    <row r="8993" spans="1:13" x14ac:dyDescent="0.3">
      <c r="A8993"/>
      <c r="B8993"/>
      <c r="C8993" s="29"/>
      <c r="D8993"/>
      <c r="E8993" s="44"/>
      <c r="F8993" s="29"/>
      <c r="G8993" s="45"/>
      <c r="L8993"/>
      <c r="M8993" s="46"/>
    </row>
    <row r="8994" spans="1:13" x14ac:dyDescent="0.3">
      <c r="A8994"/>
      <c r="B8994"/>
      <c r="C8994" s="29"/>
      <c r="D8994"/>
      <c r="E8994" s="44"/>
      <c r="F8994" s="29"/>
      <c r="G8994" s="45"/>
      <c r="L8994"/>
      <c r="M8994" s="46"/>
    </row>
    <row r="8995" spans="1:13" x14ac:dyDescent="0.3">
      <c r="A8995"/>
      <c r="B8995"/>
      <c r="C8995" s="29"/>
      <c r="D8995"/>
      <c r="E8995" s="44"/>
      <c r="F8995" s="29"/>
      <c r="G8995" s="45"/>
      <c r="L8995"/>
      <c r="M8995" s="46"/>
    </row>
    <row r="8996" spans="1:13" x14ac:dyDescent="0.3">
      <c r="A8996"/>
      <c r="B8996"/>
      <c r="C8996" s="29"/>
      <c r="D8996"/>
      <c r="E8996" s="44"/>
      <c r="F8996" s="29"/>
      <c r="G8996" s="45"/>
      <c r="L8996"/>
      <c r="M8996" s="46"/>
    </row>
    <row r="8997" spans="1:13" x14ac:dyDescent="0.3">
      <c r="A8997"/>
      <c r="B8997"/>
      <c r="C8997" s="29"/>
      <c r="D8997"/>
      <c r="E8997" s="44"/>
      <c r="F8997" s="29"/>
      <c r="G8997" s="45"/>
      <c r="L8997"/>
      <c r="M8997" s="46"/>
    </row>
    <row r="8998" spans="1:13" x14ac:dyDescent="0.3">
      <c r="A8998"/>
      <c r="B8998"/>
      <c r="C8998" s="29"/>
      <c r="D8998"/>
      <c r="E8998" s="44"/>
      <c r="F8998" s="29"/>
      <c r="G8998" s="45"/>
      <c r="L8998"/>
      <c r="M8998" s="46"/>
    </row>
    <row r="8999" spans="1:13" x14ac:dyDescent="0.3">
      <c r="A8999"/>
      <c r="B8999"/>
      <c r="C8999" s="29"/>
      <c r="D8999"/>
      <c r="E8999" s="44"/>
      <c r="F8999" s="29"/>
      <c r="G8999" s="45"/>
      <c r="L8999"/>
      <c r="M8999" s="46"/>
    </row>
    <row r="9000" spans="1:13" x14ac:dyDescent="0.3">
      <c r="A9000"/>
      <c r="B9000"/>
      <c r="C9000" s="29"/>
      <c r="D9000"/>
      <c r="E9000" s="44"/>
      <c r="F9000" s="29"/>
      <c r="G9000" s="45"/>
      <c r="L9000"/>
      <c r="M9000" s="46"/>
    </row>
    <row r="9001" spans="1:13" x14ac:dyDescent="0.3">
      <c r="A9001"/>
      <c r="B9001"/>
      <c r="C9001" s="29"/>
      <c r="D9001"/>
      <c r="E9001" s="44"/>
      <c r="F9001" s="29"/>
      <c r="G9001" s="45"/>
      <c r="L9001"/>
      <c r="M9001" s="46"/>
    </row>
    <row r="9002" spans="1:13" x14ac:dyDescent="0.3">
      <c r="A9002"/>
      <c r="B9002"/>
      <c r="C9002" s="29"/>
      <c r="D9002"/>
      <c r="E9002" s="44"/>
      <c r="F9002" s="29"/>
      <c r="G9002" s="45"/>
      <c r="L9002"/>
      <c r="M9002" s="46"/>
    </row>
    <row r="9003" spans="1:13" x14ac:dyDescent="0.3">
      <c r="A9003"/>
      <c r="B9003"/>
      <c r="C9003" s="29"/>
      <c r="D9003"/>
      <c r="E9003" s="44"/>
      <c r="F9003" s="29"/>
      <c r="G9003" s="45"/>
      <c r="L9003"/>
      <c r="M9003" s="46"/>
    </row>
    <row r="9004" spans="1:13" x14ac:dyDescent="0.3">
      <c r="A9004"/>
      <c r="B9004"/>
      <c r="C9004" s="29"/>
      <c r="D9004"/>
      <c r="E9004" s="44"/>
      <c r="F9004" s="29"/>
      <c r="G9004" s="45"/>
      <c r="L9004"/>
      <c r="M9004" s="46"/>
    </row>
    <row r="9005" spans="1:13" x14ac:dyDescent="0.3">
      <c r="A9005"/>
      <c r="B9005"/>
      <c r="C9005" s="29"/>
      <c r="D9005"/>
      <c r="E9005" s="44"/>
      <c r="F9005" s="29"/>
      <c r="G9005" s="45"/>
      <c r="L9005"/>
      <c r="M9005" s="46"/>
    </row>
    <row r="9006" spans="1:13" x14ac:dyDescent="0.3">
      <c r="A9006"/>
      <c r="B9006"/>
      <c r="C9006" s="29"/>
      <c r="D9006"/>
      <c r="E9006" s="44"/>
      <c r="F9006" s="29"/>
      <c r="G9006" s="45"/>
      <c r="L9006"/>
      <c r="M9006" s="46"/>
    </row>
    <row r="9007" spans="1:13" x14ac:dyDescent="0.3">
      <c r="A9007"/>
      <c r="B9007"/>
      <c r="C9007" s="29"/>
      <c r="D9007"/>
      <c r="E9007" s="44"/>
      <c r="F9007" s="29"/>
      <c r="G9007" s="45"/>
      <c r="L9007"/>
      <c r="M9007" s="46"/>
    </row>
    <row r="9008" spans="1:13" x14ac:dyDescent="0.3">
      <c r="A9008"/>
      <c r="B9008"/>
      <c r="C9008" s="29"/>
      <c r="D9008"/>
      <c r="E9008" s="44"/>
      <c r="F9008" s="29"/>
      <c r="G9008" s="45"/>
      <c r="L9008"/>
      <c r="M9008" s="46"/>
    </row>
    <row r="9009" spans="1:13" x14ac:dyDescent="0.3">
      <c r="A9009"/>
      <c r="B9009"/>
      <c r="C9009" s="29"/>
      <c r="D9009"/>
      <c r="E9009" s="44"/>
      <c r="F9009" s="29"/>
      <c r="G9009" s="45"/>
      <c r="L9009"/>
      <c r="M9009" s="46"/>
    </row>
    <row r="9010" spans="1:13" x14ac:dyDescent="0.3">
      <c r="A9010"/>
      <c r="B9010"/>
      <c r="C9010" s="29"/>
      <c r="D9010"/>
      <c r="E9010" s="44"/>
      <c r="F9010" s="29"/>
      <c r="G9010" s="45"/>
      <c r="L9010"/>
      <c r="M9010" s="46"/>
    </row>
    <row r="9011" spans="1:13" x14ac:dyDescent="0.3">
      <c r="A9011"/>
      <c r="B9011"/>
      <c r="C9011" s="29"/>
      <c r="D9011"/>
      <c r="E9011" s="44"/>
      <c r="F9011" s="29"/>
      <c r="G9011" s="45"/>
      <c r="L9011"/>
      <c r="M9011" s="46"/>
    </row>
    <row r="9012" spans="1:13" x14ac:dyDescent="0.3">
      <c r="A9012"/>
      <c r="B9012"/>
      <c r="C9012" s="29"/>
      <c r="D9012"/>
      <c r="E9012" s="44"/>
      <c r="F9012" s="29"/>
      <c r="G9012" s="45"/>
      <c r="L9012"/>
      <c r="M9012" s="46"/>
    </row>
    <row r="9013" spans="1:13" x14ac:dyDescent="0.3">
      <c r="A9013"/>
      <c r="B9013"/>
      <c r="C9013" s="29"/>
      <c r="D9013"/>
      <c r="E9013" s="44"/>
      <c r="F9013" s="29"/>
      <c r="G9013" s="45"/>
      <c r="L9013"/>
      <c r="M9013" s="46"/>
    </row>
    <row r="9014" spans="1:13" x14ac:dyDescent="0.3">
      <c r="A9014"/>
      <c r="B9014"/>
      <c r="C9014" s="29"/>
      <c r="D9014"/>
      <c r="E9014" s="44"/>
      <c r="F9014" s="29"/>
      <c r="G9014" s="45"/>
      <c r="L9014"/>
      <c r="M9014" s="46"/>
    </row>
    <row r="9015" spans="1:13" x14ac:dyDescent="0.3">
      <c r="A9015"/>
      <c r="B9015"/>
      <c r="C9015" s="29"/>
      <c r="D9015"/>
      <c r="E9015" s="44"/>
      <c r="F9015" s="29"/>
      <c r="G9015" s="45"/>
      <c r="L9015"/>
      <c r="M9015" s="46"/>
    </row>
    <row r="9016" spans="1:13" x14ac:dyDescent="0.3">
      <c r="A9016"/>
      <c r="B9016"/>
      <c r="C9016" s="29"/>
      <c r="D9016"/>
      <c r="E9016" s="44"/>
      <c r="F9016" s="29"/>
      <c r="G9016" s="45"/>
      <c r="L9016"/>
      <c r="M9016" s="46"/>
    </row>
    <row r="9017" spans="1:13" x14ac:dyDescent="0.3">
      <c r="A9017"/>
      <c r="B9017"/>
      <c r="C9017" s="29"/>
      <c r="D9017"/>
      <c r="E9017" s="44"/>
      <c r="F9017" s="29"/>
      <c r="G9017" s="45"/>
      <c r="L9017"/>
      <c r="M9017" s="46"/>
    </row>
    <row r="9018" spans="1:13" x14ac:dyDescent="0.3">
      <c r="A9018"/>
      <c r="B9018"/>
      <c r="C9018" s="29"/>
      <c r="D9018"/>
      <c r="E9018" s="44"/>
      <c r="F9018" s="29"/>
      <c r="G9018" s="45"/>
      <c r="L9018"/>
      <c r="M9018" s="46"/>
    </row>
    <row r="9019" spans="1:13" x14ac:dyDescent="0.3">
      <c r="A9019"/>
      <c r="B9019"/>
      <c r="C9019" s="29"/>
      <c r="D9019"/>
      <c r="E9019" s="44"/>
      <c r="F9019" s="29"/>
      <c r="G9019" s="45"/>
      <c r="L9019"/>
      <c r="M9019" s="46"/>
    </row>
    <row r="9020" spans="1:13" x14ac:dyDescent="0.3">
      <c r="A9020"/>
      <c r="B9020"/>
      <c r="C9020" s="29"/>
      <c r="D9020"/>
      <c r="E9020" s="44"/>
      <c r="F9020" s="29"/>
      <c r="G9020" s="45"/>
      <c r="L9020"/>
      <c r="M9020" s="46"/>
    </row>
    <row r="9021" spans="1:13" x14ac:dyDescent="0.3">
      <c r="A9021"/>
      <c r="B9021"/>
      <c r="C9021" s="29"/>
      <c r="D9021"/>
      <c r="E9021" s="44"/>
      <c r="F9021" s="29"/>
      <c r="G9021" s="45"/>
      <c r="L9021"/>
      <c r="M9021" s="46"/>
    </row>
    <row r="9022" spans="1:13" x14ac:dyDescent="0.3">
      <c r="A9022"/>
      <c r="B9022"/>
      <c r="C9022" s="29"/>
      <c r="D9022"/>
      <c r="E9022" s="44"/>
      <c r="F9022" s="29"/>
      <c r="G9022" s="45"/>
      <c r="L9022"/>
      <c r="M9022" s="46"/>
    </row>
    <row r="9023" spans="1:13" x14ac:dyDescent="0.3">
      <c r="A9023"/>
      <c r="B9023"/>
      <c r="C9023" s="29"/>
      <c r="D9023"/>
      <c r="E9023" s="44"/>
      <c r="F9023" s="29"/>
      <c r="G9023" s="45"/>
      <c r="L9023"/>
      <c r="M9023" s="46"/>
    </row>
    <row r="9024" spans="1:13" x14ac:dyDescent="0.3">
      <c r="A9024"/>
      <c r="B9024"/>
      <c r="C9024" s="29"/>
      <c r="D9024"/>
      <c r="E9024" s="44"/>
      <c r="F9024" s="29"/>
      <c r="G9024" s="45"/>
      <c r="L9024"/>
      <c r="M9024" s="46"/>
    </row>
    <row r="9025" spans="1:13" x14ac:dyDescent="0.3">
      <c r="A9025"/>
      <c r="B9025"/>
      <c r="C9025" s="29"/>
      <c r="D9025"/>
      <c r="E9025" s="44"/>
      <c r="F9025" s="29"/>
      <c r="G9025" s="45"/>
      <c r="L9025"/>
      <c r="M9025" s="46"/>
    </row>
    <row r="9026" spans="1:13" x14ac:dyDescent="0.3">
      <c r="A9026"/>
      <c r="B9026"/>
      <c r="C9026" s="29"/>
      <c r="D9026"/>
      <c r="E9026" s="44"/>
      <c r="F9026" s="29"/>
      <c r="G9026" s="45"/>
      <c r="L9026"/>
      <c r="M9026" s="46"/>
    </row>
    <row r="9027" spans="1:13" x14ac:dyDescent="0.3">
      <c r="A9027"/>
      <c r="B9027"/>
      <c r="C9027" s="29"/>
      <c r="D9027"/>
      <c r="E9027" s="44"/>
      <c r="F9027" s="29"/>
      <c r="G9027" s="45"/>
      <c r="L9027"/>
      <c r="M9027" s="46"/>
    </row>
    <row r="9028" spans="1:13" x14ac:dyDescent="0.3">
      <c r="A9028"/>
      <c r="B9028"/>
      <c r="C9028" s="29"/>
      <c r="D9028"/>
      <c r="E9028" s="44"/>
      <c r="F9028" s="29"/>
      <c r="G9028" s="45"/>
      <c r="L9028"/>
      <c r="M9028" s="46"/>
    </row>
    <row r="9029" spans="1:13" x14ac:dyDescent="0.3">
      <c r="A9029"/>
      <c r="B9029"/>
      <c r="C9029" s="29"/>
      <c r="D9029"/>
      <c r="E9029" s="44"/>
      <c r="F9029" s="29"/>
      <c r="G9029" s="45"/>
      <c r="L9029"/>
      <c r="M9029" s="46"/>
    </row>
    <row r="9030" spans="1:13" x14ac:dyDescent="0.3">
      <c r="A9030"/>
      <c r="B9030"/>
      <c r="C9030" s="29"/>
      <c r="D9030"/>
      <c r="E9030" s="44"/>
      <c r="F9030" s="29"/>
      <c r="G9030" s="45"/>
      <c r="L9030"/>
      <c r="M9030" s="46"/>
    </row>
    <row r="9031" spans="1:13" x14ac:dyDescent="0.3">
      <c r="A9031"/>
      <c r="B9031"/>
      <c r="C9031" s="29"/>
      <c r="D9031"/>
      <c r="E9031" s="44"/>
      <c r="F9031" s="29"/>
      <c r="G9031" s="45"/>
      <c r="L9031"/>
      <c r="M9031" s="46"/>
    </row>
    <row r="9032" spans="1:13" x14ac:dyDescent="0.3">
      <c r="A9032"/>
      <c r="B9032"/>
      <c r="C9032" s="29"/>
      <c r="D9032"/>
      <c r="E9032" s="44"/>
      <c r="F9032" s="29"/>
      <c r="G9032" s="45"/>
      <c r="L9032"/>
      <c r="M9032" s="46"/>
    </row>
    <row r="9033" spans="1:13" x14ac:dyDescent="0.3">
      <c r="A9033"/>
      <c r="B9033"/>
      <c r="C9033" s="29"/>
      <c r="D9033"/>
      <c r="E9033" s="44"/>
      <c r="F9033" s="29"/>
      <c r="G9033" s="45"/>
      <c r="L9033"/>
      <c r="M9033" s="46"/>
    </row>
    <row r="9034" spans="1:13" x14ac:dyDescent="0.3">
      <c r="A9034"/>
      <c r="B9034"/>
      <c r="C9034" s="29"/>
      <c r="D9034"/>
      <c r="E9034" s="44"/>
      <c r="F9034" s="29"/>
      <c r="G9034" s="45"/>
      <c r="L9034"/>
      <c r="M9034" s="46"/>
    </row>
    <row r="9035" spans="1:13" x14ac:dyDescent="0.3">
      <c r="A9035"/>
      <c r="B9035"/>
      <c r="C9035" s="29"/>
      <c r="D9035"/>
      <c r="E9035" s="44"/>
      <c r="F9035" s="29"/>
      <c r="G9035" s="45"/>
      <c r="L9035"/>
      <c r="M9035" s="46"/>
    </row>
    <row r="9036" spans="1:13" x14ac:dyDescent="0.3">
      <c r="A9036"/>
      <c r="B9036"/>
      <c r="C9036" s="29"/>
      <c r="D9036"/>
      <c r="E9036" s="44"/>
      <c r="F9036" s="29"/>
      <c r="G9036" s="45"/>
      <c r="L9036"/>
      <c r="M9036" s="46"/>
    </row>
    <row r="9037" spans="1:13" x14ac:dyDescent="0.3">
      <c r="A9037"/>
      <c r="B9037"/>
      <c r="C9037" s="29"/>
      <c r="D9037"/>
      <c r="E9037" s="44"/>
      <c r="F9037" s="29"/>
      <c r="G9037" s="45"/>
      <c r="L9037"/>
      <c r="M9037" s="46"/>
    </row>
    <row r="9038" spans="1:13" x14ac:dyDescent="0.3">
      <c r="A9038"/>
      <c r="B9038"/>
      <c r="C9038" s="29"/>
      <c r="D9038"/>
      <c r="E9038" s="44"/>
      <c r="F9038" s="29"/>
      <c r="G9038" s="45"/>
      <c r="L9038"/>
      <c r="M9038" s="46"/>
    </row>
    <row r="9039" spans="1:13" x14ac:dyDescent="0.3">
      <c r="A9039"/>
      <c r="B9039"/>
      <c r="C9039" s="29"/>
      <c r="D9039"/>
      <c r="E9039" s="44"/>
      <c r="F9039" s="29"/>
      <c r="G9039" s="45"/>
      <c r="L9039"/>
      <c r="M9039" s="46"/>
    </row>
    <row r="9040" spans="1:13" x14ac:dyDescent="0.3">
      <c r="A9040"/>
      <c r="B9040"/>
      <c r="C9040" s="29"/>
      <c r="D9040"/>
      <c r="E9040" s="44"/>
      <c r="F9040" s="29"/>
      <c r="G9040" s="45"/>
      <c r="L9040"/>
      <c r="M9040" s="46"/>
    </row>
    <row r="9041" spans="1:13" x14ac:dyDescent="0.3">
      <c r="A9041"/>
      <c r="B9041"/>
      <c r="C9041" s="29"/>
      <c r="D9041"/>
      <c r="E9041" s="44"/>
      <c r="F9041" s="29"/>
      <c r="G9041" s="45"/>
      <c r="L9041"/>
      <c r="M9041" s="46"/>
    </row>
    <row r="9042" spans="1:13" x14ac:dyDescent="0.3">
      <c r="A9042"/>
      <c r="B9042"/>
      <c r="C9042" s="29"/>
      <c r="D9042"/>
      <c r="E9042" s="44"/>
      <c r="F9042" s="29"/>
      <c r="G9042" s="45"/>
      <c r="L9042"/>
      <c r="M9042" s="46"/>
    </row>
    <row r="9043" spans="1:13" x14ac:dyDescent="0.3">
      <c r="A9043"/>
      <c r="B9043"/>
      <c r="C9043" s="29"/>
      <c r="D9043"/>
      <c r="E9043" s="44"/>
      <c r="F9043" s="29"/>
      <c r="G9043" s="45"/>
      <c r="L9043"/>
      <c r="M9043" s="46"/>
    </row>
    <row r="9044" spans="1:13" x14ac:dyDescent="0.3">
      <c r="A9044"/>
      <c r="B9044"/>
      <c r="C9044" s="29"/>
      <c r="D9044"/>
      <c r="E9044" s="44"/>
      <c r="F9044" s="29"/>
      <c r="G9044" s="45"/>
      <c r="L9044"/>
      <c r="M9044" s="46"/>
    </row>
    <row r="9045" spans="1:13" x14ac:dyDescent="0.3">
      <c r="A9045"/>
      <c r="B9045"/>
      <c r="C9045" s="29"/>
      <c r="D9045"/>
      <c r="E9045" s="44"/>
      <c r="F9045" s="29"/>
      <c r="G9045" s="45"/>
      <c r="L9045"/>
      <c r="M9045" s="46"/>
    </row>
    <row r="9046" spans="1:13" x14ac:dyDescent="0.3">
      <c r="A9046"/>
      <c r="B9046"/>
      <c r="C9046" s="29"/>
      <c r="D9046"/>
      <c r="E9046" s="44"/>
      <c r="F9046" s="29"/>
      <c r="G9046" s="45"/>
      <c r="L9046"/>
      <c r="M9046" s="46"/>
    </row>
    <row r="9047" spans="1:13" x14ac:dyDescent="0.3">
      <c r="A9047"/>
      <c r="B9047"/>
      <c r="C9047" s="29"/>
      <c r="D9047"/>
      <c r="E9047" s="44"/>
      <c r="F9047" s="29"/>
      <c r="G9047" s="45"/>
      <c r="L9047"/>
      <c r="M9047" s="46"/>
    </row>
    <row r="9048" spans="1:13" x14ac:dyDescent="0.3">
      <c r="A9048"/>
      <c r="B9048"/>
      <c r="C9048" s="29"/>
      <c r="D9048"/>
      <c r="E9048" s="44"/>
      <c r="F9048" s="29"/>
      <c r="G9048" s="45"/>
      <c r="L9048"/>
      <c r="M9048" s="46"/>
    </row>
    <row r="9049" spans="1:13" x14ac:dyDescent="0.3">
      <c r="A9049"/>
      <c r="B9049"/>
      <c r="C9049" s="29"/>
      <c r="D9049"/>
      <c r="E9049" s="44"/>
      <c r="F9049" s="29"/>
      <c r="G9049" s="45"/>
      <c r="L9049"/>
      <c r="M9049" s="46"/>
    </row>
    <row r="9050" spans="1:13" x14ac:dyDescent="0.3">
      <c r="A9050"/>
      <c r="B9050"/>
      <c r="C9050" s="29"/>
      <c r="D9050"/>
      <c r="E9050" s="44"/>
      <c r="F9050" s="29"/>
      <c r="G9050" s="45"/>
      <c r="L9050"/>
      <c r="M9050" s="46"/>
    </row>
    <row r="9051" spans="1:13" x14ac:dyDescent="0.3">
      <c r="A9051"/>
      <c r="B9051"/>
      <c r="C9051" s="29"/>
      <c r="D9051"/>
      <c r="E9051" s="44"/>
      <c r="F9051" s="29"/>
      <c r="G9051" s="45"/>
      <c r="L9051"/>
      <c r="M9051" s="46"/>
    </row>
    <row r="9052" spans="1:13" x14ac:dyDescent="0.3">
      <c r="A9052"/>
      <c r="B9052"/>
      <c r="C9052" s="29"/>
      <c r="D9052"/>
      <c r="E9052" s="44"/>
      <c r="F9052" s="29"/>
      <c r="G9052" s="45"/>
      <c r="L9052"/>
      <c r="M9052" s="46"/>
    </row>
    <row r="9053" spans="1:13" x14ac:dyDescent="0.3">
      <c r="A9053"/>
      <c r="B9053"/>
      <c r="C9053" s="29"/>
      <c r="D9053"/>
      <c r="E9053" s="44"/>
      <c r="F9053" s="29"/>
      <c r="G9053" s="45"/>
      <c r="L9053"/>
      <c r="M9053" s="46"/>
    </row>
    <row r="9054" spans="1:13" x14ac:dyDescent="0.3">
      <c r="A9054"/>
      <c r="B9054"/>
      <c r="C9054" s="29"/>
      <c r="D9054"/>
      <c r="E9054" s="44"/>
      <c r="F9054" s="29"/>
      <c r="G9054" s="45"/>
      <c r="L9054"/>
      <c r="M9054" s="46"/>
    </row>
    <row r="9055" spans="1:13" x14ac:dyDescent="0.3">
      <c r="A9055"/>
      <c r="B9055"/>
      <c r="C9055" s="29"/>
      <c r="D9055"/>
      <c r="E9055" s="44"/>
      <c r="F9055" s="29"/>
      <c r="G9055" s="45"/>
      <c r="L9055"/>
      <c r="M9055" s="46"/>
    </row>
    <row r="9056" spans="1:13" x14ac:dyDescent="0.3">
      <c r="A9056"/>
      <c r="B9056"/>
      <c r="C9056" s="29"/>
      <c r="D9056"/>
      <c r="E9056" s="44"/>
      <c r="F9056" s="29"/>
      <c r="G9056" s="45"/>
      <c r="L9056"/>
      <c r="M9056" s="46"/>
    </row>
    <row r="9057" spans="1:13" x14ac:dyDescent="0.3">
      <c r="A9057"/>
      <c r="B9057"/>
      <c r="C9057" s="29"/>
      <c r="D9057"/>
      <c r="E9057" s="44"/>
      <c r="F9057" s="29"/>
      <c r="G9057" s="45"/>
      <c r="L9057"/>
      <c r="M9057" s="46"/>
    </row>
    <row r="9058" spans="1:13" x14ac:dyDescent="0.3">
      <c r="A9058"/>
      <c r="B9058"/>
      <c r="C9058" s="29"/>
      <c r="D9058"/>
      <c r="E9058" s="44"/>
      <c r="F9058" s="29"/>
      <c r="G9058" s="45"/>
      <c r="L9058"/>
      <c r="M9058" s="46"/>
    </row>
    <row r="9059" spans="1:13" x14ac:dyDescent="0.3">
      <c r="A9059"/>
      <c r="B9059"/>
      <c r="C9059" s="29"/>
      <c r="D9059"/>
      <c r="E9059" s="44"/>
      <c r="F9059" s="29"/>
      <c r="G9059" s="45"/>
      <c r="L9059"/>
      <c r="M9059" s="46"/>
    </row>
    <row r="9060" spans="1:13" x14ac:dyDescent="0.3">
      <c r="A9060"/>
      <c r="B9060"/>
      <c r="C9060" s="29"/>
      <c r="D9060"/>
      <c r="E9060" s="44"/>
      <c r="F9060" s="29"/>
      <c r="G9060" s="45"/>
      <c r="L9060"/>
      <c r="M9060" s="46"/>
    </row>
    <row r="9061" spans="1:13" x14ac:dyDescent="0.3">
      <c r="A9061"/>
      <c r="B9061"/>
      <c r="C9061" s="29"/>
      <c r="D9061"/>
      <c r="E9061" s="44"/>
      <c r="F9061" s="29"/>
      <c r="G9061" s="45"/>
      <c r="L9061"/>
      <c r="M9061" s="46"/>
    </row>
    <row r="9062" spans="1:13" x14ac:dyDescent="0.3">
      <c r="A9062"/>
      <c r="B9062"/>
      <c r="C9062" s="29"/>
      <c r="D9062"/>
      <c r="E9062" s="44"/>
      <c r="F9062" s="29"/>
      <c r="G9062" s="45"/>
      <c r="L9062"/>
      <c r="M9062" s="46"/>
    </row>
    <row r="9063" spans="1:13" x14ac:dyDescent="0.3">
      <c r="A9063"/>
      <c r="B9063"/>
      <c r="C9063" s="29"/>
      <c r="D9063"/>
      <c r="E9063" s="44"/>
      <c r="F9063" s="29"/>
      <c r="G9063" s="45"/>
      <c r="L9063"/>
      <c r="M9063" s="46"/>
    </row>
    <row r="9064" spans="1:13" x14ac:dyDescent="0.3">
      <c r="A9064"/>
      <c r="B9064"/>
      <c r="C9064" s="29"/>
      <c r="D9064"/>
      <c r="E9064" s="44"/>
      <c r="F9064" s="29"/>
      <c r="G9064" s="45"/>
      <c r="L9064"/>
      <c r="M9064" s="46"/>
    </row>
    <row r="9065" spans="1:13" x14ac:dyDescent="0.3">
      <c r="A9065"/>
      <c r="B9065"/>
      <c r="C9065" s="29"/>
      <c r="D9065"/>
      <c r="E9065" s="44"/>
      <c r="F9065" s="29"/>
      <c r="G9065" s="45"/>
      <c r="L9065"/>
      <c r="M9065" s="46"/>
    </row>
    <row r="9066" spans="1:13" x14ac:dyDescent="0.3">
      <c r="A9066"/>
      <c r="B9066"/>
      <c r="C9066" s="29"/>
      <c r="D9066"/>
      <c r="E9066" s="44"/>
      <c r="F9066" s="29"/>
      <c r="G9066" s="45"/>
      <c r="L9066"/>
      <c r="M9066" s="46"/>
    </row>
    <row r="9067" spans="1:13" x14ac:dyDescent="0.3">
      <c r="A9067"/>
      <c r="B9067"/>
      <c r="C9067" s="29"/>
      <c r="D9067"/>
      <c r="E9067" s="44"/>
      <c r="F9067" s="29"/>
      <c r="G9067" s="45"/>
      <c r="L9067"/>
      <c r="M9067" s="46"/>
    </row>
    <row r="9068" spans="1:13" x14ac:dyDescent="0.3">
      <c r="A9068"/>
      <c r="B9068"/>
      <c r="C9068" s="29"/>
      <c r="D9068"/>
      <c r="E9068" s="44"/>
      <c r="F9068" s="29"/>
      <c r="G9068" s="45"/>
      <c r="L9068"/>
      <c r="M9068" s="46"/>
    </row>
    <row r="9069" spans="1:13" x14ac:dyDescent="0.3">
      <c r="A9069"/>
      <c r="B9069"/>
      <c r="C9069" s="29"/>
      <c r="D9069"/>
      <c r="E9069" s="44"/>
      <c r="F9069" s="29"/>
      <c r="G9069" s="45"/>
      <c r="L9069"/>
      <c r="M9069" s="46"/>
    </row>
    <row r="9070" spans="1:13" x14ac:dyDescent="0.3">
      <c r="A9070"/>
      <c r="B9070"/>
      <c r="C9070" s="29"/>
      <c r="D9070"/>
      <c r="E9070" s="44"/>
      <c r="F9070" s="29"/>
      <c r="G9070" s="45"/>
      <c r="L9070"/>
      <c r="M9070" s="46"/>
    </row>
    <row r="9071" spans="1:13" x14ac:dyDescent="0.3">
      <c r="A9071"/>
      <c r="B9071"/>
      <c r="C9071" s="29"/>
      <c r="D9071"/>
      <c r="E9071" s="44"/>
      <c r="F9071" s="29"/>
      <c r="G9071" s="45"/>
      <c r="L9071"/>
      <c r="M9071" s="46"/>
    </row>
    <row r="9072" spans="1:13" x14ac:dyDescent="0.3">
      <c r="A9072"/>
      <c r="B9072"/>
      <c r="C9072" s="29"/>
      <c r="D9072"/>
      <c r="E9072" s="44"/>
      <c r="F9072" s="29"/>
      <c r="G9072" s="45"/>
      <c r="L9072"/>
      <c r="M9072" s="46"/>
    </row>
    <row r="9073" spans="1:13" x14ac:dyDescent="0.3">
      <c r="A9073"/>
      <c r="B9073"/>
      <c r="C9073" s="29"/>
      <c r="D9073"/>
      <c r="E9073" s="44"/>
      <c r="F9073" s="29"/>
      <c r="G9073" s="45"/>
      <c r="L9073"/>
      <c r="M9073" s="46"/>
    </row>
    <row r="9074" spans="1:13" x14ac:dyDescent="0.3">
      <c r="A9074"/>
      <c r="B9074"/>
      <c r="C9074" s="29"/>
      <c r="D9074"/>
      <c r="E9074" s="44"/>
      <c r="F9074" s="29"/>
      <c r="G9074" s="45"/>
      <c r="L9074"/>
      <c r="M9074" s="46"/>
    </row>
    <row r="9075" spans="1:13" x14ac:dyDescent="0.3">
      <c r="A9075"/>
      <c r="B9075"/>
      <c r="C9075" s="29"/>
      <c r="D9075"/>
      <c r="E9075" s="44"/>
      <c r="F9075" s="29"/>
      <c r="G9075" s="45"/>
      <c r="L9075"/>
      <c r="M9075" s="46"/>
    </row>
    <row r="9076" spans="1:13" x14ac:dyDescent="0.3">
      <c r="A9076"/>
      <c r="B9076"/>
      <c r="C9076" s="29"/>
      <c r="D9076"/>
      <c r="E9076" s="44"/>
      <c r="F9076" s="29"/>
      <c r="G9076" s="45"/>
      <c r="L9076"/>
      <c r="M9076" s="46"/>
    </row>
    <row r="9077" spans="1:13" x14ac:dyDescent="0.3">
      <c r="A9077"/>
      <c r="B9077"/>
      <c r="C9077" s="29"/>
      <c r="D9077"/>
      <c r="E9077" s="44"/>
      <c r="F9077" s="29"/>
      <c r="G9077" s="45"/>
      <c r="L9077"/>
      <c r="M9077" s="46"/>
    </row>
    <row r="9078" spans="1:13" x14ac:dyDescent="0.3">
      <c r="A9078"/>
      <c r="B9078"/>
      <c r="C9078" s="29"/>
      <c r="D9078"/>
      <c r="E9078" s="44"/>
      <c r="F9078" s="29"/>
      <c r="G9078" s="45"/>
      <c r="L9078"/>
      <c r="M9078" s="46"/>
    </row>
    <row r="9079" spans="1:13" x14ac:dyDescent="0.3">
      <c r="A9079"/>
      <c r="B9079"/>
      <c r="C9079" s="29"/>
      <c r="D9079"/>
      <c r="E9079" s="44"/>
      <c r="F9079" s="29"/>
      <c r="G9079" s="45"/>
      <c r="L9079"/>
      <c r="M9079" s="46"/>
    </row>
    <row r="9080" spans="1:13" x14ac:dyDescent="0.3">
      <c r="A9080"/>
      <c r="B9080"/>
      <c r="C9080" s="29"/>
      <c r="D9080"/>
      <c r="E9080" s="44"/>
      <c r="F9080" s="29"/>
      <c r="G9080" s="45"/>
      <c r="L9080"/>
      <c r="M9080" s="46"/>
    </row>
    <row r="9081" spans="1:13" x14ac:dyDescent="0.3">
      <c r="A9081"/>
      <c r="B9081"/>
      <c r="C9081" s="29"/>
      <c r="D9081"/>
      <c r="E9081" s="44"/>
      <c r="F9081" s="29"/>
      <c r="G9081" s="45"/>
      <c r="L9081"/>
      <c r="M9081" s="46"/>
    </row>
    <row r="9082" spans="1:13" x14ac:dyDescent="0.3">
      <c r="A9082"/>
      <c r="B9082"/>
      <c r="C9082" s="29"/>
      <c r="D9082"/>
      <c r="E9082" s="44"/>
      <c r="F9082" s="29"/>
      <c r="G9082" s="45"/>
      <c r="L9082"/>
      <c r="M9082" s="46"/>
    </row>
    <row r="9083" spans="1:13" x14ac:dyDescent="0.3">
      <c r="A9083"/>
      <c r="B9083"/>
      <c r="C9083" s="29"/>
      <c r="D9083"/>
      <c r="E9083" s="44"/>
      <c r="F9083" s="29"/>
      <c r="G9083" s="45"/>
      <c r="L9083"/>
      <c r="M9083" s="46"/>
    </row>
    <row r="9084" spans="1:13" x14ac:dyDescent="0.3">
      <c r="A9084"/>
      <c r="B9084"/>
      <c r="C9084" s="29"/>
      <c r="D9084"/>
      <c r="E9084" s="44"/>
      <c r="F9084" s="29"/>
      <c r="G9084" s="45"/>
      <c r="L9084"/>
      <c r="M9084" s="46"/>
    </row>
    <row r="9085" spans="1:13" x14ac:dyDescent="0.3">
      <c r="A9085"/>
      <c r="B9085"/>
      <c r="C9085" s="29"/>
      <c r="D9085"/>
      <c r="E9085" s="44"/>
      <c r="F9085" s="29"/>
      <c r="G9085" s="45"/>
      <c r="L9085"/>
      <c r="M9085" s="46"/>
    </row>
    <row r="9086" spans="1:13" x14ac:dyDescent="0.3">
      <c r="A9086"/>
      <c r="B9086"/>
      <c r="C9086" s="29"/>
      <c r="D9086"/>
      <c r="E9086" s="44"/>
      <c r="F9086" s="29"/>
      <c r="G9086" s="45"/>
      <c r="L9086"/>
      <c r="M9086" s="46"/>
    </row>
    <row r="9087" spans="1:13" x14ac:dyDescent="0.3">
      <c r="A9087"/>
      <c r="B9087"/>
      <c r="C9087" s="29"/>
      <c r="D9087"/>
      <c r="E9087" s="44"/>
      <c r="F9087" s="29"/>
      <c r="G9087" s="45"/>
      <c r="L9087"/>
      <c r="M9087" s="46"/>
    </row>
    <row r="9088" spans="1:13" x14ac:dyDescent="0.3">
      <c r="A9088"/>
      <c r="B9088"/>
      <c r="C9088" s="29"/>
      <c r="D9088"/>
      <c r="E9088" s="44"/>
      <c r="F9088" s="29"/>
      <c r="G9088" s="45"/>
      <c r="L9088"/>
      <c r="M9088" s="46"/>
    </row>
    <row r="9089" spans="1:13" x14ac:dyDescent="0.3">
      <c r="A9089"/>
      <c r="B9089"/>
      <c r="C9089" s="29"/>
      <c r="D9089"/>
      <c r="E9089" s="44"/>
      <c r="F9089" s="29"/>
      <c r="G9089" s="45"/>
      <c r="L9089"/>
      <c r="M9089" s="46"/>
    </row>
    <row r="9090" spans="1:13" x14ac:dyDescent="0.3">
      <c r="A9090"/>
      <c r="B9090"/>
      <c r="C9090" s="29"/>
      <c r="D9090"/>
      <c r="E9090" s="44"/>
      <c r="F9090" s="29"/>
      <c r="G9090" s="45"/>
      <c r="L9090"/>
      <c r="M9090" s="46"/>
    </row>
    <row r="9091" spans="1:13" x14ac:dyDescent="0.3">
      <c r="A9091"/>
      <c r="B9091"/>
      <c r="C9091" s="29"/>
      <c r="D9091"/>
      <c r="E9091" s="44"/>
      <c r="F9091" s="29"/>
      <c r="G9091" s="45"/>
      <c r="L9091"/>
      <c r="M9091" s="46"/>
    </row>
    <row r="9092" spans="1:13" x14ac:dyDescent="0.3">
      <c r="A9092"/>
      <c r="B9092"/>
      <c r="C9092" s="29"/>
      <c r="D9092"/>
      <c r="E9092" s="44"/>
      <c r="F9092" s="29"/>
      <c r="G9092" s="45"/>
      <c r="L9092"/>
      <c r="M9092" s="46"/>
    </row>
    <row r="9093" spans="1:13" x14ac:dyDescent="0.3">
      <c r="A9093"/>
      <c r="B9093"/>
      <c r="C9093" s="29"/>
      <c r="D9093"/>
      <c r="E9093" s="44"/>
      <c r="F9093" s="29"/>
      <c r="G9093" s="45"/>
      <c r="L9093"/>
      <c r="M9093" s="46"/>
    </row>
    <row r="9094" spans="1:13" x14ac:dyDescent="0.3">
      <c r="A9094"/>
      <c r="B9094"/>
      <c r="C9094" s="29"/>
      <c r="D9094"/>
      <c r="E9094" s="44"/>
      <c r="F9094" s="29"/>
      <c r="G9094" s="45"/>
      <c r="L9094"/>
      <c r="M9094" s="46"/>
    </row>
    <row r="9095" spans="1:13" x14ac:dyDescent="0.3">
      <c r="A9095"/>
      <c r="B9095"/>
      <c r="C9095" s="29"/>
      <c r="D9095"/>
      <c r="E9095" s="44"/>
      <c r="F9095" s="29"/>
      <c r="G9095" s="45"/>
      <c r="L9095"/>
      <c r="M9095" s="46"/>
    </row>
    <row r="9096" spans="1:13" x14ac:dyDescent="0.3">
      <c r="A9096"/>
      <c r="B9096"/>
      <c r="C9096" s="29"/>
      <c r="D9096"/>
      <c r="E9096" s="44"/>
      <c r="F9096" s="29"/>
      <c r="G9096" s="45"/>
      <c r="L9096"/>
      <c r="M9096" s="46"/>
    </row>
    <row r="9097" spans="1:13" x14ac:dyDescent="0.3">
      <c r="A9097"/>
      <c r="B9097"/>
      <c r="C9097" s="29"/>
      <c r="D9097"/>
      <c r="E9097" s="44"/>
      <c r="F9097" s="29"/>
      <c r="G9097" s="45"/>
      <c r="L9097"/>
      <c r="M9097" s="46"/>
    </row>
    <row r="9098" spans="1:13" x14ac:dyDescent="0.3">
      <c r="A9098"/>
      <c r="B9098"/>
      <c r="C9098" s="29"/>
      <c r="D9098"/>
      <c r="E9098" s="44"/>
      <c r="F9098" s="29"/>
      <c r="G9098" s="45"/>
      <c r="L9098"/>
      <c r="M9098" s="46"/>
    </row>
    <row r="9099" spans="1:13" x14ac:dyDescent="0.3">
      <c r="A9099"/>
      <c r="B9099"/>
      <c r="C9099" s="29"/>
      <c r="D9099"/>
      <c r="E9099" s="44"/>
      <c r="F9099" s="29"/>
      <c r="G9099" s="45"/>
      <c r="L9099"/>
      <c r="M9099" s="46"/>
    </row>
    <row r="9100" spans="1:13" x14ac:dyDescent="0.3">
      <c r="A9100"/>
      <c r="B9100"/>
      <c r="C9100" s="29"/>
      <c r="D9100"/>
      <c r="E9100" s="44"/>
      <c r="F9100" s="29"/>
      <c r="G9100" s="45"/>
      <c r="L9100"/>
      <c r="M9100" s="46"/>
    </row>
    <row r="9101" spans="1:13" x14ac:dyDescent="0.3">
      <c r="A9101"/>
      <c r="B9101"/>
      <c r="C9101" s="29"/>
      <c r="D9101"/>
      <c r="E9101" s="44"/>
      <c r="F9101" s="29"/>
      <c r="G9101" s="45"/>
      <c r="L9101"/>
      <c r="M9101" s="46"/>
    </row>
    <row r="9102" spans="1:13" x14ac:dyDescent="0.3">
      <c r="A9102"/>
      <c r="B9102"/>
      <c r="C9102" s="29"/>
      <c r="D9102"/>
      <c r="E9102" s="44"/>
      <c r="F9102" s="29"/>
      <c r="G9102" s="45"/>
      <c r="L9102"/>
      <c r="M9102" s="46"/>
    </row>
    <row r="9103" spans="1:13" x14ac:dyDescent="0.3">
      <c r="A9103"/>
      <c r="B9103"/>
      <c r="C9103" s="29"/>
      <c r="D9103"/>
      <c r="E9103" s="44"/>
      <c r="F9103" s="29"/>
      <c r="G9103" s="45"/>
      <c r="L9103"/>
      <c r="M9103" s="46"/>
    </row>
    <row r="9104" spans="1:13" x14ac:dyDescent="0.3">
      <c r="A9104"/>
      <c r="B9104"/>
      <c r="C9104" s="29"/>
      <c r="D9104"/>
      <c r="E9104" s="44"/>
      <c r="F9104" s="29"/>
      <c r="G9104" s="45"/>
      <c r="L9104"/>
      <c r="M9104" s="46"/>
    </row>
    <row r="9105" spans="1:13" x14ac:dyDescent="0.3">
      <c r="A9105"/>
      <c r="B9105"/>
      <c r="C9105" s="29"/>
      <c r="D9105"/>
      <c r="E9105" s="44"/>
      <c r="F9105" s="29"/>
      <c r="G9105" s="45"/>
      <c r="L9105"/>
      <c r="M9105" s="46"/>
    </row>
    <row r="9106" spans="1:13" x14ac:dyDescent="0.3">
      <c r="A9106"/>
      <c r="B9106"/>
      <c r="C9106" s="29"/>
      <c r="D9106"/>
      <c r="E9106" s="44"/>
      <c r="F9106" s="29"/>
      <c r="G9106" s="45"/>
      <c r="L9106"/>
      <c r="M9106" s="46"/>
    </row>
    <row r="9107" spans="1:13" x14ac:dyDescent="0.3">
      <c r="A9107"/>
      <c r="B9107"/>
      <c r="C9107" s="29"/>
      <c r="D9107"/>
      <c r="E9107" s="44"/>
      <c r="F9107" s="29"/>
      <c r="G9107" s="45"/>
      <c r="L9107"/>
      <c r="M9107" s="46"/>
    </row>
    <row r="9108" spans="1:13" x14ac:dyDescent="0.3">
      <c r="A9108"/>
      <c r="B9108"/>
      <c r="C9108" s="29"/>
      <c r="D9108"/>
      <c r="E9108" s="44"/>
      <c r="F9108" s="29"/>
      <c r="G9108" s="45"/>
      <c r="L9108"/>
      <c r="M9108" s="46"/>
    </row>
    <row r="9109" spans="1:13" x14ac:dyDescent="0.3">
      <c r="A9109"/>
      <c r="B9109"/>
      <c r="C9109" s="29"/>
      <c r="D9109"/>
      <c r="E9109" s="44"/>
      <c r="F9109" s="29"/>
      <c r="G9109" s="45"/>
      <c r="L9109"/>
      <c r="M9109" s="46"/>
    </row>
    <row r="9110" spans="1:13" x14ac:dyDescent="0.3">
      <c r="A9110"/>
      <c r="B9110"/>
      <c r="C9110" s="29"/>
      <c r="D9110"/>
      <c r="E9110" s="44"/>
      <c r="F9110" s="29"/>
      <c r="G9110" s="45"/>
      <c r="L9110"/>
      <c r="M9110" s="46"/>
    </row>
    <row r="9111" spans="1:13" x14ac:dyDescent="0.3">
      <c r="A9111"/>
      <c r="B9111"/>
      <c r="C9111" s="29"/>
      <c r="D9111"/>
      <c r="E9111" s="44"/>
      <c r="F9111" s="29"/>
      <c r="G9111" s="45"/>
      <c r="L9111"/>
      <c r="M9111" s="46"/>
    </row>
    <row r="9112" spans="1:13" x14ac:dyDescent="0.3">
      <c r="A9112"/>
      <c r="B9112"/>
      <c r="C9112" s="29"/>
      <c r="D9112"/>
      <c r="E9112" s="44"/>
      <c r="F9112" s="29"/>
      <c r="G9112" s="45"/>
      <c r="L9112"/>
      <c r="M9112" s="46"/>
    </row>
    <row r="9113" spans="1:13" x14ac:dyDescent="0.3">
      <c r="A9113"/>
      <c r="B9113"/>
      <c r="C9113" s="29"/>
      <c r="D9113"/>
      <c r="E9113" s="44"/>
      <c r="F9113" s="29"/>
      <c r="G9113" s="45"/>
      <c r="L9113"/>
      <c r="M9113" s="46"/>
    </row>
    <row r="9114" spans="1:13" x14ac:dyDescent="0.3">
      <c r="A9114"/>
      <c r="B9114"/>
      <c r="C9114" s="29"/>
      <c r="D9114"/>
      <c r="E9114" s="44"/>
      <c r="F9114" s="29"/>
      <c r="G9114" s="45"/>
      <c r="L9114"/>
      <c r="M9114" s="46"/>
    </row>
    <row r="9115" spans="1:13" x14ac:dyDescent="0.3">
      <c r="A9115"/>
      <c r="B9115"/>
      <c r="C9115" s="29"/>
      <c r="D9115"/>
      <c r="E9115" s="44"/>
      <c r="F9115" s="29"/>
      <c r="G9115" s="45"/>
      <c r="L9115"/>
      <c r="M9115" s="46"/>
    </row>
    <row r="9116" spans="1:13" x14ac:dyDescent="0.3">
      <c r="A9116"/>
      <c r="B9116"/>
      <c r="C9116" s="29"/>
      <c r="D9116"/>
      <c r="E9116" s="44"/>
      <c r="F9116" s="29"/>
      <c r="G9116" s="45"/>
      <c r="L9116"/>
      <c r="M9116" s="46"/>
    </row>
    <row r="9117" spans="1:13" x14ac:dyDescent="0.3">
      <c r="A9117"/>
      <c r="B9117"/>
      <c r="C9117" s="29"/>
      <c r="D9117"/>
      <c r="E9117" s="44"/>
      <c r="F9117" s="29"/>
      <c r="G9117" s="45"/>
      <c r="L9117"/>
      <c r="M9117" s="46"/>
    </row>
    <row r="9118" spans="1:13" x14ac:dyDescent="0.3">
      <c r="A9118"/>
      <c r="B9118"/>
      <c r="C9118" s="29"/>
      <c r="D9118"/>
      <c r="E9118" s="44"/>
      <c r="F9118" s="29"/>
      <c r="G9118" s="45"/>
      <c r="L9118"/>
      <c r="M9118" s="46"/>
    </row>
    <row r="9119" spans="1:13" x14ac:dyDescent="0.3">
      <c r="A9119"/>
      <c r="B9119"/>
      <c r="C9119" s="29"/>
      <c r="D9119"/>
      <c r="E9119" s="44"/>
      <c r="F9119" s="29"/>
      <c r="G9119" s="45"/>
      <c r="L9119"/>
      <c r="M9119" s="46"/>
    </row>
    <row r="9120" spans="1:13" x14ac:dyDescent="0.3">
      <c r="A9120"/>
      <c r="B9120"/>
      <c r="C9120" s="29"/>
      <c r="D9120"/>
      <c r="E9120" s="44"/>
      <c r="F9120" s="29"/>
      <c r="G9120" s="45"/>
      <c r="L9120"/>
      <c r="M9120" s="46"/>
    </row>
    <row r="9121" spans="1:13" x14ac:dyDescent="0.3">
      <c r="A9121"/>
      <c r="B9121"/>
      <c r="C9121" s="29"/>
      <c r="D9121"/>
      <c r="E9121" s="44"/>
      <c r="F9121" s="29"/>
      <c r="G9121" s="45"/>
      <c r="L9121"/>
      <c r="M9121" s="46"/>
    </row>
    <row r="9122" spans="1:13" x14ac:dyDescent="0.3">
      <c r="A9122"/>
      <c r="B9122"/>
      <c r="C9122" s="29"/>
      <c r="D9122"/>
      <c r="E9122" s="44"/>
      <c r="F9122" s="29"/>
      <c r="G9122" s="45"/>
      <c r="L9122"/>
      <c r="M9122" s="46"/>
    </row>
    <row r="9123" spans="1:13" x14ac:dyDescent="0.3">
      <c r="A9123"/>
      <c r="B9123"/>
      <c r="C9123" s="29"/>
      <c r="D9123"/>
      <c r="E9123" s="44"/>
      <c r="F9123" s="29"/>
      <c r="G9123" s="45"/>
      <c r="L9123"/>
      <c r="M9123" s="46"/>
    </row>
    <row r="9124" spans="1:13" x14ac:dyDescent="0.3">
      <c r="A9124"/>
      <c r="B9124"/>
      <c r="C9124" s="29"/>
      <c r="D9124"/>
      <c r="E9124" s="44"/>
      <c r="F9124" s="29"/>
      <c r="G9124" s="45"/>
      <c r="L9124"/>
      <c r="M9124" s="46"/>
    </row>
    <row r="9125" spans="1:13" x14ac:dyDescent="0.3">
      <c r="A9125"/>
      <c r="B9125"/>
      <c r="C9125" s="29"/>
      <c r="D9125"/>
      <c r="E9125" s="44"/>
      <c r="F9125" s="29"/>
      <c r="G9125" s="45"/>
      <c r="L9125"/>
      <c r="M9125" s="46"/>
    </row>
    <row r="9126" spans="1:13" x14ac:dyDescent="0.3">
      <c r="A9126"/>
      <c r="B9126"/>
      <c r="C9126" s="29"/>
      <c r="D9126"/>
      <c r="E9126" s="44"/>
      <c r="F9126" s="29"/>
      <c r="G9126" s="45"/>
      <c r="L9126"/>
      <c r="M9126" s="46"/>
    </row>
    <row r="9127" spans="1:13" x14ac:dyDescent="0.3">
      <c r="A9127"/>
      <c r="B9127"/>
      <c r="C9127" s="29"/>
      <c r="D9127"/>
      <c r="E9127" s="44"/>
      <c r="F9127" s="29"/>
      <c r="G9127" s="45"/>
      <c r="L9127"/>
      <c r="M9127" s="46"/>
    </row>
    <row r="9128" spans="1:13" x14ac:dyDescent="0.3">
      <c r="A9128"/>
      <c r="B9128"/>
      <c r="C9128" s="29"/>
      <c r="D9128"/>
      <c r="E9128" s="44"/>
      <c r="F9128" s="29"/>
      <c r="G9128" s="45"/>
      <c r="L9128"/>
      <c r="M9128" s="46"/>
    </row>
    <row r="9129" spans="1:13" x14ac:dyDescent="0.3">
      <c r="A9129"/>
      <c r="B9129"/>
      <c r="C9129" s="29"/>
      <c r="D9129"/>
      <c r="E9129" s="44"/>
      <c r="F9129" s="29"/>
      <c r="G9129" s="45"/>
      <c r="L9129"/>
      <c r="M9129" s="46"/>
    </row>
    <row r="9130" spans="1:13" x14ac:dyDescent="0.3">
      <c r="A9130"/>
      <c r="B9130"/>
      <c r="C9130" s="29"/>
      <c r="D9130"/>
      <c r="E9130" s="44"/>
      <c r="F9130" s="29"/>
      <c r="G9130" s="45"/>
      <c r="L9130"/>
      <c r="M9130" s="46"/>
    </row>
    <row r="9131" spans="1:13" x14ac:dyDescent="0.3">
      <c r="A9131"/>
      <c r="B9131"/>
      <c r="C9131" s="29"/>
      <c r="D9131"/>
      <c r="E9131" s="44"/>
      <c r="F9131" s="29"/>
      <c r="G9131" s="45"/>
      <c r="L9131"/>
      <c r="M9131" s="46"/>
    </row>
    <row r="9132" spans="1:13" x14ac:dyDescent="0.3">
      <c r="A9132"/>
      <c r="B9132"/>
      <c r="C9132" s="29"/>
      <c r="D9132"/>
      <c r="E9132" s="44"/>
      <c r="F9132" s="29"/>
      <c r="G9132" s="45"/>
      <c r="L9132"/>
      <c r="M9132" s="46"/>
    </row>
    <row r="9133" spans="1:13" x14ac:dyDescent="0.3">
      <c r="A9133"/>
      <c r="B9133"/>
      <c r="C9133" s="29"/>
      <c r="D9133"/>
      <c r="E9133" s="44"/>
      <c r="F9133" s="29"/>
      <c r="G9133" s="45"/>
      <c r="L9133"/>
      <c r="M9133" s="46"/>
    </row>
    <row r="9134" spans="1:13" x14ac:dyDescent="0.3">
      <c r="A9134"/>
      <c r="B9134"/>
      <c r="C9134" s="29"/>
      <c r="D9134"/>
      <c r="E9134" s="44"/>
      <c r="F9134" s="29"/>
      <c r="G9134" s="45"/>
      <c r="L9134"/>
      <c r="M9134" s="46"/>
    </row>
    <row r="9135" spans="1:13" x14ac:dyDescent="0.3">
      <c r="A9135"/>
      <c r="B9135"/>
      <c r="C9135" s="29"/>
      <c r="D9135"/>
      <c r="E9135" s="44"/>
      <c r="F9135" s="29"/>
      <c r="G9135" s="45"/>
      <c r="L9135"/>
      <c r="M9135" s="46"/>
    </row>
    <row r="9136" spans="1:13" x14ac:dyDescent="0.3">
      <c r="A9136"/>
      <c r="B9136"/>
      <c r="C9136" s="29"/>
      <c r="D9136"/>
      <c r="E9136" s="44"/>
      <c r="F9136" s="29"/>
      <c r="G9136" s="45"/>
      <c r="L9136"/>
      <c r="M9136" s="46"/>
    </row>
    <row r="9137" spans="1:13" x14ac:dyDescent="0.3">
      <c r="A9137"/>
      <c r="B9137"/>
      <c r="C9137" s="29"/>
      <c r="D9137"/>
      <c r="E9137" s="44"/>
      <c r="F9137" s="29"/>
      <c r="G9137" s="45"/>
      <c r="L9137"/>
      <c r="M9137" s="46"/>
    </row>
    <row r="9138" spans="1:13" x14ac:dyDescent="0.3">
      <c r="A9138"/>
      <c r="B9138"/>
      <c r="C9138" s="29"/>
      <c r="D9138"/>
      <c r="E9138" s="44"/>
      <c r="F9138" s="29"/>
      <c r="G9138" s="45"/>
      <c r="L9138"/>
      <c r="M9138" s="46"/>
    </row>
    <row r="9139" spans="1:13" x14ac:dyDescent="0.3">
      <c r="A9139"/>
      <c r="B9139"/>
      <c r="C9139" s="29"/>
      <c r="D9139"/>
      <c r="E9139" s="44"/>
      <c r="F9139" s="29"/>
      <c r="G9139" s="45"/>
      <c r="L9139"/>
      <c r="M9139" s="46"/>
    </row>
    <row r="9140" spans="1:13" x14ac:dyDescent="0.3">
      <c r="A9140"/>
      <c r="B9140"/>
      <c r="C9140" s="29"/>
      <c r="D9140"/>
      <c r="E9140" s="44"/>
      <c r="F9140" s="29"/>
      <c r="G9140" s="45"/>
      <c r="L9140"/>
      <c r="M9140" s="46"/>
    </row>
    <row r="9141" spans="1:13" x14ac:dyDescent="0.3">
      <c r="A9141"/>
      <c r="B9141"/>
      <c r="C9141" s="29"/>
      <c r="D9141"/>
      <c r="E9141" s="44"/>
      <c r="F9141" s="29"/>
      <c r="G9141" s="45"/>
      <c r="L9141"/>
      <c r="M9141" s="46"/>
    </row>
    <row r="9142" spans="1:13" x14ac:dyDescent="0.3">
      <c r="A9142"/>
      <c r="B9142"/>
      <c r="C9142" s="29"/>
      <c r="D9142"/>
      <c r="E9142" s="44"/>
      <c r="F9142" s="29"/>
      <c r="G9142" s="45"/>
      <c r="L9142"/>
      <c r="M9142" s="46"/>
    </row>
    <row r="9143" spans="1:13" x14ac:dyDescent="0.3">
      <c r="A9143"/>
      <c r="B9143"/>
      <c r="C9143" s="29"/>
      <c r="D9143"/>
      <c r="E9143" s="44"/>
      <c r="F9143" s="29"/>
      <c r="G9143" s="45"/>
      <c r="L9143"/>
      <c r="M9143" s="46"/>
    </row>
    <row r="9144" spans="1:13" x14ac:dyDescent="0.3">
      <c r="A9144"/>
      <c r="B9144"/>
      <c r="C9144" s="29"/>
      <c r="D9144"/>
      <c r="E9144" s="44"/>
      <c r="F9144" s="29"/>
      <c r="G9144" s="45"/>
      <c r="L9144"/>
      <c r="M9144" s="46"/>
    </row>
    <row r="9145" spans="1:13" x14ac:dyDescent="0.3">
      <c r="A9145"/>
      <c r="B9145"/>
      <c r="C9145" s="29"/>
      <c r="D9145"/>
      <c r="E9145" s="44"/>
      <c r="F9145" s="29"/>
      <c r="G9145" s="45"/>
      <c r="L9145"/>
      <c r="M9145" s="46"/>
    </row>
    <row r="9146" spans="1:13" x14ac:dyDescent="0.3">
      <c r="A9146"/>
      <c r="B9146"/>
      <c r="C9146" s="29"/>
      <c r="D9146"/>
      <c r="E9146" s="44"/>
      <c r="F9146" s="29"/>
      <c r="G9146" s="45"/>
      <c r="L9146"/>
      <c r="M9146" s="46"/>
    </row>
    <row r="9147" spans="1:13" x14ac:dyDescent="0.3">
      <c r="A9147"/>
      <c r="B9147"/>
      <c r="C9147" s="29"/>
      <c r="D9147"/>
      <c r="E9147" s="44"/>
      <c r="F9147" s="29"/>
      <c r="G9147" s="45"/>
      <c r="L9147"/>
      <c r="M9147" s="46"/>
    </row>
    <row r="9148" spans="1:13" x14ac:dyDescent="0.3">
      <c r="A9148"/>
      <c r="B9148"/>
      <c r="C9148" s="29"/>
      <c r="D9148"/>
      <c r="E9148" s="44"/>
      <c r="F9148" s="29"/>
      <c r="G9148" s="45"/>
      <c r="L9148"/>
      <c r="M9148" s="46"/>
    </row>
    <row r="9149" spans="1:13" x14ac:dyDescent="0.3">
      <c r="A9149"/>
      <c r="B9149"/>
      <c r="C9149" s="29"/>
      <c r="D9149"/>
      <c r="E9149" s="44"/>
      <c r="F9149" s="29"/>
      <c r="G9149" s="45"/>
      <c r="L9149"/>
      <c r="M9149" s="46"/>
    </row>
    <row r="9150" spans="1:13" x14ac:dyDescent="0.3">
      <c r="A9150"/>
      <c r="B9150"/>
      <c r="C9150" s="29"/>
      <c r="D9150"/>
      <c r="E9150" s="44"/>
      <c r="F9150" s="29"/>
      <c r="G9150" s="45"/>
      <c r="L9150"/>
      <c r="M9150" s="46"/>
    </row>
    <row r="9151" spans="1:13" x14ac:dyDescent="0.3">
      <c r="A9151"/>
      <c r="B9151"/>
      <c r="C9151" s="29"/>
      <c r="D9151"/>
      <c r="E9151" s="44"/>
      <c r="F9151" s="29"/>
      <c r="G9151" s="45"/>
      <c r="L9151"/>
      <c r="M9151" s="46"/>
    </row>
    <row r="9152" spans="1:13" x14ac:dyDescent="0.3">
      <c r="A9152"/>
      <c r="B9152"/>
      <c r="C9152" s="29"/>
      <c r="D9152"/>
      <c r="E9152" s="44"/>
      <c r="F9152" s="29"/>
      <c r="G9152" s="45"/>
      <c r="L9152"/>
      <c r="M9152" s="46"/>
    </row>
    <row r="9153" spans="1:13" x14ac:dyDescent="0.3">
      <c r="A9153"/>
      <c r="B9153"/>
      <c r="C9153" s="29"/>
      <c r="D9153"/>
      <c r="E9153" s="44"/>
      <c r="F9153" s="29"/>
      <c r="G9153" s="45"/>
      <c r="L9153"/>
      <c r="M9153" s="46"/>
    </row>
    <row r="9154" spans="1:13" x14ac:dyDescent="0.3">
      <c r="A9154"/>
      <c r="B9154"/>
      <c r="C9154" s="29"/>
      <c r="D9154"/>
      <c r="E9154" s="44"/>
      <c r="F9154" s="29"/>
      <c r="G9154" s="45"/>
      <c r="L9154"/>
      <c r="M9154" s="46"/>
    </row>
    <row r="9155" spans="1:13" x14ac:dyDescent="0.3">
      <c r="A9155"/>
      <c r="B9155"/>
      <c r="C9155" s="29"/>
      <c r="D9155"/>
      <c r="E9155" s="44"/>
      <c r="F9155" s="29"/>
      <c r="G9155" s="45"/>
      <c r="L9155"/>
      <c r="M9155" s="46"/>
    </row>
    <row r="9156" spans="1:13" x14ac:dyDescent="0.3">
      <c r="A9156"/>
      <c r="B9156"/>
      <c r="C9156" s="29"/>
      <c r="D9156"/>
      <c r="E9156" s="44"/>
      <c r="F9156" s="29"/>
      <c r="G9156" s="45"/>
      <c r="L9156"/>
      <c r="M9156" s="46"/>
    </row>
    <row r="9157" spans="1:13" x14ac:dyDescent="0.3">
      <c r="A9157"/>
      <c r="B9157"/>
      <c r="C9157" s="29"/>
      <c r="D9157"/>
      <c r="E9157" s="44"/>
      <c r="F9157" s="29"/>
      <c r="G9157" s="45"/>
      <c r="L9157"/>
      <c r="M9157" s="46"/>
    </row>
    <row r="9158" spans="1:13" x14ac:dyDescent="0.3">
      <c r="A9158"/>
      <c r="B9158"/>
      <c r="C9158" s="29"/>
      <c r="D9158"/>
      <c r="E9158" s="44"/>
      <c r="F9158" s="29"/>
      <c r="G9158" s="45"/>
      <c r="L9158"/>
      <c r="M9158" s="46"/>
    </row>
    <row r="9159" spans="1:13" x14ac:dyDescent="0.3">
      <c r="A9159"/>
      <c r="B9159"/>
      <c r="C9159" s="29"/>
      <c r="D9159"/>
      <c r="E9159" s="44"/>
      <c r="F9159" s="29"/>
      <c r="G9159" s="45"/>
      <c r="L9159"/>
      <c r="M9159" s="46"/>
    </row>
    <row r="9160" spans="1:13" x14ac:dyDescent="0.3">
      <c r="A9160"/>
      <c r="B9160"/>
      <c r="C9160" s="29"/>
      <c r="D9160"/>
      <c r="E9160" s="44"/>
      <c r="F9160" s="29"/>
      <c r="G9160" s="45"/>
      <c r="L9160"/>
      <c r="M9160" s="46"/>
    </row>
    <row r="9161" spans="1:13" x14ac:dyDescent="0.3">
      <c r="A9161"/>
      <c r="B9161"/>
      <c r="C9161" s="29"/>
      <c r="D9161"/>
      <c r="E9161" s="44"/>
      <c r="F9161" s="29"/>
      <c r="G9161" s="45"/>
      <c r="L9161"/>
      <c r="M9161" s="46"/>
    </row>
    <row r="9162" spans="1:13" x14ac:dyDescent="0.3">
      <c r="A9162"/>
      <c r="B9162"/>
      <c r="C9162" s="29"/>
      <c r="D9162"/>
      <c r="E9162" s="44"/>
      <c r="F9162" s="29"/>
      <c r="G9162" s="45"/>
      <c r="L9162"/>
      <c r="M9162" s="46"/>
    </row>
    <row r="9163" spans="1:13" x14ac:dyDescent="0.3">
      <c r="A9163"/>
      <c r="B9163"/>
      <c r="C9163" s="29"/>
      <c r="D9163"/>
      <c r="E9163" s="44"/>
      <c r="F9163" s="29"/>
      <c r="G9163" s="45"/>
      <c r="L9163"/>
      <c r="M9163" s="46"/>
    </row>
    <row r="9164" spans="1:13" x14ac:dyDescent="0.3">
      <c r="A9164"/>
      <c r="B9164"/>
      <c r="C9164" s="29"/>
      <c r="D9164"/>
      <c r="E9164" s="44"/>
      <c r="F9164" s="29"/>
      <c r="G9164" s="45"/>
      <c r="L9164"/>
      <c r="M9164" s="46"/>
    </row>
    <row r="9165" spans="1:13" x14ac:dyDescent="0.3">
      <c r="A9165"/>
      <c r="B9165"/>
      <c r="C9165" s="29"/>
      <c r="D9165"/>
      <c r="E9165" s="44"/>
      <c r="F9165" s="29"/>
      <c r="G9165" s="45"/>
      <c r="L9165"/>
      <c r="M9165" s="46"/>
    </row>
    <row r="9166" spans="1:13" x14ac:dyDescent="0.3">
      <c r="A9166"/>
      <c r="B9166"/>
      <c r="C9166" s="29"/>
      <c r="D9166"/>
      <c r="E9166" s="44"/>
      <c r="F9166" s="29"/>
      <c r="G9166" s="45"/>
      <c r="L9166"/>
      <c r="M9166" s="46"/>
    </row>
    <row r="9167" spans="1:13" x14ac:dyDescent="0.3">
      <c r="A9167"/>
      <c r="B9167"/>
      <c r="C9167" s="29"/>
      <c r="D9167"/>
      <c r="E9167" s="44"/>
      <c r="F9167" s="29"/>
      <c r="G9167" s="45"/>
      <c r="L9167"/>
      <c r="M9167" s="46"/>
    </row>
    <row r="9168" spans="1:13" x14ac:dyDescent="0.3">
      <c r="A9168"/>
      <c r="B9168"/>
      <c r="C9168" s="29"/>
      <c r="D9168"/>
      <c r="E9168" s="44"/>
      <c r="F9168" s="29"/>
      <c r="G9168" s="45"/>
      <c r="L9168"/>
      <c r="M9168" s="46"/>
    </row>
    <row r="9169" spans="1:13" x14ac:dyDescent="0.3">
      <c r="A9169"/>
      <c r="B9169"/>
      <c r="C9169" s="29"/>
      <c r="D9169"/>
      <c r="E9169" s="44"/>
      <c r="F9169" s="29"/>
      <c r="G9169" s="45"/>
      <c r="L9169"/>
      <c r="M9169" s="46"/>
    </row>
    <row r="9170" spans="1:13" x14ac:dyDescent="0.3">
      <c r="A9170"/>
      <c r="B9170"/>
      <c r="C9170" s="29"/>
      <c r="D9170"/>
      <c r="E9170" s="44"/>
      <c r="F9170" s="29"/>
      <c r="G9170" s="45"/>
      <c r="L9170"/>
      <c r="M9170" s="46"/>
    </row>
    <row r="9171" spans="1:13" x14ac:dyDescent="0.3">
      <c r="A9171"/>
      <c r="B9171"/>
      <c r="C9171" s="29"/>
      <c r="D9171"/>
      <c r="E9171" s="44"/>
      <c r="F9171" s="29"/>
      <c r="G9171" s="45"/>
      <c r="L9171"/>
      <c r="M9171" s="46"/>
    </row>
    <row r="9172" spans="1:13" x14ac:dyDescent="0.3">
      <c r="A9172"/>
      <c r="B9172"/>
      <c r="C9172" s="29"/>
      <c r="D9172"/>
      <c r="E9172" s="44"/>
      <c r="F9172" s="29"/>
      <c r="G9172" s="45"/>
      <c r="L9172"/>
      <c r="M9172" s="46"/>
    </row>
    <row r="9173" spans="1:13" x14ac:dyDescent="0.3">
      <c r="A9173"/>
      <c r="B9173"/>
      <c r="C9173" s="29"/>
      <c r="D9173"/>
      <c r="E9173" s="44"/>
      <c r="F9173" s="29"/>
      <c r="G9173" s="45"/>
      <c r="L9173"/>
      <c r="M9173" s="46"/>
    </row>
    <row r="9174" spans="1:13" x14ac:dyDescent="0.3">
      <c r="A9174"/>
      <c r="B9174"/>
      <c r="C9174" s="29"/>
      <c r="D9174"/>
      <c r="E9174" s="44"/>
      <c r="F9174" s="29"/>
      <c r="G9174" s="45"/>
      <c r="L9174"/>
      <c r="M9174" s="46"/>
    </row>
    <row r="9175" spans="1:13" x14ac:dyDescent="0.3">
      <c r="A9175"/>
      <c r="B9175"/>
      <c r="C9175" s="29"/>
      <c r="D9175"/>
      <c r="E9175" s="44"/>
      <c r="F9175" s="29"/>
      <c r="G9175" s="45"/>
      <c r="L9175"/>
      <c r="M9175" s="46"/>
    </row>
    <row r="9176" spans="1:13" x14ac:dyDescent="0.3">
      <c r="A9176"/>
      <c r="B9176"/>
      <c r="C9176" s="29"/>
      <c r="D9176"/>
      <c r="E9176" s="44"/>
      <c r="F9176" s="29"/>
      <c r="G9176" s="45"/>
      <c r="L9176"/>
      <c r="M9176" s="46"/>
    </row>
    <row r="9177" spans="1:13" x14ac:dyDescent="0.3">
      <c r="A9177"/>
      <c r="B9177"/>
      <c r="C9177" s="29"/>
      <c r="D9177"/>
      <c r="E9177" s="44"/>
      <c r="F9177" s="29"/>
      <c r="G9177" s="45"/>
      <c r="L9177"/>
      <c r="M9177" s="46"/>
    </row>
    <row r="9178" spans="1:13" x14ac:dyDescent="0.3">
      <c r="A9178"/>
      <c r="B9178"/>
      <c r="C9178" s="29"/>
      <c r="D9178"/>
      <c r="E9178" s="44"/>
      <c r="F9178" s="29"/>
      <c r="G9178" s="45"/>
      <c r="L9178"/>
      <c r="M9178" s="46"/>
    </row>
    <row r="9179" spans="1:13" x14ac:dyDescent="0.3">
      <c r="A9179"/>
      <c r="B9179"/>
      <c r="C9179" s="29"/>
      <c r="D9179"/>
      <c r="E9179" s="44"/>
      <c r="F9179" s="29"/>
      <c r="G9179" s="45"/>
      <c r="L9179"/>
      <c r="M9179" s="46"/>
    </row>
    <row r="9180" spans="1:13" x14ac:dyDescent="0.3">
      <c r="A9180"/>
      <c r="B9180"/>
      <c r="C9180" s="29"/>
      <c r="D9180"/>
      <c r="E9180" s="44"/>
      <c r="F9180" s="29"/>
      <c r="G9180" s="45"/>
      <c r="L9180"/>
      <c r="M9180" s="46"/>
    </row>
    <row r="9181" spans="1:13" x14ac:dyDescent="0.3">
      <c r="A9181"/>
      <c r="B9181"/>
      <c r="C9181" s="29"/>
      <c r="D9181"/>
      <c r="E9181" s="44"/>
      <c r="F9181" s="29"/>
      <c r="G9181" s="45"/>
      <c r="L9181"/>
      <c r="M9181" s="46"/>
    </row>
    <row r="9182" spans="1:13" x14ac:dyDescent="0.3">
      <c r="A9182"/>
      <c r="B9182"/>
      <c r="C9182" s="29"/>
      <c r="D9182"/>
      <c r="E9182" s="44"/>
      <c r="F9182" s="29"/>
      <c r="G9182" s="45"/>
      <c r="L9182"/>
      <c r="M9182" s="46"/>
    </row>
    <row r="9183" spans="1:13" x14ac:dyDescent="0.3">
      <c r="A9183"/>
      <c r="B9183"/>
      <c r="C9183" s="29"/>
      <c r="D9183"/>
      <c r="E9183" s="44"/>
      <c r="F9183" s="29"/>
      <c r="G9183" s="45"/>
      <c r="L9183"/>
      <c r="M9183" s="46"/>
    </row>
    <row r="9184" spans="1:13" x14ac:dyDescent="0.3">
      <c r="A9184"/>
      <c r="B9184"/>
      <c r="C9184" s="29"/>
      <c r="D9184"/>
      <c r="E9184" s="44"/>
      <c r="F9184" s="29"/>
      <c r="G9184" s="45"/>
      <c r="L9184"/>
      <c r="M9184" s="46"/>
    </row>
    <row r="9185" spans="1:13" x14ac:dyDescent="0.3">
      <c r="A9185"/>
      <c r="B9185"/>
      <c r="C9185" s="29"/>
      <c r="D9185"/>
      <c r="E9185" s="44"/>
      <c r="F9185" s="29"/>
      <c r="G9185" s="45"/>
      <c r="L9185"/>
      <c r="M9185" s="46"/>
    </row>
    <row r="9186" spans="1:13" x14ac:dyDescent="0.3">
      <c r="A9186"/>
      <c r="B9186"/>
      <c r="C9186" s="29"/>
      <c r="D9186"/>
      <c r="E9186" s="44"/>
      <c r="F9186" s="29"/>
      <c r="G9186" s="45"/>
      <c r="L9186"/>
      <c r="M9186" s="46"/>
    </row>
    <row r="9187" spans="1:13" x14ac:dyDescent="0.3">
      <c r="A9187"/>
      <c r="B9187"/>
      <c r="C9187" s="29"/>
      <c r="D9187"/>
      <c r="E9187" s="44"/>
      <c r="F9187" s="29"/>
      <c r="G9187" s="45"/>
      <c r="L9187"/>
      <c r="M9187" s="46"/>
    </row>
    <row r="9188" spans="1:13" x14ac:dyDescent="0.3">
      <c r="A9188"/>
      <c r="B9188"/>
      <c r="C9188" s="29"/>
      <c r="D9188"/>
      <c r="E9188" s="44"/>
      <c r="F9188" s="29"/>
      <c r="G9188" s="45"/>
      <c r="L9188"/>
      <c r="M9188" s="46"/>
    </row>
    <row r="9189" spans="1:13" x14ac:dyDescent="0.3">
      <c r="A9189"/>
      <c r="B9189"/>
      <c r="C9189" s="29"/>
      <c r="D9189"/>
      <c r="E9189" s="44"/>
      <c r="F9189" s="29"/>
      <c r="G9189" s="45"/>
      <c r="L9189"/>
      <c r="M9189" s="46"/>
    </row>
    <row r="9190" spans="1:13" x14ac:dyDescent="0.3">
      <c r="A9190"/>
      <c r="B9190"/>
      <c r="C9190" s="29"/>
      <c r="D9190"/>
      <c r="E9190" s="44"/>
      <c r="F9190" s="29"/>
      <c r="G9190" s="45"/>
      <c r="L9190"/>
      <c r="M9190" s="46"/>
    </row>
    <row r="9191" spans="1:13" x14ac:dyDescent="0.3">
      <c r="A9191"/>
      <c r="B9191"/>
      <c r="C9191" s="29"/>
      <c r="D9191"/>
      <c r="E9191" s="44"/>
      <c r="F9191" s="29"/>
      <c r="G9191" s="45"/>
      <c r="L9191"/>
      <c r="M9191" s="46"/>
    </row>
    <row r="9192" spans="1:13" x14ac:dyDescent="0.3">
      <c r="A9192"/>
      <c r="B9192"/>
      <c r="C9192" s="29"/>
      <c r="D9192"/>
      <c r="E9192" s="44"/>
      <c r="F9192" s="29"/>
      <c r="G9192" s="45"/>
      <c r="L9192"/>
      <c r="M9192" s="46"/>
    </row>
    <row r="9193" spans="1:13" x14ac:dyDescent="0.3">
      <c r="A9193"/>
      <c r="B9193"/>
      <c r="C9193" s="29"/>
      <c r="D9193"/>
      <c r="E9193" s="44"/>
      <c r="F9193" s="29"/>
      <c r="G9193" s="45"/>
      <c r="L9193"/>
      <c r="M9193" s="46"/>
    </row>
    <row r="9194" spans="1:13" x14ac:dyDescent="0.3">
      <c r="A9194"/>
      <c r="B9194"/>
      <c r="C9194" s="29"/>
      <c r="D9194"/>
      <c r="E9194" s="44"/>
      <c r="F9194" s="29"/>
      <c r="G9194" s="45"/>
      <c r="L9194"/>
      <c r="M9194" s="46"/>
    </row>
    <row r="9195" spans="1:13" x14ac:dyDescent="0.3">
      <c r="A9195"/>
      <c r="B9195"/>
      <c r="C9195" s="29"/>
      <c r="D9195"/>
      <c r="E9195" s="44"/>
      <c r="F9195" s="29"/>
      <c r="G9195" s="45"/>
      <c r="L9195"/>
      <c r="M9195" s="46"/>
    </row>
    <row r="9196" spans="1:13" x14ac:dyDescent="0.3">
      <c r="A9196"/>
      <c r="B9196"/>
      <c r="C9196" s="29"/>
      <c r="D9196"/>
      <c r="E9196" s="44"/>
      <c r="F9196" s="29"/>
      <c r="G9196" s="45"/>
      <c r="L9196"/>
      <c r="M9196" s="46"/>
    </row>
    <row r="9197" spans="1:13" x14ac:dyDescent="0.3">
      <c r="A9197"/>
      <c r="B9197"/>
      <c r="C9197" s="29"/>
      <c r="D9197"/>
      <c r="E9197" s="44"/>
      <c r="F9197" s="29"/>
      <c r="G9197" s="45"/>
      <c r="L9197"/>
      <c r="M9197" s="46"/>
    </row>
    <row r="9198" spans="1:13" x14ac:dyDescent="0.3">
      <c r="A9198"/>
      <c r="B9198"/>
      <c r="C9198" s="29"/>
      <c r="D9198"/>
      <c r="E9198" s="44"/>
      <c r="F9198" s="29"/>
      <c r="G9198" s="45"/>
      <c r="L9198"/>
      <c r="M9198" s="46"/>
    </row>
    <row r="9199" spans="1:13" x14ac:dyDescent="0.3">
      <c r="A9199"/>
      <c r="B9199"/>
      <c r="C9199" s="29"/>
      <c r="D9199"/>
      <c r="E9199" s="44"/>
      <c r="F9199" s="29"/>
      <c r="G9199" s="45"/>
      <c r="L9199"/>
      <c r="M9199" s="46"/>
    </row>
    <row r="9200" spans="1:13" x14ac:dyDescent="0.3">
      <c r="A9200"/>
      <c r="B9200"/>
      <c r="C9200" s="29"/>
      <c r="D9200"/>
      <c r="E9200" s="44"/>
      <c r="F9200" s="29"/>
      <c r="G9200" s="45"/>
      <c r="L9200"/>
      <c r="M9200" s="46"/>
    </row>
    <row r="9201" spans="1:13" x14ac:dyDescent="0.3">
      <c r="A9201"/>
      <c r="B9201"/>
      <c r="C9201" s="29"/>
      <c r="D9201"/>
      <c r="E9201" s="44"/>
      <c r="F9201" s="29"/>
      <c r="G9201" s="45"/>
      <c r="L9201"/>
      <c r="M9201" s="46"/>
    </row>
    <row r="9202" spans="1:13" x14ac:dyDescent="0.3">
      <c r="A9202"/>
      <c r="B9202"/>
      <c r="C9202" s="29"/>
      <c r="D9202"/>
      <c r="E9202" s="44"/>
      <c r="F9202" s="29"/>
      <c r="G9202" s="45"/>
      <c r="L9202"/>
      <c r="M9202" s="46"/>
    </row>
    <row r="9203" spans="1:13" x14ac:dyDescent="0.3">
      <c r="A9203"/>
      <c r="B9203"/>
      <c r="C9203" s="29"/>
      <c r="D9203"/>
      <c r="E9203" s="44"/>
      <c r="F9203" s="29"/>
      <c r="G9203" s="45"/>
      <c r="L9203"/>
      <c r="M9203" s="46"/>
    </row>
    <row r="9204" spans="1:13" x14ac:dyDescent="0.3">
      <c r="A9204"/>
      <c r="B9204"/>
      <c r="C9204" s="29"/>
      <c r="D9204"/>
      <c r="E9204" s="44"/>
      <c r="F9204" s="29"/>
      <c r="G9204" s="45"/>
      <c r="L9204"/>
      <c r="M9204" s="46"/>
    </row>
    <row r="9205" spans="1:13" x14ac:dyDescent="0.3">
      <c r="A9205"/>
      <c r="B9205"/>
      <c r="C9205" s="29"/>
      <c r="D9205"/>
      <c r="E9205" s="44"/>
      <c r="F9205" s="29"/>
      <c r="G9205" s="45"/>
      <c r="L9205"/>
      <c r="M9205" s="46"/>
    </row>
    <row r="9206" spans="1:13" x14ac:dyDescent="0.3">
      <c r="A9206"/>
      <c r="B9206"/>
      <c r="C9206" s="29"/>
      <c r="D9206"/>
      <c r="E9206" s="44"/>
      <c r="F9206" s="29"/>
      <c r="G9206" s="45"/>
      <c r="L9206"/>
      <c r="M9206" s="46"/>
    </row>
    <row r="9207" spans="1:13" x14ac:dyDescent="0.3">
      <c r="A9207"/>
      <c r="B9207"/>
      <c r="C9207" s="29"/>
      <c r="D9207"/>
      <c r="E9207" s="44"/>
      <c r="F9207" s="29"/>
      <c r="G9207" s="45"/>
      <c r="L9207"/>
      <c r="M9207" s="46"/>
    </row>
    <row r="9208" spans="1:13" x14ac:dyDescent="0.3">
      <c r="A9208"/>
      <c r="B9208"/>
      <c r="C9208" s="29"/>
      <c r="D9208"/>
      <c r="E9208" s="44"/>
      <c r="F9208" s="29"/>
      <c r="G9208" s="45"/>
      <c r="L9208"/>
      <c r="M9208" s="46"/>
    </row>
    <row r="9209" spans="1:13" x14ac:dyDescent="0.3">
      <c r="A9209"/>
      <c r="B9209"/>
      <c r="C9209" s="29"/>
      <c r="D9209"/>
      <c r="E9209" s="44"/>
      <c r="F9209" s="29"/>
      <c r="G9209" s="45"/>
      <c r="L9209"/>
      <c r="M9209" s="46"/>
    </row>
    <row r="9210" spans="1:13" x14ac:dyDescent="0.3">
      <c r="A9210"/>
      <c r="B9210"/>
      <c r="C9210" s="29"/>
      <c r="D9210"/>
      <c r="E9210" s="44"/>
      <c r="F9210" s="29"/>
      <c r="G9210" s="45"/>
      <c r="L9210"/>
      <c r="M9210" s="46"/>
    </row>
    <row r="9211" spans="1:13" x14ac:dyDescent="0.3">
      <c r="A9211"/>
      <c r="B9211"/>
      <c r="C9211" s="29"/>
      <c r="D9211"/>
      <c r="E9211" s="44"/>
      <c r="F9211" s="29"/>
      <c r="G9211" s="45"/>
      <c r="L9211"/>
      <c r="M9211" s="46"/>
    </row>
    <row r="9212" spans="1:13" x14ac:dyDescent="0.3">
      <c r="A9212"/>
      <c r="B9212"/>
      <c r="C9212" s="29"/>
      <c r="D9212"/>
      <c r="E9212" s="44"/>
      <c r="F9212" s="29"/>
      <c r="G9212" s="45"/>
      <c r="L9212"/>
      <c r="M9212" s="46"/>
    </row>
    <row r="9213" spans="1:13" x14ac:dyDescent="0.3">
      <c r="A9213"/>
      <c r="B9213"/>
      <c r="C9213" s="29"/>
      <c r="D9213"/>
      <c r="E9213" s="44"/>
      <c r="F9213" s="29"/>
      <c r="G9213" s="45"/>
      <c r="L9213"/>
      <c r="M9213" s="46"/>
    </row>
    <row r="9214" spans="1:13" x14ac:dyDescent="0.3">
      <c r="A9214"/>
      <c r="B9214"/>
      <c r="C9214" s="29"/>
      <c r="D9214"/>
      <c r="E9214" s="44"/>
      <c r="F9214" s="29"/>
      <c r="G9214" s="45"/>
      <c r="L9214"/>
      <c r="M9214" s="46"/>
    </row>
    <row r="9215" spans="1:13" x14ac:dyDescent="0.3">
      <c r="A9215"/>
      <c r="B9215"/>
      <c r="C9215" s="29"/>
      <c r="D9215"/>
      <c r="E9215" s="44"/>
      <c r="F9215" s="29"/>
      <c r="G9215" s="45"/>
      <c r="L9215"/>
      <c r="M9215" s="46"/>
    </row>
    <row r="9216" spans="1:13" x14ac:dyDescent="0.3">
      <c r="A9216"/>
      <c r="B9216"/>
      <c r="C9216" s="29"/>
      <c r="D9216"/>
      <c r="E9216" s="44"/>
      <c r="F9216" s="29"/>
      <c r="G9216" s="45"/>
      <c r="L9216"/>
      <c r="M9216" s="46"/>
    </row>
    <row r="9217" spans="1:13" x14ac:dyDescent="0.3">
      <c r="A9217"/>
      <c r="B9217"/>
      <c r="C9217" s="29"/>
      <c r="D9217"/>
      <c r="E9217" s="44"/>
      <c r="F9217" s="29"/>
      <c r="G9217" s="45"/>
      <c r="L9217"/>
      <c r="M9217" s="46"/>
    </row>
    <row r="9218" spans="1:13" x14ac:dyDescent="0.3">
      <c r="A9218"/>
      <c r="B9218"/>
      <c r="C9218" s="29"/>
      <c r="D9218"/>
      <c r="E9218" s="44"/>
      <c r="F9218" s="29"/>
      <c r="G9218" s="45"/>
      <c r="L9218"/>
      <c r="M9218" s="46"/>
    </row>
    <row r="9219" spans="1:13" x14ac:dyDescent="0.3">
      <c r="A9219"/>
      <c r="B9219"/>
      <c r="C9219" s="29"/>
      <c r="D9219"/>
      <c r="E9219" s="44"/>
      <c r="F9219" s="29"/>
      <c r="G9219" s="45"/>
      <c r="L9219"/>
      <c r="M9219" s="46"/>
    </row>
    <row r="9220" spans="1:13" x14ac:dyDescent="0.3">
      <c r="A9220"/>
      <c r="B9220"/>
      <c r="C9220" s="29"/>
      <c r="D9220"/>
      <c r="E9220" s="44"/>
      <c r="F9220" s="29"/>
      <c r="G9220" s="45"/>
      <c r="L9220"/>
      <c r="M9220" s="46"/>
    </row>
    <row r="9221" spans="1:13" x14ac:dyDescent="0.3">
      <c r="A9221"/>
      <c r="B9221"/>
      <c r="C9221" s="29"/>
      <c r="D9221"/>
      <c r="E9221" s="44"/>
      <c r="F9221" s="29"/>
      <c r="G9221" s="45"/>
      <c r="L9221"/>
      <c r="M9221" s="46"/>
    </row>
    <row r="9222" spans="1:13" x14ac:dyDescent="0.3">
      <c r="A9222"/>
      <c r="B9222"/>
      <c r="C9222" s="29"/>
      <c r="D9222"/>
      <c r="E9222" s="44"/>
      <c r="F9222" s="29"/>
      <c r="G9222" s="45"/>
      <c r="L9222"/>
      <c r="M9222" s="46"/>
    </row>
    <row r="9223" spans="1:13" x14ac:dyDescent="0.3">
      <c r="A9223"/>
      <c r="B9223"/>
      <c r="C9223" s="29"/>
      <c r="D9223"/>
      <c r="E9223" s="44"/>
      <c r="F9223" s="29"/>
      <c r="G9223" s="45"/>
      <c r="L9223"/>
      <c r="M9223" s="46"/>
    </row>
    <row r="9224" spans="1:13" x14ac:dyDescent="0.3">
      <c r="A9224"/>
      <c r="B9224"/>
      <c r="C9224" s="29"/>
      <c r="D9224"/>
      <c r="E9224" s="44"/>
      <c r="F9224" s="29"/>
      <c r="G9224" s="45"/>
      <c r="L9224"/>
      <c r="M9224" s="46"/>
    </row>
    <row r="9225" spans="1:13" x14ac:dyDescent="0.3">
      <c r="A9225"/>
      <c r="B9225"/>
      <c r="C9225" s="29"/>
      <c r="D9225"/>
      <c r="E9225" s="44"/>
      <c r="F9225" s="29"/>
      <c r="G9225" s="45"/>
      <c r="L9225"/>
      <c r="M9225" s="46"/>
    </row>
    <row r="9226" spans="1:13" x14ac:dyDescent="0.3">
      <c r="A9226"/>
      <c r="B9226"/>
      <c r="C9226" s="29"/>
      <c r="D9226"/>
      <c r="E9226" s="44"/>
      <c r="F9226" s="29"/>
      <c r="G9226" s="45"/>
      <c r="L9226"/>
      <c r="M9226" s="46"/>
    </row>
    <row r="9227" spans="1:13" x14ac:dyDescent="0.3">
      <c r="A9227"/>
      <c r="B9227"/>
      <c r="C9227" s="29"/>
      <c r="D9227"/>
      <c r="E9227" s="44"/>
      <c r="F9227" s="29"/>
      <c r="G9227" s="45"/>
      <c r="L9227"/>
      <c r="M9227" s="46"/>
    </row>
    <row r="9228" spans="1:13" x14ac:dyDescent="0.3">
      <c r="A9228"/>
      <c r="B9228"/>
      <c r="C9228" s="29"/>
      <c r="D9228"/>
      <c r="E9228" s="44"/>
      <c r="F9228" s="29"/>
      <c r="G9228" s="45"/>
      <c r="L9228"/>
      <c r="M9228" s="46"/>
    </row>
    <row r="9229" spans="1:13" x14ac:dyDescent="0.3">
      <c r="A9229"/>
      <c r="B9229"/>
      <c r="C9229" s="29"/>
      <c r="D9229"/>
      <c r="E9229" s="44"/>
      <c r="F9229" s="29"/>
      <c r="G9229" s="45"/>
      <c r="L9229"/>
      <c r="M9229" s="46"/>
    </row>
    <row r="9230" spans="1:13" x14ac:dyDescent="0.3">
      <c r="A9230"/>
      <c r="B9230"/>
      <c r="C9230" s="29"/>
      <c r="D9230"/>
      <c r="E9230" s="44"/>
      <c r="F9230" s="29"/>
      <c r="G9230" s="45"/>
      <c r="L9230"/>
      <c r="M9230" s="46"/>
    </row>
    <row r="9231" spans="1:13" x14ac:dyDescent="0.3">
      <c r="A9231"/>
      <c r="B9231"/>
      <c r="C9231" s="29"/>
      <c r="D9231"/>
      <c r="E9231" s="44"/>
      <c r="F9231" s="29"/>
      <c r="G9231" s="45"/>
      <c r="L9231"/>
      <c r="M9231" s="46"/>
    </row>
    <row r="9232" spans="1:13" x14ac:dyDescent="0.3">
      <c r="A9232"/>
      <c r="B9232"/>
      <c r="C9232" s="29"/>
      <c r="D9232"/>
      <c r="E9232" s="44"/>
      <c r="F9232" s="29"/>
      <c r="G9232" s="45"/>
      <c r="L9232"/>
      <c r="M9232" s="46"/>
    </row>
    <row r="9233" spans="1:13" x14ac:dyDescent="0.3">
      <c r="A9233"/>
      <c r="B9233"/>
      <c r="C9233" s="29"/>
      <c r="D9233"/>
      <c r="E9233" s="44"/>
      <c r="F9233" s="29"/>
      <c r="G9233" s="45"/>
      <c r="L9233"/>
      <c r="M9233" s="46"/>
    </row>
    <row r="9234" spans="1:13" x14ac:dyDescent="0.3">
      <c r="A9234"/>
      <c r="B9234"/>
      <c r="C9234" s="29"/>
      <c r="D9234"/>
      <c r="E9234" s="44"/>
      <c r="F9234" s="29"/>
      <c r="G9234" s="45"/>
      <c r="L9234"/>
      <c r="M9234" s="46"/>
    </row>
    <row r="9235" spans="1:13" x14ac:dyDescent="0.3">
      <c r="A9235"/>
      <c r="B9235"/>
      <c r="C9235" s="29"/>
      <c r="D9235"/>
      <c r="E9235" s="44"/>
      <c r="F9235" s="29"/>
      <c r="G9235" s="45"/>
      <c r="L9235"/>
      <c r="M9235" s="46"/>
    </row>
    <row r="9236" spans="1:13" x14ac:dyDescent="0.3">
      <c r="A9236"/>
      <c r="B9236"/>
      <c r="C9236" s="29"/>
      <c r="D9236"/>
      <c r="E9236" s="44"/>
      <c r="F9236" s="29"/>
      <c r="G9236" s="45"/>
      <c r="L9236"/>
      <c r="M9236" s="46"/>
    </row>
    <row r="9237" spans="1:13" x14ac:dyDescent="0.3">
      <c r="A9237"/>
      <c r="B9237"/>
      <c r="C9237" s="29"/>
      <c r="D9237"/>
      <c r="E9237" s="44"/>
      <c r="F9237" s="29"/>
      <c r="G9237" s="45"/>
      <c r="L9237"/>
      <c r="M9237" s="46"/>
    </row>
    <row r="9238" spans="1:13" x14ac:dyDescent="0.3">
      <c r="A9238"/>
      <c r="B9238"/>
      <c r="C9238" s="29"/>
      <c r="D9238"/>
      <c r="E9238" s="44"/>
      <c r="F9238" s="29"/>
      <c r="G9238" s="45"/>
      <c r="L9238"/>
      <c r="M9238" s="46"/>
    </row>
    <row r="9239" spans="1:13" x14ac:dyDescent="0.3">
      <c r="A9239"/>
      <c r="B9239"/>
      <c r="C9239" s="29"/>
      <c r="D9239"/>
      <c r="E9239" s="44"/>
      <c r="F9239" s="29"/>
      <c r="G9239" s="45"/>
      <c r="L9239"/>
      <c r="M9239" s="46"/>
    </row>
    <row r="9240" spans="1:13" x14ac:dyDescent="0.3">
      <c r="A9240"/>
      <c r="B9240"/>
      <c r="C9240" s="29"/>
      <c r="D9240"/>
      <c r="E9240" s="44"/>
      <c r="F9240" s="29"/>
      <c r="G9240" s="45"/>
      <c r="L9240"/>
      <c r="M9240" s="46"/>
    </row>
    <row r="9241" spans="1:13" x14ac:dyDescent="0.3">
      <c r="A9241"/>
      <c r="B9241"/>
      <c r="C9241" s="29"/>
      <c r="D9241"/>
      <c r="E9241" s="44"/>
      <c r="F9241" s="29"/>
      <c r="G9241" s="45"/>
      <c r="L9241"/>
      <c r="M9241" s="46"/>
    </row>
    <row r="9242" spans="1:13" x14ac:dyDescent="0.3">
      <c r="A9242"/>
      <c r="B9242"/>
      <c r="C9242" s="29"/>
      <c r="D9242"/>
      <c r="E9242" s="44"/>
      <c r="F9242" s="29"/>
      <c r="G9242" s="45"/>
      <c r="L9242"/>
      <c r="M9242" s="46"/>
    </row>
    <row r="9243" spans="1:13" x14ac:dyDescent="0.3">
      <c r="A9243"/>
      <c r="B9243"/>
      <c r="C9243" s="29"/>
      <c r="D9243"/>
      <c r="E9243" s="44"/>
      <c r="F9243" s="29"/>
      <c r="G9243" s="45"/>
      <c r="L9243"/>
      <c r="M9243" s="46"/>
    </row>
    <row r="9244" spans="1:13" x14ac:dyDescent="0.3">
      <c r="A9244"/>
      <c r="B9244"/>
      <c r="C9244" s="29"/>
      <c r="D9244"/>
      <c r="E9244" s="44"/>
      <c r="F9244" s="29"/>
      <c r="G9244" s="45"/>
      <c r="L9244"/>
      <c r="M9244" s="46"/>
    </row>
    <row r="9245" spans="1:13" x14ac:dyDescent="0.3">
      <c r="A9245"/>
      <c r="B9245"/>
      <c r="C9245" s="29"/>
      <c r="D9245"/>
      <c r="E9245" s="44"/>
      <c r="F9245" s="29"/>
      <c r="G9245" s="45"/>
      <c r="L9245"/>
      <c r="M9245" s="46"/>
    </row>
    <row r="9246" spans="1:13" x14ac:dyDescent="0.3">
      <c r="A9246"/>
      <c r="B9246"/>
      <c r="C9246" s="29"/>
      <c r="D9246"/>
      <c r="E9246" s="44"/>
      <c r="F9246" s="29"/>
      <c r="G9246" s="45"/>
      <c r="L9246"/>
      <c r="M9246" s="46"/>
    </row>
    <row r="9247" spans="1:13" x14ac:dyDescent="0.3">
      <c r="A9247"/>
      <c r="B9247"/>
      <c r="C9247" s="29"/>
      <c r="D9247"/>
      <c r="E9247" s="44"/>
      <c r="F9247" s="29"/>
      <c r="G9247" s="45"/>
      <c r="L9247"/>
      <c r="M9247" s="46"/>
    </row>
    <row r="9248" spans="1:13" x14ac:dyDescent="0.3">
      <c r="A9248"/>
      <c r="B9248"/>
      <c r="C9248" s="29"/>
      <c r="D9248"/>
      <c r="E9248" s="44"/>
      <c r="F9248" s="29"/>
      <c r="G9248" s="45"/>
      <c r="L9248"/>
      <c r="M9248" s="46"/>
    </row>
    <row r="9249" spans="1:13" x14ac:dyDescent="0.3">
      <c r="A9249"/>
      <c r="B9249"/>
      <c r="C9249" s="29"/>
      <c r="D9249"/>
      <c r="E9249" s="44"/>
      <c r="F9249" s="29"/>
      <c r="G9249" s="45"/>
      <c r="L9249"/>
      <c r="M9249" s="46"/>
    </row>
    <row r="9250" spans="1:13" x14ac:dyDescent="0.3">
      <c r="A9250"/>
      <c r="B9250"/>
      <c r="C9250" s="29"/>
      <c r="D9250"/>
      <c r="E9250" s="44"/>
      <c r="F9250" s="29"/>
      <c r="G9250" s="45"/>
      <c r="L9250"/>
      <c r="M9250" s="46"/>
    </row>
    <row r="9251" spans="1:13" x14ac:dyDescent="0.3">
      <c r="A9251"/>
      <c r="B9251"/>
      <c r="C9251" s="29"/>
      <c r="D9251"/>
      <c r="E9251" s="44"/>
      <c r="F9251" s="29"/>
      <c r="G9251" s="45"/>
      <c r="L9251"/>
      <c r="M9251" s="46"/>
    </row>
    <row r="9252" spans="1:13" x14ac:dyDescent="0.3">
      <c r="A9252"/>
      <c r="B9252"/>
      <c r="C9252" s="29"/>
      <c r="D9252"/>
      <c r="E9252" s="44"/>
      <c r="F9252" s="29"/>
      <c r="G9252" s="45"/>
      <c r="L9252"/>
      <c r="M9252" s="46"/>
    </row>
    <row r="9253" spans="1:13" x14ac:dyDescent="0.3">
      <c r="A9253"/>
      <c r="B9253"/>
      <c r="C9253" s="29"/>
      <c r="D9253"/>
      <c r="E9253" s="44"/>
      <c r="F9253" s="29"/>
      <c r="G9253" s="45"/>
      <c r="L9253"/>
      <c r="M9253" s="46"/>
    </row>
    <row r="9254" spans="1:13" x14ac:dyDescent="0.3">
      <c r="A9254"/>
      <c r="B9254"/>
      <c r="C9254" s="29"/>
      <c r="D9254"/>
      <c r="E9254" s="44"/>
      <c r="F9254" s="29"/>
      <c r="G9254" s="45"/>
      <c r="L9254"/>
      <c r="M9254" s="46"/>
    </row>
    <row r="9255" spans="1:13" x14ac:dyDescent="0.3">
      <c r="A9255"/>
      <c r="B9255"/>
      <c r="C9255" s="29"/>
      <c r="D9255"/>
      <c r="E9255" s="44"/>
      <c r="F9255" s="29"/>
      <c r="G9255" s="45"/>
      <c r="L9255"/>
      <c r="M9255" s="46"/>
    </row>
    <row r="9256" spans="1:13" x14ac:dyDescent="0.3">
      <c r="A9256"/>
      <c r="B9256"/>
      <c r="C9256" s="29"/>
      <c r="D9256"/>
      <c r="E9256" s="44"/>
      <c r="F9256" s="29"/>
      <c r="G9256" s="45"/>
      <c r="L9256"/>
      <c r="M9256" s="46"/>
    </row>
    <row r="9257" spans="1:13" x14ac:dyDescent="0.3">
      <c r="A9257"/>
      <c r="B9257"/>
      <c r="C9257" s="29"/>
      <c r="D9257"/>
      <c r="E9257" s="44"/>
      <c r="F9257" s="29"/>
      <c r="G9257" s="45"/>
      <c r="L9257"/>
      <c r="M9257" s="46"/>
    </row>
    <row r="9258" spans="1:13" x14ac:dyDescent="0.3">
      <c r="A9258"/>
      <c r="B9258"/>
      <c r="C9258" s="29"/>
      <c r="D9258"/>
      <c r="E9258" s="44"/>
      <c r="F9258" s="29"/>
      <c r="G9258" s="45"/>
      <c r="L9258"/>
      <c r="M9258" s="46"/>
    </row>
    <row r="9259" spans="1:13" x14ac:dyDescent="0.3">
      <c r="A9259"/>
      <c r="B9259"/>
      <c r="C9259" s="29"/>
      <c r="D9259"/>
      <c r="E9259" s="44"/>
      <c r="F9259" s="29"/>
      <c r="G9259" s="45"/>
      <c r="L9259"/>
      <c r="M9259" s="46"/>
    </row>
    <row r="9260" spans="1:13" x14ac:dyDescent="0.3">
      <c r="A9260"/>
      <c r="B9260"/>
      <c r="C9260" s="29"/>
      <c r="D9260"/>
      <c r="E9260" s="44"/>
      <c r="F9260" s="29"/>
      <c r="G9260" s="45"/>
      <c r="L9260"/>
      <c r="M9260" s="46"/>
    </row>
    <row r="9261" spans="1:13" x14ac:dyDescent="0.3">
      <c r="A9261"/>
      <c r="B9261"/>
      <c r="C9261" s="29"/>
      <c r="D9261"/>
      <c r="E9261" s="44"/>
      <c r="F9261" s="29"/>
      <c r="G9261" s="45"/>
      <c r="L9261"/>
      <c r="M9261" s="46"/>
    </row>
    <row r="9262" spans="1:13" x14ac:dyDescent="0.3">
      <c r="A9262"/>
      <c r="B9262"/>
      <c r="C9262" s="29"/>
      <c r="D9262"/>
      <c r="E9262" s="44"/>
      <c r="F9262" s="29"/>
      <c r="G9262" s="45"/>
      <c r="L9262"/>
      <c r="M9262" s="46"/>
    </row>
    <row r="9263" spans="1:13" x14ac:dyDescent="0.3">
      <c r="A9263"/>
      <c r="B9263"/>
      <c r="C9263" s="29"/>
      <c r="D9263"/>
      <c r="E9263" s="44"/>
      <c r="F9263" s="29"/>
      <c r="G9263" s="45"/>
      <c r="L9263"/>
      <c r="M9263" s="46"/>
    </row>
    <row r="9264" spans="1:13" x14ac:dyDescent="0.3">
      <c r="A9264"/>
      <c r="B9264"/>
      <c r="C9264" s="29"/>
      <c r="D9264"/>
      <c r="E9264" s="44"/>
      <c r="F9264" s="29"/>
      <c r="G9264" s="45"/>
      <c r="L9264"/>
      <c r="M9264" s="46"/>
    </row>
    <row r="9265" spans="1:13" x14ac:dyDescent="0.3">
      <c r="A9265"/>
      <c r="B9265"/>
      <c r="C9265" s="29"/>
      <c r="D9265"/>
      <c r="E9265" s="44"/>
      <c r="F9265" s="29"/>
      <c r="G9265" s="45"/>
      <c r="L9265"/>
      <c r="M9265" s="46"/>
    </row>
    <row r="9266" spans="1:13" x14ac:dyDescent="0.3">
      <c r="A9266"/>
      <c r="B9266"/>
      <c r="C9266" s="29"/>
      <c r="D9266"/>
      <c r="E9266" s="44"/>
      <c r="F9266" s="29"/>
      <c r="G9266" s="45"/>
      <c r="L9266"/>
      <c r="M9266" s="46"/>
    </row>
    <row r="9267" spans="1:13" x14ac:dyDescent="0.3">
      <c r="A9267"/>
      <c r="B9267"/>
      <c r="C9267" s="29"/>
      <c r="D9267"/>
      <c r="E9267" s="44"/>
      <c r="F9267" s="29"/>
      <c r="G9267" s="45"/>
      <c r="L9267"/>
      <c r="M9267" s="46"/>
    </row>
    <row r="9268" spans="1:13" x14ac:dyDescent="0.3">
      <c r="A9268"/>
      <c r="B9268"/>
      <c r="C9268" s="29"/>
      <c r="D9268"/>
      <c r="E9268" s="44"/>
      <c r="F9268" s="29"/>
      <c r="G9268" s="45"/>
      <c r="L9268"/>
      <c r="M9268" s="46"/>
    </row>
    <row r="9269" spans="1:13" x14ac:dyDescent="0.3">
      <c r="A9269"/>
      <c r="B9269"/>
      <c r="C9269" s="29"/>
      <c r="D9269"/>
      <c r="E9269" s="44"/>
      <c r="F9269" s="29"/>
      <c r="G9269" s="45"/>
      <c r="L9269"/>
      <c r="M9269" s="46"/>
    </row>
    <row r="9270" spans="1:13" x14ac:dyDescent="0.3">
      <c r="A9270"/>
      <c r="B9270"/>
      <c r="C9270" s="29"/>
      <c r="D9270"/>
      <c r="E9270" s="44"/>
      <c r="F9270" s="29"/>
      <c r="G9270" s="45"/>
      <c r="L9270"/>
      <c r="M9270" s="46"/>
    </row>
    <row r="9271" spans="1:13" x14ac:dyDescent="0.3">
      <c r="A9271"/>
      <c r="B9271"/>
      <c r="C9271" s="29"/>
      <c r="D9271"/>
      <c r="E9271" s="44"/>
      <c r="F9271" s="29"/>
      <c r="G9271" s="45"/>
      <c r="L9271"/>
      <c r="M9271" s="46"/>
    </row>
    <row r="9272" spans="1:13" x14ac:dyDescent="0.3">
      <c r="A9272"/>
      <c r="B9272"/>
      <c r="C9272" s="29"/>
      <c r="D9272"/>
      <c r="E9272" s="44"/>
      <c r="F9272" s="29"/>
      <c r="G9272" s="45"/>
      <c r="L9272"/>
      <c r="M9272" s="46"/>
    </row>
    <row r="9273" spans="1:13" x14ac:dyDescent="0.3">
      <c r="A9273"/>
      <c r="B9273"/>
      <c r="C9273" s="29"/>
      <c r="D9273"/>
      <c r="E9273" s="44"/>
      <c r="F9273" s="29"/>
      <c r="G9273" s="45"/>
      <c r="L9273"/>
      <c r="M9273" s="46"/>
    </row>
    <row r="9274" spans="1:13" x14ac:dyDescent="0.3">
      <c r="A9274"/>
      <c r="B9274"/>
      <c r="C9274" s="29"/>
      <c r="D9274"/>
      <c r="E9274" s="44"/>
      <c r="F9274" s="29"/>
      <c r="G9274" s="45"/>
      <c r="L9274"/>
      <c r="M9274" s="46"/>
    </row>
    <row r="9275" spans="1:13" x14ac:dyDescent="0.3">
      <c r="A9275"/>
      <c r="B9275"/>
      <c r="C9275" s="29"/>
      <c r="D9275"/>
      <c r="E9275" s="44"/>
      <c r="F9275" s="29"/>
      <c r="G9275" s="45"/>
      <c r="L9275"/>
      <c r="M9275" s="46"/>
    </row>
    <row r="9276" spans="1:13" x14ac:dyDescent="0.3">
      <c r="A9276"/>
      <c r="B9276"/>
      <c r="C9276" s="29"/>
      <c r="D9276"/>
      <c r="E9276" s="44"/>
      <c r="F9276" s="29"/>
      <c r="G9276" s="45"/>
      <c r="L9276"/>
      <c r="M9276" s="46"/>
    </row>
    <row r="9277" spans="1:13" x14ac:dyDescent="0.3">
      <c r="A9277"/>
      <c r="B9277"/>
      <c r="C9277" s="29"/>
      <c r="D9277"/>
      <c r="E9277" s="44"/>
      <c r="F9277" s="29"/>
      <c r="G9277" s="45"/>
      <c r="L9277"/>
      <c r="M9277" s="46"/>
    </row>
    <row r="9278" spans="1:13" x14ac:dyDescent="0.3">
      <c r="A9278"/>
      <c r="B9278"/>
      <c r="C9278" s="29"/>
      <c r="D9278"/>
      <c r="E9278" s="44"/>
      <c r="F9278" s="29"/>
      <c r="G9278" s="45"/>
      <c r="L9278"/>
      <c r="M9278" s="46"/>
    </row>
    <row r="9279" spans="1:13" x14ac:dyDescent="0.3">
      <c r="A9279"/>
      <c r="B9279"/>
      <c r="C9279" s="29"/>
      <c r="D9279"/>
      <c r="E9279" s="44"/>
      <c r="F9279" s="29"/>
      <c r="G9279" s="45"/>
      <c r="L9279"/>
      <c r="M9279" s="46"/>
    </row>
    <row r="9280" spans="1:13" x14ac:dyDescent="0.3">
      <c r="A9280"/>
      <c r="B9280"/>
      <c r="C9280" s="29"/>
      <c r="D9280"/>
      <c r="E9280" s="44"/>
      <c r="F9280" s="29"/>
      <c r="G9280" s="45"/>
      <c r="L9280"/>
      <c r="M9280" s="46"/>
    </row>
    <row r="9281" spans="1:13" x14ac:dyDescent="0.3">
      <c r="A9281"/>
      <c r="B9281"/>
      <c r="C9281" s="29"/>
      <c r="D9281"/>
      <c r="E9281" s="44"/>
      <c r="F9281" s="29"/>
      <c r="G9281" s="45"/>
      <c r="L9281"/>
      <c r="M9281" s="46"/>
    </row>
    <row r="9282" spans="1:13" x14ac:dyDescent="0.3">
      <c r="A9282"/>
      <c r="B9282"/>
      <c r="C9282" s="29"/>
      <c r="D9282"/>
      <c r="E9282" s="44"/>
      <c r="F9282" s="29"/>
      <c r="G9282" s="45"/>
      <c r="L9282"/>
      <c r="M9282" s="46"/>
    </row>
    <row r="9283" spans="1:13" x14ac:dyDescent="0.3">
      <c r="A9283"/>
      <c r="B9283"/>
      <c r="C9283" s="29"/>
      <c r="D9283"/>
      <c r="E9283" s="44"/>
      <c r="F9283" s="29"/>
      <c r="G9283" s="45"/>
      <c r="L9283"/>
      <c r="M9283" s="46"/>
    </row>
    <row r="9284" spans="1:13" x14ac:dyDescent="0.3">
      <c r="A9284"/>
      <c r="B9284"/>
      <c r="C9284" s="29"/>
      <c r="D9284"/>
      <c r="E9284" s="44"/>
      <c r="F9284" s="29"/>
      <c r="G9284" s="45"/>
      <c r="L9284"/>
      <c r="M9284" s="46"/>
    </row>
    <row r="9285" spans="1:13" x14ac:dyDescent="0.3">
      <c r="A9285"/>
      <c r="B9285"/>
      <c r="C9285" s="29"/>
      <c r="D9285"/>
      <c r="E9285" s="44"/>
      <c r="F9285" s="29"/>
      <c r="G9285" s="45"/>
      <c r="L9285"/>
      <c r="M9285" s="46"/>
    </row>
    <row r="9286" spans="1:13" x14ac:dyDescent="0.3">
      <c r="A9286"/>
      <c r="B9286"/>
      <c r="C9286" s="29"/>
      <c r="D9286"/>
      <c r="E9286" s="44"/>
      <c r="F9286" s="29"/>
      <c r="G9286" s="45"/>
      <c r="L9286"/>
      <c r="M9286" s="46"/>
    </row>
    <row r="9287" spans="1:13" x14ac:dyDescent="0.3">
      <c r="A9287"/>
      <c r="B9287"/>
      <c r="C9287" s="29"/>
      <c r="D9287"/>
      <c r="E9287" s="44"/>
      <c r="F9287" s="29"/>
      <c r="G9287" s="45"/>
      <c r="L9287"/>
      <c r="M9287" s="46"/>
    </row>
    <row r="9288" spans="1:13" x14ac:dyDescent="0.3">
      <c r="A9288"/>
      <c r="B9288"/>
      <c r="C9288" s="29"/>
      <c r="D9288"/>
      <c r="E9288" s="44"/>
      <c r="F9288" s="29"/>
      <c r="G9288" s="45"/>
      <c r="L9288"/>
      <c r="M9288" s="46"/>
    </row>
    <row r="9289" spans="1:13" x14ac:dyDescent="0.3">
      <c r="A9289"/>
      <c r="B9289"/>
      <c r="C9289" s="29"/>
      <c r="D9289"/>
      <c r="E9289" s="44"/>
      <c r="F9289" s="29"/>
      <c r="G9289" s="45"/>
      <c r="L9289"/>
      <c r="M9289" s="46"/>
    </row>
    <row r="9290" spans="1:13" x14ac:dyDescent="0.3">
      <c r="A9290"/>
      <c r="B9290"/>
      <c r="C9290" s="29"/>
      <c r="D9290"/>
      <c r="E9290" s="44"/>
      <c r="F9290" s="29"/>
      <c r="G9290" s="45"/>
      <c r="L9290"/>
      <c r="M9290" s="46"/>
    </row>
    <row r="9291" spans="1:13" x14ac:dyDescent="0.3">
      <c r="A9291"/>
      <c r="B9291"/>
      <c r="C9291" s="29"/>
      <c r="D9291"/>
      <c r="E9291" s="44"/>
      <c r="F9291" s="29"/>
      <c r="G9291" s="45"/>
      <c r="L9291"/>
      <c r="M9291" s="46"/>
    </row>
    <row r="9292" spans="1:13" x14ac:dyDescent="0.3">
      <c r="A9292"/>
      <c r="B9292"/>
      <c r="C9292" s="29"/>
      <c r="D9292"/>
      <c r="E9292" s="44"/>
      <c r="F9292" s="29"/>
      <c r="G9292" s="45"/>
      <c r="L9292"/>
      <c r="M9292" s="46"/>
    </row>
    <row r="9293" spans="1:13" x14ac:dyDescent="0.3">
      <c r="A9293"/>
      <c r="B9293"/>
      <c r="C9293" s="29"/>
      <c r="D9293"/>
      <c r="E9293" s="44"/>
      <c r="F9293" s="29"/>
      <c r="G9293" s="45"/>
      <c r="L9293"/>
      <c r="M9293" s="46"/>
    </row>
    <row r="9294" spans="1:13" x14ac:dyDescent="0.3">
      <c r="A9294"/>
      <c r="B9294"/>
      <c r="C9294" s="29"/>
      <c r="D9294"/>
      <c r="E9294" s="44"/>
      <c r="F9294" s="29"/>
      <c r="G9294" s="45"/>
      <c r="L9294"/>
      <c r="M9294" s="46"/>
    </row>
    <row r="9295" spans="1:13" x14ac:dyDescent="0.3">
      <c r="A9295"/>
      <c r="B9295"/>
      <c r="C9295" s="29"/>
      <c r="D9295"/>
      <c r="E9295" s="44"/>
      <c r="F9295" s="29"/>
      <c r="G9295" s="45"/>
      <c r="L9295"/>
      <c r="M9295" s="46"/>
    </row>
    <row r="9296" spans="1:13" x14ac:dyDescent="0.3">
      <c r="A9296"/>
      <c r="B9296"/>
      <c r="C9296" s="29"/>
      <c r="D9296"/>
      <c r="E9296" s="44"/>
      <c r="F9296" s="29"/>
      <c r="G9296" s="45"/>
      <c r="L9296"/>
      <c r="M9296" s="46"/>
    </row>
    <row r="9297" spans="1:13" x14ac:dyDescent="0.3">
      <c r="A9297"/>
      <c r="B9297"/>
      <c r="C9297" s="29"/>
      <c r="D9297"/>
      <c r="E9297" s="44"/>
      <c r="F9297" s="29"/>
      <c r="G9297" s="45"/>
      <c r="L9297"/>
      <c r="M9297" s="46"/>
    </row>
    <row r="9298" spans="1:13" x14ac:dyDescent="0.3">
      <c r="A9298"/>
      <c r="B9298"/>
      <c r="C9298" s="29"/>
      <c r="D9298"/>
      <c r="E9298" s="44"/>
      <c r="F9298" s="29"/>
      <c r="G9298" s="45"/>
      <c r="L9298"/>
      <c r="M9298" s="46"/>
    </row>
    <row r="9299" spans="1:13" x14ac:dyDescent="0.3">
      <c r="A9299"/>
      <c r="B9299"/>
      <c r="C9299" s="29"/>
      <c r="D9299"/>
      <c r="E9299" s="44"/>
      <c r="F9299" s="29"/>
      <c r="G9299" s="45"/>
      <c r="L9299"/>
      <c r="M9299" s="46"/>
    </row>
    <row r="9300" spans="1:13" x14ac:dyDescent="0.3">
      <c r="A9300"/>
      <c r="B9300"/>
      <c r="C9300" s="29"/>
      <c r="D9300"/>
      <c r="E9300" s="44"/>
      <c r="F9300" s="29"/>
      <c r="G9300" s="45"/>
      <c r="L9300"/>
      <c r="M9300" s="46"/>
    </row>
    <row r="9301" spans="1:13" x14ac:dyDescent="0.3">
      <c r="A9301"/>
      <c r="B9301"/>
      <c r="C9301" s="29"/>
      <c r="D9301"/>
      <c r="E9301" s="44"/>
      <c r="F9301" s="29"/>
      <c r="G9301" s="45"/>
      <c r="L9301"/>
      <c r="M9301" s="46"/>
    </row>
    <row r="9302" spans="1:13" x14ac:dyDescent="0.3">
      <c r="A9302"/>
      <c r="B9302"/>
      <c r="C9302" s="29"/>
      <c r="D9302"/>
      <c r="E9302" s="44"/>
      <c r="F9302" s="29"/>
      <c r="G9302" s="45"/>
      <c r="L9302"/>
      <c r="M9302" s="46"/>
    </row>
    <row r="9303" spans="1:13" x14ac:dyDescent="0.3">
      <c r="A9303"/>
      <c r="B9303"/>
      <c r="C9303" s="29"/>
      <c r="D9303"/>
      <c r="E9303" s="44"/>
      <c r="F9303" s="29"/>
      <c r="G9303" s="45"/>
      <c r="L9303"/>
      <c r="M9303" s="46"/>
    </row>
    <row r="9304" spans="1:13" x14ac:dyDescent="0.3">
      <c r="A9304"/>
      <c r="B9304"/>
      <c r="C9304" s="29"/>
      <c r="D9304"/>
      <c r="E9304" s="44"/>
      <c r="F9304" s="29"/>
      <c r="G9304" s="45"/>
      <c r="L9304"/>
      <c r="M9304" s="46"/>
    </row>
    <row r="9305" spans="1:13" x14ac:dyDescent="0.3">
      <c r="A9305"/>
      <c r="B9305"/>
      <c r="C9305" s="29"/>
      <c r="D9305"/>
      <c r="E9305" s="44"/>
      <c r="F9305" s="29"/>
      <c r="G9305" s="45"/>
      <c r="L9305"/>
      <c r="M9305" s="46"/>
    </row>
    <row r="9306" spans="1:13" x14ac:dyDescent="0.3">
      <c r="A9306"/>
      <c r="B9306"/>
      <c r="C9306" s="29"/>
      <c r="D9306"/>
      <c r="E9306" s="44"/>
      <c r="F9306" s="29"/>
      <c r="G9306" s="45"/>
      <c r="L9306"/>
      <c r="M9306" s="46"/>
    </row>
    <row r="9307" spans="1:13" x14ac:dyDescent="0.3">
      <c r="A9307"/>
      <c r="B9307"/>
      <c r="C9307" s="29"/>
      <c r="D9307"/>
      <c r="E9307" s="44"/>
      <c r="F9307" s="29"/>
      <c r="G9307" s="45"/>
      <c r="L9307"/>
      <c r="M9307" s="46"/>
    </row>
    <row r="9308" spans="1:13" x14ac:dyDescent="0.3">
      <c r="A9308"/>
      <c r="B9308"/>
      <c r="C9308" s="29"/>
      <c r="D9308"/>
      <c r="E9308" s="44"/>
      <c r="F9308" s="29"/>
      <c r="G9308" s="45"/>
      <c r="L9308"/>
      <c r="M9308" s="46"/>
    </row>
    <row r="9309" spans="1:13" x14ac:dyDescent="0.3">
      <c r="A9309"/>
      <c r="B9309"/>
      <c r="C9309" s="29"/>
      <c r="D9309"/>
      <c r="E9309" s="44"/>
      <c r="F9309" s="29"/>
      <c r="G9309" s="45"/>
      <c r="L9309"/>
      <c r="M9309" s="46"/>
    </row>
    <row r="9310" spans="1:13" x14ac:dyDescent="0.3">
      <c r="A9310"/>
      <c r="B9310"/>
      <c r="C9310" s="29"/>
      <c r="D9310"/>
      <c r="E9310" s="44"/>
      <c r="F9310" s="29"/>
      <c r="G9310" s="45"/>
      <c r="L9310"/>
      <c r="M9310" s="46"/>
    </row>
    <row r="9311" spans="1:13" x14ac:dyDescent="0.3">
      <c r="A9311"/>
      <c r="B9311"/>
      <c r="C9311" s="29"/>
      <c r="D9311"/>
      <c r="E9311" s="44"/>
      <c r="F9311" s="29"/>
      <c r="G9311" s="45"/>
      <c r="L9311"/>
      <c r="M9311" s="46"/>
    </row>
    <row r="9312" spans="1:13" x14ac:dyDescent="0.3">
      <c r="A9312"/>
      <c r="B9312"/>
      <c r="C9312" s="29"/>
      <c r="D9312"/>
      <c r="E9312" s="44"/>
      <c r="F9312" s="29"/>
      <c r="G9312" s="45"/>
      <c r="L9312"/>
      <c r="M9312" s="46"/>
    </row>
    <row r="9313" spans="1:13" x14ac:dyDescent="0.3">
      <c r="A9313"/>
      <c r="B9313"/>
      <c r="C9313" s="29"/>
      <c r="D9313"/>
      <c r="E9313" s="44"/>
      <c r="F9313" s="29"/>
      <c r="G9313" s="45"/>
      <c r="L9313"/>
      <c r="M9313" s="46"/>
    </row>
    <row r="9314" spans="1:13" x14ac:dyDescent="0.3">
      <c r="A9314"/>
      <c r="B9314"/>
      <c r="C9314" s="29"/>
      <c r="D9314"/>
      <c r="E9314" s="44"/>
      <c r="F9314" s="29"/>
      <c r="G9314" s="45"/>
      <c r="L9314"/>
      <c r="M9314" s="46"/>
    </row>
    <row r="9315" spans="1:13" x14ac:dyDescent="0.3">
      <c r="A9315"/>
      <c r="B9315"/>
      <c r="C9315" s="29"/>
      <c r="D9315"/>
      <c r="E9315" s="44"/>
      <c r="F9315" s="29"/>
      <c r="G9315" s="45"/>
      <c r="L9315"/>
      <c r="M9315" s="46"/>
    </row>
    <row r="9316" spans="1:13" x14ac:dyDescent="0.3">
      <c r="A9316"/>
      <c r="B9316"/>
      <c r="C9316" s="29"/>
      <c r="D9316"/>
      <c r="E9316" s="44"/>
      <c r="F9316" s="29"/>
      <c r="G9316" s="45"/>
      <c r="L9316"/>
      <c r="M9316" s="46"/>
    </row>
    <row r="9317" spans="1:13" x14ac:dyDescent="0.3">
      <c r="A9317"/>
      <c r="B9317"/>
      <c r="C9317" s="29"/>
      <c r="D9317"/>
      <c r="E9317" s="44"/>
      <c r="F9317" s="29"/>
      <c r="G9317" s="45"/>
      <c r="L9317"/>
      <c r="M9317" s="46"/>
    </row>
    <row r="9318" spans="1:13" x14ac:dyDescent="0.3">
      <c r="A9318"/>
      <c r="B9318"/>
      <c r="C9318" s="29"/>
      <c r="D9318"/>
      <c r="E9318" s="44"/>
      <c r="F9318" s="29"/>
      <c r="G9318" s="45"/>
      <c r="L9318"/>
      <c r="M9318" s="46"/>
    </row>
    <row r="9319" spans="1:13" x14ac:dyDescent="0.3">
      <c r="A9319"/>
      <c r="B9319"/>
      <c r="C9319" s="29"/>
      <c r="D9319"/>
      <c r="E9319" s="44"/>
      <c r="F9319" s="29"/>
      <c r="G9319" s="45"/>
      <c r="L9319"/>
      <c r="M9319" s="46"/>
    </row>
    <row r="9320" spans="1:13" x14ac:dyDescent="0.3">
      <c r="A9320"/>
      <c r="B9320"/>
      <c r="C9320" s="29"/>
      <c r="D9320"/>
      <c r="E9320" s="44"/>
      <c r="F9320" s="29"/>
      <c r="G9320" s="45"/>
      <c r="L9320"/>
      <c r="M9320" s="46"/>
    </row>
    <row r="9321" spans="1:13" x14ac:dyDescent="0.3">
      <c r="A9321"/>
      <c r="B9321"/>
      <c r="C9321" s="29"/>
      <c r="D9321"/>
      <c r="E9321" s="44"/>
      <c r="F9321" s="29"/>
      <c r="G9321" s="45"/>
      <c r="L9321"/>
      <c r="M9321" s="46"/>
    </row>
    <row r="9322" spans="1:13" x14ac:dyDescent="0.3">
      <c r="A9322"/>
      <c r="B9322"/>
      <c r="C9322" s="29"/>
      <c r="D9322"/>
      <c r="E9322" s="44"/>
      <c r="F9322" s="29"/>
      <c r="G9322" s="45"/>
      <c r="L9322"/>
      <c r="M9322" s="46"/>
    </row>
    <row r="9323" spans="1:13" x14ac:dyDescent="0.3">
      <c r="A9323"/>
      <c r="B9323"/>
      <c r="C9323" s="29"/>
      <c r="D9323"/>
      <c r="E9323" s="44"/>
      <c r="F9323" s="29"/>
      <c r="G9323" s="45"/>
      <c r="L9323"/>
      <c r="M9323" s="46"/>
    </row>
    <row r="9324" spans="1:13" x14ac:dyDescent="0.3">
      <c r="A9324"/>
      <c r="B9324"/>
      <c r="C9324" s="29"/>
      <c r="D9324"/>
      <c r="E9324" s="44"/>
      <c r="F9324" s="29"/>
      <c r="G9324" s="45"/>
      <c r="L9324"/>
      <c r="M9324" s="46"/>
    </row>
    <row r="9325" spans="1:13" x14ac:dyDescent="0.3">
      <c r="A9325"/>
      <c r="B9325"/>
      <c r="C9325" s="29"/>
      <c r="D9325"/>
      <c r="E9325" s="44"/>
      <c r="F9325" s="29"/>
      <c r="G9325" s="45"/>
      <c r="L9325"/>
      <c r="M9325" s="46"/>
    </row>
    <row r="9326" spans="1:13" x14ac:dyDescent="0.3">
      <c r="A9326"/>
      <c r="B9326"/>
      <c r="C9326" s="29"/>
      <c r="D9326"/>
      <c r="E9326" s="44"/>
      <c r="F9326" s="29"/>
      <c r="G9326" s="45"/>
      <c r="L9326"/>
      <c r="M9326" s="46"/>
    </row>
    <row r="9327" spans="1:13" x14ac:dyDescent="0.3">
      <c r="A9327"/>
      <c r="B9327"/>
      <c r="C9327" s="29"/>
      <c r="D9327"/>
      <c r="E9327" s="44"/>
      <c r="F9327" s="29"/>
      <c r="G9327" s="45"/>
      <c r="L9327"/>
      <c r="M9327" s="46"/>
    </row>
    <row r="9328" spans="1:13" x14ac:dyDescent="0.3">
      <c r="A9328"/>
      <c r="B9328"/>
      <c r="C9328" s="29"/>
      <c r="D9328"/>
      <c r="E9328" s="44"/>
      <c r="F9328" s="29"/>
      <c r="G9328" s="45"/>
      <c r="L9328"/>
      <c r="M9328" s="46"/>
    </row>
    <row r="9329" spans="1:13" x14ac:dyDescent="0.3">
      <c r="A9329"/>
      <c r="B9329"/>
      <c r="C9329" s="29"/>
      <c r="D9329"/>
      <c r="E9329" s="44"/>
      <c r="F9329" s="29"/>
      <c r="G9329" s="45"/>
      <c r="L9329"/>
      <c r="M9329" s="46"/>
    </row>
    <row r="9330" spans="1:13" x14ac:dyDescent="0.3">
      <c r="A9330"/>
      <c r="B9330"/>
      <c r="C9330" s="29"/>
      <c r="D9330"/>
      <c r="E9330" s="44"/>
      <c r="F9330" s="29"/>
      <c r="G9330" s="45"/>
      <c r="L9330"/>
      <c r="M9330" s="46"/>
    </row>
    <row r="9331" spans="1:13" x14ac:dyDescent="0.3">
      <c r="A9331"/>
      <c r="B9331"/>
      <c r="C9331" s="29"/>
      <c r="D9331"/>
      <c r="E9331" s="44"/>
      <c r="F9331" s="29"/>
      <c r="G9331" s="45"/>
      <c r="L9331"/>
      <c r="M9331" s="46"/>
    </row>
    <row r="9332" spans="1:13" x14ac:dyDescent="0.3">
      <c r="A9332"/>
      <c r="B9332"/>
      <c r="C9332" s="29"/>
      <c r="D9332"/>
      <c r="E9332" s="44"/>
      <c r="F9332" s="29"/>
      <c r="G9332" s="45"/>
      <c r="L9332"/>
      <c r="M9332" s="46"/>
    </row>
    <row r="9333" spans="1:13" x14ac:dyDescent="0.3">
      <c r="A9333"/>
      <c r="B9333"/>
      <c r="C9333" s="29"/>
      <c r="D9333"/>
      <c r="E9333" s="44"/>
      <c r="F9333" s="29"/>
      <c r="G9333" s="45"/>
      <c r="L9333"/>
      <c r="M9333" s="46"/>
    </row>
    <row r="9334" spans="1:13" x14ac:dyDescent="0.3">
      <c r="A9334"/>
      <c r="B9334"/>
      <c r="C9334" s="29"/>
      <c r="D9334"/>
      <c r="E9334" s="44"/>
      <c r="F9334" s="29"/>
      <c r="G9334" s="45"/>
      <c r="L9334"/>
      <c r="M9334" s="46"/>
    </row>
    <row r="9335" spans="1:13" x14ac:dyDescent="0.3">
      <c r="A9335"/>
      <c r="B9335"/>
      <c r="C9335" s="29"/>
      <c r="D9335"/>
      <c r="E9335" s="44"/>
      <c r="F9335" s="29"/>
      <c r="G9335" s="45"/>
      <c r="L9335"/>
      <c r="M9335" s="46"/>
    </row>
    <row r="9336" spans="1:13" x14ac:dyDescent="0.3">
      <c r="A9336"/>
      <c r="B9336"/>
      <c r="C9336" s="29"/>
      <c r="D9336"/>
      <c r="E9336" s="44"/>
      <c r="F9336" s="29"/>
      <c r="G9336" s="45"/>
      <c r="L9336"/>
      <c r="M9336" s="46"/>
    </row>
    <row r="9337" spans="1:13" x14ac:dyDescent="0.3">
      <c r="A9337"/>
      <c r="B9337"/>
      <c r="C9337" s="29"/>
      <c r="D9337"/>
      <c r="E9337" s="44"/>
      <c r="F9337" s="29"/>
      <c r="G9337" s="45"/>
      <c r="L9337"/>
      <c r="M9337" s="46"/>
    </row>
    <row r="9338" spans="1:13" x14ac:dyDescent="0.3">
      <c r="A9338"/>
      <c r="B9338"/>
      <c r="C9338" s="29"/>
      <c r="D9338"/>
      <c r="E9338" s="44"/>
      <c r="F9338" s="29"/>
      <c r="G9338" s="45"/>
      <c r="L9338"/>
      <c r="M9338" s="46"/>
    </row>
    <row r="9339" spans="1:13" x14ac:dyDescent="0.3">
      <c r="A9339"/>
      <c r="B9339"/>
      <c r="C9339" s="29"/>
      <c r="D9339"/>
      <c r="E9339" s="44"/>
      <c r="F9339" s="29"/>
      <c r="G9339" s="45"/>
      <c r="L9339"/>
      <c r="M9339" s="46"/>
    </row>
    <row r="9340" spans="1:13" x14ac:dyDescent="0.3">
      <c r="A9340"/>
      <c r="B9340"/>
      <c r="C9340" s="29"/>
      <c r="D9340"/>
      <c r="E9340" s="44"/>
      <c r="F9340" s="29"/>
      <c r="G9340" s="45"/>
      <c r="L9340"/>
      <c r="M9340" s="46"/>
    </row>
    <row r="9341" spans="1:13" x14ac:dyDescent="0.3">
      <c r="A9341"/>
      <c r="B9341"/>
      <c r="C9341" s="29"/>
      <c r="D9341"/>
      <c r="E9341" s="44"/>
      <c r="F9341" s="29"/>
      <c r="G9341" s="45"/>
      <c r="L9341"/>
      <c r="M9341" s="46"/>
    </row>
    <row r="9342" spans="1:13" x14ac:dyDescent="0.3">
      <c r="A9342"/>
      <c r="B9342"/>
      <c r="C9342" s="29"/>
      <c r="D9342"/>
      <c r="E9342" s="44"/>
      <c r="F9342" s="29"/>
      <c r="G9342" s="45"/>
      <c r="L9342"/>
      <c r="M9342" s="46"/>
    </row>
    <row r="9343" spans="1:13" x14ac:dyDescent="0.3">
      <c r="A9343"/>
      <c r="B9343"/>
      <c r="C9343" s="29"/>
      <c r="D9343"/>
      <c r="E9343" s="44"/>
      <c r="F9343" s="29"/>
      <c r="G9343" s="45"/>
      <c r="L9343"/>
      <c r="M9343" s="46"/>
    </row>
    <row r="9344" spans="1:13" x14ac:dyDescent="0.3">
      <c r="A9344"/>
      <c r="B9344"/>
      <c r="C9344" s="29"/>
      <c r="D9344"/>
      <c r="E9344" s="44"/>
      <c r="F9344" s="29"/>
      <c r="G9344" s="45"/>
      <c r="L9344"/>
      <c r="M9344" s="46"/>
    </row>
    <row r="9345" spans="1:13" x14ac:dyDescent="0.3">
      <c r="A9345"/>
      <c r="B9345"/>
      <c r="C9345" s="29"/>
      <c r="D9345"/>
      <c r="E9345" s="44"/>
      <c r="F9345" s="29"/>
      <c r="G9345" s="45"/>
      <c r="L9345"/>
      <c r="M9345" s="46"/>
    </row>
    <row r="9346" spans="1:13" x14ac:dyDescent="0.3">
      <c r="A9346"/>
      <c r="B9346"/>
      <c r="C9346" s="29"/>
      <c r="D9346"/>
      <c r="E9346" s="44"/>
      <c r="F9346" s="29"/>
      <c r="G9346" s="45"/>
      <c r="L9346"/>
      <c r="M9346" s="46"/>
    </row>
    <row r="9347" spans="1:13" x14ac:dyDescent="0.3">
      <c r="A9347"/>
      <c r="B9347"/>
      <c r="C9347" s="29"/>
      <c r="D9347"/>
      <c r="E9347" s="44"/>
      <c r="F9347" s="29"/>
      <c r="G9347" s="45"/>
      <c r="L9347"/>
      <c r="M9347" s="46"/>
    </row>
    <row r="9348" spans="1:13" x14ac:dyDescent="0.3">
      <c r="A9348"/>
      <c r="B9348"/>
      <c r="C9348" s="29"/>
      <c r="D9348"/>
      <c r="E9348" s="44"/>
      <c r="F9348" s="29"/>
      <c r="G9348" s="45"/>
      <c r="L9348"/>
      <c r="M9348" s="46"/>
    </row>
    <row r="9349" spans="1:13" x14ac:dyDescent="0.3">
      <c r="A9349"/>
      <c r="B9349"/>
      <c r="C9349" s="29"/>
      <c r="D9349"/>
      <c r="E9349" s="44"/>
      <c r="F9349" s="29"/>
      <c r="G9349" s="45"/>
      <c r="L9349"/>
      <c r="M9349" s="46"/>
    </row>
    <row r="9350" spans="1:13" x14ac:dyDescent="0.3">
      <c r="A9350"/>
      <c r="B9350"/>
      <c r="C9350" s="29"/>
      <c r="D9350"/>
      <c r="E9350" s="44"/>
      <c r="F9350" s="29"/>
      <c r="G9350" s="45"/>
      <c r="L9350"/>
      <c r="M9350" s="46"/>
    </row>
    <row r="9351" spans="1:13" x14ac:dyDescent="0.3">
      <c r="A9351"/>
      <c r="B9351"/>
      <c r="C9351" s="29"/>
      <c r="D9351"/>
      <c r="E9351" s="44"/>
      <c r="F9351" s="29"/>
      <c r="G9351" s="45"/>
      <c r="L9351"/>
      <c r="M9351" s="46"/>
    </row>
    <row r="9352" spans="1:13" x14ac:dyDescent="0.3">
      <c r="A9352"/>
      <c r="B9352"/>
      <c r="C9352" s="29"/>
      <c r="D9352"/>
      <c r="E9352" s="44"/>
      <c r="F9352" s="29"/>
      <c r="G9352" s="45"/>
      <c r="L9352"/>
      <c r="M9352" s="46"/>
    </row>
    <row r="9353" spans="1:13" x14ac:dyDescent="0.3">
      <c r="A9353"/>
      <c r="B9353"/>
      <c r="C9353" s="29"/>
      <c r="D9353"/>
      <c r="E9353" s="44"/>
      <c r="F9353" s="29"/>
      <c r="G9353" s="45"/>
      <c r="L9353"/>
      <c r="M9353" s="46"/>
    </row>
    <row r="9354" spans="1:13" x14ac:dyDescent="0.3">
      <c r="A9354"/>
      <c r="B9354"/>
      <c r="C9354" s="29"/>
      <c r="D9354"/>
      <c r="E9354" s="44"/>
      <c r="F9354" s="29"/>
      <c r="G9354" s="45"/>
      <c r="L9354"/>
      <c r="M9354" s="46"/>
    </row>
    <row r="9355" spans="1:13" x14ac:dyDescent="0.3">
      <c r="A9355"/>
      <c r="B9355"/>
      <c r="C9355" s="29"/>
      <c r="D9355"/>
      <c r="E9355" s="44"/>
      <c r="F9355" s="29"/>
      <c r="G9355" s="45"/>
      <c r="L9355"/>
      <c r="M9355" s="46"/>
    </row>
    <row r="9356" spans="1:13" x14ac:dyDescent="0.3">
      <c r="A9356"/>
      <c r="B9356"/>
      <c r="C9356" s="29"/>
      <c r="D9356"/>
      <c r="E9356" s="44"/>
      <c r="F9356" s="29"/>
      <c r="G9356" s="45"/>
      <c r="L9356"/>
      <c r="M9356" s="46"/>
    </row>
    <row r="9357" spans="1:13" x14ac:dyDescent="0.3">
      <c r="A9357"/>
      <c r="B9357"/>
      <c r="C9357" s="29"/>
      <c r="D9357"/>
      <c r="E9357" s="44"/>
      <c r="F9357" s="29"/>
      <c r="G9357" s="45"/>
      <c r="L9357"/>
      <c r="M9357" s="46"/>
    </row>
    <row r="9358" spans="1:13" x14ac:dyDescent="0.3">
      <c r="A9358"/>
      <c r="B9358"/>
      <c r="C9358" s="29"/>
      <c r="D9358"/>
      <c r="E9358" s="44"/>
      <c r="F9358" s="29"/>
      <c r="G9358" s="45"/>
      <c r="L9358"/>
      <c r="M9358" s="46"/>
    </row>
    <row r="9359" spans="1:13" x14ac:dyDescent="0.3">
      <c r="A9359"/>
      <c r="B9359"/>
      <c r="C9359" s="29"/>
      <c r="D9359"/>
      <c r="E9359" s="44"/>
      <c r="F9359" s="29"/>
      <c r="G9359" s="45"/>
      <c r="L9359"/>
      <c r="M9359" s="46"/>
    </row>
    <row r="9360" spans="1:13" x14ac:dyDescent="0.3">
      <c r="A9360"/>
      <c r="B9360"/>
      <c r="C9360" s="29"/>
      <c r="D9360"/>
      <c r="E9360" s="44"/>
      <c r="F9360" s="29"/>
      <c r="G9360" s="45"/>
      <c r="L9360"/>
      <c r="M9360" s="46"/>
    </row>
    <row r="9361" spans="1:13" x14ac:dyDescent="0.3">
      <c r="A9361"/>
      <c r="B9361"/>
      <c r="C9361" s="29"/>
      <c r="D9361"/>
      <c r="E9361" s="44"/>
      <c r="F9361" s="29"/>
      <c r="G9361" s="45"/>
      <c r="L9361"/>
      <c r="M9361" s="46"/>
    </row>
    <row r="9362" spans="1:13" x14ac:dyDescent="0.3">
      <c r="A9362"/>
      <c r="B9362"/>
      <c r="C9362" s="29"/>
      <c r="D9362"/>
      <c r="E9362" s="44"/>
      <c r="F9362" s="29"/>
      <c r="G9362" s="45"/>
      <c r="L9362"/>
      <c r="M9362" s="46"/>
    </row>
    <row r="9363" spans="1:13" x14ac:dyDescent="0.3">
      <c r="A9363"/>
      <c r="B9363"/>
      <c r="C9363" s="29"/>
      <c r="D9363"/>
      <c r="E9363" s="44"/>
      <c r="F9363" s="29"/>
      <c r="G9363" s="45"/>
      <c r="L9363"/>
      <c r="M9363" s="46"/>
    </row>
    <row r="9364" spans="1:13" x14ac:dyDescent="0.3">
      <c r="A9364"/>
      <c r="B9364"/>
      <c r="C9364" s="29"/>
      <c r="D9364"/>
      <c r="E9364" s="44"/>
      <c r="F9364" s="29"/>
      <c r="G9364" s="45"/>
      <c r="L9364"/>
      <c r="M9364" s="46"/>
    </row>
    <row r="9365" spans="1:13" x14ac:dyDescent="0.3">
      <c r="A9365"/>
      <c r="B9365"/>
      <c r="C9365" s="29"/>
      <c r="D9365"/>
      <c r="E9365" s="44"/>
      <c r="F9365" s="29"/>
      <c r="G9365" s="45"/>
      <c r="L9365"/>
      <c r="M9365" s="46"/>
    </row>
    <row r="9366" spans="1:13" x14ac:dyDescent="0.3">
      <c r="A9366"/>
      <c r="B9366"/>
      <c r="C9366" s="29"/>
      <c r="D9366"/>
      <c r="E9366" s="44"/>
      <c r="F9366" s="29"/>
      <c r="G9366" s="45"/>
      <c r="L9366"/>
      <c r="M9366" s="46"/>
    </row>
    <row r="9367" spans="1:13" x14ac:dyDescent="0.3">
      <c r="A9367"/>
      <c r="B9367"/>
      <c r="C9367" s="29"/>
      <c r="D9367"/>
      <c r="E9367" s="44"/>
      <c r="F9367" s="29"/>
      <c r="G9367" s="45"/>
      <c r="L9367"/>
      <c r="M9367" s="46"/>
    </row>
    <row r="9368" spans="1:13" x14ac:dyDescent="0.3">
      <c r="A9368"/>
      <c r="B9368"/>
      <c r="C9368" s="29"/>
      <c r="D9368"/>
      <c r="E9368" s="44"/>
      <c r="F9368" s="29"/>
      <c r="G9368" s="45"/>
      <c r="L9368"/>
      <c r="M9368" s="46"/>
    </row>
    <row r="9369" spans="1:13" x14ac:dyDescent="0.3">
      <c r="A9369"/>
      <c r="B9369"/>
      <c r="C9369" s="29"/>
      <c r="D9369"/>
      <c r="E9369" s="44"/>
      <c r="F9369" s="29"/>
      <c r="G9369" s="45"/>
      <c r="L9369"/>
      <c r="M9369" s="46"/>
    </row>
    <row r="9370" spans="1:13" x14ac:dyDescent="0.3">
      <c r="A9370"/>
      <c r="B9370"/>
      <c r="C9370" s="29"/>
      <c r="D9370"/>
      <c r="E9370" s="44"/>
      <c r="F9370" s="29"/>
      <c r="G9370" s="45"/>
      <c r="L9370"/>
      <c r="M9370" s="46"/>
    </row>
    <row r="9371" spans="1:13" x14ac:dyDescent="0.3">
      <c r="A9371"/>
      <c r="B9371"/>
      <c r="C9371" s="29"/>
      <c r="D9371"/>
      <c r="E9371" s="44"/>
      <c r="F9371" s="29"/>
      <c r="G9371" s="45"/>
      <c r="L9371"/>
      <c r="M9371" s="46"/>
    </row>
    <row r="9372" spans="1:13" x14ac:dyDescent="0.3">
      <c r="A9372"/>
      <c r="B9372"/>
      <c r="C9372" s="29"/>
      <c r="D9372"/>
      <c r="E9372" s="44"/>
      <c r="F9372" s="29"/>
      <c r="G9372" s="45"/>
      <c r="L9372"/>
      <c r="M9372" s="46"/>
    </row>
    <row r="9373" spans="1:13" x14ac:dyDescent="0.3">
      <c r="A9373"/>
      <c r="B9373"/>
      <c r="C9373" s="29"/>
      <c r="D9373"/>
      <c r="E9373" s="44"/>
      <c r="F9373" s="29"/>
      <c r="G9373" s="45"/>
      <c r="L9373"/>
      <c r="M9373" s="46"/>
    </row>
    <row r="9374" spans="1:13" x14ac:dyDescent="0.3">
      <c r="A9374"/>
      <c r="B9374"/>
      <c r="C9374" s="29"/>
      <c r="D9374"/>
      <c r="E9374" s="44"/>
      <c r="F9374" s="29"/>
      <c r="G9374" s="45"/>
      <c r="L9374"/>
      <c r="M9374" s="46"/>
    </row>
    <row r="9375" spans="1:13" x14ac:dyDescent="0.3">
      <c r="A9375"/>
      <c r="B9375"/>
      <c r="C9375" s="29"/>
      <c r="D9375"/>
      <c r="E9375" s="44"/>
      <c r="F9375" s="29"/>
      <c r="G9375" s="45"/>
      <c r="L9375"/>
      <c r="M9375" s="46"/>
    </row>
    <row r="9376" spans="1:13" x14ac:dyDescent="0.3">
      <c r="A9376"/>
      <c r="B9376"/>
      <c r="C9376" s="29"/>
      <c r="D9376"/>
      <c r="E9376" s="44"/>
      <c r="F9376" s="29"/>
      <c r="G9376" s="45"/>
      <c r="L9376"/>
      <c r="M9376" s="46"/>
    </row>
    <row r="9377" spans="1:13" x14ac:dyDescent="0.3">
      <c r="A9377"/>
      <c r="B9377"/>
      <c r="C9377" s="29"/>
      <c r="D9377"/>
      <c r="E9377" s="44"/>
      <c r="F9377" s="29"/>
      <c r="G9377" s="45"/>
      <c r="L9377"/>
      <c r="M9377" s="46"/>
    </row>
    <row r="9378" spans="1:13" x14ac:dyDescent="0.3">
      <c r="A9378"/>
      <c r="B9378"/>
      <c r="C9378" s="29"/>
      <c r="D9378"/>
      <c r="E9378" s="44"/>
      <c r="F9378" s="29"/>
      <c r="G9378" s="45"/>
      <c r="L9378"/>
      <c r="M9378" s="46"/>
    </row>
    <row r="9379" spans="1:13" x14ac:dyDescent="0.3">
      <c r="A9379"/>
      <c r="B9379"/>
      <c r="C9379" s="29"/>
      <c r="D9379"/>
      <c r="E9379" s="44"/>
      <c r="F9379" s="29"/>
      <c r="G9379" s="45"/>
      <c r="L9379"/>
      <c r="M9379" s="46"/>
    </row>
    <row r="9380" spans="1:13" x14ac:dyDescent="0.3">
      <c r="A9380"/>
      <c r="B9380"/>
      <c r="C9380" s="29"/>
      <c r="D9380"/>
      <c r="E9380" s="44"/>
      <c r="F9380" s="29"/>
      <c r="G9380" s="45"/>
      <c r="L9380"/>
      <c r="M9380" s="46"/>
    </row>
    <row r="9381" spans="1:13" x14ac:dyDescent="0.3">
      <c r="A9381"/>
      <c r="B9381"/>
      <c r="C9381" s="29"/>
      <c r="D9381"/>
      <c r="E9381" s="44"/>
      <c r="F9381" s="29"/>
      <c r="G9381" s="45"/>
      <c r="L9381"/>
      <c r="M9381" s="46"/>
    </row>
    <row r="9382" spans="1:13" x14ac:dyDescent="0.3">
      <c r="A9382"/>
      <c r="B9382"/>
      <c r="C9382" s="29"/>
      <c r="D9382"/>
      <c r="E9382" s="44"/>
      <c r="F9382" s="29"/>
      <c r="G9382" s="45"/>
      <c r="L9382"/>
      <c r="M9382" s="46"/>
    </row>
    <row r="9383" spans="1:13" x14ac:dyDescent="0.3">
      <c r="A9383"/>
      <c r="B9383"/>
      <c r="C9383" s="29"/>
      <c r="D9383"/>
      <c r="E9383" s="44"/>
      <c r="F9383" s="29"/>
      <c r="G9383" s="45"/>
      <c r="L9383"/>
      <c r="M9383" s="46"/>
    </row>
    <row r="9384" spans="1:13" x14ac:dyDescent="0.3">
      <c r="A9384"/>
      <c r="B9384"/>
      <c r="C9384" s="29"/>
      <c r="D9384"/>
      <c r="E9384" s="44"/>
      <c r="F9384" s="29"/>
      <c r="G9384" s="45"/>
      <c r="L9384"/>
      <c r="M9384" s="46"/>
    </row>
    <row r="9385" spans="1:13" x14ac:dyDescent="0.3">
      <c r="A9385"/>
      <c r="B9385"/>
      <c r="C9385" s="29"/>
      <c r="D9385"/>
      <c r="E9385" s="44"/>
      <c r="F9385" s="29"/>
      <c r="G9385" s="45"/>
      <c r="L9385"/>
      <c r="M9385" s="46"/>
    </row>
    <row r="9386" spans="1:13" x14ac:dyDescent="0.3">
      <c r="A9386"/>
      <c r="B9386"/>
      <c r="C9386" s="29"/>
      <c r="D9386"/>
      <c r="E9386" s="44"/>
      <c r="F9386" s="29"/>
      <c r="G9386" s="45"/>
      <c r="L9386"/>
      <c r="M9386" s="46"/>
    </row>
    <row r="9387" spans="1:13" x14ac:dyDescent="0.3">
      <c r="A9387"/>
      <c r="B9387"/>
      <c r="C9387" s="29"/>
      <c r="D9387"/>
      <c r="E9387" s="44"/>
      <c r="F9387" s="29"/>
      <c r="G9387" s="45"/>
      <c r="L9387"/>
      <c r="M9387" s="46"/>
    </row>
    <row r="9388" spans="1:13" x14ac:dyDescent="0.3">
      <c r="A9388"/>
      <c r="B9388"/>
      <c r="C9388" s="29"/>
      <c r="D9388"/>
      <c r="E9388" s="44"/>
      <c r="F9388" s="29"/>
      <c r="G9388" s="45"/>
      <c r="L9388"/>
      <c r="M9388" s="46"/>
    </row>
    <row r="9389" spans="1:13" x14ac:dyDescent="0.3">
      <c r="A9389"/>
      <c r="B9389"/>
      <c r="C9389" s="29"/>
      <c r="D9389"/>
      <c r="E9389" s="44"/>
      <c r="F9389" s="29"/>
      <c r="G9389" s="45"/>
      <c r="L9389"/>
      <c r="M9389" s="46"/>
    </row>
    <row r="9390" spans="1:13" x14ac:dyDescent="0.3">
      <c r="A9390"/>
      <c r="B9390"/>
      <c r="C9390" s="29"/>
      <c r="D9390"/>
      <c r="E9390" s="44"/>
      <c r="F9390" s="29"/>
      <c r="G9390" s="45"/>
      <c r="L9390"/>
      <c r="M9390" s="46"/>
    </row>
    <row r="9391" spans="1:13" x14ac:dyDescent="0.3">
      <c r="A9391"/>
      <c r="B9391"/>
      <c r="C9391" s="29"/>
      <c r="D9391"/>
      <c r="E9391" s="44"/>
      <c r="F9391" s="29"/>
      <c r="G9391" s="45"/>
      <c r="L9391"/>
      <c r="M9391" s="46"/>
    </row>
    <row r="9392" spans="1:13" x14ac:dyDescent="0.3">
      <c r="A9392"/>
      <c r="B9392"/>
      <c r="C9392" s="29"/>
      <c r="D9392"/>
      <c r="E9392" s="44"/>
      <c r="F9392" s="29"/>
      <c r="G9392" s="45"/>
      <c r="L9392"/>
      <c r="M9392" s="46"/>
    </row>
    <row r="9393" spans="1:13" x14ac:dyDescent="0.3">
      <c r="A9393"/>
      <c r="B9393"/>
      <c r="C9393" s="29"/>
      <c r="D9393"/>
      <c r="E9393" s="44"/>
      <c r="F9393" s="29"/>
      <c r="G9393" s="45"/>
      <c r="L9393"/>
      <c r="M9393" s="46"/>
    </row>
    <row r="9394" spans="1:13" x14ac:dyDescent="0.3">
      <c r="A9394"/>
      <c r="B9394"/>
      <c r="C9394" s="29"/>
      <c r="D9394"/>
      <c r="E9394" s="44"/>
      <c r="F9394" s="29"/>
      <c r="G9394" s="45"/>
      <c r="L9394"/>
      <c r="M9394" s="46"/>
    </row>
    <row r="9395" spans="1:13" x14ac:dyDescent="0.3">
      <c r="A9395"/>
      <c r="B9395"/>
      <c r="C9395" s="29"/>
      <c r="D9395"/>
      <c r="E9395" s="44"/>
      <c r="F9395" s="29"/>
      <c r="G9395" s="45"/>
      <c r="L9395"/>
      <c r="M9395" s="46"/>
    </row>
    <row r="9396" spans="1:13" x14ac:dyDescent="0.3">
      <c r="A9396"/>
      <c r="B9396"/>
      <c r="C9396" s="29"/>
      <c r="D9396"/>
      <c r="E9396" s="44"/>
      <c r="F9396" s="29"/>
      <c r="G9396" s="45"/>
      <c r="L9396"/>
      <c r="M9396" s="46"/>
    </row>
    <row r="9397" spans="1:13" x14ac:dyDescent="0.3">
      <c r="A9397"/>
      <c r="B9397"/>
      <c r="C9397" s="29"/>
      <c r="D9397"/>
      <c r="E9397" s="44"/>
      <c r="F9397" s="29"/>
      <c r="G9397" s="45"/>
      <c r="L9397"/>
      <c r="M9397" s="46"/>
    </row>
    <row r="9398" spans="1:13" x14ac:dyDescent="0.3">
      <c r="A9398"/>
      <c r="B9398"/>
      <c r="C9398" s="29"/>
      <c r="D9398"/>
      <c r="E9398" s="44"/>
      <c r="F9398" s="29"/>
      <c r="G9398" s="45"/>
      <c r="L9398"/>
      <c r="M9398" s="46"/>
    </row>
    <row r="9399" spans="1:13" x14ac:dyDescent="0.3">
      <c r="A9399"/>
      <c r="B9399"/>
      <c r="C9399" s="29"/>
      <c r="D9399"/>
      <c r="E9399" s="44"/>
      <c r="F9399" s="29"/>
      <c r="G9399" s="45"/>
      <c r="L9399"/>
      <c r="M9399" s="46"/>
    </row>
    <row r="9400" spans="1:13" x14ac:dyDescent="0.3">
      <c r="A9400"/>
      <c r="B9400"/>
      <c r="C9400" s="29"/>
      <c r="D9400"/>
      <c r="E9400" s="44"/>
      <c r="F9400" s="29"/>
      <c r="G9400" s="45"/>
      <c r="L9400"/>
      <c r="M9400" s="46"/>
    </row>
    <row r="9401" spans="1:13" x14ac:dyDescent="0.3">
      <c r="A9401"/>
      <c r="B9401"/>
      <c r="C9401" s="29"/>
      <c r="D9401"/>
      <c r="E9401" s="44"/>
      <c r="F9401" s="29"/>
      <c r="G9401" s="45"/>
      <c r="L9401"/>
      <c r="M9401" s="46"/>
    </row>
    <row r="9402" spans="1:13" x14ac:dyDescent="0.3">
      <c r="A9402"/>
      <c r="B9402"/>
      <c r="C9402" s="29"/>
      <c r="D9402"/>
      <c r="E9402" s="44"/>
      <c r="F9402" s="29"/>
      <c r="G9402" s="45"/>
      <c r="L9402"/>
      <c r="M9402" s="46"/>
    </row>
    <row r="9403" spans="1:13" x14ac:dyDescent="0.3">
      <c r="A9403"/>
      <c r="B9403"/>
      <c r="C9403" s="29"/>
      <c r="D9403"/>
      <c r="E9403" s="44"/>
      <c r="F9403" s="29"/>
      <c r="G9403" s="45"/>
      <c r="L9403"/>
      <c r="M9403" s="46"/>
    </row>
    <row r="9404" spans="1:13" x14ac:dyDescent="0.3">
      <c r="A9404"/>
      <c r="B9404"/>
      <c r="C9404" s="29"/>
      <c r="D9404"/>
      <c r="E9404" s="44"/>
      <c r="F9404" s="29"/>
      <c r="G9404" s="45"/>
      <c r="L9404"/>
      <c r="M9404" s="46"/>
    </row>
    <row r="9405" spans="1:13" x14ac:dyDescent="0.3">
      <c r="A9405"/>
      <c r="B9405"/>
      <c r="C9405" s="29"/>
      <c r="D9405"/>
      <c r="E9405" s="44"/>
      <c r="F9405" s="29"/>
      <c r="G9405" s="45"/>
      <c r="L9405"/>
      <c r="M9405" s="46"/>
    </row>
    <row r="9406" spans="1:13" x14ac:dyDescent="0.3">
      <c r="A9406"/>
      <c r="B9406"/>
      <c r="C9406" s="29"/>
      <c r="D9406"/>
      <c r="E9406" s="44"/>
      <c r="F9406" s="29"/>
      <c r="G9406" s="45"/>
      <c r="L9406"/>
      <c r="M9406" s="46"/>
    </row>
    <row r="9407" spans="1:13" x14ac:dyDescent="0.3">
      <c r="A9407"/>
      <c r="B9407"/>
      <c r="C9407" s="29"/>
      <c r="D9407"/>
      <c r="E9407" s="44"/>
      <c r="F9407" s="29"/>
      <c r="G9407" s="45"/>
      <c r="L9407"/>
      <c r="M9407" s="46"/>
    </row>
    <row r="9408" spans="1:13" x14ac:dyDescent="0.3">
      <c r="A9408"/>
      <c r="B9408"/>
      <c r="C9408" s="29"/>
      <c r="D9408"/>
      <c r="E9408" s="44"/>
      <c r="F9408" s="29"/>
      <c r="G9408" s="45"/>
      <c r="L9408"/>
      <c r="M9408" s="46"/>
    </row>
    <row r="9409" spans="1:13" x14ac:dyDescent="0.3">
      <c r="A9409"/>
      <c r="B9409"/>
      <c r="C9409" s="29"/>
      <c r="D9409"/>
      <c r="E9409" s="44"/>
      <c r="F9409" s="29"/>
      <c r="G9409" s="45"/>
      <c r="L9409"/>
      <c r="M9409" s="46"/>
    </row>
    <row r="9410" spans="1:13" x14ac:dyDescent="0.3">
      <c r="A9410"/>
      <c r="B9410"/>
      <c r="C9410" s="29"/>
      <c r="D9410"/>
      <c r="E9410" s="44"/>
      <c r="F9410" s="29"/>
      <c r="G9410" s="45"/>
      <c r="L9410"/>
      <c r="M9410" s="46"/>
    </row>
    <row r="9411" spans="1:13" x14ac:dyDescent="0.3">
      <c r="A9411"/>
      <c r="B9411"/>
      <c r="C9411" s="29"/>
      <c r="D9411"/>
      <c r="E9411" s="44"/>
      <c r="F9411" s="29"/>
      <c r="G9411" s="45"/>
      <c r="L9411"/>
      <c r="M9411" s="46"/>
    </row>
    <row r="9412" spans="1:13" x14ac:dyDescent="0.3">
      <c r="A9412"/>
      <c r="B9412"/>
      <c r="C9412" s="29"/>
      <c r="D9412"/>
      <c r="E9412" s="44"/>
      <c r="F9412" s="29"/>
      <c r="G9412" s="45"/>
      <c r="L9412"/>
      <c r="M9412" s="46"/>
    </row>
    <row r="9413" spans="1:13" x14ac:dyDescent="0.3">
      <c r="A9413"/>
      <c r="B9413"/>
      <c r="C9413" s="29"/>
      <c r="D9413"/>
      <c r="E9413" s="44"/>
      <c r="F9413" s="29"/>
      <c r="G9413" s="45"/>
      <c r="L9413"/>
      <c r="M9413" s="46"/>
    </row>
    <row r="9414" spans="1:13" x14ac:dyDescent="0.3">
      <c r="A9414"/>
      <c r="B9414"/>
      <c r="C9414" s="29"/>
      <c r="D9414"/>
      <c r="E9414" s="44"/>
      <c r="F9414" s="29"/>
      <c r="G9414" s="45"/>
      <c r="L9414"/>
      <c r="M9414" s="46"/>
    </row>
    <row r="9415" spans="1:13" x14ac:dyDescent="0.3">
      <c r="A9415"/>
      <c r="B9415"/>
      <c r="C9415" s="29"/>
      <c r="D9415"/>
      <c r="E9415" s="44"/>
      <c r="F9415" s="29"/>
      <c r="G9415" s="45"/>
      <c r="L9415"/>
      <c r="M9415" s="46"/>
    </row>
    <row r="9416" spans="1:13" x14ac:dyDescent="0.3">
      <c r="A9416"/>
      <c r="B9416"/>
      <c r="C9416" s="29"/>
      <c r="D9416"/>
      <c r="E9416" s="44"/>
      <c r="F9416" s="29"/>
      <c r="G9416" s="45"/>
      <c r="L9416"/>
      <c r="M9416" s="46"/>
    </row>
    <row r="9417" spans="1:13" x14ac:dyDescent="0.3">
      <c r="A9417"/>
      <c r="B9417"/>
      <c r="C9417" s="29"/>
      <c r="D9417"/>
      <c r="E9417" s="44"/>
      <c r="F9417" s="29"/>
      <c r="G9417" s="45"/>
      <c r="L9417"/>
      <c r="M9417" s="46"/>
    </row>
    <row r="9418" spans="1:13" x14ac:dyDescent="0.3">
      <c r="A9418"/>
      <c r="B9418"/>
      <c r="C9418" s="29"/>
      <c r="D9418"/>
      <c r="E9418" s="44"/>
      <c r="F9418" s="29"/>
      <c r="G9418" s="45"/>
      <c r="L9418"/>
      <c r="M9418" s="46"/>
    </row>
    <row r="9419" spans="1:13" x14ac:dyDescent="0.3">
      <c r="A9419"/>
      <c r="B9419"/>
      <c r="C9419" s="29"/>
      <c r="D9419"/>
      <c r="E9419" s="44"/>
      <c r="F9419" s="29"/>
      <c r="G9419" s="45"/>
      <c r="L9419"/>
      <c r="M9419" s="46"/>
    </row>
    <row r="9420" spans="1:13" x14ac:dyDescent="0.3">
      <c r="A9420"/>
      <c r="B9420"/>
      <c r="C9420" s="29"/>
      <c r="D9420"/>
      <c r="E9420" s="44"/>
      <c r="F9420" s="29"/>
      <c r="G9420" s="45"/>
      <c r="L9420"/>
      <c r="M9420" s="46"/>
    </row>
    <row r="9421" spans="1:13" x14ac:dyDescent="0.3">
      <c r="A9421"/>
      <c r="B9421"/>
      <c r="C9421" s="29"/>
      <c r="D9421"/>
      <c r="E9421" s="44"/>
      <c r="F9421" s="29"/>
      <c r="G9421" s="45"/>
      <c r="L9421"/>
      <c r="M9421" s="46"/>
    </row>
    <row r="9422" spans="1:13" x14ac:dyDescent="0.3">
      <c r="A9422"/>
      <c r="B9422"/>
      <c r="C9422" s="29"/>
      <c r="D9422"/>
      <c r="E9422" s="44"/>
      <c r="F9422" s="29"/>
      <c r="G9422" s="45"/>
      <c r="L9422"/>
      <c r="M9422" s="46"/>
    </row>
    <row r="9423" spans="1:13" x14ac:dyDescent="0.3">
      <c r="A9423"/>
      <c r="B9423"/>
      <c r="C9423" s="29"/>
      <c r="D9423"/>
      <c r="E9423" s="44"/>
      <c r="F9423" s="29"/>
      <c r="G9423" s="45"/>
      <c r="L9423"/>
      <c r="M9423" s="46"/>
    </row>
    <row r="9424" spans="1:13" x14ac:dyDescent="0.3">
      <c r="A9424"/>
      <c r="B9424"/>
      <c r="C9424" s="29"/>
      <c r="D9424"/>
      <c r="E9424" s="44"/>
      <c r="F9424" s="29"/>
      <c r="G9424" s="45"/>
      <c r="L9424"/>
      <c r="M9424" s="46"/>
    </row>
    <row r="9425" spans="1:13" x14ac:dyDescent="0.3">
      <c r="A9425"/>
      <c r="B9425"/>
      <c r="C9425" s="29"/>
      <c r="D9425"/>
      <c r="E9425" s="44"/>
      <c r="F9425" s="29"/>
      <c r="G9425" s="45"/>
      <c r="L9425"/>
      <c r="M9425" s="46"/>
    </row>
    <row r="9426" spans="1:13" x14ac:dyDescent="0.3">
      <c r="A9426"/>
      <c r="B9426"/>
      <c r="C9426" s="29"/>
      <c r="D9426"/>
      <c r="E9426" s="44"/>
      <c r="F9426" s="29"/>
      <c r="G9426" s="45"/>
      <c r="L9426"/>
      <c r="M9426" s="46"/>
    </row>
    <row r="9427" spans="1:13" x14ac:dyDescent="0.3">
      <c r="A9427"/>
      <c r="B9427"/>
      <c r="C9427" s="29"/>
      <c r="D9427"/>
      <c r="E9427" s="44"/>
      <c r="F9427" s="29"/>
      <c r="G9427" s="45"/>
      <c r="L9427"/>
      <c r="M9427" s="46"/>
    </row>
    <row r="9428" spans="1:13" x14ac:dyDescent="0.3">
      <c r="A9428"/>
      <c r="B9428"/>
      <c r="C9428" s="29"/>
      <c r="D9428"/>
      <c r="E9428" s="44"/>
      <c r="F9428" s="29"/>
      <c r="G9428" s="45"/>
      <c r="L9428"/>
      <c r="M9428" s="46"/>
    </row>
    <row r="9429" spans="1:13" x14ac:dyDescent="0.3">
      <c r="A9429"/>
      <c r="B9429"/>
      <c r="C9429" s="29"/>
      <c r="D9429"/>
      <c r="E9429" s="44"/>
      <c r="F9429" s="29"/>
      <c r="G9429" s="45"/>
      <c r="L9429"/>
      <c r="M9429" s="46"/>
    </row>
    <row r="9430" spans="1:13" x14ac:dyDescent="0.3">
      <c r="A9430"/>
      <c r="B9430"/>
      <c r="C9430" s="29"/>
      <c r="D9430"/>
      <c r="E9430" s="44"/>
      <c r="F9430" s="29"/>
      <c r="G9430" s="45"/>
      <c r="L9430"/>
      <c r="M9430" s="46"/>
    </row>
    <row r="9431" spans="1:13" x14ac:dyDescent="0.3">
      <c r="A9431"/>
      <c r="B9431"/>
      <c r="C9431" s="29"/>
      <c r="D9431"/>
      <c r="E9431" s="44"/>
      <c r="F9431" s="29"/>
      <c r="G9431" s="45"/>
      <c r="L9431"/>
      <c r="M9431" s="46"/>
    </row>
    <row r="9432" spans="1:13" x14ac:dyDescent="0.3">
      <c r="A9432"/>
      <c r="B9432"/>
      <c r="C9432" s="29"/>
      <c r="D9432"/>
      <c r="E9432" s="44"/>
      <c r="F9432" s="29"/>
      <c r="G9432" s="45"/>
      <c r="L9432"/>
      <c r="M9432" s="46"/>
    </row>
    <row r="9433" spans="1:13" x14ac:dyDescent="0.3">
      <c r="A9433"/>
      <c r="B9433"/>
      <c r="C9433" s="29"/>
      <c r="D9433"/>
      <c r="E9433" s="44"/>
      <c r="F9433" s="29"/>
      <c r="G9433" s="45"/>
      <c r="L9433"/>
      <c r="M9433" s="46"/>
    </row>
    <row r="9434" spans="1:13" x14ac:dyDescent="0.3">
      <c r="A9434"/>
      <c r="B9434"/>
      <c r="C9434" s="29"/>
      <c r="D9434"/>
      <c r="E9434" s="44"/>
      <c r="F9434" s="29"/>
      <c r="G9434" s="45"/>
      <c r="L9434"/>
      <c r="M9434" s="46"/>
    </row>
    <row r="9435" spans="1:13" x14ac:dyDescent="0.3">
      <c r="A9435"/>
      <c r="B9435"/>
      <c r="C9435" s="29"/>
      <c r="D9435"/>
      <c r="E9435" s="44"/>
      <c r="F9435" s="29"/>
      <c r="G9435" s="45"/>
      <c r="L9435"/>
      <c r="M9435" s="46"/>
    </row>
    <row r="9436" spans="1:13" x14ac:dyDescent="0.3">
      <c r="A9436"/>
      <c r="B9436"/>
      <c r="C9436" s="29"/>
      <c r="D9436"/>
      <c r="E9436" s="44"/>
      <c r="F9436" s="29"/>
      <c r="G9436" s="45"/>
      <c r="L9436"/>
      <c r="M9436" s="46"/>
    </row>
    <row r="9437" spans="1:13" x14ac:dyDescent="0.3">
      <c r="A9437"/>
      <c r="B9437"/>
      <c r="C9437" s="29"/>
      <c r="D9437"/>
      <c r="E9437" s="44"/>
      <c r="F9437" s="29"/>
      <c r="G9437" s="45"/>
      <c r="L9437"/>
      <c r="M9437" s="46"/>
    </row>
    <row r="9438" spans="1:13" x14ac:dyDescent="0.3">
      <c r="A9438"/>
      <c r="B9438"/>
      <c r="C9438" s="29"/>
      <c r="D9438"/>
      <c r="E9438" s="44"/>
      <c r="F9438" s="29"/>
      <c r="G9438" s="45"/>
      <c r="L9438"/>
      <c r="M9438" s="46"/>
    </row>
    <row r="9439" spans="1:13" x14ac:dyDescent="0.3">
      <c r="A9439"/>
      <c r="B9439"/>
      <c r="C9439" s="29"/>
      <c r="D9439"/>
      <c r="E9439" s="44"/>
      <c r="F9439" s="29"/>
      <c r="G9439" s="45"/>
      <c r="L9439"/>
      <c r="M9439" s="46"/>
    </row>
    <row r="9440" spans="1:13" x14ac:dyDescent="0.3">
      <c r="A9440"/>
      <c r="B9440"/>
      <c r="C9440" s="29"/>
      <c r="D9440"/>
      <c r="E9440" s="44"/>
      <c r="F9440" s="29"/>
      <c r="G9440" s="45"/>
      <c r="L9440"/>
      <c r="M9440" s="46"/>
    </row>
    <row r="9441" spans="1:13" x14ac:dyDescent="0.3">
      <c r="A9441"/>
      <c r="B9441"/>
      <c r="C9441" s="29"/>
      <c r="D9441"/>
      <c r="E9441" s="44"/>
      <c r="F9441" s="29"/>
      <c r="G9441" s="45"/>
      <c r="L9441"/>
      <c r="M9441" s="46"/>
    </row>
    <row r="9442" spans="1:13" x14ac:dyDescent="0.3">
      <c r="A9442"/>
      <c r="B9442"/>
      <c r="C9442" s="29"/>
      <c r="D9442"/>
      <c r="E9442" s="44"/>
      <c r="F9442" s="29"/>
      <c r="G9442" s="45"/>
      <c r="L9442"/>
      <c r="M9442" s="46"/>
    </row>
    <row r="9443" spans="1:13" x14ac:dyDescent="0.3">
      <c r="A9443"/>
      <c r="B9443"/>
      <c r="C9443" s="29"/>
      <c r="D9443"/>
      <c r="E9443" s="44"/>
      <c r="F9443" s="29"/>
      <c r="G9443" s="45"/>
      <c r="L9443"/>
      <c r="M9443" s="46"/>
    </row>
    <row r="9444" spans="1:13" x14ac:dyDescent="0.3">
      <c r="A9444"/>
      <c r="B9444"/>
      <c r="C9444" s="29"/>
      <c r="D9444"/>
      <c r="E9444" s="44"/>
      <c r="F9444" s="29"/>
      <c r="G9444" s="45"/>
      <c r="L9444"/>
      <c r="M9444" s="46"/>
    </row>
    <row r="9445" spans="1:13" x14ac:dyDescent="0.3">
      <c r="A9445"/>
      <c r="B9445"/>
      <c r="C9445" s="29"/>
      <c r="D9445"/>
      <c r="E9445" s="44"/>
      <c r="F9445" s="29"/>
      <c r="G9445" s="45"/>
      <c r="L9445"/>
      <c r="M9445" s="46"/>
    </row>
    <row r="9446" spans="1:13" x14ac:dyDescent="0.3">
      <c r="A9446"/>
      <c r="B9446"/>
      <c r="C9446" s="29"/>
      <c r="D9446"/>
      <c r="E9446" s="44"/>
      <c r="F9446" s="29"/>
      <c r="G9446" s="45"/>
      <c r="L9446"/>
      <c r="M9446" s="46"/>
    </row>
    <row r="9447" spans="1:13" x14ac:dyDescent="0.3">
      <c r="A9447"/>
      <c r="B9447"/>
      <c r="C9447" s="29"/>
      <c r="D9447"/>
      <c r="E9447" s="44"/>
      <c r="F9447" s="29"/>
      <c r="G9447" s="45"/>
      <c r="L9447"/>
      <c r="M9447" s="46"/>
    </row>
    <row r="9448" spans="1:13" x14ac:dyDescent="0.3">
      <c r="A9448"/>
      <c r="B9448"/>
      <c r="C9448" s="29"/>
      <c r="D9448"/>
      <c r="E9448" s="44"/>
      <c r="F9448" s="29"/>
      <c r="G9448" s="45"/>
      <c r="L9448"/>
      <c r="M9448" s="46"/>
    </row>
    <row r="9449" spans="1:13" x14ac:dyDescent="0.3">
      <c r="A9449"/>
      <c r="B9449"/>
      <c r="C9449" s="29"/>
      <c r="D9449"/>
      <c r="E9449" s="44"/>
      <c r="F9449" s="29"/>
      <c r="G9449" s="45"/>
      <c r="L9449"/>
      <c r="M9449" s="46"/>
    </row>
    <row r="9450" spans="1:13" x14ac:dyDescent="0.3">
      <c r="A9450"/>
      <c r="B9450"/>
      <c r="C9450" s="29"/>
      <c r="D9450"/>
      <c r="E9450" s="44"/>
      <c r="F9450" s="29"/>
      <c r="G9450" s="45"/>
      <c r="L9450"/>
      <c r="M9450" s="46"/>
    </row>
    <row r="9451" spans="1:13" x14ac:dyDescent="0.3">
      <c r="A9451"/>
      <c r="B9451"/>
      <c r="C9451" s="29"/>
      <c r="D9451"/>
      <c r="E9451" s="44"/>
      <c r="F9451" s="29"/>
      <c r="G9451" s="45"/>
      <c r="L9451"/>
      <c r="M9451" s="46"/>
    </row>
    <row r="9452" spans="1:13" x14ac:dyDescent="0.3">
      <c r="A9452"/>
      <c r="B9452"/>
      <c r="C9452" s="29"/>
      <c r="D9452"/>
      <c r="E9452" s="44"/>
      <c r="F9452" s="29"/>
      <c r="G9452" s="45"/>
      <c r="L9452"/>
      <c r="M9452" s="46"/>
    </row>
    <row r="9453" spans="1:13" x14ac:dyDescent="0.3">
      <c r="A9453"/>
      <c r="B9453"/>
      <c r="C9453" s="29"/>
      <c r="D9453"/>
      <c r="E9453" s="44"/>
      <c r="F9453" s="29"/>
      <c r="G9453" s="45"/>
      <c r="L9453"/>
      <c r="M9453" s="46"/>
    </row>
    <row r="9454" spans="1:13" x14ac:dyDescent="0.3">
      <c r="A9454"/>
      <c r="B9454"/>
      <c r="C9454" s="29"/>
      <c r="D9454"/>
      <c r="E9454" s="44"/>
      <c r="F9454" s="29"/>
      <c r="G9454" s="45"/>
      <c r="L9454"/>
      <c r="M9454" s="46"/>
    </row>
    <row r="9455" spans="1:13" x14ac:dyDescent="0.3">
      <c r="A9455"/>
      <c r="B9455"/>
      <c r="C9455" s="29"/>
      <c r="D9455"/>
      <c r="E9455" s="44"/>
      <c r="F9455" s="29"/>
      <c r="G9455" s="45"/>
      <c r="L9455"/>
      <c r="M9455" s="46"/>
    </row>
    <row r="9456" spans="1:13" x14ac:dyDescent="0.3">
      <c r="A9456"/>
      <c r="B9456"/>
      <c r="C9456" s="29"/>
      <c r="D9456"/>
      <c r="E9456" s="44"/>
      <c r="F9456" s="29"/>
      <c r="G9456" s="45"/>
      <c r="L9456"/>
      <c r="M9456" s="46"/>
    </row>
    <row r="9457" spans="1:13" x14ac:dyDescent="0.3">
      <c r="A9457"/>
      <c r="B9457"/>
      <c r="C9457" s="29"/>
      <c r="D9457"/>
      <c r="E9457" s="44"/>
      <c r="F9457" s="29"/>
      <c r="G9457" s="45"/>
      <c r="L9457"/>
      <c r="M9457" s="46"/>
    </row>
    <row r="9458" spans="1:13" x14ac:dyDescent="0.3">
      <c r="A9458"/>
      <c r="B9458"/>
      <c r="C9458" s="29"/>
      <c r="D9458"/>
      <c r="E9458" s="44"/>
      <c r="F9458" s="29"/>
      <c r="G9458" s="45"/>
      <c r="L9458"/>
      <c r="M9458" s="46"/>
    </row>
    <row r="9459" spans="1:13" x14ac:dyDescent="0.3">
      <c r="A9459"/>
      <c r="B9459"/>
      <c r="C9459" s="29"/>
      <c r="D9459"/>
      <c r="E9459" s="44"/>
      <c r="F9459" s="29"/>
      <c r="G9459" s="45"/>
      <c r="L9459"/>
      <c r="M9459" s="46"/>
    </row>
    <row r="9460" spans="1:13" x14ac:dyDescent="0.3">
      <c r="A9460"/>
      <c r="B9460"/>
      <c r="C9460" s="29"/>
      <c r="D9460"/>
      <c r="E9460" s="44"/>
      <c r="F9460" s="29"/>
      <c r="G9460" s="45"/>
      <c r="L9460"/>
      <c r="M9460" s="46"/>
    </row>
    <row r="9461" spans="1:13" x14ac:dyDescent="0.3">
      <c r="A9461"/>
      <c r="B9461"/>
      <c r="C9461" s="29"/>
      <c r="D9461"/>
      <c r="E9461" s="44"/>
      <c r="F9461" s="29"/>
      <c r="G9461" s="45"/>
      <c r="L9461"/>
      <c r="M9461" s="46"/>
    </row>
    <row r="9462" spans="1:13" x14ac:dyDescent="0.3">
      <c r="A9462"/>
      <c r="B9462"/>
      <c r="C9462" s="29"/>
      <c r="D9462"/>
      <c r="E9462" s="44"/>
      <c r="F9462" s="29"/>
      <c r="G9462" s="45"/>
      <c r="L9462"/>
      <c r="M9462" s="46"/>
    </row>
    <row r="9463" spans="1:13" x14ac:dyDescent="0.3">
      <c r="A9463"/>
      <c r="B9463"/>
      <c r="C9463" s="29"/>
      <c r="D9463"/>
      <c r="E9463" s="44"/>
      <c r="F9463" s="29"/>
      <c r="G9463" s="45"/>
      <c r="L9463"/>
      <c r="M9463" s="46"/>
    </row>
    <row r="9464" spans="1:13" x14ac:dyDescent="0.3">
      <c r="A9464"/>
      <c r="B9464"/>
      <c r="C9464" s="29"/>
      <c r="D9464"/>
      <c r="E9464" s="44"/>
      <c r="F9464" s="29"/>
      <c r="G9464" s="45"/>
      <c r="L9464"/>
      <c r="M9464" s="46"/>
    </row>
    <row r="9465" spans="1:13" x14ac:dyDescent="0.3">
      <c r="A9465"/>
      <c r="B9465"/>
      <c r="C9465" s="29"/>
      <c r="D9465"/>
      <c r="E9465" s="44"/>
      <c r="F9465" s="29"/>
      <c r="G9465" s="45"/>
      <c r="L9465"/>
      <c r="M9465" s="46"/>
    </row>
    <row r="9466" spans="1:13" x14ac:dyDescent="0.3">
      <c r="A9466"/>
      <c r="B9466"/>
      <c r="C9466" s="29"/>
      <c r="D9466"/>
      <c r="E9466" s="44"/>
      <c r="F9466" s="29"/>
      <c r="G9466" s="45"/>
      <c r="L9466"/>
      <c r="M9466" s="46"/>
    </row>
    <row r="9467" spans="1:13" x14ac:dyDescent="0.3">
      <c r="A9467"/>
      <c r="B9467"/>
      <c r="C9467" s="29"/>
      <c r="D9467"/>
      <c r="E9467" s="44"/>
      <c r="F9467" s="29"/>
      <c r="G9467" s="45"/>
      <c r="L9467"/>
      <c r="M9467" s="46"/>
    </row>
    <row r="9468" spans="1:13" x14ac:dyDescent="0.3">
      <c r="A9468"/>
      <c r="B9468"/>
      <c r="C9468" s="29"/>
      <c r="D9468"/>
      <c r="E9468" s="44"/>
      <c r="F9468" s="29"/>
      <c r="G9468" s="45"/>
      <c r="L9468"/>
      <c r="M9468" s="46"/>
    </row>
    <row r="9469" spans="1:13" x14ac:dyDescent="0.3">
      <c r="A9469"/>
      <c r="B9469"/>
      <c r="C9469" s="29"/>
      <c r="D9469"/>
      <c r="E9469" s="44"/>
      <c r="F9469" s="29"/>
      <c r="G9469" s="45"/>
      <c r="L9469"/>
      <c r="M9469" s="46"/>
    </row>
    <row r="9470" spans="1:13" x14ac:dyDescent="0.3">
      <c r="A9470"/>
      <c r="B9470"/>
      <c r="C9470" s="29"/>
      <c r="D9470"/>
      <c r="E9470" s="44"/>
      <c r="F9470" s="29"/>
      <c r="G9470" s="45"/>
      <c r="L9470"/>
      <c r="M9470" s="46"/>
    </row>
    <row r="9471" spans="1:13" x14ac:dyDescent="0.3">
      <c r="A9471"/>
      <c r="B9471"/>
      <c r="C9471" s="29"/>
      <c r="D9471"/>
      <c r="E9471" s="44"/>
      <c r="F9471" s="29"/>
      <c r="G9471" s="45"/>
      <c r="L9471"/>
      <c r="M9471" s="46"/>
    </row>
    <row r="9472" spans="1:13" x14ac:dyDescent="0.3">
      <c r="A9472"/>
      <c r="B9472"/>
      <c r="C9472" s="29"/>
      <c r="D9472"/>
      <c r="E9472" s="44"/>
      <c r="F9472" s="29"/>
      <c r="G9472" s="45"/>
      <c r="L9472"/>
      <c r="M9472" s="46"/>
    </row>
    <row r="9473" spans="1:13" x14ac:dyDescent="0.3">
      <c r="A9473"/>
      <c r="B9473"/>
      <c r="C9473" s="29"/>
      <c r="D9473"/>
      <c r="E9473" s="44"/>
      <c r="F9473" s="29"/>
      <c r="G9473" s="45"/>
      <c r="L9473"/>
      <c r="M9473" s="46"/>
    </row>
    <row r="9474" spans="1:13" x14ac:dyDescent="0.3">
      <c r="A9474"/>
      <c r="B9474"/>
      <c r="C9474" s="29"/>
      <c r="D9474"/>
      <c r="E9474" s="44"/>
      <c r="F9474" s="29"/>
      <c r="G9474" s="45"/>
      <c r="L9474"/>
      <c r="M9474" s="46"/>
    </row>
    <row r="9475" spans="1:13" x14ac:dyDescent="0.3">
      <c r="A9475"/>
      <c r="B9475"/>
      <c r="C9475" s="29"/>
      <c r="D9475"/>
      <c r="E9475" s="44"/>
      <c r="F9475" s="29"/>
      <c r="G9475" s="45"/>
      <c r="L9475"/>
      <c r="M9475" s="46"/>
    </row>
    <row r="9476" spans="1:13" x14ac:dyDescent="0.3">
      <c r="A9476"/>
      <c r="B9476"/>
      <c r="C9476" s="29"/>
      <c r="D9476"/>
      <c r="E9476" s="44"/>
      <c r="F9476" s="29"/>
      <c r="G9476" s="45"/>
      <c r="L9476"/>
      <c r="M9476" s="46"/>
    </row>
    <row r="9477" spans="1:13" x14ac:dyDescent="0.3">
      <c r="A9477"/>
      <c r="B9477"/>
      <c r="C9477" s="29"/>
      <c r="D9477"/>
      <c r="E9477" s="44"/>
      <c r="F9477" s="29"/>
      <c r="G9477" s="45"/>
      <c r="L9477"/>
      <c r="M9477" s="46"/>
    </row>
    <row r="9478" spans="1:13" x14ac:dyDescent="0.3">
      <c r="A9478"/>
      <c r="B9478"/>
      <c r="C9478" s="29"/>
      <c r="D9478"/>
      <c r="E9478" s="44"/>
      <c r="F9478" s="29"/>
      <c r="G9478" s="45"/>
      <c r="L9478"/>
      <c r="M9478" s="46"/>
    </row>
    <row r="9479" spans="1:13" x14ac:dyDescent="0.3">
      <c r="A9479"/>
      <c r="B9479"/>
      <c r="C9479" s="29"/>
      <c r="D9479"/>
      <c r="E9479" s="44"/>
      <c r="F9479" s="29"/>
      <c r="G9479" s="45"/>
      <c r="L9479"/>
      <c r="M9479" s="46"/>
    </row>
    <row r="9480" spans="1:13" x14ac:dyDescent="0.3">
      <c r="A9480"/>
      <c r="B9480"/>
      <c r="C9480" s="29"/>
      <c r="D9480"/>
      <c r="E9480" s="44"/>
      <c r="F9480" s="29"/>
      <c r="G9480" s="45"/>
      <c r="L9480"/>
      <c r="M9480" s="46"/>
    </row>
    <row r="9481" spans="1:13" x14ac:dyDescent="0.3">
      <c r="A9481"/>
      <c r="B9481"/>
      <c r="C9481" s="29"/>
      <c r="D9481"/>
      <c r="E9481" s="44"/>
      <c r="F9481" s="29"/>
      <c r="G9481" s="45"/>
      <c r="L9481"/>
      <c r="M9481" s="46"/>
    </row>
    <row r="9482" spans="1:13" x14ac:dyDescent="0.3">
      <c r="A9482"/>
      <c r="B9482"/>
      <c r="C9482" s="29"/>
      <c r="D9482"/>
      <c r="E9482" s="44"/>
      <c r="F9482" s="29"/>
      <c r="G9482" s="45"/>
      <c r="L9482"/>
      <c r="M9482" s="46"/>
    </row>
    <row r="9483" spans="1:13" x14ac:dyDescent="0.3">
      <c r="A9483"/>
      <c r="B9483"/>
      <c r="C9483" s="29"/>
      <c r="D9483"/>
      <c r="E9483" s="44"/>
      <c r="F9483" s="29"/>
      <c r="G9483" s="45"/>
      <c r="L9483"/>
      <c r="M9483" s="46"/>
    </row>
    <row r="9484" spans="1:13" x14ac:dyDescent="0.3">
      <c r="A9484"/>
      <c r="B9484"/>
      <c r="C9484" s="29"/>
      <c r="D9484"/>
      <c r="E9484" s="44"/>
      <c r="F9484" s="29"/>
      <c r="G9484" s="45"/>
      <c r="L9484"/>
      <c r="M9484" s="46"/>
    </row>
    <row r="9485" spans="1:13" x14ac:dyDescent="0.3">
      <c r="A9485"/>
      <c r="B9485"/>
      <c r="C9485" s="29"/>
      <c r="D9485"/>
      <c r="E9485" s="44"/>
      <c r="F9485" s="29"/>
      <c r="G9485" s="45"/>
      <c r="L9485"/>
      <c r="M9485" s="46"/>
    </row>
    <row r="9486" spans="1:13" x14ac:dyDescent="0.3">
      <c r="A9486"/>
      <c r="B9486"/>
      <c r="C9486" s="29"/>
      <c r="D9486"/>
      <c r="E9486" s="44"/>
      <c r="F9486" s="29"/>
      <c r="G9486" s="45"/>
      <c r="L9486"/>
      <c r="M9486" s="46"/>
    </row>
    <row r="9487" spans="1:13" x14ac:dyDescent="0.3">
      <c r="A9487"/>
      <c r="B9487"/>
      <c r="C9487" s="29"/>
      <c r="D9487"/>
      <c r="E9487" s="44"/>
      <c r="F9487" s="29"/>
      <c r="G9487" s="45"/>
      <c r="L9487"/>
      <c r="M9487" s="46"/>
    </row>
    <row r="9488" spans="1:13" x14ac:dyDescent="0.3">
      <c r="A9488"/>
      <c r="B9488"/>
      <c r="C9488" s="29"/>
      <c r="D9488"/>
      <c r="E9488" s="44"/>
      <c r="F9488" s="29"/>
      <c r="G9488" s="45"/>
      <c r="L9488"/>
      <c r="M9488" s="46"/>
    </row>
    <row r="9489" spans="1:13" x14ac:dyDescent="0.3">
      <c r="A9489"/>
      <c r="B9489"/>
      <c r="C9489" s="29"/>
      <c r="D9489"/>
      <c r="E9489" s="44"/>
      <c r="F9489" s="29"/>
      <c r="G9489" s="45"/>
      <c r="L9489"/>
      <c r="M9489" s="46"/>
    </row>
    <row r="9490" spans="1:13" x14ac:dyDescent="0.3">
      <c r="A9490"/>
      <c r="B9490"/>
      <c r="C9490" s="29"/>
      <c r="D9490"/>
      <c r="E9490" s="44"/>
      <c r="F9490" s="29"/>
      <c r="G9490" s="45"/>
      <c r="L9490"/>
      <c r="M9490" s="46"/>
    </row>
    <row r="9491" spans="1:13" x14ac:dyDescent="0.3">
      <c r="A9491"/>
      <c r="B9491"/>
      <c r="C9491" s="29"/>
      <c r="D9491"/>
      <c r="E9491" s="44"/>
      <c r="F9491" s="29"/>
      <c r="G9491" s="45"/>
      <c r="L9491"/>
      <c r="M9491" s="46"/>
    </row>
    <row r="9492" spans="1:13" x14ac:dyDescent="0.3">
      <c r="A9492"/>
      <c r="B9492"/>
      <c r="C9492" s="29"/>
      <c r="D9492"/>
      <c r="E9492" s="44"/>
      <c r="F9492" s="29"/>
      <c r="G9492" s="45"/>
      <c r="L9492"/>
      <c r="M9492" s="46"/>
    </row>
    <row r="9493" spans="1:13" x14ac:dyDescent="0.3">
      <c r="A9493"/>
      <c r="B9493"/>
      <c r="C9493" s="29"/>
      <c r="D9493"/>
      <c r="E9493" s="44"/>
      <c r="F9493" s="29"/>
      <c r="G9493" s="45"/>
      <c r="L9493"/>
      <c r="M9493" s="46"/>
    </row>
    <row r="9494" spans="1:13" x14ac:dyDescent="0.3">
      <c r="A9494"/>
      <c r="B9494"/>
      <c r="C9494" s="29"/>
      <c r="D9494"/>
      <c r="E9494" s="44"/>
      <c r="F9494" s="29"/>
      <c r="G9494" s="45"/>
      <c r="L9494"/>
      <c r="M9494" s="46"/>
    </row>
    <row r="9495" spans="1:13" x14ac:dyDescent="0.3">
      <c r="A9495"/>
      <c r="B9495"/>
      <c r="C9495" s="29"/>
      <c r="D9495"/>
      <c r="E9495" s="44"/>
      <c r="F9495" s="29"/>
      <c r="G9495" s="45"/>
      <c r="L9495"/>
      <c r="M9495" s="46"/>
    </row>
    <row r="9496" spans="1:13" x14ac:dyDescent="0.3">
      <c r="A9496"/>
      <c r="B9496"/>
      <c r="C9496" s="29"/>
      <c r="D9496"/>
      <c r="E9496" s="44"/>
      <c r="F9496" s="29"/>
      <c r="G9496" s="45"/>
      <c r="L9496"/>
      <c r="M9496" s="46"/>
    </row>
    <row r="9497" spans="1:13" x14ac:dyDescent="0.3">
      <c r="A9497"/>
      <c r="B9497"/>
      <c r="C9497" s="29"/>
      <c r="D9497"/>
      <c r="E9497" s="44"/>
      <c r="F9497" s="29"/>
      <c r="G9497" s="45"/>
      <c r="L9497"/>
      <c r="M9497" s="46"/>
    </row>
    <row r="9498" spans="1:13" x14ac:dyDescent="0.3">
      <c r="A9498"/>
      <c r="B9498"/>
      <c r="C9498" s="29"/>
      <c r="D9498"/>
      <c r="E9498" s="44"/>
      <c r="F9498" s="29"/>
      <c r="G9498" s="45"/>
      <c r="L9498"/>
      <c r="M9498" s="46"/>
    </row>
    <row r="9499" spans="1:13" x14ac:dyDescent="0.3">
      <c r="A9499"/>
      <c r="B9499"/>
      <c r="C9499" s="29"/>
      <c r="D9499"/>
      <c r="E9499" s="44"/>
      <c r="F9499" s="29"/>
      <c r="G9499" s="45"/>
      <c r="L9499"/>
      <c r="M9499" s="46"/>
    </row>
    <row r="9500" spans="1:13" x14ac:dyDescent="0.3">
      <c r="A9500"/>
      <c r="B9500"/>
      <c r="C9500" s="29"/>
      <c r="D9500"/>
      <c r="E9500" s="44"/>
      <c r="F9500" s="29"/>
      <c r="G9500" s="45"/>
      <c r="L9500"/>
      <c r="M9500" s="46"/>
    </row>
    <row r="9501" spans="1:13" x14ac:dyDescent="0.3">
      <c r="A9501"/>
      <c r="B9501"/>
      <c r="C9501" s="29"/>
      <c r="D9501"/>
      <c r="E9501" s="44"/>
      <c r="F9501" s="29"/>
      <c r="G9501" s="45"/>
      <c r="L9501"/>
      <c r="M9501" s="46"/>
    </row>
    <row r="9502" spans="1:13" x14ac:dyDescent="0.3">
      <c r="A9502"/>
      <c r="B9502"/>
      <c r="C9502" s="29"/>
      <c r="D9502"/>
      <c r="E9502" s="44"/>
      <c r="F9502" s="29"/>
      <c r="G9502" s="45"/>
      <c r="L9502"/>
      <c r="M9502" s="46"/>
    </row>
    <row r="9503" spans="1:13" x14ac:dyDescent="0.3">
      <c r="A9503"/>
      <c r="B9503"/>
      <c r="C9503" s="29"/>
      <c r="D9503"/>
      <c r="E9503" s="44"/>
      <c r="F9503" s="29"/>
      <c r="G9503" s="45"/>
      <c r="L9503"/>
      <c r="M9503" s="46"/>
    </row>
    <row r="9504" spans="1:13" x14ac:dyDescent="0.3">
      <c r="A9504"/>
      <c r="B9504"/>
      <c r="C9504" s="29"/>
      <c r="D9504"/>
      <c r="E9504" s="44"/>
      <c r="F9504" s="29"/>
      <c r="G9504" s="45"/>
      <c r="L9504"/>
      <c r="M9504" s="46"/>
    </row>
    <row r="9505" spans="1:13" x14ac:dyDescent="0.3">
      <c r="A9505"/>
      <c r="B9505"/>
      <c r="C9505" s="29"/>
      <c r="D9505"/>
      <c r="E9505" s="44"/>
      <c r="F9505" s="29"/>
      <c r="G9505" s="45"/>
      <c r="L9505"/>
      <c r="M9505" s="46"/>
    </row>
    <row r="9506" spans="1:13" x14ac:dyDescent="0.3">
      <c r="A9506"/>
      <c r="B9506"/>
      <c r="C9506" s="29"/>
      <c r="D9506"/>
      <c r="E9506" s="44"/>
      <c r="F9506" s="29"/>
      <c r="G9506" s="45"/>
      <c r="L9506"/>
      <c r="M9506" s="46"/>
    </row>
    <row r="9507" spans="1:13" x14ac:dyDescent="0.3">
      <c r="A9507"/>
      <c r="B9507"/>
      <c r="C9507" s="29"/>
      <c r="D9507"/>
      <c r="E9507" s="44"/>
      <c r="F9507" s="29"/>
      <c r="G9507" s="45"/>
      <c r="L9507"/>
      <c r="M9507" s="46"/>
    </row>
    <row r="9508" spans="1:13" x14ac:dyDescent="0.3">
      <c r="A9508"/>
      <c r="B9508"/>
      <c r="C9508" s="29"/>
      <c r="D9508"/>
      <c r="E9508" s="44"/>
      <c r="F9508" s="29"/>
      <c r="G9508" s="45"/>
      <c r="L9508"/>
      <c r="M9508" s="46"/>
    </row>
    <row r="9509" spans="1:13" x14ac:dyDescent="0.3">
      <c r="A9509"/>
      <c r="B9509"/>
      <c r="C9509" s="29"/>
      <c r="D9509"/>
      <c r="E9509" s="44"/>
      <c r="F9509" s="29"/>
      <c r="G9509" s="45"/>
      <c r="L9509"/>
      <c r="M9509" s="46"/>
    </row>
    <row r="9510" spans="1:13" x14ac:dyDescent="0.3">
      <c r="A9510"/>
      <c r="B9510"/>
      <c r="C9510" s="29"/>
      <c r="D9510"/>
      <c r="E9510" s="44"/>
      <c r="F9510" s="29"/>
      <c r="G9510" s="45"/>
      <c r="L9510"/>
      <c r="M9510" s="46"/>
    </row>
    <row r="9511" spans="1:13" x14ac:dyDescent="0.3">
      <c r="A9511"/>
      <c r="B9511"/>
      <c r="C9511" s="29"/>
      <c r="D9511"/>
      <c r="E9511" s="44"/>
      <c r="F9511" s="29"/>
      <c r="G9511" s="45"/>
      <c r="L9511"/>
      <c r="M9511" s="46"/>
    </row>
    <row r="9512" spans="1:13" x14ac:dyDescent="0.3">
      <c r="A9512"/>
      <c r="B9512"/>
      <c r="C9512" s="29"/>
      <c r="D9512"/>
      <c r="E9512" s="44"/>
      <c r="F9512" s="29"/>
      <c r="G9512" s="45"/>
      <c r="L9512"/>
      <c r="M9512" s="46"/>
    </row>
    <row r="9513" spans="1:13" x14ac:dyDescent="0.3">
      <c r="A9513"/>
      <c r="B9513"/>
      <c r="C9513" s="29"/>
      <c r="D9513"/>
      <c r="E9513" s="44"/>
      <c r="F9513" s="29"/>
      <c r="G9513" s="45"/>
      <c r="L9513"/>
      <c r="M9513" s="46"/>
    </row>
    <row r="9514" spans="1:13" x14ac:dyDescent="0.3">
      <c r="A9514"/>
      <c r="B9514"/>
      <c r="C9514" s="29"/>
      <c r="D9514"/>
      <c r="E9514" s="44"/>
      <c r="F9514" s="29"/>
      <c r="G9514" s="45"/>
      <c r="L9514"/>
      <c r="M9514" s="46"/>
    </row>
    <row r="9515" spans="1:13" x14ac:dyDescent="0.3">
      <c r="A9515"/>
      <c r="B9515"/>
      <c r="C9515" s="29"/>
      <c r="D9515"/>
      <c r="E9515" s="44"/>
      <c r="F9515" s="29"/>
      <c r="G9515" s="45"/>
      <c r="L9515"/>
      <c r="M9515" s="46"/>
    </row>
    <row r="9516" spans="1:13" x14ac:dyDescent="0.3">
      <c r="A9516"/>
      <c r="B9516"/>
      <c r="C9516" s="29"/>
      <c r="D9516"/>
      <c r="E9516" s="44"/>
      <c r="F9516" s="29"/>
      <c r="G9516" s="45"/>
      <c r="L9516"/>
      <c r="M9516" s="46"/>
    </row>
    <row r="9517" spans="1:13" x14ac:dyDescent="0.3">
      <c r="A9517"/>
      <c r="B9517"/>
      <c r="C9517" s="29"/>
      <c r="D9517"/>
      <c r="E9517" s="44"/>
      <c r="F9517" s="29"/>
      <c r="G9517" s="45"/>
      <c r="L9517"/>
      <c r="M9517" s="46"/>
    </row>
    <row r="9518" spans="1:13" x14ac:dyDescent="0.3">
      <c r="A9518"/>
      <c r="B9518"/>
      <c r="C9518" s="29"/>
      <c r="D9518"/>
      <c r="E9518" s="44"/>
      <c r="F9518" s="29"/>
      <c r="G9518" s="45"/>
      <c r="L9518"/>
      <c r="M9518" s="46"/>
    </row>
    <row r="9519" spans="1:13" x14ac:dyDescent="0.3">
      <c r="A9519"/>
      <c r="B9519"/>
      <c r="C9519" s="29"/>
      <c r="D9519"/>
      <c r="E9519" s="44"/>
      <c r="F9519" s="29"/>
      <c r="G9519" s="45"/>
      <c r="L9519"/>
      <c r="M9519" s="46"/>
    </row>
    <row r="9520" spans="1:13" x14ac:dyDescent="0.3">
      <c r="A9520"/>
      <c r="B9520"/>
      <c r="C9520" s="29"/>
      <c r="D9520"/>
      <c r="E9520" s="44"/>
      <c r="F9520" s="29"/>
      <c r="G9520" s="45"/>
      <c r="L9520"/>
      <c r="M9520" s="46"/>
    </row>
    <row r="9521" spans="1:13" x14ac:dyDescent="0.3">
      <c r="A9521"/>
      <c r="B9521"/>
      <c r="C9521" s="29"/>
      <c r="D9521"/>
      <c r="E9521" s="44"/>
      <c r="F9521" s="29"/>
      <c r="G9521" s="45"/>
      <c r="L9521"/>
      <c r="M9521" s="46"/>
    </row>
    <row r="9522" spans="1:13" x14ac:dyDescent="0.3">
      <c r="A9522"/>
      <c r="B9522"/>
      <c r="C9522" s="29"/>
      <c r="D9522"/>
      <c r="E9522" s="44"/>
      <c r="F9522" s="29"/>
      <c r="G9522" s="45"/>
      <c r="L9522"/>
      <c r="M9522" s="46"/>
    </row>
    <row r="9523" spans="1:13" x14ac:dyDescent="0.3">
      <c r="A9523"/>
      <c r="B9523"/>
      <c r="C9523" s="29"/>
      <c r="D9523"/>
      <c r="E9523" s="44"/>
      <c r="F9523" s="29"/>
      <c r="G9523" s="45"/>
      <c r="L9523"/>
      <c r="M9523" s="46"/>
    </row>
    <row r="9524" spans="1:13" x14ac:dyDescent="0.3">
      <c r="A9524"/>
      <c r="B9524"/>
      <c r="C9524" s="29"/>
      <c r="D9524"/>
      <c r="E9524" s="44"/>
      <c r="F9524" s="29"/>
      <c r="G9524" s="45"/>
      <c r="L9524"/>
      <c r="M9524" s="46"/>
    </row>
    <row r="9525" spans="1:13" x14ac:dyDescent="0.3">
      <c r="A9525"/>
      <c r="B9525"/>
      <c r="C9525" s="29"/>
      <c r="D9525"/>
      <c r="E9525" s="44"/>
      <c r="F9525" s="29"/>
      <c r="G9525" s="45"/>
      <c r="L9525"/>
      <c r="M9525" s="46"/>
    </row>
    <row r="9526" spans="1:13" x14ac:dyDescent="0.3">
      <c r="A9526"/>
      <c r="B9526"/>
      <c r="C9526" s="29"/>
      <c r="D9526"/>
      <c r="E9526" s="44"/>
      <c r="F9526" s="29"/>
      <c r="G9526" s="45"/>
      <c r="L9526"/>
      <c r="M9526" s="46"/>
    </row>
    <row r="9527" spans="1:13" x14ac:dyDescent="0.3">
      <c r="A9527"/>
      <c r="B9527"/>
      <c r="C9527" s="29"/>
      <c r="D9527"/>
      <c r="E9527" s="44"/>
      <c r="F9527" s="29"/>
      <c r="G9527" s="45"/>
      <c r="L9527"/>
      <c r="M9527" s="46"/>
    </row>
    <row r="9528" spans="1:13" x14ac:dyDescent="0.3">
      <c r="A9528"/>
      <c r="B9528"/>
      <c r="C9528" s="29"/>
      <c r="D9528"/>
      <c r="E9528" s="44"/>
      <c r="F9528" s="29"/>
      <c r="G9528" s="45"/>
      <c r="L9528"/>
      <c r="M9528" s="46"/>
    </row>
    <row r="9529" spans="1:13" x14ac:dyDescent="0.3">
      <c r="A9529"/>
      <c r="B9529"/>
      <c r="C9529" s="29"/>
      <c r="D9529"/>
      <c r="E9529" s="44"/>
      <c r="F9529" s="29"/>
      <c r="G9529" s="45"/>
      <c r="L9529"/>
      <c r="M9529" s="46"/>
    </row>
    <row r="9530" spans="1:13" x14ac:dyDescent="0.3">
      <c r="A9530"/>
      <c r="B9530"/>
      <c r="C9530" s="29"/>
      <c r="D9530"/>
      <c r="E9530" s="44"/>
      <c r="F9530" s="29"/>
      <c r="G9530" s="45"/>
      <c r="L9530"/>
      <c r="M9530" s="46"/>
    </row>
    <row r="9531" spans="1:13" x14ac:dyDescent="0.3">
      <c r="A9531"/>
      <c r="B9531"/>
      <c r="C9531" s="29"/>
      <c r="D9531"/>
      <c r="E9531" s="44"/>
      <c r="F9531" s="29"/>
      <c r="G9531" s="45"/>
      <c r="L9531"/>
      <c r="M9531" s="46"/>
    </row>
    <row r="9532" spans="1:13" x14ac:dyDescent="0.3">
      <c r="A9532"/>
      <c r="B9532"/>
      <c r="C9532" s="29"/>
      <c r="D9532"/>
      <c r="E9532" s="44"/>
      <c r="F9532" s="29"/>
      <c r="G9532" s="45"/>
      <c r="L9532"/>
      <c r="M9532" s="46"/>
    </row>
    <row r="9533" spans="1:13" x14ac:dyDescent="0.3">
      <c r="A9533"/>
      <c r="B9533"/>
      <c r="C9533" s="29"/>
      <c r="D9533"/>
      <c r="E9533" s="44"/>
      <c r="F9533" s="29"/>
      <c r="G9533" s="45"/>
      <c r="L9533"/>
      <c r="M9533" s="46"/>
    </row>
    <row r="9534" spans="1:13" x14ac:dyDescent="0.3">
      <c r="A9534"/>
      <c r="B9534"/>
      <c r="C9534" s="29"/>
      <c r="D9534"/>
      <c r="E9534" s="44"/>
      <c r="F9534" s="29"/>
      <c r="G9534" s="45"/>
      <c r="L9534"/>
      <c r="M9534" s="46"/>
    </row>
    <row r="9535" spans="1:13" x14ac:dyDescent="0.3">
      <c r="A9535"/>
      <c r="B9535"/>
      <c r="C9535" s="29"/>
      <c r="D9535"/>
      <c r="E9535" s="44"/>
      <c r="F9535" s="29"/>
      <c r="G9535" s="45"/>
      <c r="L9535"/>
      <c r="M9535" s="46"/>
    </row>
    <row r="9536" spans="1:13" x14ac:dyDescent="0.3">
      <c r="A9536"/>
      <c r="B9536"/>
      <c r="C9536" s="29"/>
      <c r="D9536"/>
      <c r="E9536" s="44"/>
      <c r="F9536" s="29"/>
      <c r="G9536" s="45"/>
      <c r="L9536"/>
      <c r="M9536" s="46"/>
    </row>
    <row r="9537" spans="1:13" x14ac:dyDescent="0.3">
      <c r="A9537"/>
      <c r="B9537"/>
      <c r="C9537" s="29"/>
      <c r="D9537"/>
      <c r="E9537" s="44"/>
      <c r="F9537" s="29"/>
      <c r="G9537" s="45"/>
      <c r="L9537"/>
      <c r="M9537" s="46"/>
    </row>
    <row r="9538" spans="1:13" x14ac:dyDescent="0.3">
      <c r="A9538"/>
      <c r="B9538"/>
      <c r="C9538" s="29"/>
      <c r="D9538"/>
      <c r="E9538" s="44"/>
      <c r="F9538" s="29"/>
      <c r="G9538" s="45"/>
      <c r="L9538"/>
      <c r="M9538" s="46"/>
    </row>
    <row r="9539" spans="1:13" x14ac:dyDescent="0.3">
      <c r="A9539"/>
      <c r="B9539"/>
      <c r="C9539" s="29"/>
      <c r="D9539"/>
      <c r="E9539" s="44"/>
      <c r="F9539" s="29"/>
      <c r="G9539" s="45"/>
      <c r="L9539"/>
      <c r="M9539" s="46"/>
    </row>
    <row r="9540" spans="1:13" x14ac:dyDescent="0.3">
      <c r="A9540"/>
      <c r="B9540"/>
      <c r="C9540" s="29"/>
      <c r="D9540"/>
      <c r="E9540" s="44"/>
      <c r="F9540" s="29"/>
      <c r="G9540" s="45"/>
      <c r="L9540"/>
      <c r="M9540" s="46"/>
    </row>
    <row r="9541" spans="1:13" x14ac:dyDescent="0.3">
      <c r="A9541"/>
      <c r="B9541"/>
      <c r="C9541" s="29"/>
      <c r="D9541"/>
      <c r="E9541" s="44"/>
      <c r="F9541" s="29"/>
      <c r="G9541" s="45"/>
      <c r="L9541"/>
      <c r="M9541" s="46"/>
    </row>
    <row r="9542" spans="1:13" x14ac:dyDescent="0.3">
      <c r="A9542"/>
      <c r="B9542"/>
      <c r="C9542" s="29"/>
      <c r="D9542"/>
      <c r="E9542" s="44"/>
      <c r="F9542" s="29"/>
      <c r="G9542" s="45"/>
      <c r="L9542"/>
      <c r="M9542" s="46"/>
    </row>
    <row r="9543" spans="1:13" x14ac:dyDescent="0.3">
      <c r="A9543"/>
      <c r="B9543"/>
      <c r="C9543" s="29"/>
      <c r="D9543"/>
      <c r="E9543" s="44"/>
      <c r="F9543" s="29"/>
      <c r="G9543" s="45"/>
      <c r="L9543"/>
      <c r="M9543" s="46"/>
    </row>
    <row r="9544" spans="1:13" x14ac:dyDescent="0.3">
      <c r="A9544"/>
      <c r="B9544"/>
      <c r="C9544" s="29"/>
      <c r="D9544"/>
      <c r="E9544" s="44"/>
      <c r="F9544" s="29"/>
      <c r="G9544" s="45"/>
      <c r="L9544"/>
      <c r="M9544" s="46"/>
    </row>
    <row r="9545" spans="1:13" x14ac:dyDescent="0.3">
      <c r="A9545"/>
      <c r="B9545"/>
      <c r="C9545" s="29"/>
      <c r="D9545"/>
      <c r="E9545" s="44"/>
      <c r="F9545" s="29"/>
      <c r="G9545" s="45"/>
      <c r="L9545"/>
      <c r="M9545" s="46"/>
    </row>
    <row r="9546" spans="1:13" x14ac:dyDescent="0.3">
      <c r="A9546"/>
      <c r="B9546"/>
      <c r="C9546" s="29"/>
      <c r="D9546"/>
      <c r="E9546" s="44"/>
      <c r="F9546" s="29"/>
      <c r="G9546" s="45"/>
      <c r="L9546"/>
      <c r="M9546" s="46"/>
    </row>
    <row r="9547" spans="1:13" x14ac:dyDescent="0.3">
      <c r="A9547"/>
      <c r="B9547"/>
      <c r="C9547" s="29"/>
      <c r="D9547"/>
      <c r="E9547" s="44"/>
      <c r="F9547" s="29"/>
      <c r="G9547" s="45"/>
      <c r="L9547"/>
      <c r="M9547" s="46"/>
    </row>
    <row r="9548" spans="1:13" x14ac:dyDescent="0.3">
      <c r="A9548"/>
      <c r="B9548"/>
      <c r="C9548" s="29"/>
      <c r="D9548"/>
      <c r="E9548" s="44"/>
      <c r="F9548" s="29"/>
      <c r="G9548" s="45"/>
      <c r="L9548"/>
      <c r="M9548" s="46"/>
    </row>
    <row r="9549" spans="1:13" x14ac:dyDescent="0.3">
      <c r="A9549"/>
      <c r="B9549"/>
      <c r="C9549" s="29"/>
      <c r="D9549"/>
      <c r="E9549" s="44"/>
      <c r="F9549" s="29"/>
      <c r="G9549" s="45"/>
      <c r="L9549"/>
      <c r="M9549" s="46"/>
    </row>
    <row r="9550" spans="1:13" x14ac:dyDescent="0.3">
      <c r="A9550"/>
      <c r="B9550"/>
      <c r="C9550" s="29"/>
      <c r="D9550"/>
      <c r="E9550" s="44"/>
      <c r="F9550" s="29"/>
      <c r="G9550" s="45"/>
      <c r="L9550"/>
      <c r="M9550" s="46"/>
    </row>
    <row r="9551" spans="1:13" x14ac:dyDescent="0.3">
      <c r="A9551"/>
      <c r="B9551"/>
      <c r="C9551" s="29"/>
      <c r="D9551"/>
      <c r="E9551" s="44"/>
      <c r="F9551" s="29"/>
      <c r="G9551" s="45"/>
      <c r="L9551"/>
      <c r="M9551" s="46"/>
    </row>
    <row r="9552" spans="1:13" x14ac:dyDescent="0.3">
      <c r="A9552"/>
      <c r="B9552"/>
      <c r="C9552" s="29"/>
      <c r="D9552"/>
      <c r="E9552" s="44"/>
      <c r="F9552" s="29"/>
      <c r="G9552" s="45"/>
      <c r="L9552"/>
      <c r="M9552" s="46"/>
    </row>
    <row r="9553" spans="1:13" x14ac:dyDescent="0.3">
      <c r="A9553"/>
      <c r="B9553"/>
      <c r="C9553" s="29"/>
      <c r="D9553"/>
      <c r="E9553" s="44"/>
      <c r="F9553" s="29"/>
      <c r="G9553" s="45"/>
      <c r="L9553"/>
      <c r="M9553" s="46"/>
    </row>
    <row r="9554" spans="1:13" x14ac:dyDescent="0.3">
      <c r="A9554"/>
      <c r="B9554"/>
      <c r="C9554" s="29"/>
      <c r="D9554"/>
      <c r="E9554" s="44"/>
      <c r="F9554" s="29"/>
      <c r="G9554" s="45"/>
      <c r="L9554"/>
      <c r="M9554" s="46"/>
    </row>
    <row r="9555" spans="1:13" x14ac:dyDescent="0.3">
      <c r="A9555"/>
      <c r="B9555"/>
      <c r="C9555" s="29"/>
      <c r="D9555"/>
      <c r="E9555" s="44"/>
      <c r="F9555" s="29"/>
      <c r="G9555" s="45"/>
      <c r="L9555"/>
      <c r="M9555" s="46"/>
    </row>
    <row r="9556" spans="1:13" x14ac:dyDescent="0.3">
      <c r="A9556"/>
      <c r="B9556"/>
      <c r="C9556" s="29"/>
      <c r="D9556"/>
      <c r="E9556" s="44"/>
      <c r="F9556" s="29"/>
      <c r="G9556" s="45"/>
      <c r="L9556"/>
      <c r="M9556" s="46"/>
    </row>
    <row r="9557" spans="1:13" x14ac:dyDescent="0.3">
      <c r="A9557"/>
      <c r="B9557"/>
      <c r="C9557" s="29"/>
      <c r="D9557"/>
      <c r="E9557" s="44"/>
      <c r="F9557" s="29"/>
      <c r="G9557" s="45"/>
      <c r="L9557"/>
      <c r="M9557" s="46"/>
    </row>
    <row r="9558" spans="1:13" x14ac:dyDescent="0.3">
      <c r="A9558"/>
      <c r="B9558"/>
      <c r="C9558" s="29"/>
      <c r="D9558"/>
      <c r="E9558" s="44"/>
      <c r="F9558" s="29"/>
      <c r="G9558" s="45"/>
      <c r="L9558"/>
      <c r="M9558" s="46"/>
    </row>
    <row r="9559" spans="1:13" x14ac:dyDescent="0.3">
      <c r="A9559"/>
      <c r="B9559"/>
      <c r="C9559" s="29"/>
      <c r="D9559"/>
      <c r="E9559" s="44"/>
      <c r="F9559" s="29"/>
      <c r="G9559" s="45"/>
      <c r="L9559"/>
      <c r="M9559" s="46"/>
    </row>
    <row r="9560" spans="1:13" x14ac:dyDescent="0.3">
      <c r="A9560"/>
      <c r="B9560"/>
      <c r="C9560" s="29"/>
      <c r="D9560"/>
      <c r="E9560" s="44"/>
      <c r="F9560" s="29"/>
      <c r="G9560" s="45"/>
      <c r="L9560"/>
      <c r="M9560" s="46"/>
    </row>
    <row r="9561" spans="1:13" x14ac:dyDescent="0.3">
      <c r="A9561"/>
      <c r="B9561"/>
      <c r="C9561" s="29"/>
      <c r="D9561"/>
      <c r="E9561" s="44"/>
      <c r="F9561" s="29"/>
      <c r="G9561" s="45"/>
      <c r="L9561"/>
      <c r="M9561" s="46"/>
    </row>
    <row r="9562" spans="1:13" x14ac:dyDescent="0.3">
      <c r="A9562"/>
      <c r="B9562"/>
      <c r="C9562" s="29"/>
      <c r="D9562"/>
      <c r="E9562" s="44"/>
      <c r="F9562" s="29"/>
      <c r="G9562" s="45"/>
      <c r="L9562"/>
      <c r="M9562" s="46"/>
    </row>
    <row r="9563" spans="1:13" x14ac:dyDescent="0.3">
      <c r="A9563"/>
      <c r="B9563"/>
      <c r="C9563" s="29"/>
      <c r="D9563"/>
      <c r="E9563" s="44"/>
      <c r="F9563" s="29"/>
      <c r="G9563" s="45"/>
      <c r="L9563"/>
      <c r="M9563" s="46"/>
    </row>
    <row r="9564" spans="1:13" x14ac:dyDescent="0.3">
      <c r="A9564"/>
      <c r="B9564"/>
      <c r="C9564" s="29"/>
      <c r="D9564"/>
      <c r="E9564" s="44"/>
      <c r="F9564" s="29"/>
      <c r="G9564" s="45"/>
      <c r="L9564"/>
      <c r="M9564" s="46"/>
    </row>
    <row r="9565" spans="1:13" x14ac:dyDescent="0.3">
      <c r="A9565"/>
      <c r="B9565"/>
      <c r="C9565" s="29"/>
      <c r="D9565"/>
      <c r="E9565" s="44"/>
      <c r="F9565" s="29"/>
      <c r="G9565" s="45"/>
      <c r="L9565"/>
      <c r="M9565" s="46"/>
    </row>
    <row r="9566" spans="1:13" x14ac:dyDescent="0.3">
      <c r="A9566"/>
      <c r="B9566"/>
      <c r="C9566" s="29"/>
      <c r="D9566"/>
      <c r="E9566" s="44"/>
      <c r="F9566" s="29"/>
      <c r="G9566" s="45"/>
      <c r="L9566"/>
      <c r="M9566" s="46"/>
    </row>
    <row r="9567" spans="1:13" x14ac:dyDescent="0.3">
      <c r="A9567"/>
      <c r="B9567"/>
      <c r="C9567" s="29"/>
      <c r="D9567"/>
      <c r="E9567" s="44"/>
      <c r="F9567" s="29"/>
      <c r="G9567" s="45"/>
      <c r="L9567"/>
      <c r="M9567" s="46"/>
    </row>
    <row r="9568" spans="1:13" x14ac:dyDescent="0.3">
      <c r="A9568"/>
      <c r="B9568"/>
      <c r="C9568" s="29"/>
      <c r="D9568"/>
      <c r="E9568" s="44"/>
      <c r="F9568" s="29"/>
      <c r="G9568" s="45"/>
      <c r="L9568"/>
      <c r="M9568" s="46"/>
    </row>
    <row r="9569" spans="1:13" x14ac:dyDescent="0.3">
      <c r="A9569"/>
      <c r="B9569"/>
      <c r="C9569" s="29"/>
      <c r="D9569"/>
      <c r="E9569" s="44"/>
      <c r="F9569" s="29"/>
      <c r="G9569" s="45"/>
      <c r="L9569"/>
      <c r="M9569" s="46"/>
    </row>
    <row r="9570" spans="1:13" x14ac:dyDescent="0.3">
      <c r="A9570"/>
      <c r="B9570"/>
      <c r="C9570" s="29"/>
      <c r="D9570"/>
      <c r="E9570" s="44"/>
      <c r="F9570" s="29"/>
      <c r="G9570" s="45"/>
      <c r="L9570"/>
      <c r="M9570" s="46"/>
    </row>
    <row r="9571" spans="1:13" x14ac:dyDescent="0.3">
      <c r="A9571"/>
      <c r="B9571"/>
      <c r="C9571" s="29"/>
      <c r="D9571"/>
      <c r="E9571" s="44"/>
      <c r="F9571" s="29"/>
      <c r="G9571" s="45"/>
      <c r="L9571"/>
      <c r="M9571" s="46"/>
    </row>
    <row r="9572" spans="1:13" x14ac:dyDescent="0.3">
      <c r="A9572"/>
      <c r="B9572"/>
      <c r="C9572" s="29"/>
      <c r="D9572"/>
      <c r="E9572" s="44"/>
      <c r="F9572" s="29"/>
      <c r="G9572" s="45"/>
      <c r="L9572"/>
      <c r="M9572" s="46"/>
    </row>
    <row r="9573" spans="1:13" x14ac:dyDescent="0.3">
      <c r="A9573"/>
      <c r="B9573"/>
      <c r="C9573" s="29"/>
      <c r="D9573"/>
      <c r="E9573" s="44"/>
      <c r="F9573" s="29"/>
      <c r="G9573" s="45"/>
      <c r="L9573"/>
      <c r="M9573" s="46"/>
    </row>
    <row r="9574" spans="1:13" x14ac:dyDescent="0.3">
      <c r="A9574"/>
      <c r="B9574"/>
      <c r="C9574" s="29"/>
      <c r="D9574"/>
      <c r="E9574" s="44"/>
      <c r="F9574" s="29"/>
      <c r="G9574" s="45"/>
      <c r="L9574"/>
      <c r="M9574" s="46"/>
    </row>
    <row r="9575" spans="1:13" x14ac:dyDescent="0.3">
      <c r="A9575"/>
      <c r="B9575"/>
      <c r="C9575" s="29"/>
      <c r="D9575"/>
      <c r="E9575" s="44"/>
      <c r="F9575" s="29"/>
      <c r="G9575" s="45"/>
      <c r="L9575"/>
      <c r="M9575" s="46"/>
    </row>
    <row r="9576" spans="1:13" x14ac:dyDescent="0.3">
      <c r="A9576"/>
      <c r="B9576"/>
      <c r="C9576" s="29"/>
      <c r="D9576"/>
      <c r="E9576" s="44"/>
      <c r="F9576" s="29"/>
      <c r="G9576" s="45"/>
      <c r="L9576"/>
      <c r="M9576" s="46"/>
    </row>
    <row r="9577" spans="1:13" x14ac:dyDescent="0.3">
      <c r="A9577"/>
      <c r="B9577"/>
      <c r="C9577" s="29"/>
      <c r="D9577"/>
      <c r="E9577" s="44"/>
      <c r="F9577" s="29"/>
      <c r="G9577" s="45"/>
      <c r="L9577"/>
      <c r="M9577" s="46"/>
    </row>
    <row r="9578" spans="1:13" x14ac:dyDescent="0.3">
      <c r="A9578"/>
      <c r="B9578"/>
      <c r="C9578" s="29"/>
      <c r="D9578"/>
      <c r="E9578" s="44"/>
      <c r="F9578" s="29"/>
      <c r="G9578" s="45"/>
      <c r="L9578"/>
      <c r="M9578" s="46"/>
    </row>
    <row r="9579" spans="1:13" x14ac:dyDescent="0.3">
      <c r="A9579"/>
      <c r="B9579"/>
      <c r="C9579" s="29"/>
      <c r="D9579"/>
      <c r="E9579" s="44"/>
      <c r="F9579" s="29"/>
      <c r="G9579" s="45"/>
      <c r="L9579"/>
      <c r="M9579" s="46"/>
    </row>
    <row r="9580" spans="1:13" x14ac:dyDescent="0.3">
      <c r="A9580"/>
      <c r="B9580"/>
      <c r="C9580" s="29"/>
      <c r="D9580"/>
      <c r="E9580" s="44"/>
      <c r="F9580" s="29"/>
      <c r="G9580" s="45"/>
      <c r="L9580"/>
      <c r="M9580" s="46"/>
    </row>
    <row r="9581" spans="1:13" x14ac:dyDescent="0.3">
      <c r="A9581"/>
      <c r="B9581"/>
      <c r="C9581" s="29"/>
      <c r="D9581"/>
      <c r="E9581" s="44"/>
      <c r="F9581" s="29"/>
      <c r="G9581" s="45"/>
      <c r="L9581"/>
      <c r="M9581" s="46"/>
    </row>
    <row r="9582" spans="1:13" x14ac:dyDescent="0.3">
      <c r="A9582"/>
      <c r="B9582"/>
      <c r="C9582" s="29"/>
      <c r="D9582"/>
      <c r="E9582" s="44"/>
      <c r="F9582" s="29"/>
      <c r="G9582" s="45"/>
      <c r="L9582"/>
      <c r="M9582" s="46"/>
    </row>
    <row r="9583" spans="1:13" x14ac:dyDescent="0.3">
      <c r="A9583"/>
      <c r="B9583"/>
      <c r="C9583" s="29"/>
      <c r="D9583"/>
      <c r="E9583" s="44"/>
      <c r="F9583" s="29"/>
      <c r="G9583" s="45"/>
      <c r="L9583"/>
      <c r="M9583" s="46"/>
    </row>
    <row r="9584" spans="1:13" x14ac:dyDescent="0.3">
      <c r="A9584"/>
      <c r="B9584"/>
      <c r="C9584" s="29"/>
      <c r="D9584"/>
      <c r="E9584" s="44"/>
      <c r="F9584" s="29"/>
      <c r="G9584" s="45"/>
      <c r="L9584"/>
      <c r="M9584" s="46"/>
    </row>
    <row r="9585" spans="1:13" x14ac:dyDescent="0.3">
      <c r="A9585"/>
      <c r="B9585"/>
      <c r="C9585" s="29"/>
      <c r="D9585"/>
      <c r="E9585" s="44"/>
      <c r="F9585" s="29"/>
      <c r="G9585" s="45"/>
      <c r="L9585"/>
      <c r="M9585" s="46"/>
    </row>
    <row r="9586" spans="1:13" x14ac:dyDescent="0.3">
      <c r="A9586"/>
      <c r="B9586"/>
      <c r="C9586" s="29"/>
      <c r="D9586"/>
      <c r="E9586" s="44"/>
      <c r="F9586" s="29"/>
      <c r="G9586" s="45"/>
      <c r="L9586"/>
      <c r="M9586" s="46"/>
    </row>
    <row r="9587" spans="1:13" x14ac:dyDescent="0.3">
      <c r="A9587"/>
      <c r="B9587"/>
      <c r="C9587" s="29"/>
      <c r="D9587"/>
      <c r="E9587" s="44"/>
      <c r="F9587" s="29"/>
      <c r="G9587" s="45"/>
      <c r="L9587"/>
      <c r="M9587" s="46"/>
    </row>
    <row r="9588" spans="1:13" x14ac:dyDescent="0.3">
      <c r="A9588"/>
      <c r="B9588"/>
      <c r="C9588" s="29"/>
      <c r="D9588"/>
      <c r="E9588" s="44"/>
      <c r="F9588" s="29"/>
      <c r="G9588" s="45"/>
      <c r="L9588"/>
      <c r="M9588" s="46"/>
    </row>
    <row r="9589" spans="1:13" x14ac:dyDescent="0.3">
      <c r="A9589"/>
      <c r="B9589"/>
      <c r="C9589" s="29"/>
      <c r="D9589"/>
      <c r="E9589" s="44"/>
      <c r="F9589" s="29"/>
      <c r="G9589" s="45"/>
      <c r="L9589"/>
      <c r="M9589" s="46"/>
    </row>
    <row r="9590" spans="1:13" x14ac:dyDescent="0.3">
      <c r="A9590"/>
      <c r="B9590"/>
      <c r="C9590" s="29"/>
      <c r="D9590"/>
      <c r="E9590" s="44"/>
      <c r="F9590" s="29"/>
      <c r="G9590" s="45"/>
      <c r="L9590"/>
      <c r="M9590" s="46"/>
    </row>
    <row r="9591" spans="1:13" x14ac:dyDescent="0.3">
      <c r="A9591"/>
      <c r="B9591"/>
      <c r="C9591" s="29"/>
      <c r="D9591"/>
      <c r="E9591" s="44"/>
      <c r="F9591" s="29"/>
      <c r="G9591" s="45"/>
      <c r="L9591"/>
      <c r="M9591" s="46"/>
    </row>
    <row r="9592" spans="1:13" x14ac:dyDescent="0.3">
      <c r="A9592"/>
      <c r="B9592"/>
      <c r="C9592" s="29"/>
      <c r="D9592"/>
      <c r="E9592" s="44"/>
      <c r="F9592" s="29"/>
      <c r="G9592" s="45"/>
      <c r="L9592"/>
      <c r="M9592" s="46"/>
    </row>
    <row r="9593" spans="1:13" x14ac:dyDescent="0.3">
      <c r="A9593"/>
      <c r="B9593"/>
      <c r="C9593" s="29"/>
      <c r="D9593"/>
      <c r="E9593" s="44"/>
      <c r="F9593" s="29"/>
      <c r="G9593" s="45"/>
      <c r="L9593"/>
      <c r="M9593" s="46"/>
    </row>
    <row r="9594" spans="1:13" x14ac:dyDescent="0.3">
      <c r="A9594"/>
      <c r="B9594"/>
      <c r="C9594" s="29"/>
      <c r="D9594"/>
      <c r="E9594" s="44"/>
      <c r="F9594" s="29"/>
      <c r="G9594" s="45"/>
      <c r="L9594"/>
      <c r="M9594" s="46"/>
    </row>
    <row r="9595" spans="1:13" x14ac:dyDescent="0.3">
      <c r="A9595"/>
      <c r="B9595"/>
      <c r="C9595" s="29"/>
      <c r="D9595"/>
      <c r="E9595" s="44"/>
      <c r="F9595" s="29"/>
      <c r="G9595" s="45"/>
      <c r="L9595"/>
      <c r="M9595" s="46"/>
    </row>
    <row r="9596" spans="1:13" x14ac:dyDescent="0.3">
      <c r="A9596"/>
      <c r="B9596"/>
      <c r="C9596" s="29"/>
      <c r="D9596"/>
      <c r="E9596" s="44"/>
      <c r="F9596" s="29"/>
      <c r="G9596" s="45"/>
      <c r="L9596"/>
      <c r="M9596" s="46"/>
    </row>
    <row r="9597" spans="1:13" x14ac:dyDescent="0.3">
      <c r="A9597"/>
      <c r="B9597"/>
      <c r="C9597" s="29"/>
      <c r="D9597"/>
      <c r="E9597" s="44"/>
      <c r="F9597" s="29"/>
      <c r="G9597" s="45"/>
      <c r="L9597"/>
      <c r="M9597" s="46"/>
    </row>
    <row r="9598" spans="1:13" x14ac:dyDescent="0.3">
      <c r="A9598"/>
      <c r="B9598"/>
      <c r="C9598" s="29"/>
      <c r="D9598"/>
      <c r="E9598" s="44"/>
      <c r="F9598" s="29"/>
      <c r="G9598" s="45"/>
      <c r="L9598"/>
      <c r="M9598" s="46"/>
    </row>
    <row r="9599" spans="1:13" x14ac:dyDescent="0.3">
      <c r="A9599"/>
      <c r="B9599"/>
      <c r="C9599" s="29"/>
      <c r="D9599"/>
      <c r="E9599" s="44"/>
      <c r="F9599" s="29"/>
      <c r="G9599" s="45"/>
      <c r="L9599"/>
      <c r="M9599" s="46"/>
    </row>
    <row r="9600" spans="1:13" x14ac:dyDescent="0.3">
      <c r="A9600"/>
      <c r="B9600"/>
      <c r="C9600" s="29"/>
      <c r="D9600"/>
      <c r="E9600" s="44"/>
      <c r="F9600" s="29"/>
      <c r="G9600" s="45"/>
      <c r="L9600"/>
      <c r="M9600" s="46"/>
    </row>
    <row r="9601" spans="1:13" x14ac:dyDescent="0.3">
      <c r="A9601"/>
      <c r="B9601"/>
      <c r="C9601" s="29"/>
      <c r="D9601"/>
      <c r="E9601" s="44"/>
      <c r="F9601" s="29"/>
      <c r="G9601" s="45"/>
      <c r="L9601"/>
      <c r="M9601" s="46"/>
    </row>
    <row r="9602" spans="1:13" x14ac:dyDescent="0.3">
      <c r="A9602"/>
      <c r="B9602"/>
      <c r="C9602" s="29"/>
      <c r="D9602"/>
      <c r="E9602" s="44"/>
      <c r="F9602" s="29"/>
      <c r="G9602" s="45"/>
      <c r="L9602"/>
      <c r="M9602" s="46"/>
    </row>
    <row r="9603" spans="1:13" x14ac:dyDescent="0.3">
      <c r="A9603"/>
      <c r="B9603"/>
      <c r="C9603" s="29"/>
      <c r="D9603"/>
      <c r="E9603" s="44"/>
      <c r="F9603" s="29"/>
      <c r="G9603" s="45"/>
      <c r="L9603"/>
      <c r="M9603" s="46"/>
    </row>
    <row r="9604" spans="1:13" x14ac:dyDescent="0.3">
      <c r="A9604"/>
      <c r="B9604"/>
      <c r="C9604" s="29"/>
      <c r="D9604"/>
      <c r="E9604" s="44"/>
      <c r="F9604" s="29"/>
      <c r="G9604" s="45"/>
      <c r="L9604"/>
      <c r="M9604" s="46"/>
    </row>
    <row r="9605" spans="1:13" x14ac:dyDescent="0.3">
      <c r="A9605"/>
      <c r="B9605"/>
      <c r="C9605" s="29"/>
      <c r="D9605"/>
      <c r="E9605" s="44"/>
      <c r="F9605" s="29"/>
      <c r="G9605" s="45"/>
      <c r="L9605"/>
      <c r="M9605" s="46"/>
    </row>
    <row r="9606" spans="1:13" x14ac:dyDescent="0.3">
      <c r="A9606"/>
      <c r="B9606"/>
      <c r="C9606" s="29"/>
      <c r="D9606"/>
      <c r="E9606" s="44"/>
      <c r="F9606" s="29"/>
      <c r="G9606" s="45"/>
      <c r="L9606"/>
      <c r="M9606" s="46"/>
    </row>
    <row r="9607" spans="1:13" x14ac:dyDescent="0.3">
      <c r="A9607"/>
      <c r="B9607"/>
      <c r="C9607" s="29"/>
      <c r="D9607"/>
      <c r="E9607" s="44"/>
      <c r="F9607" s="29"/>
      <c r="G9607" s="45"/>
      <c r="L9607"/>
      <c r="M9607" s="46"/>
    </row>
    <row r="9608" spans="1:13" x14ac:dyDescent="0.3">
      <c r="A9608"/>
      <c r="B9608"/>
      <c r="C9608" s="29"/>
      <c r="D9608"/>
      <c r="E9608" s="44"/>
      <c r="F9608" s="29"/>
      <c r="G9608" s="45"/>
      <c r="L9608"/>
      <c r="M9608" s="46"/>
    </row>
    <row r="9609" spans="1:13" x14ac:dyDescent="0.3">
      <c r="A9609"/>
      <c r="B9609"/>
      <c r="C9609" s="29"/>
      <c r="D9609"/>
      <c r="E9609" s="44"/>
      <c r="F9609" s="29"/>
      <c r="G9609" s="45"/>
      <c r="L9609"/>
      <c r="M9609" s="46"/>
    </row>
    <row r="9610" spans="1:13" x14ac:dyDescent="0.3">
      <c r="A9610"/>
      <c r="B9610"/>
      <c r="C9610" s="29"/>
      <c r="D9610"/>
      <c r="E9610" s="44"/>
      <c r="F9610" s="29"/>
      <c r="G9610" s="45"/>
      <c r="L9610"/>
      <c r="M9610" s="46"/>
    </row>
    <row r="9611" spans="1:13" x14ac:dyDescent="0.3">
      <c r="A9611"/>
      <c r="B9611"/>
      <c r="C9611" s="29"/>
      <c r="D9611"/>
      <c r="E9611" s="44"/>
      <c r="F9611" s="29"/>
      <c r="G9611" s="45"/>
      <c r="L9611"/>
      <c r="M9611" s="46"/>
    </row>
    <row r="9612" spans="1:13" x14ac:dyDescent="0.3">
      <c r="A9612"/>
      <c r="B9612"/>
      <c r="C9612" s="29"/>
      <c r="D9612"/>
      <c r="E9612" s="44"/>
      <c r="F9612" s="29"/>
      <c r="G9612" s="45"/>
      <c r="L9612"/>
      <c r="M9612" s="46"/>
    </row>
    <row r="9613" spans="1:13" x14ac:dyDescent="0.3">
      <c r="A9613"/>
      <c r="B9613"/>
      <c r="C9613" s="29"/>
      <c r="D9613"/>
      <c r="E9613" s="44"/>
      <c r="F9613" s="29"/>
      <c r="G9613" s="45"/>
      <c r="L9613"/>
      <c r="M9613" s="46"/>
    </row>
    <row r="9614" spans="1:13" x14ac:dyDescent="0.3">
      <c r="A9614"/>
      <c r="B9614"/>
      <c r="C9614" s="29"/>
      <c r="D9614"/>
      <c r="E9614" s="44"/>
      <c r="F9614" s="29"/>
      <c r="G9614" s="45"/>
      <c r="L9614"/>
      <c r="M9614" s="46"/>
    </row>
    <row r="9615" spans="1:13" x14ac:dyDescent="0.3">
      <c r="A9615"/>
      <c r="B9615"/>
      <c r="C9615" s="29"/>
      <c r="D9615"/>
      <c r="E9615" s="44"/>
      <c r="F9615" s="29"/>
      <c r="G9615" s="45"/>
      <c r="L9615"/>
      <c r="M9615" s="46"/>
    </row>
    <row r="9616" spans="1:13" x14ac:dyDescent="0.3">
      <c r="A9616"/>
      <c r="B9616"/>
      <c r="C9616" s="29"/>
      <c r="D9616"/>
      <c r="E9616" s="44"/>
      <c r="F9616" s="29"/>
      <c r="G9616" s="45"/>
      <c r="L9616"/>
      <c r="M9616" s="46"/>
    </row>
    <row r="9617" spans="1:13" x14ac:dyDescent="0.3">
      <c r="A9617"/>
      <c r="B9617"/>
      <c r="C9617" s="29"/>
      <c r="D9617"/>
      <c r="E9617" s="44"/>
      <c r="F9617" s="29"/>
      <c r="G9617" s="45"/>
      <c r="L9617"/>
      <c r="M9617" s="46"/>
    </row>
    <row r="9618" spans="1:13" x14ac:dyDescent="0.3">
      <c r="A9618"/>
      <c r="B9618"/>
      <c r="C9618" s="29"/>
      <c r="D9618"/>
      <c r="E9618" s="44"/>
      <c r="F9618" s="29"/>
      <c r="G9618" s="45"/>
      <c r="L9618"/>
      <c r="M9618" s="46"/>
    </row>
    <row r="9619" spans="1:13" x14ac:dyDescent="0.3">
      <c r="A9619"/>
      <c r="B9619"/>
      <c r="C9619" s="29"/>
      <c r="D9619"/>
      <c r="E9619" s="44"/>
      <c r="F9619" s="29"/>
      <c r="G9619" s="45"/>
      <c r="L9619"/>
      <c r="M9619" s="46"/>
    </row>
    <row r="9620" spans="1:13" x14ac:dyDescent="0.3">
      <c r="A9620"/>
      <c r="B9620"/>
      <c r="C9620" s="29"/>
      <c r="D9620"/>
      <c r="E9620" s="44"/>
      <c r="F9620" s="29"/>
      <c r="G9620" s="45"/>
      <c r="L9620"/>
      <c r="M9620" s="46"/>
    </row>
    <row r="9621" spans="1:13" x14ac:dyDescent="0.3">
      <c r="A9621"/>
      <c r="B9621"/>
      <c r="C9621" s="29"/>
      <c r="D9621"/>
      <c r="E9621" s="44"/>
      <c r="F9621" s="29"/>
      <c r="G9621" s="45"/>
      <c r="L9621"/>
      <c r="M9621" s="46"/>
    </row>
    <row r="9622" spans="1:13" x14ac:dyDescent="0.3">
      <c r="A9622"/>
      <c r="B9622"/>
      <c r="C9622" s="29"/>
      <c r="D9622"/>
      <c r="E9622" s="44"/>
      <c r="F9622" s="29"/>
      <c r="G9622" s="45"/>
      <c r="L9622"/>
      <c r="M9622" s="46"/>
    </row>
    <row r="9623" spans="1:13" x14ac:dyDescent="0.3">
      <c r="A9623"/>
      <c r="B9623"/>
      <c r="C9623" s="29"/>
      <c r="D9623"/>
      <c r="E9623" s="44"/>
      <c r="F9623" s="29"/>
      <c r="G9623" s="45"/>
      <c r="L9623"/>
      <c r="M9623" s="46"/>
    </row>
    <row r="9624" spans="1:13" x14ac:dyDescent="0.3">
      <c r="A9624"/>
      <c r="B9624"/>
      <c r="C9624" s="29"/>
      <c r="D9624"/>
      <c r="E9624" s="44"/>
      <c r="F9624" s="29"/>
      <c r="G9624" s="45"/>
      <c r="L9624"/>
      <c r="M9624" s="46"/>
    </row>
    <row r="9625" spans="1:13" x14ac:dyDescent="0.3">
      <c r="A9625"/>
      <c r="B9625"/>
      <c r="C9625" s="29"/>
      <c r="D9625"/>
      <c r="E9625" s="44"/>
      <c r="F9625" s="29"/>
      <c r="G9625" s="45"/>
      <c r="L9625"/>
      <c r="M9625" s="46"/>
    </row>
    <row r="9626" spans="1:13" x14ac:dyDescent="0.3">
      <c r="A9626"/>
      <c r="B9626"/>
      <c r="C9626" s="29"/>
      <c r="D9626"/>
      <c r="E9626" s="44"/>
      <c r="F9626" s="29"/>
      <c r="G9626" s="45"/>
      <c r="L9626"/>
      <c r="M9626" s="46"/>
    </row>
    <row r="9627" spans="1:13" x14ac:dyDescent="0.3">
      <c r="A9627"/>
      <c r="B9627"/>
      <c r="C9627" s="29"/>
      <c r="D9627"/>
      <c r="E9627" s="44"/>
      <c r="F9627" s="29"/>
      <c r="G9627" s="45"/>
      <c r="L9627"/>
      <c r="M9627" s="46"/>
    </row>
    <row r="9628" spans="1:13" x14ac:dyDescent="0.3">
      <c r="A9628"/>
      <c r="B9628"/>
      <c r="C9628" s="29"/>
      <c r="D9628"/>
      <c r="E9628" s="44"/>
      <c r="F9628" s="29"/>
      <c r="G9628" s="45"/>
      <c r="L9628"/>
      <c r="M9628" s="46"/>
    </row>
    <row r="9629" spans="1:13" x14ac:dyDescent="0.3">
      <c r="A9629"/>
      <c r="B9629"/>
      <c r="C9629" s="29"/>
      <c r="D9629"/>
      <c r="E9629" s="44"/>
      <c r="F9629" s="29"/>
      <c r="G9629" s="45"/>
      <c r="L9629"/>
      <c r="M9629" s="46"/>
    </row>
    <row r="9630" spans="1:13" x14ac:dyDescent="0.3">
      <c r="A9630"/>
      <c r="B9630"/>
      <c r="C9630" s="29"/>
      <c r="D9630"/>
      <c r="E9630" s="44"/>
      <c r="F9630" s="29"/>
      <c r="G9630" s="45"/>
      <c r="L9630"/>
      <c r="M9630" s="46"/>
    </row>
    <row r="9631" spans="1:13" x14ac:dyDescent="0.3">
      <c r="A9631"/>
      <c r="B9631"/>
      <c r="C9631" s="29"/>
      <c r="D9631"/>
      <c r="E9631" s="44"/>
      <c r="F9631" s="29"/>
      <c r="G9631" s="45"/>
      <c r="L9631"/>
      <c r="M9631" s="46"/>
    </row>
    <row r="9632" spans="1:13" x14ac:dyDescent="0.3">
      <c r="A9632"/>
      <c r="B9632"/>
      <c r="C9632" s="29"/>
      <c r="D9632"/>
      <c r="E9632" s="44"/>
      <c r="F9632" s="29"/>
      <c r="G9632" s="45"/>
      <c r="L9632"/>
      <c r="M9632" s="46"/>
    </row>
    <row r="9633" spans="1:13" x14ac:dyDescent="0.3">
      <c r="A9633"/>
      <c r="B9633"/>
      <c r="C9633" s="29"/>
      <c r="D9633"/>
      <c r="E9633" s="44"/>
      <c r="F9633" s="29"/>
      <c r="G9633" s="45"/>
      <c r="L9633"/>
      <c r="M9633" s="46"/>
    </row>
    <row r="9634" spans="1:13" x14ac:dyDescent="0.3">
      <c r="A9634"/>
      <c r="B9634"/>
      <c r="C9634" s="29"/>
      <c r="D9634"/>
      <c r="E9634" s="44"/>
      <c r="F9634" s="29"/>
      <c r="G9634" s="45"/>
      <c r="L9634"/>
      <c r="M9634" s="46"/>
    </row>
    <row r="9635" spans="1:13" x14ac:dyDescent="0.3">
      <c r="A9635"/>
      <c r="B9635"/>
      <c r="C9635" s="29"/>
      <c r="D9635"/>
      <c r="E9635" s="44"/>
      <c r="F9635" s="29"/>
      <c r="G9635" s="45"/>
      <c r="L9635"/>
      <c r="M9635" s="46"/>
    </row>
    <row r="9636" spans="1:13" x14ac:dyDescent="0.3">
      <c r="A9636"/>
      <c r="B9636"/>
      <c r="C9636" s="29"/>
      <c r="D9636"/>
      <c r="E9636" s="44"/>
      <c r="F9636" s="29"/>
      <c r="G9636" s="45"/>
      <c r="L9636"/>
      <c r="M9636" s="46"/>
    </row>
    <row r="9637" spans="1:13" x14ac:dyDescent="0.3">
      <c r="A9637"/>
      <c r="B9637"/>
      <c r="C9637" s="29"/>
      <c r="D9637"/>
      <c r="E9637" s="44"/>
      <c r="F9637" s="29"/>
      <c r="G9637" s="45"/>
      <c r="L9637"/>
      <c r="M9637" s="46"/>
    </row>
    <row r="9638" spans="1:13" x14ac:dyDescent="0.3">
      <c r="A9638"/>
      <c r="B9638"/>
      <c r="C9638" s="29"/>
      <c r="D9638"/>
      <c r="E9638" s="44"/>
      <c r="F9638" s="29"/>
      <c r="G9638" s="45"/>
      <c r="L9638"/>
      <c r="M9638" s="46"/>
    </row>
    <row r="9639" spans="1:13" x14ac:dyDescent="0.3">
      <c r="A9639"/>
      <c r="B9639"/>
      <c r="C9639" s="29"/>
      <c r="D9639"/>
      <c r="E9639" s="44"/>
      <c r="F9639" s="29"/>
      <c r="G9639" s="45"/>
      <c r="L9639"/>
      <c r="M9639" s="46"/>
    </row>
    <row r="9640" spans="1:13" x14ac:dyDescent="0.3">
      <c r="A9640"/>
      <c r="B9640"/>
      <c r="C9640" s="29"/>
      <c r="D9640"/>
      <c r="E9640" s="44"/>
      <c r="F9640" s="29"/>
      <c r="G9640" s="45"/>
      <c r="L9640"/>
      <c r="M9640" s="46"/>
    </row>
    <row r="9641" spans="1:13" x14ac:dyDescent="0.3">
      <c r="A9641"/>
      <c r="B9641"/>
      <c r="C9641" s="29"/>
      <c r="D9641"/>
      <c r="E9641" s="44"/>
      <c r="F9641" s="29"/>
      <c r="G9641" s="45"/>
      <c r="L9641"/>
      <c r="M9641" s="46"/>
    </row>
    <row r="9642" spans="1:13" x14ac:dyDescent="0.3">
      <c r="A9642"/>
      <c r="B9642"/>
      <c r="C9642" s="29"/>
      <c r="D9642"/>
      <c r="E9642" s="44"/>
      <c r="F9642" s="29"/>
      <c r="G9642" s="45"/>
      <c r="L9642"/>
      <c r="M9642" s="46"/>
    </row>
    <row r="9643" spans="1:13" x14ac:dyDescent="0.3">
      <c r="A9643"/>
      <c r="B9643"/>
      <c r="C9643" s="29"/>
      <c r="D9643"/>
      <c r="E9643" s="44"/>
      <c r="F9643" s="29"/>
      <c r="G9643" s="45"/>
      <c r="L9643"/>
      <c r="M9643" s="46"/>
    </row>
    <row r="9644" spans="1:13" x14ac:dyDescent="0.3">
      <c r="A9644"/>
      <c r="B9644"/>
      <c r="C9644" s="29"/>
      <c r="D9644"/>
      <c r="E9644" s="44"/>
      <c r="F9644" s="29"/>
      <c r="G9644" s="45"/>
      <c r="L9644"/>
      <c r="M9644" s="46"/>
    </row>
    <row r="9645" spans="1:13" x14ac:dyDescent="0.3">
      <c r="A9645"/>
      <c r="B9645"/>
      <c r="C9645" s="29"/>
      <c r="D9645"/>
      <c r="E9645" s="44"/>
      <c r="F9645" s="29"/>
      <c r="G9645" s="45"/>
      <c r="L9645"/>
      <c r="M9645" s="46"/>
    </row>
    <row r="9646" spans="1:13" x14ac:dyDescent="0.3">
      <c r="A9646"/>
      <c r="B9646"/>
      <c r="C9646" s="29"/>
      <c r="D9646"/>
      <c r="E9646" s="44"/>
      <c r="F9646" s="29"/>
      <c r="G9646" s="45"/>
      <c r="L9646"/>
      <c r="M9646" s="46"/>
    </row>
    <row r="9647" spans="1:13" x14ac:dyDescent="0.3">
      <c r="A9647"/>
      <c r="B9647"/>
      <c r="C9647" s="29"/>
      <c r="D9647"/>
      <c r="E9647" s="44"/>
      <c r="F9647" s="29"/>
      <c r="G9647" s="45"/>
      <c r="L9647"/>
      <c r="M9647" s="46"/>
    </row>
    <row r="9648" spans="1:13" x14ac:dyDescent="0.3">
      <c r="A9648"/>
      <c r="B9648"/>
      <c r="C9648" s="29"/>
      <c r="D9648"/>
      <c r="E9648" s="44"/>
      <c r="F9648" s="29"/>
      <c r="G9648" s="45"/>
      <c r="L9648"/>
      <c r="M9648" s="46"/>
    </row>
    <row r="9649" spans="1:13" x14ac:dyDescent="0.3">
      <c r="A9649"/>
      <c r="B9649"/>
      <c r="C9649" s="29"/>
      <c r="D9649"/>
      <c r="E9649" s="44"/>
      <c r="F9649" s="29"/>
      <c r="G9649" s="45"/>
      <c r="L9649"/>
      <c r="M9649" s="46"/>
    </row>
    <row r="9650" spans="1:13" x14ac:dyDescent="0.3">
      <c r="A9650"/>
      <c r="B9650"/>
      <c r="C9650" s="29"/>
      <c r="D9650"/>
      <c r="E9650" s="44"/>
      <c r="F9650" s="29"/>
      <c r="G9650" s="45"/>
      <c r="L9650"/>
      <c r="M9650" s="46"/>
    </row>
    <row r="9651" spans="1:13" x14ac:dyDescent="0.3">
      <c r="A9651"/>
      <c r="B9651"/>
      <c r="C9651" s="29"/>
      <c r="D9651"/>
      <c r="E9651" s="44"/>
      <c r="F9651" s="29"/>
      <c r="G9651" s="45"/>
      <c r="L9651"/>
      <c r="M9651" s="46"/>
    </row>
    <row r="9652" spans="1:13" x14ac:dyDescent="0.3">
      <c r="A9652"/>
      <c r="B9652"/>
      <c r="C9652" s="29"/>
      <c r="D9652"/>
      <c r="E9652" s="44"/>
      <c r="F9652" s="29"/>
      <c r="G9652" s="45"/>
      <c r="L9652"/>
      <c r="M9652" s="46"/>
    </row>
    <row r="9653" spans="1:13" x14ac:dyDescent="0.3">
      <c r="A9653"/>
      <c r="B9653"/>
      <c r="C9653" s="29"/>
      <c r="D9653"/>
      <c r="E9653" s="44"/>
      <c r="F9653" s="29"/>
      <c r="G9653" s="45"/>
      <c r="L9653"/>
      <c r="M9653" s="46"/>
    </row>
    <row r="9654" spans="1:13" x14ac:dyDescent="0.3">
      <c r="A9654"/>
      <c r="B9654"/>
      <c r="C9654" s="29"/>
      <c r="D9654"/>
      <c r="E9654" s="44"/>
      <c r="F9654" s="29"/>
      <c r="G9654" s="45"/>
      <c r="L9654"/>
      <c r="M9654" s="46"/>
    </row>
    <row r="9655" spans="1:13" x14ac:dyDescent="0.3">
      <c r="A9655"/>
      <c r="B9655"/>
      <c r="C9655" s="29"/>
      <c r="D9655"/>
      <c r="E9655" s="44"/>
      <c r="F9655" s="29"/>
      <c r="G9655" s="45"/>
      <c r="L9655"/>
      <c r="M9655" s="46"/>
    </row>
    <row r="9656" spans="1:13" x14ac:dyDescent="0.3">
      <c r="A9656"/>
      <c r="B9656"/>
      <c r="C9656" s="29"/>
      <c r="D9656"/>
      <c r="E9656" s="44"/>
      <c r="F9656" s="29"/>
      <c r="G9656" s="45"/>
      <c r="L9656"/>
      <c r="M9656" s="46"/>
    </row>
    <row r="9657" spans="1:13" x14ac:dyDescent="0.3">
      <c r="A9657"/>
      <c r="B9657"/>
      <c r="C9657" s="29"/>
      <c r="D9657"/>
      <c r="E9657" s="44"/>
      <c r="F9657" s="29"/>
      <c r="G9657" s="45"/>
      <c r="L9657"/>
      <c r="M9657" s="46"/>
    </row>
    <row r="9658" spans="1:13" x14ac:dyDescent="0.3">
      <c r="A9658"/>
      <c r="B9658"/>
      <c r="C9658" s="29"/>
      <c r="D9658"/>
      <c r="E9658" s="44"/>
      <c r="F9658" s="29"/>
      <c r="G9658" s="45"/>
      <c r="L9658"/>
      <c r="M9658" s="46"/>
    </row>
    <row r="9659" spans="1:13" x14ac:dyDescent="0.3">
      <c r="A9659"/>
      <c r="B9659"/>
      <c r="C9659" s="29"/>
      <c r="D9659"/>
      <c r="E9659" s="44"/>
      <c r="F9659" s="29"/>
      <c r="G9659" s="45"/>
      <c r="L9659"/>
      <c r="M9659" s="46"/>
    </row>
    <row r="9660" spans="1:13" x14ac:dyDescent="0.3">
      <c r="A9660"/>
      <c r="B9660"/>
      <c r="C9660" s="29"/>
      <c r="D9660"/>
      <c r="E9660" s="44"/>
      <c r="F9660" s="29"/>
      <c r="G9660" s="45"/>
      <c r="L9660"/>
      <c r="M9660" s="46"/>
    </row>
    <row r="9661" spans="1:13" x14ac:dyDescent="0.3">
      <c r="A9661"/>
      <c r="B9661"/>
      <c r="C9661" s="29"/>
      <c r="D9661"/>
      <c r="E9661" s="44"/>
      <c r="F9661" s="29"/>
      <c r="G9661" s="45"/>
      <c r="L9661"/>
      <c r="M9661" s="46"/>
    </row>
    <row r="9662" spans="1:13" x14ac:dyDescent="0.3">
      <c r="A9662"/>
      <c r="B9662"/>
      <c r="C9662" s="29"/>
      <c r="D9662"/>
      <c r="E9662" s="44"/>
      <c r="F9662" s="29"/>
      <c r="G9662" s="45"/>
      <c r="L9662"/>
      <c r="M9662" s="46"/>
    </row>
    <row r="9663" spans="1:13" x14ac:dyDescent="0.3">
      <c r="A9663"/>
      <c r="B9663"/>
      <c r="C9663" s="29"/>
      <c r="D9663"/>
      <c r="E9663" s="44"/>
      <c r="F9663" s="29"/>
      <c r="G9663" s="45"/>
      <c r="L9663"/>
      <c r="M9663" s="46"/>
    </row>
    <row r="9664" spans="1:13" x14ac:dyDescent="0.3">
      <c r="A9664"/>
      <c r="B9664"/>
      <c r="C9664" s="29"/>
      <c r="D9664"/>
      <c r="E9664" s="44"/>
      <c r="F9664" s="29"/>
      <c r="G9664" s="45"/>
      <c r="L9664"/>
      <c r="M9664" s="46"/>
    </row>
    <row r="9665" spans="1:13" x14ac:dyDescent="0.3">
      <c r="A9665"/>
      <c r="B9665"/>
      <c r="C9665" s="29"/>
      <c r="D9665"/>
      <c r="E9665" s="44"/>
      <c r="F9665" s="29"/>
      <c r="G9665" s="45"/>
      <c r="L9665"/>
      <c r="M9665" s="46"/>
    </row>
    <row r="9666" spans="1:13" x14ac:dyDescent="0.3">
      <c r="A9666"/>
      <c r="B9666"/>
      <c r="C9666" s="29"/>
      <c r="D9666"/>
      <c r="E9666" s="44"/>
      <c r="F9666" s="29"/>
      <c r="G9666" s="45"/>
      <c r="L9666"/>
      <c r="M9666" s="46"/>
    </row>
    <row r="9667" spans="1:13" x14ac:dyDescent="0.3">
      <c r="A9667"/>
      <c r="B9667"/>
      <c r="C9667" s="29"/>
      <c r="D9667"/>
      <c r="E9667" s="44"/>
      <c r="F9667" s="29"/>
      <c r="G9667" s="45"/>
      <c r="L9667"/>
      <c r="M9667" s="46"/>
    </row>
    <row r="9668" spans="1:13" x14ac:dyDescent="0.3">
      <c r="A9668"/>
      <c r="B9668"/>
      <c r="C9668" s="29"/>
      <c r="D9668"/>
      <c r="E9668" s="44"/>
      <c r="F9668" s="29"/>
      <c r="G9668" s="45"/>
      <c r="L9668"/>
      <c r="M9668" s="46"/>
    </row>
    <row r="9669" spans="1:13" x14ac:dyDescent="0.3">
      <c r="A9669"/>
      <c r="B9669"/>
      <c r="C9669" s="29"/>
      <c r="D9669"/>
      <c r="E9669" s="44"/>
      <c r="F9669" s="29"/>
      <c r="G9669" s="45"/>
      <c r="L9669"/>
      <c r="M9669" s="46"/>
    </row>
    <row r="9670" spans="1:13" x14ac:dyDescent="0.3">
      <c r="A9670"/>
      <c r="B9670"/>
      <c r="C9670" s="29"/>
      <c r="D9670"/>
      <c r="E9670" s="44"/>
      <c r="F9670" s="29"/>
      <c r="G9670" s="45"/>
      <c r="L9670"/>
      <c r="M9670" s="46"/>
    </row>
    <row r="9671" spans="1:13" x14ac:dyDescent="0.3">
      <c r="A9671"/>
      <c r="B9671"/>
      <c r="C9671" s="29"/>
      <c r="D9671"/>
      <c r="E9671" s="44"/>
      <c r="F9671" s="29"/>
      <c r="G9671" s="45"/>
      <c r="L9671"/>
      <c r="M9671" s="46"/>
    </row>
    <row r="9672" spans="1:13" x14ac:dyDescent="0.3">
      <c r="A9672"/>
      <c r="B9672"/>
      <c r="C9672" s="29"/>
      <c r="D9672"/>
      <c r="E9672" s="44"/>
      <c r="F9672" s="29"/>
      <c r="G9672" s="45"/>
      <c r="L9672"/>
      <c r="M9672" s="46"/>
    </row>
    <row r="9673" spans="1:13" x14ac:dyDescent="0.3">
      <c r="A9673"/>
      <c r="B9673"/>
      <c r="C9673" s="29"/>
      <c r="D9673"/>
      <c r="E9673" s="44"/>
      <c r="F9673" s="29"/>
      <c r="G9673" s="45"/>
      <c r="L9673"/>
      <c r="M9673" s="46"/>
    </row>
    <row r="9674" spans="1:13" x14ac:dyDescent="0.3">
      <c r="A9674"/>
      <c r="B9674"/>
      <c r="C9674" s="29"/>
      <c r="D9674"/>
      <c r="E9674" s="44"/>
      <c r="F9674" s="29"/>
      <c r="G9674" s="45"/>
      <c r="L9674"/>
      <c r="M9674" s="46"/>
    </row>
    <row r="9675" spans="1:13" x14ac:dyDescent="0.3">
      <c r="A9675"/>
      <c r="B9675"/>
      <c r="C9675" s="29"/>
      <c r="D9675"/>
      <c r="E9675" s="44"/>
      <c r="F9675" s="29"/>
      <c r="G9675" s="45"/>
      <c r="L9675"/>
      <c r="M9675" s="46"/>
    </row>
    <row r="9676" spans="1:13" x14ac:dyDescent="0.3">
      <c r="A9676"/>
      <c r="B9676"/>
      <c r="C9676" s="29"/>
      <c r="D9676"/>
      <c r="E9676" s="44"/>
      <c r="F9676" s="29"/>
      <c r="G9676" s="45"/>
      <c r="L9676"/>
      <c r="M9676" s="46"/>
    </row>
    <row r="9677" spans="1:13" x14ac:dyDescent="0.3">
      <c r="A9677"/>
      <c r="B9677"/>
      <c r="C9677" s="29"/>
      <c r="D9677"/>
      <c r="E9677" s="44"/>
      <c r="F9677" s="29"/>
      <c r="G9677" s="45"/>
      <c r="L9677"/>
      <c r="M9677" s="46"/>
    </row>
    <row r="9678" spans="1:13" x14ac:dyDescent="0.3">
      <c r="A9678"/>
      <c r="B9678"/>
      <c r="C9678" s="29"/>
      <c r="D9678"/>
      <c r="E9678" s="44"/>
      <c r="F9678" s="29"/>
      <c r="G9678" s="45"/>
      <c r="L9678"/>
      <c r="M9678" s="46"/>
    </row>
    <row r="9679" spans="1:13" x14ac:dyDescent="0.3">
      <c r="A9679"/>
      <c r="B9679"/>
      <c r="C9679" s="29"/>
      <c r="D9679"/>
      <c r="E9679" s="44"/>
      <c r="F9679" s="29"/>
      <c r="G9679" s="45"/>
      <c r="L9679"/>
      <c r="M9679" s="46"/>
    </row>
    <row r="9680" spans="1:13" x14ac:dyDescent="0.3">
      <c r="A9680"/>
      <c r="B9680"/>
      <c r="C9680" s="29"/>
      <c r="D9680"/>
      <c r="E9680" s="44"/>
      <c r="F9680" s="29"/>
      <c r="G9680" s="45"/>
      <c r="L9680"/>
      <c r="M9680" s="46"/>
    </row>
    <row r="9681" spans="1:13" x14ac:dyDescent="0.3">
      <c r="A9681"/>
      <c r="B9681"/>
      <c r="C9681" s="29"/>
      <c r="D9681"/>
      <c r="E9681" s="44"/>
      <c r="F9681" s="29"/>
      <c r="G9681" s="45"/>
      <c r="L9681"/>
      <c r="M9681" s="46"/>
    </row>
    <row r="9682" spans="1:13" x14ac:dyDescent="0.3">
      <c r="A9682"/>
      <c r="B9682"/>
      <c r="C9682" s="29"/>
      <c r="D9682"/>
      <c r="E9682" s="44"/>
      <c r="F9682" s="29"/>
      <c r="G9682" s="45"/>
      <c r="L9682"/>
      <c r="M9682" s="46"/>
    </row>
    <row r="9683" spans="1:13" x14ac:dyDescent="0.3">
      <c r="A9683"/>
      <c r="B9683"/>
      <c r="C9683" s="29"/>
      <c r="D9683"/>
      <c r="E9683" s="44"/>
      <c r="F9683" s="29"/>
      <c r="G9683" s="45"/>
      <c r="L9683"/>
      <c r="M9683" s="46"/>
    </row>
    <row r="9684" spans="1:13" x14ac:dyDescent="0.3">
      <c r="A9684"/>
      <c r="B9684"/>
      <c r="C9684" s="29"/>
      <c r="D9684"/>
      <c r="E9684" s="44"/>
      <c r="F9684" s="29"/>
      <c r="G9684" s="45"/>
      <c r="L9684"/>
      <c r="M9684" s="46"/>
    </row>
    <row r="9685" spans="1:13" x14ac:dyDescent="0.3">
      <c r="A9685"/>
      <c r="B9685"/>
      <c r="C9685" s="29"/>
      <c r="D9685"/>
      <c r="E9685" s="44"/>
      <c r="F9685" s="29"/>
      <c r="G9685" s="45"/>
      <c r="L9685"/>
      <c r="M9685" s="46"/>
    </row>
    <row r="9686" spans="1:13" x14ac:dyDescent="0.3">
      <c r="A9686"/>
      <c r="B9686"/>
      <c r="C9686" s="29"/>
      <c r="D9686"/>
      <c r="E9686" s="44"/>
      <c r="F9686" s="29"/>
      <c r="G9686" s="45"/>
      <c r="L9686"/>
      <c r="M9686" s="46"/>
    </row>
    <row r="9687" spans="1:13" x14ac:dyDescent="0.3">
      <c r="A9687"/>
      <c r="B9687"/>
      <c r="C9687" s="29"/>
      <c r="D9687"/>
      <c r="E9687" s="44"/>
      <c r="F9687" s="29"/>
      <c r="G9687" s="45"/>
      <c r="L9687"/>
      <c r="M9687" s="46"/>
    </row>
    <row r="9688" spans="1:13" x14ac:dyDescent="0.3">
      <c r="A9688"/>
      <c r="B9688"/>
      <c r="C9688" s="29"/>
      <c r="D9688"/>
      <c r="E9688" s="44"/>
      <c r="F9688" s="29"/>
      <c r="G9688" s="45"/>
      <c r="L9688"/>
      <c r="M9688" s="46"/>
    </row>
    <row r="9689" spans="1:13" x14ac:dyDescent="0.3">
      <c r="A9689"/>
      <c r="B9689"/>
      <c r="C9689" s="29"/>
      <c r="D9689"/>
      <c r="E9689" s="44"/>
      <c r="F9689" s="29"/>
      <c r="G9689" s="45"/>
      <c r="L9689"/>
      <c r="M9689" s="46"/>
    </row>
    <row r="9690" spans="1:13" x14ac:dyDescent="0.3">
      <c r="A9690"/>
      <c r="B9690"/>
      <c r="C9690" s="29"/>
      <c r="D9690"/>
      <c r="E9690" s="44"/>
      <c r="F9690" s="29"/>
      <c r="G9690" s="45"/>
      <c r="L9690"/>
      <c r="M9690" s="46"/>
    </row>
    <row r="9691" spans="1:13" x14ac:dyDescent="0.3">
      <c r="A9691"/>
      <c r="B9691"/>
      <c r="C9691" s="29"/>
      <c r="D9691"/>
      <c r="E9691" s="44"/>
      <c r="F9691" s="29"/>
      <c r="G9691" s="45"/>
      <c r="L9691"/>
      <c r="M9691" s="46"/>
    </row>
    <row r="9692" spans="1:13" x14ac:dyDescent="0.3">
      <c r="A9692"/>
      <c r="B9692"/>
      <c r="C9692" s="29"/>
      <c r="D9692"/>
      <c r="E9692" s="44"/>
      <c r="F9692" s="29"/>
      <c r="G9692" s="45"/>
      <c r="L9692"/>
      <c r="M9692" s="46"/>
    </row>
    <row r="9693" spans="1:13" x14ac:dyDescent="0.3">
      <c r="A9693"/>
      <c r="B9693"/>
      <c r="C9693" s="29"/>
      <c r="D9693"/>
      <c r="E9693" s="44"/>
      <c r="F9693" s="29"/>
      <c r="G9693" s="45"/>
      <c r="L9693"/>
      <c r="M9693" s="46"/>
    </row>
    <row r="9694" spans="1:13" x14ac:dyDescent="0.3">
      <c r="A9694"/>
      <c r="B9694"/>
      <c r="C9694" s="29"/>
      <c r="D9694"/>
      <c r="E9694" s="44"/>
      <c r="F9694" s="29"/>
      <c r="G9694" s="45"/>
      <c r="L9694"/>
      <c r="M9694" s="46"/>
    </row>
    <row r="9695" spans="1:13" x14ac:dyDescent="0.3">
      <c r="A9695"/>
      <c r="B9695"/>
      <c r="C9695" s="29"/>
      <c r="D9695"/>
      <c r="E9695" s="44"/>
      <c r="F9695" s="29"/>
      <c r="G9695" s="45"/>
      <c r="L9695"/>
      <c r="M9695" s="46"/>
    </row>
    <row r="9696" spans="1:13" x14ac:dyDescent="0.3">
      <c r="A9696"/>
      <c r="B9696"/>
      <c r="C9696" s="29"/>
      <c r="D9696"/>
      <c r="E9696" s="44"/>
      <c r="F9696" s="29"/>
      <c r="G9696" s="45"/>
      <c r="L9696"/>
      <c r="M9696" s="46"/>
    </row>
    <row r="9697" spans="1:13" x14ac:dyDescent="0.3">
      <c r="A9697"/>
      <c r="B9697"/>
      <c r="C9697" s="29"/>
      <c r="D9697"/>
      <c r="E9697" s="44"/>
      <c r="F9697" s="29"/>
      <c r="G9697" s="45"/>
      <c r="L9697"/>
      <c r="M9697" s="46"/>
    </row>
    <row r="9698" spans="1:13" x14ac:dyDescent="0.3">
      <c r="A9698"/>
      <c r="B9698"/>
      <c r="C9698" s="29"/>
      <c r="D9698"/>
      <c r="E9698" s="44"/>
      <c r="F9698" s="29"/>
      <c r="G9698" s="45"/>
      <c r="L9698"/>
      <c r="M9698" s="46"/>
    </row>
    <row r="9699" spans="1:13" x14ac:dyDescent="0.3">
      <c r="A9699"/>
      <c r="B9699"/>
      <c r="C9699" s="29"/>
      <c r="D9699"/>
      <c r="E9699" s="44"/>
      <c r="F9699" s="29"/>
      <c r="G9699" s="45"/>
      <c r="L9699"/>
      <c r="M9699" s="46"/>
    </row>
    <row r="9700" spans="1:13" x14ac:dyDescent="0.3">
      <c r="A9700"/>
      <c r="B9700"/>
      <c r="C9700" s="29"/>
      <c r="D9700"/>
      <c r="E9700" s="44"/>
      <c r="F9700" s="29"/>
      <c r="G9700" s="45"/>
      <c r="L9700"/>
      <c r="M9700" s="46"/>
    </row>
    <row r="9701" spans="1:13" x14ac:dyDescent="0.3">
      <c r="A9701"/>
      <c r="B9701"/>
      <c r="C9701" s="29"/>
      <c r="D9701"/>
      <c r="E9701" s="44"/>
      <c r="F9701" s="29"/>
      <c r="G9701" s="45"/>
      <c r="L9701"/>
      <c r="M9701" s="46"/>
    </row>
    <row r="9702" spans="1:13" x14ac:dyDescent="0.3">
      <c r="A9702"/>
      <c r="B9702"/>
      <c r="C9702" s="29"/>
      <c r="D9702"/>
      <c r="E9702" s="44"/>
      <c r="F9702" s="29"/>
      <c r="G9702" s="45"/>
      <c r="L9702"/>
      <c r="M9702" s="46"/>
    </row>
    <row r="9703" spans="1:13" x14ac:dyDescent="0.3">
      <c r="A9703"/>
      <c r="B9703"/>
      <c r="C9703" s="29"/>
      <c r="D9703"/>
      <c r="E9703" s="44"/>
      <c r="F9703" s="29"/>
      <c r="G9703" s="45"/>
      <c r="L9703"/>
      <c r="M9703" s="46"/>
    </row>
    <row r="9704" spans="1:13" x14ac:dyDescent="0.3">
      <c r="A9704"/>
      <c r="B9704"/>
      <c r="C9704" s="29"/>
      <c r="D9704"/>
      <c r="E9704" s="44"/>
      <c r="F9704" s="29"/>
      <c r="G9704" s="45"/>
      <c r="L9704"/>
      <c r="M9704" s="46"/>
    </row>
    <row r="9705" spans="1:13" x14ac:dyDescent="0.3">
      <c r="A9705"/>
      <c r="B9705"/>
      <c r="C9705" s="29"/>
      <c r="D9705"/>
      <c r="E9705" s="44"/>
      <c r="F9705" s="29"/>
      <c r="G9705" s="45"/>
      <c r="L9705"/>
      <c r="M9705" s="46"/>
    </row>
    <row r="9706" spans="1:13" x14ac:dyDescent="0.3">
      <c r="A9706"/>
      <c r="B9706"/>
      <c r="C9706" s="29"/>
      <c r="D9706"/>
      <c r="E9706" s="44"/>
      <c r="F9706" s="29"/>
      <c r="G9706" s="45"/>
      <c r="L9706"/>
      <c r="M9706" s="46"/>
    </row>
    <row r="9707" spans="1:13" x14ac:dyDescent="0.3">
      <c r="A9707"/>
      <c r="B9707"/>
      <c r="C9707" s="29"/>
      <c r="D9707"/>
      <c r="E9707" s="44"/>
      <c r="F9707" s="29"/>
      <c r="G9707" s="45"/>
      <c r="L9707"/>
      <c r="M9707" s="46"/>
    </row>
    <row r="9708" spans="1:13" x14ac:dyDescent="0.3">
      <c r="A9708"/>
      <c r="B9708"/>
      <c r="C9708" s="29"/>
      <c r="D9708"/>
      <c r="E9708" s="44"/>
      <c r="F9708" s="29"/>
      <c r="G9708" s="45"/>
      <c r="L9708"/>
      <c r="M9708" s="46"/>
    </row>
    <row r="9709" spans="1:13" x14ac:dyDescent="0.3">
      <c r="A9709"/>
      <c r="B9709"/>
      <c r="C9709" s="29"/>
      <c r="D9709"/>
      <c r="E9709" s="44"/>
      <c r="F9709" s="29"/>
      <c r="G9709" s="45"/>
      <c r="L9709"/>
      <c r="M9709" s="46"/>
    </row>
    <row r="9710" spans="1:13" x14ac:dyDescent="0.3">
      <c r="A9710"/>
      <c r="B9710"/>
      <c r="C9710" s="29"/>
      <c r="D9710"/>
      <c r="E9710" s="44"/>
      <c r="F9710" s="29"/>
      <c r="G9710" s="45"/>
      <c r="L9710"/>
      <c r="M9710" s="46"/>
    </row>
    <row r="9711" spans="1:13" x14ac:dyDescent="0.3">
      <c r="A9711"/>
      <c r="B9711"/>
      <c r="C9711" s="29"/>
      <c r="D9711"/>
      <c r="E9711" s="44"/>
      <c r="F9711" s="29"/>
      <c r="G9711" s="45"/>
      <c r="L9711"/>
      <c r="M9711" s="46"/>
    </row>
    <row r="9712" spans="1:13" x14ac:dyDescent="0.3">
      <c r="A9712"/>
      <c r="B9712"/>
      <c r="C9712" s="29"/>
      <c r="D9712"/>
      <c r="E9712" s="44"/>
      <c r="F9712" s="29"/>
      <c r="G9712" s="45"/>
      <c r="L9712"/>
      <c r="M9712" s="46"/>
    </row>
    <row r="9713" spans="1:13" x14ac:dyDescent="0.3">
      <c r="A9713"/>
      <c r="B9713"/>
      <c r="C9713" s="29"/>
      <c r="D9713"/>
      <c r="E9713" s="44"/>
      <c r="F9713" s="29"/>
      <c r="G9713" s="45"/>
      <c r="L9713"/>
      <c r="M9713" s="46"/>
    </row>
    <row r="9714" spans="1:13" x14ac:dyDescent="0.3">
      <c r="A9714"/>
      <c r="B9714"/>
      <c r="C9714" s="29"/>
      <c r="D9714"/>
      <c r="E9714" s="44"/>
      <c r="F9714" s="29"/>
      <c r="G9714" s="45"/>
      <c r="L9714"/>
      <c r="M9714" s="46"/>
    </row>
    <row r="9715" spans="1:13" x14ac:dyDescent="0.3">
      <c r="A9715"/>
      <c r="B9715"/>
      <c r="C9715" s="29"/>
      <c r="D9715"/>
      <c r="E9715" s="44"/>
      <c r="F9715" s="29"/>
      <c r="G9715" s="45"/>
      <c r="L9715"/>
      <c r="M9715" s="46"/>
    </row>
    <row r="9716" spans="1:13" x14ac:dyDescent="0.3">
      <c r="A9716"/>
      <c r="B9716"/>
      <c r="C9716" s="29"/>
      <c r="D9716"/>
      <c r="E9716" s="44"/>
      <c r="F9716" s="29"/>
      <c r="G9716" s="45"/>
      <c r="L9716"/>
      <c r="M9716" s="46"/>
    </row>
    <row r="9717" spans="1:13" x14ac:dyDescent="0.3">
      <c r="A9717"/>
      <c r="B9717"/>
      <c r="C9717" s="29"/>
      <c r="D9717"/>
      <c r="E9717" s="44"/>
      <c r="F9717" s="29"/>
      <c r="G9717" s="45"/>
      <c r="L9717"/>
      <c r="M9717" s="46"/>
    </row>
    <row r="9718" spans="1:13" x14ac:dyDescent="0.3">
      <c r="A9718"/>
      <c r="B9718"/>
      <c r="C9718" s="29"/>
      <c r="D9718"/>
      <c r="E9718" s="44"/>
      <c r="F9718" s="29"/>
      <c r="G9718" s="45"/>
      <c r="L9718"/>
      <c r="M9718" s="46"/>
    </row>
    <row r="9719" spans="1:13" x14ac:dyDescent="0.3">
      <c r="A9719"/>
      <c r="B9719"/>
      <c r="C9719" s="29"/>
      <c r="D9719"/>
      <c r="E9719" s="44"/>
      <c r="F9719" s="29"/>
      <c r="G9719" s="45"/>
      <c r="L9719"/>
      <c r="M9719" s="46"/>
    </row>
    <row r="9720" spans="1:13" x14ac:dyDescent="0.3">
      <c r="A9720"/>
      <c r="B9720"/>
      <c r="C9720" s="29"/>
      <c r="D9720"/>
      <c r="E9720" s="44"/>
      <c r="F9720" s="29"/>
      <c r="G9720" s="45"/>
      <c r="L9720"/>
      <c r="M9720" s="46"/>
    </row>
    <row r="9721" spans="1:13" x14ac:dyDescent="0.3">
      <c r="A9721"/>
      <c r="B9721"/>
      <c r="C9721" s="29"/>
      <c r="D9721"/>
      <c r="E9721" s="44"/>
      <c r="F9721" s="29"/>
      <c r="G9721" s="45"/>
      <c r="L9721"/>
      <c r="M9721" s="46"/>
    </row>
    <row r="9722" spans="1:13" x14ac:dyDescent="0.3">
      <c r="A9722"/>
      <c r="B9722"/>
      <c r="C9722" s="29"/>
      <c r="D9722"/>
      <c r="E9722" s="44"/>
      <c r="F9722" s="29"/>
      <c r="G9722" s="45"/>
      <c r="L9722"/>
      <c r="M9722" s="46"/>
    </row>
    <row r="9723" spans="1:13" x14ac:dyDescent="0.3">
      <c r="A9723"/>
      <c r="B9723"/>
      <c r="C9723" s="29"/>
      <c r="D9723"/>
      <c r="E9723" s="44"/>
      <c r="F9723" s="29"/>
      <c r="G9723" s="45"/>
      <c r="L9723"/>
      <c r="M9723" s="46"/>
    </row>
    <row r="9724" spans="1:13" x14ac:dyDescent="0.3">
      <c r="A9724"/>
      <c r="B9724"/>
      <c r="C9724" s="29"/>
      <c r="D9724"/>
      <c r="E9724" s="44"/>
      <c r="F9724" s="29"/>
      <c r="G9724" s="45"/>
      <c r="L9724"/>
      <c r="M9724" s="46"/>
    </row>
    <row r="9725" spans="1:13" x14ac:dyDescent="0.3">
      <c r="A9725"/>
      <c r="B9725"/>
      <c r="C9725" s="29"/>
      <c r="D9725"/>
      <c r="E9725" s="44"/>
      <c r="F9725" s="29"/>
      <c r="G9725" s="45"/>
      <c r="L9725"/>
      <c r="M9725" s="46"/>
    </row>
    <row r="9726" spans="1:13" x14ac:dyDescent="0.3">
      <c r="A9726"/>
      <c r="B9726"/>
      <c r="C9726" s="29"/>
      <c r="D9726"/>
      <c r="E9726" s="44"/>
      <c r="F9726" s="29"/>
      <c r="G9726" s="45"/>
      <c r="L9726"/>
      <c r="M9726" s="46"/>
    </row>
    <row r="9727" spans="1:13" x14ac:dyDescent="0.3">
      <c r="A9727"/>
      <c r="B9727"/>
      <c r="C9727" s="29"/>
      <c r="D9727"/>
      <c r="E9727" s="44"/>
      <c r="F9727" s="29"/>
      <c r="G9727" s="45"/>
      <c r="L9727"/>
      <c r="M9727" s="46"/>
    </row>
    <row r="9728" spans="1:13" x14ac:dyDescent="0.3">
      <c r="A9728"/>
      <c r="B9728"/>
      <c r="C9728" s="29"/>
      <c r="D9728"/>
      <c r="E9728" s="44"/>
      <c r="F9728" s="29"/>
      <c r="G9728" s="45"/>
      <c r="L9728"/>
      <c r="M9728" s="46"/>
    </row>
    <row r="9729" spans="1:13" x14ac:dyDescent="0.3">
      <c r="A9729"/>
      <c r="B9729"/>
      <c r="C9729" s="29"/>
      <c r="D9729"/>
      <c r="E9729" s="44"/>
      <c r="F9729" s="29"/>
      <c r="G9729" s="45"/>
      <c r="L9729"/>
      <c r="M9729" s="46"/>
    </row>
    <row r="9730" spans="1:13" x14ac:dyDescent="0.3">
      <c r="A9730"/>
      <c r="B9730"/>
      <c r="C9730" s="29"/>
      <c r="D9730"/>
      <c r="E9730" s="44"/>
      <c r="F9730" s="29"/>
      <c r="G9730" s="45"/>
      <c r="L9730"/>
      <c r="M9730" s="46"/>
    </row>
    <row r="9731" spans="1:13" x14ac:dyDescent="0.3">
      <c r="A9731"/>
      <c r="B9731"/>
      <c r="C9731" s="29"/>
      <c r="D9731"/>
      <c r="E9731" s="44"/>
      <c r="F9731" s="29"/>
      <c r="G9731" s="45"/>
      <c r="L9731"/>
      <c r="M9731" s="46"/>
    </row>
    <row r="9732" spans="1:13" x14ac:dyDescent="0.3">
      <c r="A9732"/>
      <c r="B9732"/>
      <c r="C9732" s="29"/>
      <c r="D9732"/>
      <c r="E9732" s="44"/>
      <c r="F9732" s="29"/>
      <c r="G9732" s="45"/>
      <c r="L9732"/>
      <c r="M9732" s="46"/>
    </row>
    <row r="9733" spans="1:13" x14ac:dyDescent="0.3">
      <c r="A9733"/>
      <c r="B9733"/>
      <c r="C9733" s="29"/>
      <c r="D9733"/>
      <c r="E9733" s="44"/>
      <c r="F9733" s="29"/>
      <c r="G9733" s="45"/>
      <c r="L9733"/>
      <c r="M9733" s="46"/>
    </row>
    <row r="9734" spans="1:13" x14ac:dyDescent="0.3">
      <c r="A9734"/>
      <c r="B9734"/>
      <c r="C9734" s="29"/>
      <c r="D9734"/>
      <c r="E9734" s="44"/>
      <c r="F9734" s="29"/>
      <c r="G9734" s="45"/>
      <c r="L9734"/>
      <c r="M9734" s="46"/>
    </row>
    <row r="9735" spans="1:13" x14ac:dyDescent="0.3">
      <c r="A9735"/>
      <c r="B9735"/>
      <c r="C9735" s="29"/>
      <c r="D9735"/>
      <c r="E9735" s="44"/>
      <c r="F9735" s="29"/>
      <c r="G9735" s="45"/>
      <c r="L9735"/>
      <c r="M9735" s="46"/>
    </row>
    <row r="9736" spans="1:13" x14ac:dyDescent="0.3">
      <c r="A9736"/>
      <c r="B9736"/>
      <c r="C9736" s="29"/>
      <c r="D9736"/>
      <c r="E9736" s="44"/>
      <c r="F9736" s="29"/>
      <c r="G9736" s="45"/>
      <c r="L9736"/>
      <c r="M9736" s="46"/>
    </row>
    <row r="9737" spans="1:13" x14ac:dyDescent="0.3">
      <c r="A9737"/>
      <c r="B9737"/>
      <c r="C9737" s="29"/>
      <c r="D9737"/>
      <c r="E9737" s="44"/>
      <c r="F9737" s="29"/>
      <c r="G9737" s="45"/>
      <c r="L9737"/>
      <c r="M9737" s="46"/>
    </row>
    <row r="9738" spans="1:13" x14ac:dyDescent="0.3">
      <c r="A9738"/>
      <c r="B9738"/>
      <c r="C9738" s="29"/>
      <c r="D9738"/>
      <c r="E9738" s="44"/>
      <c r="F9738" s="29"/>
      <c r="G9738" s="45"/>
      <c r="L9738"/>
      <c r="M9738" s="46"/>
    </row>
    <row r="9739" spans="1:13" x14ac:dyDescent="0.3">
      <c r="A9739"/>
      <c r="B9739"/>
      <c r="C9739" s="29"/>
      <c r="D9739"/>
      <c r="E9739" s="44"/>
      <c r="F9739" s="29"/>
      <c r="G9739" s="45"/>
      <c r="L9739"/>
      <c r="M9739" s="46"/>
    </row>
    <row r="9740" spans="1:13" x14ac:dyDescent="0.3">
      <c r="A9740"/>
      <c r="B9740"/>
      <c r="C9740" s="29"/>
      <c r="D9740"/>
      <c r="E9740" s="44"/>
      <c r="F9740" s="29"/>
      <c r="G9740" s="45"/>
      <c r="L9740"/>
      <c r="M9740" s="46"/>
    </row>
    <row r="9741" spans="1:13" x14ac:dyDescent="0.3">
      <c r="A9741"/>
      <c r="B9741"/>
      <c r="C9741" s="29"/>
      <c r="D9741"/>
      <c r="E9741" s="44"/>
      <c r="F9741" s="29"/>
      <c r="G9741" s="45"/>
      <c r="L9741"/>
      <c r="M9741" s="46"/>
    </row>
    <row r="9742" spans="1:13" x14ac:dyDescent="0.3">
      <c r="A9742"/>
      <c r="B9742"/>
      <c r="C9742" s="29"/>
      <c r="D9742"/>
      <c r="E9742" s="44"/>
      <c r="F9742" s="29"/>
      <c r="G9742" s="45"/>
      <c r="L9742"/>
      <c r="M9742" s="46"/>
    </row>
    <row r="9743" spans="1:13" x14ac:dyDescent="0.3">
      <c r="A9743"/>
      <c r="B9743"/>
      <c r="C9743" s="29"/>
      <c r="D9743"/>
      <c r="E9743" s="44"/>
      <c r="F9743" s="29"/>
      <c r="G9743" s="45"/>
      <c r="L9743"/>
      <c r="M9743" s="46"/>
    </row>
    <row r="9744" spans="1:13" x14ac:dyDescent="0.3">
      <c r="A9744"/>
      <c r="B9744"/>
      <c r="C9744" s="29"/>
      <c r="D9744"/>
      <c r="E9744" s="44"/>
      <c r="F9744" s="29"/>
      <c r="G9744" s="45"/>
      <c r="L9744"/>
      <c r="M9744" s="46"/>
    </row>
    <row r="9745" spans="1:13" x14ac:dyDescent="0.3">
      <c r="A9745"/>
      <c r="B9745"/>
      <c r="C9745" s="29"/>
      <c r="D9745"/>
      <c r="E9745" s="44"/>
      <c r="F9745" s="29"/>
      <c r="G9745" s="45"/>
      <c r="L9745"/>
      <c r="M9745" s="46"/>
    </row>
    <row r="9746" spans="1:13" x14ac:dyDescent="0.3">
      <c r="A9746"/>
      <c r="B9746"/>
      <c r="C9746" s="29"/>
      <c r="D9746"/>
      <c r="E9746" s="44"/>
      <c r="F9746" s="29"/>
      <c r="G9746" s="45"/>
      <c r="L9746"/>
      <c r="M9746" s="46"/>
    </row>
    <row r="9747" spans="1:13" x14ac:dyDescent="0.3">
      <c r="A9747"/>
      <c r="B9747"/>
      <c r="C9747" s="29"/>
      <c r="D9747"/>
      <c r="E9747" s="44"/>
      <c r="F9747" s="29"/>
      <c r="G9747" s="45"/>
      <c r="L9747"/>
      <c r="M9747" s="46"/>
    </row>
    <row r="9748" spans="1:13" x14ac:dyDescent="0.3">
      <c r="A9748"/>
      <c r="B9748"/>
      <c r="C9748" s="29"/>
      <c r="D9748"/>
      <c r="E9748" s="44"/>
      <c r="F9748" s="29"/>
      <c r="G9748" s="45"/>
      <c r="L9748"/>
      <c r="M9748" s="46"/>
    </row>
    <row r="9749" spans="1:13" x14ac:dyDescent="0.3">
      <c r="A9749"/>
      <c r="B9749"/>
      <c r="C9749" s="29"/>
      <c r="D9749"/>
      <c r="E9749" s="44"/>
      <c r="F9749" s="29"/>
      <c r="G9749" s="45"/>
      <c r="L9749"/>
      <c r="M9749" s="46"/>
    </row>
    <row r="9750" spans="1:13" x14ac:dyDescent="0.3">
      <c r="A9750"/>
      <c r="B9750"/>
      <c r="C9750" s="29"/>
      <c r="D9750"/>
      <c r="E9750" s="44"/>
      <c r="F9750" s="29"/>
      <c r="G9750" s="45"/>
      <c r="L9750"/>
      <c r="M9750" s="46"/>
    </row>
    <row r="9751" spans="1:13" x14ac:dyDescent="0.3">
      <c r="A9751"/>
      <c r="B9751"/>
      <c r="C9751" s="29"/>
      <c r="D9751"/>
      <c r="E9751" s="44"/>
      <c r="F9751" s="29"/>
      <c r="G9751" s="45"/>
      <c r="L9751"/>
      <c r="M9751" s="46"/>
    </row>
    <row r="9752" spans="1:13" x14ac:dyDescent="0.3">
      <c r="A9752"/>
      <c r="B9752"/>
      <c r="C9752" s="29"/>
      <c r="D9752"/>
      <c r="E9752" s="44"/>
      <c r="F9752" s="29"/>
      <c r="G9752" s="45"/>
      <c r="L9752"/>
      <c r="M9752" s="46"/>
    </row>
    <row r="9753" spans="1:13" x14ac:dyDescent="0.3">
      <c r="A9753"/>
      <c r="B9753"/>
      <c r="C9753" s="29"/>
      <c r="D9753"/>
      <c r="E9753" s="44"/>
      <c r="F9753" s="29"/>
      <c r="G9753" s="45"/>
      <c r="L9753"/>
      <c r="M9753" s="46"/>
    </row>
    <row r="9754" spans="1:13" x14ac:dyDescent="0.3">
      <c r="A9754"/>
      <c r="B9754"/>
      <c r="C9754" s="29"/>
      <c r="D9754"/>
      <c r="E9754" s="44"/>
      <c r="F9754" s="29"/>
      <c r="G9754" s="45"/>
      <c r="L9754"/>
      <c r="M9754" s="46"/>
    </row>
    <row r="9755" spans="1:13" x14ac:dyDescent="0.3">
      <c r="A9755"/>
      <c r="B9755"/>
      <c r="C9755" s="29"/>
      <c r="D9755"/>
      <c r="E9755" s="44"/>
      <c r="F9755" s="29"/>
      <c r="G9755" s="45"/>
      <c r="L9755"/>
      <c r="M9755" s="46"/>
    </row>
    <row r="9756" spans="1:13" x14ac:dyDescent="0.3">
      <c r="A9756"/>
      <c r="B9756"/>
      <c r="C9756" s="29"/>
      <c r="D9756"/>
      <c r="E9756" s="44"/>
      <c r="F9756" s="29"/>
      <c r="G9756" s="45"/>
      <c r="L9756"/>
      <c r="M9756" s="46"/>
    </row>
    <row r="9757" spans="1:13" x14ac:dyDescent="0.3">
      <c r="A9757"/>
      <c r="B9757"/>
      <c r="C9757" s="29"/>
      <c r="D9757"/>
      <c r="E9757" s="44"/>
      <c r="F9757" s="29"/>
      <c r="G9757" s="45"/>
      <c r="L9757"/>
      <c r="M9757" s="46"/>
    </row>
    <row r="9758" spans="1:13" x14ac:dyDescent="0.3">
      <c r="A9758"/>
      <c r="B9758"/>
      <c r="C9758" s="29"/>
      <c r="D9758"/>
      <c r="E9758" s="44"/>
      <c r="F9758" s="29"/>
      <c r="G9758" s="45"/>
      <c r="L9758"/>
      <c r="M9758" s="46"/>
    </row>
    <row r="9759" spans="1:13" x14ac:dyDescent="0.3">
      <c r="A9759"/>
      <c r="B9759"/>
      <c r="C9759" s="29"/>
      <c r="D9759"/>
      <c r="E9759" s="44"/>
      <c r="F9759" s="29"/>
      <c r="G9759" s="45"/>
      <c r="L9759"/>
      <c r="M9759" s="46"/>
    </row>
    <row r="9760" spans="1:13" x14ac:dyDescent="0.3">
      <c r="A9760"/>
      <c r="B9760"/>
      <c r="C9760" s="29"/>
      <c r="D9760"/>
      <c r="E9760" s="44"/>
      <c r="F9760" s="29"/>
      <c r="G9760" s="45"/>
      <c r="L9760"/>
      <c r="M9760" s="46"/>
    </row>
    <row r="9761" spans="1:13" x14ac:dyDescent="0.3">
      <c r="A9761"/>
      <c r="B9761"/>
      <c r="C9761" s="29"/>
      <c r="D9761"/>
      <c r="E9761" s="44"/>
      <c r="F9761" s="29"/>
      <c r="G9761" s="45"/>
      <c r="L9761"/>
      <c r="M9761" s="46"/>
    </row>
    <row r="9762" spans="1:13" x14ac:dyDescent="0.3">
      <c r="A9762"/>
      <c r="B9762"/>
      <c r="C9762" s="29"/>
      <c r="D9762"/>
      <c r="E9762" s="44"/>
      <c r="F9762" s="29"/>
      <c r="G9762" s="45"/>
      <c r="L9762"/>
      <c r="M9762" s="46"/>
    </row>
    <row r="9763" spans="1:13" x14ac:dyDescent="0.3">
      <c r="A9763"/>
      <c r="B9763"/>
      <c r="C9763" s="29"/>
      <c r="D9763"/>
      <c r="E9763" s="44"/>
      <c r="F9763" s="29"/>
      <c r="G9763" s="45"/>
      <c r="L9763"/>
      <c r="M9763" s="46"/>
    </row>
    <row r="9764" spans="1:13" x14ac:dyDescent="0.3">
      <c r="A9764"/>
      <c r="B9764"/>
      <c r="C9764" s="29"/>
      <c r="D9764"/>
      <c r="E9764" s="44"/>
      <c r="F9764" s="29"/>
      <c r="G9764" s="45"/>
      <c r="L9764"/>
      <c r="M9764" s="46"/>
    </row>
    <row r="9765" spans="1:13" x14ac:dyDescent="0.3">
      <c r="A9765"/>
      <c r="B9765"/>
      <c r="C9765" s="29"/>
      <c r="D9765"/>
      <c r="E9765" s="44"/>
      <c r="F9765" s="29"/>
      <c r="G9765" s="45"/>
      <c r="L9765"/>
      <c r="M9765" s="46"/>
    </row>
    <row r="9766" spans="1:13" x14ac:dyDescent="0.3">
      <c r="A9766"/>
      <c r="B9766"/>
      <c r="C9766" s="29"/>
      <c r="D9766"/>
      <c r="E9766" s="44"/>
      <c r="F9766" s="29"/>
      <c r="G9766" s="45"/>
      <c r="L9766"/>
      <c r="M9766" s="46"/>
    </row>
    <row r="9767" spans="1:13" x14ac:dyDescent="0.3">
      <c r="A9767"/>
      <c r="B9767"/>
      <c r="C9767" s="29"/>
      <c r="D9767"/>
      <c r="E9767" s="44"/>
      <c r="F9767" s="29"/>
      <c r="G9767" s="45"/>
      <c r="L9767"/>
      <c r="M9767" s="46"/>
    </row>
    <row r="9768" spans="1:13" x14ac:dyDescent="0.3">
      <c r="A9768"/>
      <c r="B9768"/>
      <c r="C9768" s="29"/>
      <c r="D9768"/>
      <c r="E9768" s="44"/>
      <c r="F9768" s="29"/>
      <c r="G9768" s="45"/>
      <c r="L9768"/>
      <c r="M9768" s="46"/>
    </row>
    <row r="9769" spans="1:13" x14ac:dyDescent="0.3">
      <c r="A9769"/>
      <c r="B9769"/>
      <c r="C9769" s="29"/>
      <c r="D9769"/>
      <c r="E9769" s="44"/>
      <c r="F9769" s="29"/>
      <c r="G9769" s="45"/>
      <c r="L9769"/>
      <c r="M9769" s="46"/>
    </row>
    <row r="9770" spans="1:13" x14ac:dyDescent="0.3">
      <c r="A9770"/>
      <c r="B9770"/>
      <c r="C9770" s="29"/>
      <c r="D9770"/>
      <c r="E9770" s="44"/>
      <c r="F9770" s="29"/>
      <c r="G9770" s="45"/>
      <c r="L9770"/>
      <c r="M9770" s="46"/>
    </row>
    <row r="9771" spans="1:13" x14ac:dyDescent="0.3">
      <c r="A9771"/>
      <c r="B9771"/>
      <c r="C9771" s="29"/>
      <c r="D9771"/>
      <c r="E9771" s="44"/>
      <c r="F9771" s="29"/>
      <c r="G9771" s="45"/>
      <c r="L9771"/>
      <c r="M9771" s="46"/>
    </row>
    <row r="9772" spans="1:13" x14ac:dyDescent="0.3">
      <c r="A9772"/>
      <c r="B9772"/>
      <c r="C9772" s="29"/>
      <c r="D9772"/>
      <c r="E9772" s="44"/>
      <c r="F9772" s="29"/>
      <c r="G9772" s="45"/>
      <c r="L9772"/>
      <c r="M9772" s="46"/>
    </row>
    <row r="9773" spans="1:13" x14ac:dyDescent="0.3">
      <c r="A9773"/>
      <c r="B9773"/>
      <c r="C9773" s="29"/>
      <c r="D9773"/>
      <c r="E9773" s="44"/>
      <c r="F9773" s="29"/>
      <c r="G9773" s="45"/>
      <c r="L9773"/>
      <c r="M9773" s="46"/>
    </row>
    <row r="9774" spans="1:13" x14ac:dyDescent="0.3">
      <c r="A9774"/>
      <c r="B9774"/>
      <c r="C9774" s="29"/>
      <c r="D9774"/>
      <c r="E9774" s="44"/>
      <c r="F9774" s="29"/>
      <c r="G9774" s="45"/>
      <c r="L9774"/>
      <c r="M9774" s="46"/>
    </row>
    <row r="9775" spans="1:13" x14ac:dyDescent="0.3">
      <c r="A9775"/>
      <c r="B9775"/>
      <c r="C9775" s="29"/>
      <c r="D9775"/>
      <c r="E9775" s="44"/>
      <c r="F9775" s="29"/>
      <c r="G9775" s="45"/>
      <c r="L9775"/>
      <c r="M9775" s="46"/>
    </row>
    <row r="9776" spans="1:13" x14ac:dyDescent="0.3">
      <c r="A9776"/>
      <c r="B9776"/>
      <c r="C9776" s="29"/>
      <c r="D9776"/>
      <c r="E9776" s="44"/>
      <c r="F9776" s="29"/>
      <c r="G9776" s="45"/>
      <c r="L9776"/>
      <c r="M9776" s="46"/>
    </row>
    <row r="9777" spans="1:13" x14ac:dyDescent="0.3">
      <c r="A9777"/>
      <c r="B9777"/>
      <c r="C9777" s="29"/>
      <c r="D9777"/>
      <c r="E9777" s="44"/>
      <c r="F9777" s="29"/>
      <c r="G9777" s="45"/>
      <c r="L9777"/>
      <c r="M9777" s="46"/>
    </row>
    <row r="9778" spans="1:13" x14ac:dyDescent="0.3">
      <c r="A9778"/>
      <c r="B9778"/>
      <c r="C9778" s="29"/>
      <c r="D9778"/>
      <c r="E9778" s="44"/>
      <c r="F9778" s="29"/>
      <c r="G9778" s="45"/>
      <c r="L9778"/>
      <c r="M9778" s="46"/>
    </row>
    <row r="9779" spans="1:13" x14ac:dyDescent="0.3">
      <c r="A9779"/>
      <c r="B9779"/>
      <c r="C9779" s="29"/>
      <c r="D9779"/>
      <c r="E9779" s="44"/>
      <c r="F9779" s="29"/>
      <c r="G9779" s="45"/>
      <c r="L9779"/>
      <c r="M9779" s="46"/>
    </row>
    <row r="9780" spans="1:13" x14ac:dyDescent="0.3">
      <c r="A9780"/>
      <c r="B9780"/>
      <c r="C9780" s="29"/>
      <c r="D9780"/>
      <c r="E9780" s="44"/>
      <c r="F9780" s="29"/>
      <c r="G9780" s="45"/>
      <c r="L9780"/>
      <c r="M9780" s="46"/>
    </row>
    <row r="9781" spans="1:13" x14ac:dyDescent="0.3">
      <c r="A9781"/>
      <c r="B9781"/>
      <c r="C9781" s="29"/>
      <c r="D9781"/>
      <c r="E9781" s="44"/>
      <c r="F9781" s="29"/>
      <c r="G9781" s="45"/>
      <c r="L9781"/>
      <c r="M9781" s="46"/>
    </row>
    <row r="9782" spans="1:13" x14ac:dyDescent="0.3">
      <c r="A9782"/>
      <c r="B9782"/>
      <c r="C9782" s="29"/>
      <c r="D9782"/>
      <c r="E9782" s="44"/>
      <c r="F9782" s="29"/>
      <c r="G9782" s="45"/>
      <c r="L9782"/>
      <c r="M9782" s="46"/>
    </row>
    <row r="9783" spans="1:13" x14ac:dyDescent="0.3">
      <c r="A9783"/>
      <c r="B9783"/>
      <c r="C9783" s="29"/>
      <c r="D9783"/>
      <c r="E9783" s="44"/>
      <c r="F9783" s="29"/>
      <c r="G9783" s="45"/>
      <c r="L9783"/>
      <c r="M9783" s="46"/>
    </row>
    <row r="9784" spans="1:13" x14ac:dyDescent="0.3">
      <c r="A9784"/>
      <c r="B9784"/>
      <c r="C9784" s="29"/>
      <c r="D9784"/>
      <c r="E9784" s="44"/>
      <c r="F9784" s="29"/>
      <c r="G9784" s="45"/>
      <c r="L9784"/>
      <c r="M9784" s="46"/>
    </row>
    <row r="9785" spans="1:13" x14ac:dyDescent="0.3">
      <c r="A9785"/>
      <c r="B9785"/>
      <c r="C9785" s="29"/>
      <c r="D9785"/>
      <c r="E9785" s="44"/>
      <c r="F9785" s="29"/>
      <c r="G9785" s="45"/>
      <c r="L9785"/>
      <c r="M9785" s="46"/>
    </row>
    <row r="9786" spans="1:13" x14ac:dyDescent="0.3">
      <c r="A9786"/>
      <c r="B9786"/>
      <c r="C9786" s="29"/>
      <c r="D9786"/>
      <c r="E9786" s="44"/>
      <c r="F9786" s="29"/>
      <c r="G9786" s="45"/>
      <c r="L9786"/>
      <c r="M9786" s="46"/>
    </row>
    <row r="9787" spans="1:13" x14ac:dyDescent="0.3">
      <c r="A9787"/>
      <c r="B9787"/>
      <c r="C9787" s="29"/>
      <c r="D9787"/>
      <c r="E9787" s="44"/>
      <c r="F9787" s="29"/>
      <c r="G9787" s="45"/>
      <c r="L9787"/>
      <c r="M9787" s="46"/>
    </row>
    <row r="9788" spans="1:13" x14ac:dyDescent="0.3">
      <c r="A9788"/>
      <c r="B9788"/>
      <c r="C9788" s="29"/>
      <c r="D9788"/>
      <c r="E9788" s="44"/>
      <c r="F9788" s="29"/>
      <c r="G9788" s="45"/>
      <c r="L9788"/>
      <c r="M9788" s="46"/>
    </row>
    <row r="9789" spans="1:13" x14ac:dyDescent="0.3">
      <c r="A9789"/>
      <c r="B9789"/>
      <c r="C9789" s="29"/>
      <c r="D9789"/>
      <c r="E9789" s="44"/>
      <c r="F9789" s="29"/>
      <c r="G9789" s="45"/>
      <c r="L9789"/>
      <c r="M9789" s="46"/>
    </row>
    <row r="9790" spans="1:13" x14ac:dyDescent="0.3">
      <c r="A9790"/>
      <c r="B9790"/>
      <c r="C9790" s="29"/>
      <c r="D9790"/>
      <c r="E9790" s="44"/>
      <c r="F9790" s="29"/>
      <c r="G9790" s="45"/>
      <c r="L9790"/>
      <c r="M9790" s="46"/>
    </row>
    <row r="9791" spans="1:13" x14ac:dyDescent="0.3">
      <c r="A9791"/>
      <c r="B9791"/>
      <c r="C9791" s="29"/>
      <c r="D9791"/>
      <c r="E9791" s="44"/>
      <c r="F9791" s="29"/>
      <c r="G9791" s="45"/>
      <c r="L9791"/>
      <c r="M9791" s="46"/>
    </row>
    <row r="9792" spans="1:13" x14ac:dyDescent="0.3">
      <c r="A9792"/>
      <c r="B9792"/>
      <c r="C9792" s="29"/>
      <c r="D9792"/>
      <c r="E9792" s="44"/>
      <c r="F9792" s="29"/>
      <c r="G9792" s="45"/>
      <c r="L9792"/>
      <c r="M9792" s="46"/>
    </row>
    <row r="9793" spans="1:13" x14ac:dyDescent="0.3">
      <c r="A9793"/>
      <c r="B9793"/>
      <c r="C9793" s="29"/>
      <c r="D9793"/>
      <c r="E9793" s="44"/>
      <c r="F9793" s="29"/>
      <c r="G9793" s="45"/>
      <c r="L9793"/>
      <c r="M9793" s="46"/>
    </row>
    <row r="9794" spans="1:13" x14ac:dyDescent="0.3">
      <c r="A9794"/>
      <c r="B9794"/>
      <c r="C9794" s="29"/>
      <c r="D9794"/>
      <c r="E9794" s="44"/>
      <c r="F9794" s="29"/>
      <c r="G9794" s="45"/>
      <c r="L9794"/>
      <c r="M9794" s="46"/>
    </row>
    <row r="9795" spans="1:13" x14ac:dyDescent="0.3">
      <c r="A9795"/>
      <c r="B9795"/>
      <c r="C9795" s="29"/>
      <c r="D9795"/>
      <c r="E9795" s="44"/>
      <c r="F9795" s="29"/>
      <c r="G9795" s="45"/>
      <c r="L9795"/>
      <c r="M9795" s="46"/>
    </row>
    <row r="9796" spans="1:13" x14ac:dyDescent="0.3">
      <c r="A9796"/>
      <c r="B9796"/>
      <c r="C9796" s="29"/>
      <c r="D9796"/>
      <c r="E9796" s="44"/>
      <c r="F9796" s="29"/>
      <c r="G9796" s="45"/>
      <c r="L9796"/>
      <c r="M9796" s="46"/>
    </row>
    <row r="9797" spans="1:13" x14ac:dyDescent="0.3">
      <c r="A9797"/>
      <c r="B9797"/>
      <c r="C9797" s="29"/>
      <c r="D9797"/>
      <c r="E9797" s="44"/>
      <c r="F9797" s="29"/>
      <c r="G9797" s="45"/>
      <c r="L9797"/>
      <c r="M9797" s="46"/>
    </row>
    <row r="9798" spans="1:13" x14ac:dyDescent="0.3">
      <c r="A9798"/>
      <c r="B9798"/>
      <c r="C9798" s="29"/>
      <c r="D9798"/>
      <c r="E9798" s="44"/>
      <c r="F9798" s="29"/>
      <c r="G9798" s="45"/>
      <c r="L9798"/>
      <c r="M9798" s="46"/>
    </row>
    <row r="9799" spans="1:13" x14ac:dyDescent="0.3">
      <c r="A9799"/>
      <c r="B9799"/>
      <c r="C9799" s="29"/>
      <c r="D9799"/>
      <c r="E9799" s="44"/>
      <c r="F9799" s="29"/>
      <c r="G9799" s="45"/>
      <c r="L9799"/>
      <c r="M9799" s="46"/>
    </row>
    <row r="9800" spans="1:13" x14ac:dyDescent="0.3">
      <c r="A9800"/>
      <c r="B9800"/>
      <c r="C9800" s="29"/>
      <c r="D9800"/>
      <c r="E9800" s="44"/>
      <c r="F9800" s="29"/>
      <c r="G9800" s="45"/>
      <c r="L9800"/>
      <c r="M9800" s="46"/>
    </row>
    <row r="9801" spans="1:13" x14ac:dyDescent="0.3">
      <c r="A9801"/>
      <c r="B9801"/>
      <c r="C9801" s="29"/>
      <c r="D9801"/>
      <c r="E9801" s="44"/>
      <c r="F9801" s="29"/>
      <c r="G9801" s="45"/>
      <c r="L9801"/>
      <c r="M9801" s="46"/>
    </row>
    <row r="9802" spans="1:13" x14ac:dyDescent="0.3">
      <c r="A9802"/>
      <c r="B9802"/>
      <c r="C9802" s="29"/>
      <c r="D9802"/>
      <c r="E9802" s="44"/>
      <c r="F9802" s="29"/>
      <c r="G9802" s="45"/>
      <c r="L9802"/>
      <c r="M9802" s="46"/>
    </row>
    <row r="9803" spans="1:13" x14ac:dyDescent="0.3">
      <c r="A9803"/>
      <c r="B9803"/>
      <c r="C9803" s="29"/>
      <c r="D9803"/>
      <c r="E9803" s="44"/>
      <c r="F9803" s="29"/>
      <c r="G9803" s="45"/>
      <c r="L9803"/>
      <c r="M9803" s="46"/>
    </row>
    <row r="9804" spans="1:13" x14ac:dyDescent="0.3">
      <c r="A9804"/>
      <c r="B9804"/>
      <c r="C9804" s="29"/>
      <c r="D9804"/>
      <c r="E9804" s="44"/>
      <c r="F9804" s="29"/>
      <c r="G9804" s="45"/>
      <c r="L9804"/>
      <c r="M9804" s="46"/>
    </row>
    <row r="9805" spans="1:13" x14ac:dyDescent="0.3">
      <c r="A9805"/>
      <c r="B9805"/>
      <c r="C9805" s="29"/>
      <c r="D9805"/>
      <c r="E9805" s="44"/>
      <c r="F9805" s="29"/>
      <c r="G9805" s="45"/>
      <c r="L9805"/>
      <c r="M9805" s="46"/>
    </row>
    <row r="9806" spans="1:13" x14ac:dyDescent="0.3">
      <c r="A9806"/>
      <c r="B9806"/>
      <c r="C9806" s="29"/>
      <c r="D9806"/>
      <c r="E9806" s="44"/>
      <c r="F9806" s="29"/>
      <c r="G9806" s="45"/>
      <c r="L9806"/>
      <c r="M9806" s="46"/>
    </row>
    <row r="9807" spans="1:13" x14ac:dyDescent="0.3">
      <c r="A9807"/>
      <c r="B9807"/>
      <c r="C9807" s="29"/>
      <c r="D9807"/>
      <c r="E9807" s="44"/>
      <c r="F9807" s="29"/>
      <c r="G9807" s="45"/>
      <c r="L9807"/>
      <c r="M9807" s="46"/>
    </row>
    <row r="9808" spans="1:13" x14ac:dyDescent="0.3">
      <c r="A9808"/>
      <c r="B9808"/>
      <c r="C9808" s="29"/>
      <c r="D9808"/>
      <c r="E9808" s="44"/>
      <c r="F9808" s="29"/>
      <c r="G9808" s="45"/>
      <c r="L9808"/>
      <c r="M9808" s="46"/>
    </row>
    <row r="9809" spans="1:13" x14ac:dyDescent="0.3">
      <c r="A9809"/>
      <c r="B9809"/>
      <c r="C9809" s="29"/>
      <c r="D9809"/>
      <c r="E9809" s="44"/>
      <c r="F9809" s="29"/>
      <c r="G9809" s="45"/>
      <c r="L9809"/>
      <c r="M9809" s="46"/>
    </row>
    <row r="9810" spans="1:13" x14ac:dyDescent="0.3">
      <c r="A9810"/>
      <c r="B9810"/>
      <c r="C9810" s="29"/>
      <c r="D9810"/>
      <c r="E9810" s="44"/>
      <c r="F9810" s="29"/>
      <c r="G9810" s="45"/>
      <c r="L9810"/>
      <c r="M9810" s="46"/>
    </row>
    <row r="9811" spans="1:13" x14ac:dyDescent="0.3">
      <c r="A9811"/>
      <c r="B9811"/>
      <c r="C9811" s="29"/>
      <c r="D9811"/>
      <c r="E9811" s="44"/>
      <c r="F9811" s="29"/>
      <c r="G9811" s="45"/>
      <c r="L9811"/>
      <c r="M9811" s="46"/>
    </row>
    <row r="9812" spans="1:13" x14ac:dyDescent="0.3">
      <c r="A9812"/>
      <c r="B9812"/>
      <c r="C9812" s="29"/>
      <c r="D9812"/>
      <c r="E9812" s="44"/>
      <c r="F9812" s="29"/>
      <c r="G9812" s="45"/>
      <c r="L9812"/>
      <c r="M9812" s="46"/>
    </row>
    <row r="9813" spans="1:13" x14ac:dyDescent="0.3">
      <c r="A9813"/>
      <c r="B9813"/>
      <c r="C9813" s="29"/>
      <c r="D9813"/>
      <c r="E9813" s="44"/>
      <c r="F9813" s="29"/>
      <c r="G9813" s="45"/>
      <c r="L9813"/>
      <c r="M9813" s="46"/>
    </row>
    <row r="9814" spans="1:13" x14ac:dyDescent="0.3">
      <c r="A9814"/>
      <c r="B9814"/>
      <c r="C9814" s="29"/>
      <c r="D9814"/>
      <c r="E9814" s="44"/>
      <c r="F9814" s="29"/>
      <c r="G9814" s="45"/>
      <c r="L9814"/>
      <c r="M9814" s="46"/>
    </row>
    <row r="9815" spans="1:13" x14ac:dyDescent="0.3">
      <c r="A9815"/>
      <c r="B9815"/>
      <c r="C9815" s="29"/>
      <c r="D9815"/>
      <c r="E9815" s="44"/>
      <c r="F9815" s="29"/>
      <c r="G9815" s="45"/>
      <c r="L9815"/>
      <c r="M9815" s="46"/>
    </row>
    <row r="9816" spans="1:13" x14ac:dyDescent="0.3">
      <c r="A9816"/>
      <c r="B9816"/>
      <c r="C9816" s="29"/>
      <c r="D9816"/>
      <c r="E9816" s="44"/>
      <c r="F9816" s="29"/>
      <c r="G9816" s="45"/>
      <c r="L9816"/>
      <c r="M9816" s="46"/>
    </row>
    <row r="9817" spans="1:13" x14ac:dyDescent="0.3">
      <c r="A9817"/>
      <c r="B9817"/>
      <c r="C9817" s="29"/>
      <c r="D9817"/>
      <c r="E9817" s="44"/>
      <c r="F9817" s="29"/>
      <c r="G9817" s="45"/>
      <c r="L9817"/>
      <c r="M9817" s="46"/>
    </row>
    <row r="9818" spans="1:13" x14ac:dyDescent="0.3">
      <c r="A9818"/>
      <c r="B9818"/>
      <c r="C9818" s="29"/>
      <c r="D9818"/>
      <c r="E9818" s="44"/>
      <c r="F9818" s="29"/>
      <c r="G9818" s="45"/>
      <c r="L9818"/>
      <c r="M9818" s="46"/>
    </row>
    <row r="9819" spans="1:13" x14ac:dyDescent="0.3">
      <c r="A9819"/>
      <c r="B9819"/>
      <c r="C9819" s="29"/>
      <c r="D9819"/>
      <c r="E9819" s="44"/>
      <c r="F9819" s="29"/>
      <c r="G9819" s="45"/>
      <c r="L9819"/>
      <c r="M9819" s="46"/>
    </row>
    <row r="9820" spans="1:13" x14ac:dyDescent="0.3">
      <c r="A9820"/>
      <c r="B9820"/>
      <c r="C9820" s="29"/>
      <c r="D9820"/>
      <c r="E9820" s="44"/>
      <c r="F9820" s="29"/>
      <c r="G9820" s="45"/>
      <c r="L9820"/>
      <c r="M9820" s="46"/>
    </row>
    <row r="9821" spans="1:13" x14ac:dyDescent="0.3">
      <c r="A9821"/>
      <c r="B9821"/>
      <c r="C9821" s="29"/>
      <c r="D9821"/>
      <c r="E9821" s="44"/>
      <c r="F9821" s="29"/>
      <c r="G9821" s="45"/>
      <c r="L9821"/>
      <c r="M9821" s="46"/>
    </row>
    <row r="9822" spans="1:13" x14ac:dyDescent="0.3">
      <c r="A9822"/>
      <c r="B9822"/>
      <c r="C9822" s="29"/>
      <c r="D9822"/>
      <c r="E9822" s="44"/>
      <c r="F9822" s="29"/>
      <c r="G9822" s="45"/>
      <c r="L9822"/>
      <c r="M9822" s="46"/>
    </row>
    <row r="9823" spans="1:13" x14ac:dyDescent="0.3">
      <c r="A9823"/>
      <c r="B9823"/>
      <c r="C9823" s="29"/>
      <c r="D9823"/>
      <c r="E9823" s="44"/>
      <c r="F9823" s="29"/>
      <c r="G9823" s="45"/>
      <c r="L9823"/>
      <c r="M9823" s="46"/>
    </row>
    <row r="9824" spans="1:13" x14ac:dyDescent="0.3">
      <c r="A9824"/>
      <c r="B9824"/>
      <c r="C9824" s="29"/>
      <c r="D9824"/>
      <c r="E9824" s="44"/>
      <c r="F9824" s="29"/>
      <c r="G9824" s="45"/>
      <c r="L9824"/>
      <c r="M9824" s="46"/>
    </row>
    <row r="9825" spans="1:13" x14ac:dyDescent="0.3">
      <c r="A9825"/>
      <c r="B9825"/>
      <c r="C9825" s="29"/>
      <c r="D9825"/>
      <c r="E9825" s="44"/>
      <c r="F9825" s="29"/>
      <c r="G9825" s="45"/>
      <c r="L9825"/>
      <c r="M9825" s="46"/>
    </row>
    <row r="9826" spans="1:13" x14ac:dyDescent="0.3">
      <c r="A9826"/>
      <c r="B9826"/>
      <c r="C9826" s="29"/>
      <c r="D9826"/>
      <c r="E9826" s="44"/>
      <c r="F9826" s="29"/>
      <c r="G9826" s="45"/>
      <c r="L9826"/>
      <c r="M9826" s="46"/>
    </row>
    <row r="9827" spans="1:13" x14ac:dyDescent="0.3">
      <c r="A9827"/>
      <c r="B9827"/>
      <c r="C9827" s="29"/>
      <c r="D9827"/>
      <c r="E9827" s="44"/>
      <c r="F9827" s="29"/>
      <c r="G9827" s="45"/>
      <c r="L9827"/>
      <c r="M9827" s="46"/>
    </row>
    <row r="9828" spans="1:13" x14ac:dyDescent="0.3">
      <c r="A9828"/>
      <c r="B9828"/>
      <c r="C9828" s="29"/>
      <c r="D9828"/>
      <c r="E9828" s="44"/>
      <c r="F9828" s="29"/>
      <c r="G9828" s="45"/>
      <c r="L9828"/>
      <c r="M9828" s="46"/>
    </row>
    <row r="9829" spans="1:13" x14ac:dyDescent="0.3">
      <c r="A9829"/>
      <c r="B9829"/>
      <c r="C9829" s="29"/>
      <c r="D9829"/>
      <c r="E9829" s="44"/>
      <c r="F9829" s="29"/>
      <c r="G9829" s="45"/>
      <c r="L9829"/>
      <c r="M9829" s="46"/>
    </row>
    <row r="9830" spans="1:13" x14ac:dyDescent="0.3">
      <c r="A9830"/>
      <c r="B9830"/>
      <c r="C9830" s="29"/>
      <c r="D9830"/>
      <c r="E9830" s="44"/>
      <c r="F9830" s="29"/>
      <c r="G9830" s="45"/>
      <c r="L9830"/>
      <c r="M9830" s="46"/>
    </row>
    <row r="9831" spans="1:13" x14ac:dyDescent="0.3">
      <c r="A9831"/>
      <c r="B9831"/>
      <c r="C9831" s="29"/>
      <c r="D9831"/>
      <c r="E9831" s="44"/>
      <c r="F9831" s="29"/>
      <c r="G9831" s="45"/>
      <c r="L9831"/>
      <c r="M9831" s="46"/>
    </row>
    <row r="9832" spans="1:13" x14ac:dyDescent="0.3">
      <c r="A9832"/>
      <c r="B9832"/>
      <c r="C9832" s="29"/>
      <c r="D9832"/>
      <c r="E9832" s="44"/>
      <c r="F9832" s="29"/>
      <c r="G9832" s="45"/>
      <c r="L9832"/>
      <c r="M9832" s="46"/>
    </row>
    <row r="9833" spans="1:13" x14ac:dyDescent="0.3">
      <c r="A9833"/>
      <c r="B9833"/>
      <c r="C9833" s="29"/>
      <c r="D9833"/>
      <c r="E9833" s="44"/>
      <c r="F9833" s="29"/>
      <c r="G9833" s="45"/>
      <c r="L9833"/>
      <c r="M9833" s="46"/>
    </row>
    <row r="9834" spans="1:13" x14ac:dyDescent="0.3">
      <c r="A9834"/>
      <c r="B9834"/>
      <c r="C9834" s="29"/>
      <c r="D9834"/>
      <c r="E9834" s="44"/>
      <c r="F9834" s="29"/>
      <c r="G9834" s="45"/>
      <c r="L9834"/>
      <c r="M9834" s="46"/>
    </row>
    <row r="9835" spans="1:13" x14ac:dyDescent="0.3">
      <c r="A9835"/>
      <c r="B9835"/>
      <c r="C9835" s="29"/>
      <c r="D9835"/>
      <c r="E9835" s="44"/>
      <c r="F9835" s="29"/>
      <c r="G9835" s="45"/>
      <c r="L9835"/>
      <c r="M9835" s="46"/>
    </row>
    <row r="9836" spans="1:13" x14ac:dyDescent="0.3">
      <c r="A9836"/>
      <c r="B9836"/>
      <c r="C9836" s="29"/>
      <c r="D9836"/>
      <c r="E9836" s="44"/>
      <c r="F9836" s="29"/>
      <c r="G9836" s="45"/>
      <c r="L9836"/>
      <c r="M9836" s="46"/>
    </row>
    <row r="9837" spans="1:13" x14ac:dyDescent="0.3">
      <c r="A9837"/>
      <c r="B9837"/>
      <c r="C9837" s="29"/>
      <c r="D9837"/>
      <c r="E9837" s="44"/>
      <c r="F9837" s="29"/>
      <c r="G9837" s="45"/>
      <c r="L9837"/>
      <c r="M9837" s="46"/>
    </row>
    <row r="9838" spans="1:13" x14ac:dyDescent="0.3">
      <c r="A9838"/>
      <c r="B9838"/>
      <c r="C9838" s="29"/>
      <c r="D9838"/>
      <c r="E9838" s="44"/>
      <c r="F9838" s="29"/>
      <c r="G9838" s="45"/>
      <c r="L9838"/>
      <c r="M9838" s="46"/>
    </row>
    <row r="9839" spans="1:13" x14ac:dyDescent="0.3">
      <c r="A9839"/>
      <c r="B9839"/>
      <c r="C9839" s="29"/>
      <c r="D9839"/>
      <c r="E9839" s="44"/>
      <c r="F9839" s="29"/>
      <c r="G9839" s="45"/>
      <c r="L9839"/>
      <c r="M9839" s="46"/>
    </row>
    <row r="9840" spans="1:13" x14ac:dyDescent="0.3">
      <c r="A9840"/>
      <c r="B9840"/>
      <c r="C9840" s="29"/>
      <c r="D9840"/>
      <c r="E9840" s="44"/>
      <c r="F9840" s="29"/>
      <c r="G9840" s="45"/>
      <c r="L9840"/>
      <c r="M9840" s="46"/>
    </row>
    <row r="9841" spans="1:13" x14ac:dyDescent="0.3">
      <c r="A9841"/>
      <c r="B9841"/>
      <c r="C9841" s="29"/>
      <c r="D9841"/>
      <c r="E9841" s="44"/>
      <c r="F9841" s="29"/>
      <c r="G9841" s="45"/>
      <c r="L9841"/>
      <c r="M9841" s="46"/>
    </row>
    <row r="9842" spans="1:13" x14ac:dyDescent="0.3">
      <c r="A9842"/>
      <c r="B9842"/>
      <c r="C9842" s="29"/>
      <c r="D9842"/>
      <c r="E9842" s="44"/>
      <c r="F9842" s="29"/>
      <c r="G9842" s="45"/>
      <c r="L9842"/>
      <c r="M9842" s="46"/>
    </row>
    <row r="9843" spans="1:13" x14ac:dyDescent="0.3">
      <c r="A9843"/>
      <c r="B9843"/>
      <c r="C9843" s="29"/>
      <c r="D9843"/>
      <c r="E9843" s="44"/>
      <c r="F9843" s="29"/>
      <c r="G9843" s="45"/>
      <c r="L9843"/>
      <c r="M9843" s="46"/>
    </row>
    <row r="9844" spans="1:13" x14ac:dyDescent="0.3">
      <c r="A9844"/>
      <c r="B9844"/>
      <c r="C9844" s="29"/>
      <c r="D9844"/>
      <c r="E9844" s="44"/>
      <c r="F9844" s="29"/>
      <c r="G9844" s="45"/>
      <c r="L9844"/>
      <c r="M9844" s="46"/>
    </row>
    <row r="9845" spans="1:13" x14ac:dyDescent="0.3">
      <c r="A9845"/>
      <c r="B9845"/>
      <c r="C9845" s="29"/>
      <c r="D9845"/>
      <c r="E9845" s="44"/>
      <c r="F9845" s="29"/>
      <c r="G9845" s="45"/>
      <c r="L9845"/>
      <c r="M9845" s="46"/>
    </row>
    <row r="9846" spans="1:13" x14ac:dyDescent="0.3">
      <c r="A9846"/>
      <c r="B9846"/>
      <c r="C9846" s="29"/>
      <c r="D9846"/>
      <c r="E9846" s="44"/>
      <c r="F9846" s="29"/>
      <c r="G9846" s="45"/>
      <c r="L9846"/>
      <c r="M9846" s="46"/>
    </row>
    <row r="9847" spans="1:13" x14ac:dyDescent="0.3">
      <c r="A9847"/>
      <c r="B9847"/>
      <c r="C9847" s="29"/>
      <c r="D9847"/>
      <c r="E9847" s="44"/>
      <c r="F9847" s="29"/>
      <c r="G9847" s="45"/>
      <c r="L9847"/>
      <c r="M9847" s="46"/>
    </row>
    <row r="9848" spans="1:13" x14ac:dyDescent="0.3">
      <c r="A9848"/>
      <c r="B9848"/>
      <c r="C9848" s="29"/>
      <c r="D9848"/>
      <c r="E9848" s="44"/>
      <c r="F9848" s="29"/>
      <c r="G9848" s="45"/>
      <c r="L9848"/>
      <c r="M9848" s="46"/>
    </row>
    <row r="9849" spans="1:13" x14ac:dyDescent="0.3">
      <c r="A9849"/>
      <c r="B9849"/>
      <c r="C9849" s="29"/>
      <c r="D9849"/>
      <c r="E9849" s="44"/>
      <c r="F9849" s="29"/>
      <c r="G9849" s="45"/>
      <c r="L9849"/>
      <c r="M9849" s="46"/>
    </row>
    <row r="9850" spans="1:13" x14ac:dyDescent="0.3">
      <c r="A9850"/>
      <c r="B9850"/>
      <c r="C9850" s="29"/>
      <c r="D9850"/>
      <c r="E9850" s="44"/>
      <c r="F9850" s="29"/>
      <c r="G9850" s="45"/>
      <c r="L9850"/>
      <c r="M9850" s="46"/>
    </row>
    <row r="9851" spans="1:13" x14ac:dyDescent="0.3">
      <c r="A9851"/>
      <c r="B9851"/>
      <c r="C9851" s="29"/>
      <c r="D9851"/>
      <c r="E9851" s="44"/>
      <c r="F9851" s="29"/>
      <c r="G9851" s="45"/>
      <c r="L9851"/>
      <c r="M9851" s="46"/>
    </row>
    <row r="9852" spans="1:13" x14ac:dyDescent="0.3">
      <c r="A9852"/>
      <c r="B9852"/>
      <c r="C9852" s="29"/>
      <c r="D9852"/>
      <c r="E9852" s="44"/>
      <c r="F9852" s="29"/>
      <c r="G9852" s="45"/>
      <c r="L9852"/>
      <c r="M9852" s="46"/>
    </row>
    <row r="9853" spans="1:13" x14ac:dyDescent="0.3">
      <c r="A9853"/>
      <c r="B9853"/>
      <c r="C9853" s="29"/>
      <c r="D9853"/>
      <c r="E9853" s="44"/>
      <c r="F9853" s="29"/>
      <c r="G9853" s="45"/>
      <c r="L9853"/>
      <c r="M9853" s="46"/>
    </row>
    <row r="9854" spans="1:13" x14ac:dyDescent="0.3">
      <c r="A9854"/>
      <c r="B9854"/>
      <c r="C9854" s="29"/>
      <c r="D9854"/>
      <c r="E9854" s="44"/>
      <c r="F9854" s="29"/>
      <c r="G9854" s="45"/>
      <c r="L9854"/>
      <c r="M9854" s="46"/>
    </row>
    <row r="9855" spans="1:13" x14ac:dyDescent="0.3">
      <c r="A9855"/>
      <c r="B9855"/>
      <c r="C9855" s="29"/>
      <c r="D9855"/>
      <c r="E9855" s="44"/>
      <c r="F9855" s="29"/>
      <c r="G9855" s="45"/>
      <c r="L9855"/>
      <c r="M9855" s="46"/>
    </row>
    <row r="9856" spans="1:13" x14ac:dyDescent="0.3">
      <c r="A9856"/>
      <c r="B9856"/>
      <c r="C9856" s="29"/>
      <c r="D9856"/>
      <c r="E9856" s="44"/>
      <c r="F9856" s="29"/>
      <c r="G9856" s="45"/>
      <c r="L9856"/>
      <c r="M9856" s="46"/>
    </row>
    <row r="9857" spans="1:13" x14ac:dyDescent="0.3">
      <c r="A9857"/>
      <c r="B9857"/>
      <c r="C9857" s="29"/>
      <c r="D9857"/>
      <c r="E9857" s="44"/>
      <c r="F9857" s="29"/>
      <c r="G9857" s="45"/>
      <c r="L9857"/>
      <c r="M9857" s="46"/>
    </row>
    <row r="9858" spans="1:13" x14ac:dyDescent="0.3">
      <c r="A9858"/>
      <c r="B9858"/>
      <c r="C9858" s="29"/>
      <c r="D9858"/>
      <c r="E9858" s="44"/>
      <c r="F9858" s="29"/>
      <c r="G9858" s="45"/>
      <c r="L9858"/>
      <c r="M9858" s="46"/>
    </row>
    <row r="9859" spans="1:13" x14ac:dyDescent="0.3">
      <c r="A9859"/>
      <c r="B9859"/>
      <c r="C9859" s="29"/>
      <c r="D9859"/>
      <c r="E9859" s="44"/>
      <c r="F9859" s="29"/>
      <c r="G9859" s="45"/>
      <c r="L9859"/>
      <c r="M9859" s="46"/>
    </row>
    <row r="9860" spans="1:13" x14ac:dyDescent="0.3">
      <c r="A9860"/>
      <c r="B9860"/>
      <c r="C9860" s="29"/>
      <c r="D9860"/>
      <c r="E9860" s="44"/>
      <c r="F9860" s="29"/>
      <c r="G9860" s="45"/>
      <c r="L9860"/>
      <c r="M9860" s="46"/>
    </row>
    <row r="9861" spans="1:13" x14ac:dyDescent="0.3">
      <c r="A9861"/>
      <c r="B9861"/>
      <c r="C9861" s="29"/>
      <c r="D9861"/>
      <c r="E9861" s="44"/>
      <c r="F9861" s="29"/>
      <c r="G9861" s="45"/>
      <c r="L9861"/>
      <c r="M9861" s="46"/>
    </row>
    <row r="9862" spans="1:13" x14ac:dyDescent="0.3">
      <c r="A9862"/>
      <c r="B9862"/>
      <c r="C9862" s="29"/>
      <c r="D9862"/>
      <c r="E9862" s="44"/>
      <c r="F9862" s="29"/>
      <c r="G9862" s="45"/>
      <c r="L9862"/>
      <c r="M9862" s="46"/>
    </row>
    <row r="9863" spans="1:13" x14ac:dyDescent="0.3">
      <c r="A9863"/>
      <c r="B9863"/>
      <c r="C9863" s="29"/>
      <c r="D9863"/>
      <c r="E9863" s="44"/>
      <c r="F9863" s="29"/>
      <c r="G9863" s="45"/>
      <c r="L9863"/>
      <c r="M9863" s="46"/>
    </row>
    <row r="9864" spans="1:13" x14ac:dyDescent="0.3">
      <c r="A9864"/>
      <c r="B9864"/>
      <c r="C9864" s="29"/>
      <c r="D9864"/>
      <c r="E9864" s="44"/>
      <c r="F9864" s="29"/>
      <c r="G9864" s="45"/>
      <c r="L9864"/>
      <c r="M9864" s="46"/>
    </row>
    <row r="9865" spans="1:13" x14ac:dyDescent="0.3">
      <c r="A9865"/>
      <c r="B9865"/>
      <c r="C9865" s="29"/>
      <c r="D9865"/>
      <c r="E9865" s="44"/>
      <c r="F9865" s="29"/>
      <c r="G9865" s="45"/>
      <c r="L9865"/>
      <c r="M9865" s="46"/>
    </row>
    <row r="9866" spans="1:13" x14ac:dyDescent="0.3">
      <c r="A9866"/>
      <c r="B9866"/>
      <c r="C9866" s="29"/>
      <c r="D9866"/>
      <c r="E9866" s="44"/>
      <c r="F9866" s="29"/>
      <c r="G9866" s="45"/>
      <c r="L9866"/>
      <c r="M9866" s="46"/>
    </row>
    <row r="9867" spans="1:13" x14ac:dyDescent="0.3">
      <c r="A9867"/>
      <c r="B9867"/>
      <c r="C9867" s="29"/>
      <c r="D9867"/>
      <c r="E9867" s="44"/>
      <c r="F9867" s="29"/>
      <c r="G9867" s="45"/>
      <c r="L9867"/>
      <c r="M9867" s="46"/>
    </row>
    <row r="9868" spans="1:13" x14ac:dyDescent="0.3">
      <c r="A9868"/>
      <c r="B9868"/>
      <c r="C9868" s="29"/>
      <c r="D9868"/>
      <c r="E9868" s="44"/>
      <c r="F9868" s="29"/>
      <c r="G9868" s="45"/>
      <c r="L9868"/>
      <c r="M9868" s="46"/>
    </row>
    <row r="9869" spans="1:13" x14ac:dyDescent="0.3">
      <c r="A9869"/>
      <c r="B9869"/>
      <c r="C9869" s="29"/>
      <c r="D9869"/>
      <c r="E9869" s="44"/>
      <c r="F9869" s="29"/>
      <c r="G9869" s="45"/>
      <c r="L9869"/>
      <c r="M9869" s="46"/>
    </row>
    <row r="9870" spans="1:13" x14ac:dyDescent="0.3">
      <c r="A9870"/>
      <c r="B9870"/>
      <c r="C9870" s="29"/>
      <c r="D9870"/>
      <c r="E9870" s="44"/>
      <c r="F9870" s="29"/>
      <c r="G9870" s="45"/>
      <c r="L9870"/>
      <c r="M9870" s="46"/>
    </row>
    <row r="9871" spans="1:13" x14ac:dyDescent="0.3">
      <c r="A9871"/>
      <c r="B9871"/>
      <c r="C9871" s="29"/>
      <c r="D9871"/>
      <c r="E9871" s="44"/>
      <c r="F9871" s="29"/>
      <c r="G9871" s="45"/>
      <c r="L9871"/>
      <c r="M9871" s="46"/>
    </row>
    <row r="9872" spans="1:13" x14ac:dyDescent="0.3">
      <c r="A9872"/>
      <c r="B9872"/>
      <c r="C9872" s="29"/>
      <c r="D9872"/>
      <c r="E9872" s="44"/>
      <c r="F9872" s="29"/>
      <c r="G9872" s="45"/>
      <c r="L9872"/>
      <c r="M9872" s="46"/>
    </row>
    <row r="9873" spans="1:13" x14ac:dyDescent="0.3">
      <c r="A9873"/>
      <c r="B9873"/>
      <c r="C9873" s="29"/>
      <c r="D9873"/>
      <c r="E9873" s="44"/>
      <c r="F9873" s="29"/>
      <c r="G9873" s="45"/>
      <c r="L9873"/>
      <c r="M9873" s="46"/>
    </row>
    <row r="9874" spans="1:13" x14ac:dyDescent="0.3">
      <c r="A9874"/>
      <c r="B9874"/>
      <c r="C9874" s="29"/>
      <c r="D9874"/>
      <c r="E9874" s="44"/>
      <c r="F9874" s="29"/>
      <c r="G9874" s="45"/>
      <c r="L9874"/>
      <c r="M9874" s="46"/>
    </row>
    <row r="9875" spans="1:13" x14ac:dyDescent="0.3">
      <c r="A9875"/>
      <c r="B9875"/>
      <c r="C9875" s="29"/>
      <c r="D9875"/>
      <c r="E9875" s="44"/>
      <c r="F9875" s="29"/>
      <c r="G9875" s="45"/>
      <c r="L9875"/>
      <c r="M9875" s="46"/>
    </row>
    <row r="9876" spans="1:13" x14ac:dyDescent="0.3">
      <c r="A9876"/>
      <c r="B9876"/>
      <c r="C9876" s="29"/>
      <c r="D9876"/>
      <c r="E9876" s="44"/>
      <c r="F9876" s="29"/>
      <c r="G9876" s="45"/>
      <c r="L9876"/>
      <c r="M9876" s="46"/>
    </row>
    <row r="9877" spans="1:13" x14ac:dyDescent="0.3">
      <c r="A9877"/>
      <c r="B9877"/>
      <c r="C9877" s="29"/>
      <c r="D9877"/>
      <c r="E9877" s="44"/>
      <c r="F9877" s="29"/>
      <c r="G9877" s="45"/>
      <c r="L9877"/>
      <c r="M9877" s="46"/>
    </row>
    <row r="9878" spans="1:13" x14ac:dyDescent="0.3">
      <c r="A9878"/>
      <c r="B9878"/>
      <c r="C9878" s="29"/>
      <c r="D9878"/>
      <c r="E9878" s="44"/>
      <c r="F9878" s="29"/>
      <c r="G9878" s="45"/>
      <c r="L9878"/>
      <c r="M9878" s="46"/>
    </row>
    <row r="9879" spans="1:13" x14ac:dyDescent="0.3">
      <c r="A9879"/>
      <c r="B9879"/>
      <c r="C9879" s="29"/>
      <c r="D9879"/>
      <c r="E9879" s="44"/>
      <c r="F9879" s="29"/>
      <c r="G9879" s="45"/>
      <c r="L9879"/>
      <c r="M9879" s="46"/>
    </row>
    <row r="9880" spans="1:13" x14ac:dyDescent="0.3">
      <c r="A9880"/>
      <c r="B9880"/>
      <c r="C9880" s="29"/>
      <c r="D9880"/>
      <c r="E9880" s="44"/>
      <c r="F9880" s="29"/>
      <c r="G9880" s="45"/>
      <c r="L9880"/>
      <c r="M9880" s="46"/>
    </row>
    <row r="9881" spans="1:13" x14ac:dyDescent="0.3">
      <c r="A9881"/>
      <c r="B9881"/>
      <c r="C9881" s="29"/>
      <c r="D9881"/>
      <c r="E9881" s="44"/>
      <c r="F9881" s="29"/>
      <c r="G9881" s="45"/>
      <c r="L9881"/>
      <c r="M9881" s="46"/>
    </row>
    <row r="9882" spans="1:13" x14ac:dyDescent="0.3">
      <c r="A9882"/>
      <c r="B9882"/>
      <c r="C9882" s="29"/>
      <c r="D9882"/>
      <c r="E9882" s="44"/>
      <c r="F9882" s="29"/>
      <c r="G9882" s="45"/>
      <c r="L9882"/>
      <c r="M9882" s="46"/>
    </row>
    <row r="9883" spans="1:13" x14ac:dyDescent="0.3">
      <c r="A9883"/>
      <c r="B9883"/>
      <c r="C9883" s="29"/>
      <c r="D9883"/>
      <c r="E9883" s="44"/>
      <c r="F9883" s="29"/>
      <c r="G9883" s="45"/>
      <c r="L9883"/>
      <c r="M9883" s="46"/>
    </row>
    <row r="9884" spans="1:13" x14ac:dyDescent="0.3">
      <c r="A9884"/>
      <c r="B9884"/>
      <c r="C9884" s="29"/>
      <c r="D9884"/>
      <c r="E9884" s="44"/>
      <c r="F9884" s="29"/>
      <c r="G9884" s="45"/>
      <c r="L9884"/>
      <c r="M9884" s="46"/>
    </row>
    <row r="9885" spans="1:13" x14ac:dyDescent="0.3">
      <c r="A9885"/>
      <c r="B9885"/>
      <c r="C9885" s="29"/>
      <c r="D9885"/>
      <c r="E9885" s="44"/>
      <c r="F9885" s="29"/>
      <c r="G9885" s="45"/>
      <c r="L9885"/>
      <c r="M9885" s="46"/>
    </row>
    <row r="9886" spans="1:13" x14ac:dyDescent="0.3">
      <c r="A9886"/>
      <c r="B9886"/>
      <c r="C9886" s="29"/>
      <c r="D9886"/>
      <c r="E9886" s="44"/>
      <c r="F9886" s="29"/>
      <c r="G9886" s="45"/>
      <c r="L9886"/>
      <c r="M9886" s="46"/>
    </row>
    <row r="9887" spans="1:13" x14ac:dyDescent="0.3">
      <c r="A9887"/>
      <c r="B9887"/>
      <c r="C9887" s="29"/>
      <c r="D9887"/>
      <c r="E9887" s="44"/>
      <c r="F9887" s="29"/>
      <c r="G9887" s="45"/>
      <c r="L9887"/>
      <c r="M9887" s="46"/>
    </row>
    <row r="9888" spans="1:13" x14ac:dyDescent="0.3">
      <c r="A9888"/>
      <c r="B9888"/>
      <c r="C9888" s="29"/>
      <c r="D9888"/>
      <c r="E9888" s="44"/>
      <c r="F9888" s="29"/>
      <c r="G9888" s="45"/>
      <c r="L9888"/>
      <c r="M9888" s="46"/>
    </row>
    <row r="9889" spans="1:13" x14ac:dyDescent="0.3">
      <c r="A9889"/>
      <c r="B9889"/>
      <c r="C9889" s="29"/>
      <c r="D9889"/>
      <c r="E9889" s="44"/>
      <c r="F9889" s="29"/>
      <c r="G9889" s="45"/>
      <c r="L9889"/>
      <c r="M9889" s="46"/>
    </row>
    <row r="9890" spans="1:13" x14ac:dyDescent="0.3">
      <c r="A9890"/>
      <c r="B9890"/>
      <c r="C9890" s="29"/>
      <c r="D9890"/>
      <c r="E9890" s="44"/>
      <c r="F9890" s="29"/>
      <c r="G9890" s="45"/>
      <c r="L9890"/>
      <c r="M9890" s="46"/>
    </row>
    <row r="9891" spans="1:13" x14ac:dyDescent="0.3">
      <c r="A9891"/>
      <c r="B9891"/>
      <c r="C9891" s="29"/>
      <c r="D9891"/>
      <c r="E9891" s="44"/>
      <c r="F9891" s="29"/>
      <c r="G9891" s="45"/>
      <c r="L9891"/>
      <c r="M9891" s="46"/>
    </row>
    <row r="9892" spans="1:13" x14ac:dyDescent="0.3">
      <c r="A9892"/>
      <c r="B9892"/>
      <c r="C9892" s="29"/>
      <c r="D9892"/>
      <c r="E9892" s="44"/>
      <c r="F9892" s="29"/>
      <c r="G9892" s="45"/>
      <c r="L9892"/>
      <c r="M9892" s="46"/>
    </row>
    <row r="9893" spans="1:13" x14ac:dyDescent="0.3">
      <c r="A9893"/>
      <c r="B9893"/>
      <c r="C9893" s="29"/>
      <c r="D9893"/>
      <c r="E9893" s="44"/>
      <c r="F9893" s="29"/>
      <c r="G9893" s="45"/>
      <c r="L9893"/>
      <c r="M9893" s="46"/>
    </row>
    <row r="9894" spans="1:13" x14ac:dyDescent="0.3">
      <c r="A9894"/>
      <c r="B9894"/>
      <c r="C9894" s="29"/>
      <c r="D9894"/>
      <c r="E9894" s="44"/>
      <c r="F9894" s="29"/>
      <c r="G9894" s="45"/>
      <c r="L9894"/>
      <c r="M9894" s="46"/>
    </row>
    <row r="9895" spans="1:13" x14ac:dyDescent="0.3">
      <c r="A9895"/>
      <c r="B9895"/>
      <c r="C9895" s="29"/>
      <c r="D9895"/>
      <c r="E9895" s="44"/>
      <c r="F9895" s="29"/>
      <c r="G9895" s="45"/>
      <c r="L9895"/>
      <c r="M9895" s="46"/>
    </row>
    <row r="9896" spans="1:13" x14ac:dyDescent="0.3">
      <c r="A9896"/>
      <c r="B9896"/>
      <c r="C9896" s="29"/>
      <c r="D9896"/>
      <c r="E9896" s="44"/>
      <c r="F9896" s="29"/>
      <c r="G9896" s="45"/>
      <c r="L9896"/>
      <c r="M9896" s="46"/>
    </row>
    <row r="9897" spans="1:13" x14ac:dyDescent="0.3">
      <c r="A9897"/>
      <c r="B9897"/>
      <c r="C9897" s="29"/>
      <c r="D9897"/>
      <c r="E9897" s="44"/>
      <c r="F9897" s="29"/>
      <c r="G9897" s="45"/>
      <c r="L9897"/>
      <c r="M9897" s="46"/>
    </row>
    <row r="9898" spans="1:13" x14ac:dyDescent="0.3">
      <c r="A9898"/>
      <c r="B9898"/>
      <c r="C9898" s="29"/>
      <c r="D9898"/>
      <c r="E9898" s="44"/>
      <c r="F9898" s="29"/>
      <c r="G9898" s="45"/>
      <c r="L9898"/>
      <c r="M9898" s="46"/>
    </row>
    <row r="9899" spans="1:13" x14ac:dyDescent="0.3">
      <c r="A9899"/>
      <c r="B9899"/>
      <c r="C9899" s="29"/>
      <c r="D9899"/>
      <c r="E9899" s="44"/>
      <c r="F9899" s="29"/>
      <c r="G9899" s="45"/>
      <c r="L9899"/>
      <c r="M9899" s="46"/>
    </row>
    <row r="9900" spans="1:13" x14ac:dyDescent="0.3">
      <c r="A9900"/>
      <c r="B9900"/>
      <c r="C9900" s="29"/>
      <c r="D9900"/>
      <c r="E9900" s="44"/>
      <c r="F9900" s="29"/>
      <c r="G9900" s="45"/>
      <c r="L9900"/>
      <c r="M9900" s="46"/>
    </row>
    <row r="9901" spans="1:13" x14ac:dyDescent="0.3">
      <c r="A9901"/>
      <c r="B9901"/>
      <c r="C9901" s="29"/>
      <c r="D9901"/>
      <c r="E9901" s="44"/>
      <c r="F9901" s="29"/>
      <c r="G9901" s="45"/>
      <c r="L9901"/>
      <c r="M9901" s="46"/>
    </row>
    <row r="9902" spans="1:13" x14ac:dyDescent="0.3">
      <c r="A9902"/>
      <c r="B9902"/>
      <c r="C9902" s="29"/>
      <c r="D9902"/>
      <c r="E9902" s="44"/>
      <c r="F9902" s="29"/>
      <c r="G9902" s="45"/>
      <c r="L9902"/>
      <c r="M9902" s="46"/>
    </row>
    <row r="9903" spans="1:13" x14ac:dyDescent="0.3">
      <c r="A9903"/>
      <c r="B9903"/>
      <c r="C9903" s="29"/>
      <c r="D9903"/>
      <c r="E9903" s="44"/>
      <c r="F9903" s="29"/>
      <c r="G9903" s="45"/>
      <c r="L9903"/>
      <c r="M9903" s="46"/>
    </row>
    <row r="9904" spans="1:13" x14ac:dyDescent="0.3">
      <c r="A9904"/>
      <c r="B9904"/>
      <c r="C9904" s="29"/>
      <c r="D9904"/>
      <c r="E9904" s="44"/>
      <c r="F9904" s="29"/>
      <c r="G9904" s="45"/>
      <c r="L9904"/>
      <c r="M9904" s="46"/>
    </row>
    <row r="9905" spans="1:13" x14ac:dyDescent="0.3">
      <c r="A9905"/>
      <c r="B9905"/>
      <c r="C9905" s="29"/>
      <c r="D9905"/>
      <c r="E9905" s="44"/>
      <c r="F9905" s="29"/>
      <c r="G9905" s="45"/>
      <c r="L9905"/>
      <c r="M9905" s="46"/>
    </row>
    <row r="9906" spans="1:13" x14ac:dyDescent="0.3">
      <c r="A9906"/>
      <c r="B9906"/>
      <c r="C9906" s="29"/>
      <c r="D9906"/>
      <c r="E9906" s="44"/>
      <c r="F9906" s="29"/>
      <c r="G9906" s="45"/>
      <c r="L9906"/>
      <c r="M9906" s="46"/>
    </row>
    <row r="9907" spans="1:13" x14ac:dyDescent="0.3">
      <c r="A9907"/>
      <c r="B9907"/>
      <c r="C9907" s="29"/>
      <c r="D9907"/>
      <c r="E9907" s="44"/>
      <c r="F9907" s="29"/>
      <c r="G9907" s="45"/>
      <c r="L9907"/>
      <c r="M9907" s="46"/>
    </row>
    <row r="9908" spans="1:13" x14ac:dyDescent="0.3">
      <c r="A9908"/>
      <c r="B9908"/>
      <c r="C9908" s="29"/>
      <c r="D9908"/>
      <c r="E9908" s="44"/>
      <c r="F9908" s="29"/>
      <c r="G9908" s="45"/>
      <c r="L9908"/>
      <c r="M9908" s="46"/>
    </row>
    <row r="9909" spans="1:13" x14ac:dyDescent="0.3">
      <c r="A9909"/>
      <c r="B9909"/>
      <c r="C9909" s="29"/>
      <c r="D9909"/>
      <c r="E9909" s="44"/>
      <c r="F9909" s="29"/>
      <c r="G9909" s="45"/>
      <c r="L9909"/>
      <c r="M9909" s="46"/>
    </row>
    <row r="9910" spans="1:13" x14ac:dyDescent="0.3">
      <c r="A9910"/>
      <c r="B9910"/>
      <c r="C9910" s="29"/>
      <c r="D9910"/>
      <c r="E9910" s="44"/>
      <c r="F9910" s="29"/>
      <c r="G9910" s="45"/>
      <c r="L9910"/>
      <c r="M9910" s="46"/>
    </row>
    <row r="9911" spans="1:13" x14ac:dyDescent="0.3">
      <c r="A9911"/>
      <c r="B9911"/>
      <c r="C9911" s="29"/>
      <c r="D9911"/>
      <c r="E9911" s="44"/>
      <c r="F9911" s="29"/>
      <c r="G9911" s="45"/>
      <c r="L9911"/>
      <c r="M9911" s="46"/>
    </row>
    <row r="9912" spans="1:13" x14ac:dyDescent="0.3">
      <c r="A9912"/>
      <c r="B9912"/>
      <c r="C9912" s="29"/>
      <c r="D9912"/>
      <c r="E9912" s="44"/>
      <c r="F9912" s="29"/>
      <c r="G9912" s="45"/>
      <c r="L9912"/>
      <c r="M9912" s="46"/>
    </row>
    <row r="9913" spans="1:13" x14ac:dyDescent="0.3">
      <c r="A9913"/>
      <c r="B9913"/>
      <c r="C9913" s="29"/>
      <c r="D9913"/>
      <c r="E9913" s="44"/>
      <c r="F9913" s="29"/>
      <c r="G9913" s="45"/>
      <c r="L9913"/>
      <c r="M9913" s="46"/>
    </row>
    <row r="9914" spans="1:13" x14ac:dyDescent="0.3">
      <c r="A9914"/>
      <c r="B9914"/>
      <c r="C9914" s="29"/>
      <c r="D9914"/>
      <c r="E9914" s="44"/>
      <c r="F9914" s="29"/>
      <c r="G9914" s="45"/>
      <c r="L9914"/>
      <c r="M9914" s="46"/>
    </row>
    <row r="9915" spans="1:13" x14ac:dyDescent="0.3">
      <c r="A9915"/>
      <c r="B9915"/>
      <c r="C9915" s="29"/>
      <c r="D9915"/>
      <c r="E9915" s="44"/>
      <c r="F9915" s="29"/>
      <c r="G9915" s="45"/>
      <c r="L9915"/>
      <c r="M9915" s="46"/>
    </row>
    <row r="9916" spans="1:13" x14ac:dyDescent="0.3">
      <c r="A9916"/>
      <c r="B9916"/>
      <c r="C9916" s="29"/>
      <c r="D9916"/>
      <c r="E9916" s="44"/>
      <c r="F9916" s="29"/>
      <c r="G9916" s="45"/>
      <c r="L9916"/>
      <c r="M9916" s="46"/>
    </row>
    <row r="9917" spans="1:13" x14ac:dyDescent="0.3">
      <c r="A9917"/>
      <c r="B9917"/>
      <c r="C9917" s="29"/>
      <c r="D9917"/>
      <c r="E9917" s="44"/>
      <c r="F9917" s="29"/>
      <c r="G9917" s="45"/>
      <c r="L9917"/>
      <c r="M9917" s="46"/>
    </row>
    <row r="9918" spans="1:13" x14ac:dyDescent="0.3">
      <c r="A9918"/>
      <c r="B9918"/>
      <c r="C9918" s="29"/>
      <c r="D9918"/>
      <c r="E9918" s="44"/>
      <c r="F9918" s="29"/>
      <c r="G9918" s="45"/>
      <c r="L9918"/>
      <c r="M9918" s="46"/>
    </row>
    <row r="9919" spans="1:13" x14ac:dyDescent="0.3">
      <c r="A9919"/>
      <c r="B9919"/>
      <c r="C9919" s="29"/>
      <c r="D9919"/>
      <c r="E9919" s="44"/>
      <c r="F9919" s="29"/>
      <c r="G9919" s="45"/>
      <c r="L9919"/>
      <c r="M9919" s="46"/>
    </row>
    <row r="9920" spans="1:13" x14ac:dyDescent="0.3">
      <c r="A9920"/>
      <c r="B9920"/>
      <c r="C9920" s="29"/>
      <c r="D9920"/>
      <c r="E9920" s="44"/>
      <c r="F9920" s="29"/>
      <c r="G9920" s="45"/>
      <c r="L9920"/>
      <c r="M9920" s="46"/>
    </row>
    <row r="9921" spans="1:13" x14ac:dyDescent="0.3">
      <c r="A9921"/>
      <c r="B9921"/>
      <c r="C9921" s="29"/>
      <c r="D9921"/>
      <c r="E9921" s="44"/>
      <c r="F9921" s="29"/>
      <c r="G9921" s="45"/>
      <c r="L9921"/>
      <c r="M9921" s="46"/>
    </row>
    <row r="9922" spans="1:13" x14ac:dyDescent="0.3">
      <c r="A9922"/>
      <c r="B9922"/>
      <c r="C9922" s="29"/>
      <c r="D9922"/>
      <c r="E9922" s="44"/>
      <c r="F9922" s="29"/>
      <c r="G9922" s="45"/>
      <c r="L9922"/>
      <c r="M9922" s="46"/>
    </row>
    <row r="9923" spans="1:13" x14ac:dyDescent="0.3">
      <c r="A9923"/>
      <c r="B9923"/>
      <c r="C9923" s="29"/>
      <c r="D9923"/>
      <c r="E9923" s="44"/>
      <c r="F9923" s="29"/>
      <c r="G9923" s="45"/>
      <c r="L9923"/>
      <c r="M9923" s="46"/>
    </row>
    <row r="9924" spans="1:13" x14ac:dyDescent="0.3">
      <c r="A9924"/>
      <c r="B9924"/>
      <c r="C9924" s="29"/>
      <c r="D9924"/>
      <c r="E9924" s="44"/>
      <c r="F9924" s="29"/>
      <c r="G9924" s="45"/>
      <c r="L9924"/>
      <c r="M9924" s="46"/>
    </row>
    <row r="9925" spans="1:13" x14ac:dyDescent="0.3">
      <c r="A9925"/>
      <c r="B9925"/>
      <c r="C9925" s="29"/>
      <c r="D9925"/>
      <c r="E9925" s="44"/>
      <c r="F9925" s="29"/>
      <c r="G9925" s="45"/>
      <c r="L9925"/>
      <c r="M9925" s="46"/>
    </row>
    <row r="9926" spans="1:13" x14ac:dyDescent="0.3">
      <c r="A9926"/>
      <c r="B9926"/>
      <c r="C9926" s="29"/>
      <c r="D9926"/>
      <c r="E9926" s="44"/>
      <c r="F9926" s="29"/>
      <c r="G9926" s="45"/>
      <c r="L9926"/>
      <c r="M9926" s="46"/>
    </row>
    <row r="9927" spans="1:13" x14ac:dyDescent="0.3">
      <c r="A9927"/>
      <c r="B9927"/>
      <c r="C9927" s="29"/>
      <c r="D9927"/>
      <c r="E9927" s="44"/>
      <c r="F9927" s="29"/>
      <c r="G9927" s="45"/>
      <c r="L9927"/>
      <c r="M9927" s="46"/>
    </row>
    <row r="9928" spans="1:13" x14ac:dyDescent="0.3">
      <c r="A9928"/>
      <c r="B9928"/>
      <c r="C9928" s="29"/>
      <c r="D9928"/>
      <c r="E9928" s="44"/>
      <c r="F9928" s="29"/>
      <c r="G9928" s="45"/>
      <c r="L9928"/>
      <c r="M9928" s="46"/>
    </row>
    <row r="9929" spans="1:13" x14ac:dyDescent="0.3">
      <c r="A9929"/>
      <c r="B9929"/>
      <c r="C9929" s="29"/>
      <c r="D9929"/>
      <c r="E9929" s="44"/>
      <c r="F9929" s="29"/>
      <c r="G9929" s="45"/>
      <c r="L9929"/>
      <c r="M9929" s="46"/>
    </row>
    <row r="9930" spans="1:13" x14ac:dyDescent="0.3">
      <c r="A9930"/>
      <c r="B9930"/>
      <c r="C9930" s="29"/>
      <c r="D9930"/>
      <c r="E9930" s="44"/>
      <c r="F9930" s="29"/>
      <c r="G9930" s="45"/>
      <c r="L9930"/>
      <c r="M9930" s="46"/>
    </row>
    <row r="9931" spans="1:13" x14ac:dyDescent="0.3">
      <c r="A9931"/>
      <c r="B9931"/>
      <c r="C9931" s="29"/>
      <c r="D9931"/>
      <c r="E9931" s="44"/>
      <c r="F9931" s="29"/>
      <c r="G9931" s="45"/>
      <c r="L9931"/>
      <c r="M9931" s="46"/>
    </row>
    <row r="9932" spans="1:13" x14ac:dyDescent="0.3">
      <c r="A9932"/>
      <c r="B9932"/>
      <c r="C9932" s="29"/>
      <c r="D9932"/>
      <c r="E9932" s="44"/>
      <c r="F9932" s="29"/>
      <c r="G9932" s="45"/>
      <c r="L9932"/>
      <c r="M9932" s="46"/>
    </row>
    <row r="9933" spans="1:13" x14ac:dyDescent="0.3">
      <c r="A9933"/>
      <c r="B9933"/>
      <c r="C9933" s="29"/>
      <c r="D9933"/>
      <c r="E9933" s="44"/>
      <c r="F9933" s="29"/>
      <c r="G9933" s="45"/>
      <c r="L9933"/>
      <c r="M9933" s="46"/>
    </row>
    <row r="9934" spans="1:13" x14ac:dyDescent="0.3">
      <c r="A9934"/>
      <c r="B9934"/>
      <c r="C9934" s="29"/>
      <c r="D9934"/>
      <c r="E9934" s="44"/>
      <c r="F9934" s="29"/>
      <c r="G9934" s="45"/>
      <c r="L9934"/>
      <c r="M9934" s="46"/>
    </row>
    <row r="9935" spans="1:13" x14ac:dyDescent="0.3">
      <c r="A9935"/>
      <c r="B9935"/>
      <c r="C9935" s="29"/>
      <c r="D9935"/>
      <c r="E9935" s="44"/>
      <c r="F9935" s="29"/>
      <c r="G9935" s="45"/>
      <c r="L9935"/>
      <c r="M9935" s="46"/>
    </row>
    <row r="9936" spans="1:13" x14ac:dyDescent="0.3">
      <c r="A9936"/>
      <c r="B9936"/>
      <c r="C9936" s="29"/>
      <c r="D9936"/>
      <c r="E9936" s="44"/>
      <c r="F9936" s="29"/>
      <c r="G9936" s="45"/>
      <c r="L9936"/>
      <c r="M9936" s="46"/>
    </row>
    <row r="9937" spans="1:13" x14ac:dyDescent="0.3">
      <c r="A9937"/>
      <c r="B9937"/>
      <c r="C9937" s="29"/>
      <c r="D9937"/>
      <c r="E9937" s="44"/>
      <c r="F9937" s="29"/>
      <c r="G9937" s="45"/>
      <c r="L9937"/>
      <c r="M9937" s="46"/>
    </row>
    <row r="9938" spans="1:13" x14ac:dyDescent="0.3">
      <c r="A9938"/>
      <c r="B9938"/>
      <c r="C9938" s="29"/>
      <c r="D9938"/>
      <c r="E9938" s="44"/>
      <c r="F9938" s="29"/>
      <c r="G9938" s="45"/>
      <c r="L9938"/>
      <c r="M9938" s="46"/>
    </row>
    <row r="9939" spans="1:13" x14ac:dyDescent="0.3">
      <c r="A9939"/>
      <c r="B9939"/>
      <c r="C9939" s="29"/>
      <c r="D9939"/>
      <c r="E9939" s="44"/>
      <c r="F9939" s="29"/>
      <c r="G9939" s="45"/>
      <c r="L9939"/>
      <c r="M9939" s="46"/>
    </row>
    <row r="9940" spans="1:13" x14ac:dyDescent="0.3">
      <c r="A9940"/>
      <c r="B9940"/>
      <c r="C9940" s="29"/>
      <c r="D9940"/>
      <c r="E9940" s="44"/>
      <c r="F9940" s="29"/>
      <c r="G9940" s="45"/>
      <c r="L9940"/>
      <c r="M9940" s="46"/>
    </row>
    <row r="9941" spans="1:13" x14ac:dyDescent="0.3">
      <c r="A9941"/>
      <c r="B9941"/>
      <c r="C9941" s="29"/>
      <c r="D9941"/>
      <c r="E9941" s="44"/>
      <c r="F9941" s="29"/>
      <c r="G9941" s="45"/>
      <c r="L9941"/>
      <c r="M9941" s="46"/>
    </row>
    <row r="9942" spans="1:13" x14ac:dyDescent="0.3">
      <c r="A9942"/>
      <c r="B9942"/>
      <c r="C9942" s="29"/>
      <c r="D9942"/>
      <c r="E9942" s="44"/>
      <c r="F9942" s="29"/>
      <c r="G9942" s="45"/>
      <c r="L9942"/>
      <c r="M9942" s="46"/>
    </row>
    <row r="9943" spans="1:13" x14ac:dyDescent="0.3">
      <c r="A9943"/>
      <c r="B9943"/>
      <c r="C9943" s="29"/>
      <c r="D9943"/>
      <c r="E9943" s="44"/>
      <c r="F9943" s="29"/>
      <c r="G9943" s="45"/>
      <c r="L9943"/>
      <c r="M9943" s="46"/>
    </row>
    <row r="9944" spans="1:13" x14ac:dyDescent="0.3">
      <c r="A9944"/>
      <c r="B9944"/>
      <c r="C9944" s="29"/>
      <c r="D9944"/>
      <c r="E9944" s="44"/>
      <c r="F9944" s="29"/>
      <c r="G9944" s="45"/>
      <c r="L9944"/>
      <c r="M9944" s="46"/>
    </row>
    <row r="9945" spans="1:13" x14ac:dyDescent="0.3">
      <c r="A9945"/>
      <c r="B9945"/>
      <c r="C9945" s="29"/>
      <c r="D9945"/>
      <c r="E9945" s="44"/>
      <c r="F9945" s="29"/>
      <c r="G9945" s="45"/>
      <c r="L9945"/>
      <c r="M9945" s="46"/>
    </row>
    <row r="9946" spans="1:13" x14ac:dyDescent="0.3">
      <c r="A9946"/>
      <c r="B9946"/>
      <c r="C9946" s="29"/>
      <c r="D9946"/>
      <c r="E9946" s="44"/>
      <c r="F9946" s="29"/>
      <c r="G9946" s="45"/>
      <c r="L9946"/>
      <c r="M9946" s="46"/>
    </row>
    <row r="9947" spans="1:13" x14ac:dyDescent="0.3">
      <c r="A9947"/>
      <c r="B9947"/>
      <c r="C9947" s="29"/>
      <c r="D9947"/>
      <c r="E9947" s="44"/>
      <c r="F9947" s="29"/>
      <c r="G9947" s="45"/>
      <c r="L9947"/>
      <c r="M9947" s="46"/>
    </row>
    <row r="9948" spans="1:13" x14ac:dyDescent="0.3">
      <c r="A9948"/>
      <c r="B9948"/>
      <c r="C9948" s="29"/>
      <c r="D9948"/>
      <c r="E9948" s="44"/>
      <c r="F9948" s="29"/>
      <c r="G9948" s="45"/>
      <c r="L9948"/>
      <c r="M9948" s="46"/>
    </row>
    <row r="9949" spans="1:13" x14ac:dyDescent="0.3">
      <c r="A9949"/>
      <c r="B9949"/>
      <c r="C9949" s="29"/>
      <c r="D9949"/>
      <c r="E9949" s="44"/>
      <c r="F9949" s="29"/>
      <c r="G9949" s="45"/>
      <c r="L9949"/>
      <c r="M9949" s="46"/>
    </row>
    <row r="9950" spans="1:13" x14ac:dyDescent="0.3">
      <c r="A9950"/>
      <c r="B9950"/>
      <c r="C9950" s="29"/>
      <c r="D9950"/>
      <c r="E9950" s="44"/>
      <c r="F9950" s="29"/>
      <c r="G9950" s="45"/>
      <c r="L9950"/>
      <c r="M9950" s="46"/>
    </row>
    <row r="9951" spans="1:13" x14ac:dyDescent="0.3">
      <c r="A9951"/>
      <c r="B9951"/>
      <c r="C9951" s="29"/>
      <c r="D9951"/>
      <c r="E9951" s="44"/>
      <c r="F9951" s="29"/>
      <c r="G9951" s="45"/>
      <c r="L9951"/>
      <c r="M9951" s="46"/>
    </row>
    <row r="9952" spans="1:13" x14ac:dyDescent="0.3">
      <c r="A9952"/>
      <c r="B9952"/>
      <c r="C9952" s="29"/>
      <c r="D9952"/>
      <c r="E9952" s="44"/>
      <c r="F9952" s="29"/>
      <c r="G9952" s="45"/>
      <c r="L9952"/>
      <c r="M9952" s="46"/>
    </row>
    <row r="9953" spans="1:13" x14ac:dyDescent="0.3">
      <c r="A9953"/>
      <c r="B9953"/>
      <c r="C9953" s="29"/>
      <c r="D9953"/>
      <c r="E9953" s="44"/>
      <c r="F9953" s="29"/>
      <c r="G9953" s="45"/>
      <c r="L9953"/>
      <c r="M9953" s="46"/>
    </row>
    <row r="9954" spans="1:13" x14ac:dyDescent="0.3">
      <c r="A9954"/>
      <c r="B9954"/>
      <c r="C9954" s="29"/>
      <c r="D9954"/>
      <c r="E9954" s="44"/>
      <c r="F9954" s="29"/>
      <c r="G9954" s="45"/>
      <c r="L9954"/>
      <c r="M9954" s="46"/>
    </row>
    <row r="9955" spans="1:13" x14ac:dyDescent="0.3">
      <c r="A9955"/>
      <c r="B9955"/>
      <c r="C9955" s="29"/>
      <c r="D9955"/>
      <c r="E9955" s="44"/>
      <c r="F9955" s="29"/>
      <c r="G9955" s="45"/>
      <c r="L9955"/>
      <c r="M9955" s="46"/>
    </row>
    <row r="9956" spans="1:13" x14ac:dyDescent="0.3">
      <c r="A9956"/>
      <c r="B9956"/>
      <c r="C9956" s="29"/>
      <c r="D9956"/>
      <c r="E9956" s="44"/>
      <c r="F9956" s="29"/>
      <c r="G9956" s="45"/>
      <c r="L9956"/>
      <c r="M9956" s="46"/>
    </row>
    <row r="9957" spans="1:13" x14ac:dyDescent="0.3">
      <c r="A9957"/>
      <c r="B9957"/>
      <c r="C9957" s="29"/>
      <c r="D9957"/>
      <c r="E9957" s="44"/>
      <c r="F9957" s="29"/>
      <c r="G9957" s="45"/>
      <c r="L9957"/>
      <c r="M9957" s="46"/>
    </row>
    <row r="9958" spans="1:13" x14ac:dyDescent="0.3">
      <c r="A9958"/>
      <c r="B9958"/>
      <c r="C9958" s="29"/>
      <c r="D9958"/>
      <c r="E9958" s="44"/>
      <c r="F9958" s="29"/>
      <c r="G9958" s="45"/>
      <c r="L9958"/>
      <c r="M9958" s="46"/>
    </row>
    <row r="9959" spans="1:13" x14ac:dyDescent="0.3">
      <c r="A9959"/>
      <c r="B9959"/>
      <c r="C9959" s="29"/>
      <c r="D9959"/>
      <c r="E9959" s="44"/>
      <c r="F9959" s="29"/>
      <c r="G9959" s="45"/>
      <c r="L9959"/>
      <c r="M9959" s="46"/>
    </row>
    <row r="9960" spans="1:13" x14ac:dyDescent="0.3">
      <c r="A9960"/>
      <c r="B9960"/>
      <c r="C9960" s="29"/>
      <c r="D9960"/>
      <c r="E9960" s="44"/>
      <c r="F9960" s="29"/>
      <c r="G9960" s="45"/>
      <c r="L9960"/>
      <c r="M9960" s="46"/>
    </row>
    <row r="9961" spans="1:13" x14ac:dyDescent="0.3">
      <c r="A9961"/>
      <c r="B9961"/>
      <c r="C9961" s="29"/>
      <c r="D9961"/>
      <c r="E9961" s="44"/>
      <c r="F9961" s="29"/>
      <c r="G9961" s="45"/>
      <c r="L9961"/>
      <c r="M9961" s="46"/>
    </row>
    <row r="9962" spans="1:13" x14ac:dyDescent="0.3">
      <c r="A9962"/>
      <c r="B9962"/>
      <c r="C9962" s="29"/>
      <c r="D9962"/>
      <c r="E9962" s="44"/>
      <c r="F9962" s="29"/>
      <c r="G9962" s="45"/>
      <c r="L9962"/>
      <c r="M9962" s="46"/>
    </row>
    <row r="9963" spans="1:13" x14ac:dyDescent="0.3">
      <c r="A9963"/>
      <c r="B9963"/>
      <c r="C9963" s="29"/>
      <c r="D9963"/>
      <c r="E9963" s="44"/>
      <c r="F9963" s="29"/>
      <c r="G9963" s="45"/>
      <c r="L9963"/>
      <c r="M9963" s="46"/>
    </row>
    <row r="9964" spans="1:13" x14ac:dyDescent="0.3">
      <c r="A9964"/>
      <c r="B9964"/>
      <c r="C9964" s="29"/>
      <c r="D9964"/>
      <c r="E9964" s="44"/>
      <c r="F9964" s="29"/>
      <c r="G9964" s="45"/>
      <c r="L9964"/>
      <c r="M9964" s="46"/>
    </row>
    <row r="9965" spans="1:13" x14ac:dyDescent="0.3">
      <c r="A9965"/>
      <c r="B9965"/>
      <c r="C9965" s="29"/>
      <c r="D9965"/>
      <c r="E9965" s="44"/>
      <c r="F9965" s="29"/>
      <c r="G9965" s="45"/>
      <c r="L9965"/>
      <c r="M9965" s="46"/>
    </row>
    <row r="9966" spans="1:13" x14ac:dyDescent="0.3">
      <c r="A9966"/>
      <c r="B9966"/>
      <c r="C9966" s="29"/>
      <c r="D9966"/>
      <c r="E9966" s="44"/>
      <c r="F9966" s="29"/>
      <c r="G9966" s="45"/>
      <c r="L9966"/>
      <c r="M9966" s="46"/>
    </row>
    <row r="9967" spans="1:13" x14ac:dyDescent="0.3">
      <c r="A9967"/>
      <c r="B9967"/>
      <c r="C9967" s="29"/>
      <c r="D9967"/>
      <c r="E9967" s="44"/>
      <c r="F9967" s="29"/>
      <c r="G9967" s="45"/>
      <c r="L9967"/>
      <c r="M9967" s="46"/>
    </row>
    <row r="9968" spans="1:13" x14ac:dyDescent="0.3">
      <c r="A9968"/>
      <c r="B9968"/>
      <c r="C9968" s="29"/>
      <c r="D9968"/>
      <c r="E9968" s="44"/>
      <c r="F9968" s="29"/>
      <c r="G9968" s="45"/>
      <c r="L9968"/>
      <c r="M9968" s="46"/>
    </row>
    <row r="9969" spans="1:13" x14ac:dyDescent="0.3">
      <c r="A9969"/>
      <c r="B9969"/>
      <c r="C9969" s="29"/>
      <c r="D9969"/>
      <c r="E9969" s="44"/>
      <c r="F9969" s="29"/>
      <c r="G9969" s="45"/>
      <c r="L9969"/>
      <c r="M9969" s="46"/>
    </row>
    <row r="9970" spans="1:13" x14ac:dyDescent="0.3">
      <c r="A9970"/>
      <c r="B9970"/>
      <c r="C9970" s="29"/>
      <c r="D9970"/>
      <c r="E9970" s="44"/>
      <c r="F9970" s="29"/>
      <c r="G9970" s="45"/>
      <c r="L9970"/>
      <c r="M9970" s="46"/>
    </row>
    <row r="9971" spans="1:13" x14ac:dyDescent="0.3">
      <c r="A9971"/>
      <c r="B9971"/>
      <c r="C9971" s="29"/>
      <c r="D9971"/>
      <c r="E9971" s="44"/>
      <c r="F9971" s="29"/>
      <c r="G9971" s="45"/>
      <c r="L9971"/>
      <c r="M9971" s="46"/>
    </row>
    <row r="9972" spans="1:13" x14ac:dyDescent="0.3">
      <c r="A9972"/>
      <c r="B9972"/>
      <c r="C9972" s="29"/>
      <c r="D9972"/>
      <c r="E9972" s="44"/>
      <c r="F9972" s="29"/>
      <c r="G9972" s="45"/>
      <c r="L9972"/>
      <c r="M9972" s="46"/>
    </row>
    <row r="9973" spans="1:13" x14ac:dyDescent="0.3">
      <c r="A9973"/>
      <c r="B9973"/>
      <c r="C9973" s="29"/>
      <c r="D9973"/>
      <c r="E9973" s="44"/>
      <c r="F9973" s="29"/>
      <c r="G9973" s="45"/>
      <c r="L9973"/>
      <c r="M9973" s="46"/>
    </row>
    <row r="9974" spans="1:13" x14ac:dyDescent="0.3">
      <c r="A9974"/>
      <c r="B9974"/>
      <c r="C9974" s="29"/>
      <c r="D9974"/>
      <c r="E9974" s="44"/>
      <c r="F9974" s="29"/>
      <c r="G9974" s="45"/>
      <c r="L9974"/>
      <c r="M9974" s="46"/>
    </row>
    <row r="9975" spans="1:13" x14ac:dyDescent="0.3">
      <c r="A9975"/>
      <c r="B9975"/>
      <c r="C9975" s="29"/>
      <c r="D9975"/>
      <c r="E9975" s="44"/>
      <c r="F9975" s="29"/>
      <c r="G9975" s="45"/>
      <c r="L9975"/>
      <c r="M9975" s="46"/>
    </row>
    <row r="9976" spans="1:13" x14ac:dyDescent="0.3">
      <c r="A9976"/>
      <c r="B9976"/>
      <c r="C9976" s="29"/>
      <c r="D9976"/>
      <c r="E9976" s="44"/>
      <c r="F9976" s="29"/>
      <c r="G9976" s="45"/>
      <c r="L9976"/>
      <c r="M9976" s="46"/>
    </row>
    <row r="9977" spans="1:13" x14ac:dyDescent="0.3">
      <c r="A9977"/>
      <c r="B9977"/>
      <c r="C9977" s="29"/>
      <c r="D9977"/>
      <c r="E9977" s="44"/>
      <c r="F9977" s="29"/>
      <c r="G9977" s="45"/>
      <c r="L9977"/>
      <c r="M9977" s="46"/>
    </row>
    <row r="9978" spans="1:13" x14ac:dyDescent="0.3">
      <c r="A9978"/>
      <c r="B9978"/>
      <c r="C9978" s="29"/>
      <c r="D9978"/>
      <c r="E9978" s="44"/>
      <c r="F9978" s="29"/>
      <c r="G9978" s="45"/>
      <c r="L9978"/>
      <c r="M9978" s="46"/>
    </row>
    <row r="9979" spans="1:13" x14ac:dyDescent="0.3">
      <c r="A9979"/>
      <c r="B9979"/>
      <c r="C9979" s="29"/>
      <c r="D9979"/>
      <c r="E9979" s="44"/>
      <c r="F9979" s="29"/>
      <c r="G9979" s="45"/>
      <c r="L9979"/>
      <c r="M9979" s="46"/>
    </row>
    <row r="9980" spans="1:13" x14ac:dyDescent="0.3">
      <c r="A9980"/>
      <c r="B9980"/>
      <c r="C9980" s="29"/>
      <c r="D9980"/>
      <c r="E9980" s="44"/>
      <c r="F9980" s="29"/>
      <c r="G9980" s="45"/>
      <c r="L9980"/>
      <c r="M9980" s="46"/>
    </row>
    <row r="9981" spans="1:13" x14ac:dyDescent="0.3">
      <c r="A9981"/>
      <c r="B9981"/>
      <c r="C9981" s="29"/>
      <c r="D9981"/>
      <c r="E9981" s="44"/>
      <c r="F9981" s="29"/>
      <c r="G9981" s="45"/>
      <c r="L9981"/>
      <c r="M9981" s="46"/>
    </row>
    <row r="9982" spans="1:13" x14ac:dyDescent="0.3">
      <c r="A9982"/>
      <c r="B9982"/>
      <c r="C9982" s="29"/>
      <c r="D9982"/>
      <c r="E9982" s="44"/>
      <c r="F9982" s="29"/>
      <c r="G9982" s="45"/>
      <c r="L9982"/>
      <c r="M9982" s="46"/>
    </row>
    <row r="9983" spans="1:13" x14ac:dyDescent="0.3">
      <c r="A9983"/>
      <c r="B9983"/>
      <c r="C9983" s="29"/>
      <c r="D9983"/>
      <c r="E9983" s="44"/>
      <c r="F9983" s="29"/>
      <c r="G9983" s="45"/>
      <c r="L9983"/>
      <c r="M9983" s="46"/>
    </row>
    <row r="9984" spans="1:13" x14ac:dyDescent="0.3">
      <c r="A9984"/>
      <c r="B9984"/>
      <c r="C9984" s="29"/>
      <c r="D9984"/>
      <c r="E9984" s="44"/>
      <c r="F9984" s="29"/>
      <c r="G9984" s="45"/>
      <c r="L9984"/>
      <c r="M9984" s="46"/>
    </row>
    <row r="9985" spans="1:13" x14ac:dyDescent="0.3">
      <c r="A9985"/>
      <c r="B9985"/>
      <c r="C9985" s="29"/>
      <c r="D9985"/>
      <c r="E9985" s="44"/>
      <c r="F9985" s="29"/>
      <c r="G9985" s="45"/>
      <c r="L9985"/>
      <c r="M9985" s="46"/>
    </row>
    <row r="9986" spans="1:13" x14ac:dyDescent="0.3">
      <c r="A9986"/>
      <c r="B9986"/>
      <c r="C9986" s="29"/>
      <c r="D9986"/>
      <c r="E9986" s="44"/>
      <c r="F9986" s="29"/>
      <c r="G9986" s="45"/>
      <c r="L9986"/>
      <c r="M9986" s="46"/>
    </row>
    <row r="9987" spans="1:13" x14ac:dyDescent="0.3">
      <c r="A9987"/>
      <c r="B9987"/>
      <c r="C9987" s="29"/>
      <c r="D9987"/>
      <c r="E9987" s="44"/>
      <c r="F9987" s="29"/>
      <c r="G9987" s="45"/>
      <c r="L9987"/>
      <c r="M9987" s="46"/>
    </row>
    <row r="9988" spans="1:13" x14ac:dyDescent="0.3">
      <c r="A9988"/>
      <c r="B9988"/>
      <c r="C9988" s="29"/>
      <c r="D9988"/>
      <c r="E9988" s="44"/>
      <c r="F9988" s="29"/>
      <c r="G9988" s="45"/>
      <c r="L9988"/>
      <c r="M9988" s="46"/>
    </row>
    <row r="9989" spans="1:13" x14ac:dyDescent="0.3">
      <c r="A9989"/>
      <c r="B9989"/>
      <c r="C9989" s="29"/>
      <c r="D9989"/>
      <c r="E9989" s="44"/>
      <c r="F9989" s="29"/>
      <c r="G9989" s="45"/>
      <c r="L9989"/>
      <c r="M9989" s="46"/>
    </row>
    <row r="9990" spans="1:13" x14ac:dyDescent="0.3">
      <c r="A9990"/>
      <c r="B9990"/>
      <c r="C9990" s="29"/>
      <c r="D9990"/>
      <c r="E9990" s="44"/>
      <c r="F9990" s="29"/>
      <c r="G9990" s="45"/>
      <c r="L9990"/>
      <c r="M9990" s="46"/>
    </row>
    <row r="9991" spans="1:13" x14ac:dyDescent="0.3">
      <c r="A9991"/>
      <c r="B9991"/>
      <c r="C9991" s="29"/>
      <c r="D9991"/>
      <c r="E9991" s="44"/>
      <c r="F9991" s="29"/>
      <c r="G9991" s="45"/>
      <c r="L9991"/>
      <c r="M9991" s="46"/>
    </row>
    <row r="9992" spans="1:13" x14ac:dyDescent="0.3">
      <c r="A9992"/>
      <c r="B9992"/>
      <c r="C9992" s="29"/>
      <c r="D9992"/>
      <c r="E9992" s="44"/>
      <c r="F9992" s="29"/>
      <c r="G9992" s="45"/>
      <c r="L9992"/>
      <c r="M9992" s="46"/>
    </row>
    <row r="9993" spans="1:13" x14ac:dyDescent="0.3">
      <c r="A9993"/>
      <c r="B9993"/>
      <c r="C9993" s="29"/>
      <c r="D9993"/>
      <c r="E9993" s="44"/>
      <c r="F9993" s="29"/>
      <c r="G9993" s="45"/>
      <c r="L9993"/>
      <c r="M9993" s="46"/>
    </row>
    <row r="9994" spans="1:13" x14ac:dyDescent="0.3">
      <c r="A9994"/>
      <c r="B9994"/>
      <c r="C9994" s="29"/>
      <c r="D9994"/>
      <c r="E9994" s="44"/>
      <c r="F9994" s="29"/>
      <c r="G9994" s="45"/>
      <c r="L9994"/>
      <c r="M9994" s="46"/>
    </row>
    <row r="9995" spans="1:13" x14ac:dyDescent="0.3">
      <c r="A9995"/>
      <c r="B9995"/>
      <c r="C9995" s="29"/>
      <c r="D9995"/>
      <c r="E9995" s="44"/>
      <c r="F9995" s="29"/>
      <c r="G9995" s="45"/>
      <c r="L9995"/>
      <c r="M9995" s="46"/>
    </row>
    <row r="9996" spans="1:13" x14ac:dyDescent="0.3">
      <c r="A9996"/>
      <c r="B9996"/>
      <c r="C9996" s="29"/>
      <c r="D9996"/>
      <c r="E9996" s="44"/>
      <c r="F9996" s="29"/>
      <c r="G9996" s="45"/>
      <c r="L9996"/>
      <c r="M9996" s="46"/>
    </row>
    <row r="9997" spans="1:13" x14ac:dyDescent="0.3">
      <c r="A9997"/>
      <c r="B9997"/>
      <c r="C9997" s="29"/>
      <c r="D9997"/>
      <c r="E9997" s="44"/>
      <c r="F9997" s="29"/>
      <c r="G9997" s="45"/>
      <c r="L9997"/>
      <c r="M9997" s="46"/>
    </row>
    <row r="9998" spans="1:13" x14ac:dyDescent="0.3">
      <c r="A9998"/>
      <c r="B9998"/>
      <c r="C9998" s="29"/>
      <c r="D9998"/>
      <c r="E9998" s="44"/>
      <c r="F9998" s="29"/>
      <c r="G9998" s="45"/>
      <c r="L9998"/>
      <c r="M9998" s="46"/>
    </row>
    <row r="9999" spans="1:13" x14ac:dyDescent="0.3">
      <c r="A9999"/>
      <c r="B9999"/>
      <c r="C9999" s="29"/>
      <c r="D9999"/>
      <c r="E9999" s="44"/>
      <c r="F9999" s="29"/>
      <c r="G9999" s="45"/>
      <c r="L9999"/>
      <c r="M9999" s="46"/>
    </row>
    <row r="10000" spans="1:13" x14ac:dyDescent="0.3">
      <c r="A10000"/>
      <c r="B10000"/>
      <c r="C10000" s="29"/>
      <c r="D10000"/>
      <c r="E10000" s="44"/>
      <c r="F10000" s="29"/>
      <c r="G10000" s="45"/>
      <c r="L10000"/>
      <c r="M10000" s="46"/>
    </row>
    <row r="10001" spans="1:13" x14ac:dyDescent="0.3">
      <c r="A10001"/>
      <c r="B10001"/>
      <c r="C10001" s="29"/>
      <c r="D10001"/>
      <c r="E10001" s="44"/>
      <c r="F10001" s="29"/>
      <c r="G10001" s="45"/>
      <c r="L10001"/>
      <c r="M10001" s="46"/>
    </row>
    <row r="10002" spans="1:13" x14ac:dyDescent="0.3">
      <c r="A10002"/>
      <c r="B10002"/>
      <c r="C10002" s="29"/>
      <c r="D10002"/>
      <c r="E10002" s="44"/>
      <c r="F10002" s="29"/>
      <c r="G10002" s="45"/>
      <c r="L10002"/>
      <c r="M10002" s="46"/>
    </row>
    <row r="10003" spans="1:13" x14ac:dyDescent="0.3">
      <c r="A10003"/>
      <c r="B10003"/>
      <c r="C10003" s="29"/>
      <c r="D10003"/>
      <c r="E10003" s="44"/>
      <c r="F10003" s="29"/>
      <c r="G10003" s="45"/>
      <c r="L10003"/>
      <c r="M10003" s="46"/>
    </row>
    <row r="10004" spans="1:13" x14ac:dyDescent="0.3">
      <c r="A10004"/>
      <c r="B10004"/>
      <c r="C10004" s="29"/>
      <c r="D10004"/>
      <c r="E10004" s="44"/>
      <c r="F10004" s="29"/>
      <c r="G10004" s="45"/>
      <c r="L10004"/>
      <c r="M10004" s="46"/>
    </row>
    <row r="10005" spans="1:13" x14ac:dyDescent="0.3">
      <c r="A10005"/>
      <c r="B10005"/>
      <c r="C10005" s="29"/>
      <c r="D10005"/>
      <c r="E10005" s="44"/>
      <c r="F10005" s="29"/>
      <c r="G10005" s="45"/>
      <c r="L10005"/>
      <c r="M10005" s="46"/>
    </row>
    <row r="10006" spans="1:13" x14ac:dyDescent="0.3">
      <c r="A10006"/>
      <c r="B10006"/>
      <c r="C10006" s="29"/>
      <c r="D10006"/>
      <c r="E10006" s="44"/>
      <c r="F10006" s="29"/>
      <c r="G10006" s="45"/>
      <c r="L10006"/>
      <c r="M10006" s="46"/>
    </row>
    <row r="10007" spans="1:13" x14ac:dyDescent="0.3">
      <c r="A10007"/>
      <c r="B10007"/>
      <c r="C10007" s="29"/>
      <c r="D10007"/>
      <c r="E10007" s="44"/>
      <c r="F10007" s="29"/>
      <c r="G10007" s="45"/>
      <c r="L10007"/>
      <c r="M10007" s="46"/>
    </row>
    <row r="10008" spans="1:13" x14ac:dyDescent="0.3">
      <c r="A10008"/>
      <c r="B10008"/>
      <c r="C10008" s="29"/>
      <c r="D10008"/>
      <c r="E10008" s="44"/>
      <c r="F10008" s="29"/>
      <c r="G10008" s="45"/>
      <c r="L10008"/>
      <c r="M10008" s="46"/>
    </row>
    <row r="10009" spans="1:13" x14ac:dyDescent="0.3">
      <c r="A10009"/>
      <c r="B10009"/>
      <c r="C10009" s="29"/>
      <c r="D10009"/>
      <c r="E10009" s="44"/>
      <c r="F10009" s="29"/>
      <c r="G10009" s="45"/>
      <c r="L10009"/>
      <c r="M10009" s="46"/>
    </row>
    <row r="10010" spans="1:13" x14ac:dyDescent="0.3">
      <c r="A10010"/>
      <c r="B10010"/>
      <c r="C10010" s="29"/>
      <c r="D10010"/>
      <c r="E10010" s="44"/>
      <c r="F10010" s="29"/>
      <c r="G10010" s="45"/>
      <c r="L10010"/>
      <c r="M10010" s="46"/>
    </row>
    <row r="10011" spans="1:13" x14ac:dyDescent="0.3">
      <c r="A10011"/>
      <c r="B10011"/>
      <c r="C10011" s="29"/>
      <c r="D10011"/>
      <c r="E10011" s="44"/>
      <c r="F10011" s="29"/>
      <c r="G10011" s="45"/>
      <c r="L10011"/>
      <c r="M10011" s="46"/>
    </row>
    <row r="10012" spans="1:13" x14ac:dyDescent="0.3">
      <c r="A10012"/>
      <c r="B10012"/>
      <c r="C10012" s="29"/>
      <c r="D10012"/>
      <c r="E10012" s="44"/>
      <c r="F10012" s="29"/>
      <c r="G10012" s="45"/>
      <c r="L10012"/>
      <c r="M10012" s="46"/>
    </row>
    <row r="10013" spans="1:13" x14ac:dyDescent="0.3">
      <c r="A10013"/>
      <c r="B10013"/>
      <c r="C10013" s="29"/>
      <c r="D10013"/>
      <c r="E10013" s="44"/>
      <c r="F10013" s="29"/>
      <c r="G10013" s="45"/>
      <c r="L10013"/>
      <c r="M10013" s="46"/>
    </row>
    <row r="10014" spans="1:13" x14ac:dyDescent="0.3">
      <c r="A10014"/>
      <c r="B10014"/>
      <c r="C10014" s="29"/>
      <c r="D10014"/>
      <c r="E10014" s="44"/>
      <c r="F10014" s="29"/>
      <c r="G10014" s="45"/>
      <c r="L10014"/>
      <c r="M10014" s="46"/>
    </row>
    <row r="10015" spans="1:13" x14ac:dyDescent="0.3">
      <c r="A10015"/>
      <c r="B10015"/>
      <c r="C10015" s="29"/>
      <c r="D10015"/>
      <c r="E10015" s="44"/>
      <c r="F10015" s="29"/>
      <c r="G10015" s="45"/>
      <c r="L10015"/>
      <c r="M10015" s="46"/>
    </row>
    <row r="10016" spans="1:13" x14ac:dyDescent="0.3">
      <c r="A10016"/>
      <c r="B10016"/>
      <c r="C10016" s="29"/>
      <c r="D10016"/>
      <c r="E10016" s="44"/>
      <c r="F10016" s="29"/>
      <c r="G10016" s="45"/>
      <c r="L10016"/>
      <c r="M10016" s="46"/>
    </row>
    <row r="10017" spans="1:13" x14ac:dyDescent="0.3">
      <c r="A10017"/>
      <c r="B10017"/>
      <c r="C10017" s="29"/>
      <c r="D10017"/>
      <c r="E10017" s="44"/>
      <c r="F10017" s="29"/>
      <c r="G10017" s="45"/>
      <c r="L10017"/>
      <c r="M10017" s="46"/>
    </row>
    <row r="10018" spans="1:13" x14ac:dyDescent="0.3">
      <c r="A10018"/>
      <c r="B10018"/>
      <c r="C10018" s="29"/>
      <c r="D10018"/>
      <c r="E10018" s="44"/>
      <c r="F10018" s="29"/>
      <c r="G10018" s="45"/>
      <c r="L10018"/>
      <c r="M10018" s="46"/>
    </row>
    <row r="10019" spans="1:13" x14ac:dyDescent="0.3">
      <c r="A10019"/>
      <c r="B10019"/>
      <c r="C10019" s="29"/>
      <c r="D10019"/>
      <c r="E10019" s="44"/>
      <c r="F10019" s="29"/>
      <c r="G10019" s="45"/>
      <c r="L10019"/>
      <c r="M10019" s="46"/>
    </row>
    <row r="10020" spans="1:13" x14ac:dyDescent="0.3">
      <c r="A10020"/>
      <c r="B10020"/>
      <c r="C10020" s="29"/>
      <c r="D10020"/>
      <c r="E10020" s="44"/>
      <c r="F10020" s="29"/>
      <c r="G10020" s="45"/>
      <c r="L10020"/>
      <c r="M10020" s="46"/>
    </row>
    <row r="10021" spans="1:13" x14ac:dyDescent="0.3">
      <c r="A10021"/>
      <c r="B10021"/>
      <c r="C10021" s="29"/>
      <c r="D10021"/>
      <c r="E10021" s="44"/>
      <c r="F10021" s="29"/>
      <c r="G10021" s="45"/>
      <c r="L10021"/>
      <c r="M10021" s="46"/>
    </row>
    <row r="10022" spans="1:13" x14ac:dyDescent="0.3">
      <c r="A10022"/>
      <c r="B10022"/>
      <c r="C10022" s="29"/>
      <c r="D10022"/>
      <c r="E10022" s="44"/>
      <c r="F10022" s="29"/>
      <c r="G10022" s="45"/>
      <c r="L10022"/>
      <c r="M10022" s="46"/>
    </row>
    <row r="10023" spans="1:13" x14ac:dyDescent="0.3">
      <c r="A10023"/>
      <c r="B10023"/>
      <c r="C10023" s="29"/>
      <c r="D10023"/>
      <c r="E10023" s="44"/>
      <c r="F10023" s="29"/>
      <c r="G10023" s="45"/>
      <c r="L10023"/>
      <c r="M10023" s="46"/>
    </row>
    <row r="10024" spans="1:13" x14ac:dyDescent="0.3">
      <c r="A10024"/>
      <c r="B10024"/>
      <c r="C10024" s="29"/>
      <c r="D10024"/>
      <c r="E10024" s="44"/>
      <c r="F10024" s="29"/>
      <c r="G10024" s="45"/>
      <c r="L10024"/>
      <c r="M10024" s="46"/>
    </row>
    <row r="10025" spans="1:13" x14ac:dyDescent="0.3">
      <c r="A10025"/>
      <c r="B10025"/>
      <c r="C10025" s="29"/>
      <c r="D10025"/>
      <c r="E10025" s="44"/>
      <c r="F10025" s="29"/>
      <c r="G10025" s="45"/>
      <c r="L10025"/>
      <c r="M10025" s="46"/>
    </row>
    <row r="10026" spans="1:13" x14ac:dyDescent="0.3">
      <c r="A10026"/>
      <c r="B10026"/>
      <c r="C10026" s="29"/>
      <c r="D10026"/>
      <c r="E10026" s="44"/>
      <c r="F10026" s="29"/>
      <c r="G10026" s="45"/>
      <c r="L10026"/>
      <c r="M10026" s="46"/>
    </row>
    <row r="10027" spans="1:13" x14ac:dyDescent="0.3">
      <c r="A10027"/>
      <c r="B10027"/>
      <c r="C10027" s="29"/>
      <c r="D10027"/>
      <c r="E10027" s="44"/>
      <c r="F10027" s="29"/>
      <c r="G10027" s="45"/>
      <c r="L10027"/>
      <c r="M10027" s="46"/>
    </row>
    <row r="10028" spans="1:13" x14ac:dyDescent="0.3">
      <c r="A10028"/>
      <c r="B10028"/>
      <c r="C10028" s="29"/>
      <c r="D10028"/>
      <c r="E10028" s="44"/>
      <c r="F10028" s="29"/>
      <c r="G10028" s="45"/>
      <c r="L10028"/>
      <c r="M10028" s="46"/>
    </row>
    <row r="10029" spans="1:13" x14ac:dyDescent="0.3">
      <c r="A10029"/>
      <c r="B10029"/>
      <c r="C10029" s="29"/>
      <c r="D10029"/>
      <c r="E10029" s="44"/>
      <c r="F10029" s="29"/>
      <c r="G10029" s="45"/>
      <c r="L10029"/>
      <c r="M10029" s="46"/>
    </row>
    <row r="10030" spans="1:13" x14ac:dyDescent="0.3">
      <c r="A10030"/>
      <c r="B10030"/>
      <c r="C10030" s="29"/>
      <c r="D10030"/>
      <c r="E10030" s="44"/>
      <c r="F10030" s="29"/>
      <c r="G10030" s="45"/>
      <c r="L10030"/>
      <c r="M10030" s="46"/>
    </row>
    <row r="10031" spans="1:13" x14ac:dyDescent="0.3">
      <c r="A10031"/>
      <c r="B10031"/>
      <c r="C10031" s="29"/>
      <c r="D10031"/>
      <c r="E10031" s="44"/>
      <c r="F10031" s="29"/>
      <c r="G10031" s="45"/>
      <c r="L10031"/>
      <c r="M10031" s="46"/>
    </row>
    <row r="10032" spans="1:13" x14ac:dyDescent="0.3">
      <c r="A10032"/>
      <c r="B10032"/>
      <c r="C10032" s="29"/>
      <c r="D10032"/>
      <c r="E10032" s="44"/>
      <c r="F10032" s="29"/>
      <c r="G10032" s="45"/>
      <c r="L10032"/>
      <c r="M10032" s="46"/>
    </row>
    <row r="10033" spans="1:13" x14ac:dyDescent="0.3">
      <c r="A10033"/>
      <c r="B10033"/>
      <c r="C10033" s="29"/>
      <c r="D10033"/>
      <c r="E10033" s="44"/>
      <c r="F10033" s="29"/>
      <c r="G10033" s="45"/>
      <c r="L10033"/>
      <c r="M10033" s="46"/>
    </row>
    <row r="10034" spans="1:13" x14ac:dyDescent="0.3">
      <c r="A10034"/>
      <c r="B10034"/>
      <c r="C10034" s="29"/>
      <c r="D10034"/>
      <c r="E10034" s="44"/>
      <c r="F10034" s="29"/>
      <c r="G10034" s="45"/>
      <c r="L10034"/>
      <c r="M10034" s="46"/>
    </row>
    <row r="10035" spans="1:13" x14ac:dyDescent="0.3">
      <c r="A10035"/>
      <c r="B10035"/>
      <c r="C10035" s="29"/>
      <c r="D10035"/>
      <c r="E10035" s="44"/>
      <c r="F10035" s="29"/>
      <c r="G10035" s="45"/>
      <c r="L10035"/>
      <c r="M10035" s="46"/>
    </row>
    <row r="10036" spans="1:13" x14ac:dyDescent="0.3">
      <c r="A10036"/>
      <c r="B10036"/>
      <c r="C10036" s="29"/>
      <c r="D10036"/>
      <c r="E10036" s="44"/>
      <c r="F10036" s="29"/>
      <c r="G10036" s="45"/>
      <c r="L10036"/>
      <c r="M10036" s="46"/>
    </row>
    <row r="10037" spans="1:13" x14ac:dyDescent="0.3">
      <c r="A10037"/>
      <c r="B10037"/>
      <c r="C10037" s="29"/>
      <c r="D10037"/>
      <c r="E10037" s="44"/>
      <c r="F10037" s="29"/>
      <c r="G10037" s="45"/>
      <c r="L10037"/>
      <c r="M10037" s="46"/>
    </row>
    <row r="10038" spans="1:13" x14ac:dyDescent="0.3">
      <c r="A10038"/>
      <c r="B10038"/>
      <c r="C10038" s="29"/>
      <c r="D10038"/>
      <c r="E10038" s="44"/>
      <c r="F10038" s="29"/>
      <c r="G10038" s="45"/>
      <c r="L10038"/>
      <c r="M10038" s="46"/>
    </row>
    <row r="10039" spans="1:13" x14ac:dyDescent="0.3">
      <c r="A10039"/>
      <c r="B10039"/>
      <c r="C10039" s="29"/>
      <c r="D10039"/>
      <c r="E10039" s="44"/>
      <c r="F10039" s="29"/>
      <c r="G10039" s="45"/>
      <c r="L10039"/>
      <c r="M10039" s="46"/>
    </row>
    <row r="10040" spans="1:13" x14ac:dyDescent="0.3">
      <c r="A10040"/>
      <c r="B10040"/>
      <c r="C10040" s="29"/>
      <c r="D10040"/>
      <c r="E10040" s="44"/>
      <c r="F10040" s="29"/>
      <c r="G10040" s="45"/>
      <c r="L10040"/>
      <c r="M10040" s="46"/>
    </row>
    <row r="10041" spans="1:13" x14ac:dyDescent="0.3">
      <c r="A10041"/>
      <c r="B10041"/>
      <c r="C10041" s="29"/>
      <c r="D10041"/>
      <c r="E10041" s="44"/>
      <c r="F10041" s="29"/>
      <c r="G10041" s="45"/>
      <c r="L10041"/>
      <c r="M10041" s="46"/>
    </row>
    <row r="10042" spans="1:13" x14ac:dyDescent="0.3">
      <c r="A10042"/>
      <c r="B10042"/>
      <c r="C10042" s="29"/>
      <c r="D10042"/>
      <c r="E10042" s="44"/>
      <c r="F10042" s="29"/>
      <c r="G10042" s="45"/>
      <c r="L10042"/>
      <c r="M10042" s="46"/>
    </row>
    <row r="10043" spans="1:13" x14ac:dyDescent="0.3">
      <c r="A10043"/>
      <c r="B10043"/>
      <c r="C10043" s="29"/>
      <c r="D10043"/>
      <c r="E10043" s="44"/>
      <c r="F10043" s="29"/>
      <c r="G10043" s="45"/>
      <c r="L10043"/>
      <c r="M10043" s="46"/>
    </row>
    <row r="10044" spans="1:13" x14ac:dyDescent="0.3">
      <c r="A10044"/>
      <c r="B10044"/>
      <c r="C10044" s="29"/>
      <c r="D10044"/>
      <c r="E10044" s="44"/>
      <c r="F10044" s="29"/>
      <c r="G10044" s="45"/>
      <c r="L10044"/>
      <c r="M10044" s="46"/>
    </row>
    <row r="10045" spans="1:13" x14ac:dyDescent="0.3">
      <c r="A10045"/>
      <c r="B10045"/>
      <c r="C10045" s="29"/>
      <c r="D10045"/>
      <c r="E10045" s="44"/>
      <c r="F10045" s="29"/>
      <c r="G10045" s="45"/>
      <c r="L10045"/>
      <c r="M10045" s="46"/>
    </row>
    <row r="10046" spans="1:13" x14ac:dyDescent="0.3">
      <c r="A10046"/>
      <c r="B10046"/>
      <c r="C10046" s="29"/>
      <c r="D10046"/>
      <c r="E10046" s="44"/>
      <c r="F10046" s="29"/>
      <c r="G10046" s="45"/>
      <c r="L10046"/>
      <c r="M10046" s="46"/>
    </row>
    <row r="10047" spans="1:13" x14ac:dyDescent="0.3">
      <c r="A10047"/>
      <c r="B10047"/>
      <c r="C10047" s="29"/>
      <c r="D10047"/>
      <c r="E10047" s="44"/>
      <c r="F10047" s="29"/>
      <c r="G10047" s="45"/>
      <c r="L10047"/>
      <c r="M10047" s="46"/>
    </row>
    <row r="10048" spans="1:13" x14ac:dyDescent="0.3">
      <c r="A10048"/>
      <c r="B10048"/>
      <c r="C10048" s="29"/>
      <c r="D10048"/>
      <c r="E10048" s="44"/>
      <c r="F10048" s="29"/>
      <c r="G10048" s="45"/>
      <c r="L10048"/>
      <c r="M10048" s="46"/>
    </row>
    <row r="10049" spans="1:13" x14ac:dyDescent="0.3">
      <c r="A10049"/>
      <c r="B10049"/>
      <c r="C10049" s="29"/>
      <c r="D10049"/>
      <c r="E10049" s="44"/>
      <c r="F10049" s="29"/>
      <c r="G10049" s="45"/>
      <c r="L10049"/>
      <c r="M10049" s="46"/>
    </row>
    <row r="10050" spans="1:13" x14ac:dyDescent="0.3">
      <c r="A10050"/>
      <c r="B10050"/>
      <c r="C10050" s="29"/>
      <c r="D10050"/>
      <c r="E10050" s="44"/>
      <c r="F10050" s="29"/>
      <c r="G10050" s="45"/>
      <c r="L10050"/>
      <c r="M10050" s="46"/>
    </row>
    <row r="10051" spans="1:13" x14ac:dyDescent="0.3">
      <c r="A10051"/>
      <c r="B10051"/>
      <c r="C10051" s="29"/>
      <c r="D10051"/>
      <c r="E10051" s="44"/>
      <c r="F10051" s="29"/>
      <c r="G10051" s="45"/>
      <c r="L10051"/>
      <c r="M10051" s="46"/>
    </row>
    <row r="10052" spans="1:13" x14ac:dyDescent="0.3">
      <c r="A10052"/>
      <c r="B10052"/>
      <c r="C10052" s="29"/>
      <c r="D10052"/>
      <c r="E10052" s="44"/>
      <c r="F10052" s="29"/>
      <c r="G10052" s="45"/>
      <c r="L10052"/>
      <c r="M10052" s="46"/>
    </row>
    <row r="10053" spans="1:13" x14ac:dyDescent="0.3">
      <c r="A10053"/>
      <c r="B10053"/>
      <c r="C10053" s="29"/>
      <c r="D10053"/>
      <c r="E10053" s="44"/>
      <c r="F10053" s="29"/>
      <c r="G10053" s="45"/>
      <c r="L10053"/>
      <c r="M10053" s="46"/>
    </row>
    <row r="10054" spans="1:13" x14ac:dyDescent="0.3">
      <c r="A10054"/>
      <c r="B10054"/>
      <c r="C10054" s="29"/>
      <c r="D10054"/>
      <c r="E10054" s="44"/>
      <c r="F10054" s="29"/>
      <c r="G10054" s="45"/>
      <c r="L10054"/>
      <c r="M10054" s="46"/>
    </row>
    <row r="10055" spans="1:13" x14ac:dyDescent="0.3">
      <c r="A10055"/>
      <c r="B10055"/>
      <c r="C10055" s="29"/>
      <c r="D10055"/>
      <c r="E10055" s="44"/>
      <c r="F10055" s="29"/>
      <c r="G10055" s="45"/>
      <c r="L10055"/>
      <c r="M10055" s="46"/>
    </row>
    <row r="10056" spans="1:13" x14ac:dyDescent="0.3">
      <c r="A10056"/>
      <c r="B10056"/>
      <c r="C10056" s="29"/>
      <c r="D10056"/>
      <c r="E10056" s="44"/>
      <c r="F10056" s="29"/>
      <c r="G10056" s="45"/>
      <c r="L10056"/>
      <c r="M10056" s="46"/>
    </row>
    <row r="10057" spans="1:13" x14ac:dyDescent="0.3">
      <c r="A10057"/>
      <c r="B10057"/>
      <c r="C10057" s="29"/>
      <c r="D10057"/>
      <c r="E10057" s="44"/>
      <c r="F10057" s="29"/>
      <c r="G10057" s="45"/>
      <c r="L10057"/>
      <c r="M10057" s="46"/>
    </row>
    <row r="10058" spans="1:13" x14ac:dyDescent="0.3">
      <c r="A10058"/>
      <c r="B10058"/>
      <c r="C10058" s="29"/>
      <c r="D10058"/>
      <c r="E10058" s="44"/>
      <c r="F10058" s="29"/>
      <c r="G10058" s="45"/>
      <c r="L10058"/>
      <c r="M10058" s="46"/>
    </row>
    <row r="10059" spans="1:13" x14ac:dyDescent="0.3">
      <c r="A10059"/>
      <c r="B10059"/>
      <c r="C10059" s="29"/>
      <c r="D10059"/>
      <c r="E10059" s="44"/>
      <c r="F10059" s="29"/>
      <c r="G10059" s="45"/>
      <c r="L10059"/>
      <c r="M10059" s="46"/>
    </row>
    <row r="10060" spans="1:13" x14ac:dyDescent="0.3">
      <c r="A10060"/>
      <c r="B10060"/>
      <c r="C10060" s="29"/>
      <c r="D10060"/>
      <c r="E10060" s="44"/>
      <c r="F10060" s="29"/>
      <c r="G10060" s="45"/>
      <c r="L10060"/>
      <c r="M10060" s="46"/>
    </row>
    <row r="10061" spans="1:13" x14ac:dyDescent="0.3">
      <c r="A10061"/>
      <c r="B10061"/>
      <c r="C10061" s="29"/>
      <c r="D10061"/>
      <c r="E10061" s="44"/>
      <c r="F10061" s="29"/>
      <c r="G10061" s="45"/>
      <c r="L10061"/>
      <c r="M10061" s="46"/>
    </row>
    <row r="10062" spans="1:13" x14ac:dyDescent="0.3">
      <c r="A10062"/>
      <c r="B10062"/>
      <c r="C10062" s="29"/>
      <c r="D10062"/>
      <c r="E10062" s="44"/>
      <c r="F10062" s="29"/>
      <c r="G10062" s="45"/>
      <c r="L10062"/>
      <c r="M10062" s="46"/>
    </row>
    <row r="10063" spans="1:13" x14ac:dyDescent="0.3">
      <c r="A10063"/>
      <c r="B10063"/>
      <c r="C10063" s="29"/>
      <c r="D10063"/>
      <c r="E10063" s="44"/>
      <c r="F10063" s="29"/>
      <c r="G10063" s="45"/>
      <c r="L10063"/>
      <c r="M10063" s="46"/>
    </row>
    <row r="10064" spans="1:13" x14ac:dyDescent="0.3">
      <c r="A10064"/>
      <c r="B10064"/>
      <c r="C10064" s="29"/>
      <c r="D10064"/>
      <c r="E10064" s="44"/>
      <c r="F10064" s="29"/>
      <c r="G10064" s="45"/>
      <c r="L10064"/>
      <c r="M10064" s="46"/>
    </row>
    <row r="10065" spans="1:13" x14ac:dyDescent="0.3">
      <c r="A10065"/>
      <c r="B10065"/>
      <c r="C10065" s="29"/>
      <c r="D10065"/>
      <c r="E10065" s="44"/>
      <c r="F10065" s="29"/>
      <c r="G10065" s="45"/>
      <c r="L10065"/>
      <c r="M10065" s="46"/>
    </row>
    <row r="10066" spans="1:13" x14ac:dyDescent="0.3">
      <c r="A10066"/>
      <c r="B10066"/>
      <c r="C10066" s="29"/>
      <c r="D10066"/>
      <c r="E10066" s="44"/>
      <c r="F10066" s="29"/>
      <c r="G10066" s="45"/>
      <c r="L10066"/>
      <c r="M10066" s="46"/>
    </row>
    <row r="10067" spans="1:13" x14ac:dyDescent="0.3">
      <c r="A10067"/>
      <c r="B10067"/>
      <c r="C10067" s="29"/>
      <c r="D10067"/>
      <c r="E10067" s="44"/>
      <c r="F10067" s="29"/>
      <c r="G10067" s="45"/>
      <c r="L10067"/>
      <c r="M10067" s="46"/>
    </row>
    <row r="10068" spans="1:13" x14ac:dyDescent="0.3">
      <c r="A10068"/>
      <c r="B10068"/>
      <c r="C10068" s="29"/>
      <c r="D10068"/>
      <c r="E10068" s="44"/>
      <c r="F10068" s="29"/>
      <c r="G10068" s="45"/>
      <c r="L10068"/>
      <c r="M10068" s="46"/>
    </row>
    <row r="10069" spans="1:13" x14ac:dyDescent="0.3">
      <c r="A10069"/>
      <c r="B10069"/>
      <c r="C10069" s="29"/>
      <c r="D10069"/>
      <c r="E10069" s="44"/>
      <c r="F10069" s="29"/>
      <c r="G10069" s="45"/>
      <c r="L10069"/>
      <c r="M10069" s="46"/>
    </row>
    <row r="10070" spans="1:13" x14ac:dyDescent="0.3">
      <c r="A10070"/>
      <c r="B10070"/>
      <c r="C10070" s="29"/>
      <c r="D10070"/>
      <c r="E10070" s="44"/>
      <c r="F10070" s="29"/>
      <c r="G10070" s="45"/>
      <c r="L10070"/>
      <c r="M10070" s="46"/>
    </row>
    <row r="10071" spans="1:13" x14ac:dyDescent="0.3">
      <c r="A10071"/>
      <c r="B10071"/>
      <c r="C10071" s="29"/>
      <c r="D10071"/>
      <c r="E10071" s="44"/>
      <c r="F10071" s="29"/>
      <c r="G10071" s="45"/>
      <c r="L10071"/>
      <c r="M10071" s="46"/>
    </row>
    <row r="10072" spans="1:13" x14ac:dyDescent="0.3">
      <c r="A10072"/>
      <c r="B10072"/>
      <c r="C10072" s="29"/>
      <c r="D10072"/>
      <c r="E10072" s="44"/>
      <c r="F10072" s="29"/>
      <c r="G10072" s="45"/>
      <c r="L10072"/>
      <c r="M10072" s="46"/>
    </row>
    <row r="10073" spans="1:13" x14ac:dyDescent="0.3">
      <c r="A10073"/>
      <c r="B10073"/>
      <c r="C10073" s="29"/>
      <c r="D10073"/>
      <c r="E10073" s="44"/>
      <c r="F10073" s="29"/>
      <c r="G10073" s="45"/>
      <c r="L10073"/>
      <c r="M10073" s="46"/>
    </row>
    <row r="10074" spans="1:13" x14ac:dyDescent="0.3">
      <c r="A10074"/>
      <c r="B10074"/>
      <c r="C10074" s="29"/>
      <c r="D10074"/>
      <c r="E10074" s="44"/>
      <c r="F10074" s="29"/>
      <c r="G10074" s="45"/>
      <c r="L10074"/>
      <c r="M10074" s="46"/>
    </row>
    <row r="10075" spans="1:13" x14ac:dyDescent="0.3">
      <c r="A10075"/>
      <c r="B10075"/>
      <c r="C10075" s="29"/>
      <c r="D10075"/>
      <c r="E10075" s="44"/>
      <c r="F10075" s="29"/>
      <c r="G10075" s="45"/>
      <c r="L10075"/>
      <c r="M10075" s="46"/>
    </row>
    <row r="10076" spans="1:13" x14ac:dyDescent="0.3">
      <c r="A10076"/>
      <c r="B10076"/>
      <c r="C10076" s="29"/>
      <c r="D10076"/>
      <c r="E10076" s="44"/>
      <c r="F10076" s="29"/>
      <c r="G10076" s="45"/>
      <c r="L10076"/>
      <c r="M10076" s="46"/>
    </row>
    <row r="10077" spans="1:13" x14ac:dyDescent="0.3">
      <c r="A10077"/>
      <c r="B10077"/>
      <c r="C10077" s="29"/>
      <c r="D10077"/>
      <c r="E10077" s="44"/>
      <c r="F10077" s="29"/>
      <c r="G10077" s="45"/>
      <c r="L10077"/>
      <c r="M10077" s="46"/>
    </row>
    <row r="10078" spans="1:13" x14ac:dyDescent="0.3">
      <c r="A10078"/>
      <c r="B10078"/>
      <c r="C10078" s="29"/>
      <c r="D10078"/>
      <c r="E10078" s="44"/>
      <c r="F10078" s="29"/>
      <c r="G10078" s="45"/>
      <c r="L10078"/>
      <c r="M10078" s="46"/>
    </row>
    <row r="10079" spans="1:13" x14ac:dyDescent="0.3">
      <c r="A10079"/>
      <c r="B10079"/>
      <c r="C10079" s="29"/>
      <c r="D10079"/>
      <c r="E10079" s="44"/>
      <c r="F10079" s="29"/>
      <c r="G10079" s="45"/>
      <c r="L10079"/>
      <c r="M10079" s="46"/>
    </row>
    <row r="10080" spans="1:13" x14ac:dyDescent="0.3">
      <c r="A10080"/>
      <c r="B10080"/>
      <c r="C10080" s="29"/>
      <c r="D10080"/>
      <c r="E10080" s="44"/>
      <c r="F10080" s="29"/>
      <c r="G10080" s="45"/>
      <c r="L10080"/>
      <c r="M10080" s="46"/>
    </row>
    <row r="10081" spans="1:13" x14ac:dyDescent="0.3">
      <c r="A10081"/>
      <c r="B10081"/>
      <c r="C10081" s="29"/>
      <c r="D10081"/>
      <c r="E10081" s="44"/>
      <c r="F10081" s="29"/>
      <c r="G10081" s="45"/>
      <c r="L10081"/>
      <c r="M10081" s="46"/>
    </row>
    <row r="10082" spans="1:13" x14ac:dyDescent="0.3">
      <c r="A10082"/>
      <c r="B10082"/>
      <c r="C10082" s="29"/>
      <c r="D10082"/>
      <c r="E10082" s="44"/>
      <c r="F10082" s="29"/>
      <c r="G10082" s="45"/>
      <c r="L10082"/>
      <c r="M10082" s="46"/>
    </row>
    <row r="10083" spans="1:13" x14ac:dyDescent="0.3">
      <c r="A10083"/>
      <c r="B10083"/>
      <c r="C10083" s="29"/>
      <c r="D10083"/>
      <c r="E10083" s="44"/>
      <c r="F10083" s="29"/>
      <c r="G10083" s="45"/>
      <c r="L10083"/>
      <c r="M10083" s="46"/>
    </row>
    <row r="10084" spans="1:13" x14ac:dyDescent="0.3">
      <c r="A10084"/>
      <c r="B10084"/>
      <c r="C10084" s="29"/>
      <c r="D10084"/>
      <c r="E10084" s="44"/>
      <c r="F10084" s="29"/>
      <c r="G10084" s="45"/>
      <c r="L10084"/>
      <c r="M10084" s="46"/>
    </row>
    <row r="10085" spans="1:13" x14ac:dyDescent="0.3">
      <c r="A10085"/>
      <c r="B10085"/>
      <c r="C10085" s="29"/>
      <c r="D10085"/>
      <c r="E10085" s="44"/>
      <c r="F10085" s="29"/>
      <c r="G10085" s="45"/>
      <c r="L10085"/>
      <c r="M10085" s="46"/>
    </row>
    <row r="10086" spans="1:13" x14ac:dyDescent="0.3">
      <c r="A10086"/>
      <c r="B10086"/>
      <c r="C10086" s="29"/>
      <c r="D10086"/>
      <c r="E10086" s="44"/>
      <c r="F10086" s="29"/>
      <c r="G10086" s="45"/>
      <c r="L10086"/>
      <c r="M10086" s="46"/>
    </row>
    <row r="10087" spans="1:13" x14ac:dyDescent="0.3">
      <c r="A10087"/>
      <c r="B10087"/>
      <c r="C10087" s="29"/>
      <c r="D10087"/>
      <c r="E10087" s="44"/>
      <c r="F10087" s="29"/>
      <c r="G10087" s="45"/>
      <c r="L10087"/>
      <c r="M10087" s="46"/>
    </row>
    <row r="10088" spans="1:13" x14ac:dyDescent="0.3">
      <c r="A10088"/>
      <c r="B10088"/>
      <c r="C10088" s="29"/>
      <c r="D10088"/>
      <c r="E10088" s="44"/>
      <c r="F10088" s="29"/>
      <c r="G10088" s="45"/>
      <c r="L10088"/>
      <c r="M10088" s="46"/>
    </row>
    <row r="10089" spans="1:13" x14ac:dyDescent="0.3">
      <c r="A10089"/>
      <c r="B10089"/>
      <c r="C10089" s="29"/>
      <c r="D10089"/>
      <c r="E10089" s="44"/>
      <c r="F10089" s="29"/>
      <c r="G10089" s="45"/>
      <c r="L10089"/>
      <c r="M10089" s="46"/>
    </row>
    <row r="10090" spans="1:13" x14ac:dyDescent="0.3">
      <c r="A10090"/>
      <c r="B10090"/>
      <c r="C10090" s="29"/>
      <c r="D10090"/>
      <c r="E10090" s="44"/>
      <c r="F10090" s="29"/>
      <c r="G10090" s="45"/>
      <c r="L10090"/>
      <c r="M10090" s="46"/>
    </row>
    <row r="10091" spans="1:13" x14ac:dyDescent="0.3">
      <c r="A10091"/>
      <c r="B10091"/>
      <c r="C10091" s="29"/>
      <c r="D10091"/>
      <c r="E10091" s="44"/>
      <c r="F10091" s="29"/>
      <c r="G10091" s="45"/>
      <c r="L10091"/>
      <c r="M10091" s="46"/>
    </row>
    <row r="10092" spans="1:13" x14ac:dyDescent="0.3">
      <c r="A10092"/>
      <c r="B10092"/>
      <c r="C10092" s="29"/>
      <c r="D10092"/>
      <c r="E10092" s="44"/>
      <c r="F10092" s="29"/>
      <c r="G10092" s="45"/>
      <c r="L10092"/>
      <c r="M10092" s="46"/>
    </row>
    <row r="10093" spans="1:13" x14ac:dyDescent="0.3">
      <c r="A10093"/>
      <c r="B10093"/>
      <c r="C10093" s="29"/>
      <c r="D10093"/>
      <c r="E10093" s="44"/>
      <c r="F10093" s="29"/>
      <c r="G10093" s="45"/>
      <c r="L10093"/>
      <c r="M10093" s="46"/>
    </row>
    <row r="10094" spans="1:13" x14ac:dyDescent="0.3">
      <c r="A10094"/>
      <c r="B10094"/>
      <c r="C10094" s="29"/>
      <c r="D10094"/>
      <c r="E10094" s="44"/>
      <c r="F10094" s="29"/>
      <c r="G10094" s="45"/>
      <c r="L10094"/>
      <c r="M10094" s="46"/>
    </row>
    <row r="10095" spans="1:13" x14ac:dyDescent="0.3">
      <c r="A10095"/>
      <c r="B10095"/>
      <c r="C10095" s="29"/>
      <c r="D10095"/>
      <c r="E10095" s="44"/>
      <c r="F10095" s="29"/>
      <c r="G10095" s="45"/>
      <c r="L10095"/>
      <c r="M10095" s="46"/>
    </row>
    <row r="10096" spans="1:13" x14ac:dyDescent="0.3">
      <c r="A10096"/>
      <c r="B10096"/>
      <c r="C10096" s="29"/>
      <c r="D10096"/>
      <c r="E10096" s="44"/>
      <c r="F10096" s="29"/>
      <c r="G10096" s="45"/>
      <c r="L10096"/>
      <c r="M10096" s="46"/>
    </row>
    <row r="10097" spans="1:13" x14ac:dyDescent="0.3">
      <c r="A10097"/>
      <c r="B10097"/>
      <c r="C10097" s="29"/>
      <c r="D10097"/>
      <c r="E10097" s="44"/>
      <c r="F10097" s="29"/>
      <c r="G10097" s="45"/>
      <c r="L10097"/>
      <c r="M10097" s="46"/>
    </row>
    <row r="10098" spans="1:13" x14ac:dyDescent="0.3">
      <c r="A10098"/>
      <c r="B10098"/>
      <c r="C10098" s="29"/>
      <c r="D10098"/>
      <c r="E10098" s="44"/>
      <c r="F10098" s="29"/>
      <c r="G10098" s="45"/>
      <c r="L10098"/>
      <c r="M10098" s="46"/>
    </row>
    <row r="10099" spans="1:13" x14ac:dyDescent="0.3">
      <c r="A10099"/>
      <c r="B10099"/>
      <c r="C10099" s="29"/>
      <c r="D10099"/>
      <c r="E10099" s="44"/>
      <c r="F10099" s="29"/>
      <c r="G10099" s="45"/>
      <c r="L10099"/>
      <c r="M10099" s="46"/>
    </row>
    <row r="10100" spans="1:13" x14ac:dyDescent="0.3">
      <c r="A10100"/>
      <c r="B10100"/>
      <c r="C10100" s="29"/>
      <c r="D10100"/>
      <c r="E10100" s="44"/>
      <c r="F10100" s="29"/>
      <c r="G10100" s="45"/>
      <c r="L10100"/>
      <c r="M10100" s="46"/>
    </row>
    <row r="10101" spans="1:13" x14ac:dyDescent="0.3">
      <c r="A10101"/>
      <c r="B10101"/>
      <c r="C10101" s="29"/>
      <c r="D10101"/>
      <c r="E10101" s="44"/>
      <c r="F10101" s="29"/>
      <c r="G10101" s="45"/>
      <c r="L10101"/>
      <c r="M10101" s="46"/>
    </row>
    <row r="10102" spans="1:13" x14ac:dyDescent="0.3">
      <c r="A10102"/>
      <c r="B10102"/>
      <c r="C10102" s="29"/>
      <c r="D10102"/>
      <c r="E10102" s="44"/>
      <c r="F10102" s="29"/>
      <c r="G10102" s="45"/>
      <c r="L10102"/>
      <c r="M10102" s="46"/>
    </row>
    <row r="10103" spans="1:13" x14ac:dyDescent="0.3">
      <c r="A10103"/>
      <c r="B10103"/>
      <c r="C10103" s="29"/>
      <c r="D10103"/>
      <c r="E10103" s="44"/>
      <c r="F10103" s="29"/>
      <c r="G10103" s="45"/>
      <c r="L10103"/>
      <c r="M10103" s="46"/>
    </row>
    <row r="10104" spans="1:13" x14ac:dyDescent="0.3">
      <c r="A10104"/>
      <c r="B10104"/>
      <c r="C10104" s="29"/>
      <c r="D10104"/>
      <c r="E10104" s="44"/>
      <c r="F10104" s="29"/>
      <c r="G10104" s="45"/>
      <c r="L10104"/>
      <c r="M10104" s="46"/>
    </row>
    <row r="10105" spans="1:13" x14ac:dyDescent="0.3">
      <c r="A10105"/>
      <c r="B10105"/>
      <c r="C10105" s="29"/>
      <c r="D10105"/>
      <c r="E10105" s="44"/>
      <c r="F10105" s="29"/>
      <c r="G10105" s="45"/>
      <c r="L10105"/>
      <c r="M10105" s="46"/>
    </row>
    <row r="10106" spans="1:13" x14ac:dyDescent="0.3">
      <c r="A10106"/>
      <c r="B10106"/>
      <c r="C10106" s="29"/>
      <c r="D10106"/>
      <c r="E10106" s="44"/>
      <c r="F10106" s="29"/>
      <c r="G10106" s="45"/>
      <c r="L10106"/>
      <c r="M10106" s="46"/>
    </row>
    <row r="10107" spans="1:13" x14ac:dyDescent="0.3">
      <c r="A10107"/>
      <c r="B10107"/>
      <c r="C10107" s="29"/>
      <c r="D10107"/>
      <c r="E10107" s="44"/>
      <c r="F10107" s="29"/>
      <c r="G10107" s="45"/>
      <c r="L10107"/>
      <c r="M10107" s="46"/>
    </row>
    <row r="10108" spans="1:13" x14ac:dyDescent="0.3">
      <c r="A10108"/>
      <c r="B10108"/>
      <c r="C10108" s="29"/>
      <c r="D10108"/>
      <c r="E10108" s="44"/>
      <c r="F10108" s="29"/>
      <c r="G10108" s="45"/>
      <c r="L10108"/>
      <c r="M10108" s="46"/>
    </row>
    <row r="10109" spans="1:13" x14ac:dyDescent="0.3">
      <c r="A10109"/>
      <c r="B10109"/>
      <c r="C10109" s="29"/>
      <c r="D10109"/>
      <c r="E10109" s="44"/>
      <c r="F10109" s="29"/>
      <c r="G10109" s="45"/>
      <c r="L10109"/>
      <c r="M10109" s="46"/>
    </row>
    <row r="10110" spans="1:13" x14ac:dyDescent="0.3">
      <c r="A10110"/>
      <c r="B10110"/>
      <c r="C10110" s="29"/>
      <c r="D10110"/>
      <c r="E10110" s="44"/>
      <c r="F10110" s="29"/>
      <c r="G10110" s="45"/>
      <c r="L10110"/>
      <c r="M10110" s="46"/>
    </row>
    <row r="10111" spans="1:13" x14ac:dyDescent="0.3">
      <c r="A10111"/>
      <c r="B10111"/>
      <c r="C10111" s="29"/>
      <c r="D10111"/>
      <c r="E10111" s="44"/>
      <c r="F10111" s="29"/>
      <c r="G10111" s="45"/>
      <c r="L10111"/>
      <c r="M10111" s="46"/>
    </row>
    <row r="10112" spans="1:13" x14ac:dyDescent="0.3">
      <c r="A10112"/>
      <c r="B10112"/>
      <c r="C10112" s="29"/>
      <c r="D10112"/>
      <c r="E10112" s="44"/>
      <c r="F10112" s="29"/>
      <c r="G10112" s="45"/>
      <c r="L10112"/>
      <c r="M10112" s="46"/>
    </row>
    <row r="10113" spans="1:13" x14ac:dyDescent="0.3">
      <c r="A10113"/>
      <c r="B10113"/>
      <c r="C10113" s="29"/>
      <c r="D10113"/>
      <c r="E10113" s="44"/>
      <c r="F10113" s="29"/>
      <c r="G10113" s="45"/>
      <c r="L10113"/>
      <c r="M10113" s="46"/>
    </row>
    <row r="10114" spans="1:13" x14ac:dyDescent="0.3">
      <c r="A10114"/>
      <c r="B10114"/>
      <c r="C10114" s="29"/>
      <c r="D10114"/>
      <c r="E10114" s="44"/>
      <c r="F10114" s="29"/>
      <c r="G10114" s="45"/>
      <c r="L10114"/>
      <c r="M10114" s="46"/>
    </row>
    <row r="10115" spans="1:13" x14ac:dyDescent="0.3">
      <c r="A10115"/>
      <c r="B10115"/>
      <c r="C10115" s="29"/>
      <c r="D10115"/>
      <c r="E10115" s="44"/>
      <c r="F10115" s="29"/>
      <c r="G10115" s="45"/>
      <c r="L10115"/>
      <c r="M10115" s="46"/>
    </row>
    <row r="10116" spans="1:13" x14ac:dyDescent="0.3">
      <c r="A10116"/>
      <c r="B10116"/>
      <c r="C10116" s="29"/>
      <c r="D10116"/>
      <c r="E10116" s="44"/>
      <c r="F10116" s="29"/>
      <c r="G10116" s="45"/>
      <c r="L10116"/>
      <c r="M10116" s="46"/>
    </row>
    <row r="10117" spans="1:13" x14ac:dyDescent="0.3">
      <c r="A10117"/>
      <c r="B10117"/>
      <c r="C10117" s="29"/>
      <c r="D10117"/>
      <c r="E10117" s="44"/>
      <c r="F10117" s="29"/>
      <c r="G10117" s="45"/>
      <c r="L10117"/>
      <c r="M10117" s="46"/>
    </row>
    <row r="10118" spans="1:13" x14ac:dyDescent="0.3">
      <c r="A10118"/>
      <c r="B10118"/>
      <c r="C10118" s="29"/>
      <c r="D10118"/>
      <c r="E10118" s="44"/>
      <c r="F10118" s="29"/>
      <c r="G10118" s="45"/>
      <c r="L10118"/>
      <c r="M10118" s="46"/>
    </row>
    <row r="10119" spans="1:13" x14ac:dyDescent="0.3">
      <c r="A10119"/>
      <c r="B10119"/>
      <c r="C10119" s="29"/>
      <c r="D10119"/>
      <c r="E10119" s="44"/>
      <c r="F10119" s="29"/>
      <c r="G10119" s="45"/>
      <c r="L10119"/>
      <c r="M10119" s="46"/>
    </row>
    <row r="10120" spans="1:13" x14ac:dyDescent="0.3">
      <c r="A10120"/>
      <c r="B10120"/>
      <c r="C10120" s="29"/>
      <c r="D10120"/>
      <c r="E10120" s="44"/>
      <c r="F10120" s="29"/>
      <c r="G10120" s="45"/>
      <c r="L10120"/>
      <c r="M10120" s="46"/>
    </row>
    <row r="10121" spans="1:13" x14ac:dyDescent="0.3">
      <c r="A10121"/>
      <c r="B10121"/>
      <c r="C10121" s="29"/>
      <c r="D10121"/>
      <c r="E10121" s="44"/>
      <c r="F10121" s="29"/>
      <c r="G10121" s="45"/>
      <c r="L10121"/>
      <c r="M10121" s="46"/>
    </row>
    <row r="10122" spans="1:13" x14ac:dyDescent="0.3">
      <c r="A10122"/>
      <c r="B10122"/>
      <c r="C10122" s="29"/>
      <c r="D10122"/>
      <c r="E10122" s="44"/>
      <c r="F10122" s="29"/>
      <c r="G10122" s="45"/>
      <c r="L10122"/>
      <c r="M10122" s="46"/>
    </row>
    <row r="10123" spans="1:13" x14ac:dyDescent="0.3">
      <c r="A10123"/>
      <c r="B10123"/>
      <c r="C10123" s="29"/>
      <c r="D10123"/>
      <c r="E10123" s="44"/>
      <c r="F10123" s="29"/>
      <c r="G10123" s="45"/>
      <c r="L10123"/>
      <c r="M10123" s="46"/>
    </row>
    <row r="10124" spans="1:13" x14ac:dyDescent="0.3">
      <c r="A10124"/>
      <c r="B10124"/>
      <c r="C10124" s="29"/>
      <c r="D10124"/>
      <c r="E10124" s="44"/>
      <c r="F10124" s="29"/>
      <c r="G10124" s="45"/>
      <c r="L10124"/>
      <c r="M10124" s="46"/>
    </row>
    <row r="10125" spans="1:13" x14ac:dyDescent="0.3">
      <c r="A10125"/>
      <c r="B10125"/>
      <c r="C10125" s="29"/>
      <c r="D10125"/>
      <c r="E10125" s="44"/>
      <c r="F10125" s="29"/>
      <c r="G10125" s="45"/>
      <c r="L10125"/>
      <c r="M10125" s="46"/>
    </row>
    <row r="10126" spans="1:13" x14ac:dyDescent="0.3">
      <c r="A10126"/>
      <c r="B10126"/>
      <c r="C10126" s="29"/>
      <c r="D10126"/>
      <c r="E10126" s="44"/>
      <c r="F10126" s="29"/>
      <c r="G10126" s="45"/>
      <c r="L10126"/>
      <c r="M10126" s="46"/>
    </row>
    <row r="10127" spans="1:13" x14ac:dyDescent="0.3">
      <c r="A10127"/>
      <c r="B10127"/>
      <c r="C10127" s="29"/>
      <c r="D10127"/>
      <c r="E10127" s="44"/>
      <c r="F10127" s="29"/>
      <c r="G10127" s="45"/>
      <c r="L10127"/>
      <c r="M10127" s="46"/>
    </row>
    <row r="10128" spans="1:13" x14ac:dyDescent="0.3">
      <c r="A10128"/>
      <c r="B10128"/>
      <c r="C10128" s="29"/>
      <c r="D10128"/>
      <c r="E10128" s="44"/>
      <c r="F10128" s="29"/>
      <c r="G10128" s="45"/>
      <c r="L10128"/>
      <c r="M10128" s="46"/>
    </row>
    <row r="10129" spans="1:13" x14ac:dyDescent="0.3">
      <c r="A10129"/>
      <c r="B10129"/>
      <c r="C10129" s="29"/>
      <c r="D10129"/>
      <c r="E10129" s="44"/>
      <c r="F10129" s="29"/>
      <c r="G10129" s="45"/>
      <c r="L10129"/>
      <c r="M10129" s="46"/>
    </row>
    <row r="10130" spans="1:13" x14ac:dyDescent="0.3">
      <c r="A10130"/>
      <c r="B10130"/>
      <c r="C10130" s="29"/>
      <c r="D10130"/>
      <c r="E10130" s="44"/>
      <c r="F10130" s="29"/>
      <c r="G10130" s="45"/>
      <c r="L10130"/>
      <c r="M10130" s="46"/>
    </row>
    <row r="10131" spans="1:13" x14ac:dyDescent="0.3">
      <c r="A10131"/>
      <c r="B10131"/>
      <c r="C10131" s="29"/>
      <c r="D10131"/>
      <c r="E10131" s="44"/>
      <c r="F10131" s="29"/>
      <c r="G10131" s="45"/>
      <c r="L10131"/>
      <c r="M10131" s="46"/>
    </row>
    <row r="10132" spans="1:13" x14ac:dyDescent="0.3">
      <c r="A10132"/>
      <c r="B10132"/>
      <c r="C10132" s="29"/>
      <c r="D10132"/>
      <c r="E10132" s="44"/>
      <c r="F10132" s="29"/>
      <c r="G10132" s="45"/>
      <c r="L10132"/>
      <c r="M10132" s="46"/>
    </row>
    <row r="10133" spans="1:13" x14ac:dyDescent="0.3">
      <c r="A10133"/>
      <c r="B10133"/>
      <c r="C10133" s="29"/>
      <c r="D10133"/>
      <c r="E10133" s="44"/>
      <c r="F10133" s="29"/>
      <c r="G10133" s="45"/>
      <c r="L10133"/>
      <c r="M10133" s="46"/>
    </row>
    <row r="10134" spans="1:13" x14ac:dyDescent="0.3">
      <c r="A10134"/>
      <c r="B10134"/>
      <c r="C10134" s="29"/>
      <c r="D10134"/>
      <c r="E10134" s="44"/>
      <c r="F10134" s="29"/>
      <c r="G10134" s="45"/>
      <c r="L10134"/>
      <c r="M10134" s="46"/>
    </row>
    <row r="10135" spans="1:13" x14ac:dyDescent="0.3">
      <c r="A10135"/>
      <c r="B10135"/>
      <c r="C10135" s="29"/>
      <c r="D10135"/>
      <c r="E10135" s="44"/>
      <c r="F10135" s="29"/>
      <c r="G10135" s="45"/>
      <c r="L10135"/>
      <c r="M10135" s="46"/>
    </row>
    <row r="10136" spans="1:13" x14ac:dyDescent="0.3">
      <c r="A10136"/>
      <c r="B10136"/>
      <c r="C10136" s="29"/>
      <c r="D10136"/>
      <c r="E10136" s="44"/>
      <c r="F10136" s="29"/>
      <c r="G10136" s="45"/>
      <c r="L10136"/>
      <c r="M10136" s="46"/>
    </row>
    <row r="10137" spans="1:13" x14ac:dyDescent="0.3">
      <c r="A10137"/>
      <c r="B10137"/>
      <c r="C10137" s="29"/>
      <c r="D10137"/>
      <c r="E10137" s="44"/>
      <c r="F10137" s="29"/>
      <c r="G10137" s="45"/>
      <c r="L10137"/>
      <c r="M10137" s="46"/>
    </row>
    <row r="10138" spans="1:13" x14ac:dyDescent="0.3">
      <c r="A10138"/>
      <c r="B10138"/>
      <c r="C10138" s="29"/>
      <c r="D10138"/>
      <c r="E10138" s="44"/>
      <c r="F10138" s="29"/>
      <c r="G10138" s="45"/>
      <c r="L10138"/>
      <c r="M10138" s="46"/>
    </row>
    <row r="10139" spans="1:13" x14ac:dyDescent="0.3">
      <c r="A10139"/>
      <c r="B10139"/>
      <c r="C10139" s="29"/>
      <c r="D10139"/>
      <c r="E10139" s="44"/>
      <c r="F10139" s="29"/>
      <c r="G10139" s="45"/>
      <c r="L10139"/>
      <c r="M10139" s="46"/>
    </row>
    <row r="10140" spans="1:13" x14ac:dyDescent="0.3">
      <c r="A10140"/>
      <c r="B10140"/>
      <c r="C10140" s="29"/>
      <c r="D10140"/>
      <c r="E10140" s="44"/>
      <c r="F10140" s="29"/>
      <c r="G10140" s="45"/>
      <c r="L10140"/>
      <c r="M10140" s="46"/>
    </row>
    <row r="10141" spans="1:13" x14ac:dyDescent="0.3">
      <c r="A10141"/>
      <c r="B10141"/>
      <c r="C10141" s="29"/>
      <c r="D10141"/>
      <c r="E10141" s="44"/>
      <c r="F10141" s="29"/>
      <c r="G10141" s="45"/>
      <c r="L10141"/>
      <c r="M10141" s="46"/>
    </row>
    <row r="10142" spans="1:13" x14ac:dyDescent="0.3">
      <c r="A10142"/>
      <c r="B10142"/>
      <c r="C10142" s="29"/>
      <c r="D10142"/>
      <c r="E10142" s="44"/>
      <c r="F10142" s="29"/>
      <c r="G10142" s="45"/>
      <c r="L10142"/>
      <c r="M10142" s="46"/>
    </row>
    <row r="10143" spans="1:13" x14ac:dyDescent="0.3">
      <c r="A10143"/>
      <c r="B10143"/>
      <c r="C10143" s="29"/>
      <c r="D10143"/>
      <c r="E10143" s="44"/>
      <c r="F10143" s="29"/>
      <c r="G10143" s="45"/>
      <c r="L10143"/>
      <c r="M10143" s="46"/>
    </row>
    <row r="10144" spans="1:13" x14ac:dyDescent="0.3">
      <c r="A10144"/>
      <c r="B10144"/>
      <c r="C10144" s="29"/>
      <c r="D10144"/>
      <c r="E10144" s="44"/>
      <c r="F10144" s="29"/>
      <c r="G10144" s="45"/>
      <c r="L10144"/>
      <c r="M10144" s="46"/>
    </row>
    <row r="10145" spans="1:13" x14ac:dyDescent="0.3">
      <c r="A10145"/>
      <c r="B10145"/>
      <c r="C10145" s="29"/>
      <c r="D10145"/>
      <c r="E10145" s="44"/>
      <c r="F10145" s="29"/>
      <c r="G10145" s="45"/>
      <c r="L10145"/>
      <c r="M10145" s="46"/>
    </row>
    <row r="10146" spans="1:13" x14ac:dyDescent="0.3">
      <c r="A10146"/>
      <c r="B10146"/>
      <c r="C10146" s="29"/>
      <c r="D10146"/>
      <c r="E10146" s="44"/>
      <c r="F10146" s="29"/>
      <c r="G10146" s="45"/>
      <c r="L10146"/>
      <c r="M10146" s="46"/>
    </row>
    <row r="10147" spans="1:13" x14ac:dyDescent="0.3">
      <c r="A10147"/>
      <c r="B10147"/>
      <c r="C10147" s="29"/>
      <c r="D10147"/>
      <c r="E10147" s="44"/>
      <c r="F10147" s="29"/>
      <c r="G10147" s="45"/>
      <c r="L10147"/>
      <c r="M10147" s="46"/>
    </row>
    <row r="10148" spans="1:13" x14ac:dyDescent="0.3">
      <c r="A10148"/>
      <c r="B10148"/>
      <c r="C10148" s="29"/>
      <c r="D10148"/>
      <c r="E10148" s="44"/>
      <c r="F10148" s="29"/>
      <c r="G10148" s="45"/>
      <c r="L10148"/>
      <c r="M10148" s="46"/>
    </row>
    <row r="10149" spans="1:13" x14ac:dyDescent="0.3">
      <c r="A10149"/>
      <c r="B10149"/>
      <c r="C10149" s="29"/>
      <c r="D10149"/>
      <c r="E10149" s="44"/>
      <c r="F10149" s="29"/>
      <c r="G10149" s="45"/>
      <c r="L10149"/>
      <c r="M10149" s="46"/>
    </row>
    <row r="10150" spans="1:13" x14ac:dyDescent="0.3">
      <c r="A10150"/>
      <c r="B10150"/>
      <c r="C10150" s="29"/>
      <c r="D10150"/>
      <c r="E10150" s="44"/>
      <c r="F10150" s="29"/>
      <c r="G10150" s="45"/>
      <c r="L10150"/>
      <c r="M10150" s="46"/>
    </row>
    <row r="10151" spans="1:13" x14ac:dyDescent="0.3">
      <c r="A10151"/>
      <c r="B10151"/>
      <c r="C10151" s="29"/>
      <c r="D10151"/>
      <c r="E10151" s="44"/>
      <c r="F10151" s="29"/>
      <c r="G10151" s="45"/>
      <c r="L10151"/>
      <c r="M10151" s="46"/>
    </row>
    <row r="10152" spans="1:13" x14ac:dyDescent="0.3">
      <c r="A10152"/>
      <c r="B10152"/>
      <c r="C10152" s="29"/>
      <c r="D10152"/>
      <c r="E10152" s="44"/>
      <c r="F10152" s="29"/>
      <c r="G10152" s="45"/>
      <c r="L10152"/>
      <c r="M10152" s="46"/>
    </row>
    <row r="10153" spans="1:13" x14ac:dyDescent="0.3">
      <c r="A10153"/>
      <c r="B10153"/>
      <c r="C10153" s="29"/>
      <c r="D10153"/>
      <c r="E10153" s="44"/>
      <c r="F10153" s="29"/>
      <c r="G10153" s="45"/>
      <c r="L10153"/>
      <c r="M10153" s="46"/>
    </row>
    <row r="10154" spans="1:13" x14ac:dyDescent="0.3">
      <c r="A10154"/>
      <c r="B10154"/>
      <c r="C10154" s="29"/>
      <c r="D10154"/>
      <c r="E10154" s="44"/>
      <c r="F10154" s="29"/>
      <c r="G10154" s="45"/>
      <c r="L10154"/>
      <c r="M10154" s="46"/>
    </row>
    <row r="10155" spans="1:13" x14ac:dyDescent="0.3">
      <c r="A10155"/>
      <c r="B10155"/>
      <c r="C10155" s="29"/>
      <c r="D10155"/>
      <c r="E10155" s="44"/>
      <c r="F10155" s="29"/>
      <c r="G10155" s="45"/>
      <c r="L10155"/>
      <c r="M10155" s="46"/>
    </row>
    <row r="10156" spans="1:13" x14ac:dyDescent="0.3">
      <c r="A10156"/>
      <c r="B10156"/>
      <c r="C10156" s="29"/>
      <c r="D10156"/>
      <c r="E10156" s="44"/>
      <c r="F10156" s="29"/>
      <c r="G10156" s="45"/>
      <c r="L10156"/>
      <c r="M10156" s="46"/>
    </row>
    <row r="10157" spans="1:13" x14ac:dyDescent="0.3">
      <c r="A10157"/>
      <c r="B10157"/>
      <c r="C10157" s="29"/>
      <c r="D10157"/>
      <c r="E10157" s="44"/>
      <c r="F10157" s="29"/>
      <c r="G10157" s="45"/>
      <c r="L10157"/>
      <c r="M10157" s="46"/>
    </row>
    <row r="10158" spans="1:13" x14ac:dyDescent="0.3">
      <c r="A10158"/>
      <c r="B10158"/>
      <c r="C10158" s="29"/>
      <c r="D10158"/>
      <c r="E10158" s="44"/>
      <c r="F10158" s="29"/>
      <c r="G10158" s="45"/>
      <c r="L10158"/>
      <c r="M10158" s="46"/>
    </row>
    <row r="10159" spans="1:13" x14ac:dyDescent="0.3">
      <c r="A10159"/>
      <c r="B10159"/>
      <c r="C10159" s="29"/>
      <c r="D10159"/>
      <c r="E10159" s="44"/>
      <c r="F10159" s="29"/>
      <c r="G10159" s="45"/>
      <c r="L10159"/>
      <c r="M10159" s="46"/>
    </row>
    <row r="10160" spans="1:13" x14ac:dyDescent="0.3">
      <c r="A10160"/>
      <c r="B10160"/>
      <c r="C10160" s="29"/>
      <c r="D10160"/>
      <c r="E10160" s="44"/>
      <c r="F10160" s="29"/>
      <c r="G10160" s="45"/>
      <c r="L10160"/>
      <c r="M10160" s="46"/>
    </row>
    <row r="10161" spans="1:13" x14ac:dyDescent="0.3">
      <c r="A10161"/>
      <c r="B10161"/>
      <c r="C10161" s="29"/>
      <c r="D10161"/>
      <c r="E10161" s="44"/>
      <c r="F10161" s="29"/>
      <c r="G10161" s="45"/>
      <c r="L10161"/>
      <c r="M10161" s="46"/>
    </row>
    <row r="10162" spans="1:13" x14ac:dyDescent="0.3">
      <c r="A10162"/>
      <c r="B10162"/>
      <c r="C10162" s="29"/>
      <c r="D10162"/>
      <c r="E10162" s="44"/>
      <c r="F10162" s="29"/>
      <c r="G10162" s="45"/>
      <c r="L10162"/>
      <c r="M10162" s="46"/>
    </row>
    <row r="10163" spans="1:13" x14ac:dyDescent="0.3">
      <c r="A10163"/>
      <c r="B10163"/>
      <c r="C10163" s="29"/>
      <c r="D10163"/>
      <c r="E10163" s="44"/>
      <c r="F10163" s="29"/>
      <c r="G10163" s="45"/>
      <c r="L10163"/>
      <c r="M10163" s="46"/>
    </row>
    <row r="10164" spans="1:13" x14ac:dyDescent="0.3">
      <c r="A10164"/>
      <c r="B10164"/>
      <c r="C10164" s="29"/>
      <c r="D10164"/>
      <c r="E10164" s="44"/>
      <c r="F10164" s="29"/>
      <c r="G10164" s="45"/>
      <c r="L10164"/>
      <c r="M10164" s="46"/>
    </row>
    <row r="10165" spans="1:13" x14ac:dyDescent="0.3">
      <c r="A10165"/>
      <c r="B10165"/>
      <c r="C10165" s="29"/>
      <c r="D10165"/>
      <c r="E10165" s="44"/>
      <c r="F10165" s="29"/>
      <c r="G10165" s="45"/>
      <c r="L10165"/>
      <c r="M10165" s="46"/>
    </row>
    <row r="10166" spans="1:13" x14ac:dyDescent="0.3">
      <c r="A10166"/>
      <c r="B10166"/>
      <c r="C10166" s="29"/>
      <c r="D10166"/>
      <c r="E10166" s="44"/>
      <c r="F10166" s="29"/>
      <c r="G10166" s="45"/>
      <c r="L10166"/>
      <c r="M10166" s="46"/>
    </row>
    <row r="10167" spans="1:13" x14ac:dyDescent="0.3">
      <c r="A10167"/>
      <c r="B10167"/>
      <c r="C10167" s="29"/>
      <c r="D10167"/>
      <c r="E10167" s="44"/>
      <c r="F10167" s="29"/>
      <c r="G10167" s="45"/>
      <c r="L10167"/>
      <c r="M10167" s="46"/>
    </row>
    <row r="10168" spans="1:13" x14ac:dyDescent="0.3">
      <c r="A10168"/>
      <c r="B10168"/>
      <c r="C10168" s="29"/>
      <c r="D10168"/>
      <c r="E10168" s="44"/>
      <c r="F10168" s="29"/>
      <c r="G10168" s="45"/>
      <c r="L10168"/>
      <c r="M10168" s="46"/>
    </row>
    <row r="10169" spans="1:13" x14ac:dyDescent="0.3">
      <c r="A10169"/>
      <c r="B10169"/>
      <c r="C10169" s="29"/>
      <c r="D10169"/>
      <c r="E10169" s="44"/>
      <c r="F10169" s="29"/>
      <c r="G10169" s="45"/>
      <c r="L10169"/>
      <c r="M10169" s="46"/>
    </row>
    <row r="10170" spans="1:13" x14ac:dyDescent="0.3">
      <c r="A10170"/>
      <c r="B10170"/>
      <c r="C10170" s="29"/>
      <c r="D10170"/>
      <c r="E10170" s="44"/>
      <c r="F10170" s="29"/>
      <c r="G10170" s="45"/>
      <c r="L10170"/>
      <c r="M10170" s="46"/>
    </row>
    <row r="10171" spans="1:13" x14ac:dyDescent="0.3">
      <c r="A10171"/>
      <c r="B10171"/>
      <c r="C10171" s="29"/>
      <c r="D10171"/>
      <c r="E10171" s="44"/>
      <c r="F10171" s="29"/>
      <c r="G10171" s="45"/>
      <c r="L10171"/>
      <c r="M10171" s="46"/>
    </row>
    <row r="10172" spans="1:13" x14ac:dyDescent="0.3">
      <c r="A10172"/>
      <c r="B10172"/>
      <c r="C10172" s="29"/>
      <c r="D10172"/>
      <c r="E10172" s="44"/>
      <c r="F10172" s="29"/>
      <c r="G10172" s="45"/>
      <c r="L10172"/>
      <c r="M10172" s="46"/>
    </row>
    <row r="10173" spans="1:13" x14ac:dyDescent="0.3">
      <c r="A10173"/>
      <c r="B10173"/>
      <c r="C10173" s="29"/>
      <c r="D10173"/>
      <c r="E10173" s="44"/>
      <c r="F10173" s="29"/>
      <c r="G10173" s="45"/>
      <c r="L10173"/>
      <c r="M10173" s="46"/>
    </row>
    <row r="10174" spans="1:13" x14ac:dyDescent="0.3">
      <c r="A10174"/>
      <c r="B10174"/>
      <c r="C10174" s="29"/>
      <c r="D10174"/>
      <c r="E10174" s="44"/>
      <c r="F10174" s="29"/>
      <c r="G10174" s="45"/>
      <c r="L10174"/>
      <c r="M10174" s="46"/>
    </row>
    <row r="10175" spans="1:13" x14ac:dyDescent="0.3">
      <c r="A10175"/>
      <c r="B10175"/>
      <c r="C10175" s="29"/>
      <c r="D10175"/>
      <c r="E10175" s="44"/>
      <c r="F10175" s="29"/>
      <c r="G10175" s="45"/>
      <c r="L10175"/>
      <c r="M10175" s="46"/>
    </row>
    <row r="10176" spans="1:13" x14ac:dyDescent="0.3">
      <c r="A10176"/>
      <c r="B10176"/>
      <c r="C10176" s="29"/>
      <c r="D10176"/>
      <c r="E10176" s="44"/>
      <c r="F10176" s="29"/>
      <c r="G10176" s="45"/>
      <c r="L10176"/>
      <c r="M10176" s="46"/>
    </row>
    <row r="10177" spans="1:13" x14ac:dyDescent="0.3">
      <c r="A10177"/>
      <c r="B10177"/>
      <c r="C10177" s="29"/>
      <c r="D10177"/>
      <c r="E10177" s="44"/>
      <c r="F10177" s="29"/>
      <c r="G10177" s="45"/>
      <c r="L10177"/>
      <c r="M10177" s="46"/>
    </row>
    <row r="10178" spans="1:13" x14ac:dyDescent="0.3">
      <c r="A10178"/>
      <c r="B10178"/>
      <c r="C10178" s="29"/>
      <c r="D10178"/>
      <c r="E10178" s="44"/>
      <c r="F10178" s="29"/>
      <c r="G10178" s="45"/>
      <c r="L10178"/>
      <c r="M10178" s="46"/>
    </row>
    <row r="10179" spans="1:13" x14ac:dyDescent="0.3">
      <c r="A10179"/>
      <c r="B10179"/>
      <c r="C10179" s="29"/>
      <c r="D10179"/>
      <c r="E10179" s="44"/>
      <c r="F10179" s="29"/>
      <c r="G10179" s="45"/>
      <c r="L10179"/>
      <c r="M10179" s="46"/>
    </row>
    <row r="10180" spans="1:13" x14ac:dyDescent="0.3">
      <c r="A10180"/>
      <c r="B10180"/>
      <c r="C10180" s="29"/>
      <c r="D10180"/>
      <c r="E10180" s="44"/>
      <c r="F10180" s="29"/>
      <c r="G10180" s="45"/>
      <c r="L10180"/>
      <c r="M10180" s="46"/>
    </row>
    <row r="10181" spans="1:13" x14ac:dyDescent="0.3">
      <c r="A10181"/>
      <c r="B10181"/>
      <c r="C10181" s="29"/>
      <c r="D10181"/>
      <c r="E10181" s="44"/>
      <c r="F10181" s="29"/>
      <c r="G10181" s="45"/>
      <c r="L10181"/>
      <c r="M10181" s="46"/>
    </row>
    <row r="10182" spans="1:13" x14ac:dyDescent="0.3">
      <c r="A10182"/>
      <c r="B10182"/>
      <c r="C10182" s="29"/>
      <c r="D10182"/>
      <c r="E10182" s="44"/>
      <c r="F10182" s="29"/>
      <c r="G10182" s="45"/>
      <c r="L10182"/>
      <c r="M10182" s="46"/>
    </row>
    <row r="10183" spans="1:13" x14ac:dyDescent="0.3">
      <c r="A10183"/>
      <c r="B10183"/>
      <c r="C10183" s="29"/>
      <c r="D10183"/>
      <c r="E10183" s="44"/>
      <c r="F10183" s="29"/>
      <c r="G10183" s="45"/>
      <c r="L10183"/>
      <c r="M10183" s="46"/>
    </row>
    <row r="10184" spans="1:13" x14ac:dyDescent="0.3">
      <c r="A10184"/>
      <c r="B10184"/>
      <c r="C10184" s="29"/>
      <c r="D10184"/>
      <c r="E10184" s="44"/>
      <c r="F10184" s="29"/>
      <c r="G10184" s="45"/>
      <c r="L10184"/>
      <c r="M10184" s="46"/>
    </row>
    <row r="10185" spans="1:13" x14ac:dyDescent="0.3">
      <c r="A10185"/>
      <c r="B10185"/>
      <c r="C10185" s="29"/>
      <c r="D10185"/>
      <c r="E10185" s="44"/>
      <c r="F10185" s="29"/>
      <c r="G10185" s="45"/>
      <c r="L10185"/>
      <c r="M10185" s="46"/>
    </row>
    <row r="10186" spans="1:13" x14ac:dyDescent="0.3">
      <c r="A10186"/>
      <c r="B10186"/>
      <c r="C10186" s="29"/>
      <c r="D10186"/>
      <c r="E10186" s="44"/>
      <c r="F10186" s="29"/>
      <c r="G10186" s="45"/>
      <c r="L10186"/>
      <c r="M10186" s="46"/>
    </row>
    <row r="10187" spans="1:13" x14ac:dyDescent="0.3">
      <c r="A10187"/>
      <c r="B10187"/>
      <c r="C10187" s="29"/>
      <c r="D10187"/>
      <c r="E10187" s="44"/>
      <c r="F10187" s="29"/>
      <c r="G10187" s="45"/>
      <c r="L10187"/>
      <c r="M10187" s="46"/>
    </row>
    <row r="10188" spans="1:13" x14ac:dyDescent="0.3">
      <c r="A10188"/>
      <c r="B10188"/>
      <c r="C10188" s="29"/>
      <c r="D10188"/>
      <c r="E10188" s="44"/>
      <c r="F10188" s="29"/>
      <c r="G10188" s="45"/>
      <c r="L10188"/>
      <c r="M10188" s="46"/>
    </row>
    <row r="10189" spans="1:13" x14ac:dyDescent="0.3">
      <c r="A10189"/>
      <c r="B10189"/>
      <c r="C10189" s="29"/>
      <c r="D10189"/>
      <c r="E10189" s="44"/>
      <c r="F10189" s="29"/>
      <c r="G10189" s="45"/>
      <c r="L10189"/>
      <c r="M10189" s="46"/>
    </row>
    <row r="10190" spans="1:13" x14ac:dyDescent="0.3">
      <c r="A10190"/>
      <c r="B10190"/>
      <c r="C10190" s="29"/>
      <c r="D10190"/>
      <c r="E10190" s="44"/>
      <c r="F10190" s="29"/>
      <c r="G10190" s="45"/>
      <c r="L10190"/>
      <c r="M10190" s="46"/>
    </row>
    <row r="10191" spans="1:13" x14ac:dyDescent="0.3">
      <c r="A10191"/>
      <c r="B10191"/>
      <c r="C10191" s="29"/>
      <c r="D10191"/>
      <c r="E10191" s="44"/>
      <c r="F10191" s="29"/>
      <c r="G10191" s="45"/>
      <c r="L10191"/>
      <c r="M10191" s="46"/>
    </row>
    <row r="10192" spans="1:13" x14ac:dyDescent="0.3">
      <c r="A10192"/>
      <c r="B10192"/>
      <c r="C10192" s="29"/>
      <c r="D10192"/>
      <c r="E10192" s="44"/>
      <c r="F10192" s="29"/>
      <c r="G10192" s="45"/>
      <c r="L10192"/>
      <c r="M10192" s="46"/>
    </row>
    <row r="10193" spans="1:13" x14ac:dyDescent="0.3">
      <c r="A10193"/>
      <c r="B10193"/>
      <c r="C10193" s="29"/>
      <c r="D10193"/>
      <c r="E10193" s="44"/>
      <c r="F10193" s="29"/>
      <c r="G10193" s="45"/>
      <c r="L10193"/>
      <c r="M10193" s="46"/>
    </row>
    <row r="10194" spans="1:13" x14ac:dyDescent="0.3">
      <c r="A10194"/>
      <c r="B10194"/>
      <c r="C10194" s="29"/>
      <c r="D10194"/>
      <c r="E10194" s="44"/>
      <c r="F10194" s="29"/>
      <c r="G10194" s="45"/>
      <c r="L10194"/>
      <c r="M10194" s="46"/>
    </row>
    <row r="10195" spans="1:13" x14ac:dyDescent="0.3">
      <c r="A10195"/>
      <c r="B10195"/>
      <c r="C10195" s="29"/>
      <c r="D10195"/>
      <c r="E10195" s="44"/>
      <c r="F10195" s="29"/>
      <c r="G10195" s="45"/>
      <c r="L10195"/>
      <c r="M10195" s="46"/>
    </row>
    <row r="10196" spans="1:13" x14ac:dyDescent="0.3">
      <c r="A10196"/>
      <c r="B10196"/>
      <c r="C10196" s="29"/>
      <c r="D10196"/>
      <c r="E10196" s="44"/>
      <c r="F10196" s="29"/>
      <c r="G10196" s="45"/>
      <c r="L10196"/>
      <c r="M10196" s="46"/>
    </row>
    <row r="10197" spans="1:13" x14ac:dyDescent="0.3">
      <c r="A10197"/>
      <c r="B10197"/>
      <c r="C10197" s="29"/>
      <c r="D10197"/>
      <c r="E10197" s="44"/>
      <c r="F10197" s="29"/>
      <c r="G10197" s="45"/>
      <c r="L10197"/>
      <c r="M10197" s="46"/>
    </row>
    <row r="10198" spans="1:13" x14ac:dyDescent="0.3">
      <c r="A10198"/>
      <c r="B10198"/>
      <c r="C10198" s="29"/>
      <c r="D10198"/>
      <c r="E10198" s="44"/>
      <c r="F10198" s="29"/>
      <c r="G10198" s="45"/>
      <c r="L10198"/>
      <c r="M10198" s="46"/>
    </row>
    <row r="10199" spans="1:13" x14ac:dyDescent="0.3">
      <c r="A10199"/>
      <c r="B10199"/>
      <c r="C10199" s="29"/>
      <c r="D10199"/>
      <c r="E10199" s="44"/>
      <c r="F10199" s="29"/>
      <c r="G10199" s="45"/>
      <c r="L10199"/>
      <c r="M10199" s="46"/>
    </row>
    <row r="10200" spans="1:13" x14ac:dyDescent="0.3">
      <c r="A10200"/>
      <c r="B10200"/>
      <c r="C10200" s="29"/>
      <c r="D10200"/>
      <c r="E10200" s="44"/>
      <c r="F10200" s="29"/>
      <c r="G10200" s="45"/>
      <c r="L10200"/>
      <c r="M10200" s="46"/>
    </row>
    <row r="10201" spans="1:13" x14ac:dyDescent="0.3">
      <c r="A10201"/>
      <c r="B10201"/>
      <c r="C10201" s="29"/>
      <c r="D10201"/>
      <c r="E10201" s="44"/>
      <c r="F10201" s="29"/>
      <c r="G10201" s="45"/>
      <c r="L10201"/>
      <c r="M10201" s="46"/>
    </row>
    <row r="10202" spans="1:13" x14ac:dyDescent="0.3">
      <c r="A10202"/>
      <c r="B10202"/>
      <c r="C10202" s="29"/>
      <c r="D10202"/>
      <c r="E10202" s="44"/>
      <c r="F10202" s="29"/>
      <c r="G10202" s="45"/>
      <c r="L10202"/>
      <c r="M10202" s="46"/>
    </row>
    <row r="10203" spans="1:13" x14ac:dyDescent="0.3">
      <c r="A10203"/>
      <c r="B10203"/>
      <c r="C10203" s="29"/>
      <c r="D10203"/>
      <c r="E10203" s="44"/>
      <c r="F10203" s="29"/>
      <c r="G10203" s="45"/>
      <c r="L10203"/>
      <c r="M10203" s="46"/>
    </row>
    <row r="10204" spans="1:13" x14ac:dyDescent="0.3">
      <c r="A10204"/>
      <c r="B10204"/>
      <c r="C10204" s="29"/>
      <c r="D10204"/>
      <c r="E10204" s="44"/>
      <c r="F10204" s="29"/>
      <c r="G10204" s="45"/>
      <c r="L10204"/>
      <c r="M10204" s="46"/>
    </row>
    <row r="10205" spans="1:13" x14ac:dyDescent="0.3">
      <c r="A10205"/>
      <c r="B10205"/>
      <c r="C10205" s="29"/>
      <c r="D10205"/>
      <c r="E10205" s="44"/>
      <c r="F10205" s="29"/>
      <c r="G10205" s="45"/>
      <c r="L10205"/>
      <c r="M10205" s="46"/>
    </row>
    <row r="10206" spans="1:13" x14ac:dyDescent="0.3">
      <c r="A10206"/>
      <c r="B10206"/>
      <c r="C10206" s="29"/>
      <c r="D10206"/>
      <c r="E10206" s="44"/>
      <c r="F10206" s="29"/>
      <c r="G10206" s="45"/>
      <c r="L10206"/>
      <c r="M10206" s="46"/>
    </row>
    <row r="10207" spans="1:13" x14ac:dyDescent="0.3">
      <c r="A10207"/>
      <c r="B10207"/>
      <c r="C10207" s="29"/>
      <c r="D10207"/>
      <c r="E10207" s="44"/>
      <c r="F10207" s="29"/>
      <c r="G10207" s="45"/>
      <c r="L10207"/>
      <c r="M10207" s="46"/>
    </row>
    <row r="10208" spans="1:13" x14ac:dyDescent="0.3">
      <c r="A10208"/>
      <c r="B10208"/>
      <c r="C10208" s="29"/>
      <c r="D10208"/>
      <c r="E10208" s="44"/>
      <c r="F10208" s="29"/>
      <c r="G10208" s="45"/>
      <c r="L10208"/>
      <c r="M10208" s="46"/>
    </row>
    <row r="10209" spans="1:13" x14ac:dyDescent="0.3">
      <c r="A10209"/>
      <c r="B10209"/>
      <c r="C10209" s="29"/>
      <c r="D10209"/>
      <c r="E10209" s="44"/>
      <c r="F10209" s="29"/>
      <c r="G10209" s="45"/>
      <c r="L10209"/>
      <c r="M10209" s="46"/>
    </row>
    <row r="10210" spans="1:13" x14ac:dyDescent="0.3">
      <c r="A10210"/>
      <c r="B10210"/>
      <c r="C10210" s="29"/>
      <c r="D10210"/>
      <c r="E10210" s="44"/>
      <c r="F10210" s="29"/>
      <c r="G10210" s="45"/>
      <c r="L10210"/>
      <c r="M10210" s="46"/>
    </row>
    <row r="10211" spans="1:13" x14ac:dyDescent="0.3">
      <c r="A10211"/>
      <c r="B10211"/>
      <c r="C10211" s="29"/>
      <c r="D10211"/>
      <c r="E10211" s="44"/>
      <c r="F10211" s="29"/>
      <c r="G10211" s="45"/>
      <c r="L10211"/>
      <c r="M10211" s="46"/>
    </row>
    <row r="10212" spans="1:13" x14ac:dyDescent="0.3">
      <c r="A10212"/>
      <c r="B10212"/>
      <c r="C10212" s="29"/>
      <c r="D10212"/>
      <c r="E10212" s="44"/>
      <c r="F10212" s="29"/>
      <c r="G10212" s="45"/>
      <c r="L10212"/>
      <c r="M10212" s="46"/>
    </row>
    <row r="10213" spans="1:13" x14ac:dyDescent="0.3">
      <c r="A10213"/>
      <c r="B10213"/>
      <c r="C10213" s="29"/>
      <c r="D10213"/>
      <c r="E10213" s="44"/>
      <c r="F10213" s="29"/>
      <c r="G10213" s="45"/>
      <c r="L10213"/>
      <c r="M10213" s="46"/>
    </row>
    <row r="10214" spans="1:13" x14ac:dyDescent="0.3">
      <c r="A10214"/>
      <c r="B10214"/>
      <c r="C10214" s="29"/>
      <c r="D10214"/>
      <c r="E10214" s="44"/>
      <c r="F10214" s="29"/>
      <c r="G10214" s="45"/>
      <c r="L10214"/>
      <c r="M10214" s="46"/>
    </row>
    <row r="10215" spans="1:13" x14ac:dyDescent="0.3">
      <c r="A10215"/>
      <c r="B10215"/>
      <c r="C10215" s="29"/>
      <c r="D10215"/>
      <c r="E10215" s="44"/>
      <c r="F10215" s="29"/>
      <c r="G10215" s="45"/>
      <c r="L10215"/>
      <c r="M10215" s="46"/>
    </row>
    <row r="10216" spans="1:13" x14ac:dyDescent="0.3">
      <c r="A10216"/>
      <c r="B10216"/>
      <c r="C10216" s="29"/>
      <c r="D10216"/>
      <c r="E10216" s="44"/>
      <c r="F10216" s="29"/>
      <c r="G10216" s="45"/>
      <c r="L10216"/>
      <c r="M10216" s="46"/>
    </row>
    <row r="10217" spans="1:13" x14ac:dyDescent="0.3">
      <c r="A10217"/>
      <c r="B10217"/>
      <c r="C10217" s="29"/>
      <c r="D10217"/>
      <c r="E10217" s="44"/>
      <c r="F10217" s="29"/>
      <c r="G10217" s="45"/>
      <c r="L10217"/>
      <c r="M10217" s="46"/>
    </row>
    <row r="10218" spans="1:13" x14ac:dyDescent="0.3">
      <c r="A10218"/>
      <c r="B10218"/>
      <c r="C10218" s="29"/>
      <c r="D10218"/>
      <c r="E10218" s="44"/>
      <c r="F10218" s="29"/>
      <c r="G10218" s="45"/>
      <c r="L10218"/>
      <c r="M10218" s="46"/>
    </row>
    <row r="10219" spans="1:13" x14ac:dyDescent="0.3">
      <c r="A10219"/>
      <c r="B10219"/>
      <c r="C10219" s="29"/>
      <c r="D10219"/>
      <c r="E10219" s="44"/>
      <c r="F10219" s="29"/>
      <c r="G10219" s="45"/>
      <c r="L10219"/>
      <c r="M10219" s="46"/>
    </row>
    <row r="10220" spans="1:13" x14ac:dyDescent="0.3">
      <c r="A10220"/>
      <c r="B10220"/>
      <c r="C10220" s="29"/>
      <c r="D10220"/>
      <c r="E10220" s="44"/>
      <c r="F10220" s="29"/>
      <c r="G10220" s="45"/>
      <c r="L10220"/>
      <c r="M10220" s="46"/>
    </row>
    <row r="10221" spans="1:13" x14ac:dyDescent="0.3">
      <c r="A10221"/>
      <c r="B10221"/>
      <c r="C10221" s="29"/>
      <c r="D10221"/>
      <c r="E10221" s="44"/>
      <c r="F10221" s="29"/>
      <c r="G10221" s="45"/>
      <c r="L10221"/>
      <c r="M10221" s="46"/>
    </row>
    <row r="10222" spans="1:13" x14ac:dyDescent="0.3">
      <c r="A10222"/>
      <c r="B10222"/>
      <c r="C10222" s="29"/>
      <c r="D10222"/>
      <c r="E10222" s="44"/>
      <c r="F10222" s="29"/>
      <c r="G10222" s="45"/>
      <c r="L10222"/>
      <c r="M10222" s="46"/>
    </row>
    <row r="10223" spans="1:13" x14ac:dyDescent="0.3">
      <c r="A10223"/>
      <c r="B10223"/>
      <c r="C10223" s="29"/>
      <c r="D10223"/>
      <c r="E10223" s="44"/>
      <c r="F10223" s="29"/>
      <c r="G10223" s="45"/>
      <c r="L10223"/>
      <c r="M10223" s="46"/>
    </row>
    <row r="10224" spans="1:13" x14ac:dyDescent="0.3">
      <c r="A10224"/>
      <c r="B10224"/>
      <c r="C10224" s="29"/>
      <c r="D10224"/>
      <c r="E10224" s="44"/>
      <c r="F10224" s="29"/>
      <c r="G10224" s="45"/>
      <c r="L10224"/>
      <c r="M10224" s="46"/>
    </row>
    <row r="10225" spans="1:13" x14ac:dyDescent="0.3">
      <c r="A10225"/>
      <c r="B10225"/>
      <c r="C10225" s="29"/>
      <c r="D10225"/>
      <c r="E10225" s="44"/>
      <c r="F10225" s="29"/>
      <c r="G10225" s="45"/>
      <c r="L10225"/>
      <c r="M10225" s="46"/>
    </row>
    <row r="10226" spans="1:13" x14ac:dyDescent="0.3">
      <c r="A10226"/>
      <c r="B10226"/>
      <c r="C10226" s="29"/>
      <c r="D10226"/>
      <c r="E10226" s="44"/>
      <c r="F10226" s="29"/>
      <c r="G10226" s="45"/>
      <c r="L10226"/>
      <c r="M10226" s="46"/>
    </row>
    <row r="10227" spans="1:13" x14ac:dyDescent="0.3">
      <c r="A10227"/>
      <c r="B10227"/>
      <c r="C10227" s="29"/>
      <c r="D10227"/>
      <c r="E10227" s="44"/>
      <c r="F10227" s="29"/>
      <c r="G10227" s="45"/>
      <c r="L10227"/>
      <c r="M10227" s="46"/>
    </row>
    <row r="10228" spans="1:13" x14ac:dyDescent="0.3">
      <c r="A10228"/>
      <c r="B10228"/>
      <c r="C10228" s="29"/>
      <c r="D10228"/>
      <c r="E10228" s="44"/>
      <c r="F10228" s="29"/>
      <c r="G10228" s="45"/>
      <c r="L10228"/>
      <c r="M10228" s="46"/>
    </row>
    <row r="10229" spans="1:13" x14ac:dyDescent="0.3">
      <c r="A10229"/>
      <c r="B10229"/>
      <c r="C10229" s="29"/>
      <c r="D10229"/>
      <c r="E10229" s="44"/>
      <c r="F10229" s="29"/>
      <c r="G10229" s="45"/>
      <c r="L10229"/>
      <c r="M10229" s="46"/>
    </row>
    <row r="10230" spans="1:13" x14ac:dyDescent="0.3">
      <c r="A10230"/>
      <c r="B10230"/>
      <c r="C10230" s="29"/>
      <c r="D10230"/>
      <c r="E10230" s="44"/>
      <c r="F10230" s="29"/>
      <c r="G10230" s="45"/>
      <c r="L10230"/>
      <c r="M10230" s="46"/>
    </row>
    <row r="10231" spans="1:13" x14ac:dyDescent="0.3">
      <c r="A10231"/>
      <c r="B10231"/>
      <c r="C10231" s="29"/>
      <c r="D10231"/>
      <c r="E10231" s="44"/>
      <c r="F10231" s="29"/>
      <c r="G10231" s="45"/>
      <c r="L10231"/>
      <c r="M10231" s="46"/>
    </row>
    <row r="10232" spans="1:13" x14ac:dyDescent="0.3">
      <c r="A10232"/>
      <c r="B10232"/>
      <c r="C10232" s="29"/>
      <c r="D10232"/>
      <c r="E10232" s="44"/>
      <c r="F10232" s="29"/>
      <c r="G10232" s="45"/>
      <c r="L10232"/>
      <c r="M10232" s="46"/>
    </row>
    <row r="10233" spans="1:13" x14ac:dyDescent="0.3">
      <c r="A10233"/>
      <c r="B10233"/>
      <c r="C10233" s="29"/>
      <c r="D10233"/>
      <c r="E10233" s="44"/>
      <c r="F10233" s="29"/>
      <c r="G10233" s="45"/>
      <c r="L10233"/>
      <c r="M10233" s="46"/>
    </row>
    <row r="10234" spans="1:13" x14ac:dyDescent="0.3">
      <c r="A10234"/>
      <c r="B10234"/>
      <c r="C10234" s="29"/>
      <c r="D10234"/>
      <c r="E10234" s="44"/>
      <c r="F10234" s="29"/>
      <c r="G10234" s="45"/>
      <c r="L10234"/>
      <c r="M10234" s="46"/>
    </row>
    <row r="10235" spans="1:13" x14ac:dyDescent="0.3">
      <c r="A10235"/>
      <c r="B10235"/>
      <c r="C10235" s="29"/>
      <c r="D10235"/>
      <c r="E10235" s="44"/>
      <c r="F10235" s="29"/>
      <c r="G10235" s="45"/>
      <c r="L10235"/>
      <c r="M10235" s="46"/>
    </row>
    <row r="10236" spans="1:13" x14ac:dyDescent="0.3">
      <c r="A10236"/>
      <c r="B10236"/>
      <c r="C10236" s="29"/>
      <c r="D10236"/>
      <c r="E10236" s="44"/>
      <c r="F10236" s="29"/>
      <c r="G10236" s="45"/>
      <c r="L10236"/>
      <c r="M10236" s="46"/>
    </row>
    <row r="10237" spans="1:13" x14ac:dyDescent="0.3">
      <c r="A10237"/>
      <c r="B10237"/>
      <c r="C10237" s="29"/>
      <c r="D10237"/>
      <c r="E10237" s="44"/>
      <c r="F10237" s="29"/>
      <c r="G10237" s="45"/>
      <c r="L10237"/>
      <c r="M10237" s="46"/>
    </row>
    <row r="10238" spans="1:13" x14ac:dyDescent="0.3">
      <c r="A10238"/>
      <c r="B10238"/>
      <c r="C10238" s="29"/>
      <c r="D10238"/>
      <c r="E10238" s="44"/>
      <c r="F10238" s="29"/>
      <c r="G10238" s="45"/>
      <c r="L10238"/>
      <c r="M10238" s="46"/>
    </row>
    <row r="10239" spans="1:13" x14ac:dyDescent="0.3">
      <c r="A10239"/>
      <c r="B10239"/>
      <c r="C10239" s="29"/>
      <c r="D10239"/>
      <c r="E10239" s="44"/>
      <c r="F10239" s="29"/>
      <c r="G10239" s="45"/>
      <c r="L10239"/>
      <c r="M10239" s="46"/>
    </row>
    <row r="10240" spans="1:13" x14ac:dyDescent="0.3">
      <c r="A10240"/>
      <c r="B10240"/>
      <c r="C10240" s="29"/>
      <c r="D10240"/>
      <c r="E10240" s="44"/>
      <c r="F10240" s="29"/>
      <c r="G10240" s="45"/>
      <c r="L10240"/>
      <c r="M10240" s="46"/>
    </row>
    <row r="10241" spans="1:13" x14ac:dyDescent="0.3">
      <c r="A10241"/>
      <c r="B10241"/>
      <c r="C10241" s="29"/>
      <c r="D10241"/>
      <c r="E10241" s="44"/>
      <c r="F10241" s="29"/>
      <c r="G10241" s="45"/>
      <c r="L10241"/>
      <c r="M10241" s="46"/>
    </row>
    <row r="10242" spans="1:13" x14ac:dyDescent="0.3">
      <c r="A10242"/>
      <c r="B10242"/>
      <c r="C10242" s="29"/>
      <c r="D10242"/>
      <c r="E10242" s="44"/>
      <c r="F10242" s="29"/>
      <c r="G10242" s="45"/>
      <c r="L10242"/>
      <c r="M10242" s="46"/>
    </row>
    <row r="10243" spans="1:13" x14ac:dyDescent="0.3">
      <c r="A10243"/>
      <c r="B10243"/>
      <c r="C10243" s="29"/>
      <c r="D10243"/>
      <c r="E10243" s="44"/>
      <c r="F10243" s="29"/>
      <c r="G10243" s="45"/>
      <c r="L10243"/>
      <c r="M10243" s="46"/>
    </row>
    <row r="10244" spans="1:13" x14ac:dyDescent="0.3">
      <c r="A10244"/>
      <c r="B10244"/>
      <c r="C10244" s="29"/>
      <c r="D10244"/>
      <c r="E10244" s="44"/>
      <c r="F10244" s="29"/>
      <c r="G10244" s="45"/>
      <c r="L10244"/>
      <c r="M10244" s="46"/>
    </row>
    <row r="10245" spans="1:13" x14ac:dyDescent="0.3">
      <c r="A10245"/>
      <c r="B10245"/>
      <c r="C10245" s="29"/>
      <c r="D10245"/>
      <c r="E10245" s="44"/>
      <c r="F10245" s="29"/>
      <c r="G10245" s="45"/>
      <c r="L10245"/>
      <c r="M10245" s="46"/>
    </row>
    <row r="10246" spans="1:13" x14ac:dyDescent="0.3">
      <c r="A10246"/>
      <c r="B10246"/>
      <c r="C10246" s="29"/>
      <c r="D10246"/>
      <c r="E10246" s="44"/>
      <c r="F10246" s="29"/>
      <c r="G10246" s="45"/>
      <c r="L10246"/>
      <c r="M10246" s="46"/>
    </row>
    <row r="10247" spans="1:13" x14ac:dyDescent="0.3">
      <c r="A10247"/>
      <c r="B10247"/>
      <c r="C10247" s="29"/>
      <c r="D10247"/>
      <c r="E10247" s="44"/>
      <c r="F10247" s="29"/>
      <c r="G10247" s="45"/>
      <c r="L10247"/>
      <c r="M10247" s="46"/>
    </row>
    <row r="10248" spans="1:13" x14ac:dyDescent="0.3">
      <c r="A10248"/>
      <c r="B10248"/>
      <c r="C10248" s="29"/>
      <c r="D10248"/>
      <c r="E10248" s="44"/>
      <c r="F10248" s="29"/>
      <c r="G10248" s="45"/>
      <c r="L10248"/>
      <c r="M10248" s="46"/>
    </row>
    <row r="10249" spans="1:13" x14ac:dyDescent="0.3">
      <c r="A10249"/>
      <c r="B10249"/>
      <c r="C10249" s="29"/>
      <c r="D10249"/>
      <c r="E10249" s="44"/>
      <c r="F10249" s="29"/>
      <c r="G10249" s="45"/>
      <c r="L10249"/>
      <c r="M10249" s="46"/>
    </row>
    <row r="10250" spans="1:13" x14ac:dyDescent="0.3">
      <c r="A10250"/>
      <c r="B10250"/>
      <c r="C10250" s="29"/>
      <c r="D10250"/>
      <c r="E10250" s="44"/>
      <c r="F10250" s="29"/>
      <c r="G10250" s="45"/>
      <c r="L10250"/>
      <c r="M10250" s="46"/>
    </row>
    <row r="10251" spans="1:13" x14ac:dyDescent="0.3">
      <c r="A10251"/>
      <c r="B10251"/>
      <c r="C10251" s="29"/>
      <c r="D10251"/>
      <c r="E10251" s="44"/>
      <c r="F10251" s="29"/>
      <c r="G10251" s="45"/>
      <c r="L10251"/>
      <c r="M10251" s="46"/>
    </row>
    <row r="10252" spans="1:13" x14ac:dyDescent="0.3">
      <c r="A10252"/>
      <c r="B10252"/>
      <c r="C10252" s="29"/>
      <c r="D10252"/>
      <c r="E10252" s="44"/>
      <c r="F10252" s="29"/>
      <c r="G10252" s="45"/>
      <c r="L10252"/>
      <c r="M10252" s="46"/>
    </row>
    <row r="10253" spans="1:13" x14ac:dyDescent="0.3">
      <c r="A10253"/>
      <c r="B10253"/>
      <c r="C10253" s="29"/>
      <c r="D10253"/>
      <c r="E10253" s="44"/>
      <c r="F10253" s="29"/>
      <c r="G10253" s="45"/>
      <c r="L10253"/>
      <c r="M10253" s="46"/>
    </row>
    <row r="10254" spans="1:13" x14ac:dyDescent="0.3">
      <c r="A10254"/>
      <c r="B10254"/>
      <c r="C10254" s="29"/>
      <c r="D10254"/>
      <c r="E10254" s="44"/>
      <c r="F10254" s="29"/>
      <c r="G10254" s="45"/>
      <c r="L10254"/>
      <c r="M10254" s="46"/>
    </row>
    <row r="10255" spans="1:13" x14ac:dyDescent="0.3">
      <c r="A10255"/>
      <c r="B10255"/>
      <c r="C10255" s="29"/>
      <c r="D10255"/>
      <c r="E10255" s="44"/>
      <c r="F10255" s="29"/>
      <c r="G10255" s="45"/>
      <c r="L10255"/>
      <c r="M10255" s="46"/>
    </row>
    <row r="10256" spans="1:13" x14ac:dyDescent="0.3">
      <c r="A10256"/>
      <c r="B10256"/>
      <c r="C10256" s="29"/>
      <c r="D10256"/>
      <c r="E10256" s="44"/>
      <c r="F10256" s="29"/>
      <c r="G10256" s="45"/>
      <c r="L10256"/>
      <c r="M10256" s="46"/>
    </row>
    <row r="10257" spans="1:13" x14ac:dyDescent="0.3">
      <c r="A10257"/>
      <c r="B10257"/>
      <c r="C10257" s="29"/>
      <c r="D10257"/>
      <c r="E10257" s="44"/>
      <c r="F10257" s="29"/>
      <c r="G10257" s="45"/>
      <c r="L10257"/>
      <c r="M10257" s="46"/>
    </row>
    <row r="10258" spans="1:13" x14ac:dyDescent="0.3">
      <c r="A10258"/>
      <c r="B10258"/>
      <c r="C10258" s="29"/>
      <c r="D10258"/>
      <c r="E10258" s="44"/>
      <c r="F10258" s="29"/>
      <c r="G10258" s="45"/>
      <c r="L10258"/>
      <c r="M10258" s="46"/>
    </row>
    <row r="10259" spans="1:13" x14ac:dyDescent="0.3">
      <c r="A10259"/>
      <c r="B10259"/>
      <c r="C10259" s="29"/>
      <c r="D10259"/>
      <c r="E10259" s="44"/>
      <c r="F10259" s="29"/>
      <c r="G10259" s="45"/>
      <c r="L10259"/>
      <c r="M10259" s="46"/>
    </row>
    <row r="10260" spans="1:13" x14ac:dyDescent="0.3">
      <c r="A10260"/>
      <c r="B10260"/>
      <c r="C10260" s="29"/>
      <c r="D10260"/>
      <c r="E10260" s="44"/>
      <c r="F10260" s="29"/>
      <c r="G10260" s="45"/>
      <c r="L10260"/>
      <c r="M10260" s="46"/>
    </row>
    <row r="10261" spans="1:13" x14ac:dyDescent="0.3">
      <c r="A10261"/>
      <c r="B10261"/>
      <c r="C10261" s="29"/>
      <c r="D10261"/>
      <c r="E10261" s="44"/>
      <c r="F10261" s="29"/>
      <c r="G10261" s="45"/>
      <c r="L10261"/>
      <c r="M10261" s="46"/>
    </row>
    <row r="10262" spans="1:13" x14ac:dyDescent="0.3">
      <c r="A10262"/>
      <c r="B10262"/>
      <c r="C10262" s="29"/>
      <c r="D10262"/>
      <c r="E10262" s="44"/>
      <c r="F10262" s="29"/>
      <c r="G10262" s="45"/>
      <c r="L10262"/>
      <c r="M10262" s="46"/>
    </row>
    <row r="10263" spans="1:13" x14ac:dyDescent="0.3">
      <c r="A10263"/>
      <c r="B10263"/>
      <c r="C10263" s="29"/>
      <c r="D10263"/>
      <c r="E10263" s="44"/>
      <c r="F10263" s="29"/>
      <c r="G10263" s="45"/>
      <c r="L10263"/>
      <c r="M10263" s="46"/>
    </row>
    <row r="10264" spans="1:13" x14ac:dyDescent="0.3">
      <c r="A10264"/>
      <c r="B10264"/>
      <c r="C10264" s="29"/>
      <c r="D10264"/>
      <c r="E10264" s="44"/>
      <c r="F10264" s="29"/>
      <c r="G10264" s="45"/>
      <c r="L10264"/>
      <c r="M10264" s="46"/>
    </row>
    <row r="10265" spans="1:13" x14ac:dyDescent="0.3">
      <c r="A10265"/>
      <c r="B10265"/>
      <c r="C10265" s="29"/>
      <c r="D10265"/>
      <c r="E10265" s="44"/>
      <c r="F10265" s="29"/>
      <c r="G10265" s="45"/>
      <c r="L10265"/>
      <c r="M10265" s="46"/>
    </row>
    <row r="10266" spans="1:13" x14ac:dyDescent="0.3">
      <c r="A10266"/>
      <c r="B10266"/>
      <c r="C10266" s="29"/>
      <c r="D10266"/>
      <c r="E10266" s="44"/>
      <c r="F10266" s="29"/>
      <c r="G10266" s="45"/>
      <c r="L10266"/>
      <c r="M10266" s="46"/>
    </row>
    <row r="10267" spans="1:13" x14ac:dyDescent="0.3">
      <c r="A10267"/>
      <c r="B10267"/>
      <c r="C10267" s="29"/>
      <c r="D10267"/>
      <c r="E10267" s="44"/>
      <c r="F10267" s="29"/>
      <c r="G10267" s="45"/>
      <c r="L10267"/>
      <c r="M10267" s="46"/>
    </row>
    <row r="10268" spans="1:13" x14ac:dyDescent="0.3">
      <c r="A10268"/>
      <c r="B10268"/>
      <c r="C10268" s="29"/>
      <c r="D10268"/>
      <c r="E10268" s="44"/>
      <c r="F10268" s="29"/>
      <c r="G10268" s="45"/>
      <c r="L10268"/>
      <c r="M10268" s="46"/>
    </row>
    <row r="10269" spans="1:13" x14ac:dyDescent="0.3">
      <c r="A10269"/>
      <c r="B10269"/>
      <c r="C10269" s="29"/>
      <c r="D10269"/>
      <c r="E10269" s="44"/>
      <c r="F10269" s="29"/>
      <c r="G10269" s="45"/>
      <c r="L10269"/>
      <c r="M10269" s="46"/>
    </row>
    <row r="10270" spans="1:13" x14ac:dyDescent="0.3">
      <c r="A10270"/>
      <c r="B10270"/>
      <c r="C10270" s="29"/>
      <c r="D10270"/>
      <c r="E10270" s="44"/>
      <c r="F10270" s="29"/>
      <c r="G10270" s="45"/>
      <c r="L10270"/>
      <c r="M10270" s="46"/>
    </row>
    <row r="10271" spans="1:13" x14ac:dyDescent="0.3">
      <c r="A10271"/>
      <c r="B10271"/>
      <c r="C10271" s="29"/>
      <c r="D10271"/>
      <c r="E10271" s="44"/>
      <c r="F10271" s="29"/>
      <c r="G10271" s="45"/>
      <c r="L10271"/>
      <c r="M10271" s="46"/>
    </row>
    <row r="10272" spans="1:13" x14ac:dyDescent="0.3">
      <c r="A10272"/>
      <c r="B10272"/>
      <c r="C10272" s="29"/>
      <c r="D10272"/>
      <c r="E10272" s="44"/>
      <c r="F10272" s="29"/>
      <c r="G10272" s="45"/>
      <c r="L10272"/>
      <c r="M10272" s="46"/>
    </row>
    <row r="10273" spans="1:13" x14ac:dyDescent="0.3">
      <c r="A10273"/>
      <c r="B10273"/>
      <c r="C10273" s="29"/>
      <c r="D10273"/>
      <c r="E10273" s="44"/>
      <c r="F10273" s="29"/>
      <c r="G10273" s="45"/>
      <c r="L10273"/>
      <c r="M10273" s="46"/>
    </row>
    <row r="10274" spans="1:13" x14ac:dyDescent="0.3">
      <c r="A10274"/>
      <c r="B10274"/>
      <c r="C10274" s="29"/>
      <c r="D10274"/>
      <c r="E10274" s="44"/>
      <c r="F10274" s="29"/>
      <c r="G10274" s="45"/>
      <c r="L10274"/>
      <c r="M10274" s="46"/>
    </row>
    <row r="10275" spans="1:13" x14ac:dyDescent="0.3">
      <c r="A10275"/>
      <c r="B10275"/>
      <c r="C10275" s="29"/>
      <c r="D10275"/>
      <c r="E10275" s="44"/>
      <c r="F10275" s="29"/>
      <c r="G10275" s="45"/>
      <c r="L10275"/>
      <c r="M10275" s="46"/>
    </row>
    <row r="10276" spans="1:13" x14ac:dyDescent="0.3">
      <c r="A10276"/>
      <c r="B10276"/>
      <c r="C10276" s="29"/>
      <c r="D10276"/>
      <c r="E10276" s="44"/>
      <c r="F10276" s="29"/>
      <c r="G10276" s="45"/>
      <c r="L10276"/>
      <c r="M10276" s="46"/>
    </row>
    <row r="10277" spans="1:13" x14ac:dyDescent="0.3">
      <c r="A10277"/>
      <c r="B10277"/>
      <c r="C10277" s="29"/>
      <c r="D10277"/>
      <c r="E10277" s="44"/>
      <c r="F10277" s="29"/>
      <c r="G10277" s="45"/>
      <c r="L10277"/>
      <c r="M10277" s="46"/>
    </row>
    <row r="10278" spans="1:13" x14ac:dyDescent="0.3">
      <c r="A10278"/>
      <c r="B10278"/>
      <c r="C10278" s="29"/>
      <c r="D10278"/>
      <c r="E10278" s="44"/>
      <c r="F10278" s="29"/>
      <c r="G10278" s="45"/>
      <c r="L10278"/>
      <c r="M10278" s="46"/>
    </row>
    <row r="10279" spans="1:13" x14ac:dyDescent="0.3">
      <c r="A10279"/>
      <c r="B10279"/>
      <c r="C10279" s="29"/>
      <c r="D10279"/>
      <c r="E10279" s="44"/>
      <c r="F10279" s="29"/>
      <c r="G10279" s="45"/>
      <c r="L10279"/>
      <c r="M10279" s="46"/>
    </row>
    <row r="10280" spans="1:13" x14ac:dyDescent="0.3">
      <c r="A10280"/>
      <c r="B10280"/>
      <c r="C10280" s="29"/>
      <c r="D10280"/>
      <c r="E10280" s="44"/>
      <c r="F10280" s="29"/>
      <c r="G10280" s="45"/>
      <c r="L10280"/>
      <c r="M10280" s="46"/>
    </row>
    <row r="10281" spans="1:13" x14ac:dyDescent="0.3">
      <c r="A10281"/>
      <c r="B10281"/>
      <c r="C10281" s="29"/>
      <c r="D10281"/>
      <c r="E10281" s="44"/>
      <c r="F10281" s="29"/>
      <c r="G10281" s="45"/>
      <c r="L10281"/>
      <c r="M10281" s="46"/>
    </row>
    <row r="10282" spans="1:13" x14ac:dyDescent="0.3">
      <c r="A10282"/>
      <c r="B10282"/>
      <c r="C10282" s="29"/>
      <c r="D10282"/>
      <c r="E10282" s="44"/>
      <c r="F10282" s="29"/>
      <c r="G10282" s="45"/>
      <c r="L10282"/>
      <c r="M10282" s="46"/>
    </row>
    <row r="10283" spans="1:13" x14ac:dyDescent="0.3">
      <c r="A10283"/>
      <c r="B10283"/>
      <c r="C10283" s="29"/>
      <c r="D10283"/>
      <c r="E10283" s="44"/>
      <c r="F10283" s="29"/>
      <c r="G10283" s="45"/>
      <c r="L10283"/>
      <c r="M10283" s="46"/>
    </row>
    <row r="10284" spans="1:13" x14ac:dyDescent="0.3">
      <c r="A10284"/>
      <c r="B10284"/>
      <c r="C10284" s="29"/>
      <c r="D10284"/>
      <c r="E10284" s="44"/>
      <c r="F10284" s="29"/>
      <c r="G10284" s="45"/>
      <c r="L10284"/>
      <c r="M10284" s="46"/>
    </row>
    <row r="10285" spans="1:13" x14ac:dyDescent="0.3">
      <c r="A10285"/>
      <c r="B10285"/>
      <c r="C10285" s="29"/>
      <c r="D10285"/>
      <c r="E10285" s="44"/>
      <c r="F10285" s="29"/>
      <c r="G10285" s="45"/>
      <c r="L10285"/>
      <c r="M10285" s="46"/>
    </row>
    <row r="10286" spans="1:13" x14ac:dyDescent="0.3">
      <c r="A10286"/>
      <c r="B10286"/>
      <c r="C10286" s="29"/>
      <c r="D10286"/>
      <c r="E10286" s="44"/>
      <c r="F10286" s="29"/>
      <c r="G10286" s="45"/>
      <c r="L10286"/>
      <c r="M10286" s="46"/>
    </row>
    <row r="10287" spans="1:13" x14ac:dyDescent="0.3">
      <c r="A10287"/>
      <c r="B10287"/>
      <c r="C10287" s="29"/>
      <c r="D10287"/>
      <c r="E10287" s="44"/>
      <c r="F10287" s="29"/>
      <c r="G10287" s="45"/>
      <c r="L10287"/>
      <c r="M10287" s="46"/>
    </row>
    <row r="10288" spans="1:13" x14ac:dyDescent="0.3">
      <c r="A10288"/>
      <c r="B10288"/>
      <c r="C10288" s="29"/>
      <c r="D10288"/>
      <c r="E10288" s="44"/>
      <c r="F10288" s="29"/>
      <c r="G10288" s="45"/>
      <c r="L10288"/>
      <c r="M10288" s="46"/>
    </row>
    <row r="10289" spans="1:13" x14ac:dyDescent="0.3">
      <c r="A10289"/>
      <c r="B10289"/>
      <c r="C10289" s="29"/>
      <c r="D10289"/>
      <c r="E10289" s="44"/>
      <c r="F10289" s="29"/>
      <c r="G10289" s="45"/>
      <c r="L10289"/>
      <c r="M10289" s="46"/>
    </row>
    <row r="10290" spans="1:13" x14ac:dyDescent="0.3">
      <c r="A10290"/>
      <c r="B10290"/>
      <c r="C10290" s="29"/>
      <c r="D10290"/>
      <c r="E10290" s="44"/>
      <c r="F10290" s="29"/>
      <c r="G10290" s="45"/>
      <c r="L10290"/>
      <c r="M10290" s="46"/>
    </row>
    <row r="10291" spans="1:13" x14ac:dyDescent="0.3">
      <c r="A10291"/>
      <c r="B10291"/>
      <c r="C10291" s="29"/>
      <c r="D10291"/>
      <c r="E10291" s="44"/>
      <c r="F10291" s="29"/>
      <c r="G10291" s="45"/>
      <c r="L10291"/>
      <c r="M10291" s="46"/>
    </row>
    <row r="10292" spans="1:13" x14ac:dyDescent="0.3">
      <c r="A10292"/>
      <c r="B10292"/>
      <c r="C10292" s="29"/>
      <c r="D10292"/>
      <c r="E10292" s="44"/>
      <c r="F10292" s="29"/>
      <c r="G10292" s="45"/>
      <c r="L10292"/>
      <c r="M10292" s="46"/>
    </row>
    <row r="10293" spans="1:13" x14ac:dyDescent="0.3">
      <c r="A10293"/>
      <c r="B10293"/>
      <c r="C10293" s="29"/>
      <c r="D10293"/>
      <c r="E10293" s="44"/>
      <c r="F10293" s="29"/>
      <c r="G10293" s="45"/>
      <c r="L10293"/>
      <c r="M10293" s="46"/>
    </row>
    <row r="10294" spans="1:13" x14ac:dyDescent="0.3">
      <c r="A10294"/>
      <c r="B10294"/>
      <c r="C10294" s="29"/>
      <c r="D10294"/>
      <c r="E10294" s="44"/>
      <c r="F10294" s="29"/>
      <c r="G10294" s="45"/>
      <c r="L10294"/>
      <c r="M10294" s="46"/>
    </row>
    <row r="10295" spans="1:13" x14ac:dyDescent="0.3">
      <c r="A10295"/>
      <c r="B10295"/>
      <c r="C10295" s="29"/>
      <c r="D10295"/>
      <c r="E10295" s="44"/>
      <c r="F10295" s="29"/>
      <c r="G10295" s="45"/>
      <c r="L10295"/>
      <c r="M10295" s="46"/>
    </row>
    <row r="10296" spans="1:13" x14ac:dyDescent="0.3">
      <c r="A10296"/>
      <c r="B10296"/>
      <c r="C10296" s="29"/>
      <c r="D10296"/>
      <c r="E10296" s="44"/>
      <c r="F10296" s="29"/>
      <c r="G10296" s="45"/>
      <c r="L10296"/>
      <c r="M10296" s="46"/>
    </row>
    <row r="10297" spans="1:13" x14ac:dyDescent="0.3">
      <c r="A10297"/>
      <c r="B10297"/>
      <c r="C10297" s="29"/>
      <c r="D10297"/>
      <c r="E10297" s="44"/>
      <c r="F10297" s="29"/>
      <c r="G10297" s="45"/>
      <c r="L10297"/>
      <c r="M10297" s="46"/>
    </row>
    <row r="10298" spans="1:13" x14ac:dyDescent="0.3">
      <c r="A10298"/>
      <c r="B10298"/>
      <c r="C10298" s="29"/>
      <c r="D10298"/>
      <c r="E10298" s="44"/>
      <c r="F10298" s="29"/>
      <c r="G10298" s="45"/>
      <c r="L10298"/>
      <c r="M10298" s="46"/>
    </row>
    <row r="10299" spans="1:13" x14ac:dyDescent="0.3">
      <c r="A10299"/>
      <c r="B10299"/>
      <c r="C10299" s="29"/>
      <c r="D10299"/>
      <c r="E10299" s="44"/>
      <c r="F10299" s="29"/>
      <c r="G10299" s="45"/>
      <c r="L10299"/>
      <c r="M10299" s="46"/>
    </row>
    <row r="10300" spans="1:13" x14ac:dyDescent="0.3">
      <c r="A10300"/>
      <c r="B10300"/>
      <c r="C10300" s="29"/>
      <c r="D10300"/>
      <c r="E10300" s="44"/>
      <c r="F10300" s="29"/>
      <c r="G10300" s="45"/>
      <c r="L10300"/>
      <c r="M10300" s="46"/>
    </row>
    <row r="10301" spans="1:13" x14ac:dyDescent="0.3">
      <c r="A10301"/>
      <c r="B10301"/>
      <c r="C10301" s="29"/>
      <c r="D10301"/>
      <c r="E10301" s="44"/>
      <c r="F10301" s="29"/>
      <c r="G10301" s="45"/>
      <c r="L10301"/>
      <c r="M10301" s="46"/>
    </row>
    <row r="10302" spans="1:13" x14ac:dyDescent="0.3">
      <c r="A10302"/>
      <c r="B10302"/>
      <c r="C10302" s="29"/>
      <c r="D10302"/>
      <c r="E10302" s="44"/>
      <c r="F10302" s="29"/>
      <c r="G10302" s="45"/>
      <c r="L10302"/>
      <c r="M10302" s="46"/>
    </row>
    <row r="10303" spans="1:13" x14ac:dyDescent="0.3">
      <c r="A10303"/>
      <c r="B10303"/>
      <c r="C10303" s="29"/>
      <c r="D10303"/>
      <c r="E10303" s="44"/>
      <c r="F10303" s="29"/>
      <c r="G10303" s="45"/>
      <c r="L10303"/>
      <c r="M10303" s="46"/>
    </row>
    <row r="10304" spans="1:13" x14ac:dyDescent="0.3">
      <c r="A10304"/>
      <c r="B10304"/>
      <c r="C10304" s="29"/>
      <c r="D10304"/>
      <c r="E10304" s="44"/>
      <c r="F10304" s="29"/>
      <c r="G10304" s="45"/>
      <c r="L10304"/>
      <c r="M10304" s="46"/>
    </row>
    <row r="10305" spans="1:13" x14ac:dyDescent="0.3">
      <c r="A10305"/>
      <c r="B10305"/>
      <c r="C10305" s="29"/>
      <c r="D10305"/>
      <c r="E10305" s="44"/>
      <c r="F10305" s="29"/>
      <c r="G10305" s="45"/>
      <c r="L10305"/>
      <c r="M10305" s="46"/>
    </row>
    <row r="10306" spans="1:13" x14ac:dyDescent="0.3">
      <c r="A10306"/>
      <c r="B10306"/>
      <c r="C10306" s="29"/>
      <c r="D10306"/>
      <c r="E10306" s="44"/>
      <c r="F10306" s="29"/>
      <c r="G10306" s="45"/>
      <c r="L10306"/>
      <c r="M10306" s="46"/>
    </row>
    <row r="10307" spans="1:13" x14ac:dyDescent="0.3">
      <c r="A10307"/>
      <c r="B10307"/>
      <c r="C10307" s="29"/>
      <c r="D10307"/>
      <c r="E10307" s="44"/>
      <c r="F10307" s="29"/>
      <c r="G10307" s="45"/>
      <c r="L10307"/>
      <c r="M10307" s="46"/>
    </row>
    <row r="10308" spans="1:13" x14ac:dyDescent="0.3">
      <c r="A10308"/>
      <c r="B10308"/>
      <c r="C10308" s="29"/>
      <c r="D10308"/>
      <c r="E10308" s="44"/>
      <c r="F10308" s="29"/>
      <c r="G10308" s="45"/>
      <c r="L10308"/>
      <c r="M10308" s="46"/>
    </row>
    <row r="10309" spans="1:13" x14ac:dyDescent="0.3">
      <c r="A10309"/>
      <c r="B10309"/>
      <c r="C10309" s="29"/>
      <c r="D10309"/>
      <c r="E10309" s="44"/>
      <c r="F10309" s="29"/>
      <c r="G10309" s="45"/>
      <c r="L10309"/>
      <c r="M10309" s="46"/>
    </row>
    <row r="10310" spans="1:13" x14ac:dyDescent="0.3">
      <c r="A10310"/>
      <c r="B10310"/>
      <c r="C10310" s="29"/>
      <c r="D10310"/>
      <c r="E10310" s="44"/>
      <c r="F10310" s="29"/>
      <c r="G10310" s="45"/>
      <c r="L10310"/>
      <c r="M10310" s="46"/>
    </row>
    <row r="10311" spans="1:13" x14ac:dyDescent="0.3">
      <c r="A10311"/>
      <c r="B10311"/>
      <c r="C10311" s="29"/>
      <c r="D10311"/>
      <c r="E10311" s="44"/>
      <c r="F10311" s="29"/>
      <c r="G10311" s="45"/>
      <c r="L10311"/>
      <c r="M10311" s="46"/>
    </row>
    <row r="10312" spans="1:13" x14ac:dyDescent="0.3">
      <c r="A10312"/>
      <c r="B10312"/>
      <c r="C10312" s="29"/>
      <c r="D10312"/>
      <c r="E10312" s="44"/>
      <c r="F10312" s="29"/>
      <c r="G10312" s="45"/>
      <c r="L10312"/>
      <c r="M10312" s="46"/>
    </row>
    <row r="10313" spans="1:13" x14ac:dyDescent="0.3">
      <c r="A10313"/>
      <c r="B10313"/>
      <c r="C10313" s="29"/>
      <c r="D10313"/>
      <c r="E10313" s="44"/>
      <c r="F10313" s="29"/>
      <c r="G10313" s="45"/>
      <c r="L10313"/>
      <c r="M10313" s="46"/>
    </row>
    <row r="10314" spans="1:13" x14ac:dyDescent="0.3">
      <c r="A10314"/>
      <c r="B10314"/>
      <c r="C10314" s="29"/>
      <c r="D10314"/>
      <c r="E10314" s="44"/>
      <c r="F10314" s="29"/>
      <c r="G10314" s="45"/>
      <c r="L10314"/>
      <c r="M10314" s="46"/>
    </row>
    <row r="10315" spans="1:13" x14ac:dyDescent="0.3">
      <c r="A10315"/>
      <c r="B10315"/>
      <c r="C10315" s="29"/>
      <c r="D10315"/>
      <c r="E10315" s="44"/>
      <c r="F10315" s="29"/>
      <c r="G10315" s="45"/>
      <c r="L10315"/>
      <c r="M10315" s="46"/>
    </row>
    <row r="10316" spans="1:13" x14ac:dyDescent="0.3">
      <c r="A10316"/>
      <c r="B10316"/>
      <c r="C10316" s="29"/>
      <c r="D10316"/>
      <c r="E10316" s="44"/>
      <c r="F10316" s="29"/>
      <c r="G10316" s="45"/>
      <c r="L10316"/>
      <c r="M10316" s="46"/>
    </row>
    <row r="10317" spans="1:13" x14ac:dyDescent="0.3">
      <c r="A10317"/>
      <c r="B10317"/>
      <c r="C10317" s="29"/>
      <c r="D10317"/>
      <c r="E10317" s="44"/>
      <c r="F10317" s="29"/>
      <c r="G10317" s="45"/>
      <c r="L10317"/>
      <c r="M10317" s="46"/>
    </row>
    <row r="10318" spans="1:13" x14ac:dyDescent="0.3">
      <c r="A10318"/>
      <c r="B10318"/>
      <c r="C10318" s="29"/>
      <c r="D10318"/>
      <c r="E10318" s="44"/>
      <c r="F10318" s="29"/>
      <c r="G10318" s="45"/>
      <c r="L10318"/>
      <c r="M10318" s="46"/>
    </row>
    <row r="10319" spans="1:13" x14ac:dyDescent="0.3">
      <c r="A10319"/>
      <c r="B10319"/>
      <c r="C10319" s="29"/>
      <c r="D10319"/>
      <c r="E10319" s="44"/>
      <c r="F10319" s="29"/>
      <c r="G10319" s="45"/>
      <c r="L10319"/>
      <c r="M10319" s="46"/>
    </row>
    <row r="10320" spans="1:13" x14ac:dyDescent="0.3">
      <c r="A10320"/>
      <c r="B10320"/>
      <c r="C10320" s="29"/>
      <c r="D10320"/>
      <c r="E10320" s="44"/>
      <c r="F10320" s="29"/>
      <c r="G10320" s="45"/>
      <c r="L10320"/>
      <c r="M10320" s="46"/>
    </row>
    <row r="10321" spans="1:13" x14ac:dyDescent="0.3">
      <c r="A10321"/>
      <c r="B10321"/>
      <c r="C10321" s="29"/>
      <c r="D10321"/>
      <c r="E10321" s="44"/>
      <c r="F10321" s="29"/>
      <c r="G10321" s="45"/>
      <c r="L10321"/>
      <c r="M10321" s="46"/>
    </row>
    <row r="10322" spans="1:13" x14ac:dyDescent="0.3">
      <c r="A10322"/>
      <c r="B10322"/>
      <c r="C10322" s="29"/>
      <c r="D10322"/>
      <c r="E10322" s="44"/>
      <c r="F10322" s="29"/>
      <c r="G10322" s="45"/>
      <c r="L10322"/>
      <c r="M10322" s="46"/>
    </row>
    <row r="10323" spans="1:13" x14ac:dyDescent="0.3">
      <c r="A10323"/>
      <c r="B10323"/>
      <c r="C10323" s="29"/>
      <c r="D10323"/>
      <c r="E10323" s="44"/>
      <c r="F10323" s="29"/>
      <c r="G10323" s="45"/>
      <c r="L10323"/>
      <c r="M10323" s="46"/>
    </row>
    <row r="10324" spans="1:13" x14ac:dyDescent="0.3">
      <c r="A10324"/>
      <c r="B10324"/>
      <c r="C10324" s="29"/>
      <c r="D10324"/>
      <c r="E10324" s="44"/>
      <c r="F10324" s="29"/>
      <c r="G10324" s="45"/>
      <c r="L10324"/>
      <c r="M10324" s="46"/>
    </row>
    <row r="10325" spans="1:13" x14ac:dyDescent="0.3">
      <c r="A10325"/>
      <c r="B10325"/>
      <c r="C10325" s="29"/>
      <c r="D10325"/>
      <c r="E10325" s="44"/>
      <c r="F10325" s="29"/>
      <c r="G10325" s="45"/>
      <c r="L10325"/>
      <c r="M10325" s="46"/>
    </row>
    <row r="10326" spans="1:13" x14ac:dyDescent="0.3">
      <c r="A10326"/>
      <c r="B10326"/>
      <c r="C10326" s="29"/>
      <c r="D10326"/>
      <c r="E10326" s="44"/>
      <c r="F10326" s="29"/>
      <c r="G10326" s="45"/>
      <c r="L10326"/>
      <c r="M10326" s="46"/>
    </row>
    <row r="10327" spans="1:13" x14ac:dyDescent="0.3">
      <c r="A10327"/>
      <c r="B10327"/>
      <c r="C10327" s="29"/>
      <c r="D10327"/>
      <c r="E10327" s="44"/>
      <c r="F10327" s="29"/>
      <c r="G10327" s="45"/>
      <c r="L10327"/>
      <c r="M10327" s="46"/>
    </row>
    <row r="10328" spans="1:13" x14ac:dyDescent="0.3">
      <c r="A10328"/>
      <c r="B10328"/>
      <c r="C10328" s="29"/>
      <c r="D10328"/>
      <c r="E10328" s="44"/>
      <c r="F10328" s="29"/>
      <c r="G10328" s="45"/>
      <c r="L10328"/>
      <c r="M10328" s="46"/>
    </row>
    <row r="10329" spans="1:13" x14ac:dyDescent="0.3">
      <c r="A10329"/>
      <c r="B10329"/>
      <c r="C10329" s="29"/>
      <c r="D10329"/>
      <c r="E10329" s="44"/>
      <c r="F10329" s="29"/>
      <c r="G10329" s="45"/>
      <c r="L10329"/>
      <c r="M10329" s="46"/>
    </row>
    <row r="10330" spans="1:13" x14ac:dyDescent="0.3">
      <c r="A10330"/>
      <c r="B10330"/>
      <c r="C10330" s="29"/>
      <c r="D10330"/>
      <c r="E10330" s="44"/>
      <c r="F10330" s="29"/>
      <c r="G10330" s="45"/>
      <c r="L10330"/>
      <c r="M10330" s="46"/>
    </row>
    <row r="10331" spans="1:13" x14ac:dyDescent="0.3">
      <c r="A10331"/>
      <c r="B10331"/>
      <c r="C10331" s="29"/>
      <c r="D10331"/>
      <c r="E10331" s="44"/>
      <c r="F10331" s="29"/>
      <c r="G10331" s="45"/>
      <c r="L10331"/>
      <c r="M10331" s="46"/>
    </row>
    <row r="10332" spans="1:13" x14ac:dyDescent="0.3">
      <c r="A10332"/>
      <c r="B10332"/>
      <c r="C10332" s="29"/>
      <c r="D10332"/>
      <c r="E10332" s="44"/>
      <c r="F10332" s="29"/>
      <c r="G10332" s="45"/>
      <c r="L10332"/>
      <c r="M10332" s="46"/>
    </row>
    <row r="10333" spans="1:13" x14ac:dyDescent="0.3">
      <c r="A10333"/>
      <c r="B10333"/>
      <c r="C10333" s="29"/>
      <c r="D10333"/>
      <c r="E10333" s="44"/>
      <c r="F10333" s="29"/>
      <c r="G10333" s="45"/>
      <c r="L10333"/>
      <c r="M10333" s="46"/>
    </row>
    <row r="10334" spans="1:13" x14ac:dyDescent="0.3">
      <c r="A10334"/>
      <c r="B10334"/>
      <c r="C10334" s="29"/>
      <c r="D10334"/>
      <c r="E10334" s="44"/>
      <c r="F10334" s="29"/>
      <c r="G10334" s="45"/>
      <c r="L10334"/>
      <c r="M10334" s="46"/>
    </row>
    <row r="10335" spans="1:13" x14ac:dyDescent="0.3">
      <c r="A10335"/>
      <c r="B10335"/>
      <c r="C10335" s="29"/>
      <c r="D10335"/>
      <c r="E10335" s="44"/>
      <c r="F10335" s="29"/>
      <c r="G10335" s="45"/>
      <c r="L10335"/>
      <c r="M10335" s="46"/>
    </row>
    <row r="10336" spans="1:13" x14ac:dyDescent="0.3">
      <c r="A10336"/>
      <c r="B10336"/>
      <c r="C10336" s="29"/>
      <c r="D10336"/>
      <c r="E10336" s="44"/>
      <c r="F10336" s="29"/>
      <c r="G10336" s="45"/>
      <c r="L10336"/>
      <c r="M10336" s="46"/>
    </row>
    <row r="10337" spans="1:13" x14ac:dyDescent="0.3">
      <c r="A10337"/>
      <c r="B10337"/>
      <c r="C10337" s="29"/>
      <c r="D10337"/>
      <c r="E10337" s="44"/>
      <c r="F10337" s="29"/>
      <c r="G10337" s="45"/>
      <c r="L10337"/>
      <c r="M10337" s="46"/>
    </row>
    <row r="10338" spans="1:13" x14ac:dyDescent="0.3">
      <c r="A10338"/>
      <c r="B10338"/>
      <c r="C10338" s="29"/>
      <c r="D10338"/>
      <c r="E10338" s="44"/>
      <c r="F10338" s="29"/>
      <c r="G10338" s="45"/>
      <c r="L10338"/>
      <c r="M10338" s="46"/>
    </row>
    <row r="10339" spans="1:13" x14ac:dyDescent="0.3">
      <c r="A10339"/>
      <c r="B10339"/>
      <c r="C10339" s="29"/>
      <c r="D10339"/>
      <c r="E10339" s="44"/>
      <c r="F10339" s="29"/>
      <c r="G10339" s="45"/>
      <c r="L10339"/>
      <c r="M10339" s="46"/>
    </row>
    <row r="10340" spans="1:13" x14ac:dyDescent="0.3">
      <c r="A10340"/>
      <c r="B10340"/>
      <c r="C10340" s="29"/>
      <c r="D10340"/>
      <c r="E10340" s="44"/>
      <c r="F10340" s="29"/>
      <c r="G10340" s="45"/>
      <c r="L10340"/>
      <c r="M10340" s="46"/>
    </row>
    <row r="10341" spans="1:13" x14ac:dyDescent="0.3">
      <c r="A10341"/>
      <c r="B10341"/>
      <c r="C10341" s="29"/>
      <c r="D10341"/>
      <c r="E10341" s="44"/>
      <c r="F10341" s="29"/>
      <c r="G10341" s="45"/>
      <c r="L10341"/>
      <c r="M10341" s="46"/>
    </row>
    <row r="10342" spans="1:13" x14ac:dyDescent="0.3">
      <c r="A10342"/>
      <c r="B10342"/>
      <c r="C10342" s="29"/>
      <c r="D10342"/>
      <c r="E10342" s="44"/>
      <c r="F10342" s="29"/>
      <c r="G10342" s="45"/>
      <c r="L10342"/>
      <c r="M10342" s="46"/>
    </row>
    <row r="10343" spans="1:13" x14ac:dyDescent="0.3">
      <c r="A10343"/>
      <c r="B10343"/>
      <c r="C10343" s="29"/>
      <c r="D10343"/>
      <c r="E10343" s="44"/>
      <c r="F10343" s="29"/>
      <c r="G10343" s="45"/>
      <c r="L10343"/>
      <c r="M10343" s="46"/>
    </row>
    <row r="10344" spans="1:13" x14ac:dyDescent="0.3">
      <c r="A10344"/>
      <c r="B10344"/>
      <c r="C10344" s="29"/>
      <c r="D10344"/>
      <c r="E10344" s="44"/>
      <c r="F10344" s="29"/>
      <c r="G10344" s="45"/>
      <c r="L10344"/>
      <c r="M10344" s="46"/>
    </row>
    <row r="10345" spans="1:13" x14ac:dyDescent="0.3">
      <c r="A10345"/>
      <c r="B10345"/>
      <c r="C10345" s="29"/>
      <c r="D10345"/>
      <c r="E10345" s="44"/>
      <c r="F10345" s="29"/>
      <c r="G10345" s="45"/>
      <c r="L10345"/>
      <c r="M10345" s="46"/>
    </row>
    <row r="10346" spans="1:13" x14ac:dyDescent="0.3">
      <c r="A10346"/>
      <c r="B10346"/>
      <c r="C10346" s="29"/>
      <c r="D10346"/>
      <c r="E10346" s="44"/>
      <c r="F10346" s="29"/>
      <c r="G10346" s="45"/>
      <c r="L10346"/>
      <c r="M10346" s="46"/>
    </row>
    <row r="10347" spans="1:13" x14ac:dyDescent="0.3">
      <c r="A10347"/>
      <c r="B10347"/>
      <c r="C10347" s="29"/>
      <c r="D10347"/>
      <c r="E10347" s="44"/>
      <c r="F10347" s="29"/>
      <c r="G10347" s="45"/>
      <c r="L10347"/>
      <c r="M10347" s="46"/>
    </row>
    <row r="10348" spans="1:13" x14ac:dyDescent="0.3">
      <c r="A10348"/>
      <c r="B10348"/>
      <c r="C10348" s="29"/>
      <c r="D10348"/>
      <c r="E10348" s="44"/>
      <c r="F10348" s="29"/>
      <c r="G10348" s="45"/>
      <c r="L10348"/>
      <c r="M10348" s="46"/>
    </row>
    <row r="10349" spans="1:13" x14ac:dyDescent="0.3">
      <c r="A10349"/>
      <c r="B10349"/>
      <c r="C10349" s="29"/>
      <c r="D10349"/>
      <c r="E10349" s="44"/>
      <c r="F10349" s="29"/>
      <c r="G10349" s="45"/>
      <c r="L10349"/>
      <c r="M10349" s="46"/>
    </row>
    <row r="10350" spans="1:13" x14ac:dyDescent="0.3">
      <c r="A10350"/>
      <c r="B10350"/>
      <c r="C10350" s="29"/>
      <c r="D10350"/>
      <c r="E10350" s="44"/>
      <c r="F10350" s="29"/>
      <c r="G10350" s="45"/>
      <c r="L10350"/>
      <c r="M10350" s="46"/>
    </row>
    <row r="10351" spans="1:13" x14ac:dyDescent="0.3">
      <c r="A10351"/>
      <c r="B10351"/>
      <c r="C10351" s="29"/>
      <c r="D10351"/>
      <c r="E10351" s="44"/>
      <c r="F10351" s="29"/>
      <c r="G10351" s="45"/>
      <c r="L10351"/>
      <c r="M10351" s="46"/>
    </row>
    <row r="10352" spans="1:13" x14ac:dyDescent="0.3">
      <c r="A10352"/>
      <c r="B10352"/>
      <c r="C10352" s="29"/>
      <c r="D10352"/>
      <c r="E10352" s="44"/>
      <c r="F10352" s="29"/>
      <c r="G10352" s="45"/>
      <c r="L10352"/>
      <c r="M10352" s="46"/>
    </row>
    <row r="10353" spans="1:13" x14ac:dyDescent="0.3">
      <c r="A10353"/>
      <c r="B10353"/>
      <c r="C10353" s="29"/>
      <c r="D10353"/>
      <c r="E10353" s="44"/>
      <c r="F10353" s="29"/>
      <c r="G10353" s="45"/>
      <c r="L10353"/>
      <c r="M10353" s="46"/>
    </row>
    <row r="10354" spans="1:13" x14ac:dyDescent="0.3">
      <c r="A10354"/>
      <c r="B10354"/>
      <c r="C10354" s="29"/>
      <c r="D10354"/>
      <c r="E10354" s="44"/>
      <c r="F10354" s="29"/>
      <c r="G10354" s="45"/>
      <c r="L10354"/>
      <c r="M10354" s="46"/>
    </row>
    <row r="10355" spans="1:13" x14ac:dyDescent="0.3">
      <c r="A10355"/>
      <c r="B10355"/>
      <c r="C10355" s="29"/>
      <c r="D10355"/>
      <c r="E10355" s="44"/>
      <c r="F10355" s="29"/>
      <c r="G10355" s="45"/>
      <c r="L10355"/>
      <c r="M10355" s="46"/>
    </row>
    <row r="10356" spans="1:13" x14ac:dyDescent="0.3">
      <c r="A10356"/>
      <c r="B10356"/>
      <c r="C10356" s="29"/>
      <c r="D10356"/>
      <c r="E10356" s="44"/>
      <c r="F10356" s="29"/>
      <c r="G10356" s="45"/>
      <c r="L10356"/>
      <c r="M10356" s="46"/>
    </row>
    <row r="10357" spans="1:13" x14ac:dyDescent="0.3">
      <c r="A10357"/>
      <c r="B10357"/>
      <c r="C10357" s="29"/>
      <c r="D10357"/>
      <c r="E10357" s="44"/>
      <c r="F10357" s="29"/>
      <c r="G10357" s="45"/>
      <c r="L10357"/>
      <c r="M10357" s="46"/>
    </row>
    <row r="10358" spans="1:13" x14ac:dyDescent="0.3">
      <c r="A10358"/>
      <c r="B10358"/>
      <c r="C10358" s="29"/>
      <c r="D10358"/>
      <c r="E10358" s="44"/>
      <c r="F10358" s="29"/>
      <c r="G10358" s="45"/>
      <c r="L10358"/>
      <c r="M10358" s="46"/>
    </row>
    <row r="10359" spans="1:13" x14ac:dyDescent="0.3">
      <c r="A10359"/>
      <c r="B10359"/>
      <c r="C10359" s="29"/>
      <c r="D10359"/>
      <c r="E10359" s="44"/>
      <c r="F10359" s="29"/>
      <c r="G10359" s="45"/>
      <c r="L10359"/>
      <c r="M10359" s="46"/>
    </row>
    <row r="10360" spans="1:13" x14ac:dyDescent="0.3">
      <c r="A10360"/>
      <c r="B10360"/>
      <c r="C10360" s="29"/>
      <c r="D10360"/>
      <c r="E10360" s="44"/>
      <c r="F10360" s="29"/>
      <c r="G10360" s="45"/>
      <c r="L10360"/>
      <c r="M10360" s="46"/>
    </row>
    <row r="10361" spans="1:13" x14ac:dyDescent="0.3">
      <c r="A10361"/>
      <c r="B10361"/>
      <c r="C10361" s="29"/>
      <c r="D10361"/>
      <c r="E10361" s="44"/>
      <c r="F10361" s="29"/>
      <c r="G10361" s="45"/>
      <c r="L10361"/>
      <c r="M10361" s="46"/>
    </row>
    <row r="10362" spans="1:13" x14ac:dyDescent="0.3">
      <c r="A10362"/>
      <c r="B10362"/>
      <c r="C10362" s="29"/>
      <c r="D10362"/>
      <c r="E10362" s="44"/>
      <c r="F10362" s="29"/>
      <c r="G10362" s="45"/>
      <c r="L10362"/>
      <c r="M10362" s="46"/>
    </row>
    <row r="10363" spans="1:13" x14ac:dyDescent="0.3">
      <c r="A10363"/>
      <c r="B10363"/>
      <c r="C10363" s="29"/>
      <c r="D10363"/>
      <c r="E10363" s="44"/>
      <c r="F10363" s="29"/>
      <c r="G10363" s="45"/>
      <c r="L10363"/>
      <c r="M10363" s="46"/>
    </row>
    <row r="10364" spans="1:13" x14ac:dyDescent="0.3">
      <c r="A10364"/>
      <c r="B10364"/>
      <c r="C10364" s="29"/>
      <c r="D10364"/>
      <c r="E10364" s="44"/>
      <c r="F10364" s="29"/>
      <c r="G10364" s="45"/>
      <c r="L10364"/>
      <c r="M10364" s="46"/>
    </row>
    <row r="10365" spans="1:13" x14ac:dyDescent="0.3">
      <c r="A10365"/>
      <c r="B10365"/>
      <c r="C10365" s="29"/>
      <c r="D10365"/>
      <c r="E10365" s="44"/>
      <c r="F10365" s="29"/>
      <c r="G10365" s="45"/>
      <c r="L10365"/>
      <c r="M10365" s="46"/>
    </row>
    <row r="10366" spans="1:13" x14ac:dyDescent="0.3">
      <c r="A10366"/>
      <c r="B10366"/>
      <c r="C10366" s="29"/>
      <c r="D10366"/>
      <c r="E10366" s="44"/>
      <c r="F10366" s="29"/>
      <c r="G10366" s="45"/>
      <c r="L10366"/>
      <c r="M10366" s="46"/>
    </row>
    <row r="10367" spans="1:13" x14ac:dyDescent="0.3">
      <c r="A10367"/>
      <c r="B10367"/>
      <c r="C10367" s="29"/>
      <c r="D10367"/>
      <c r="E10367" s="44"/>
      <c r="F10367" s="29"/>
      <c r="G10367" s="45"/>
      <c r="L10367"/>
      <c r="M10367" s="46"/>
    </row>
    <row r="10368" spans="1:13" x14ac:dyDescent="0.3">
      <c r="A10368"/>
      <c r="B10368"/>
      <c r="C10368" s="29"/>
      <c r="D10368"/>
      <c r="E10368" s="44"/>
      <c r="F10368" s="29"/>
      <c r="G10368" s="45"/>
      <c r="L10368"/>
      <c r="M10368" s="46"/>
    </row>
    <row r="10369" spans="1:13" x14ac:dyDescent="0.3">
      <c r="A10369"/>
      <c r="B10369"/>
      <c r="C10369" s="29"/>
      <c r="D10369"/>
      <c r="E10369" s="44"/>
      <c r="F10369" s="29"/>
      <c r="G10369" s="45"/>
      <c r="L10369"/>
      <c r="M10369" s="46"/>
    </row>
    <row r="10370" spans="1:13" x14ac:dyDescent="0.3">
      <c r="A10370"/>
      <c r="B10370"/>
      <c r="C10370" s="29"/>
      <c r="D10370"/>
      <c r="E10370" s="44"/>
      <c r="F10370" s="29"/>
      <c r="G10370" s="45"/>
      <c r="L10370"/>
      <c r="M10370" s="46"/>
    </row>
    <row r="10371" spans="1:13" x14ac:dyDescent="0.3">
      <c r="A10371"/>
      <c r="B10371"/>
      <c r="C10371" s="29"/>
      <c r="D10371"/>
      <c r="E10371" s="44"/>
      <c r="F10371" s="29"/>
      <c r="G10371" s="45"/>
      <c r="L10371"/>
      <c r="M10371" s="46"/>
    </row>
    <row r="10372" spans="1:13" x14ac:dyDescent="0.3">
      <c r="A10372"/>
      <c r="B10372"/>
      <c r="C10372" s="29"/>
      <c r="D10372"/>
      <c r="E10372" s="44"/>
      <c r="F10372" s="29"/>
      <c r="G10372" s="45"/>
      <c r="L10372"/>
      <c r="M10372" s="46"/>
    </row>
    <row r="10373" spans="1:13" x14ac:dyDescent="0.3">
      <c r="A10373"/>
      <c r="B10373"/>
      <c r="C10373" s="29"/>
      <c r="D10373"/>
      <c r="E10373" s="44"/>
      <c r="F10373" s="29"/>
      <c r="G10373" s="45"/>
      <c r="L10373"/>
      <c r="M10373" s="46"/>
    </row>
    <row r="10374" spans="1:13" x14ac:dyDescent="0.3">
      <c r="A10374"/>
      <c r="B10374"/>
      <c r="C10374" s="29"/>
      <c r="D10374"/>
      <c r="E10374" s="44"/>
      <c r="F10374" s="29"/>
      <c r="G10374" s="45"/>
      <c r="L10374"/>
      <c r="M10374" s="46"/>
    </row>
    <row r="10375" spans="1:13" x14ac:dyDescent="0.3">
      <c r="A10375"/>
      <c r="B10375"/>
      <c r="C10375" s="29"/>
      <c r="D10375"/>
      <c r="E10375" s="44"/>
      <c r="F10375" s="29"/>
      <c r="G10375" s="45"/>
      <c r="L10375"/>
      <c r="M10375" s="46"/>
    </row>
    <row r="10376" spans="1:13" x14ac:dyDescent="0.3">
      <c r="A10376"/>
      <c r="B10376"/>
      <c r="C10376" s="29"/>
      <c r="D10376"/>
      <c r="E10376" s="44"/>
      <c r="F10376" s="29"/>
      <c r="G10376" s="45"/>
      <c r="L10376"/>
      <c r="M10376" s="46"/>
    </row>
    <row r="10377" spans="1:13" x14ac:dyDescent="0.3">
      <c r="A10377"/>
      <c r="B10377"/>
      <c r="C10377" s="29"/>
      <c r="D10377"/>
      <c r="E10377" s="44"/>
      <c r="F10377" s="29"/>
      <c r="G10377" s="45"/>
      <c r="L10377"/>
      <c r="M10377" s="46"/>
    </row>
    <row r="10378" spans="1:13" x14ac:dyDescent="0.3">
      <c r="A10378"/>
      <c r="B10378"/>
      <c r="C10378" s="29"/>
      <c r="D10378"/>
      <c r="E10378" s="44"/>
      <c r="F10378" s="29"/>
      <c r="G10378" s="45"/>
      <c r="L10378"/>
      <c r="M10378" s="46"/>
    </row>
    <row r="10379" spans="1:13" x14ac:dyDescent="0.3">
      <c r="A10379"/>
      <c r="B10379"/>
      <c r="C10379" s="29"/>
      <c r="D10379"/>
      <c r="E10379" s="44"/>
      <c r="F10379" s="29"/>
      <c r="G10379" s="45"/>
      <c r="L10379"/>
      <c r="M10379" s="46"/>
    </row>
    <row r="10380" spans="1:13" x14ac:dyDescent="0.3">
      <c r="A10380"/>
      <c r="B10380"/>
      <c r="C10380" s="29"/>
      <c r="D10380"/>
      <c r="E10380" s="44"/>
      <c r="F10380" s="29"/>
      <c r="G10380" s="45"/>
      <c r="L10380"/>
      <c r="M10380" s="46"/>
    </row>
    <row r="10381" spans="1:13" x14ac:dyDescent="0.3">
      <c r="A10381"/>
      <c r="B10381"/>
      <c r="C10381" s="29"/>
      <c r="D10381"/>
      <c r="E10381" s="44"/>
      <c r="F10381" s="29"/>
      <c r="G10381" s="45"/>
      <c r="L10381"/>
      <c r="M10381" s="46"/>
    </row>
    <row r="10382" spans="1:13" x14ac:dyDescent="0.3">
      <c r="A10382"/>
      <c r="B10382"/>
      <c r="C10382" s="29"/>
      <c r="D10382"/>
      <c r="E10382" s="44"/>
      <c r="F10382" s="29"/>
      <c r="G10382" s="45"/>
      <c r="L10382"/>
      <c r="M10382" s="46"/>
    </row>
    <row r="10383" spans="1:13" x14ac:dyDescent="0.3">
      <c r="A10383"/>
      <c r="B10383"/>
      <c r="C10383" s="29"/>
      <c r="D10383"/>
      <c r="E10383" s="44"/>
      <c r="F10383" s="29"/>
      <c r="G10383" s="45"/>
      <c r="L10383"/>
      <c r="M10383" s="46"/>
    </row>
    <row r="10384" spans="1:13" x14ac:dyDescent="0.3">
      <c r="A10384"/>
      <c r="B10384"/>
      <c r="C10384" s="29"/>
      <c r="D10384"/>
      <c r="E10384" s="44"/>
      <c r="F10384" s="29"/>
      <c r="G10384" s="45"/>
      <c r="L10384"/>
      <c r="M10384" s="46"/>
    </row>
    <row r="10385" spans="1:13" x14ac:dyDescent="0.3">
      <c r="A10385"/>
      <c r="B10385"/>
      <c r="C10385" s="29"/>
      <c r="D10385"/>
      <c r="E10385" s="44"/>
      <c r="F10385" s="29"/>
      <c r="G10385" s="45"/>
      <c r="L10385"/>
      <c r="M10385" s="46"/>
    </row>
    <row r="10386" spans="1:13" x14ac:dyDescent="0.3">
      <c r="A10386"/>
      <c r="B10386"/>
      <c r="C10386" s="29"/>
      <c r="D10386"/>
      <c r="E10386" s="44"/>
      <c r="F10386" s="29"/>
      <c r="G10386" s="45"/>
      <c r="L10386"/>
      <c r="M10386" s="46"/>
    </row>
    <row r="10387" spans="1:13" x14ac:dyDescent="0.3">
      <c r="A10387"/>
      <c r="B10387"/>
      <c r="C10387" s="29"/>
      <c r="D10387"/>
      <c r="E10387" s="44"/>
      <c r="F10387" s="29"/>
      <c r="G10387" s="45"/>
      <c r="L10387"/>
      <c r="M10387" s="46"/>
    </row>
    <row r="10388" spans="1:13" x14ac:dyDescent="0.3">
      <c r="A10388"/>
      <c r="B10388"/>
      <c r="C10388" s="29"/>
      <c r="D10388"/>
      <c r="E10388" s="44"/>
      <c r="F10388" s="29"/>
      <c r="G10388" s="45"/>
      <c r="L10388"/>
      <c r="M10388" s="46"/>
    </row>
    <row r="10389" spans="1:13" x14ac:dyDescent="0.3">
      <c r="A10389"/>
      <c r="B10389"/>
      <c r="C10389" s="29"/>
      <c r="D10389"/>
      <c r="E10389" s="44"/>
      <c r="F10389" s="29"/>
      <c r="G10389" s="45"/>
      <c r="L10389"/>
      <c r="M10389" s="46"/>
    </row>
    <row r="10390" spans="1:13" x14ac:dyDescent="0.3">
      <c r="A10390"/>
      <c r="B10390"/>
      <c r="C10390" s="29"/>
      <c r="D10390"/>
      <c r="E10390" s="44"/>
      <c r="F10390" s="29"/>
      <c r="G10390" s="45"/>
      <c r="L10390"/>
      <c r="M10390" s="46"/>
    </row>
    <row r="10391" spans="1:13" x14ac:dyDescent="0.3">
      <c r="A10391"/>
      <c r="B10391"/>
      <c r="C10391" s="29"/>
      <c r="D10391"/>
      <c r="E10391" s="44"/>
      <c r="F10391" s="29"/>
      <c r="G10391" s="45"/>
      <c r="L10391"/>
      <c r="M10391" s="46"/>
    </row>
    <row r="10392" spans="1:13" x14ac:dyDescent="0.3">
      <c r="A10392"/>
      <c r="B10392"/>
      <c r="C10392" s="29"/>
      <c r="D10392"/>
      <c r="E10392" s="44"/>
      <c r="F10392" s="29"/>
      <c r="G10392" s="45"/>
      <c r="L10392"/>
      <c r="M10392" s="46"/>
    </row>
    <row r="10393" spans="1:13" x14ac:dyDescent="0.3">
      <c r="A10393"/>
      <c r="B10393"/>
      <c r="C10393" s="29"/>
      <c r="D10393"/>
      <c r="E10393" s="44"/>
      <c r="F10393" s="29"/>
      <c r="G10393" s="45"/>
      <c r="L10393"/>
      <c r="M10393" s="46"/>
    </row>
    <row r="10394" spans="1:13" x14ac:dyDescent="0.3">
      <c r="A10394"/>
      <c r="B10394"/>
      <c r="C10394" s="29"/>
      <c r="D10394"/>
      <c r="E10394" s="44"/>
      <c r="F10394" s="29"/>
      <c r="G10394" s="45"/>
      <c r="L10394"/>
      <c r="M10394" s="46"/>
    </row>
    <row r="10395" spans="1:13" x14ac:dyDescent="0.3">
      <c r="A10395"/>
      <c r="B10395"/>
      <c r="C10395" s="29"/>
      <c r="D10395"/>
      <c r="E10395" s="44"/>
      <c r="F10395" s="29"/>
      <c r="G10395" s="45"/>
      <c r="L10395"/>
      <c r="M10395" s="46"/>
    </row>
    <row r="10396" spans="1:13" x14ac:dyDescent="0.3">
      <c r="A10396"/>
      <c r="B10396"/>
      <c r="C10396" s="29"/>
      <c r="D10396"/>
      <c r="E10396" s="44"/>
      <c r="F10396" s="29"/>
      <c r="G10396" s="45"/>
      <c r="L10396"/>
      <c r="M10396" s="46"/>
    </row>
    <row r="10397" spans="1:13" x14ac:dyDescent="0.3">
      <c r="A10397"/>
      <c r="B10397"/>
      <c r="C10397" s="29"/>
      <c r="D10397"/>
      <c r="E10397" s="44"/>
      <c r="F10397" s="29"/>
      <c r="G10397" s="45"/>
      <c r="L10397"/>
      <c r="M10397" s="46"/>
    </row>
    <row r="10398" spans="1:13" x14ac:dyDescent="0.3">
      <c r="A10398"/>
      <c r="B10398"/>
      <c r="C10398" s="29"/>
      <c r="D10398"/>
      <c r="E10398" s="44"/>
      <c r="F10398" s="29"/>
      <c r="G10398" s="45"/>
      <c r="L10398"/>
      <c r="M10398" s="46"/>
    </row>
    <row r="10399" spans="1:13" x14ac:dyDescent="0.3">
      <c r="A10399"/>
      <c r="B10399"/>
      <c r="C10399" s="29"/>
      <c r="D10399"/>
      <c r="E10399" s="44"/>
      <c r="F10399" s="29"/>
      <c r="G10399" s="45"/>
      <c r="L10399"/>
      <c r="M10399" s="46"/>
    </row>
    <row r="10400" spans="1:13" x14ac:dyDescent="0.3">
      <c r="A10400"/>
      <c r="B10400"/>
      <c r="C10400" s="29"/>
      <c r="D10400"/>
      <c r="E10400" s="44"/>
      <c r="F10400" s="29"/>
      <c r="G10400" s="45"/>
      <c r="L10400"/>
      <c r="M10400" s="46"/>
    </row>
    <row r="10401" spans="1:13" x14ac:dyDescent="0.3">
      <c r="A10401"/>
      <c r="B10401"/>
      <c r="C10401" s="29"/>
      <c r="D10401"/>
      <c r="E10401" s="44"/>
      <c r="F10401" s="29"/>
      <c r="G10401" s="45"/>
      <c r="L10401"/>
      <c r="M10401" s="46"/>
    </row>
    <row r="10402" spans="1:13" x14ac:dyDescent="0.3">
      <c r="A10402"/>
      <c r="B10402"/>
      <c r="C10402" s="29"/>
      <c r="D10402"/>
      <c r="E10402" s="44"/>
      <c r="F10402" s="29"/>
      <c r="G10402" s="45"/>
      <c r="L10402"/>
      <c r="M10402" s="46"/>
    </row>
    <row r="10403" spans="1:13" x14ac:dyDescent="0.3">
      <c r="A10403"/>
      <c r="B10403"/>
      <c r="C10403" s="29"/>
      <c r="D10403"/>
      <c r="E10403" s="44"/>
      <c r="F10403" s="29"/>
      <c r="G10403" s="45"/>
      <c r="L10403"/>
      <c r="M10403" s="46"/>
    </row>
    <row r="10404" spans="1:13" x14ac:dyDescent="0.3">
      <c r="A10404"/>
      <c r="B10404"/>
      <c r="C10404" s="29"/>
      <c r="D10404"/>
      <c r="E10404" s="44"/>
      <c r="F10404" s="29"/>
      <c r="G10404" s="45"/>
      <c r="L10404"/>
      <c r="M10404" s="46"/>
    </row>
    <row r="10405" spans="1:13" x14ac:dyDescent="0.3">
      <c r="A10405"/>
      <c r="B10405"/>
      <c r="C10405" s="29"/>
      <c r="D10405"/>
      <c r="E10405" s="44"/>
      <c r="F10405" s="29"/>
      <c r="G10405" s="45"/>
      <c r="L10405"/>
      <c r="M10405" s="46"/>
    </row>
    <row r="10406" spans="1:13" x14ac:dyDescent="0.3">
      <c r="A10406"/>
      <c r="B10406"/>
      <c r="C10406" s="29"/>
      <c r="D10406"/>
      <c r="E10406" s="44"/>
      <c r="F10406" s="29"/>
      <c r="G10406" s="45"/>
      <c r="L10406"/>
      <c r="M10406" s="46"/>
    </row>
    <row r="10407" spans="1:13" x14ac:dyDescent="0.3">
      <c r="A10407"/>
      <c r="B10407"/>
      <c r="C10407" s="29"/>
      <c r="D10407"/>
      <c r="E10407" s="44"/>
      <c r="F10407" s="29"/>
      <c r="G10407" s="45"/>
      <c r="L10407"/>
      <c r="M10407" s="46"/>
    </row>
    <row r="10408" spans="1:13" x14ac:dyDescent="0.3">
      <c r="A10408"/>
      <c r="B10408"/>
      <c r="C10408" s="29"/>
      <c r="D10408"/>
      <c r="E10408" s="44"/>
      <c r="F10408" s="29"/>
      <c r="G10408" s="45"/>
      <c r="L10408"/>
      <c r="M10408" s="46"/>
    </row>
    <row r="10409" spans="1:13" x14ac:dyDescent="0.3">
      <c r="A10409"/>
      <c r="B10409"/>
      <c r="C10409" s="29"/>
      <c r="D10409"/>
      <c r="E10409" s="44"/>
      <c r="F10409" s="29"/>
      <c r="G10409" s="45"/>
      <c r="L10409"/>
      <c r="M10409" s="46"/>
    </row>
    <row r="10410" spans="1:13" x14ac:dyDescent="0.3">
      <c r="A10410"/>
      <c r="B10410"/>
      <c r="C10410" s="29"/>
      <c r="D10410"/>
      <c r="E10410" s="44"/>
      <c r="F10410" s="29"/>
      <c r="G10410" s="45"/>
      <c r="L10410"/>
      <c r="M10410" s="46"/>
    </row>
    <row r="10411" spans="1:13" x14ac:dyDescent="0.3">
      <c r="A10411"/>
      <c r="B10411"/>
      <c r="C10411" s="29"/>
      <c r="D10411"/>
      <c r="E10411" s="44"/>
      <c r="F10411" s="29"/>
      <c r="G10411" s="45"/>
      <c r="L10411"/>
      <c r="M10411" s="46"/>
    </row>
    <row r="10412" spans="1:13" x14ac:dyDescent="0.3">
      <c r="A10412"/>
      <c r="B10412"/>
      <c r="C10412" s="29"/>
      <c r="D10412"/>
      <c r="E10412" s="44"/>
      <c r="F10412" s="29"/>
      <c r="G10412" s="45"/>
      <c r="L10412"/>
      <c r="M10412" s="46"/>
    </row>
    <row r="10413" spans="1:13" x14ac:dyDescent="0.3">
      <c r="A10413"/>
      <c r="B10413"/>
      <c r="C10413" s="29"/>
      <c r="D10413"/>
      <c r="E10413" s="44"/>
      <c r="F10413" s="29"/>
      <c r="G10413" s="45"/>
      <c r="L10413"/>
      <c r="M10413" s="46"/>
    </row>
    <row r="10414" spans="1:13" x14ac:dyDescent="0.3">
      <c r="A10414"/>
      <c r="B10414"/>
      <c r="C10414" s="29"/>
      <c r="D10414"/>
      <c r="E10414" s="44"/>
      <c r="F10414" s="29"/>
      <c r="G10414" s="45"/>
      <c r="L10414"/>
      <c r="M10414" s="46"/>
    </row>
    <row r="10415" spans="1:13" x14ac:dyDescent="0.3">
      <c r="A10415"/>
      <c r="B10415"/>
      <c r="C10415" s="29"/>
      <c r="D10415"/>
      <c r="E10415" s="44"/>
      <c r="F10415" s="29"/>
      <c r="G10415" s="45"/>
      <c r="L10415"/>
      <c r="M10415" s="46"/>
    </row>
    <row r="10416" spans="1:13" x14ac:dyDescent="0.3">
      <c r="A10416"/>
      <c r="B10416"/>
      <c r="C10416" s="29"/>
      <c r="D10416"/>
      <c r="E10416" s="44"/>
      <c r="F10416" s="29"/>
      <c r="G10416" s="45"/>
      <c r="L10416"/>
      <c r="M10416" s="46"/>
    </row>
    <row r="10417" spans="1:13" x14ac:dyDescent="0.3">
      <c r="A10417"/>
      <c r="B10417"/>
      <c r="C10417" s="29"/>
      <c r="D10417"/>
      <c r="E10417" s="44"/>
      <c r="F10417" s="29"/>
      <c r="G10417" s="45"/>
      <c r="L10417"/>
      <c r="M10417" s="46"/>
    </row>
    <row r="10418" spans="1:13" x14ac:dyDescent="0.3">
      <c r="A10418"/>
      <c r="B10418"/>
      <c r="C10418" s="29"/>
      <c r="D10418"/>
      <c r="E10418" s="44"/>
      <c r="F10418" s="29"/>
      <c r="G10418" s="45"/>
      <c r="L10418"/>
      <c r="M10418" s="46"/>
    </row>
    <row r="10419" spans="1:13" x14ac:dyDescent="0.3">
      <c r="A10419"/>
      <c r="B10419"/>
      <c r="C10419" s="29"/>
      <c r="D10419"/>
      <c r="E10419" s="44"/>
      <c r="F10419" s="29"/>
      <c r="G10419" s="45"/>
      <c r="L10419"/>
      <c r="M10419" s="46"/>
    </row>
    <row r="10420" spans="1:13" x14ac:dyDescent="0.3">
      <c r="A10420"/>
      <c r="B10420"/>
      <c r="C10420" s="29"/>
      <c r="D10420"/>
      <c r="E10420" s="44"/>
      <c r="F10420" s="29"/>
      <c r="G10420" s="45"/>
      <c r="L10420"/>
      <c r="M10420" s="46"/>
    </row>
    <row r="10421" spans="1:13" x14ac:dyDescent="0.3">
      <c r="A10421"/>
      <c r="B10421"/>
      <c r="C10421" s="29"/>
      <c r="D10421"/>
      <c r="E10421" s="44"/>
      <c r="F10421" s="29"/>
      <c r="G10421" s="45"/>
      <c r="L10421"/>
      <c r="M10421" s="46"/>
    </row>
    <row r="10422" spans="1:13" x14ac:dyDescent="0.3">
      <c r="A10422"/>
      <c r="B10422"/>
      <c r="C10422" s="29"/>
      <c r="D10422"/>
      <c r="E10422" s="44"/>
      <c r="F10422" s="29"/>
      <c r="G10422" s="45"/>
      <c r="L10422"/>
      <c r="M10422" s="46"/>
    </row>
    <row r="10423" spans="1:13" x14ac:dyDescent="0.3">
      <c r="A10423"/>
      <c r="B10423"/>
      <c r="C10423" s="29"/>
      <c r="D10423"/>
      <c r="E10423" s="44"/>
      <c r="F10423" s="29"/>
      <c r="G10423" s="45"/>
      <c r="L10423"/>
      <c r="M10423" s="46"/>
    </row>
    <row r="10424" spans="1:13" x14ac:dyDescent="0.3">
      <c r="A10424"/>
      <c r="B10424"/>
      <c r="C10424" s="29"/>
      <c r="D10424"/>
      <c r="E10424" s="44"/>
      <c r="F10424" s="29"/>
      <c r="G10424" s="45"/>
      <c r="L10424"/>
      <c r="M10424" s="46"/>
    </row>
    <row r="10425" spans="1:13" x14ac:dyDescent="0.3">
      <c r="A10425"/>
      <c r="B10425"/>
      <c r="C10425" s="29"/>
      <c r="D10425"/>
      <c r="E10425" s="44"/>
      <c r="F10425" s="29"/>
      <c r="G10425" s="45"/>
      <c r="L10425"/>
      <c r="M10425" s="46"/>
    </row>
    <row r="10426" spans="1:13" x14ac:dyDescent="0.3">
      <c r="A10426"/>
      <c r="B10426"/>
      <c r="C10426" s="29"/>
      <c r="D10426"/>
      <c r="E10426" s="44"/>
      <c r="F10426" s="29"/>
      <c r="G10426" s="45"/>
      <c r="L10426"/>
      <c r="M10426" s="46"/>
    </row>
    <row r="10427" spans="1:13" x14ac:dyDescent="0.3">
      <c r="A10427"/>
      <c r="B10427"/>
      <c r="C10427" s="29"/>
      <c r="D10427"/>
      <c r="E10427" s="44"/>
      <c r="F10427" s="29"/>
      <c r="G10427" s="45"/>
      <c r="L10427"/>
      <c r="M10427" s="46"/>
    </row>
    <row r="10428" spans="1:13" x14ac:dyDescent="0.3">
      <c r="A10428"/>
      <c r="B10428"/>
      <c r="C10428" s="29"/>
      <c r="D10428"/>
      <c r="E10428" s="44"/>
      <c r="F10428" s="29"/>
      <c r="G10428" s="45"/>
      <c r="L10428"/>
      <c r="M10428" s="46"/>
    </row>
    <row r="10429" spans="1:13" x14ac:dyDescent="0.3">
      <c r="A10429"/>
      <c r="B10429"/>
      <c r="C10429" s="29"/>
      <c r="D10429"/>
      <c r="E10429" s="44"/>
      <c r="F10429" s="29"/>
      <c r="G10429" s="45"/>
      <c r="L10429"/>
      <c r="M10429" s="46"/>
    </row>
    <row r="10430" spans="1:13" x14ac:dyDescent="0.3">
      <c r="A10430"/>
      <c r="B10430"/>
      <c r="C10430" s="29"/>
      <c r="D10430"/>
      <c r="E10430" s="44"/>
      <c r="F10430" s="29"/>
      <c r="G10430" s="45"/>
      <c r="L10430"/>
      <c r="M10430" s="46"/>
    </row>
    <row r="10431" spans="1:13" x14ac:dyDescent="0.3">
      <c r="A10431"/>
      <c r="B10431"/>
      <c r="C10431" s="29"/>
      <c r="D10431"/>
      <c r="E10431" s="44"/>
      <c r="F10431" s="29"/>
      <c r="G10431" s="45"/>
      <c r="L10431"/>
      <c r="M10431" s="46"/>
    </row>
    <row r="10432" spans="1:13" x14ac:dyDescent="0.3">
      <c r="A10432"/>
      <c r="B10432"/>
      <c r="C10432" s="29"/>
      <c r="D10432"/>
      <c r="E10432" s="44"/>
      <c r="F10432" s="29"/>
      <c r="G10432" s="45"/>
      <c r="L10432"/>
      <c r="M10432" s="46"/>
    </row>
    <row r="10433" spans="1:13" x14ac:dyDescent="0.3">
      <c r="A10433"/>
      <c r="B10433"/>
      <c r="C10433" s="29"/>
      <c r="D10433"/>
      <c r="E10433" s="44"/>
      <c r="F10433" s="29"/>
      <c r="G10433" s="45"/>
      <c r="L10433"/>
      <c r="M10433" s="46"/>
    </row>
    <row r="10434" spans="1:13" x14ac:dyDescent="0.3">
      <c r="A10434"/>
      <c r="B10434"/>
      <c r="C10434" s="29"/>
      <c r="D10434"/>
      <c r="E10434" s="44"/>
      <c r="F10434" s="29"/>
      <c r="G10434" s="45"/>
      <c r="L10434"/>
      <c r="M10434" s="46"/>
    </row>
    <row r="10435" spans="1:13" x14ac:dyDescent="0.3">
      <c r="A10435"/>
      <c r="B10435"/>
      <c r="C10435" s="29"/>
      <c r="D10435"/>
      <c r="E10435" s="44"/>
      <c r="F10435" s="29"/>
      <c r="G10435" s="45"/>
      <c r="L10435"/>
      <c r="M10435" s="46"/>
    </row>
    <row r="10436" spans="1:13" x14ac:dyDescent="0.3">
      <c r="A10436"/>
      <c r="B10436"/>
      <c r="C10436" s="29"/>
      <c r="D10436"/>
      <c r="E10436" s="44"/>
      <c r="F10436" s="29"/>
      <c r="G10436" s="45"/>
      <c r="L10436"/>
      <c r="M10436" s="46"/>
    </row>
    <row r="10437" spans="1:13" x14ac:dyDescent="0.3">
      <c r="A10437"/>
      <c r="B10437"/>
      <c r="C10437" s="29"/>
      <c r="D10437"/>
      <c r="E10437" s="44"/>
      <c r="F10437" s="29"/>
      <c r="G10437" s="45"/>
      <c r="L10437"/>
      <c r="M10437" s="46"/>
    </row>
    <row r="10438" spans="1:13" x14ac:dyDescent="0.3">
      <c r="A10438"/>
      <c r="B10438"/>
      <c r="C10438" s="29"/>
      <c r="D10438"/>
      <c r="E10438" s="44"/>
      <c r="F10438" s="29"/>
      <c r="G10438" s="45"/>
      <c r="L10438"/>
      <c r="M10438" s="46"/>
    </row>
    <row r="10439" spans="1:13" x14ac:dyDescent="0.3">
      <c r="A10439"/>
      <c r="B10439"/>
      <c r="C10439" s="29"/>
      <c r="D10439"/>
      <c r="E10439" s="44"/>
      <c r="F10439" s="29"/>
      <c r="G10439" s="45"/>
      <c r="L10439"/>
      <c r="M10439" s="46"/>
    </row>
    <row r="10440" spans="1:13" x14ac:dyDescent="0.3">
      <c r="A10440"/>
      <c r="B10440"/>
      <c r="C10440" s="29"/>
      <c r="D10440"/>
      <c r="E10440" s="44"/>
      <c r="F10440" s="29"/>
      <c r="G10440" s="45"/>
      <c r="L10440"/>
      <c r="M10440" s="46"/>
    </row>
    <row r="10441" spans="1:13" x14ac:dyDescent="0.3">
      <c r="A10441"/>
      <c r="B10441"/>
      <c r="C10441" s="29"/>
      <c r="D10441"/>
      <c r="E10441" s="44"/>
      <c r="F10441" s="29"/>
      <c r="G10441" s="45"/>
      <c r="L10441"/>
      <c r="M10441" s="46"/>
    </row>
    <row r="10442" spans="1:13" x14ac:dyDescent="0.3">
      <c r="A10442"/>
      <c r="B10442"/>
      <c r="C10442" s="29"/>
      <c r="D10442"/>
      <c r="E10442" s="44"/>
      <c r="F10442" s="29"/>
      <c r="G10442" s="45"/>
      <c r="L10442"/>
      <c r="M10442" s="46"/>
    </row>
    <row r="10443" spans="1:13" x14ac:dyDescent="0.3">
      <c r="A10443"/>
      <c r="B10443"/>
      <c r="C10443" s="29"/>
      <c r="D10443"/>
      <c r="E10443" s="44"/>
      <c r="F10443" s="29"/>
      <c r="G10443" s="45"/>
      <c r="L10443"/>
      <c r="M10443" s="46"/>
    </row>
    <row r="10444" spans="1:13" x14ac:dyDescent="0.3">
      <c r="A10444"/>
      <c r="B10444"/>
      <c r="C10444" s="29"/>
      <c r="D10444"/>
      <c r="E10444" s="44"/>
      <c r="F10444" s="29"/>
      <c r="G10444" s="45"/>
      <c r="L10444"/>
      <c r="M10444" s="46"/>
    </row>
    <row r="10445" spans="1:13" x14ac:dyDescent="0.3">
      <c r="A10445"/>
      <c r="B10445"/>
      <c r="C10445" s="29"/>
      <c r="D10445"/>
      <c r="E10445" s="44"/>
      <c r="F10445" s="29"/>
      <c r="G10445" s="45"/>
      <c r="L10445"/>
      <c r="M10445" s="46"/>
    </row>
    <row r="10446" spans="1:13" x14ac:dyDescent="0.3">
      <c r="A10446"/>
      <c r="B10446"/>
      <c r="C10446" s="29"/>
      <c r="D10446"/>
      <c r="E10446" s="44"/>
      <c r="F10446" s="29"/>
      <c r="G10446" s="45"/>
      <c r="L10446"/>
      <c r="M10446" s="46"/>
    </row>
    <row r="10447" spans="1:13" x14ac:dyDescent="0.3">
      <c r="A10447"/>
      <c r="B10447"/>
      <c r="C10447" s="29"/>
      <c r="D10447"/>
      <c r="E10447" s="44"/>
      <c r="F10447" s="29"/>
      <c r="G10447" s="45"/>
      <c r="L10447"/>
      <c r="M10447" s="46"/>
    </row>
    <row r="10448" spans="1:13" x14ac:dyDescent="0.3">
      <c r="A10448"/>
      <c r="B10448"/>
      <c r="C10448" s="29"/>
      <c r="D10448"/>
      <c r="E10448" s="44"/>
      <c r="F10448" s="29"/>
      <c r="G10448" s="45"/>
      <c r="L10448"/>
      <c r="M10448" s="46"/>
    </row>
    <row r="10449" spans="1:13" x14ac:dyDescent="0.3">
      <c r="A10449"/>
      <c r="B10449"/>
      <c r="C10449" s="29"/>
      <c r="D10449"/>
      <c r="E10449" s="44"/>
      <c r="F10449" s="29"/>
      <c r="G10449" s="45"/>
      <c r="L10449"/>
      <c r="M10449" s="46"/>
    </row>
    <row r="10450" spans="1:13" x14ac:dyDescent="0.3">
      <c r="A10450"/>
      <c r="B10450"/>
      <c r="C10450" s="29"/>
      <c r="D10450"/>
      <c r="E10450" s="44"/>
      <c r="F10450" s="29"/>
      <c r="G10450" s="45"/>
      <c r="L10450"/>
      <c r="M10450" s="46"/>
    </row>
    <row r="10451" spans="1:13" x14ac:dyDescent="0.3">
      <c r="A10451"/>
      <c r="B10451"/>
      <c r="C10451" s="29"/>
      <c r="D10451"/>
      <c r="E10451" s="44"/>
      <c r="F10451" s="29"/>
      <c r="G10451" s="45"/>
      <c r="L10451"/>
      <c r="M10451" s="46"/>
    </row>
    <row r="10452" spans="1:13" x14ac:dyDescent="0.3">
      <c r="A10452"/>
      <c r="B10452"/>
      <c r="C10452" s="29"/>
      <c r="D10452"/>
      <c r="E10452" s="44"/>
      <c r="F10452" s="29"/>
      <c r="G10452" s="45"/>
      <c r="L10452"/>
      <c r="M10452" s="46"/>
    </row>
    <row r="10453" spans="1:13" x14ac:dyDescent="0.3">
      <c r="A10453"/>
      <c r="B10453"/>
      <c r="C10453" s="29"/>
      <c r="D10453"/>
      <c r="E10453" s="44"/>
      <c r="F10453" s="29"/>
      <c r="G10453" s="45"/>
      <c r="L10453"/>
      <c r="M10453" s="46"/>
    </row>
    <row r="10454" spans="1:13" x14ac:dyDescent="0.3">
      <c r="A10454"/>
      <c r="B10454"/>
      <c r="C10454" s="29"/>
      <c r="D10454"/>
      <c r="E10454" s="44"/>
      <c r="F10454" s="29"/>
      <c r="G10454" s="45"/>
      <c r="L10454"/>
      <c r="M10454" s="46"/>
    </row>
    <row r="10455" spans="1:13" x14ac:dyDescent="0.3">
      <c r="A10455"/>
      <c r="B10455"/>
      <c r="C10455" s="29"/>
      <c r="D10455"/>
      <c r="E10455" s="44"/>
      <c r="F10455" s="29"/>
      <c r="G10455" s="45"/>
      <c r="L10455"/>
      <c r="M10455" s="46"/>
    </row>
    <row r="10456" spans="1:13" x14ac:dyDescent="0.3">
      <c r="A10456"/>
      <c r="B10456"/>
      <c r="C10456" s="29"/>
      <c r="D10456"/>
      <c r="E10456" s="44"/>
      <c r="F10456" s="29"/>
      <c r="G10456" s="45"/>
      <c r="L10456"/>
      <c r="M10456" s="46"/>
    </row>
    <row r="10457" spans="1:13" x14ac:dyDescent="0.3">
      <c r="A10457"/>
      <c r="B10457"/>
      <c r="C10457" s="29"/>
      <c r="D10457"/>
      <c r="E10457" s="44"/>
      <c r="F10457" s="29"/>
      <c r="G10457" s="45"/>
      <c r="L10457"/>
      <c r="M10457" s="46"/>
    </row>
    <row r="10458" spans="1:13" x14ac:dyDescent="0.3">
      <c r="A10458"/>
      <c r="B10458"/>
      <c r="C10458" s="29"/>
      <c r="D10458"/>
      <c r="E10458" s="44"/>
      <c r="F10458" s="29"/>
      <c r="G10458" s="45"/>
      <c r="L10458"/>
      <c r="M10458" s="46"/>
    </row>
    <row r="10459" spans="1:13" x14ac:dyDescent="0.3">
      <c r="A10459"/>
      <c r="B10459"/>
      <c r="C10459" s="29"/>
      <c r="D10459"/>
      <c r="E10459" s="44"/>
      <c r="F10459" s="29"/>
      <c r="G10459" s="45"/>
      <c r="L10459"/>
      <c r="M10459" s="46"/>
    </row>
    <row r="10460" spans="1:13" x14ac:dyDescent="0.3">
      <c r="A10460"/>
      <c r="B10460"/>
      <c r="C10460" s="29"/>
      <c r="D10460"/>
      <c r="E10460" s="44"/>
      <c r="F10460" s="29"/>
      <c r="G10460" s="45"/>
      <c r="L10460"/>
      <c r="M10460" s="46"/>
    </row>
    <row r="10461" spans="1:13" x14ac:dyDescent="0.3">
      <c r="A10461"/>
      <c r="B10461"/>
      <c r="C10461" s="29"/>
      <c r="D10461"/>
      <c r="E10461" s="44"/>
      <c r="F10461" s="29"/>
      <c r="G10461" s="45"/>
      <c r="L10461"/>
      <c r="M10461" s="46"/>
    </row>
    <row r="10462" spans="1:13" x14ac:dyDescent="0.3">
      <c r="A10462"/>
      <c r="B10462"/>
      <c r="C10462" s="29"/>
      <c r="D10462"/>
      <c r="E10462" s="44"/>
      <c r="F10462" s="29"/>
      <c r="G10462" s="45"/>
      <c r="L10462"/>
      <c r="M10462" s="46"/>
    </row>
    <row r="10463" spans="1:13" x14ac:dyDescent="0.3">
      <c r="A10463"/>
      <c r="B10463"/>
      <c r="C10463" s="29"/>
      <c r="D10463"/>
      <c r="E10463" s="44"/>
      <c r="F10463" s="29"/>
      <c r="G10463" s="45"/>
      <c r="L10463"/>
      <c r="M10463" s="46"/>
    </row>
    <row r="10464" spans="1:13" x14ac:dyDescent="0.3">
      <c r="A10464"/>
      <c r="B10464"/>
      <c r="C10464" s="29"/>
      <c r="D10464"/>
      <c r="E10464" s="44"/>
      <c r="F10464" s="29"/>
      <c r="G10464" s="45"/>
      <c r="L10464"/>
      <c r="M10464" s="46"/>
    </row>
    <row r="10465" spans="1:13" x14ac:dyDescent="0.3">
      <c r="A10465"/>
      <c r="B10465"/>
      <c r="C10465" s="29"/>
      <c r="D10465"/>
      <c r="E10465" s="44"/>
      <c r="F10465" s="29"/>
      <c r="G10465" s="45"/>
      <c r="L10465"/>
      <c r="M10465" s="46"/>
    </row>
    <row r="10466" spans="1:13" x14ac:dyDescent="0.3">
      <c r="A10466"/>
      <c r="B10466"/>
      <c r="C10466" s="29"/>
      <c r="D10466"/>
      <c r="E10466" s="44"/>
      <c r="F10466" s="29"/>
      <c r="G10466" s="45"/>
      <c r="L10466"/>
      <c r="M10466" s="46"/>
    </row>
    <row r="10467" spans="1:13" x14ac:dyDescent="0.3">
      <c r="A10467"/>
      <c r="B10467"/>
      <c r="C10467" s="29"/>
      <c r="D10467"/>
      <c r="E10467" s="44"/>
      <c r="F10467" s="29"/>
      <c r="G10467" s="45"/>
      <c r="L10467"/>
      <c r="M10467" s="46"/>
    </row>
    <row r="10468" spans="1:13" x14ac:dyDescent="0.3">
      <c r="A10468"/>
      <c r="B10468"/>
      <c r="C10468" s="29"/>
      <c r="D10468"/>
      <c r="E10468" s="44"/>
      <c r="F10468" s="29"/>
      <c r="G10468" s="45"/>
      <c r="L10468"/>
      <c r="M10468" s="46"/>
    </row>
    <row r="10469" spans="1:13" x14ac:dyDescent="0.3">
      <c r="A10469"/>
      <c r="B10469"/>
      <c r="C10469" s="29"/>
      <c r="D10469"/>
      <c r="E10469" s="44"/>
      <c r="F10469" s="29"/>
      <c r="G10469" s="45"/>
      <c r="L10469"/>
      <c r="M10469" s="46"/>
    </row>
    <row r="10470" spans="1:13" x14ac:dyDescent="0.3">
      <c r="A10470"/>
      <c r="B10470"/>
      <c r="C10470" s="29"/>
      <c r="D10470"/>
      <c r="E10470" s="44"/>
      <c r="F10470" s="29"/>
      <c r="G10470" s="45"/>
      <c r="L10470"/>
      <c r="M10470" s="46"/>
    </row>
    <row r="10471" spans="1:13" x14ac:dyDescent="0.3">
      <c r="A10471"/>
      <c r="B10471"/>
      <c r="C10471" s="29"/>
      <c r="D10471"/>
      <c r="E10471" s="44"/>
      <c r="F10471" s="29"/>
      <c r="G10471" s="45"/>
      <c r="L10471"/>
      <c r="M10471" s="46"/>
    </row>
    <row r="10472" spans="1:13" x14ac:dyDescent="0.3">
      <c r="A10472"/>
      <c r="B10472"/>
      <c r="C10472" s="29"/>
      <c r="D10472"/>
      <c r="E10472" s="44"/>
      <c r="F10472" s="29"/>
      <c r="G10472" s="45"/>
      <c r="L10472"/>
      <c r="M10472" s="46"/>
    </row>
    <row r="10473" spans="1:13" x14ac:dyDescent="0.3">
      <c r="A10473"/>
      <c r="B10473"/>
      <c r="C10473" s="29"/>
      <c r="D10473"/>
      <c r="E10473" s="44"/>
      <c r="F10473" s="29"/>
      <c r="G10473" s="45"/>
      <c r="L10473"/>
      <c r="M10473" s="46"/>
    </row>
    <row r="10474" spans="1:13" x14ac:dyDescent="0.3">
      <c r="A10474"/>
      <c r="B10474"/>
      <c r="C10474" s="29"/>
      <c r="D10474"/>
      <c r="E10474" s="44"/>
      <c r="F10474" s="29"/>
      <c r="G10474" s="45"/>
      <c r="L10474"/>
      <c r="M10474" s="46"/>
    </row>
    <row r="10475" spans="1:13" x14ac:dyDescent="0.3">
      <c r="A10475"/>
      <c r="B10475"/>
      <c r="C10475" s="29"/>
      <c r="D10475"/>
      <c r="E10475" s="44"/>
      <c r="F10475" s="29"/>
      <c r="G10475" s="45"/>
      <c r="L10475"/>
      <c r="M10475" s="46"/>
    </row>
    <row r="10476" spans="1:13" x14ac:dyDescent="0.3">
      <c r="A10476"/>
      <c r="B10476"/>
      <c r="C10476" s="29"/>
      <c r="D10476"/>
      <c r="E10476" s="44"/>
      <c r="F10476" s="29"/>
      <c r="G10476" s="45"/>
      <c r="L10476"/>
      <c r="M10476" s="46"/>
    </row>
    <row r="10477" spans="1:13" x14ac:dyDescent="0.3">
      <c r="A10477"/>
      <c r="B10477"/>
      <c r="C10477" s="29"/>
      <c r="D10477"/>
      <c r="E10477" s="44"/>
      <c r="F10477" s="29"/>
      <c r="G10477" s="45"/>
      <c r="L10477"/>
      <c r="M10477" s="46"/>
    </row>
    <row r="10478" spans="1:13" x14ac:dyDescent="0.3">
      <c r="A10478"/>
      <c r="B10478"/>
      <c r="C10478" s="29"/>
      <c r="D10478"/>
      <c r="E10478" s="44"/>
      <c r="F10478" s="29"/>
      <c r="G10478" s="45"/>
      <c r="L10478"/>
      <c r="M10478" s="46"/>
    </row>
    <row r="10479" spans="1:13" x14ac:dyDescent="0.3">
      <c r="A10479"/>
      <c r="B10479"/>
      <c r="C10479" s="29"/>
      <c r="D10479"/>
      <c r="E10479" s="44"/>
      <c r="F10479" s="29"/>
      <c r="G10479" s="45"/>
      <c r="L10479"/>
      <c r="M10479" s="46"/>
    </row>
    <row r="10480" spans="1:13" x14ac:dyDescent="0.3">
      <c r="A10480"/>
      <c r="B10480"/>
      <c r="C10480" s="29"/>
      <c r="D10480"/>
      <c r="E10480" s="44"/>
      <c r="F10480" s="29"/>
      <c r="G10480" s="45"/>
      <c r="L10480"/>
      <c r="M10480" s="46"/>
    </row>
    <row r="10481" spans="1:13" x14ac:dyDescent="0.3">
      <c r="A10481"/>
      <c r="B10481"/>
      <c r="C10481" s="29"/>
      <c r="D10481"/>
      <c r="E10481" s="44"/>
      <c r="F10481" s="29"/>
      <c r="G10481" s="45"/>
      <c r="L10481"/>
      <c r="M10481" s="46"/>
    </row>
    <row r="10482" spans="1:13" x14ac:dyDescent="0.3">
      <c r="A10482"/>
      <c r="B10482"/>
      <c r="C10482" s="29"/>
      <c r="D10482"/>
      <c r="E10482" s="44"/>
      <c r="F10482" s="29"/>
      <c r="G10482" s="45"/>
      <c r="L10482"/>
      <c r="M10482" s="46"/>
    </row>
    <row r="10483" spans="1:13" x14ac:dyDescent="0.3">
      <c r="A10483"/>
      <c r="B10483"/>
      <c r="C10483" s="29"/>
      <c r="D10483"/>
      <c r="E10483" s="44"/>
      <c r="F10483" s="29"/>
      <c r="G10483" s="45"/>
      <c r="L10483"/>
      <c r="M10483" s="46"/>
    </row>
    <row r="10484" spans="1:13" x14ac:dyDescent="0.3">
      <c r="A10484"/>
      <c r="B10484"/>
      <c r="C10484" s="29"/>
      <c r="D10484"/>
      <c r="E10484" s="44"/>
      <c r="F10484" s="29"/>
      <c r="G10484" s="45"/>
      <c r="L10484"/>
      <c r="M10484" s="46"/>
    </row>
    <row r="10485" spans="1:13" x14ac:dyDescent="0.3">
      <c r="A10485"/>
      <c r="B10485"/>
      <c r="C10485" s="29"/>
      <c r="D10485"/>
      <c r="E10485" s="44"/>
      <c r="F10485" s="29"/>
      <c r="G10485" s="45"/>
      <c r="L10485"/>
      <c r="M10485" s="46"/>
    </row>
    <row r="10486" spans="1:13" x14ac:dyDescent="0.3">
      <c r="A10486"/>
      <c r="B10486"/>
      <c r="C10486" s="29"/>
      <c r="D10486"/>
      <c r="E10486" s="44"/>
      <c r="F10486" s="29"/>
      <c r="G10486" s="45"/>
      <c r="L10486"/>
      <c r="M10486" s="46"/>
    </row>
    <row r="10487" spans="1:13" x14ac:dyDescent="0.3">
      <c r="A10487"/>
      <c r="B10487"/>
      <c r="C10487" s="29"/>
      <c r="D10487"/>
      <c r="E10487" s="44"/>
      <c r="F10487" s="29"/>
      <c r="G10487" s="45"/>
      <c r="L10487"/>
      <c r="M10487" s="46"/>
    </row>
    <row r="10488" spans="1:13" x14ac:dyDescent="0.3">
      <c r="A10488"/>
      <c r="B10488"/>
      <c r="C10488" s="29"/>
      <c r="D10488"/>
      <c r="E10488" s="44"/>
      <c r="F10488" s="29"/>
      <c r="G10488" s="45"/>
      <c r="L10488"/>
      <c r="M10488" s="46"/>
    </row>
    <row r="10489" spans="1:13" x14ac:dyDescent="0.3">
      <c r="A10489"/>
      <c r="B10489"/>
      <c r="C10489" s="29"/>
      <c r="D10489"/>
      <c r="E10489" s="44"/>
      <c r="F10489" s="29"/>
      <c r="G10489" s="45"/>
      <c r="L10489"/>
      <c r="M10489" s="46"/>
    </row>
    <row r="10490" spans="1:13" x14ac:dyDescent="0.3">
      <c r="A10490"/>
      <c r="B10490"/>
      <c r="C10490" s="29"/>
      <c r="D10490"/>
      <c r="E10490" s="44"/>
      <c r="F10490" s="29"/>
      <c r="G10490" s="45"/>
      <c r="L10490"/>
      <c r="M10490" s="46"/>
    </row>
    <row r="10491" spans="1:13" x14ac:dyDescent="0.3">
      <c r="A10491"/>
      <c r="B10491"/>
      <c r="C10491" s="29"/>
      <c r="D10491"/>
      <c r="E10491" s="44"/>
      <c r="F10491" s="29"/>
      <c r="G10491" s="45"/>
      <c r="L10491"/>
      <c r="M10491" s="46"/>
    </row>
    <row r="10492" spans="1:13" x14ac:dyDescent="0.3">
      <c r="A10492"/>
      <c r="B10492"/>
      <c r="C10492" s="29"/>
      <c r="D10492"/>
      <c r="E10492" s="44"/>
      <c r="F10492" s="29"/>
      <c r="G10492" s="45"/>
      <c r="L10492"/>
      <c r="M10492" s="46"/>
    </row>
    <row r="10493" spans="1:13" x14ac:dyDescent="0.3">
      <c r="A10493"/>
      <c r="B10493"/>
      <c r="C10493" s="29"/>
      <c r="D10493"/>
      <c r="E10493" s="44"/>
      <c r="F10493" s="29"/>
      <c r="G10493" s="45"/>
      <c r="L10493"/>
      <c r="M10493" s="46"/>
    </row>
    <row r="10494" spans="1:13" x14ac:dyDescent="0.3">
      <c r="A10494"/>
      <c r="B10494"/>
      <c r="C10494" s="29"/>
      <c r="D10494"/>
      <c r="E10494" s="44"/>
      <c r="F10494" s="29"/>
      <c r="G10494" s="45"/>
      <c r="L10494"/>
      <c r="M10494" s="46"/>
    </row>
    <row r="10495" spans="1:13" x14ac:dyDescent="0.3">
      <c r="A10495"/>
      <c r="B10495"/>
      <c r="C10495" s="29"/>
      <c r="D10495"/>
      <c r="E10495" s="44"/>
      <c r="F10495" s="29"/>
      <c r="G10495" s="45"/>
      <c r="L10495"/>
      <c r="M10495" s="46"/>
    </row>
    <row r="10496" spans="1:13" x14ac:dyDescent="0.3">
      <c r="A10496"/>
      <c r="B10496"/>
      <c r="C10496" s="29"/>
      <c r="D10496"/>
      <c r="E10496" s="44"/>
      <c r="F10496" s="29"/>
      <c r="G10496" s="45"/>
      <c r="L10496"/>
      <c r="M10496" s="46"/>
    </row>
    <row r="10497" spans="1:13" x14ac:dyDescent="0.3">
      <c r="A10497"/>
      <c r="B10497"/>
      <c r="C10497" s="29"/>
      <c r="D10497"/>
      <c r="E10497" s="44"/>
      <c r="F10497" s="29"/>
      <c r="G10497" s="45"/>
      <c r="L10497"/>
      <c r="M10497" s="46"/>
    </row>
    <row r="10498" spans="1:13" x14ac:dyDescent="0.3">
      <c r="A10498"/>
      <c r="B10498"/>
      <c r="C10498" s="29"/>
      <c r="D10498"/>
      <c r="E10498" s="44"/>
      <c r="F10498" s="29"/>
      <c r="G10498" s="45"/>
      <c r="L10498"/>
      <c r="M10498" s="46"/>
    </row>
    <row r="10499" spans="1:13" x14ac:dyDescent="0.3">
      <c r="A10499"/>
      <c r="B10499"/>
      <c r="C10499" s="29"/>
      <c r="D10499"/>
      <c r="E10499" s="44"/>
      <c r="F10499" s="29"/>
      <c r="G10499" s="45"/>
      <c r="L10499"/>
      <c r="M10499" s="46"/>
    </row>
    <row r="10500" spans="1:13" x14ac:dyDescent="0.3">
      <c r="A10500"/>
      <c r="B10500"/>
      <c r="C10500" s="29"/>
      <c r="D10500"/>
      <c r="E10500" s="44"/>
      <c r="F10500" s="29"/>
      <c r="G10500" s="45"/>
      <c r="L10500"/>
      <c r="M10500" s="46"/>
    </row>
    <row r="10501" spans="1:13" x14ac:dyDescent="0.3">
      <c r="A10501"/>
      <c r="B10501"/>
      <c r="C10501" s="29"/>
      <c r="D10501"/>
      <c r="E10501" s="44"/>
      <c r="F10501" s="29"/>
      <c r="G10501" s="45"/>
      <c r="L10501"/>
      <c r="M10501" s="46"/>
    </row>
    <row r="10502" spans="1:13" x14ac:dyDescent="0.3">
      <c r="A10502"/>
      <c r="B10502"/>
      <c r="C10502" s="29"/>
      <c r="D10502"/>
      <c r="E10502" s="44"/>
      <c r="F10502" s="29"/>
      <c r="G10502" s="45"/>
      <c r="L10502"/>
      <c r="M10502" s="46"/>
    </row>
    <row r="10503" spans="1:13" x14ac:dyDescent="0.3">
      <c r="A10503"/>
      <c r="B10503"/>
      <c r="C10503" s="29"/>
      <c r="D10503"/>
      <c r="E10503" s="44"/>
      <c r="F10503" s="29"/>
      <c r="G10503" s="45"/>
      <c r="L10503"/>
      <c r="M10503" s="46"/>
    </row>
    <row r="10504" spans="1:13" x14ac:dyDescent="0.3">
      <c r="A10504"/>
      <c r="B10504"/>
      <c r="C10504" s="29"/>
      <c r="D10504"/>
      <c r="E10504" s="44"/>
      <c r="F10504" s="29"/>
      <c r="G10504" s="45"/>
      <c r="L10504"/>
      <c r="M10504" s="46"/>
    </row>
    <row r="10505" spans="1:13" x14ac:dyDescent="0.3">
      <c r="A10505"/>
      <c r="B10505"/>
      <c r="C10505" s="29"/>
      <c r="D10505"/>
      <c r="E10505" s="44"/>
      <c r="F10505" s="29"/>
      <c r="G10505" s="45"/>
      <c r="L10505"/>
      <c r="M10505" s="46"/>
    </row>
    <row r="10506" spans="1:13" x14ac:dyDescent="0.3">
      <c r="A10506"/>
      <c r="B10506"/>
      <c r="C10506" s="29"/>
      <c r="D10506"/>
      <c r="E10506" s="44"/>
      <c r="F10506" s="29"/>
      <c r="G10506" s="45"/>
      <c r="L10506"/>
      <c r="M10506" s="46"/>
    </row>
    <row r="10507" spans="1:13" x14ac:dyDescent="0.3">
      <c r="A10507"/>
      <c r="B10507"/>
      <c r="C10507" s="29"/>
      <c r="D10507"/>
      <c r="E10507" s="44"/>
      <c r="F10507" s="29"/>
      <c r="G10507" s="45"/>
      <c r="L10507"/>
      <c r="M10507" s="46"/>
    </row>
    <row r="10508" spans="1:13" x14ac:dyDescent="0.3">
      <c r="A10508"/>
      <c r="B10508"/>
      <c r="C10508" s="29"/>
      <c r="D10508"/>
      <c r="E10508" s="44"/>
      <c r="F10508" s="29"/>
      <c r="G10508" s="45"/>
      <c r="L10508"/>
      <c r="M10508" s="46"/>
    </row>
    <row r="10509" spans="1:13" x14ac:dyDescent="0.3">
      <c r="A10509"/>
      <c r="B10509"/>
      <c r="C10509" s="29"/>
      <c r="D10509"/>
      <c r="E10509" s="44"/>
      <c r="F10509" s="29"/>
      <c r="G10509" s="45"/>
      <c r="L10509"/>
      <c r="M10509" s="46"/>
    </row>
    <row r="10510" spans="1:13" x14ac:dyDescent="0.3">
      <c r="A10510"/>
      <c r="B10510"/>
      <c r="C10510" s="29"/>
      <c r="D10510"/>
      <c r="E10510" s="44"/>
      <c r="F10510" s="29"/>
      <c r="G10510" s="45"/>
      <c r="L10510"/>
      <c r="M10510" s="46"/>
    </row>
    <row r="10511" spans="1:13" x14ac:dyDescent="0.3">
      <c r="A10511"/>
      <c r="B10511"/>
      <c r="C10511" s="29"/>
      <c r="D10511"/>
      <c r="E10511" s="44"/>
      <c r="F10511" s="29"/>
      <c r="G10511" s="45"/>
      <c r="L10511"/>
      <c r="M10511" s="46"/>
    </row>
    <row r="10512" spans="1:13" x14ac:dyDescent="0.3">
      <c r="A10512"/>
      <c r="B10512"/>
      <c r="C10512" s="29"/>
      <c r="D10512"/>
      <c r="E10512" s="44"/>
      <c r="F10512" s="29"/>
      <c r="G10512" s="45"/>
      <c r="L10512"/>
      <c r="M10512" s="46"/>
    </row>
    <row r="10513" spans="1:13" x14ac:dyDescent="0.3">
      <c r="A10513"/>
      <c r="B10513"/>
      <c r="C10513" s="29"/>
      <c r="D10513"/>
      <c r="E10513" s="44"/>
      <c r="F10513" s="29"/>
      <c r="G10513" s="45"/>
      <c r="L10513"/>
      <c r="M10513" s="46"/>
    </row>
    <row r="10514" spans="1:13" x14ac:dyDescent="0.3">
      <c r="A10514"/>
      <c r="B10514"/>
      <c r="C10514" s="29"/>
      <c r="D10514"/>
      <c r="E10514" s="44"/>
      <c r="F10514" s="29"/>
      <c r="G10514" s="45"/>
      <c r="L10514"/>
      <c r="M10514" s="46"/>
    </row>
    <row r="10515" spans="1:13" x14ac:dyDescent="0.3">
      <c r="A10515"/>
      <c r="B10515"/>
      <c r="C10515" s="29"/>
      <c r="D10515"/>
      <c r="E10515" s="44"/>
      <c r="F10515" s="29"/>
      <c r="G10515" s="45"/>
      <c r="L10515"/>
      <c r="M10515" s="46"/>
    </row>
    <row r="10516" spans="1:13" x14ac:dyDescent="0.3">
      <c r="A10516"/>
      <c r="B10516"/>
      <c r="C10516" s="29"/>
      <c r="D10516"/>
      <c r="E10516" s="44"/>
      <c r="F10516" s="29"/>
      <c r="G10516" s="45"/>
      <c r="L10516"/>
      <c r="M10516" s="46"/>
    </row>
    <row r="10517" spans="1:13" x14ac:dyDescent="0.3">
      <c r="A10517"/>
      <c r="B10517"/>
      <c r="C10517" s="29"/>
      <c r="D10517"/>
      <c r="E10517" s="44"/>
      <c r="F10517" s="29"/>
      <c r="G10517" s="45"/>
      <c r="L10517"/>
      <c r="M10517" s="46"/>
    </row>
    <row r="10518" spans="1:13" x14ac:dyDescent="0.3">
      <c r="A10518"/>
      <c r="B10518"/>
      <c r="C10518" s="29"/>
      <c r="D10518"/>
      <c r="E10518" s="44"/>
      <c r="F10518" s="29"/>
      <c r="G10518" s="45"/>
      <c r="L10518"/>
      <c r="M10518" s="46"/>
    </row>
    <row r="10519" spans="1:13" x14ac:dyDescent="0.3">
      <c r="A10519"/>
      <c r="B10519"/>
      <c r="C10519" s="29"/>
      <c r="D10519"/>
      <c r="E10519" s="44"/>
      <c r="F10519" s="29"/>
      <c r="G10519" s="45"/>
      <c r="L10519"/>
      <c r="M10519" s="46"/>
    </row>
    <row r="10520" spans="1:13" x14ac:dyDescent="0.3">
      <c r="A10520"/>
      <c r="B10520"/>
      <c r="C10520" s="29"/>
      <c r="D10520"/>
      <c r="E10520" s="44"/>
      <c r="F10520" s="29"/>
      <c r="G10520" s="45"/>
      <c r="L10520"/>
      <c r="M10520" s="46"/>
    </row>
    <row r="10521" spans="1:13" x14ac:dyDescent="0.3">
      <c r="A10521"/>
      <c r="B10521"/>
      <c r="C10521" s="29"/>
      <c r="D10521"/>
      <c r="E10521" s="44"/>
      <c r="F10521" s="29"/>
      <c r="G10521" s="45"/>
      <c r="L10521"/>
      <c r="M10521" s="46"/>
    </row>
    <row r="10522" spans="1:13" x14ac:dyDescent="0.3">
      <c r="A10522"/>
      <c r="B10522"/>
      <c r="C10522" s="29"/>
      <c r="D10522"/>
      <c r="E10522" s="44"/>
      <c r="F10522" s="29"/>
      <c r="G10522" s="45"/>
      <c r="L10522"/>
      <c r="M10522" s="46"/>
    </row>
    <row r="10523" spans="1:13" x14ac:dyDescent="0.3">
      <c r="A10523"/>
      <c r="B10523"/>
      <c r="C10523" s="29"/>
      <c r="D10523"/>
      <c r="E10523" s="44"/>
      <c r="F10523" s="29"/>
      <c r="G10523" s="45"/>
      <c r="L10523"/>
      <c r="M10523" s="46"/>
    </row>
    <row r="10524" spans="1:13" x14ac:dyDescent="0.3">
      <c r="A10524"/>
      <c r="B10524"/>
      <c r="C10524" s="29"/>
      <c r="D10524"/>
      <c r="E10524" s="44"/>
      <c r="F10524" s="29"/>
      <c r="G10524" s="45"/>
      <c r="L10524"/>
      <c r="M10524" s="46"/>
    </row>
    <row r="10525" spans="1:13" x14ac:dyDescent="0.3">
      <c r="A10525"/>
      <c r="B10525"/>
      <c r="C10525" s="29"/>
      <c r="D10525"/>
      <c r="E10525" s="44"/>
      <c r="F10525" s="29"/>
      <c r="G10525" s="45"/>
      <c r="L10525"/>
      <c r="M10525" s="46"/>
    </row>
    <row r="10526" spans="1:13" x14ac:dyDescent="0.3">
      <c r="A10526"/>
      <c r="B10526"/>
      <c r="C10526" s="29"/>
      <c r="D10526"/>
      <c r="E10526" s="44"/>
      <c r="F10526" s="29"/>
      <c r="G10526" s="45"/>
      <c r="L10526"/>
      <c r="M10526" s="46"/>
    </row>
    <row r="10527" spans="1:13" x14ac:dyDescent="0.3">
      <c r="A10527"/>
      <c r="B10527"/>
      <c r="C10527" s="29"/>
      <c r="D10527"/>
      <c r="E10527" s="44"/>
      <c r="F10527" s="29"/>
      <c r="G10527" s="45"/>
      <c r="L10527"/>
      <c r="M10527" s="46"/>
    </row>
    <row r="10528" spans="1:13" x14ac:dyDescent="0.3">
      <c r="A10528"/>
      <c r="B10528"/>
      <c r="C10528" s="29"/>
      <c r="D10528"/>
      <c r="E10528" s="44"/>
      <c r="F10528" s="29"/>
      <c r="G10528" s="45"/>
      <c r="L10528"/>
      <c r="M10528" s="46"/>
    </row>
    <row r="10529" spans="1:13" x14ac:dyDescent="0.3">
      <c r="A10529"/>
      <c r="B10529"/>
      <c r="C10529" s="29"/>
      <c r="D10529"/>
      <c r="E10529" s="44"/>
      <c r="F10529" s="29"/>
      <c r="G10529" s="45"/>
      <c r="L10529"/>
      <c r="M10529" s="46"/>
    </row>
    <row r="10530" spans="1:13" x14ac:dyDescent="0.3">
      <c r="A10530"/>
      <c r="B10530"/>
      <c r="C10530" s="29"/>
      <c r="D10530"/>
      <c r="E10530" s="44"/>
      <c r="F10530" s="29"/>
      <c r="G10530" s="45"/>
      <c r="L10530"/>
      <c r="M10530" s="46"/>
    </row>
    <row r="10531" spans="1:13" x14ac:dyDescent="0.3">
      <c r="A10531"/>
      <c r="B10531"/>
      <c r="C10531" s="29"/>
      <c r="D10531"/>
      <c r="E10531" s="44"/>
      <c r="F10531" s="29"/>
      <c r="G10531" s="45"/>
      <c r="L10531"/>
      <c r="M10531" s="46"/>
    </row>
    <row r="10532" spans="1:13" x14ac:dyDescent="0.3">
      <c r="A10532"/>
      <c r="B10532"/>
      <c r="C10532" s="29"/>
      <c r="D10532"/>
      <c r="E10532" s="44"/>
      <c r="F10532" s="29"/>
      <c r="G10532" s="45"/>
      <c r="L10532"/>
      <c r="M10532" s="46"/>
    </row>
    <row r="10533" spans="1:13" x14ac:dyDescent="0.3">
      <c r="A10533"/>
      <c r="B10533"/>
      <c r="C10533" s="29"/>
      <c r="D10533"/>
      <c r="E10533" s="44"/>
      <c r="F10533" s="29"/>
      <c r="G10533" s="45"/>
      <c r="L10533"/>
      <c r="M10533" s="46"/>
    </row>
    <row r="10534" spans="1:13" x14ac:dyDescent="0.3">
      <c r="A10534"/>
      <c r="B10534"/>
      <c r="C10534" s="29"/>
      <c r="D10534"/>
      <c r="E10534" s="44"/>
      <c r="F10534" s="29"/>
      <c r="G10534" s="45"/>
      <c r="L10534"/>
      <c r="M10534" s="46"/>
    </row>
    <row r="10535" spans="1:13" x14ac:dyDescent="0.3">
      <c r="A10535"/>
      <c r="B10535"/>
      <c r="C10535" s="29"/>
      <c r="D10535"/>
      <c r="E10535" s="44"/>
      <c r="F10535" s="29"/>
      <c r="G10535" s="45"/>
      <c r="L10535"/>
      <c r="M10535" s="46"/>
    </row>
    <row r="10536" spans="1:13" x14ac:dyDescent="0.3">
      <c r="A10536"/>
      <c r="B10536"/>
      <c r="C10536" s="29"/>
      <c r="D10536"/>
      <c r="E10536" s="44"/>
      <c r="F10536" s="29"/>
      <c r="G10536" s="45"/>
      <c r="L10536"/>
      <c r="M10536" s="46"/>
    </row>
    <row r="10537" spans="1:13" x14ac:dyDescent="0.3">
      <c r="A10537"/>
      <c r="B10537"/>
      <c r="C10537" s="29"/>
      <c r="D10537"/>
      <c r="E10537" s="44"/>
      <c r="F10537" s="29"/>
      <c r="G10537" s="45"/>
      <c r="L10537"/>
      <c r="M10537" s="46"/>
    </row>
    <row r="10538" spans="1:13" x14ac:dyDescent="0.3">
      <c r="A10538"/>
      <c r="B10538"/>
      <c r="C10538" s="29"/>
      <c r="D10538"/>
      <c r="E10538" s="44"/>
      <c r="F10538" s="29"/>
      <c r="G10538" s="45"/>
      <c r="L10538"/>
      <c r="M10538" s="46"/>
    </row>
    <row r="10539" spans="1:13" x14ac:dyDescent="0.3">
      <c r="A10539"/>
      <c r="B10539"/>
      <c r="C10539" s="29"/>
      <c r="D10539"/>
      <c r="E10539" s="44"/>
      <c r="F10539" s="29"/>
      <c r="G10539" s="45"/>
      <c r="L10539"/>
      <c r="M10539" s="46"/>
    </row>
    <row r="10540" spans="1:13" x14ac:dyDescent="0.3">
      <c r="A10540"/>
      <c r="B10540"/>
      <c r="C10540" s="29"/>
      <c r="D10540"/>
      <c r="E10540" s="44"/>
      <c r="F10540" s="29"/>
      <c r="G10540" s="45"/>
      <c r="L10540"/>
      <c r="M10540" s="46"/>
    </row>
    <row r="10541" spans="1:13" x14ac:dyDescent="0.3">
      <c r="A10541"/>
      <c r="B10541"/>
      <c r="C10541" s="29"/>
      <c r="D10541"/>
      <c r="E10541" s="44"/>
      <c r="F10541" s="29"/>
      <c r="G10541" s="45"/>
      <c r="L10541"/>
      <c r="M10541" s="46"/>
    </row>
    <row r="10542" spans="1:13" x14ac:dyDescent="0.3">
      <c r="A10542"/>
      <c r="B10542"/>
      <c r="C10542" s="29"/>
      <c r="D10542"/>
      <c r="E10542" s="44"/>
      <c r="F10542" s="29"/>
      <c r="G10542" s="45"/>
      <c r="L10542"/>
      <c r="M10542" s="46"/>
    </row>
    <row r="10543" spans="1:13" x14ac:dyDescent="0.3">
      <c r="A10543"/>
      <c r="B10543"/>
      <c r="C10543" s="29"/>
      <c r="D10543"/>
      <c r="E10543" s="44"/>
      <c r="F10543" s="29"/>
      <c r="G10543" s="45"/>
      <c r="L10543"/>
      <c r="M10543" s="46"/>
    </row>
    <row r="10544" spans="1:13" x14ac:dyDescent="0.3">
      <c r="A10544"/>
      <c r="B10544"/>
      <c r="C10544" s="29"/>
      <c r="D10544"/>
      <c r="E10544" s="44"/>
      <c r="F10544" s="29"/>
      <c r="G10544" s="45"/>
      <c r="L10544"/>
      <c r="M10544" s="46"/>
    </row>
    <row r="10545" spans="1:13" x14ac:dyDescent="0.3">
      <c r="A10545"/>
      <c r="B10545"/>
      <c r="C10545" s="29"/>
      <c r="D10545"/>
      <c r="E10545" s="44"/>
      <c r="F10545" s="29"/>
      <c r="G10545" s="45"/>
      <c r="L10545"/>
      <c r="M10545" s="46"/>
    </row>
    <row r="10546" spans="1:13" x14ac:dyDescent="0.3">
      <c r="A10546"/>
      <c r="B10546"/>
      <c r="C10546" s="29"/>
      <c r="D10546"/>
      <c r="E10546" s="44"/>
      <c r="F10546" s="29"/>
      <c r="G10546" s="45"/>
      <c r="L10546"/>
      <c r="M10546" s="46"/>
    </row>
    <row r="10547" spans="1:13" x14ac:dyDescent="0.3">
      <c r="A10547"/>
      <c r="B10547"/>
      <c r="C10547" s="29"/>
      <c r="D10547"/>
      <c r="E10547" s="44"/>
      <c r="F10547" s="29"/>
      <c r="G10547" s="45"/>
      <c r="L10547"/>
      <c r="M10547" s="46"/>
    </row>
    <row r="10548" spans="1:13" x14ac:dyDescent="0.3">
      <c r="A10548"/>
      <c r="B10548"/>
      <c r="C10548" s="29"/>
      <c r="D10548"/>
      <c r="E10548" s="44"/>
      <c r="F10548" s="29"/>
      <c r="G10548" s="45"/>
      <c r="L10548"/>
      <c r="M10548" s="46"/>
    </row>
    <row r="10549" spans="1:13" x14ac:dyDescent="0.3">
      <c r="A10549"/>
      <c r="B10549"/>
      <c r="C10549" s="29"/>
      <c r="D10549"/>
      <c r="E10549" s="44"/>
      <c r="F10549" s="29"/>
      <c r="G10549" s="45"/>
      <c r="L10549"/>
      <c r="M10549" s="46"/>
    </row>
    <row r="10550" spans="1:13" x14ac:dyDescent="0.3">
      <c r="A10550"/>
      <c r="B10550"/>
      <c r="C10550" s="29"/>
      <c r="D10550"/>
      <c r="E10550" s="44"/>
      <c r="F10550" s="29"/>
      <c r="G10550" s="45"/>
      <c r="L10550"/>
      <c r="M10550" s="46"/>
    </row>
    <row r="10551" spans="1:13" x14ac:dyDescent="0.3">
      <c r="A10551"/>
      <c r="B10551"/>
      <c r="C10551" s="29"/>
      <c r="D10551"/>
      <c r="E10551" s="44"/>
      <c r="F10551" s="29"/>
      <c r="G10551" s="45"/>
      <c r="L10551"/>
      <c r="M10551" s="46"/>
    </row>
    <row r="10552" spans="1:13" x14ac:dyDescent="0.3">
      <c r="A10552"/>
      <c r="B10552"/>
      <c r="C10552" s="29"/>
      <c r="D10552"/>
      <c r="E10552" s="44"/>
      <c r="F10552" s="29"/>
      <c r="G10552" s="45"/>
      <c r="L10552"/>
      <c r="M10552" s="46"/>
    </row>
    <row r="10553" spans="1:13" x14ac:dyDescent="0.3">
      <c r="A10553"/>
      <c r="B10553"/>
      <c r="C10553" s="29"/>
      <c r="D10553"/>
      <c r="E10553" s="44"/>
      <c r="F10553" s="29"/>
      <c r="G10553" s="45"/>
      <c r="L10553"/>
      <c r="M10553" s="46"/>
    </row>
    <row r="10554" spans="1:13" x14ac:dyDescent="0.3">
      <c r="A10554"/>
      <c r="B10554"/>
      <c r="C10554" s="29"/>
      <c r="D10554"/>
      <c r="E10554" s="44"/>
      <c r="F10554" s="29"/>
      <c r="G10554" s="45"/>
      <c r="L10554"/>
      <c r="M10554" s="46"/>
    </row>
    <row r="10555" spans="1:13" x14ac:dyDescent="0.3">
      <c r="A10555"/>
      <c r="B10555"/>
      <c r="C10555" s="29"/>
      <c r="D10555"/>
      <c r="E10555" s="44"/>
      <c r="F10555" s="29"/>
      <c r="G10555" s="45"/>
      <c r="L10555"/>
      <c r="M10555" s="46"/>
    </row>
    <row r="10556" spans="1:13" x14ac:dyDescent="0.3">
      <c r="A10556"/>
      <c r="B10556"/>
      <c r="C10556" s="29"/>
      <c r="D10556"/>
      <c r="E10556" s="44"/>
      <c r="F10556" s="29"/>
      <c r="G10556" s="45"/>
      <c r="L10556"/>
      <c r="M10556" s="46"/>
    </row>
    <row r="10557" spans="1:13" x14ac:dyDescent="0.3">
      <c r="A10557"/>
      <c r="B10557"/>
      <c r="C10557" s="29"/>
      <c r="D10557"/>
      <c r="E10557" s="44"/>
      <c r="F10557" s="29"/>
      <c r="G10557" s="45"/>
      <c r="L10557"/>
      <c r="M10557" s="46"/>
    </row>
    <row r="10558" spans="1:13" x14ac:dyDescent="0.3">
      <c r="A10558"/>
      <c r="B10558"/>
      <c r="C10558" s="29"/>
      <c r="D10558"/>
      <c r="E10558" s="44"/>
      <c r="F10558" s="29"/>
      <c r="G10558" s="45"/>
      <c r="L10558"/>
      <c r="M10558" s="46"/>
    </row>
    <row r="10559" spans="1:13" x14ac:dyDescent="0.3">
      <c r="A10559"/>
      <c r="B10559"/>
      <c r="C10559" s="29"/>
      <c r="D10559"/>
      <c r="E10559" s="44"/>
      <c r="F10559" s="29"/>
      <c r="G10559" s="45"/>
      <c r="L10559"/>
      <c r="M10559" s="46"/>
    </row>
    <row r="10560" spans="1:13" x14ac:dyDescent="0.3">
      <c r="A10560"/>
      <c r="B10560"/>
      <c r="C10560" s="29"/>
      <c r="D10560"/>
      <c r="E10560" s="44"/>
      <c r="F10560" s="29"/>
      <c r="G10560" s="45"/>
      <c r="L10560"/>
      <c r="M10560" s="46"/>
    </row>
    <row r="10561" spans="1:13" x14ac:dyDescent="0.3">
      <c r="A10561"/>
      <c r="B10561"/>
      <c r="C10561" s="29"/>
      <c r="D10561"/>
      <c r="E10561" s="44"/>
      <c r="F10561" s="29"/>
      <c r="G10561" s="45"/>
      <c r="L10561"/>
      <c r="M10561" s="46"/>
    </row>
    <row r="10562" spans="1:13" x14ac:dyDescent="0.3">
      <c r="A10562"/>
      <c r="B10562"/>
      <c r="C10562" s="29"/>
      <c r="D10562"/>
      <c r="E10562" s="44"/>
      <c r="F10562" s="29"/>
      <c r="G10562" s="45"/>
      <c r="L10562"/>
      <c r="M10562" s="46"/>
    </row>
    <row r="10563" spans="1:13" x14ac:dyDescent="0.3">
      <c r="A10563"/>
      <c r="B10563"/>
      <c r="C10563" s="29"/>
      <c r="D10563"/>
      <c r="E10563" s="44"/>
      <c r="F10563" s="29"/>
      <c r="G10563" s="45"/>
      <c r="L10563"/>
      <c r="M10563" s="46"/>
    </row>
    <row r="10564" spans="1:13" x14ac:dyDescent="0.3">
      <c r="A10564"/>
      <c r="B10564"/>
      <c r="C10564" s="29"/>
      <c r="D10564"/>
      <c r="E10564" s="44"/>
      <c r="F10564" s="29"/>
      <c r="G10564" s="45"/>
      <c r="L10564"/>
      <c r="M10564" s="46"/>
    </row>
    <row r="10565" spans="1:13" x14ac:dyDescent="0.3">
      <c r="A10565"/>
      <c r="B10565"/>
      <c r="C10565" s="29"/>
      <c r="D10565"/>
      <c r="E10565" s="44"/>
      <c r="F10565" s="29"/>
      <c r="G10565" s="45"/>
      <c r="L10565"/>
      <c r="M10565" s="46"/>
    </row>
    <row r="10566" spans="1:13" x14ac:dyDescent="0.3">
      <c r="A10566"/>
      <c r="B10566"/>
      <c r="C10566" s="29"/>
      <c r="D10566"/>
      <c r="E10566" s="44"/>
      <c r="F10566" s="29"/>
      <c r="G10566" s="45"/>
      <c r="L10566"/>
      <c r="M10566" s="46"/>
    </row>
    <row r="10567" spans="1:13" x14ac:dyDescent="0.3">
      <c r="A10567"/>
      <c r="B10567"/>
      <c r="C10567" s="29"/>
      <c r="D10567"/>
      <c r="E10567" s="44"/>
      <c r="F10567" s="29"/>
      <c r="G10567" s="45"/>
      <c r="L10567"/>
      <c r="M10567" s="46"/>
    </row>
    <row r="10568" spans="1:13" x14ac:dyDescent="0.3">
      <c r="A10568"/>
      <c r="B10568"/>
      <c r="C10568" s="29"/>
      <c r="D10568"/>
      <c r="E10568" s="44"/>
      <c r="F10568" s="29"/>
      <c r="G10568" s="45"/>
      <c r="L10568"/>
      <c r="M10568" s="46"/>
    </row>
    <row r="10569" spans="1:13" x14ac:dyDescent="0.3">
      <c r="A10569"/>
      <c r="B10569"/>
      <c r="C10569" s="29"/>
      <c r="D10569"/>
      <c r="E10569" s="44"/>
      <c r="F10569" s="29"/>
      <c r="G10569" s="45"/>
      <c r="L10569"/>
      <c r="M10569" s="46"/>
    </row>
    <row r="10570" spans="1:13" x14ac:dyDescent="0.3">
      <c r="A10570"/>
      <c r="B10570"/>
      <c r="C10570" s="29"/>
      <c r="D10570"/>
      <c r="E10570" s="44"/>
      <c r="F10570" s="29"/>
      <c r="G10570" s="45"/>
      <c r="L10570"/>
      <c r="M10570" s="46"/>
    </row>
    <row r="10571" spans="1:13" x14ac:dyDescent="0.3">
      <c r="A10571"/>
      <c r="B10571"/>
      <c r="C10571" s="29"/>
      <c r="D10571"/>
      <c r="E10571" s="44"/>
      <c r="F10571" s="29"/>
      <c r="G10571" s="45"/>
      <c r="L10571"/>
      <c r="M10571" s="46"/>
    </row>
    <row r="10572" spans="1:13" x14ac:dyDescent="0.3">
      <c r="A10572"/>
      <c r="B10572"/>
      <c r="C10572" s="29"/>
      <c r="D10572"/>
      <c r="E10572" s="44"/>
      <c r="F10572" s="29"/>
      <c r="G10572" s="45"/>
      <c r="L10572"/>
      <c r="M10572" s="46"/>
    </row>
    <row r="10573" spans="1:13" x14ac:dyDescent="0.3">
      <c r="A10573"/>
      <c r="B10573"/>
      <c r="C10573" s="29"/>
      <c r="D10573"/>
      <c r="E10573" s="44"/>
      <c r="F10573" s="29"/>
      <c r="G10573" s="45"/>
      <c r="L10573"/>
      <c r="M10573" s="46"/>
    </row>
    <row r="10574" spans="1:13" x14ac:dyDescent="0.3">
      <c r="A10574"/>
      <c r="B10574"/>
      <c r="C10574" s="29"/>
      <c r="D10574"/>
      <c r="E10574" s="44"/>
      <c r="F10574" s="29"/>
      <c r="G10574" s="45"/>
      <c r="L10574"/>
      <c r="M10574" s="46"/>
    </row>
    <row r="10575" spans="1:13" x14ac:dyDescent="0.3">
      <c r="A10575"/>
      <c r="B10575"/>
      <c r="C10575" s="29"/>
      <c r="D10575"/>
      <c r="E10575" s="44"/>
      <c r="F10575" s="29"/>
      <c r="G10575" s="45"/>
      <c r="L10575"/>
      <c r="M10575" s="46"/>
    </row>
    <row r="10576" spans="1:13" x14ac:dyDescent="0.3">
      <c r="A10576"/>
      <c r="B10576"/>
      <c r="C10576" s="29"/>
      <c r="D10576"/>
      <c r="E10576" s="44"/>
      <c r="F10576" s="29"/>
      <c r="G10576" s="45"/>
      <c r="L10576"/>
      <c r="M10576" s="46"/>
    </row>
    <row r="10577" spans="1:13" x14ac:dyDescent="0.3">
      <c r="A10577"/>
      <c r="B10577"/>
      <c r="C10577" s="29"/>
      <c r="D10577"/>
      <c r="E10577" s="44"/>
      <c r="F10577" s="29"/>
      <c r="G10577" s="45"/>
      <c r="L10577"/>
      <c r="M10577" s="46"/>
    </row>
    <row r="10578" spans="1:13" x14ac:dyDescent="0.3">
      <c r="A10578"/>
      <c r="B10578"/>
      <c r="C10578" s="29"/>
      <c r="D10578"/>
      <c r="E10578" s="44"/>
      <c r="F10578" s="29"/>
      <c r="G10578" s="45"/>
      <c r="L10578"/>
      <c r="M10578" s="46"/>
    </row>
    <row r="10579" spans="1:13" x14ac:dyDescent="0.3">
      <c r="A10579"/>
      <c r="B10579"/>
      <c r="C10579" s="29"/>
      <c r="D10579"/>
      <c r="E10579" s="44"/>
      <c r="F10579" s="29"/>
      <c r="G10579" s="45"/>
      <c r="L10579"/>
      <c r="M10579" s="46"/>
    </row>
    <row r="10580" spans="1:13" x14ac:dyDescent="0.3">
      <c r="A10580"/>
      <c r="B10580"/>
      <c r="C10580" s="29"/>
      <c r="D10580"/>
      <c r="E10580" s="44"/>
      <c r="F10580" s="29"/>
      <c r="G10580" s="45"/>
      <c r="L10580"/>
      <c r="M10580" s="46"/>
    </row>
    <row r="10581" spans="1:13" x14ac:dyDescent="0.3">
      <c r="A10581"/>
      <c r="B10581"/>
      <c r="C10581" s="29"/>
      <c r="D10581"/>
      <c r="E10581" s="44"/>
      <c r="F10581" s="29"/>
      <c r="G10581" s="45"/>
      <c r="L10581"/>
      <c r="M10581" s="46"/>
    </row>
    <row r="10582" spans="1:13" x14ac:dyDescent="0.3">
      <c r="A10582"/>
      <c r="B10582"/>
      <c r="C10582" s="29"/>
      <c r="D10582"/>
      <c r="E10582" s="44"/>
      <c r="F10582" s="29"/>
      <c r="G10582" s="45"/>
      <c r="L10582"/>
      <c r="M10582" s="46"/>
    </row>
    <row r="10583" spans="1:13" x14ac:dyDescent="0.3">
      <c r="A10583"/>
      <c r="B10583"/>
      <c r="C10583" s="29"/>
      <c r="D10583"/>
      <c r="E10583" s="44"/>
      <c r="F10583" s="29"/>
      <c r="G10583" s="45"/>
      <c r="L10583"/>
      <c r="M10583" s="46"/>
    </row>
    <row r="10584" spans="1:13" x14ac:dyDescent="0.3">
      <c r="A10584"/>
      <c r="B10584"/>
      <c r="C10584" s="29"/>
      <c r="D10584"/>
      <c r="E10584" s="44"/>
      <c r="F10584" s="29"/>
      <c r="G10584" s="45"/>
      <c r="L10584"/>
      <c r="M10584" s="46"/>
    </row>
    <row r="10585" spans="1:13" x14ac:dyDescent="0.3">
      <c r="A10585"/>
      <c r="B10585"/>
      <c r="C10585" s="29"/>
      <c r="D10585"/>
      <c r="E10585" s="44"/>
      <c r="F10585" s="29"/>
      <c r="G10585" s="45"/>
      <c r="L10585"/>
      <c r="M10585" s="46"/>
    </row>
    <row r="10586" spans="1:13" x14ac:dyDescent="0.3">
      <c r="A10586"/>
      <c r="B10586"/>
      <c r="C10586" s="29"/>
      <c r="D10586"/>
      <c r="E10586" s="44"/>
      <c r="F10586" s="29"/>
      <c r="G10586" s="45"/>
      <c r="L10586"/>
      <c r="M10586" s="46"/>
    </row>
    <row r="10587" spans="1:13" x14ac:dyDescent="0.3">
      <c r="A10587"/>
      <c r="B10587"/>
      <c r="C10587" s="29"/>
      <c r="D10587"/>
      <c r="E10587" s="44"/>
      <c r="F10587" s="29"/>
      <c r="G10587" s="45"/>
      <c r="L10587"/>
      <c r="M10587" s="46"/>
    </row>
    <row r="10588" spans="1:13" x14ac:dyDescent="0.3">
      <c r="A10588"/>
      <c r="B10588"/>
      <c r="C10588" s="29"/>
      <c r="D10588"/>
      <c r="E10588" s="44"/>
      <c r="F10588" s="29"/>
      <c r="G10588" s="45"/>
      <c r="L10588"/>
      <c r="M10588" s="46"/>
    </row>
    <row r="10589" spans="1:13" x14ac:dyDescent="0.3">
      <c r="A10589"/>
      <c r="B10589"/>
      <c r="C10589" s="29"/>
      <c r="D10589"/>
      <c r="E10589" s="44"/>
      <c r="F10589" s="29"/>
      <c r="G10589" s="45"/>
      <c r="L10589"/>
      <c r="M10589" s="46"/>
    </row>
    <row r="10590" spans="1:13" x14ac:dyDescent="0.3">
      <c r="A10590"/>
      <c r="B10590"/>
      <c r="C10590" s="29"/>
      <c r="D10590"/>
      <c r="E10590" s="44"/>
      <c r="F10590" s="29"/>
      <c r="G10590" s="45"/>
      <c r="L10590"/>
      <c r="M10590" s="46"/>
    </row>
    <row r="10591" spans="1:13" x14ac:dyDescent="0.3">
      <c r="A10591"/>
      <c r="B10591"/>
      <c r="C10591" s="29"/>
      <c r="D10591"/>
      <c r="E10591" s="44"/>
      <c r="F10591" s="29"/>
      <c r="G10591" s="45"/>
      <c r="L10591"/>
      <c r="M10591" s="46"/>
    </row>
    <row r="10592" spans="1:13" x14ac:dyDescent="0.3">
      <c r="A10592"/>
      <c r="B10592"/>
      <c r="C10592" s="29"/>
      <c r="D10592"/>
      <c r="E10592" s="44"/>
      <c r="F10592" s="29"/>
      <c r="G10592" s="45"/>
      <c r="L10592"/>
      <c r="M10592" s="46"/>
    </row>
    <row r="10593" spans="1:13" x14ac:dyDescent="0.3">
      <c r="A10593"/>
      <c r="B10593"/>
      <c r="C10593" s="29"/>
      <c r="D10593"/>
      <c r="E10593" s="44"/>
      <c r="F10593" s="29"/>
      <c r="G10593" s="45"/>
      <c r="L10593"/>
      <c r="M10593" s="46"/>
    </row>
    <row r="10594" spans="1:13" x14ac:dyDescent="0.3">
      <c r="A10594"/>
      <c r="B10594"/>
      <c r="C10594" s="29"/>
      <c r="D10594"/>
      <c r="E10594" s="44"/>
      <c r="F10594" s="29"/>
      <c r="G10594" s="45"/>
      <c r="L10594"/>
      <c r="M10594" s="46"/>
    </row>
    <row r="10595" spans="1:13" x14ac:dyDescent="0.3">
      <c r="A10595"/>
      <c r="B10595"/>
      <c r="C10595" s="29"/>
      <c r="D10595"/>
      <c r="E10595" s="44"/>
      <c r="F10595" s="29"/>
      <c r="G10595" s="45"/>
      <c r="L10595"/>
      <c r="M10595" s="46"/>
    </row>
    <row r="10596" spans="1:13" x14ac:dyDescent="0.3">
      <c r="A10596"/>
      <c r="B10596"/>
      <c r="C10596" s="29"/>
      <c r="D10596"/>
      <c r="E10596" s="44"/>
      <c r="F10596" s="29"/>
      <c r="G10596" s="45"/>
      <c r="L10596"/>
      <c r="M10596" s="46"/>
    </row>
    <row r="10597" spans="1:13" x14ac:dyDescent="0.3">
      <c r="A10597"/>
      <c r="B10597"/>
      <c r="C10597" s="29"/>
      <c r="D10597"/>
      <c r="E10597" s="44"/>
      <c r="F10597" s="29"/>
      <c r="G10597" s="45"/>
      <c r="L10597"/>
      <c r="M10597" s="46"/>
    </row>
    <row r="10598" spans="1:13" x14ac:dyDescent="0.3">
      <c r="A10598"/>
      <c r="B10598"/>
      <c r="C10598" s="29"/>
      <c r="D10598"/>
      <c r="E10598" s="44"/>
      <c r="F10598" s="29"/>
      <c r="G10598" s="45"/>
      <c r="L10598"/>
      <c r="M10598" s="46"/>
    </row>
    <row r="10599" spans="1:13" x14ac:dyDescent="0.3">
      <c r="A10599"/>
      <c r="B10599"/>
      <c r="C10599" s="29"/>
      <c r="D10599"/>
      <c r="E10599" s="44"/>
      <c r="F10599" s="29"/>
      <c r="G10599" s="45"/>
      <c r="L10599"/>
      <c r="M10599" s="46"/>
    </row>
    <row r="10600" spans="1:13" x14ac:dyDescent="0.3">
      <c r="A10600"/>
      <c r="B10600"/>
      <c r="C10600" s="29"/>
      <c r="D10600"/>
      <c r="E10600" s="44"/>
      <c r="F10600" s="29"/>
      <c r="G10600" s="45"/>
      <c r="L10600"/>
      <c r="M10600" s="46"/>
    </row>
    <row r="10601" spans="1:13" x14ac:dyDescent="0.3">
      <c r="A10601"/>
      <c r="B10601"/>
      <c r="C10601" s="29"/>
      <c r="D10601"/>
      <c r="E10601" s="44"/>
      <c r="F10601" s="29"/>
      <c r="G10601" s="45"/>
      <c r="L10601"/>
      <c r="M10601" s="46"/>
    </row>
    <row r="10602" spans="1:13" x14ac:dyDescent="0.3">
      <c r="A10602"/>
      <c r="B10602"/>
      <c r="C10602" s="29"/>
      <c r="D10602"/>
      <c r="E10602" s="44"/>
      <c r="F10602" s="29"/>
      <c r="G10602" s="45"/>
      <c r="L10602"/>
      <c r="M10602" s="46"/>
    </row>
    <row r="10603" spans="1:13" x14ac:dyDescent="0.3">
      <c r="A10603"/>
      <c r="B10603"/>
      <c r="C10603" s="29"/>
      <c r="D10603"/>
      <c r="E10603" s="44"/>
      <c r="F10603" s="29"/>
      <c r="G10603" s="45"/>
      <c r="L10603"/>
      <c r="M10603" s="46"/>
    </row>
    <row r="10604" spans="1:13" x14ac:dyDescent="0.3">
      <c r="A10604"/>
      <c r="B10604"/>
      <c r="C10604" s="29"/>
      <c r="D10604"/>
      <c r="E10604" s="44"/>
      <c r="F10604" s="29"/>
      <c r="G10604" s="45"/>
      <c r="L10604"/>
      <c r="M10604" s="46"/>
    </row>
    <row r="10605" spans="1:13" x14ac:dyDescent="0.3">
      <c r="A10605"/>
      <c r="B10605"/>
      <c r="C10605" s="29"/>
      <c r="D10605"/>
      <c r="E10605" s="44"/>
      <c r="F10605" s="29"/>
      <c r="G10605" s="45"/>
      <c r="L10605"/>
      <c r="M10605" s="46"/>
    </row>
    <row r="10606" spans="1:13" x14ac:dyDescent="0.3">
      <c r="A10606"/>
      <c r="B10606"/>
      <c r="C10606" s="29"/>
      <c r="D10606"/>
      <c r="E10606" s="44"/>
      <c r="F10606" s="29"/>
      <c r="G10606" s="45"/>
      <c r="L10606"/>
      <c r="M10606" s="46"/>
    </row>
    <row r="10607" spans="1:13" x14ac:dyDescent="0.3">
      <c r="A10607"/>
      <c r="B10607"/>
      <c r="C10607" s="29"/>
      <c r="D10607"/>
      <c r="E10607" s="44"/>
      <c r="F10607" s="29"/>
      <c r="G10607" s="45"/>
      <c r="L10607"/>
      <c r="M10607" s="46"/>
    </row>
    <row r="10608" spans="1:13" x14ac:dyDescent="0.3">
      <c r="A10608"/>
      <c r="B10608"/>
      <c r="C10608" s="29"/>
      <c r="D10608"/>
      <c r="E10608" s="44"/>
      <c r="F10608" s="29"/>
      <c r="G10608" s="45"/>
      <c r="L10608"/>
      <c r="M10608" s="46"/>
    </row>
    <row r="10609" spans="1:13" x14ac:dyDescent="0.3">
      <c r="A10609"/>
      <c r="B10609"/>
      <c r="C10609" s="29"/>
      <c r="D10609"/>
      <c r="E10609" s="44"/>
      <c r="F10609" s="29"/>
      <c r="G10609" s="45"/>
      <c r="L10609"/>
      <c r="M10609" s="46"/>
    </row>
    <row r="10610" spans="1:13" x14ac:dyDescent="0.3">
      <c r="A10610"/>
      <c r="B10610"/>
      <c r="C10610" s="29"/>
      <c r="D10610"/>
      <c r="E10610" s="44"/>
      <c r="F10610" s="29"/>
      <c r="G10610" s="45"/>
      <c r="L10610"/>
      <c r="M10610" s="46"/>
    </row>
    <row r="10611" spans="1:13" x14ac:dyDescent="0.3">
      <c r="A10611"/>
      <c r="B10611"/>
      <c r="C10611" s="29"/>
      <c r="D10611"/>
      <c r="E10611" s="44"/>
      <c r="F10611" s="29"/>
      <c r="G10611" s="45"/>
      <c r="L10611"/>
      <c r="M10611" s="46"/>
    </row>
    <row r="10612" spans="1:13" x14ac:dyDescent="0.3">
      <c r="A10612"/>
      <c r="B10612"/>
      <c r="C10612" s="29"/>
      <c r="D10612"/>
      <c r="E10612" s="44"/>
      <c r="F10612" s="29"/>
      <c r="G10612" s="45"/>
      <c r="L10612"/>
      <c r="M10612" s="46"/>
    </row>
    <row r="10613" spans="1:13" x14ac:dyDescent="0.3">
      <c r="A10613"/>
      <c r="B10613"/>
      <c r="C10613" s="29"/>
      <c r="D10613"/>
      <c r="E10613" s="44"/>
      <c r="F10613" s="29"/>
      <c r="G10613" s="45"/>
      <c r="L10613"/>
      <c r="M10613" s="46"/>
    </row>
    <row r="10614" spans="1:13" x14ac:dyDescent="0.3">
      <c r="A10614"/>
      <c r="B10614"/>
      <c r="C10614" s="29"/>
      <c r="D10614"/>
      <c r="E10614" s="44"/>
      <c r="F10614" s="29"/>
      <c r="G10614" s="45"/>
      <c r="L10614"/>
      <c r="M10614" s="46"/>
    </row>
    <row r="10615" spans="1:13" x14ac:dyDescent="0.3">
      <c r="A10615"/>
      <c r="B10615"/>
      <c r="C10615" s="29"/>
      <c r="D10615"/>
      <c r="E10615" s="44"/>
      <c r="F10615" s="29"/>
      <c r="G10615" s="45"/>
      <c r="L10615"/>
      <c r="M10615" s="46"/>
    </row>
    <row r="10616" spans="1:13" x14ac:dyDescent="0.3">
      <c r="A10616"/>
      <c r="B10616"/>
      <c r="C10616" s="29"/>
      <c r="D10616"/>
      <c r="E10616" s="44"/>
      <c r="F10616" s="29"/>
      <c r="G10616" s="45"/>
      <c r="L10616"/>
      <c r="M10616" s="46"/>
    </row>
    <row r="10617" spans="1:13" x14ac:dyDescent="0.3">
      <c r="A10617"/>
      <c r="B10617"/>
      <c r="C10617" s="29"/>
      <c r="D10617"/>
      <c r="E10617" s="44"/>
      <c r="F10617" s="29"/>
      <c r="G10617" s="45"/>
      <c r="L10617"/>
      <c r="M10617" s="46"/>
    </row>
    <row r="10618" spans="1:13" x14ac:dyDescent="0.3">
      <c r="A10618"/>
      <c r="B10618"/>
      <c r="C10618" s="29"/>
      <c r="D10618"/>
      <c r="E10618" s="44"/>
      <c r="F10618" s="29"/>
      <c r="G10618" s="45"/>
      <c r="L10618"/>
      <c r="M10618" s="46"/>
    </row>
    <row r="10619" spans="1:13" x14ac:dyDescent="0.3">
      <c r="A10619"/>
      <c r="B10619"/>
      <c r="C10619" s="29"/>
      <c r="D10619"/>
      <c r="E10619" s="44"/>
      <c r="F10619" s="29"/>
      <c r="G10619" s="45"/>
      <c r="L10619"/>
      <c r="M10619" s="46"/>
    </row>
    <row r="10620" spans="1:13" x14ac:dyDescent="0.3">
      <c r="A10620"/>
      <c r="B10620"/>
      <c r="C10620" s="29"/>
      <c r="D10620"/>
      <c r="E10620" s="44"/>
      <c r="F10620" s="29"/>
      <c r="G10620" s="45"/>
      <c r="L10620"/>
      <c r="M10620" s="46"/>
    </row>
    <row r="10621" spans="1:13" x14ac:dyDescent="0.3">
      <c r="A10621"/>
      <c r="B10621"/>
      <c r="C10621" s="29"/>
      <c r="D10621"/>
      <c r="E10621" s="44"/>
      <c r="F10621" s="29"/>
      <c r="G10621" s="45"/>
      <c r="L10621"/>
      <c r="M10621" s="46"/>
    </row>
    <row r="10622" spans="1:13" x14ac:dyDescent="0.3">
      <c r="A10622"/>
      <c r="B10622"/>
      <c r="C10622" s="29"/>
      <c r="D10622"/>
      <c r="E10622" s="44"/>
      <c r="F10622" s="29"/>
      <c r="G10622" s="45"/>
      <c r="L10622"/>
      <c r="M10622" s="46"/>
    </row>
    <row r="10623" spans="1:13" x14ac:dyDescent="0.3">
      <c r="A10623"/>
      <c r="B10623"/>
      <c r="C10623" s="29"/>
      <c r="D10623"/>
      <c r="E10623" s="44"/>
      <c r="F10623" s="29"/>
      <c r="G10623" s="45"/>
      <c r="L10623"/>
      <c r="M10623" s="46"/>
    </row>
    <row r="10624" spans="1:13" x14ac:dyDescent="0.3">
      <c r="A10624"/>
      <c r="B10624"/>
      <c r="C10624" s="29"/>
      <c r="D10624"/>
      <c r="E10624" s="44"/>
      <c r="F10624" s="29"/>
      <c r="G10624" s="45"/>
      <c r="L10624"/>
      <c r="M10624" s="46"/>
    </row>
    <row r="10625" spans="1:13" x14ac:dyDescent="0.3">
      <c r="A10625"/>
      <c r="B10625"/>
      <c r="C10625" s="29"/>
      <c r="D10625"/>
      <c r="E10625" s="44"/>
      <c r="F10625" s="29"/>
      <c r="G10625" s="45"/>
      <c r="L10625"/>
      <c r="M10625" s="46"/>
    </row>
    <row r="10626" spans="1:13" x14ac:dyDescent="0.3">
      <c r="A10626"/>
      <c r="B10626"/>
      <c r="C10626" s="29"/>
      <c r="D10626"/>
      <c r="E10626" s="44"/>
      <c r="F10626" s="29"/>
      <c r="G10626" s="45"/>
      <c r="L10626"/>
      <c r="M10626" s="46"/>
    </row>
    <row r="10627" spans="1:13" x14ac:dyDescent="0.3">
      <c r="A10627"/>
      <c r="B10627"/>
      <c r="C10627" s="29"/>
      <c r="D10627"/>
      <c r="E10627" s="44"/>
      <c r="F10627" s="29"/>
      <c r="G10627" s="45"/>
      <c r="L10627"/>
      <c r="M10627" s="46"/>
    </row>
    <row r="10628" spans="1:13" x14ac:dyDescent="0.3">
      <c r="A10628"/>
      <c r="B10628"/>
      <c r="C10628" s="29"/>
      <c r="D10628"/>
      <c r="E10628" s="44"/>
      <c r="F10628" s="29"/>
      <c r="G10628" s="45"/>
      <c r="L10628"/>
      <c r="M10628" s="46"/>
    </row>
    <row r="10629" spans="1:13" x14ac:dyDescent="0.3">
      <c r="A10629"/>
      <c r="B10629"/>
      <c r="C10629" s="29"/>
      <c r="D10629"/>
      <c r="E10629" s="44"/>
      <c r="F10629" s="29"/>
      <c r="G10629" s="45"/>
      <c r="L10629"/>
      <c r="M10629" s="46"/>
    </row>
    <row r="10630" spans="1:13" x14ac:dyDescent="0.3">
      <c r="A10630"/>
      <c r="B10630"/>
      <c r="C10630" s="29"/>
      <c r="D10630"/>
      <c r="E10630" s="44"/>
      <c r="F10630" s="29"/>
      <c r="G10630" s="45"/>
      <c r="L10630"/>
      <c r="M10630" s="46"/>
    </row>
    <row r="10631" spans="1:13" x14ac:dyDescent="0.3">
      <c r="A10631"/>
      <c r="B10631"/>
      <c r="C10631" s="29"/>
      <c r="D10631"/>
      <c r="E10631" s="44"/>
      <c r="F10631" s="29"/>
      <c r="G10631" s="45"/>
      <c r="L10631"/>
      <c r="M10631" s="46"/>
    </row>
    <row r="10632" spans="1:13" x14ac:dyDescent="0.3">
      <c r="A10632"/>
      <c r="B10632"/>
      <c r="C10632" s="29"/>
      <c r="D10632"/>
      <c r="E10632" s="44"/>
      <c r="F10632" s="29"/>
      <c r="G10632" s="45"/>
      <c r="L10632"/>
      <c r="M10632" s="46"/>
    </row>
    <row r="10633" spans="1:13" x14ac:dyDescent="0.3">
      <c r="A10633"/>
      <c r="B10633"/>
      <c r="C10633" s="29"/>
      <c r="D10633"/>
      <c r="E10633" s="44"/>
      <c r="F10633" s="29"/>
      <c r="G10633" s="45"/>
      <c r="L10633"/>
      <c r="M10633" s="46"/>
    </row>
    <row r="10634" spans="1:13" x14ac:dyDescent="0.3">
      <c r="A10634"/>
      <c r="B10634"/>
      <c r="C10634" s="29"/>
      <c r="D10634"/>
      <c r="E10634" s="44"/>
      <c r="F10634" s="29"/>
      <c r="G10634" s="45"/>
      <c r="L10634"/>
      <c r="M10634" s="46"/>
    </row>
    <row r="10635" spans="1:13" x14ac:dyDescent="0.3">
      <c r="A10635"/>
      <c r="B10635"/>
      <c r="C10635" s="29"/>
      <c r="D10635"/>
      <c r="E10635" s="44"/>
      <c r="F10635" s="29"/>
      <c r="G10635" s="45"/>
      <c r="L10635"/>
      <c r="M10635" s="46"/>
    </row>
    <row r="10636" spans="1:13" x14ac:dyDescent="0.3">
      <c r="A10636"/>
      <c r="B10636"/>
      <c r="C10636" s="29"/>
      <c r="D10636"/>
      <c r="E10636" s="44"/>
      <c r="F10636" s="29"/>
      <c r="G10636" s="45"/>
      <c r="L10636"/>
      <c r="M10636" s="46"/>
    </row>
    <row r="10637" spans="1:13" x14ac:dyDescent="0.3">
      <c r="A10637"/>
      <c r="B10637"/>
      <c r="C10637" s="29"/>
      <c r="D10637"/>
      <c r="E10637" s="44"/>
      <c r="F10637" s="29"/>
      <c r="G10637" s="45"/>
      <c r="L10637"/>
      <c r="M10637" s="46"/>
    </row>
    <row r="10638" spans="1:13" x14ac:dyDescent="0.3">
      <c r="A10638"/>
      <c r="B10638"/>
      <c r="C10638" s="29"/>
      <c r="D10638"/>
      <c r="E10638" s="44"/>
      <c r="F10638" s="29"/>
      <c r="G10638" s="45"/>
      <c r="L10638"/>
      <c r="M10638" s="46"/>
    </row>
    <row r="10639" spans="1:13" x14ac:dyDescent="0.3">
      <c r="A10639"/>
      <c r="B10639"/>
      <c r="C10639" s="29"/>
      <c r="D10639"/>
      <c r="E10639" s="44"/>
      <c r="F10639" s="29"/>
      <c r="G10639" s="45"/>
      <c r="L10639"/>
      <c r="M10639" s="46"/>
    </row>
    <row r="10640" spans="1:13" x14ac:dyDescent="0.3">
      <c r="A10640"/>
      <c r="B10640"/>
      <c r="C10640" s="29"/>
      <c r="D10640"/>
      <c r="E10640" s="44"/>
      <c r="F10640" s="29"/>
      <c r="G10640" s="45"/>
      <c r="L10640"/>
      <c r="M10640" s="46"/>
    </row>
    <row r="10641" spans="1:13" x14ac:dyDescent="0.3">
      <c r="A10641"/>
      <c r="B10641"/>
      <c r="C10641" s="29"/>
      <c r="D10641"/>
      <c r="E10641" s="44"/>
      <c r="F10641" s="29"/>
      <c r="G10641" s="45"/>
      <c r="L10641"/>
      <c r="M10641" s="46"/>
    </row>
    <row r="10642" spans="1:13" x14ac:dyDescent="0.3">
      <c r="A10642"/>
      <c r="B10642"/>
      <c r="C10642" s="29"/>
      <c r="D10642"/>
      <c r="E10642" s="44"/>
      <c r="F10642" s="29"/>
      <c r="G10642" s="45"/>
      <c r="L10642"/>
      <c r="M10642" s="46"/>
    </row>
    <row r="10643" spans="1:13" x14ac:dyDescent="0.3">
      <c r="A10643"/>
      <c r="B10643"/>
      <c r="C10643" s="29"/>
      <c r="D10643"/>
      <c r="E10643" s="44"/>
      <c r="F10643" s="29"/>
      <c r="G10643" s="45"/>
      <c r="L10643"/>
      <c r="M10643" s="46"/>
    </row>
    <row r="10644" spans="1:13" x14ac:dyDescent="0.3">
      <c r="A10644"/>
      <c r="B10644"/>
      <c r="C10644" s="29"/>
      <c r="D10644"/>
      <c r="E10644" s="44"/>
      <c r="F10644" s="29"/>
      <c r="G10644" s="45"/>
      <c r="L10644"/>
      <c r="M10644" s="46"/>
    </row>
    <row r="10645" spans="1:13" x14ac:dyDescent="0.3">
      <c r="A10645"/>
      <c r="B10645"/>
      <c r="C10645" s="29"/>
      <c r="D10645"/>
      <c r="E10645" s="44"/>
      <c r="F10645" s="29"/>
      <c r="G10645" s="45"/>
      <c r="L10645"/>
      <c r="M10645" s="46"/>
    </row>
    <row r="10646" spans="1:13" x14ac:dyDescent="0.3">
      <c r="A10646"/>
      <c r="B10646"/>
      <c r="C10646" s="29"/>
      <c r="D10646"/>
      <c r="E10646" s="44"/>
      <c r="F10646" s="29"/>
      <c r="G10646" s="45"/>
      <c r="L10646"/>
      <c r="M10646" s="46"/>
    </row>
    <row r="10647" spans="1:13" x14ac:dyDescent="0.3">
      <c r="A10647"/>
      <c r="B10647"/>
      <c r="C10647" s="29"/>
      <c r="D10647"/>
      <c r="E10647" s="44"/>
      <c r="F10647" s="29"/>
      <c r="G10647" s="45"/>
      <c r="L10647"/>
      <c r="M10647" s="46"/>
    </row>
    <row r="10648" spans="1:13" x14ac:dyDescent="0.3">
      <c r="A10648"/>
      <c r="B10648"/>
      <c r="C10648" s="29"/>
      <c r="D10648"/>
      <c r="E10648" s="44"/>
      <c r="F10648" s="29"/>
      <c r="G10648" s="45"/>
      <c r="L10648"/>
      <c r="M10648" s="46"/>
    </row>
    <row r="10649" spans="1:13" x14ac:dyDescent="0.3">
      <c r="A10649"/>
      <c r="B10649"/>
      <c r="C10649" s="29"/>
      <c r="D10649"/>
      <c r="E10649" s="44"/>
      <c r="F10649" s="29"/>
      <c r="G10649" s="45"/>
      <c r="L10649"/>
      <c r="M10649" s="46"/>
    </row>
    <row r="10650" spans="1:13" x14ac:dyDescent="0.3">
      <c r="A10650"/>
      <c r="B10650"/>
      <c r="C10650" s="29"/>
      <c r="D10650"/>
      <c r="E10650" s="44"/>
      <c r="F10650" s="29"/>
      <c r="G10650" s="45"/>
      <c r="L10650"/>
      <c r="M10650" s="46"/>
    </row>
    <row r="10651" spans="1:13" x14ac:dyDescent="0.3">
      <c r="A10651"/>
      <c r="B10651"/>
      <c r="C10651" s="29"/>
      <c r="D10651"/>
      <c r="E10651" s="44"/>
      <c r="F10651" s="29"/>
      <c r="G10651" s="45"/>
      <c r="L10651"/>
      <c r="M10651" s="46"/>
    </row>
    <row r="10652" spans="1:13" x14ac:dyDescent="0.3">
      <c r="A10652"/>
      <c r="B10652"/>
      <c r="C10652" s="29"/>
      <c r="D10652"/>
      <c r="E10652" s="44"/>
      <c r="F10652" s="29"/>
      <c r="G10652" s="45"/>
      <c r="L10652"/>
      <c r="M10652" s="46"/>
    </row>
    <row r="10653" spans="1:13" x14ac:dyDescent="0.3">
      <c r="A10653"/>
      <c r="B10653"/>
      <c r="C10653" s="29"/>
      <c r="D10653"/>
      <c r="E10653" s="44"/>
      <c r="F10653" s="29"/>
      <c r="G10653" s="45"/>
      <c r="L10653"/>
      <c r="M10653" s="46"/>
    </row>
    <row r="10654" spans="1:13" x14ac:dyDescent="0.3">
      <c r="A10654"/>
      <c r="B10654"/>
      <c r="C10654" s="29"/>
      <c r="D10654"/>
      <c r="E10654" s="44"/>
      <c r="F10654" s="29"/>
      <c r="G10654" s="45"/>
      <c r="L10654"/>
      <c r="M10654" s="46"/>
    </row>
    <row r="10655" spans="1:13" x14ac:dyDescent="0.3">
      <c r="A10655"/>
      <c r="B10655"/>
      <c r="C10655" s="29"/>
      <c r="D10655"/>
      <c r="E10655" s="44"/>
      <c r="F10655" s="29"/>
      <c r="G10655" s="45"/>
      <c r="L10655"/>
      <c r="M10655" s="46"/>
    </row>
    <row r="10656" spans="1:13" x14ac:dyDescent="0.3">
      <c r="A10656"/>
      <c r="B10656"/>
      <c r="C10656" s="29"/>
      <c r="D10656"/>
      <c r="E10656" s="44"/>
      <c r="F10656" s="29"/>
      <c r="G10656" s="45"/>
      <c r="L10656"/>
      <c r="M10656" s="46"/>
    </row>
    <row r="10657" spans="1:13" x14ac:dyDescent="0.3">
      <c r="A10657"/>
      <c r="B10657"/>
      <c r="C10657" s="29"/>
      <c r="D10657"/>
      <c r="E10657" s="44"/>
      <c r="F10657" s="29"/>
      <c r="G10657" s="45"/>
      <c r="L10657"/>
      <c r="M10657" s="46"/>
    </row>
    <row r="10658" spans="1:13" x14ac:dyDescent="0.3">
      <c r="A10658"/>
      <c r="B10658"/>
      <c r="C10658" s="29"/>
      <c r="D10658"/>
      <c r="E10658" s="44"/>
      <c r="F10658" s="29"/>
      <c r="G10658" s="45"/>
      <c r="L10658"/>
      <c r="M10658" s="46"/>
    </row>
    <row r="10659" spans="1:13" x14ac:dyDescent="0.3">
      <c r="A10659"/>
      <c r="B10659"/>
      <c r="C10659" s="29"/>
      <c r="D10659"/>
      <c r="E10659" s="44"/>
      <c r="F10659" s="29"/>
      <c r="G10659" s="45"/>
      <c r="L10659"/>
      <c r="M10659" s="46"/>
    </row>
    <row r="10660" spans="1:13" x14ac:dyDescent="0.3">
      <c r="A10660"/>
      <c r="B10660"/>
      <c r="C10660" s="29"/>
      <c r="D10660"/>
      <c r="E10660" s="44"/>
      <c r="F10660" s="29"/>
      <c r="G10660" s="45"/>
      <c r="L10660"/>
      <c r="M10660" s="46"/>
    </row>
    <row r="10661" spans="1:13" x14ac:dyDescent="0.3">
      <c r="A10661"/>
      <c r="B10661"/>
      <c r="C10661" s="29"/>
      <c r="D10661"/>
      <c r="E10661" s="44"/>
      <c r="F10661" s="29"/>
      <c r="G10661" s="45"/>
      <c r="L10661"/>
      <c r="M10661" s="46"/>
    </row>
    <row r="10662" spans="1:13" x14ac:dyDescent="0.3">
      <c r="A10662"/>
      <c r="B10662"/>
      <c r="C10662" s="29"/>
      <c r="D10662"/>
      <c r="E10662" s="44"/>
      <c r="F10662" s="29"/>
      <c r="G10662" s="45"/>
      <c r="L10662"/>
      <c r="M10662" s="46"/>
    </row>
    <row r="10663" spans="1:13" x14ac:dyDescent="0.3">
      <c r="A10663"/>
      <c r="B10663"/>
      <c r="C10663" s="29"/>
      <c r="D10663"/>
      <c r="E10663" s="44"/>
      <c r="F10663" s="29"/>
      <c r="G10663" s="45"/>
      <c r="L10663"/>
      <c r="M10663" s="46"/>
    </row>
    <row r="10664" spans="1:13" x14ac:dyDescent="0.3">
      <c r="A10664"/>
      <c r="B10664"/>
      <c r="C10664" s="29"/>
      <c r="D10664"/>
      <c r="E10664" s="44"/>
      <c r="F10664" s="29"/>
      <c r="G10664" s="45"/>
      <c r="L10664"/>
      <c r="M10664" s="46"/>
    </row>
    <row r="10665" spans="1:13" x14ac:dyDescent="0.3">
      <c r="A10665"/>
      <c r="B10665"/>
      <c r="C10665" s="29"/>
      <c r="D10665"/>
      <c r="E10665" s="44"/>
      <c r="F10665" s="29"/>
      <c r="G10665" s="45"/>
      <c r="L10665"/>
      <c r="M10665" s="46"/>
    </row>
    <row r="10666" spans="1:13" x14ac:dyDescent="0.3">
      <c r="A10666"/>
      <c r="B10666"/>
      <c r="C10666" s="29"/>
      <c r="D10666"/>
      <c r="E10666" s="44"/>
      <c r="F10666" s="29"/>
      <c r="G10666" s="45"/>
      <c r="L10666"/>
      <c r="M10666" s="46"/>
    </row>
    <row r="10667" spans="1:13" x14ac:dyDescent="0.3">
      <c r="A10667"/>
      <c r="B10667"/>
      <c r="C10667" s="29"/>
      <c r="D10667"/>
      <c r="E10667" s="44"/>
      <c r="F10667" s="29"/>
      <c r="G10667" s="45"/>
      <c r="L10667"/>
      <c r="M10667" s="46"/>
    </row>
    <row r="10668" spans="1:13" x14ac:dyDescent="0.3">
      <c r="A10668"/>
      <c r="B10668"/>
      <c r="C10668" s="29"/>
      <c r="D10668"/>
      <c r="E10668" s="44"/>
      <c r="F10668" s="29"/>
      <c r="G10668" s="45"/>
      <c r="L10668"/>
      <c r="M10668" s="46"/>
    </row>
    <row r="10669" spans="1:13" x14ac:dyDescent="0.3">
      <c r="A10669"/>
      <c r="B10669"/>
      <c r="C10669" s="29"/>
      <c r="D10669"/>
      <c r="E10669" s="44"/>
      <c r="F10669" s="29"/>
      <c r="G10669" s="45"/>
      <c r="L10669"/>
      <c r="M10669" s="46"/>
    </row>
    <row r="10670" spans="1:13" x14ac:dyDescent="0.3">
      <c r="A10670"/>
      <c r="B10670"/>
      <c r="C10670" s="29"/>
      <c r="D10670"/>
      <c r="E10670" s="44"/>
      <c r="F10670" s="29"/>
      <c r="G10670" s="45"/>
      <c r="L10670"/>
      <c r="M10670" s="46"/>
    </row>
    <row r="10671" spans="1:13" x14ac:dyDescent="0.3">
      <c r="A10671"/>
      <c r="B10671"/>
      <c r="C10671" s="29"/>
      <c r="D10671"/>
      <c r="E10671" s="44"/>
      <c r="F10671" s="29"/>
      <c r="G10671" s="45"/>
      <c r="L10671"/>
      <c r="M10671" s="46"/>
    </row>
    <row r="10672" spans="1:13" x14ac:dyDescent="0.3">
      <c r="A10672"/>
      <c r="B10672"/>
      <c r="C10672" s="29"/>
      <c r="D10672"/>
      <c r="E10672" s="44"/>
      <c r="F10672" s="29"/>
      <c r="G10672" s="45"/>
      <c r="L10672"/>
      <c r="M10672" s="46"/>
    </row>
    <row r="10673" spans="1:13" x14ac:dyDescent="0.3">
      <c r="A10673"/>
      <c r="B10673"/>
      <c r="C10673" s="29"/>
      <c r="D10673"/>
      <c r="E10673" s="44"/>
      <c r="F10673" s="29"/>
      <c r="G10673" s="45"/>
      <c r="L10673"/>
      <c r="M10673" s="46"/>
    </row>
    <row r="10674" spans="1:13" x14ac:dyDescent="0.3">
      <c r="A10674"/>
      <c r="B10674"/>
      <c r="C10674" s="29"/>
      <c r="D10674"/>
      <c r="E10674" s="44"/>
      <c r="F10674" s="29"/>
      <c r="G10674" s="45"/>
      <c r="L10674"/>
      <c r="M10674" s="46"/>
    </row>
    <row r="10675" spans="1:13" x14ac:dyDescent="0.3">
      <c r="A10675"/>
      <c r="B10675"/>
      <c r="C10675" s="29"/>
      <c r="D10675"/>
      <c r="E10675" s="44"/>
      <c r="F10675" s="29"/>
      <c r="G10675" s="45"/>
      <c r="L10675"/>
      <c r="M10675" s="46"/>
    </row>
    <row r="10676" spans="1:13" x14ac:dyDescent="0.3">
      <c r="A10676"/>
      <c r="B10676"/>
      <c r="C10676" s="29"/>
      <c r="D10676"/>
      <c r="E10676" s="44"/>
      <c r="F10676" s="29"/>
      <c r="G10676" s="45"/>
      <c r="L10676"/>
      <c r="M10676" s="46"/>
    </row>
    <row r="10677" spans="1:13" x14ac:dyDescent="0.3">
      <c r="A10677"/>
      <c r="B10677"/>
      <c r="C10677" s="29"/>
      <c r="D10677"/>
      <c r="E10677" s="44"/>
      <c r="F10677" s="29"/>
      <c r="G10677" s="45"/>
      <c r="L10677"/>
      <c r="M10677" s="46"/>
    </row>
    <row r="10678" spans="1:13" x14ac:dyDescent="0.3">
      <c r="A10678"/>
      <c r="B10678"/>
      <c r="C10678" s="29"/>
      <c r="D10678"/>
      <c r="E10678" s="44"/>
      <c r="F10678" s="29"/>
      <c r="G10678" s="45"/>
      <c r="L10678"/>
      <c r="M10678" s="46"/>
    </row>
    <row r="10679" spans="1:13" x14ac:dyDescent="0.3">
      <c r="A10679"/>
      <c r="B10679"/>
      <c r="C10679" s="29"/>
      <c r="D10679"/>
      <c r="E10679" s="44"/>
      <c r="F10679" s="29"/>
      <c r="G10679" s="45"/>
      <c r="L10679"/>
      <c r="M10679" s="46"/>
    </row>
    <row r="10680" spans="1:13" x14ac:dyDescent="0.3">
      <c r="A10680"/>
      <c r="B10680"/>
      <c r="C10680" s="29"/>
      <c r="D10680"/>
      <c r="E10680" s="44"/>
      <c r="F10680" s="29"/>
      <c r="G10680" s="45"/>
      <c r="L10680"/>
      <c r="M10680" s="46"/>
    </row>
    <row r="10681" spans="1:13" x14ac:dyDescent="0.3">
      <c r="A10681"/>
      <c r="B10681"/>
      <c r="C10681" s="29"/>
      <c r="D10681"/>
      <c r="E10681" s="44"/>
      <c r="F10681" s="29"/>
      <c r="G10681" s="45"/>
      <c r="L10681"/>
      <c r="M10681" s="46"/>
    </row>
    <row r="10682" spans="1:13" x14ac:dyDescent="0.3">
      <c r="A10682"/>
      <c r="B10682"/>
      <c r="C10682" s="29"/>
      <c r="D10682"/>
      <c r="E10682" s="44"/>
      <c r="F10682" s="29"/>
      <c r="G10682" s="45"/>
      <c r="L10682"/>
      <c r="M10682" s="46"/>
    </row>
    <row r="10683" spans="1:13" x14ac:dyDescent="0.3">
      <c r="A10683"/>
      <c r="B10683"/>
      <c r="C10683" s="29"/>
      <c r="D10683"/>
      <c r="E10683" s="44"/>
      <c r="F10683" s="29"/>
      <c r="G10683" s="45"/>
      <c r="L10683"/>
      <c r="M10683" s="46"/>
    </row>
    <row r="10684" spans="1:13" x14ac:dyDescent="0.3">
      <c r="A10684"/>
      <c r="B10684"/>
      <c r="C10684" s="29"/>
      <c r="D10684"/>
      <c r="E10684" s="44"/>
      <c r="F10684" s="29"/>
      <c r="G10684" s="45"/>
      <c r="L10684"/>
      <c r="M10684" s="46"/>
    </row>
    <row r="10685" spans="1:13" x14ac:dyDescent="0.3">
      <c r="A10685"/>
      <c r="B10685"/>
      <c r="C10685" s="29"/>
      <c r="D10685"/>
      <c r="E10685" s="44"/>
      <c r="F10685" s="29"/>
      <c r="G10685" s="45"/>
      <c r="L10685"/>
      <c r="M10685" s="46"/>
    </row>
    <row r="10686" spans="1:13" x14ac:dyDescent="0.3">
      <c r="A10686"/>
      <c r="B10686"/>
      <c r="C10686" s="29"/>
      <c r="D10686"/>
      <c r="E10686" s="44"/>
      <c r="F10686" s="29"/>
      <c r="G10686" s="45"/>
      <c r="L10686"/>
      <c r="M10686" s="46"/>
    </row>
    <row r="10687" spans="1:13" x14ac:dyDescent="0.3">
      <c r="A10687"/>
      <c r="B10687"/>
      <c r="C10687" s="29"/>
      <c r="D10687"/>
      <c r="E10687" s="44"/>
      <c r="F10687" s="29"/>
      <c r="G10687" s="45"/>
      <c r="L10687"/>
      <c r="M10687" s="46"/>
    </row>
    <row r="10688" spans="1:13" x14ac:dyDescent="0.3">
      <c r="A10688"/>
      <c r="B10688"/>
      <c r="C10688" s="29"/>
      <c r="D10688"/>
      <c r="E10688" s="44"/>
      <c r="F10688" s="29"/>
      <c r="G10688" s="45"/>
      <c r="L10688"/>
      <c r="M10688" s="46"/>
    </row>
    <row r="10689" spans="1:13" x14ac:dyDescent="0.3">
      <c r="A10689"/>
      <c r="B10689"/>
      <c r="C10689" s="29"/>
      <c r="D10689"/>
      <c r="E10689" s="44"/>
      <c r="F10689" s="29"/>
      <c r="G10689" s="45"/>
      <c r="L10689"/>
      <c r="M10689" s="46"/>
    </row>
    <row r="10690" spans="1:13" x14ac:dyDescent="0.3">
      <c r="A10690"/>
      <c r="B10690"/>
      <c r="C10690" s="29"/>
      <c r="D10690"/>
      <c r="E10690" s="44"/>
      <c r="F10690" s="29"/>
      <c r="G10690" s="45"/>
      <c r="L10690"/>
      <c r="M10690" s="46"/>
    </row>
    <row r="10691" spans="1:13" x14ac:dyDescent="0.3">
      <c r="A10691"/>
      <c r="B10691"/>
      <c r="C10691" s="29"/>
      <c r="D10691"/>
      <c r="E10691" s="44"/>
      <c r="F10691" s="29"/>
      <c r="G10691" s="45"/>
      <c r="L10691"/>
      <c r="M10691" s="46"/>
    </row>
    <row r="10692" spans="1:13" x14ac:dyDescent="0.3">
      <c r="A10692"/>
      <c r="B10692"/>
      <c r="C10692" s="29"/>
      <c r="D10692"/>
      <c r="E10692" s="44"/>
      <c r="F10692" s="29"/>
      <c r="G10692" s="45"/>
      <c r="L10692"/>
      <c r="M10692" s="46"/>
    </row>
    <row r="10693" spans="1:13" x14ac:dyDescent="0.3">
      <c r="A10693"/>
      <c r="B10693"/>
      <c r="C10693" s="29"/>
      <c r="D10693"/>
      <c r="E10693" s="44"/>
      <c r="F10693" s="29"/>
      <c r="G10693" s="45"/>
      <c r="L10693"/>
      <c r="M10693" s="46"/>
    </row>
    <row r="10694" spans="1:13" x14ac:dyDescent="0.3">
      <c r="A10694"/>
      <c r="B10694"/>
      <c r="C10694" s="29"/>
      <c r="D10694"/>
      <c r="E10694" s="44"/>
      <c r="F10694" s="29"/>
      <c r="G10694" s="45"/>
      <c r="L10694"/>
      <c r="M10694" s="46"/>
    </row>
    <row r="10695" spans="1:13" x14ac:dyDescent="0.3">
      <c r="A10695"/>
      <c r="B10695"/>
      <c r="C10695" s="29"/>
      <c r="D10695"/>
      <c r="E10695" s="44"/>
      <c r="F10695" s="29"/>
      <c r="G10695" s="45"/>
      <c r="L10695"/>
      <c r="M10695" s="46"/>
    </row>
    <row r="10696" spans="1:13" x14ac:dyDescent="0.3">
      <c r="A10696"/>
      <c r="B10696"/>
      <c r="C10696" s="29"/>
      <c r="D10696"/>
      <c r="E10696" s="44"/>
      <c r="F10696" s="29"/>
      <c r="G10696" s="45"/>
      <c r="L10696"/>
      <c r="M10696" s="46"/>
    </row>
    <row r="10697" spans="1:13" x14ac:dyDescent="0.3">
      <c r="A10697"/>
      <c r="B10697"/>
      <c r="C10697" s="29"/>
      <c r="D10697"/>
      <c r="E10697" s="44"/>
      <c r="F10697" s="29"/>
      <c r="G10697" s="45"/>
      <c r="L10697"/>
      <c r="M10697" s="46"/>
    </row>
    <row r="10698" spans="1:13" x14ac:dyDescent="0.3">
      <c r="A10698"/>
      <c r="B10698"/>
      <c r="C10698" s="29"/>
      <c r="D10698"/>
      <c r="E10698" s="44"/>
      <c r="F10698" s="29"/>
      <c r="G10698" s="45"/>
      <c r="L10698"/>
      <c r="M10698" s="46"/>
    </row>
    <row r="10699" spans="1:13" x14ac:dyDescent="0.3">
      <c r="A10699"/>
      <c r="B10699"/>
      <c r="C10699" s="29"/>
      <c r="D10699"/>
      <c r="E10699" s="44"/>
      <c r="F10699" s="29"/>
      <c r="G10699" s="45"/>
      <c r="L10699"/>
      <c r="M10699" s="46"/>
    </row>
    <row r="10700" spans="1:13" x14ac:dyDescent="0.3">
      <c r="A10700"/>
      <c r="B10700"/>
      <c r="C10700" s="29"/>
      <c r="D10700"/>
      <c r="E10700" s="44"/>
      <c r="F10700" s="29"/>
      <c r="G10700" s="45"/>
      <c r="L10700"/>
      <c r="M10700" s="46"/>
    </row>
    <row r="10701" spans="1:13" x14ac:dyDescent="0.3">
      <c r="A10701"/>
      <c r="B10701"/>
      <c r="C10701" s="29"/>
      <c r="D10701"/>
      <c r="E10701" s="44"/>
      <c r="F10701" s="29"/>
      <c r="G10701" s="45"/>
      <c r="L10701"/>
      <c r="M10701" s="46"/>
    </row>
    <row r="10702" spans="1:13" x14ac:dyDescent="0.3">
      <c r="A10702"/>
      <c r="B10702"/>
      <c r="C10702" s="29"/>
      <c r="D10702"/>
      <c r="E10702" s="44"/>
      <c r="F10702" s="29"/>
      <c r="G10702" s="45"/>
      <c r="L10702"/>
      <c r="M10702" s="46"/>
    </row>
    <row r="10703" spans="1:13" x14ac:dyDescent="0.3">
      <c r="A10703"/>
      <c r="B10703"/>
      <c r="C10703" s="29"/>
      <c r="D10703"/>
      <c r="E10703" s="44"/>
      <c r="F10703" s="29"/>
      <c r="G10703" s="45"/>
      <c r="L10703"/>
      <c r="M10703" s="46"/>
    </row>
    <row r="10704" spans="1:13" x14ac:dyDescent="0.3">
      <c r="A10704"/>
      <c r="B10704"/>
      <c r="C10704" s="29"/>
      <c r="D10704"/>
      <c r="E10704" s="44"/>
      <c r="F10704" s="29"/>
      <c r="G10704" s="45"/>
      <c r="L10704"/>
      <c r="M10704" s="46"/>
    </row>
    <row r="10705" spans="1:13" x14ac:dyDescent="0.3">
      <c r="A10705"/>
      <c r="B10705"/>
      <c r="C10705" s="29"/>
      <c r="D10705"/>
      <c r="E10705" s="44"/>
      <c r="F10705" s="29"/>
      <c r="G10705" s="45"/>
      <c r="L10705"/>
      <c r="M10705" s="46"/>
    </row>
    <row r="10706" spans="1:13" x14ac:dyDescent="0.3">
      <c r="A10706"/>
      <c r="B10706"/>
      <c r="C10706" s="29"/>
      <c r="D10706"/>
      <c r="E10706" s="44"/>
      <c r="F10706" s="29"/>
      <c r="G10706" s="45"/>
      <c r="L10706"/>
      <c r="M10706" s="46"/>
    </row>
    <row r="10707" spans="1:13" x14ac:dyDescent="0.3">
      <c r="A10707"/>
      <c r="B10707"/>
      <c r="C10707" s="29"/>
      <c r="D10707"/>
      <c r="E10707" s="44"/>
      <c r="F10707" s="29"/>
      <c r="G10707" s="45"/>
      <c r="L10707"/>
      <c r="M10707" s="46"/>
    </row>
    <row r="10708" spans="1:13" x14ac:dyDescent="0.3">
      <c r="A10708"/>
      <c r="B10708"/>
      <c r="C10708" s="29"/>
      <c r="D10708"/>
      <c r="E10708" s="44"/>
      <c r="F10708" s="29"/>
      <c r="G10708" s="45"/>
      <c r="L10708"/>
      <c r="M10708" s="46"/>
    </row>
    <row r="10709" spans="1:13" x14ac:dyDescent="0.3">
      <c r="A10709"/>
      <c r="B10709"/>
      <c r="C10709" s="29"/>
      <c r="D10709"/>
      <c r="E10709" s="44"/>
      <c r="F10709" s="29"/>
      <c r="G10709" s="45"/>
      <c r="L10709"/>
      <c r="M10709" s="46"/>
    </row>
    <row r="10710" spans="1:13" x14ac:dyDescent="0.3">
      <c r="A10710"/>
      <c r="B10710"/>
      <c r="C10710" s="29"/>
      <c r="D10710"/>
      <c r="E10710" s="44"/>
      <c r="F10710" s="29"/>
      <c r="G10710" s="45"/>
      <c r="L10710"/>
      <c r="M10710" s="46"/>
    </row>
    <row r="10711" spans="1:13" x14ac:dyDescent="0.3">
      <c r="A10711"/>
      <c r="B10711"/>
      <c r="C10711" s="29"/>
      <c r="D10711"/>
      <c r="E10711" s="44"/>
      <c r="F10711" s="29"/>
      <c r="G10711" s="45"/>
      <c r="L10711"/>
      <c r="M10711" s="46"/>
    </row>
    <row r="10712" spans="1:13" x14ac:dyDescent="0.3">
      <c r="A10712"/>
      <c r="B10712"/>
      <c r="C10712" s="29"/>
      <c r="D10712"/>
      <c r="E10712" s="44"/>
      <c r="F10712" s="29"/>
      <c r="G10712" s="45"/>
      <c r="L10712"/>
      <c r="M10712" s="46"/>
    </row>
    <row r="10713" spans="1:13" x14ac:dyDescent="0.3">
      <c r="A10713"/>
      <c r="B10713"/>
      <c r="C10713" s="29"/>
      <c r="D10713"/>
      <c r="E10713" s="44"/>
      <c r="F10713" s="29"/>
      <c r="G10713" s="45"/>
      <c r="L10713"/>
      <c r="M10713" s="46"/>
    </row>
    <row r="10714" spans="1:13" x14ac:dyDescent="0.3">
      <c r="A10714"/>
      <c r="B10714"/>
      <c r="C10714" s="29"/>
      <c r="D10714"/>
      <c r="E10714" s="44"/>
      <c r="F10714" s="29"/>
      <c r="G10714" s="45"/>
      <c r="L10714"/>
      <c r="M10714" s="46"/>
    </row>
    <row r="10715" spans="1:13" x14ac:dyDescent="0.3">
      <c r="A10715"/>
      <c r="B10715"/>
      <c r="C10715" s="29"/>
      <c r="D10715"/>
      <c r="E10715" s="44"/>
      <c r="F10715" s="29"/>
      <c r="G10715" s="45"/>
      <c r="L10715"/>
      <c r="M10715" s="46"/>
    </row>
    <row r="10716" spans="1:13" x14ac:dyDescent="0.3">
      <c r="A10716"/>
      <c r="B10716"/>
      <c r="C10716" s="29"/>
      <c r="D10716"/>
      <c r="E10716" s="44"/>
      <c r="F10716" s="29"/>
      <c r="G10716" s="45"/>
      <c r="L10716"/>
      <c r="M10716" s="46"/>
    </row>
    <row r="10717" spans="1:13" x14ac:dyDescent="0.3">
      <c r="A10717"/>
      <c r="B10717"/>
      <c r="C10717" s="29"/>
      <c r="D10717"/>
      <c r="E10717" s="44"/>
      <c r="F10717" s="29"/>
      <c r="G10717" s="45"/>
      <c r="L10717"/>
      <c r="M10717" s="46"/>
    </row>
    <row r="10718" spans="1:13" x14ac:dyDescent="0.3">
      <c r="A10718"/>
      <c r="B10718"/>
      <c r="C10718" s="29"/>
      <c r="D10718"/>
      <c r="E10718" s="44"/>
      <c r="F10718" s="29"/>
      <c r="G10718" s="45"/>
      <c r="L10718"/>
      <c r="M10718" s="46"/>
    </row>
    <row r="10719" spans="1:13" x14ac:dyDescent="0.3">
      <c r="A10719"/>
      <c r="B10719"/>
      <c r="C10719" s="29"/>
      <c r="D10719"/>
      <c r="E10719" s="44"/>
      <c r="F10719" s="29"/>
      <c r="G10719" s="45"/>
      <c r="L10719"/>
      <c r="M10719" s="46"/>
    </row>
    <row r="10720" spans="1:13" x14ac:dyDescent="0.3">
      <c r="A10720"/>
      <c r="B10720"/>
      <c r="C10720" s="29"/>
      <c r="D10720"/>
      <c r="E10720" s="44"/>
      <c r="F10720" s="29"/>
      <c r="G10720" s="45"/>
      <c r="L10720"/>
      <c r="M10720" s="46"/>
    </row>
    <row r="10721" spans="1:13" x14ac:dyDescent="0.3">
      <c r="A10721"/>
      <c r="B10721"/>
      <c r="C10721" s="29"/>
      <c r="D10721"/>
      <c r="E10721" s="44"/>
      <c r="F10721" s="29"/>
      <c r="G10721" s="45"/>
      <c r="L10721"/>
      <c r="M10721" s="46"/>
    </row>
    <row r="10722" spans="1:13" x14ac:dyDescent="0.3">
      <c r="A10722"/>
      <c r="B10722"/>
      <c r="C10722" s="29"/>
      <c r="D10722"/>
      <c r="E10722" s="44"/>
      <c r="F10722" s="29"/>
      <c r="G10722" s="45"/>
      <c r="L10722"/>
      <c r="M10722" s="46"/>
    </row>
    <row r="10723" spans="1:13" x14ac:dyDescent="0.3">
      <c r="A10723"/>
      <c r="B10723"/>
      <c r="C10723" s="29"/>
      <c r="D10723"/>
      <c r="E10723" s="44"/>
      <c r="F10723" s="29"/>
      <c r="G10723" s="45"/>
      <c r="L10723"/>
      <c r="M10723" s="46"/>
    </row>
    <row r="10724" spans="1:13" x14ac:dyDescent="0.3">
      <c r="A10724"/>
      <c r="B10724"/>
      <c r="C10724" s="29"/>
      <c r="D10724"/>
      <c r="E10724" s="44"/>
      <c r="F10724" s="29"/>
      <c r="G10724" s="45"/>
      <c r="L10724"/>
      <c r="M10724" s="46"/>
    </row>
    <row r="10725" spans="1:13" x14ac:dyDescent="0.3">
      <c r="A10725"/>
      <c r="B10725"/>
      <c r="C10725" s="29"/>
      <c r="D10725"/>
      <c r="E10725" s="44"/>
      <c r="F10725" s="29"/>
      <c r="G10725" s="45"/>
      <c r="L10725"/>
      <c r="M10725" s="46"/>
    </row>
    <row r="10726" spans="1:13" x14ac:dyDescent="0.3">
      <c r="A10726"/>
      <c r="B10726"/>
      <c r="C10726" s="29"/>
      <c r="D10726"/>
      <c r="E10726" s="44"/>
      <c r="F10726" s="29"/>
      <c r="G10726" s="45"/>
      <c r="L10726"/>
      <c r="M10726" s="46"/>
    </row>
    <row r="10727" spans="1:13" x14ac:dyDescent="0.3">
      <c r="A10727"/>
      <c r="B10727"/>
      <c r="C10727" s="29"/>
      <c r="D10727"/>
      <c r="E10727" s="44"/>
      <c r="F10727" s="29"/>
      <c r="G10727" s="45"/>
      <c r="L10727"/>
      <c r="M10727" s="46"/>
    </row>
    <row r="10728" spans="1:13" x14ac:dyDescent="0.3">
      <c r="A10728"/>
      <c r="B10728"/>
      <c r="C10728" s="29"/>
      <c r="D10728"/>
      <c r="E10728" s="44"/>
      <c r="F10728" s="29"/>
      <c r="G10728" s="45"/>
      <c r="L10728"/>
      <c r="M10728" s="46"/>
    </row>
    <row r="10729" spans="1:13" x14ac:dyDescent="0.3">
      <c r="A10729"/>
      <c r="B10729"/>
      <c r="C10729" s="29"/>
      <c r="D10729"/>
      <c r="E10729" s="44"/>
      <c r="F10729" s="29"/>
      <c r="G10729" s="45"/>
      <c r="L10729"/>
      <c r="M10729" s="46"/>
    </row>
    <row r="10730" spans="1:13" x14ac:dyDescent="0.3">
      <c r="A10730"/>
      <c r="B10730"/>
      <c r="C10730" s="29"/>
      <c r="D10730"/>
      <c r="E10730" s="44"/>
      <c r="F10730" s="29"/>
      <c r="G10730" s="45"/>
      <c r="L10730"/>
      <c r="M10730" s="46"/>
    </row>
    <row r="10731" spans="1:13" x14ac:dyDescent="0.3">
      <c r="A10731"/>
      <c r="B10731"/>
      <c r="C10731" s="29"/>
      <c r="D10731"/>
      <c r="E10731" s="44"/>
      <c r="F10731" s="29"/>
      <c r="G10731" s="45"/>
      <c r="L10731"/>
      <c r="M10731" s="46"/>
    </row>
    <row r="10732" spans="1:13" x14ac:dyDescent="0.3">
      <c r="A10732"/>
      <c r="B10732"/>
      <c r="C10732" s="29"/>
      <c r="D10732"/>
      <c r="E10732" s="44"/>
      <c r="F10732" s="29"/>
      <c r="G10732" s="45"/>
      <c r="L10732"/>
      <c r="M10732" s="46"/>
    </row>
    <row r="10733" spans="1:13" x14ac:dyDescent="0.3">
      <c r="A10733"/>
      <c r="B10733"/>
      <c r="C10733" s="29"/>
      <c r="D10733"/>
      <c r="E10733" s="44"/>
      <c r="F10733" s="29"/>
      <c r="G10733" s="45"/>
      <c r="L10733"/>
      <c r="M10733" s="46"/>
    </row>
    <row r="10734" spans="1:13" x14ac:dyDescent="0.3">
      <c r="A10734"/>
      <c r="B10734"/>
      <c r="C10734" s="29"/>
      <c r="D10734"/>
      <c r="E10734" s="44"/>
      <c r="F10734" s="29"/>
      <c r="G10734" s="45"/>
      <c r="L10734"/>
      <c r="M10734" s="46"/>
    </row>
    <row r="10735" spans="1:13" x14ac:dyDescent="0.3">
      <c r="A10735"/>
      <c r="B10735"/>
      <c r="C10735" s="29"/>
      <c r="D10735"/>
      <c r="E10735" s="44"/>
      <c r="F10735" s="29"/>
      <c r="G10735" s="45"/>
      <c r="L10735"/>
      <c r="M10735" s="46"/>
    </row>
    <row r="10736" spans="1:13" x14ac:dyDescent="0.3">
      <c r="A10736"/>
      <c r="B10736"/>
      <c r="C10736" s="29"/>
      <c r="D10736"/>
      <c r="E10736" s="44"/>
      <c r="F10736" s="29"/>
      <c r="G10736" s="45"/>
      <c r="L10736"/>
      <c r="M10736" s="46"/>
    </row>
    <row r="10737" spans="1:13" x14ac:dyDescent="0.3">
      <c r="A10737"/>
      <c r="B10737"/>
      <c r="C10737" s="29"/>
      <c r="D10737"/>
      <c r="E10737" s="44"/>
      <c r="F10737" s="29"/>
      <c r="G10737" s="45"/>
      <c r="L10737"/>
      <c r="M10737" s="46"/>
    </row>
    <row r="10738" spans="1:13" x14ac:dyDescent="0.3">
      <c r="A10738"/>
      <c r="B10738"/>
      <c r="C10738" s="29"/>
      <c r="D10738"/>
      <c r="E10738" s="44"/>
      <c r="F10738" s="29"/>
      <c r="G10738" s="45"/>
      <c r="L10738"/>
      <c r="M10738" s="46"/>
    </row>
    <row r="10739" spans="1:13" x14ac:dyDescent="0.3">
      <c r="A10739"/>
      <c r="B10739"/>
      <c r="C10739" s="29"/>
      <c r="D10739"/>
      <c r="E10739" s="44"/>
      <c r="F10739" s="29"/>
      <c r="G10739" s="45"/>
      <c r="L10739"/>
      <c r="M10739" s="46"/>
    </row>
    <row r="10740" spans="1:13" x14ac:dyDescent="0.3">
      <c r="A10740"/>
      <c r="B10740"/>
      <c r="C10740" s="29"/>
      <c r="D10740"/>
      <c r="E10740" s="44"/>
      <c r="F10740" s="29"/>
      <c r="G10740" s="45"/>
      <c r="L10740"/>
      <c r="M10740" s="46"/>
    </row>
    <row r="10741" spans="1:13" x14ac:dyDescent="0.3">
      <c r="A10741"/>
      <c r="B10741"/>
      <c r="C10741" s="29"/>
      <c r="D10741"/>
      <c r="E10741" s="44"/>
      <c r="F10741" s="29"/>
      <c r="G10741" s="45"/>
      <c r="L10741"/>
      <c r="M10741" s="46"/>
    </row>
    <row r="10742" spans="1:13" x14ac:dyDescent="0.3">
      <c r="A10742"/>
      <c r="B10742"/>
      <c r="C10742" s="29"/>
      <c r="D10742"/>
      <c r="E10742" s="44"/>
      <c r="F10742" s="29"/>
      <c r="G10742" s="45"/>
      <c r="L10742"/>
      <c r="M10742" s="46"/>
    </row>
    <row r="10743" spans="1:13" x14ac:dyDescent="0.3">
      <c r="A10743"/>
      <c r="B10743"/>
      <c r="C10743" s="29"/>
      <c r="D10743"/>
      <c r="E10743" s="44"/>
      <c r="F10743" s="29"/>
      <c r="G10743" s="45"/>
      <c r="L10743"/>
      <c r="M10743" s="46"/>
    </row>
    <row r="10744" spans="1:13" x14ac:dyDescent="0.3">
      <c r="A10744"/>
      <c r="B10744"/>
      <c r="C10744" s="29"/>
      <c r="D10744"/>
      <c r="E10744" s="44"/>
      <c r="F10744" s="29"/>
      <c r="G10744" s="45"/>
      <c r="L10744"/>
      <c r="M10744" s="46"/>
    </row>
    <row r="10745" spans="1:13" x14ac:dyDescent="0.3">
      <c r="A10745"/>
      <c r="B10745"/>
      <c r="C10745" s="29"/>
      <c r="D10745"/>
      <c r="E10745" s="44"/>
      <c r="F10745" s="29"/>
      <c r="G10745" s="45"/>
      <c r="L10745"/>
      <c r="M10745" s="46"/>
    </row>
    <row r="10746" spans="1:13" x14ac:dyDescent="0.3">
      <c r="A10746"/>
      <c r="B10746"/>
      <c r="C10746" s="29"/>
      <c r="D10746"/>
      <c r="E10746" s="44"/>
      <c r="F10746" s="29"/>
      <c r="G10746" s="45"/>
      <c r="L10746"/>
      <c r="M10746" s="46"/>
    </row>
    <row r="10747" spans="1:13" x14ac:dyDescent="0.3">
      <c r="A10747"/>
      <c r="B10747"/>
      <c r="C10747" s="29"/>
      <c r="D10747"/>
      <c r="E10747" s="44"/>
      <c r="F10747" s="29"/>
      <c r="G10747" s="45"/>
      <c r="L10747"/>
      <c r="M10747" s="46"/>
    </row>
    <row r="10748" spans="1:13" x14ac:dyDescent="0.3">
      <c r="A10748"/>
      <c r="B10748"/>
      <c r="C10748" s="29"/>
      <c r="D10748"/>
      <c r="E10748" s="44"/>
      <c r="F10748" s="29"/>
      <c r="G10748" s="45"/>
      <c r="L10748"/>
      <c r="M10748" s="46"/>
    </row>
    <row r="10749" spans="1:13" x14ac:dyDescent="0.3">
      <c r="A10749"/>
      <c r="B10749"/>
      <c r="C10749" s="29"/>
      <c r="D10749"/>
      <c r="E10749" s="44"/>
      <c r="F10749" s="29"/>
      <c r="G10749" s="45"/>
      <c r="L10749"/>
      <c r="M10749" s="46"/>
    </row>
    <row r="10750" spans="1:13" x14ac:dyDescent="0.3">
      <c r="A10750"/>
      <c r="B10750"/>
      <c r="C10750" s="29"/>
      <c r="D10750"/>
      <c r="E10750" s="44"/>
      <c r="F10750" s="29"/>
      <c r="G10750" s="45"/>
      <c r="L10750"/>
      <c r="M10750" s="46"/>
    </row>
    <row r="10751" spans="1:13" x14ac:dyDescent="0.3">
      <c r="A10751"/>
      <c r="B10751"/>
      <c r="C10751" s="29"/>
      <c r="D10751"/>
      <c r="E10751" s="44"/>
      <c r="F10751" s="29"/>
      <c r="G10751" s="45"/>
      <c r="L10751"/>
      <c r="M10751" s="46"/>
    </row>
    <row r="10752" spans="1:13" x14ac:dyDescent="0.3">
      <c r="A10752"/>
      <c r="B10752"/>
      <c r="C10752" s="29"/>
      <c r="D10752"/>
      <c r="E10752" s="44"/>
      <c r="F10752" s="29"/>
      <c r="G10752" s="45"/>
      <c r="L10752"/>
      <c r="M10752" s="46"/>
    </row>
    <row r="10753" spans="1:13" x14ac:dyDescent="0.3">
      <c r="A10753"/>
      <c r="B10753"/>
      <c r="C10753" s="29"/>
      <c r="D10753"/>
      <c r="E10753" s="44"/>
      <c r="F10753" s="29"/>
      <c r="G10753" s="45"/>
      <c r="L10753"/>
      <c r="M10753" s="46"/>
    </row>
    <row r="10754" spans="1:13" x14ac:dyDescent="0.3">
      <c r="A10754"/>
      <c r="B10754"/>
      <c r="C10754" s="29"/>
      <c r="D10754"/>
      <c r="E10754" s="44"/>
      <c r="F10754" s="29"/>
      <c r="G10754" s="45"/>
      <c r="L10754"/>
      <c r="M10754" s="46"/>
    </row>
    <row r="10755" spans="1:13" x14ac:dyDescent="0.3">
      <c r="A10755"/>
      <c r="B10755"/>
      <c r="C10755" s="29"/>
      <c r="D10755"/>
      <c r="E10755" s="44"/>
      <c r="F10755" s="29"/>
      <c r="G10755" s="45"/>
      <c r="L10755"/>
      <c r="M10755" s="46"/>
    </row>
    <row r="10756" spans="1:13" x14ac:dyDescent="0.3">
      <c r="A10756"/>
      <c r="B10756"/>
      <c r="C10756" s="29"/>
      <c r="D10756"/>
      <c r="E10756" s="44"/>
      <c r="F10756" s="29"/>
      <c r="G10756" s="45"/>
      <c r="L10756"/>
      <c r="M10756" s="46"/>
    </row>
    <row r="10757" spans="1:13" x14ac:dyDescent="0.3">
      <c r="A10757"/>
      <c r="B10757"/>
      <c r="C10757" s="29"/>
      <c r="D10757"/>
      <c r="E10757" s="44"/>
      <c r="F10757" s="29"/>
      <c r="G10757" s="45"/>
      <c r="L10757"/>
      <c r="M10757" s="46"/>
    </row>
    <row r="10758" spans="1:13" x14ac:dyDescent="0.3">
      <c r="A10758"/>
      <c r="B10758"/>
      <c r="C10758" s="29"/>
      <c r="D10758"/>
      <c r="E10758" s="44"/>
      <c r="F10758" s="29"/>
      <c r="G10758" s="45"/>
      <c r="L10758"/>
      <c r="M10758" s="46"/>
    </row>
    <row r="10759" spans="1:13" x14ac:dyDescent="0.3">
      <c r="A10759"/>
      <c r="B10759"/>
      <c r="C10759" s="29"/>
      <c r="D10759"/>
      <c r="E10759" s="44"/>
      <c r="F10759" s="29"/>
      <c r="G10759" s="45"/>
      <c r="L10759"/>
      <c r="M10759" s="46"/>
    </row>
    <row r="10760" spans="1:13" x14ac:dyDescent="0.3">
      <c r="A10760"/>
      <c r="B10760"/>
      <c r="C10760" s="29"/>
      <c r="D10760"/>
      <c r="E10760" s="44"/>
      <c r="F10760" s="29"/>
      <c r="G10760" s="45"/>
      <c r="L10760"/>
      <c r="M10760" s="46"/>
    </row>
    <row r="10761" spans="1:13" x14ac:dyDescent="0.3">
      <c r="A10761"/>
      <c r="B10761"/>
      <c r="C10761" s="29"/>
      <c r="D10761"/>
      <c r="E10761" s="44"/>
      <c r="F10761" s="29"/>
      <c r="G10761" s="45"/>
      <c r="L10761"/>
      <c r="M10761" s="46"/>
    </row>
    <row r="10762" spans="1:13" x14ac:dyDescent="0.3">
      <c r="A10762"/>
      <c r="B10762"/>
      <c r="C10762" s="29"/>
      <c r="D10762"/>
      <c r="E10762" s="44"/>
      <c r="F10762" s="29"/>
      <c r="G10762" s="45"/>
      <c r="L10762"/>
      <c r="M10762" s="46"/>
    </row>
    <row r="10763" spans="1:13" x14ac:dyDescent="0.3">
      <c r="A10763"/>
      <c r="B10763"/>
      <c r="C10763" s="29"/>
      <c r="D10763"/>
      <c r="E10763" s="44"/>
      <c r="F10763" s="29"/>
      <c r="G10763" s="45"/>
      <c r="L10763"/>
      <c r="M10763" s="46"/>
    </row>
    <row r="10764" spans="1:13" x14ac:dyDescent="0.3">
      <c r="A10764"/>
      <c r="B10764"/>
      <c r="C10764" s="29"/>
      <c r="D10764"/>
      <c r="E10764" s="44"/>
      <c r="F10764" s="29"/>
      <c r="G10764" s="45"/>
      <c r="L10764"/>
      <c r="M10764" s="46"/>
    </row>
    <row r="10765" spans="1:13" x14ac:dyDescent="0.3">
      <c r="A10765"/>
      <c r="B10765"/>
      <c r="C10765" s="29"/>
      <c r="D10765"/>
      <c r="E10765" s="44"/>
      <c r="F10765" s="29"/>
      <c r="G10765" s="45"/>
      <c r="L10765"/>
      <c r="M10765" s="46"/>
    </row>
    <row r="10766" spans="1:13" x14ac:dyDescent="0.3">
      <c r="A10766"/>
      <c r="B10766"/>
      <c r="C10766" s="29"/>
      <c r="D10766"/>
      <c r="E10766" s="44"/>
      <c r="F10766" s="29"/>
      <c r="G10766" s="45"/>
      <c r="L10766"/>
      <c r="M10766" s="46"/>
    </row>
    <row r="10767" spans="1:13" x14ac:dyDescent="0.3">
      <c r="A10767"/>
      <c r="B10767"/>
      <c r="C10767" s="29"/>
      <c r="D10767"/>
      <c r="E10767" s="44"/>
      <c r="F10767" s="29"/>
      <c r="G10767" s="45"/>
      <c r="L10767"/>
      <c r="M10767" s="46"/>
    </row>
    <row r="10768" spans="1:13" x14ac:dyDescent="0.3">
      <c r="A10768"/>
      <c r="B10768"/>
      <c r="C10768" s="29"/>
      <c r="D10768"/>
      <c r="E10768" s="44"/>
      <c r="F10768" s="29"/>
      <c r="G10768" s="45"/>
      <c r="L10768"/>
      <c r="M10768" s="46"/>
    </row>
    <row r="10769" spans="1:13" x14ac:dyDescent="0.3">
      <c r="A10769"/>
      <c r="B10769"/>
      <c r="C10769" s="29"/>
      <c r="D10769"/>
      <c r="E10769" s="44"/>
      <c r="F10769" s="29"/>
      <c r="G10769" s="45"/>
      <c r="L10769"/>
      <c r="M10769" s="46"/>
    </row>
    <row r="10770" spans="1:13" x14ac:dyDescent="0.3">
      <c r="A10770"/>
      <c r="B10770"/>
      <c r="C10770" s="29"/>
      <c r="D10770"/>
      <c r="E10770" s="44"/>
      <c r="F10770" s="29"/>
      <c r="G10770" s="45"/>
      <c r="L10770"/>
      <c r="M10770" s="46"/>
    </row>
    <row r="10771" spans="1:13" x14ac:dyDescent="0.3">
      <c r="A10771"/>
      <c r="B10771"/>
      <c r="C10771" s="29"/>
      <c r="D10771"/>
      <c r="E10771" s="44"/>
      <c r="F10771" s="29"/>
      <c r="G10771" s="45"/>
      <c r="L10771"/>
      <c r="M10771" s="46"/>
    </row>
    <row r="10772" spans="1:13" x14ac:dyDescent="0.3">
      <c r="A10772"/>
      <c r="B10772"/>
      <c r="C10772" s="29"/>
      <c r="D10772"/>
      <c r="E10772" s="44"/>
      <c r="F10772" s="29"/>
      <c r="G10772" s="45"/>
      <c r="L10772"/>
      <c r="M10772" s="46"/>
    </row>
    <row r="10773" spans="1:13" x14ac:dyDescent="0.3">
      <c r="A10773"/>
      <c r="B10773"/>
      <c r="C10773" s="29"/>
      <c r="D10773"/>
      <c r="E10773" s="44"/>
      <c r="F10773" s="29"/>
      <c r="G10773" s="45"/>
      <c r="L10773"/>
      <c r="M10773" s="46"/>
    </row>
    <row r="10774" spans="1:13" x14ac:dyDescent="0.3">
      <c r="A10774"/>
      <c r="B10774"/>
      <c r="C10774" s="29"/>
      <c r="D10774"/>
      <c r="E10774" s="44"/>
      <c r="F10774" s="29"/>
      <c r="G10774" s="45"/>
      <c r="L10774"/>
      <c r="M10774" s="46"/>
    </row>
    <row r="10775" spans="1:13" x14ac:dyDescent="0.3">
      <c r="A10775"/>
      <c r="B10775"/>
      <c r="C10775" s="29"/>
      <c r="D10775"/>
      <c r="E10775" s="44"/>
      <c r="F10775" s="29"/>
      <c r="G10775" s="45"/>
      <c r="L10775"/>
      <c r="M10775" s="46"/>
    </row>
    <row r="10776" spans="1:13" x14ac:dyDescent="0.3">
      <c r="A10776"/>
      <c r="B10776"/>
      <c r="C10776" s="29"/>
      <c r="D10776"/>
      <c r="E10776" s="44"/>
      <c r="F10776" s="29"/>
      <c r="G10776" s="45"/>
      <c r="L10776"/>
      <c r="M10776" s="46"/>
    </row>
    <row r="10777" spans="1:13" x14ac:dyDescent="0.3">
      <c r="A10777"/>
      <c r="B10777"/>
      <c r="C10777" s="29"/>
      <c r="D10777"/>
      <c r="E10777" s="44"/>
      <c r="F10777" s="29"/>
      <c r="G10777" s="45"/>
      <c r="L10777"/>
      <c r="M10777" s="46"/>
    </row>
    <row r="10778" spans="1:13" x14ac:dyDescent="0.3">
      <c r="A10778"/>
      <c r="B10778"/>
      <c r="C10778" s="29"/>
      <c r="D10778"/>
      <c r="E10778" s="44"/>
      <c r="F10778" s="29"/>
      <c r="G10778" s="45"/>
      <c r="L10778"/>
      <c r="M10778" s="46"/>
    </row>
    <row r="10779" spans="1:13" x14ac:dyDescent="0.3">
      <c r="A10779"/>
      <c r="B10779"/>
      <c r="C10779" s="29"/>
      <c r="D10779"/>
      <c r="E10779" s="44"/>
      <c r="F10779" s="29"/>
      <c r="G10779" s="45"/>
      <c r="L10779"/>
      <c r="M10779" s="46"/>
    </row>
    <row r="10780" spans="1:13" x14ac:dyDescent="0.3">
      <c r="A10780"/>
      <c r="B10780"/>
      <c r="C10780" s="29"/>
      <c r="D10780"/>
      <c r="E10780" s="44"/>
      <c r="F10780" s="29"/>
      <c r="G10780" s="45"/>
      <c r="L10780"/>
      <c r="M10780" s="46"/>
    </row>
    <row r="10781" spans="1:13" x14ac:dyDescent="0.3">
      <c r="A10781"/>
      <c r="B10781"/>
      <c r="C10781" s="29"/>
      <c r="D10781"/>
      <c r="E10781" s="44"/>
      <c r="F10781" s="29"/>
      <c r="G10781" s="45"/>
      <c r="L10781"/>
      <c r="M10781" s="46"/>
    </row>
    <row r="10782" spans="1:13" x14ac:dyDescent="0.3">
      <c r="A10782"/>
      <c r="B10782"/>
      <c r="C10782" s="29"/>
      <c r="D10782"/>
      <c r="E10782" s="44"/>
      <c r="F10782" s="29"/>
      <c r="G10782" s="45"/>
      <c r="L10782"/>
      <c r="M10782" s="46"/>
    </row>
    <row r="10783" spans="1:13" x14ac:dyDescent="0.3">
      <c r="A10783"/>
      <c r="B10783"/>
      <c r="C10783" s="29"/>
      <c r="D10783"/>
      <c r="E10783" s="44"/>
      <c r="F10783" s="29"/>
      <c r="G10783" s="45"/>
      <c r="L10783"/>
      <c r="M10783" s="46"/>
    </row>
    <row r="10784" spans="1:13" x14ac:dyDescent="0.3">
      <c r="A10784"/>
      <c r="B10784"/>
      <c r="C10784" s="29"/>
      <c r="D10784"/>
      <c r="E10784" s="44"/>
      <c r="F10784" s="29"/>
      <c r="G10784" s="45"/>
      <c r="L10784"/>
      <c r="M10784" s="46"/>
    </row>
    <row r="10785" spans="1:13" x14ac:dyDescent="0.3">
      <c r="A10785"/>
      <c r="B10785"/>
      <c r="C10785" s="29"/>
      <c r="D10785"/>
      <c r="E10785" s="44"/>
      <c r="F10785" s="29"/>
      <c r="G10785" s="45"/>
      <c r="L10785"/>
      <c r="M10785" s="46"/>
    </row>
    <row r="10786" spans="1:13" x14ac:dyDescent="0.3">
      <c r="A10786"/>
      <c r="B10786"/>
      <c r="C10786" s="29"/>
      <c r="D10786"/>
      <c r="E10786" s="44"/>
      <c r="F10786" s="29"/>
      <c r="G10786" s="45"/>
      <c r="L10786"/>
      <c r="M10786" s="46"/>
    </row>
    <row r="10787" spans="1:13" x14ac:dyDescent="0.3">
      <c r="A10787"/>
      <c r="B10787"/>
      <c r="C10787" s="29"/>
      <c r="D10787"/>
      <c r="E10787" s="44"/>
      <c r="F10787" s="29"/>
      <c r="G10787" s="45"/>
      <c r="L10787"/>
      <c r="M10787" s="46"/>
    </row>
    <row r="10788" spans="1:13" x14ac:dyDescent="0.3">
      <c r="A10788"/>
      <c r="B10788"/>
      <c r="C10788" s="29"/>
      <c r="D10788"/>
      <c r="E10788" s="44"/>
      <c r="F10788" s="29"/>
      <c r="G10788" s="45"/>
      <c r="L10788"/>
      <c r="M10788" s="46"/>
    </row>
    <row r="10789" spans="1:13" x14ac:dyDescent="0.3">
      <c r="A10789"/>
      <c r="B10789"/>
      <c r="C10789" s="29"/>
      <c r="D10789"/>
      <c r="E10789" s="44"/>
      <c r="F10789" s="29"/>
      <c r="G10789" s="45"/>
      <c r="L10789"/>
      <c r="M10789" s="46"/>
    </row>
    <row r="10790" spans="1:13" x14ac:dyDescent="0.3">
      <c r="A10790"/>
      <c r="B10790"/>
      <c r="C10790" s="29"/>
      <c r="D10790"/>
      <c r="E10790" s="44"/>
      <c r="F10790" s="29"/>
      <c r="G10790" s="45"/>
      <c r="L10790"/>
      <c r="M10790" s="46"/>
    </row>
    <row r="10791" spans="1:13" x14ac:dyDescent="0.3">
      <c r="A10791"/>
      <c r="B10791"/>
      <c r="C10791" s="29"/>
      <c r="D10791"/>
      <c r="E10791" s="44"/>
      <c r="F10791" s="29"/>
      <c r="G10791" s="45"/>
      <c r="L10791"/>
      <c r="M10791" s="46"/>
    </row>
    <row r="10792" spans="1:13" x14ac:dyDescent="0.3">
      <c r="A10792"/>
      <c r="B10792"/>
      <c r="C10792" s="29"/>
      <c r="D10792"/>
      <c r="E10792" s="44"/>
      <c r="F10792" s="29"/>
      <c r="G10792" s="45"/>
      <c r="L10792"/>
      <c r="M10792" s="46"/>
    </row>
    <row r="10793" spans="1:13" x14ac:dyDescent="0.3">
      <c r="A10793"/>
      <c r="B10793"/>
      <c r="C10793" s="29"/>
      <c r="D10793"/>
      <c r="E10793" s="44"/>
      <c r="F10793" s="29"/>
      <c r="G10793" s="45"/>
      <c r="L10793"/>
      <c r="M10793" s="46"/>
    </row>
    <row r="10794" spans="1:13" x14ac:dyDescent="0.3">
      <c r="A10794"/>
      <c r="B10794"/>
      <c r="C10794" s="29"/>
      <c r="D10794"/>
      <c r="E10794" s="44"/>
      <c r="F10794" s="29"/>
      <c r="G10794" s="45"/>
      <c r="L10794"/>
      <c r="M10794" s="46"/>
    </row>
    <row r="10795" spans="1:13" x14ac:dyDescent="0.3">
      <c r="A10795"/>
      <c r="B10795"/>
      <c r="C10795" s="29"/>
      <c r="D10795"/>
      <c r="E10795" s="44"/>
      <c r="F10795" s="29"/>
      <c r="G10795" s="45"/>
      <c r="L10795"/>
      <c r="M10795" s="46"/>
    </row>
    <row r="10796" spans="1:13" x14ac:dyDescent="0.3">
      <c r="A10796"/>
      <c r="B10796"/>
      <c r="C10796" s="29"/>
      <c r="D10796"/>
      <c r="E10796" s="44"/>
      <c r="F10796" s="29"/>
      <c r="G10796" s="45"/>
      <c r="L10796"/>
      <c r="M10796" s="46"/>
    </row>
    <row r="10797" spans="1:13" x14ac:dyDescent="0.3">
      <c r="A10797"/>
      <c r="B10797"/>
      <c r="C10797" s="29"/>
      <c r="D10797"/>
      <c r="E10797" s="44"/>
      <c r="F10797" s="29"/>
      <c r="G10797" s="45"/>
      <c r="L10797"/>
      <c r="M10797" s="46"/>
    </row>
    <row r="10798" spans="1:13" x14ac:dyDescent="0.3">
      <c r="A10798"/>
      <c r="B10798"/>
      <c r="C10798" s="29"/>
      <c r="D10798"/>
      <c r="E10798" s="44"/>
      <c r="F10798" s="29"/>
      <c r="G10798" s="45"/>
      <c r="L10798"/>
      <c r="M10798" s="46"/>
    </row>
    <row r="10799" spans="1:13" x14ac:dyDescent="0.3">
      <c r="A10799"/>
      <c r="B10799"/>
      <c r="C10799" s="29"/>
      <c r="D10799"/>
      <c r="E10799" s="44"/>
      <c r="F10799" s="29"/>
      <c r="G10799" s="45"/>
      <c r="L10799"/>
      <c r="M10799" s="46"/>
    </row>
    <row r="10800" spans="1:13" x14ac:dyDescent="0.3">
      <c r="A10800"/>
      <c r="B10800"/>
      <c r="C10800" s="29"/>
      <c r="D10800"/>
      <c r="E10800" s="44"/>
      <c r="F10800" s="29"/>
      <c r="G10800" s="45"/>
      <c r="L10800"/>
      <c r="M10800" s="46"/>
    </row>
    <row r="10801" spans="1:13" x14ac:dyDescent="0.3">
      <c r="A10801"/>
      <c r="B10801"/>
      <c r="C10801" s="29"/>
      <c r="D10801"/>
      <c r="E10801" s="44"/>
      <c r="F10801" s="29"/>
      <c r="G10801" s="45"/>
      <c r="L10801"/>
      <c r="M10801" s="46"/>
    </row>
    <row r="10802" spans="1:13" x14ac:dyDescent="0.3">
      <c r="A10802"/>
      <c r="B10802"/>
      <c r="C10802" s="29"/>
      <c r="D10802"/>
      <c r="E10802" s="44"/>
      <c r="F10802" s="29"/>
      <c r="G10802" s="45"/>
      <c r="L10802"/>
      <c r="M10802" s="46"/>
    </row>
    <row r="10803" spans="1:13" x14ac:dyDescent="0.3">
      <c r="A10803"/>
      <c r="B10803"/>
      <c r="C10803" s="29"/>
      <c r="D10803"/>
      <c r="E10803" s="44"/>
      <c r="F10803" s="29"/>
      <c r="G10803" s="45"/>
      <c r="L10803"/>
      <c r="M10803" s="46"/>
    </row>
    <row r="10804" spans="1:13" x14ac:dyDescent="0.3">
      <c r="A10804"/>
      <c r="B10804"/>
      <c r="C10804" s="29"/>
      <c r="D10804"/>
      <c r="E10804" s="44"/>
      <c r="F10804" s="29"/>
      <c r="G10804" s="45"/>
      <c r="L10804"/>
      <c r="M10804" s="46"/>
    </row>
    <row r="10805" spans="1:13" x14ac:dyDescent="0.3">
      <c r="A10805"/>
      <c r="B10805"/>
      <c r="C10805" s="29"/>
      <c r="D10805"/>
      <c r="E10805" s="44"/>
      <c r="F10805" s="29"/>
      <c r="G10805" s="45"/>
      <c r="L10805"/>
      <c r="M10805" s="46"/>
    </row>
    <row r="10806" spans="1:13" x14ac:dyDescent="0.3">
      <c r="A10806"/>
      <c r="B10806"/>
      <c r="C10806" s="29"/>
      <c r="D10806"/>
      <c r="E10806" s="44"/>
      <c r="F10806" s="29"/>
      <c r="G10806" s="45"/>
      <c r="L10806"/>
      <c r="M10806" s="46"/>
    </row>
    <row r="10807" spans="1:13" x14ac:dyDescent="0.3">
      <c r="A10807"/>
      <c r="B10807"/>
      <c r="C10807" s="29"/>
      <c r="D10807"/>
      <c r="E10807" s="44"/>
      <c r="F10807" s="29"/>
      <c r="G10807" s="45"/>
      <c r="L10807"/>
      <c r="M10807" s="46"/>
    </row>
    <row r="10808" spans="1:13" x14ac:dyDescent="0.3">
      <c r="A10808"/>
      <c r="B10808"/>
      <c r="C10808" s="29"/>
      <c r="D10808"/>
      <c r="E10808" s="44"/>
      <c r="F10808" s="29"/>
      <c r="G10808" s="45"/>
      <c r="L10808"/>
      <c r="M10808" s="46"/>
    </row>
    <row r="10809" spans="1:13" x14ac:dyDescent="0.3">
      <c r="A10809"/>
      <c r="B10809"/>
      <c r="C10809" s="29"/>
      <c r="D10809"/>
      <c r="E10809" s="44"/>
      <c r="F10809" s="29"/>
      <c r="G10809" s="45"/>
      <c r="L10809"/>
      <c r="M10809" s="46"/>
    </row>
    <row r="10810" spans="1:13" x14ac:dyDescent="0.3">
      <c r="A10810"/>
      <c r="B10810"/>
      <c r="C10810" s="29"/>
      <c r="D10810"/>
      <c r="E10810" s="44"/>
      <c r="F10810" s="29"/>
      <c r="G10810" s="45"/>
      <c r="L10810"/>
      <c r="M10810" s="46"/>
    </row>
    <row r="10811" spans="1:13" x14ac:dyDescent="0.3">
      <c r="A10811"/>
      <c r="B10811"/>
      <c r="C10811" s="29"/>
      <c r="D10811"/>
      <c r="E10811" s="44"/>
      <c r="F10811" s="29"/>
      <c r="G10811" s="45"/>
      <c r="L10811"/>
      <c r="M10811" s="46"/>
    </row>
    <row r="10812" spans="1:13" x14ac:dyDescent="0.3">
      <c r="A10812"/>
      <c r="B10812"/>
      <c r="C10812" s="29"/>
      <c r="D10812"/>
      <c r="E10812" s="44"/>
      <c r="F10812" s="29"/>
      <c r="G10812" s="45"/>
      <c r="L10812"/>
      <c r="M10812" s="46"/>
    </row>
    <row r="10813" spans="1:13" x14ac:dyDescent="0.3">
      <c r="A10813"/>
      <c r="B10813"/>
      <c r="C10813" s="29"/>
      <c r="D10813"/>
      <c r="E10813" s="44"/>
      <c r="F10813" s="29"/>
      <c r="G10813" s="45"/>
      <c r="L10813"/>
      <c r="M10813" s="46"/>
    </row>
    <row r="10814" spans="1:13" x14ac:dyDescent="0.3">
      <c r="A10814"/>
      <c r="B10814"/>
      <c r="C10814" s="29"/>
      <c r="D10814"/>
      <c r="E10814" s="44"/>
      <c r="F10814" s="29"/>
      <c r="G10814" s="45"/>
      <c r="L10814"/>
      <c r="M10814" s="46"/>
    </row>
    <row r="10815" spans="1:13" x14ac:dyDescent="0.3">
      <c r="A10815"/>
      <c r="B10815"/>
      <c r="C10815" s="29"/>
      <c r="D10815"/>
      <c r="E10815" s="44"/>
      <c r="F10815" s="29"/>
      <c r="G10815" s="45"/>
      <c r="L10815"/>
      <c r="M10815" s="46"/>
    </row>
    <row r="10816" spans="1:13" x14ac:dyDescent="0.3">
      <c r="A10816"/>
      <c r="B10816"/>
      <c r="C10816" s="29"/>
      <c r="D10816"/>
      <c r="E10816" s="44"/>
      <c r="F10816" s="29"/>
      <c r="G10816" s="45"/>
      <c r="L10816"/>
      <c r="M10816" s="46"/>
    </row>
    <row r="10817" spans="1:13" x14ac:dyDescent="0.3">
      <c r="A10817"/>
      <c r="B10817"/>
      <c r="C10817" s="29"/>
      <c r="D10817"/>
      <c r="E10817" s="44"/>
      <c r="F10817" s="29"/>
      <c r="G10817" s="45"/>
      <c r="L10817"/>
      <c r="M10817" s="46"/>
    </row>
    <row r="10818" spans="1:13" x14ac:dyDescent="0.3">
      <c r="A10818"/>
      <c r="B10818"/>
      <c r="C10818" s="29"/>
      <c r="D10818"/>
      <c r="E10818" s="44"/>
      <c r="F10818" s="29"/>
      <c r="G10818" s="45"/>
      <c r="L10818"/>
      <c r="M10818" s="46"/>
    </row>
    <row r="10819" spans="1:13" x14ac:dyDescent="0.3">
      <c r="A10819"/>
      <c r="B10819"/>
      <c r="C10819" s="29"/>
      <c r="D10819"/>
      <c r="E10819" s="44"/>
      <c r="F10819" s="29"/>
      <c r="G10819" s="45"/>
      <c r="L10819"/>
      <c r="M10819" s="46"/>
    </row>
    <row r="10820" spans="1:13" x14ac:dyDescent="0.3">
      <c r="A10820"/>
      <c r="B10820"/>
      <c r="C10820" s="29"/>
      <c r="D10820"/>
      <c r="E10820" s="44"/>
      <c r="F10820" s="29"/>
      <c r="G10820" s="45"/>
      <c r="L10820"/>
      <c r="M10820" s="46"/>
    </row>
    <row r="10821" spans="1:13" x14ac:dyDescent="0.3">
      <c r="A10821"/>
      <c r="B10821"/>
      <c r="C10821" s="29"/>
      <c r="D10821"/>
      <c r="E10821" s="44"/>
      <c r="F10821" s="29"/>
      <c r="G10821" s="45"/>
      <c r="L10821"/>
      <c r="M10821" s="46"/>
    </row>
    <row r="10822" spans="1:13" x14ac:dyDescent="0.3">
      <c r="A10822"/>
      <c r="B10822"/>
      <c r="C10822" s="29"/>
      <c r="D10822"/>
      <c r="E10822" s="44"/>
      <c r="F10822" s="29"/>
      <c r="G10822" s="45"/>
      <c r="L10822"/>
      <c r="M10822" s="46"/>
    </row>
    <row r="10823" spans="1:13" x14ac:dyDescent="0.3">
      <c r="A10823"/>
      <c r="B10823"/>
      <c r="C10823" s="29"/>
      <c r="D10823"/>
      <c r="E10823" s="44"/>
      <c r="F10823" s="29"/>
      <c r="G10823" s="45"/>
      <c r="L10823"/>
      <c r="M10823" s="46"/>
    </row>
    <row r="10824" spans="1:13" x14ac:dyDescent="0.3">
      <c r="A10824"/>
      <c r="B10824"/>
      <c r="C10824" s="29"/>
      <c r="D10824"/>
      <c r="E10824" s="44"/>
      <c r="F10824" s="29"/>
      <c r="G10824" s="45"/>
      <c r="L10824"/>
      <c r="M10824" s="46"/>
    </row>
    <row r="10825" spans="1:13" x14ac:dyDescent="0.3">
      <c r="A10825"/>
      <c r="B10825"/>
      <c r="C10825" s="29"/>
      <c r="D10825"/>
      <c r="E10825" s="44"/>
      <c r="F10825" s="29"/>
      <c r="G10825" s="45"/>
      <c r="L10825"/>
      <c r="M10825" s="46"/>
    </row>
    <row r="10826" spans="1:13" x14ac:dyDescent="0.3">
      <c r="A10826"/>
      <c r="B10826"/>
      <c r="C10826" s="29"/>
      <c r="D10826"/>
      <c r="E10826" s="44"/>
      <c r="F10826" s="29"/>
      <c r="G10826" s="45"/>
      <c r="L10826"/>
      <c r="M10826" s="46"/>
    </row>
    <row r="10827" spans="1:13" x14ac:dyDescent="0.3">
      <c r="A10827"/>
      <c r="B10827"/>
      <c r="C10827" s="29"/>
      <c r="D10827"/>
      <c r="E10827" s="44"/>
      <c r="F10827" s="29"/>
      <c r="G10827" s="45"/>
      <c r="L10827"/>
      <c r="M10827" s="46"/>
    </row>
    <row r="10828" spans="1:13" x14ac:dyDescent="0.3">
      <c r="A10828"/>
      <c r="B10828"/>
      <c r="C10828" s="29"/>
      <c r="D10828"/>
      <c r="E10828" s="44"/>
      <c r="F10828" s="29"/>
      <c r="G10828" s="45"/>
      <c r="L10828"/>
      <c r="M10828" s="46"/>
    </row>
    <row r="10829" spans="1:13" x14ac:dyDescent="0.3">
      <c r="A10829"/>
      <c r="B10829"/>
      <c r="C10829" s="29"/>
      <c r="D10829"/>
      <c r="E10829" s="44"/>
      <c r="F10829" s="29"/>
      <c r="G10829" s="45"/>
      <c r="L10829"/>
      <c r="M10829" s="46"/>
    </row>
    <row r="10830" spans="1:13" x14ac:dyDescent="0.3">
      <c r="A10830"/>
      <c r="B10830"/>
      <c r="C10830" s="29"/>
      <c r="D10830"/>
      <c r="E10830" s="44"/>
      <c r="F10830" s="29"/>
      <c r="G10830" s="45"/>
      <c r="L10830"/>
      <c r="M10830" s="46"/>
    </row>
    <row r="10831" spans="1:13" x14ac:dyDescent="0.3">
      <c r="A10831"/>
      <c r="B10831"/>
      <c r="C10831" s="29"/>
      <c r="D10831"/>
      <c r="E10831" s="44"/>
      <c r="F10831" s="29"/>
      <c r="G10831" s="45"/>
      <c r="L10831"/>
      <c r="M10831" s="46"/>
    </row>
    <row r="10832" spans="1:13" x14ac:dyDescent="0.3">
      <c r="A10832"/>
      <c r="B10832"/>
      <c r="C10832" s="29"/>
      <c r="D10832"/>
      <c r="E10832" s="44"/>
      <c r="F10832" s="29"/>
      <c r="G10832" s="45"/>
      <c r="L10832"/>
      <c r="M10832" s="46"/>
    </row>
    <row r="10833" spans="1:13" x14ac:dyDescent="0.3">
      <c r="A10833"/>
      <c r="B10833"/>
      <c r="C10833" s="29"/>
      <c r="D10833"/>
      <c r="E10833" s="44"/>
      <c r="F10833" s="29"/>
      <c r="G10833" s="45"/>
      <c r="L10833"/>
      <c r="M10833" s="46"/>
    </row>
    <row r="10834" spans="1:13" x14ac:dyDescent="0.3">
      <c r="A10834"/>
      <c r="B10834"/>
      <c r="C10834" s="29"/>
      <c r="D10834"/>
      <c r="E10834" s="44"/>
      <c r="F10834" s="29"/>
      <c r="G10834" s="45"/>
      <c r="L10834"/>
      <c r="M10834" s="46"/>
    </row>
    <row r="10835" spans="1:13" x14ac:dyDescent="0.3">
      <c r="A10835"/>
      <c r="B10835"/>
      <c r="C10835" s="29"/>
      <c r="D10835"/>
      <c r="E10835" s="44"/>
      <c r="F10835" s="29"/>
      <c r="G10835" s="45"/>
      <c r="L10835"/>
      <c r="M10835" s="46"/>
    </row>
    <row r="10836" spans="1:13" x14ac:dyDescent="0.3">
      <c r="A10836"/>
      <c r="B10836"/>
      <c r="C10836" s="29"/>
      <c r="D10836"/>
      <c r="E10836" s="44"/>
      <c r="F10836" s="29"/>
      <c r="G10836" s="45"/>
      <c r="L10836"/>
      <c r="M10836" s="46"/>
    </row>
    <row r="10837" spans="1:13" x14ac:dyDescent="0.3">
      <c r="A10837"/>
      <c r="B10837"/>
      <c r="C10837" s="29"/>
      <c r="D10837"/>
      <c r="E10837" s="44"/>
      <c r="F10837" s="29"/>
      <c r="G10837" s="45"/>
      <c r="L10837"/>
      <c r="M10837" s="46"/>
    </row>
    <row r="10838" spans="1:13" x14ac:dyDescent="0.3">
      <c r="A10838"/>
      <c r="B10838"/>
      <c r="C10838" s="29"/>
      <c r="D10838"/>
      <c r="E10838" s="44"/>
      <c r="F10838" s="29"/>
      <c r="G10838" s="45"/>
      <c r="L10838"/>
      <c r="M10838" s="46"/>
    </row>
    <row r="10839" spans="1:13" x14ac:dyDescent="0.3">
      <c r="A10839"/>
      <c r="B10839"/>
      <c r="C10839" s="29"/>
      <c r="D10839"/>
      <c r="E10839" s="44"/>
      <c r="F10839" s="29"/>
      <c r="G10839" s="45"/>
      <c r="L10839"/>
      <c r="M10839" s="46"/>
    </row>
    <row r="10840" spans="1:13" x14ac:dyDescent="0.3">
      <c r="A10840"/>
      <c r="B10840"/>
      <c r="C10840" s="29"/>
      <c r="D10840"/>
      <c r="E10840" s="44"/>
      <c r="F10840" s="29"/>
      <c r="G10840" s="45"/>
      <c r="L10840"/>
      <c r="M10840" s="46"/>
    </row>
    <row r="10841" spans="1:13" x14ac:dyDescent="0.3">
      <c r="A10841"/>
      <c r="B10841"/>
      <c r="C10841" s="29"/>
      <c r="D10841"/>
      <c r="E10841" s="44"/>
      <c r="F10841" s="29"/>
      <c r="G10841" s="45"/>
      <c r="L10841"/>
      <c r="M10841" s="46"/>
    </row>
    <row r="10842" spans="1:13" x14ac:dyDescent="0.3">
      <c r="A10842"/>
      <c r="B10842"/>
      <c r="C10842" s="29"/>
      <c r="D10842"/>
      <c r="E10842" s="44"/>
      <c r="F10842" s="29"/>
      <c r="G10842" s="45"/>
      <c r="L10842"/>
      <c r="M10842" s="46"/>
    </row>
    <row r="10843" spans="1:13" x14ac:dyDescent="0.3">
      <c r="A10843"/>
      <c r="B10843"/>
      <c r="C10843" s="29"/>
      <c r="D10843"/>
      <c r="E10843" s="44"/>
      <c r="F10843" s="29"/>
      <c r="G10843" s="45"/>
      <c r="L10843"/>
      <c r="M10843" s="46"/>
    </row>
    <row r="10844" spans="1:13" x14ac:dyDescent="0.3">
      <c r="A10844"/>
      <c r="B10844"/>
      <c r="C10844" s="29"/>
      <c r="D10844"/>
      <c r="E10844" s="44"/>
      <c r="F10844" s="29"/>
      <c r="G10844" s="45"/>
      <c r="L10844"/>
      <c r="M10844" s="46"/>
    </row>
    <row r="10845" spans="1:13" x14ac:dyDescent="0.3">
      <c r="A10845"/>
      <c r="B10845"/>
      <c r="C10845" s="29"/>
      <c r="D10845"/>
      <c r="E10845" s="44"/>
      <c r="F10845" s="29"/>
      <c r="G10845" s="45"/>
      <c r="L10845"/>
      <c r="M10845" s="46"/>
    </row>
    <row r="10846" spans="1:13" x14ac:dyDescent="0.3">
      <c r="A10846"/>
      <c r="B10846"/>
      <c r="C10846" s="29"/>
      <c r="D10846"/>
      <c r="E10846" s="44"/>
      <c r="F10846" s="29"/>
      <c r="G10846" s="45"/>
      <c r="L10846"/>
      <c r="M10846" s="46"/>
    </row>
    <row r="10847" spans="1:13" x14ac:dyDescent="0.3">
      <c r="A10847"/>
      <c r="B10847"/>
      <c r="C10847" s="29"/>
      <c r="D10847"/>
      <c r="E10847" s="44"/>
      <c r="F10847" s="29"/>
      <c r="G10847" s="45"/>
      <c r="L10847"/>
      <c r="M10847" s="46"/>
    </row>
    <row r="10848" spans="1:13" x14ac:dyDescent="0.3">
      <c r="A10848"/>
      <c r="B10848"/>
      <c r="C10848" s="29"/>
      <c r="D10848"/>
      <c r="E10848" s="44"/>
      <c r="F10848" s="29"/>
      <c r="G10848" s="45"/>
      <c r="L10848"/>
      <c r="M10848" s="46"/>
    </row>
    <row r="10849" spans="1:13" x14ac:dyDescent="0.3">
      <c r="A10849"/>
      <c r="B10849"/>
      <c r="C10849" s="29"/>
      <c r="D10849"/>
      <c r="E10849" s="44"/>
      <c r="F10849" s="29"/>
      <c r="G10849" s="45"/>
      <c r="L10849"/>
      <c r="M10849" s="46"/>
    </row>
    <row r="10850" spans="1:13" x14ac:dyDescent="0.3">
      <c r="A10850"/>
      <c r="B10850"/>
      <c r="C10850" s="29"/>
      <c r="D10850"/>
      <c r="E10850" s="44"/>
      <c r="F10850" s="29"/>
      <c r="G10850" s="45"/>
      <c r="L10850"/>
      <c r="M10850" s="46"/>
    </row>
    <row r="10851" spans="1:13" x14ac:dyDescent="0.3">
      <c r="A10851"/>
      <c r="B10851"/>
      <c r="C10851" s="29"/>
      <c r="D10851"/>
      <c r="E10851" s="44"/>
      <c r="F10851" s="29"/>
      <c r="G10851" s="45"/>
      <c r="L10851"/>
      <c r="M10851" s="46"/>
    </row>
    <row r="10852" spans="1:13" x14ac:dyDescent="0.3">
      <c r="A10852"/>
      <c r="B10852"/>
      <c r="C10852" s="29"/>
      <c r="D10852"/>
      <c r="E10852" s="44"/>
      <c r="F10852" s="29"/>
      <c r="G10852" s="45"/>
      <c r="L10852"/>
      <c r="M10852" s="46"/>
    </row>
    <row r="10853" spans="1:13" x14ac:dyDescent="0.3">
      <c r="A10853"/>
      <c r="B10853"/>
      <c r="C10853" s="29"/>
      <c r="D10853"/>
      <c r="E10853" s="44"/>
      <c r="F10853" s="29"/>
      <c r="G10853" s="45"/>
      <c r="L10853"/>
      <c r="M10853" s="46"/>
    </row>
    <row r="10854" spans="1:13" x14ac:dyDescent="0.3">
      <c r="A10854"/>
      <c r="B10854"/>
      <c r="C10854" s="29"/>
      <c r="D10854"/>
      <c r="E10854" s="44"/>
      <c r="F10854" s="29"/>
      <c r="G10854" s="45"/>
      <c r="L10854"/>
      <c r="M10854" s="46"/>
    </row>
    <row r="10855" spans="1:13" x14ac:dyDescent="0.3">
      <c r="A10855"/>
      <c r="B10855"/>
      <c r="C10855" s="29"/>
      <c r="D10855"/>
      <c r="E10855" s="44"/>
      <c r="F10855" s="29"/>
      <c r="G10855" s="45"/>
      <c r="L10855"/>
      <c r="M10855" s="46"/>
    </row>
    <row r="10856" spans="1:13" x14ac:dyDescent="0.3">
      <c r="A10856"/>
      <c r="B10856"/>
      <c r="C10856" s="29"/>
      <c r="D10856"/>
      <c r="E10856" s="44"/>
      <c r="F10856" s="29"/>
      <c r="G10856" s="45"/>
      <c r="L10856"/>
      <c r="M10856" s="46"/>
    </row>
    <row r="10857" spans="1:13" x14ac:dyDescent="0.3">
      <c r="A10857"/>
      <c r="B10857"/>
      <c r="C10857" s="29"/>
      <c r="D10857"/>
      <c r="E10857" s="44"/>
      <c r="F10857" s="29"/>
      <c r="G10857" s="45"/>
      <c r="L10857"/>
      <c r="M10857" s="46"/>
    </row>
    <row r="10858" spans="1:13" x14ac:dyDescent="0.3">
      <c r="A10858"/>
      <c r="B10858"/>
      <c r="C10858" s="29"/>
      <c r="D10858"/>
      <c r="E10858" s="44"/>
      <c r="F10858" s="29"/>
      <c r="G10858" s="45"/>
      <c r="L10858"/>
      <c r="M10858" s="46"/>
    </row>
    <row r="10859" spans="1:13" x14ac:dyDescent="0.3">
      <c r="A10859"/>
      <c r="B10859"/>
      <c r="C10859" s="29"/>
      <c r="D10859"/>
      <c r="E10859" s="44"/>
      <c r="F10859" s="29"/>
      <c r="G10859" s="45"/>
      <c r="L10859"/>
      <c r="M10859" s="46"/>
    </row>
    <row r="10860" spans="1:13" x14ac:dyDescent="0.3">
      <c r="A10860"/>
      <c r="B10860"/>
      <c r="C10860" s="29"/>
      <c r="D10860"/>
      <c r="E10860" s="44"/>
      <c r="F10860" s="29"/>
      <c r="G10860" s="45"/>
      <c r="L10860"/>
      <c r="M10860" s="46"/>
    </row>
    <row r="10861" spans="1:13" x14ac:dyDescent="0.3">
      <c r="A10861"/>
      <c r="B10861"/>
      <c r="C10861" s="29"/>
      <c r="D10861"/>
      <c r="E10861" s="44"/>
      <c r="F10861" s="29"/>
      <c r="G10861" s="45"/>
      <c r="L10861"/>
      <c r="M10861" s="46"/>
    </row>
    <row r="10862" spans="1:13" x14ac:dyDescent="0.3">
      <c r="A10862"/>
      <c r="B10862"/>
      <c r="C10862" s="29"/>
      <c r="D10862"/>
      <c r="E10862" s="44"/>
      <c r="F10862" s="29"/>
      <c r="G10862" s="45"/>
      <c r="L10862"/>
      <c r="M10862" s="46"/>
    </row>
    <row r="10863" spans="1:13" x14ac:dyDescent="0.3">
      <c r="A10863"/>
      <c r="B10863"/>
      <c r="C10863" s="29"/>
      <c r="D10863"/>
      <c r="E10863" s="44"/>
      <c r="F10863" s="29"/>
      <c r="G10863" s="45"/>
      <c r="L10863"/>
      <c r="M10863" s="46"/>
    </row>
    <row r="10864" spans="1:13" x14ac:dyDescent="0.3">
      <c r="A10864"/>
      <c r="B10864"/>
      <c r="C10864" s="29"/>
      <c r="D10864"/>
      <c r="E10864" s="44"/>
      <c r="F10864" s="29"/>
      <c r="G10864" s="45"/>
      <c r="L10864"/>
      <c r="M10864" s="46"/>
    </row>
    <row r="10865" spans="1:13" x14ac:dyDescent="0.3">
      <c r="A10865"/>
      <c r="B10865"/>
      <c r="C10865" s="29"/>
      <c r="D10865"/>
      <c r="E10865" s="44"/>
      <c r="F10865" s="29"/>
      <c r="G10865" s="45"/>
      <c r="L10865"/>
      <c r="M10865" s="46"/>
    </row>
    <row r="10866" spans="1:13" x14ac:dyDescent="0.3">
      <c r="A10866"/>
      <c r="B10866"/>
      <c r="C10866" s="29"/>
      <c r="D10866"/>
      <c r="E10866" s="44"/>
      <c r="F10866" s="29"/>
      <c r="G10866" s="45"/>
      <c r="L10866"/>
      <c r="M10866" s="46"/>
    </row>
    <row r="10867" spans="1:13" x14ac:dyDescent="0.3">
      <c r="A10867"/>
      <c r="B10867"/>
      <c r="C10867" s="29"/>
      <c r="D10867"/>
      <c r="E10867" s="44"/>
      <c r="F10867" s="29"/>
      <c r="G10867" s="45"/>
      <c r="L10867"/>
      <c r="M10867" s="46"/>
    </row>
    <row r="10868" spans="1:13" x14ac:dyDescent="0.3">
      <c r="A10868"/>
      <c r="B10868"/>
      <c r="C10868" s="29"/>
      <c r="D10868"/>
      <c r="E10868" s="44"/>
      <c r="F10868" s="29"/>
      <c r="G10868" s="45"/>
      <c r="L10868"/>
      <c r="M10868" s="46"/>
    </row>
    <row r="10869" spans="1:13" x14ac:dyDescent="0.3">
      <c r="A10869"/>
      <c r="B10869"/>
      <c r="C10869" s="29"/>
      <c r="D10869"/>
      <c r="E10869" s="44"/>
      <c r="F10869" s="29"/>
      <c r="G10869" s="45"/>
      <c r="L10869"/>
      <c r="M10869" s="46"/>
    </row>
    <row r="10870" spans="1:13" x14ac:dyDescent="0.3">
      <c r="A10870"/>
      <c r="B10870"/>
      <c r="C10870" s="29"/>
      <c r="D10870"/>
      <c r="E10870" s="44"/>
      <c r="F10870" s="29"/>
      <c r="G10870" s="45"/>
      <c r="L10870"/>
      <c r="M10870" s="46"/>
    </row>
    <row r="10871" spans="1:13" x14ac:dyDescent="0.3">
      <c r="A10871"/>
      <c r="B10871"/>
      <c r="C10871" s="29"/>
      <c r="D10871"/>
      <c r="E10871" s="44"/>
      <c r="F10871" s="29"/>
      <c r="G10871" s="45"/>
      <c r="L10871"/>
      <c r="M10871" s="46"/>
    </row>
    <row r="10872" spans="1:13" x14ac:dyDescent="0.3">
      <c r="A10872"/>
      <c r="B10872"/>
      <c r="C10872" s="29"/>
      <c r="D10872"/>
      <c r="E10872" s="44"/>
      <c r="F10872" s="29"/>
      <c r="G10872" s="45"/>
      <c r="L10872"/>
      <c r="M10872" s="46"/>
    </row>
    <row r="10873" spans="1:13" x14ac:dyDescent="0.3">
      <c r="A10873"/>
      <c r="B10873"/>
      <c r="C10873" s="29"/>
      <c r="D10873"/>
      <c r="E10873" s="44"/>
      <c r="F10873" s="29"/>
      <c r="G10873" s="45"/>
      <c r="L10873"/>
      <c r="M10873" s="46"/>
    </row>
    <row r="10874" spans="1:13" x14ac:dyDescent="0.3">
      <c r="A10874"/>
      <c r="B10874"/>
      <c r="C10874" s="29"/>
      <c r="D10874"/>
      <c r="E10874" s="44"/>
      <c r="F10874" s="29"/>
      <c r="G10874" s="45"/>
      <c r="L10874"/>
      <c r="M10874" s="46"/>
    </row>
    <row r="10875" spans="1:13" x14ac:dyDescent="0.3">
      <c r="A10875"/>
      <c r="B10875"/>
      <c r="C10875" s="29"/>
      <c r="D10875"/>
      <c r="E10875" s="44"/>
      <c r="F10875" s="29"/>
      <c r="G10875" s="45"/>
      <c r="L10875"/>
      <c r="M10875" s="46"/>
    </row>
    <row r="10876" spans="1:13" x14ac:dyDescent="0.3">
      <c r="A10876"/>
      <c r="B10876"/>
      <c r="C10876" s="29"/>
      <c r="D10876"/>
      <c r="E10876" s="44"/>
      <c r="F10876" s="29"/>
      <c r="G10876" s="45"/>
      <c r="L10876"/>
      <c r="M10876" s="46"/>
    </row>
    <row r="10877" spans="1:13" x14ac:dyDescent="0.3">
      <c r="A10877"/>
      <c r="B10877"/>
      <c r="C10877" s="29"/>
      <c r="D10877"/>
      <c r="E10877" s="44"/>
      <c r="F10877" s="29"/>
      <c r="G10877" s="45"/>
      <c r="L10877"/>
      <c r="M10877" s="46"/>
    </row>
    <row r="10878" spans="1:13" x14ac:dyDescent="0.3">
      <c r="A10878"/>
      <c r="B10878"/>
      <c r="C10878" s="29"/>
      <c r="D10878"/>
      <c r="E10878" s="44"/>
      <c r="F10878" s="29"/>
      <c r="G10878" s="45"/>
      <c r="L10878"/>
      <c r="M10878" s="46"/>
    </row>
    <row r="10879" spans="1:13" x14ac:dyDescent="0.3">
      <c r="A10879"/>
      <c r="B10879"/>
      <c r="C10879" s="29"/>
      <c r="D10879"/>
      <c r="E10879" s="44"/>
      <c r="F10879" s="29"/>
      <c r="G10879" s="45"/>
      <c r="L10879"/>
      <c r="M10879" s="46"/>
    </row>
    <row r="10880" spans="1:13" x14ac:dyDescent="0.3">
      <c r="A10880"/>
      <c r="B10880"/>
      <c r="C10880" s="29"/>
      <c r="D10880"/>
      <c r="E10880" s="44"/>
      <c r="F10880" s="29"/>
      <c r="G10880" s="45"/>
      <c r="L10880"/>
      <c r="M10880" s="46"/>
    </row>
    <row r="10881" spans="1:13" x14ac:dyDescent="0.3">
      <c r="A10881"/>
      <c r="B10881"/>
      <c r="C10881" s="29"/>
      <c r="D10881"/>
      <c r="E10881" s="44"/>
      <c r="F10881" s="29"/>
      <c r="G10881" s="45"/>
      <c r="L10881"/>
      <c r="M10881" s="46"/>
    </row>
    <row r="10882" spans="1:13" x14ac:dyDescent="0.3">
      <c r="A10882"/>
      <c r="B10882"/>
      <c r="C10882" s="29"/>
      <c r="D10882"/>
      <c r="E10882" s="44"/>
      <c r="F10882" s="29"/>
      <c r="G10882" s="45"/>
      <c r="L10882"/>
      <c r="M10882" s="46"/>
    </row>
    <row r="10883" spans="1:13" x14ac:dyDescent="0.3">
      <c r="A10883"/>
      <c r="B10883"/>
      <c r="C10883" s="29"/>
      <c r="D10883"/>
      <c r="E10883" s="44"/>
      <c r="F10883" s="29"/>
      <c r="G10883" s="45"/>
      <c r="L10883"/>
      <c r="M10883" s="46"/>
    </row>
    <row r="10884" spans="1:13" x14ac:dyDescent="0.3">
      <c r="A10884"/>
      <c r="B10884"/>
      <c r="C10884" s="29"/>
      <c r="D10884"/>
      <c r="E10884" s="44"/>
      <c r="F10884" s="29"/>
      <c r="G10884" s="45"/>
      <c r="L10884"/>
      <c r="M10884" s="46"/>
    </row>
    <row r="10885" spans="1:13" x14ac:dyDescent="0.3">
      <c r="A10885"/>
      <c r="B10885"/>
      <c r="C10885" s="29"/>
      <c r="D10885"/>
      <c r="E10885" s="44"/>
      <c r="F10885" s="29"/>
      <c r="G10885" s="45"/>
      <c r="L10885"/>
      <c r="M10885" s="46"/>
    </row>
    <row r="10886" spans="1:13" x14ac:dyDescent="0.3">
      <c r="A10886"/>
      <c r="B10886"/>
      <c r="C10886" s="29"/>
      <c r="D10886"/>
      <c r="E10886" s="44"/>
      <c r="F10886" s="29"/>
      <c r="G10886" s="45"/>
      <c r="L10886"/>
      <c r="M10886" s="46"/>
    </row>
    <row r="10887" spans="1:13" x14ac:dyDescent="0.3">
      <c r="A10887"/>
      <c r="B10887"/>
      <c r="C10887" s="29"/>
      <c r="D10887"/>
      <c r="E10887" s="44"/>
      <c r="F10887" s="29"/>
      <c r="G10887" s="45"/>
      <c r="L10887"/>
      <c r="M10887" s="46"/>
    </row>
    <row r="10888" spans="1:13" x14ac:dyDescent="0.3">
      <c r="A10888"/>
      <c r="B10888"/>
      <c r="C10888" s="29"/>
      <c r="D10888"/>
      <c r="E10888" s="44"/>
      <c r="F10888" s="29"/>
      <c r="G10888" s="45"/>
      <c r="L10888"/>
      <c r="M10888" s="46"/>
    </row>
    <row r="10889" spans="1:13" x14ac:dyDescent="0.3">
      <c r="A10889"/>
      <c r="B10889"/>
      <c r="C10889" s="29"/>
      <c r="D10889"/>
      <c r="E10889" s="44"/>
      <c r="F10889" s="29"/>
      <c r="G10889" s="45"/>
      <c r="L10889"/>
      <c r="M10889" s="46"/>
    </row>
    <row r="10890" spans="1:13" x14ac:dyDescent="0.3">
      <c r="A10890"/>
      <c r="B10890"/>
      <c r="C10890" s="29"/>
      <c r="D10890"/>
      <c r="E10890" s="44"/>
      <c r="F10890" s="29"/>
      <c r="G10890" s="45"/>
      <c r="L10890"/>
      <c r="M10890" s="46"/>
    </row>
    <row r="10891" spans="1:13" x14ac:dyDescent="0.3">
      <c r="A10891"/>
      <c r="B10891"/>
      <c r="C10891" s="29"/>
      <c r="D10891"/>
      <c r="E10891" s="44"/>
      <c r="F10891" s="29"/>
      <c r="G10891" s="45"/>
      <c r="L10891"/>
      <c r="M10891" s="46"/>
    </row>
    <row r="10892" spans="1:13" x14ac:dyDescent="0.3">
      <c r="A10892"/>
      <c r="B10892"/>
      <c r="C10892" s="29"/>
      <c r="D10892"/>
      <c r="E10892" s="44"/>
      <c r="F10892" s="29"/>
      <c r="G10892" s="45"/>
      <c r="L10892"/>
      <c r="M10892" s="46"/>
    </row>
    <row r="10893" spans="1:13" x14ac:dyDescent="0.3">
      <c r="A10893"/>
      <c r="B10893"/>
      <c r="C10893" s="29"/>
      <c r="D10893"/>
      <c r="E10893" s="44"/>
      <c r="F10893" s="29"/>
      <c r="G10893" s="45"/>
      <c r="L10893"/>
      <c r="M10893" s="46"/>
    </row>
    <row r="10894" spans="1:13" x14ac:dyDescent="0.3">
      <c r="A10894"/>
      <c r="B10894"/>
      <c r="C10894" s="29"/>
      <c r="D10894"/>
      <c r="E10894" s="44"/>
      <c r="F10894" s="29"/>
      <c r="G10894" s="45"/>
      <c r="L10894"/>
      <c r="M10894" s="46"/>
    </row>
    <row r="10895" spans="1:13" x14ac:dyDescent="0.3">
      <c r="A10895"/>
      <c r="B10895"/>
      <c r="C10895" s="29"/>
      <c r="D10895"/>
      <c r="E10895" s="44"/>
      <c r="F10895" s="29"/>
      <c r="G10895" s="45"/>
      <c r="L10895"/>
      <c r="M10895" s="46"/>
    </row>
    <row r="10896" spans="1:13" x14ac:dyDescent="0.3">
      <c r="A10896"/>
      <c r="B10896"/>
      <c r="C10896" s="29"/>
      <c r="D10896"/>
      <c r="E10896" s="44"/>
      <c r="F10896" s="29"/>
      <c r="G10896" s="45"/>
      <c r="L10896"/>
      <c r="M10896" s="46"/>
    </row>
    <row r="10897" spans="1:13" x14ac:dyDescent="0.3">
      <c r="A10897"/>
      <c r="B10897"/>
      <c r="C10897" s="29"/>
      <c r="D10897"/>
      <c r="E10897" s="44"/>
      <c r="F10897" s="29"/>
      <c r="G10897" s="45"/>
      <c r="L10897"/>
      <c r="M10897" s="46"/>
    </row>
    <row r="10898" spans="1:13" x14ac:dyDescent="0.3">
      <c r="A10898"/>
      <c r="B10898"/>
      <c r="C10898" s="29"/>
      <c r="D10898"/>
      <c r="E10898" s="44"/>
      <c r="F10898" s="29"/>
      <c r="G10898" s="45"/>
      <c r="L10898"/>
      <c r="M10898" s="46"/>
    </row>
    <row r="10899" spans="1:13" x14ac:dyDescent="0.3">
      <c r="A10899"/>
      <c r="B10899"/>
      <c r="C10899" s="29"/>
      <c r="D10899"/>
      <c r="E10899" s="44"/>
      <c r="F10899" s="29"/>
      <c r="G10899" s="45"/>
      <c r="L10899"/>
      <c r="M10899" s="46"/>
    </row>
    <row r="10900" spans="1:13" x14ac:dyDescent="0.3">
      <c r="A10900"/>
      <c r="B10900"/>
      <c r="C10900" s="29"/>
      <c r="D10900"/>
      <c r="E10900" s="44"/>
      <c r="F10900" s="29"/>
      <c r="G10900" s="45"/>
      <c r="L10900"/>
      <c r="M10900" s="46"/>
    </row>
    <row r="10901" spans="1:13" x14ac:dyDescent="0.3">
      <c r="A10901"/>
      <c r="B10901"/>
      <c r="C10901" s="29"/>
      <c r="D10901"/>
      <c r="E10901" s="44"/>
      <c r="F10901" s="29"/>
      <c r="G10901" s="45"/>
      <c r="L10901"/>
      <c r="M10901" s="46"/>
    </row>
    <row r="10902" spans="1:13" x14ac:dyDescent="0.3">
      <c r="A10902"/>
      <c r="B10902"/>
      <c r="C10902" s="29"/>
      <c r="D10902"/>
      <c r="E10902" s="44"/>
      <c r="F10902" s="29"/>
      <c r="G10902" s="45"/>
      <c r="L10902"/>
      <c r="M10902" s="46"/>
    </row>
    <row r="10903" spans="1:13" x14ac:dyDescent="0.3">
      <c r="A10903"/>
      <c r="B10903"/>
      <c r="C10903" s="29"/>
      <c r="D10903"/>
      <c r="E10903" s="44"/>
      <c r="F10903" s="29"/>
      <c r="G10903" s="45"/>
      <c r="L10903"/>
      <c r="M10903" s="46"/>
    </row>
    <row r="10904" spans="1:13" x14ac:dyDescent="0.3">
      <c r="A10904"/>
      <c r="B10904"/>
      <c r="C10904" s="29"/>
      <c r="D10904"/>
      <c r="E10904" s="44"/>
      <c r="F10904" s="29"/>
      <c r="G10904" s="45"/>
      <c r="L10904"/>
      <c r="M10904" s="46"/>
    </row>
    <row r="10905" spans="1:13" x14ac:dyDescent="0.3">
      <c r="A10905"/>
      <c r="B10905"/>
      <c r="C10905" s="29"/>
      <c r="D10905"/>
      <c r="E10905" s="44"/>
      <c r="F10905" s="29"/>
      <c r="G10905" s="45"/>
      <c r="L10905"/>
      <c r="M10905" s="46"/>
    </row>
    <row r="10906" spans="1:13" x14ac:dyDescent="0.3">
      <c r="A10906"/>
      <c r="B10906"/>
      <c r="C10906" s="29"/>
      <c r="D10906"/>
      <c r="E10906" s="44"/>
      <c r="F10906" s="29"/>
      <c r="G10906" s="45"/>
      <c r="L10906"/>
      <c r="M10906" s="46"/>
    </row>
    <row r="10907" spans="1:13" x14ac:dyDescent="0.3">
      <c r="A10907"/>
      <c r="B10907"/>
      <c r="C10907" s="29"/>
      <c r="D10907"/>
      <c r="E10907" s="44"/>
      <c r="F10907" s="29"/>
      <c r="G10907" s="45"/>
      <c r="L10907"/>
      <c r="M10907" s="46"/>
    </row>
    <row r="10908" spans="1:13" x14ac:dyDescent="0.3">
      <c r="A10908"/>
      <c r="B10908"/>
      <c r="C10908" s="29"/>
      <c r="D10908"/>
      <c r="E10908" s="44"/>
      <c r="F10908" s="29"/>
      <c r="G10908" s="45"/>
      <c r="L10908"/>
      <c r="M10908" s="46"/>
    </row>
    <row r="10909" spans="1:13" x14ac:dyDescent="0.3">
      <c r="A10909"/>
      <c r="B10909"/>
      <c r="C10909" s="29"/>
      <c r="D10909"/>
      <c r="E10909" s="44"/>
      <c r="F10909" s="29"/>
      <c r="G10909" s="45"/>
      <c r="L10909"/>
      <c r="M10909" s="46"/>
    </row>
    <row r="10910" spans="1:13" x14ac:dyDescent="0.3">
      <c r="A10910"/>
      <c r="B10910"/>
      <c r="C10910" s="29"/>
      <c r="D10910"/>
      <c r="E10910" s="44"/>
      <c r="F10910" s="29"/>
      <c r="G10910" s="45"/>
      <c r="L10910"/>
      <c r="M10910" s="46"/>
    </row>
    <row r="10911" spans="1:13" x14ac:dyDescent="0.3">
      <c r="A10911"/>
      <c r="B10911"/>
      <c r="C10911" s="29"/>
      <c r="D10911"/>
      <c r="E10911" s="44"/>
      <c r="F10911" s="29"/>
      <c r="G10911" s="45"/>
      <c r="L10911"/>
      <c r="M10911" s="46"/>
    </row>
    <row r="10912" spans="1:13" x14ac:dyDescent="0.3">
      <c r="A10912"/>
      <c r="B10912"/>
      <c r="C10912" s="29"/>
      <c r="D10912"/>
      <c r="E10912" s="44"/>
      <c r="F10912" s="29"/>
      <c r="G10912" s="45"/>
      <c r="L10912"/>
      <c r="M10912" s="46"/>
    </row>
    <row r="10913" spans="1:13" x14ac:dyDescent="0.3">
      <c r="A10913"/>
      <c r="B10913"/>
      <c r="C10913" s="29"/>
      <c r="D10913"/>
      <c r="E10913" s="44"/>
      <c r="F10913" s="29"/>
      <c r="G10913" s="45"/>
      <c r="L10913"/>
      <c r="M10913" s="46"/>
    </row>
    <row r="10914" spans="1:13" x14ac:dyDescent="0.3">
      <c r="A10914"/>
      <c r="B10914"/>
      <c r="C10914" s="29"/>
      <c r="D10914"/>
      <c r="E10914" s="44"/>
      <c r="F10914" s="29"/>
      <c r="G10914" s="45"/>
      <c r="L10914"/>
      <c r="M10914" s="46"/>
    </row>
    <row r="10915" spans="1:13" x14ac:dyDescent="0.3">
      <c r="A10915"/>
      <c r="B10915"/>
      <c r="C10915" s="29"/>
      <c r="D10915"/>
      <c r="E10915" s="44"/>
      <c r="F10915" s="29"/>
      <c r="G10915" s="45"/>
      <c r="L10915"/>
      <c r="M10915" s="46"/>
    </row>
    <row r="10916" spans="1:13" x14ac:dyDescent="0.3">
      <c r="A10916"/>
      <c r="B10916"/>
      <c r="C10916" s="29"/>
      <c r="D10916"/>
      <c r="E10916" s="44"/>
      <c r="F10916" s="29"/>
      <c r="G10916" s="45"/>
      <c r="L10916"/>
      <c r="M10916" s="46"/>
    </row>
    <row r="10917" spans="1:13" x14ac:dyDescent="0.3">
      <c r="A10917"/>
      <c r="B10917"/>
      <c r="C10917" s="29"/>
      <c r="D10917"/>
      <c r="E10917" s="44"/>
      <c r="F10917" s="29"/>
      <c r="G10917" s="45"/>
      <c r="L10917"/>
      <c r="M10917" s="46"/>
    </row>
    <row r="10918" spans="1:13" x14ac:dyDescent="0.3">
      <c r="A10918"/>
      <c r="B10918"/>
      <c r="C10918" s="29"/>
      <c r="D10918"/>
      <c r="E10918" s="44"/>
      <c r="F10918" s="29"/>
      <c r="G10918" s="45"/>
      <c r="L10918"/>
      <c r="M10918" s="46"/>
    </row>
    <row r="10919" spans="1:13" x14ac:dyDescent="0.3">
      <c r="A10919"/>
      <c r="B10919"/>
      <c r="C10919" s="29"/>
      <c r="D10919"/>
      <c r="E10919" s="44"/>
      <c r="F10919" s="29"/>
      <c r="G10919" s="45"/>
      <c r="L10919"/>
      <c r="M10919" s="46"/>
    </row>
    <row r="10920" spans="1:13" x14ac:dyDescent="0.3">
      <c r="A10920"/>
      <c r="B10920"/>
      <c r="C10920" s="29"/>
      <c r="D10920"/>
      <c r="E10920" s="44"/>
      <c r="F10920" s="29"/>
      <c r="G10920" s="45"/>
      <c r="L10920"/>
      <c r="M10920" s="46"/>
    </row>
    <row r="10921" spans="1:13" x14ac:dyDescent="0.3">
      <c r="A10921"/>
      <c r="B10921"/>
      <c r="C10921" s="29"/>
      <c r="D10921"/>
      <c r="E10921" s="44"/>
      <c r="F10921" s="29"/>
      <c r="G10921" s="45"/>
      <c r="L10921"/>
      <c r="M10921" s="46"/>
    </row>
    <row r="10922" spans="1:13" x14ac:dyDescent="0.3">
      <c r="A10922"/>
      <c r="B10922"/>
      <c r="C10922" s="29"/>
      <c r="D10922"/>
      <c r="E10922" s="44"/>
      <c r="F10922" s="29"/>
      <c r="G10922" s="45"/>
      <c r="L10922"/>
      <c r="M10922" s="46"/>
    </row>
    <row r="10923" spans="1:13" x14ac:dyDescent="0.3">
      <c r="A10923"/>
      <c r="B10923"/>
      <c r="C10923" s="29"/>
      <c r="D10923"/>
      <c r="E10923" s="44"/>
      <c r="F10923" s="29"/>
      <c r="G10923" s="45"/>
      <c r="L10923"/>
      <c r="M10923" s="46"/>
    </row>
    <row r="10924" spans="1:13" x14ac:dyDescent="0.3">
      <c r="A10924"/>
      <c r="B10924"/>
      <c r="C10924" s="29"/>
      <c r="D10924"/>
      <c r="E10924" s="44"/>
      <c r="F10924" s="29"/>
      <c r="G10924" s="45"/>
      <c r="L10924"/>
      <c r="M10924" s="46"/>
    </row>
    <row r="10925" spans="1:13" x14ac:dyDescent="0.3">
      <c r="A10925"/>
      <c r="B10925"/>
      <c r="C10925" s="29"/>
      <c r="D10925"/>
      <c r="E10925" s="44"/>
      <c r="F10925" s="29"/>
      <c r="G10925" s="45"/>
      <c r="L10925"/>
      <c r="M10925" s="46"/>
    </row>
    <row r="10926" spans="1:13" x14ac:dyDescent="0.3">
      <c r="A10926"/>
      <c r="B10926"/>
      <c r="C10926" s="29"/>
      <c r="D10926"/>
      <c r="E10926" s="44"/>
      <c r="F10926" s="29"/>
      <c r="G10926" s="45"/>
      <c r="L10926"/>
      <c r="M10926" s="46"/>
    </row>
    <row r="10927" spans="1:13" x14ac:dyDescent="0.3">
      <c r="A10927"/>
      <c r="B10927"/>
      <c r="C10927" s="29"/>
      <c r="D10927"/>
      <c r="E10927" s="44"/>
      <c r="F10927" s="29"/>
      <c r="G10927" s="45"/>
      <c r="L10927"/>
      <c r="M10927" s="46"/>
    </row>
    <row r="10928" spans="1:13" x14ac:dyDescent="0.3">
      <c r="A10928"/>
      <c r="B10928"/>
      <c r="C10928" s="29"/>
      <c r="D10928"/>
      <c r="E10928" s="44"/>
      <c r="F10928" s="29"/>
      <c r="G10928" s="45"/>
      <c r="L10928"/>
      <c r="M10928" s="46"/>
    </row>
    <row r="10929" spans="1:13" x14ac:dyDescent="0.3">
      <c r="A10929"/>
      <c r="B10929"/>
      <c r="C10929" s="29"/>
      <c r="D10929"/>
      <c r="E10929" s="44"/>
      <c r="F10929" s="29"/>
      <c r="G10929" s="45"/>
      <c r="L10929"/>
      <c r="M10929" s="46"/>
    </row>
    <row r="10930" spans="1:13" x14ac:dyDescent="0.3">
      <c r="A10930"/>
      <c r="B10930"/>
      <c r="C10930" s="29"/>
      <c r="D10930"/>
      <c r="E10930" s="44"/>
      <c r="F10930" s="29"/>
      <c r="G10930" s="45"/>
      <c r="L10930"/>
      <c r="M10930" s="46"/>
    </row>
    <row r="10931" spans="1:13" x14ac:dyDescent="0.3">
      <c r="A10931"/>
      <c r="B10931"/>
      <c r="C10931" s="29"/>
      <c r="D10931"/>
      <c r="E10931" s="44"/>
      <c r="F10931" s="29"/>
      <c r="G10931" s="45"/>
      <c r="L10931"/>
      <c r="M10931" s="46"/>
    </row>
    <row r="10932" spans="1:13" x14ac:dyDescent="0.3">
      <c r="A10932"/>
      <c r="B10932"/>
      <c r="C10932" s="29"/>
      <c r="D10932"/>
      <c r="E10932" s="44"/>
      <c r="F10932" s="29"/>
      <c r="G10932" s="45"/>
      <c r="L10932"/>
      <c r="M10932" s="46"/>
    </row>
    <row r="10933" spans="1:13" x14ac:dyDescent="0.3">
      <c r="A10933"/>
      <c r="B10933"/>
      <c r="C10933" s="29"/>
      <c r="D10933"/>
      <c r="E10933" s="44"/>
      <c r="F10933" s="29"/>
      <c r="G10933" s="45"/>
      <c r="L10933"/>
      <c r="M10933" s="46"/>
    </row>
    <row r="10934" spans="1:13" x14ac:dyDescent="0.3">
      <c r="A10934"/>
      <c r="B10934"/>
      <c r="C10934" s="29"/>
      <c r="D10934"/>
      <c r="E10934" s="44"/>
      <c r="F10934" s="29"/>
      <c r="G10934" s="45"/>
      <c r="L10934"/>
      <c r="M10934" s="46"/>
    </row>
    <row r="10935" spans="1:13" x14ac:dyDescent="0.3">
      <c r="A10935"/>
      <c r="B10935"/>
      <c r="C10935" s="29"/>
      <c r="D10935"/>
      <c r="E10935" s="44"/>
      <c r="F10935" s="29"/>
      <c r="G10935" s="45"/>
      <c r="L10935"/>
      <c r="M10935" s="46"/>
    </row>
    <row r="10936" spans="1:13" x14ac:dyDescent="0.3">
      <c r="A10936"/>
      <c r="B10936"/>
      <c r="C10936" s="29"/>
      <c r="D10936"/>
      <c r="E10936" s="44"/>
      <c r="F10936" s="29"/>
      <c r="G10936" s="45"/>
      <c r="L10936"/>
      <c r="M10936" s="46"/>
    </row>
    <row r="10937" spans="1:13" x14ac:dyDescent="0.3">
      <c r="A10937"/>
      <c r="B10937"/>
      <c r="C10937" s="29"/>
      <c r="D10937"/>
      <c r="E10937" s="44"/>
      <c r="F10937" s="29"/>
      <c r="G10937" s="45"/>
      <c r="L10937"/>
      <c r="M10937" s="46"/>
    </row>
    <row r="10938" spans="1:13" x14ac:dyDescent="0.3">
      <c r="A10938"/>
      <c r="B10938"/>
      <c r="C10938" s="29"/>
      <c r="D10938"/>
      <c r="E10938" s="44"/>
      <c r="F10938" s="29"/>
      <c r="G10938" s="45"/>
      <c r="L10938"/>
      <c r="M10938" s="46"/>
    </row>
    <row r="10939" spans="1:13" x14ac:dyDescent="0.3">
      <c r="A10939"/>
      <c r="B10939"/>
      <c r="C10939" s="29"/>
      <c r="D10939"/>
      <c r="E10939" s="44"/>
      <c r="F10939" s="29"/>
      <c r="G10939" s="45"/>
      <c r="L10939"/>
      <c r="M10939" s="46"/>
    </row>
    <row r="10940" spans="1:13" x14ac:dyDescent="0.3">
      <c r="A10940"/>
      <c r="B10940"/>
      <c r="C10940" s="29"/>
      <c r="D10940"/>
      <c r="E10940" s="44"/>
      <c r="F10940" s="29"/>
      <c r="G10940" s="45"/>
      <c r="L10940"/>
      <c r="M10940" s="46"/>
    </row>
    <row r="10941" spans="1:13" x14ac:dyDescent="0.3">
      <c r="A10941"/>
      <c r="B10941"/>
      <c r="C10941" s="29"/>
      <c r="D10941"/>
      <c r="E10941" s="44"/>
      <c r="F10941" s="29"/>
      <c r="G10941" s="45"/>
      <c r="L10941"/>
      <c r="M10941" s="46"/>
    </row>
    <row r="10942" spans="1:13" x14ac:dyDescent="0.3">
      <c r="A10942"/>
      <c r="B10942"/>
      <c r="C10942" s="29"/>
      <c r="D10942"/>
      <c r="E10942" s="44"/>
      <c r="F10942" s="29"/>
      <c r="G10942" s="45"/>
      <c r="L10942"/>
      <c r="M10942" s="46"/>
    </row>
    <row r="10943" spans="1:13" x14ac:dyDescent="0.3">
      <c r="A10943"/>
      <c r="B10943"/>
      <c r="C10943" s="29"/>
      <c r="D10943"/>
      <c r="E10943" s="44"/>
      <c r="F10943" s="29"/>
      <c r="G10943" s="45"/>
      <c r="L10943"/>
      <c r="M10943" s="46"/>
    </row>
    <row r="10944" spans="1:13" x14ac:dyDescent="0.3">
      <c r="A10944"/>
      <c r="B10944"/>
      <c r="C10944" s="29"/>
      <c r="D10944"/>
      <c r="E10944" s="44"/>
      <c r="F10944" s="29"/>
      <c r="G10944" s="45"/>
      <c r="L10944"/>
      <c r="M10944" s="46"/>
    </row>
    <row r="10945" spans="1:13" x14ac:dyDescent="0.3">
      <c r="A10945"/>
      <c r="B10945"/>
      <c r="C10945" s="29"/>
      <c r="D10945"/>
      <c r="E10945" s="44"/>
      <c r="F10945" s="29"/>
      <c r="G10945" s="45"/>
      <c r="L10945"/>
      <c r="M10945" s="46"/>
    </row>
    <row r="10946" spans="1:13" x14ac:dyDescent="0.3">
      <c r="A10946"/>
      <c r="B10946"/>
      <c r="C10946" s="29"/>
      <c r="D10946"/>
      <c r="E10946" s="44"/>
      <c r="F10946" s="29"/>
      <c r="G10946" s="45"/>
      <c r="L10946"/>
      <c r="M10946" s="46"/>
    </row>
    <row r="10947" spans="1:13" x14ac:dyDescent="0.3">
      <c r="A10947"/>
      <c r="B10947"/>
      <c r="C10947" s="29"/>
      <c r="D10947"/>
      <c r="E10947" s="44"/>
      <c r="F10947" s="29"/>
      <c r="G10947" s="45"/>
      <c r="L10947"/>
      <c r="M10947" s="46"/>
    </row>
    <row r="10948" spans="1:13" x14ac:dyDescent="0.3">
      <c r="A10948"/>
      <c r="B10948"/>
      <c r="C10948" s="29"/>
      <c r="D10948"/>
      <c r="E10948" s="44"/>
      <c r="F10948" s="29"/>
      <c r="G10948" s="45"/>
      <c r="L10948"/>
      <c r="M10948" s="46"/>
    </row>
    <row r="10949" spans="1:13" x14ac:dyDescent="0.3">
      <c r="A10949"/>
      <c r="B10949"/>
      <c r="C10949" s="29"/>
      <c r="D10949"/>
      <c r="E10949" s="44"/>
      <c r="F10949" s="29"/>
      <c r="G10949" s="45"/>
      <c r="L10949"/>
      <c r="M10949" s="46"/>
    </row>
    <row r="10950" spans="1:13" x14ac:dyDescent="0.3">
      <c r="A10950"/>
      <c r="B10950"/>
      <c r="C10950" s="29"/>
      <c r="D10950"/>
      <c r="E10950" s="44"/>
      <c r="F10950" s="29"/>
      <c r="G10950" s="45"/>
      <c r="L10950"/>
      <c r="M10950" s="46"/>
    </row>
    <row r="10951" spans="1:13" x14ac:dyDescent="0.3">
      <c r="A10951"/>
      <c r="B10951"/>
      <c r="C10951" s="29"/>
      <c r="D10951"/>
      <c r="E10951" s="44"/>
      <c r="F10951" s="29"/>
      <c r="G10951" s="45"/>
      <c r="L10951"/>
      <c r="M10951" s="46"/>
    </row>
    <row r="10952" spans="1:13" x14ac:dyDescent="0.3">
      <c r="A10952"/>
      <c r="B10952"/>
      <c r="C10952" s="29"/>
      <c r="D10952"/>
      <c r="E10952" s="44"/>
      <c r="F10952" s="29"/>
      <c r="G10952" s="45"/>
      <c r="L10952"/>
      <c r="M10952" s="46"/>
    </row>
    <row r="10953" spans="1:13" x14ac:dyDescent="0.3">
      <c r="A10953"/>
      <c r="B10953"/>
      <c r="C10953" s="29"/>
      <c r="D10953"/>
      <c r="E10953" s="44"/>
      <c r="F10953" s="29"/>
      <c r="G10953" s="45"/>
      <c r="L10953"/>
      <c r="M10953" s="46"/>
    </row>
    <row r="10954" spans="1:13" x14ac:dyDescent="0.3">
      <c r="A10954"/>
      <c r="B10954"/>
      <c r="C10954" s="29"/>
      <c r="D10954"/>
      <c r="E10954" s="44"/>
      <c r="F10954" s="29"/>
      <c r="G10954" s="45"/>
      <c r="L10954"/>
      <c r="M10954" s="46"/>
    </row>
    <row r="10955" spans="1:13" x14ac:dyDescent="0.3">
      <c r="A10955"/>
      <c r="B10955"/>
      <c r="C10955" s="29"/>
      <c r="D10955"/>
      <c r="E10955" s="44"/>
      <c r="F10955" s="29"/>
      <c r="G10955" s="45"/>
      <c r="L10955"/>
      <c r="M10955" s="46"/>
    </row>
    <row r="10956" spans="1:13" x14ac:dyDescent="0.3">
      <c r="A10956"/>
      <c r="B10956"/>
      <c r="C10956" s="29"/>
      <c r="D10956"/>
      <c r="E10956" s="44"/>
      <c r="F10956" s="29"/>
      <c r="G10956" s="45"/>
      <c r="L10956"/>
      <c r="M10956" s="46"/>
    </row>
    <row r="10957" spans="1:13" x14ac:dyDescent="0.3">
      <c r="A10957"/>
      <c r="B10957"/>
      <c r="C10957" s="29"/>
      <c r="D10957"/>
      <c r="E10957" s="44"/>
      <c r="F10957" s="29"/>
      <c r="G10957" s="45"/>
      <c r="L10957"/>
      <c r="M10957" s="46"/>
    </row>
    <row r="10958" spans="1:13" x14ac:dyDescent="0.3">
      <c r="A10958"/>
      <c r="B10958"/>
      <c r="C10958" s="29"/>
      <c r="D10958"/>
      <c r="E10958" s="44"/>
      <c r="F10958" s="29"/>
      <c r="G10958" s="45"/>
      <c r="L10958"/>
      <c r="M10958" s="46"/>
    </row>
    <row r="10959" spans="1:13" x14ac:dyDescent="0.3">
      <c r="A10959"/>
      <c r="B10959"/>
      <c r="C10959" s="29"/>
      <c r="D10959"/>
      <c r="E10959" s="44"/>
      <c r="F10959" s="29"/>
      <c r="G10959" s="45"/>
      <c r="L10959"/>
      <c r="M10959" s="46"/>
    </row>
    <row r="10960" spans="1:13" x14ac:dyDescent="0.3">
      <c r="A10960"/>
      <c r="B10960"/>
      <c r="C10960" s="29"/>
      <c r="D10960"/>
      <c r="E10960" s="44"/>
      <c r="F10960" s="29"/>
      <c r="G10960" s="45"/>
      <c r="L10960"/>
      <c r="M10960" s="46"/>
    </row>
    <row r="10961" spans="1:13" x14ac:dyDescent="0.3">
      <c r="A10961"/>
      <c r="B10961"/>
      <c r="C10961" s="29"/>
      <c r="D10961"/>
      <c r="E10961" s="44"/>
      <c r="F10961" s="29"/>
      <c r="G10961" s="45"/>
      <c r="L10961"/>
      <c r="M10961" s="46"/>
    </row>
    <row r="10962" spans="1:13" x14ac:dyDescent="0.3">
      <c r="A10962"/>
      <c r="B10962"/>
      <c r="C10962" s="29"/>
      <c r="D10962"/>
      <c r="E10962" s="44"/>
      <c r="F10962" s="29"/>
      <c r="G10962" s="45"/>
      <c r="L10962"/>
      <c r="M10962" s="46"/>
    </row>
    <row r="10963" spans="1:13" x14ac:dyDescent="0.3">
      <c r="A10963"/>
      <c r="B10963"/>
      <c r="C10963" s="29"/>
      <c r="D10963"/>
      <c r="E10963" s="44"/>
      <c r="F10963" s="29"/>
      <c r="G10963" s="45"/>
      <c r="L10963"/>
      <c r="M10963" s="46"/>
    </row>
    <row r="10964" spans="1:13" x14ac:dyDescent="0.3">
      <c r="A10964"/>
      <c r="B10964"/>
      <c r="C10964" s="29"/>
      <c r="D10964"/>
      <c r="E10964" s="44"/>
      <c r="F10964" s="29"/>
      <c r="G10964" s="45"/>
      <c r="L10964"/>
      <c r="M10964" s="46"/>
    </row>
    <row r="10965" spans="1:13" x14ac:dyDescent="0.3">
      <c r="A10965"/>
      <c r="B10965"/>
      <c r="C10965" s="29"/>
      <c r="D10965"/>
      <c r="E10965" s="44"/>
      <c r="F10965" s="29"/>
      <c r="G10965" s="45"/>
      <c r="L10965"/>
      <c r="M10965" s="46"/>
    </row>
    <row r="10966" spans="1:13" x14ac:dyDescent="0.3">
      <c r="A10966"/>
      <c r="B10966"/>
      <c r="C10966" s="29"/>
      <c r="D10966"/>
      <c r="E10966" s="44"/>
      <c r="F10966" s="29"/>
      <c r="G10966" s="45"/>
      <c r="L10966"/>
      <c r="M10966" s="46"/>
    </row>
    <row r="10967" spans="1:13" x14ac:dyDescent="0.3">
      <c r="A10967"/>
      <c r="B10967"/>
      <c r="C10967" s="29"/>
      <c r="D10967"/>
      <c r="E10967" s="44"/>
      <c r="F10967" s="29"/>
      <c r="G10967" s="45"/>
      <c r="L10967"/>
      <c r="M10967" s="46"/>
    </row>
    <row r="10968" spans="1:13" x14ac:dyDescent="0.3">
      <c r="A10968"/>
      <c r="B10968"/>
      <c r="C10968" s="29"/>
      <c r="D10968"/>
      <c r="E10968" s="44"/>
      <c r="F10968" s="29"/>
      <c r="G10968" s="45"/>
      <c r="L10968"/>
      <c r="M10968" s="46"/>
    </row>
    <row r="10969" spans="1:13" x14ac:dyDescent="0.3">
      <c r="A10969"/>
      <c r="B10969"/>
      <c r="C10969" s="29"/>
      <c r="D10969"/>
      <c r="E10969" s="44"/>
      <c r="F10969" s="29"/>
      <c r="G10969" s="45"/>
      <c r="L10969"/>
      <c r="M10969" s="46"/>
    </row>
    <row r="10970" spans="1:13" x14ac:dyDescent="0.3">
      <c r="A10970"/>
      <c r="B10970"/>
      <c r="C10970" s="29"/>
      <c r="D10970"/>
      <c r="E10970" s="44"/>
      <c r="F10970" s="29"/>
      <c r="G10970" s="45"/>
      <c r="L10970"/>
      <c r="M10970" s="46"/>
    </row>
    <row r="10971" spans="1:13" x14ac:dyDescent="0.3">
      <c r="A10971"/>
      <c r="B10971"/>
      <c r="C10971" s="29"/>
      <c r="D10971"/>
      <c r="E10971" s="44"/>
      <c r="F10971" s="29"/>
      <c r="G10971" s="45"/>
      <c r="L10971"/>
      <c r="M10971" s="46"/>
    </row>
    <row r="10972" spans="1:13" x14ac:dyDescent="0.3">
      <c r="A10972"/>
      <c r="B10972"/>
      <c r="C10972" s="29"/>
      <c r="D10972"/>
      <c r="E10972" s="44"/>
      <c r="F10972" s="29"/>
      <c r="G10972" s="45"/>
      <c r="L10972"/>
      <c r="M10972" s="46"/>
    </row>
    <row r="10973" spans="1:13" x14ac:dyDescent="0.3">
      <c r="A10973"/>
      <c r="B10973"/>
      <c r="C10973" s="29"/>
      <c r="D10973"/>
      <c r="E10973" s="44"/>
      <c r="F10973" s="29"/>
      <c r="G10973" s="45"/>
      <c r="L10973"/>
      <c r="M10973" s="46"/>
    </row>
    <row r="10974" spans="1:13" x14ac:dyDescent="0.3">
      <c r="A10974"/>
      <c r="B10974"/>
      <c r="C10974" s="29"/>
      <c r="D10974"/>
      <c r="E10974" s="44"/>
      <c r="F10974" s="29"/>
      <c r="G10974" s="45"/>
      <c r="L10974"/>
      <c r="M10974" s="46"/>
    </row>
    <row r="10975" spans="1:13" x14ac:dyDescent="0.3">
      <c r="A10975"/>
      <c r="B10975"/>
      <c r="C10975" s="29"/>
      <c r="D10975"/>
      <c r="E10975" s="44"/>
      <c r="F10975" s="29"/>
      <c r="G10975" s="45"/>
      <c r="L10975"/>
      <c r="M10975" s="46"/>
    </row>
    <row r="10976" spans="1:13" x14ac:dyDescent="0.3">
      <c r="A10976"/>
      <c r="B10976"/>
      <c r="C10976" s="29"/>
      <c r="D10976"/>
      <c r="E10976" s="44"/>
      <c r="F10976" s="29"/>
      <c r="G10976" s="45"/>
      <c r="L10976"/>
      <c r="M10976" s="46"/>
    </row>
    <row r="10977" spans="1:13" x14ac:dyDescent="0.3">
      <c r="A10977"/>
      <c r="B10977"/>
      <c r="C10977" s="29"/>
      <c r="D10977"/>
      <c r="E10977" s="44"/>
      <c r="F10977" s="29"/>
      <c r="G10977" s="45"/>
      <c r="L10977"/>
      <c r="M10977" s="46"/>
    </row>
    <row r="10978" spans="1:13" x14ac:dyDescent="0.3">
      <c r="A10978"/>
      <c r="B10978"/>
      <c r="C10978" s="29"/>
      <c r="D10978"/>
      <c r="E10978" s="44"/>
      <c r="F10978" s="29"/>
      <c r="G10978" s="45"/>
      <c r="L10978"/>
      <c r="M10978" s="46"/>
    </row>
    <row r="10979" spans="1:13" x14ac:dyDescent="0.3">
      <c r="A10979"/>
      <c r="B10979"/>
      <c r="C10979" s="29"/>
      <c r="D10979"/>
      <c r="E10979" s="44"/>
      <c r="F10979" s="29"/>
      <c r="G10979" s="45"/>
      <c r="L10979"/>
      <c r="M10979" s="46"/>
    </row>
    <row r="10980" spans="1:13" x14ac:dyDescent="0.3">
      <c r="A10980"/>
      <c r="B10980"/>
      <c r="C10980" s="29"/>
      <c r="D10980"/>
      <c r="E10980" s="44"/>
      <c r="F10980" s="29"/>
      <c r="G10980" s="45"/>
      <c r="L10980"/>
      <c r="M10980" s="46"/>
    </row>
    <row r="10981" spans="1:13" x14ac:dyDescent="0.3">
      <c r="A10981"/>
      <c r="B10981"/>
      <c r="C10981" s="29"/>
      <c r="D10981"/>
      <c r="E10981" s="44"/>
      <c r="F10981" s="29"/>
      <c r="G10981" s="45"/>
      <c r="L10981"/>
      <c r="M10981" s="46"/>
    </row>
    <row r="10982" spans="1:13" x14ac:dyDescent="0.3">
      <c r="A10982"/>
      <c r="B10982"/>
      <c r="C10982" s="29"/>
      <c r="D10982"/>
      <c r="E10982" s="44"/>
      <c r="F10982" s="29"/>
      <c r="G10982" s="45"/>
      <c r="L10982"/>
      <c r="M10982" s="46"/>
    </row>
    <row r="10983" spans="1:13" x14ac:dyDescent="0.3">
      <c r="A10983"/>
      <c r="B10983"/>
      <c r="C10983" s="29"/>
      <c r="D10983"/>
      <c r="E10983" s="44"/>
      <c r="F10983" s="29"/>
      <c r="G10983" s="45"/>
      <c r="L10983"/>
      <c r="M10983" s="46"/>
    </row>
    <row r="10984" spans="1:13" x14ac:dyDescent="0.3">
      <c r="A10984"/>
      <c r="B10984"/>
      <c r="C10984" s="29"/>
      <c r="D10984"/>
      <c r="E10984" s="44"/>
      <c r="F10984" s="29"/>
      <c r="G10984" s="45"/>
      <c r="L10984"/>
      <c r="M10984" s="46"/>
    </row>
    <row r="10985" spans="1:13" x14ac:dyDescent="0.3">
      <c r="A10985"/>
      <c r="B10985"/>
      <c r="C10985" s="29"/>
      <c r="D10985"/>
      <c r="E10985" s="44"/>
      <c r="F10985" s="29"/>
      <c r="G10985" s="45"/>
      <c r="L10985"/>
      <c r="M10985" s="46"/>
    </row>
    <row r="10986" spans="1:13" x14ac:dyDescent="0.3">
      <c r="A10986"/>
      <c r="B10986"/>
      <c r="C10986" s="29"/>
      <c r="D10986"/>
      <c r="E10986" s="44"/>
      <c r="F10986" s="29"/>
      <c r="G10986" s="45"/>
      <c r="L10986"/>
      <c r="M10986" s="46"/>
    </row>
    <row r="10987" spans="1:13" x14ac:dyDescent="0.3">
      <c r="A10987"/>
      <c r="B10987"/>
      <c r="C10987" s="29"/>
      <c r="D10987"/>
      <c r="E10987" s="44"/>
      <c r="F10987" s="29"/>
      <c r="G10987" s="45"/>
      <c r="L10987"/>
      <c r="M10987" s="46"/>
    </row>
    <row r="10988" spans="1:13" x14ac:dyDescent="0.3">
      <c r="A10988"/>
      <c r="B10988"/>
      <c r="C10988" s="29"/>
      <c r="D10988"/>
      <c r="E10988" s="44"/>
      <c r="F10988" s="29"/>
      <c r="G10988" s="45"/>
      <c r="L10988"/>
      <c r="M10988" s="46"/>
    </row>
    <row r="10989" spans="1:13" x14ac:dyDescent="0.3">
      <c r="A10989"/>
      <c r="B10989"/>
      <c r="C10989" s="29"/>
      <c r="D10989"/>
      <c r="E10989" s="44"/>
      <c r="F10989" s="29"/>
      <c r="G10989" s="45"/>
      <c r="L10989"/>
      <c r="M10989" s="46"/>
    </row>
    <row r="10990" spans="1:13" x14ac:dyDescent="0.3">
      <c r="A10990"/>
      <c r="B10990"/>
      <c r="C10990" s="29"/>
      <c r="D10990"/>
      <c r="E10990" s="44"/>
      <c r="F10990" s="29"/>
      <c r="G10990" s="45"/>
      <c r="L10990"/>
      <c r="M10990" s="46"/>
    </row>
    <row r="10991" spans="1:13" x14ac:dyDescent="0.3">
      <c r="A10991"/>
      <c r="B10991"/>
      <c r="C10991" s="29"/>
      <c r="D10991"/>
      <c r="E10991" s="44"/>
      <c r="F10991" s="29"/>
      <c r="G10991" s="45"/>
      <c r="L10991"/>
      <c r="M10991" s="46"/>
    </row>
    <row r="10992" spans="1:13" x14ac:dyDescent="0.3">
      <c r="A10992"/>
      <c r="B10992"/>
      <c r="C10992" s="29"/>
      <c r="D10992"/>
      <c r="E10992" s="44"/>
      <c r="F10992" s="29"/>
      <c r="G10992" s="45"/>
      <c r="L10992"/>
      <c r="M10992" s="46"/>
    </row>
    <row r="10993" spans="1:13" x14ac:dyDescent="0.3">
      <c r="A10993"/>
      <c r="B10993"/>
      <c r="C10993" s="29"/>
      <c r="D10993"/>
      <c r="E10993" s="44"/>
      <c r="F10993" s="29"/>
      <c r="G10993" s="45"/>
      <c r="L10993"/>
      <c r="M10993" s="46"/>
    </row>
    <row r="10994" spans="1:13" x14ac:dyDescent="0.3">
      <c r="A10994"/>
      <c r="B10994"/>
      <c r="C10994" s="29"/>
      <c r="D10994"/>
      <c r="E10994" s="44"/>
      <c r="F10994" s="29"/>
      <c r="G10994" s="45"/>
      <c r="L10994"/>
      <c r="M10994" s="46"/>
    </row>
    <row r="10995" spans="1:13" x14ac:dyDescent="0.3">
      <c r="A10995"/>
      <c r="B10995"/>
      <c r="C10995" s="29"/>
      <c r="D10995"/>
      <c r="E10995" s="44"/>
      <c r="F10995" s="29"/>
      <c r="G10995" s="45"/>
      <c r="L10995"/>
      <c r="M10995" s="46"/>
    </row>
    <row r="10996" spans="1:13" x14ac:dyDescent="0.3">
      <c r="A10996"/>
      <c r="B10996"/>
      <c r="C10996" s="29"/>
      <c r="D10996"/>
      <c r="E10996" s="44"/>
      <c r="F10996" s="29"/>
      <c r="G10996" s="45"/>
      <c r="L10996"/>
      <c r="M10996" s="46"/>
    </row>
    <row r="10997" spans="1:13" x14ac:dyDescent="0.3">
      <c r="A10997"/>
      <c r="B10997"/>
      <c r="C10997" s="29"/>
      <c r="D10997"/>
      <c r="E10997" s="44"/>
      <c r="F10997" s="29"/>
      <c r="G10997" s="45"/>
      <c r="L10997"/>
      <c r="M10997" s="46"/>
    </row>
    <row r="10998" spans="1:13" x14ac:dyDescent="0.3">
      <c r="A10998"/>
      <c r="B10998"/>
      <c r="C10998" s="29"/>
      <c r="D10998"/>
      <c r="E10998" s="44"/>
      <c r="F10998" s="29"/>
      <c r="G10998" s="45"/>
      <c r="L10998"/>
      <c r="M10998" s="46"/>
    </row>
    <row r="10999" spans="1:13" x14ac:dyDescent="0.3">
      <c r="A10999"/>
      <c r="B10999"/>
      <c r="C10999" s="29"/>
      <c r="D10999"/>
      <c r="E10999" s="44"/>
      <c r="F10999" s="29"/>
      <c r="G10999" s="45"/>
      <c r="L10999"/>
      <c r="M10999" s="46"/>
    </row>
    <row r="11000" spans="1:13" x14ac:dyDescent="0.3">
      <c r="A11000"/>
      <c r="B11000"/>
      <c r="C11000" s="29"/>
      <c r="D11000"/>
      <c r="E11000" s="44"/>
      <c r="F11000" s="29"/>
      <c r="G11000" s="45"/>
      <c r="L11000"/>
      <c r="M11000" s="46"/>
    </row>
    <row r="11001" spans="1:13" x14ac:dyDescent="0.3">
      <c r="A11001"/>
      <c r="B11001"/>
      <c r="C11001" s="29"/>
      <c r="D11001"/>
      <c r="E11001" s="44"/>
      <c r="F11001" s="29"/>
      <c r="G11001" s="45"/>
      <c r="L11001"/>
      <c r="M11001" s="46"/>
    </row>
    <row r="11002" spans="1:13" x14ac:dyDescent="0.3">
      <c r="A11002"/>
      <c r="B11002"/>
      <c r="C11002" s="29"/>
      <c r="D11002"/>
      <c r="E11002" s="44"/>
      <c r="F11002" s="29"/>
      <c r="G11002" s="45"/>
      <c r="L11002"/>
      <c r="M11002" s="46"/>
    </row>
    <row r="11003" spans="1:13" x14ac:dyDescent="0.3">
      <c r="A11003"/>
      <c r="B11003"/>
      <c r="C11003" s="29"/>
      <c r="D11003"/>
      <c r="E11003" s="44"/>
      <c r="F11003" s="29"/>
      <c r="G11003" s="45"/>
      <c r="L11003"/>
      <c r="M11003" s="46"/>
    </row>
    <row r="11004" spans="1:13" x14ac:dyDescent="0.3">
      <c r="A11004"/>
      <c r="B11004"/>
      <c r="C11004" s="29"/>
      <c r="D11004"/>
      <c r="E11004" s="44"/>
      <c r="F11004" s="29"/>
      <c r="G11004" s="45"/>
      <c r="L11004"/>
      <c r="M11004" s="46"/>
    </row>
    <row r="11005" spans="1:13" x14ac:dyDescent="0.3">
      <c r="A11005"/>
      <c r="B11005"/>
      <c r="C11005" s="29"/>
      <c r="D11005"/>
      <c r="E11005" s="44"/>
      <c r="F11005" s="29"/>
      <c r="G11005" s="45"/>
      <c r="L11005"/>
      <c r="M11005" s="46"/>
    </row>
    <row r="11006" spans="1:13" x14ac:dyDescent="0.3">
      <c r="A11006"/>
      <c r="B11006"/>
      <c r="C11006" s="29"/>
      <c r="D11006"/>
      <c r="E11006" s="44"/>
      <c r="F11006" s="29"/>
      <c r="G11006" s="45"/>
      <c r="L11006"/>
      <c r="M11006" s="46"/>
    </row>
    <row r="11007" spans="1:13" x14ac:dyDescent="0.3">
      <c r="A11007"/>
      <c r="B11007"/>
      <c r="C11007" s="29"/>
      <c r="D11007"/>
      <c r="E11007" s="44"/>
      <c r="F11007" s="29"/>
      <c r="G11007" s="45"/>
      <c r="L11007"/>
      <c r="M11007" s="46"/>
    </row>
    <row r="11008" spans="1:13" x14ac:dyDescent="0.3">
      <c r="A11008"/>
      <c r="B11008"/>
      <c r="C11008" s="29"/>
      <c r="D11008"/>
      <c r="E11008" s="44"/>
      <c r="F11008" s="29"/>
      <c r="G11008" s="45"/>
      <c r="L11008"/>
      <c r="M11008" s="46"/>
    </row>
    <row r="11009" spans="1:13" x14ac:dyDescent="0.3">
      <c r="A11009"/>
      <c r="B11009"/>
      <c r="C11009" s="29"/>
      <c r="D11009"/>
      <c r="E11009" s="44"/>
      <c r="F11009" s="29"/>
      <c r="G11009" s="45"/>
      <c r="L11009"/>
      <c r="M11009" s="46"/>
    </row>
    <row r="11010" spans="1:13" x14ac:dyDescent="0.3">
      <c r="A11010"/>
      <c r="B11010"/>
      <c r="C11010" s="29"/>
      <c r="D11010"/>
      <c r="E11010" s="44"/>
      <c r="F11010" s="29"/>
      <c r="G11010" s="45"/>
      <c r="L11010"/>
      <c r="M11010" s="46"/>
    </row>
    <row r="11011" spans="1:13" x14ac:dyDescent="0.3">
      <c r="A11011"/>
      <c r="B11011"/>
      <c r="C11011" s="29"/>
      <c r="D11011"/>
      <c r="E11011" s="44"/>
      <c r="F11011" s="29"/>
      <c r="G11011" s="45"/>
      <c r="L11011"/>
      <c r="M11011" s="46"/>
    </row>
    <row r="11012" spans="1:13" x14ac:dyDescent="0.3">
      <c r="A11012"/>
      <c r="B11012"/>
      <c r="C11012" s="29"/>
      <c r="D11012"/>
      <c r="E11012" s="44"/>
      <c r="F11012" s="29"/>
      <c r="G11012" s="45"/>
      <c r="L11012"/>
      <c r="M11012" s="46"/>
    </row>
    <row r="11013" spans="1:13" x14ac:dyDescent="0.3">
      <c r="A11013"/>
      <c r="B11013"/>
      <c r="C11013" s="29"/>
      <c r="D11013"/>
      <c r="E11013" s="44"/>
      <c r="F11013" s="29"/>
      <c r="G11013" s="45"/>
      <c r="L11013"/>
      <c r="M11013" s="46"/>
    </row>
    <row r="11014" spans="1:13" x14ac:dyDescent="0.3">
      <c r="A11014"/>
      <c r="B11014"/>
      <c r="C11014" s="29"/>
      <c r="D11014"/>
      <c r="E11014" s="44"/>
      <c r="F11014" s="29"/>
      <c r="G11014" s="45"/>
      <c r="L11014"/>
      <c r="M11014" s="46"/>
    </row>
    <row r="11015" spans="1:13" x14ac:dyDescent="0.3">
      <c r="A11015"/>
      <c r="B11015"/>
      <c r="C11015" s="29"/>
      <c r="D11015"/>
      <c r="E11015" s="44"/>
      <c r="F11015" s="29"/>
      <c r="G11015" s="45"/>
      <c r="L11015"/>
      <c r="M11015" s="46"/>
    </row>
    <row r="11016" spans="1:13" x14ac:dyDescent="0.3">
      <c r="A11016"/>
      <c r="B11016"/>
      <c r="C11016" s="29"/>
      <c r="D11016"/>
      <c r="E11016" s="44"/>
      <c r="F11016" s="29"/>
      <c r="G11016" s="45"/>
      <c r="L11016"/>
      <c r="M11016" s="46"/>
    </row>
    <row r="11017" spans="1:13" x14ac:dyDescent="0.3">
      <c r="A11017"/>
      <c r="B11017"/>
      <c r="C11017" s="29"/>
      <c r="D11017"/>
      <c r="E11017" s="44"/>
      <c r="F11017" s="29"/>
      <c r="G11017" s="45"/>
      <c r="L11017"/>
      <c r="M11017" s="46"/>
    </row>
    <row r="11018" spans="1:13" x14ac:dyDescent="0.3">
      <c r="A11018"/>
      <c r="B11018"/>
      <c r="C11018" s="29"/>
      <c r="D11018"/>
      <c r="E11018" s="44"/>
      <c r="F11018" s="29"/>
      <c r="G11018" s="45"/>
      <c r="L11018"/>
      <c r="M11018" s="46"/>
    </row>
    <row r="11019" spans="1:13" x14ac:dyDescent="0.3">
      <c r="A11019"/>
      <c r="B11019"/>
      <c r="C11019" s="29"/>
      <c r="D11019"/>
      <c r="E11019" s="44"/>
      <c r="F11019" s="29"/>
      <c r="G11019" s="45"/>
      <c r="L11019"/>
      <c r="M11019" s="46"/>
    </row>
    <row r="11020" spans="1:13" x14ac:dyDescent="0.3">
      <c r="A11020"/>
      <c r="B11020"/>
      <c r="C11020" s="29"/>
      <c r="D11020"/>
      <c r="E11020" s="44"/>
      <c r="F11020" s="29"/>
      <c r="G11020" s="45"/>
      <c r="L11020"/>
      <c r="M11020" s="46"/>
    </row>
    <row r="11021" spans="1:13" x14ac:dyDescent="0.3">
      <c r="A11021"/>
      <c r="B11021"/>
      <c r="C11021" s="29"/>
      <c r="D11021"/>
      <c r="E11021" s="44"/>
      <c r="F11021" s="29"/>
      <c r="G11021" s="45"/>
      <c r="L11021"/>
      <c r="M11021" s="46"/>
    </row>
    <row r="11022" spans="1:13" x14ac:dyDescent="0.3">
      <c r="A11022"/>
      <c r="B11022"/>
      <c r="C11022" s="29"/>
      <c r="D11022"/>
      <c r="E11022" s="44"/>
      <c r="F11022" s="29"/>
      <c r="G11022" s="45"/>
      <c r="L11022"/>
      <c r="M11022" s="46"/>
    </row>
    <row r="11023" spans="1:13" x14ac:dyDescent="0.3">
      <c r="A11023"/>
      <c r="B11023"/>
      <c r="C11023" s="29"/>
      <c r="D11023"/>
      <c r="E11023" s="44"/>
      <c r="F11023" s="29"/>
      <c r="G11023" s="45"/>
      <c r="L11023"/>
      <c r="M11023" s="46"/>
    </row>
    <row r="11024" spans="1:13" x14ac:dyDescent="0.3">
      <c r="A11024"/>
      <c r="B11024"/>
      <c r="C11024" s="29"/>
      <c r="D11024"/>
      <c r="E11024" s="44"/>
      <c r="F11024" s="29"/>
      <c r="G11024" s="45"/>
      <c r="L11024"/>
      <c r="M11024" s="46"/>
    </row>
    <row r="11025" spans="1:13" x14ac:dyDescent="0.3">
      <c r="A11025"/>
      <c r="B11025"/>
      <c r="C11025" s="29"/>
      <c r="D11025"/>
      <c r="E11025" s="44"/>
      <c r="F11025" s="29"/>
      <c r="G11025" s="45"/>
      <c r="L11025"/>
      <c r="M11025" s="46"/>
    </row>
    <row r="11026" spans="1:13" x14ac:dyDescent="0.3">
      <c r="A11026"/>
      <c r="B11026"/>
      <c r="C11026" s="29"/>
      <c r="D11026"/>
      <c r="E11026" s="44"/>
      <c r="F11026" s="29"/>
      <c r="G11026" s="45"/>
      <c r="L11026"/>
      <c r="M11026" s="46"/>
    </row>
    <row r="11027" spans="1:13" x14ac:dyDescent="0.3">
      <c r="A11027"/>
      <c r="B11027"/>
      <c r="C11027" s="29"/>
      <c r="D11027"/>
      <c r="E11027" s="44"/>
      <c r="F11027" s="29"/>
      <c r="G11027" s="45"/>
      <c r="L11027"/>
      <c r="M11027" s="46"/>
    </row>
    <row r="11028" spans="1:13" x14ac:dyDescent="0.3">
      <c r="A11028"/>
      <c r="B11028"/>
      <c r="C11028" s="29"/>
      <c r="D11028"/>
      <c r="E11028" s="44"/>
      <c r="F11028" s="29"/>
      <c r="G11028" s="45"/>
      <c r="L11028"/>
      <c r="M11028" s="46"/>
    </row>
    <row r="11029" spans="1:13" x14ac:dyDescent="0.3">
      <c r="A11029"/>
      <c r="B11029"/>
      <c r="C11029" s="29"/>
      <c r="D11029"/>
      <c r="E11029" s="44"/>
      <c r="F11029" s="29"/>
      <c r="G11029" s="45"/>
      <c r="L11029"/>
      <c r="M11029" s="46"/>
    </row>
    <row r="11030" spans="1:13" x14ac:dyDescent="0.3">
      <c r="A11030"/>
      <c r="B11030"/>
      <c r="C11030" s="29"/>
      <c r="D11030"/>
      <c r="E11030" s="44"/>
      <c r="F11030" s="29"/>
      <c r="G11030" s="45"/>
      <c r="L11030"/>
      <c r="M11030" s="46"/>
    </row>
    <row r="11031" spans="1:13" x14ac:dyDescent="0.3">
      <c r="A11031"/>
      <c r="B11031"/>
      <c r="C11031" s="29"/>
      <c r="D11031"/>
      <c r="E11031" s="44"/>
      <c r="F11031" s="29"/>
      <c r="G11031" s="45"/>
      <c r="L11031"/>
      <c r="M11031" s="46"/>
    </row>
    <row r="11032" spans="1:13" x14ac:dyDescent="0.3">
      <c r="A11032"/>
      <c r="B11032"/>
      <c r="C11032" s="29"/>
      <c r="D11032"/>
      <c r="E11032" s="44"/>
      <c r="F11032" s="29"/>
      <c r="G11032" s="45"/>
      <c r="L11032"/>
      <c r="M11032" s="46"/>
    </row>
    <row r="11033" spans="1:13" x14ac:dyDescent="0.3">
      <c r="A11033"/>
      <c r="B11033"/>
      <c r="C11033" s="29"/>
      <c r="D11033"/>
      <c r="E11033" s="44"/>
      <c r="F11033" s="29"/>
      <c r="G11033" s="45"/>
      <c r="L11033"/>
      <c r="M11033" s="46"/>
    </row>
    <row r="11034" spans="1:13" x14ac:dyDescent="0.3">
      <c r="A11034"/>
      <c r="B11034"/>
      <c r="C11034" s="29"/>
      <c r="D11034"/>
      <c r="E11034" s="44"/>
      <c r="F11034" s="29"/>
      <c r="G11034" s="45"/>
      <c r="L11034"/>
      <c r="M11034" s="46"/>
    </row>
    <row r="11035" spans="1:13" x14ac:dyDescent="0.3">
      <c r="A11035"/>
      <c r="B11035"/>
      <c r="C11035" s="29"/>
      <c r="D11035"/>
      <c r="E11035" s="44"/>
      <c r="F11035" s="29"/>
      <c r="G11035" s="45"/>
      <c r="L11035"/>
      <c r="M11035" s="46"/>
    </row>
    <row r="11036" spans="1:13" x14ac:dyDescent="0.3">
      <c r="A11036"/>
      <c r="B11036"/>
      <c r="C11036" s="29"/>
      <c r="D11036"/>
      <c r="E11036" s="44"/>
      <c r="F11036" s="29"/>
      <c r="G11036" s="45"/>
      <c r="L11036"/>
      <c r="M11036" s="46"/>
    </row>
    <row r="11037" spans="1:13" x14ac:dyDescent="0.3">
      <c r="A11037"/>
      <c r="B11037"/>
      <c r="C11037" s="29"/>
      <c r="D11037"/>
      <c r="E11037" s="44"/>
      <c r="F11037" s="29"/>
      <c r="G11037" s="45"/>
      <c r="L11037"/>
      <c r="M11037" s="46"/>
    </row>
    <row r="11038" spans="1:13" x14ac:dyDescent="0.3">
      <c r="A11038"/>
      <c r="B11038"/>
      <c r="C11038" s="29"/>
      <c r="D11038"/>
      <c r="E11038" s="44"/>
      <c r="F11038" s="29"/>
      <c r="G11038" s="45"/>
      <c r="L11038"/>
      <c r="M11038" s="46"/>
    </row>
    <row r="11039" spans="1:13" x14ac:dyDescent="0.3">
      <c r="A11039"/>
      <c r="B11039"/>
      <c r="C11039" s="29"/>
      <c r="D11039"/>
      <c r="E11039" s="44"/>
      <c r="F11039" s="29"/>
      <c r="G11039" s="45"/>
      <c r="L11039"/>
      <c r="M11039" s="46"/>
    </row>
    <row r="11040" spans="1:13" x14ac:dyDescent="0.3">
      <c r="A11040"/>
      <c r="B11040"/>
      <c r="C11040" s="29"/>
      <c r="D11040"/>
      <c r="E11040" s="44"/>
      <c r="F11040" s="29"/>
      <c r="G11040" s="45"/>
      <c r="L11040"/>
      <c r="M11040" s="46"/>
    </row>
    <row r="11041" spans="1:13" x14ac:dyDescent="0.3">
      <c r="A11041"/>
      <c r="B11041"/>
      <c r="C11041" s="29"/>
      <c r="D11041"/>
      <c r="E11041" s="44"/>
      <c r="F11041" s="29"/>
      <c r="G11041" s="45"/>
      <c r="L11041"/>
      <c r="M11041" s="46"/>
    </row>
    <row r="11042" spans="1:13" x14ac:dyDescent="0.3">
      <c r="A11042"/>
      <c r="B11042"/>
      <c r="C11042" s="29"/>
      <c r="D11042"/>
      <c r="E11042" s="44"/>
      <c r="F11042" s="29"/>
      <c r="G11042" s="45"/>
      <c r="L11042"/>
      <c r="M11042" s="46"/>
    </row>
    <row r="11043" spans="1:13" x14ac:dyDescent="0.3">
      <c r="A11043"/>
      <c r="B11043"/>
      <c r="C11043" s="29"/>
      <c r="D11043"/>
      <c r="E11043" s="44"/>
      <c r="F11043" s="29"/>
      <c r="G11043" s="45"/>
      <c r="L11043"/>
      <c r="M11043" s="46"/>
    </row>
    <row r="11044" spans="1:13" x14ac:dyDescent="0.3">
      <c r="A11044"/>
      <c r="B11044"/>
      <c r="C11044" s="29"/>
      <c r="D11044"/>
      <c r="E11044" s="44"/>
      <c r="F11044" s="29"/>
      <c r="G11044" s="45"/>
      <c r="L11044"/>
      <c r="M11044" s="46"/>
    </row>
    <row r="11045" spans="1:13" x14ac:dyDescent="0.3">
      <c r="A11045"/>
      <c r="B11045"/>
      <c r="C11045" s="29"/>
      <c r="D11045"/>
      <c r="E11045" s="44"/>
      <c r="F11045" s="29"/>
      <c r="G11045" s="45"/>
      <c r="L11045"/>
      <c r="M11045" s="46"/>
    </row>
    <row r="11046" spans="1:13" x14ac:dyDescent="0.3">
      <c r="A11046"/>
      <c r="B11046"/>
      <c r="C11046" s="29"/>
      <c r="D11046"/>
      <c r="E11046" s="44"/>
      <c r="F11046" s="29"/>
      <c r="G11046" s="45"/>
      <c r="L11046"/>
      <c r="M11046" s="46"/>
    </row>
    <row r="11047" spans="1:13" x14ac:dyDescent="0.3">
      <c r="A11047"/>
      <c r="B11047"/>
      <c r="C11047" s="29"/>
      <c r="D11047"/>
      <c r="E11047" s="44"/>
      <c r="F11047" s="29"/>
      <c r="G11047" s="45"/>
      <c r="L11047"/>
      <c r="M11047" s="46"/>
    </row>
    <row r="11048" spans="1:13" x14ac:dyDescent="0.3">
      <c r="A11048"/>
      <c r="B11048"/>
      <c r="C11048" s="29"/>
      <c r="D11048"/>
      <c r="E11048" s="44"/>
      <c r="F11048" s="29"/>
      <c r="G11048" s="45"/>
      <c r="L11048"/>
      <c r="M11048" s="46"/>
    </row>
    <row r="11049" spans="1:13" x14ac:dyDescent="0.3">
      <c r="A11049"/>
      <c r="B11049"/>
      <c r="C11049" s="29"/>
      <c r="D11049"/>
      <c r="E11049" s="44"/>
      <c r="F11049" s="29"/>
      <c r="G11049" s="45"/>
      <c r="L11049"/>
      <c r="M11049" s="46"/>
    </row>
    <row r="11050" spans="1:13" x14ac:dyDescent="0.3">
      <c r="A11050"/>
      <c r="B11050"/>
      <c r="C11050" s="29"/>
      <c r="D11050"/>
      <c r="E11050" s="44"/>
      <c r="F11050" s="29"/>
      <c r="G11050" s="45"/>
      <c r="L11050"/>
      <c r="M11050" s="46"/>
    </row>
    <row r="11051" spans="1:13" x14ac:dyDescent="0.3">
      <c r="A11051"/>
      <c r="B11051"/>
      <c r="C11051" s="29"/>
      <c r="D11051"/>
      <c r="E11051" s="44"/>
      <c r="F11051" s="29"/>
      <c r="G11051" s="45"/>
      <c r="L11051"/>
      <c r="M11051" s="46"/>
    </row>
    <row r="11052" spans="1:13" x14ac:dyDescent="0.3">
      <c r="A11052"/>
      <c r="B11052"/>
      <c r="C11052" s="29"/>
      <c r="D11052"/>
      <c r="E11052" s="44"/>
      <c r="F11052" s="29"/>
      <c r="G11052" s="45"/>
      <c r="L11052"/>
      <c r="M11052" s="46"/>
    </row>
    <row r="11053" spans="1:13" x14ac:dyDescent="0.3">
      <c r="A11053"/>
      <c r="B11053"/>
      <c r="C11053" s="29"/>
      <c r="D11053"/>
      <c r="E11053" s="44"/>
      <c r="F11053" s="29"/>
      <c r="G11053" s="45"/>
      <c r="L11053"/>
      <c r="M11053" s="46"/>
    </row>
    <row r="11054" spans="1:13" x14ac:dyDescent="0.3">
      <c r="A11054"/>
      <c r="B11054"/>
      <c r="C11054" s="29"/>
      <c r="D11054"/>
      <c r="E11054" s="44"/>
      <c r="F11054" s="29"/>
      <c r="G11054" s="45"/>
      <c r="L11054"/>
      <c r="M11054" s="46"/>
    </row>
    <row r="11055" spans="1:13" x14ac:dyDescent="0.3">
      <c r="A11055"/>
      <c r="B11055"/>
      <c r="C11055" s="29"/>
      <c r="D11055"/>
      <c r="E11055" s="44"/>
      <c r="F11055" s="29"/>
      <c r="G11055" s="45"/>
      <c r="L11055"/>
      <c r="M11055" s="46"/>
    </row>
    <row r="11056" spans="1:13" x14ac:dyDescent="0.3">
      <c r="A11056"/>
      <c r="B11056"/>
      <c r="C11056" s="29"/>
      <c r="D11056"/>
      <c r="E11056" s="44"/>
      <c r="F11056" s="29"/>
      <c r="G11056" s="45"/>
      <c r="L11056"/>
      <c r="M11056" s="46"/>
    </row>
    <row r="11057" spans="1:13" x14ac:dyDescent="0.3">
      <c r="A11057"/>
      <c r="B11057"/>
      <c r="C11057" s="29"/>
      <c r="D11057"/>
      <c r="E11057" s="44"/>
      <c r="F11057" s="29"/>
      <c r="G11057" s="45"/>
      <c r="L11057"/>
      <c r="M11057" s="46"/>
    </row>
    <row r="11058" spans="1:13" x14ac:dyDescent="0.3">
      <c r="A11058"/>
      <c r="B11058"/>
      <c r="C11058" s="29"/>
      <c r="D11058"/>
      <c r="E11058" s="44"/>
      <c r="F11058" s="29"/>
      <c r="G11058" s="45"/>
      <c r="L11058"/>
      <c r="M11058" s="46"/>
    </row>
    <row r="11059" spans="1:13" x14ac:dyDescent="0.3">
      <c r="A11059"/>
      <c r="B11059"/>
      <c r="C11059" s="29"/>
      <c r="D11059"/>
      <c r="E11059" s="44"/>
      <c r="F11059" s="29"/>
      <c r="G11059" s="45"/>
      <c r="L11059"/>
      <c r="M11059" s="46"/>
    </row>
    <row r="11060" spans="1:13" x14ac:dyDescent="0.3">
      <c r="A11060"/>
      <c r="B11060"/>
      <c r="C11060" s="29"/>
      <c r="D11060"/>
      <c r="E11060" s="44"/>
      <c r="F11060" s="29"/>
      <c r="G11060" s="45"/>
      <c r="L11060"/>
      <c r="M11060" s="46"/>
    </row>
    <row r="11061" spans="1:13" x14ac:dyDescent="0.3">
      <c r="A11061"/>
      <c r="B11061"/>
      <c r="C11061" s="29"/>
      <c r="D11061"/>
      <c r="E11061" s="44"/>
      <c r="F11061" s="29"/>
      <c r="G11061" s="45"/>
      <c r="L11061"/>
      <c r="M11061" s="46"/>
    </row>
    <row r="11062" spans="1:13" x14ac:dyDescent="0.3">
      <c r="A11062"/>
      <c r="B11062"/>
      <c r="C11062" s="29"/>
      <c r="D11062"/>
      <c r="E11062" s="44"/>
      <c r="F11062" s="29"/>
      <c r="G11062" s="45"/>
      <c r="L11062"/>
      <c r="M11062" s="46"/>
    </row>
    <row r="11063" spans="1:13" x14ac:dyDescent="0.3">
      <c r="A11063"/>
      <c r="B11063"/>
      <c r="C11063" s="29"/>
      <c r="D11063"/>
      <c r="E11063" s="44"/>
      <c r="F11063" s="29"/>
      <c r="G11063" s="45"/>
      <c r="L11063"/>
      <c r="M11063" s="46"/>
    </row>
    <row r="11064" spans="1:13" x14ac:dyDescent="0.3">
      <c r="A11064"/>
      <c r="B11064"/>
      <c r="C11064" s="29"/>
      <c r="D11064"/>
      <c r="E11064" s="44"/>
      <c r="F11064" s="29"/>
      <c r="G11064" s="45"/>
      <c r="L11064"/>
      <c r="M11064" s="46"/>
    </row>
    <row r="11065" spans="1:13" x14ac:dyDescent="0.3">
      <c r="A11065"/>
      <c r="B11065"/>
      <c r="C11065" s="29"/>
      <c r="D11065"/>
      <c r="E11065" s="44"/>
      <c r="F11065" s="29"/>
      <c r="G11065" s="45"/>
      <c r="L11065"/>
      <c r="M11065" s="46"/>
    </row>
    <row r="11066" spans="1:13" x14ac:dyDescent="0.3">
      <c r="A11066"/>
      <c r="B11066"/>
      <c r="C11066" s="29"/>
      <c r="D11066"/>
      <c r="E11066" s="44"/>
      <c r="F11066" s="29"/>
      <c r="G11066" s="45"/>
      <c r="L11066"/>
      <c r="M11066" s="46"/>
    </row>
    <row r="11067" spans="1:13" x14ac:dyDescent="0.3">
      <c r="A11067"/>
      <c r="B11067"/>
      <c r="C11067" s="29"/>
      <c r="D11067"/>
      <c r="E11067" s="44"/>
      <c r="F11067" s="29"/>
      <c r="G11067" s="45"/>
      <c r="L11067"/>
      <c r="M11067" s="46"/>
    </row>
    <row r="11068" spans="1:13" x14ac:dyDescent="0.3">
      <c r="A11068"/>
      <c r="B11068"/>
      <c r="C11068" s="29"/>
      <c r="D11068"/>
      <c r="E11068" s="44"/>
      <c r="F11068" s="29"/>
      <c r="G11068" s="45"/>
      <c r="L11068"/>
      <c r="M11068" s="46"/>
    </row>
    <row r="11069" spans="1:13" x14ac:dyDescent="0.3">
      <c r="A11069"/>
      <c r="B11069"/>
      <c r="C11069" s="29"/>
      <c r="D11069"/>
      <c r="E11069" s="44"/>
      <c r="F11069" s="29"/>
      <c r="G11069" s="45"/>
      <c r="L11069"/>
      <c r="M11069" s="46"/>
    </row>
    <row r="11070" spans="1:13" x14ac:dyDescent="0.3">
      <c r="A11070"/>
      <c r="B11070"/>
      <c r="C11070" s="29"/>
      <c r="D11070"/>
      <c r="E11070" s="44"/>
      <c r="F11070" s="29"/>
      <c r="G11070" s="45"/>
      <c r="L11070"/>
      <c r="M11070" s="46"/>
    </row>
    <row r="11071" spans="1:13" x14ac:dyDescent="0.3">
      <c r="A11071"/>
      <c r="B11071"/>
      <c r="C11071" s="29"/>
      <c r="D11071"/>
      <c r="E11071" s="44"/>
      <c r="F11071" s="29"/>
      <c r="G11071" s="45"/>
      <c r="L11071"/>
      <c r="M11071" s="46"/>
    </row>
    <row r="11072" spans="1:13" x14ac:dyDescent="0.3">
      <c r="A11072"/>
      <c r="B11072"/>
      <c r="C11072" s="29"/>
      <c r="D11072"/>
      <c r="E11072" s="44"/>
      <c r="F11072" s="29"/>
      <c r="G11072" s="45"/>
      <c r="L11072"/>
      <c r="M11072" s="46"/>
    </row>
    <row r="11073" spans="1:13" x14ac:dyDescent="0.3">
      <c r="A11073"/>
      <c r="B11073"/>
      <c r="C11073" s="29"/>
      <c r="D11073"/>
      <c r="E11073" s="44"/>
      <c r="F11073" s="29"/>
      <c r="G11073" s="45"/>
      <c r="L11073"/>
      <c r="M11073" s="46"/>
    </row>
    <row r="11074" spans="1:13" x14ac:dyDescent="0.3">
      <c r="A11074"/>
      <c r="B11074"/>
      <c r="C11074" s="29"/>
      <c r="D11074"/>
      <c r="E11074" s="44"/>
      <c r="F11074" s="29"/>
      <c r="G11074" s="45"/>
      <c r="L11074"/>
      <c r="M11074" s="46"/>
    </row>
    <row r="11075" spans="1:13" x14ac:dyDescent="0.3">
      <c r="A11075"/>
      <c r="B11075"/>
      <c r="C11075" s="29"/>
      <c r="D11075"/>
      <c r="E11075" s="44"/>
      <c r="F11075" s="29"/>
      <c r="G11075" s="45"/>
      <c r="L11075"/>
      <c r="M11075" s="46"/>
    </row>
    <row r="11076" spans="1:13" x14ac:dyDescent="0.3">
      <c r="A11076"/>
      <c r="B11076"/>
      <c r="C11076" s="29"/>
      <c r="D11076"/>
      <c r="E11076" s="44"/>
      <c r="F11076" s="29"/>
      <c r="G11076" s="45"/>
      <c r="L11076"/>
      <c r="M11076" s="46"/>
    </row>
    <row r="11077" spans="1:13" x14ac:dyDescent="0.3">
      <c r="A11077"/>
      <c r="B11077"/>
      <c r="C11077" s="29"/>
      <c r="D11077"/>
      <c r="E11077" s="44"/>
      <c r="F11077" s="29"/>
      <c r="G11077" s="45"/>
      <c r="L11077"/>
      <c r="M11077" s="46"/>
    </row>
    <row r="11078" spans="1:13" x14ac:dyDescent="0.3">
      <c r="A11078"/>
      <c r="B11078"/>
      <c r="C11078" s="29"/>
      <c r="D11078"/>
      <c r="E11078" s="44"/>
      <c r="F11078" s="29"/>
      <c r="G11078" s="45"/>
      <c r="L11078"/>
      <c r="M11078" s="46"/>
    </row>
    <row r="11079" spans="1:13" x14ac:dyDescent="0.3">
      <c r="A11079"/>
      <c r="B11079"/>
      <c r="C11079" s="29"/>
      <c r="D11079"/>
      <c r="E11079" s="44"/>
      <c r="F11079" s="29"/>
      <c r="G11079" s="45"/>
      <c r="L11079"/>
      <c r="M11079" s="46"/>
    </row>
    <row r="11080" spans="1:13" x14ac:dyDescent="0.3">
      <c r="A11080"/>
      <c r="B11080"/>
      <c r="C11080" s="29"/>
      <c r="D11080"/>
      <c r="E11080" s="44"/>
      <c r="F11080" s="29"/>
      <c r="G11080" s="45"/>
      <c r="L11080"/>
      <c r="M11080" s="46"/>
    </row>
    <row r="11081" spans="1:13" x14ac:dyDescent="0.3">
      <c r="A11081"/>
      <c r="B11081"/>
      <c r="C11081" s="29"/>
      <c r="D11081"/>
      <c r="E11081" s="44"/>
      <c r="F11081" s="29"/>
      <c r="G11081" s="45"/>
      <c r="L11081"/>
      <c r="M11081" s="46"/>
    </row>
    <row r="11082" spans="1:13" x14ac:dyDescent="0.3">
      <c r="A11082"/>
      <c r="B11082"/>
      <c r="C11082" s="29"/>
      <c r="D11082"/>
      <c r="E11082" s="44"/>
      <c r="F11082" s="29"/>
      <c r="G11082" s="45"/>
      <c r="L11082"/>
      <c r="M11082" s="46"/>
    </row>
    <row r="11083" spans="1:13" x14ac:dyDescent="0.3">
      <c r="A11083"/>
      <c r="B11083"/>
      <c r="C11083" s="29"/>
      <c r="D11083"/>
      <c r="E11083" s="44"/>
      <c r="F11083" s="29"/>
      <c r="G11083" s="45"/>
      <c r="L11083"/>
      <c r="M11083" s="46"/>
    </row>
    <row r="11084" spans="1:13" x14ac:dyDescent="0.3">
      <c r="A11084"/>
      <c r="B11084"/>
      <c r="C11084" s="29"/>
      <c r="D11084"/>
      <c r="E11084" s="44"/>
      <c r="F11084" s="29"/>
      <c r="G11084" s="45"/>
      <c r="L11084"/>
      <c r="M11084" s="46"/>
    </row>
    <row r="11085" spans="1:13" x14ac:dyDescent="0.3">
      <c r="A11085"/>
      <c r="B11085"/>
      <c r="C11085" s="29"/>
      <c r="D11085"/>
      <c r="E11085" s="44"/>
      <c r="F11085" s="29"/>
      <c r="G11085" s="45"/>
      <c r="L11085"/>
      <c r="M11085" s="46"/>
    </row>
    <row r="11086" spans="1:13" x14ac:dyDescent="0.3">
      <c r="A11086"/>
      <c r="B11086"/>
      <c r="C11086" s="29"/>
      <c r="D11086"/>
      <c r="E11086" s="44"/>
      <c r="F11086" s="29"/>
      <c r="G11086" s="45"/>
      <c r="L11086"/>
      <c r="M11086" s="46"/>
    </row>
    <row r="11087" spans="1:13" x14ac:dyDescent="0.3">
      <c r="A11087"/>
      <c r="B11087"/>
      <c r="C11087" s="29"/>
      <c r="D11087"/>
      <c r="E11087" s="44"/>
      <c r="F11087" s="29"/>
      <c r="G11087" s="45"/>
      <c r="L11087"/>
      <c r="M11087" s="46"/>
    </row>
    <row r="11088" spans="1:13" x14ac:dyDescent="0.3">
      <c r="A11088"/>
      <c r="B11088"/>
      <c r="C11088" s="29"/>
      <c r="D11088"/>
      <c r="E11088" s="44"/>
      <c r="F11088" s="29"/>
      <c r="G11088" s="45"/>
      <c r="L11088"/>
      <c r="M11088" s="46"/>
    </row>
    <row r="11089" spans="1:13" x14ac:dyDescent="0.3">
      <c r="A11089"/>
      <c r="B11089"/>
      <c r="C11089" s="29"/>
      <c r="D11089"/>
      <c r="E11089" s="44"/>
      <c r="F11089" s="29"/>
      <c r="G11089" s="45"/>
      <c r="L11089"/>
      <c r="M11089" s="46"/>
    </row>
    <row r="11090" spans="1:13" x14ac:dyDescent="0.3">
      <c r="A11090"/>
      <c r="B11090"/>
      <c r="C11090" s="29"/>
      <c r="D11090"/>
      <c r="E11090" s="44"/>
      <c r="F11090" s="29"/>
      <c r="G11090" s="45"/>
      <c r="L11090"/>
      <c r="M11090" s="46"/>
    </row>
    <row r="11091" spans="1:13" x14ac:dyDescent="0.3">
      <c r="A11091"/>
      <c r="B11091"/>
      <c r="C11091" s="29"/>
      <c r="D11091"/>
      <c r="E11091" s="44"/>
      <c r="F11091" s="29"/>
      <c r="G11091" s="45"/>
      <c r="L11091"/>
      <c r="M11091" s="46"/>
    </row>
    <row r="11092" spans="1:13" x14ac:dyDescent="0.3">
      <c r="A11092"/>
      <c r="B11092"/>
      <c r="C11092" s="29"/>
      <c r="D11092"/>
      <c r="E11092" s="44"/>
      <c r="F11092" s="29"/>
      <c r="G11092" s="45"/>
      <c r="L11092"/>
      <c r="M11092" s="46"/>
    </row>
    <row r="11093" spans="1:13" x14ac:dyDescent="0.3">
      <c r="A11093"/>
      <c r="B11093"/>
      <c r="C11093" s="29"/>
      <c r="D11093"/>
      <c r="E11093" s="44"/>
      <c r="F11093" s="29"/>
      <c r="G11093" s="45"/>
      <c r="L11093"/>
      <c r="M11093" s="46"/>
    </row>
    <row r="11094" spans="1:13" x14ac:dyDescent="0.3">
      <c r="A11094"/>
      <c r="B11094"/>
      <c r="C11094" s="29"/>
      <c r="D11094"/>
      <c r="E11094" s="44"/>
      <c r="F11094" s="29"/>
      <c r="G11094" s="45"/>
      <c r="L11094"/>
      <c r="M11094" s="46"/>
    </row>
    <row r="11095" spans="1:13" x14ac:dyDescent="0.3">
      <c r="A11095"/>
      <c r="B11095"/>
      <c r="C11095" s="29"/>
      <c r="D11095"/>
      <c r="E11095" s="44"/>
      <c r="F11095" s="29"/>
      <c r="G11095" s="45"/>
      <c r="L11095"/>
      <c r="M11095" s="46"/>
    </row>
    <row r="11096" spans="1:13" x14ac:dyDescent="0.3">
      <c r="A11096"/>
      <c r="B11096"/>
      <c r="C11096" s="29"/>
      <c r="D11096"/>
      <c r="E11096" s="44"/>
      <c r="F11096" s="29"/>
      <c r="G11096" s="45"/>
      <c r="L11096"/>
      <c r="M11096" s="46"/>
    </row>
    <row r="11097" spans="1:13" x14ac:dyDescent="0.3">
      <c r="A11097"/>
      <c r="B11097"/>
      <c r="C11097" s="29"/>
      <c r="D11097"/>
      <c r="E11097" s="44"/>
      <c r="F11097" s="29"/>
      <c r="G11097" s="45"/>
      <c r="L11097"/>
      <c r="M11097" s="46"/>
    </row>
    <row r="11098" spans="1:13" x14ac:dyDescent="0.3">
      <c r="A11098"/>
      <c r="B11098"/>
      <c r="C11098" s="29"/>
      <c r="D11098"/>
      <c r="E11098" s="44"/>
      <c r="F11098" s="29"/>
      <c r="G11098" s="45"/>
      <c r="L11098"/>
      <c r="M11098" s="46"/>
    </row>
    <row r="11099" spans="1:13" x14ac:dyDescent="0.3">
      <c r="A11099"/>
      <c r="B11099"/>
      <c r="C11099" s="29"/>
      <c r="D11099"/>
      <c r="E11099" s="44"/>
      <c r="F11099" s="29"/>
      <c r="G11099" s="45"/>
      <c r="L11099"/>
      <c r="M11099" s="46"/>
    </row>
    <row r="11100" spans="1:13" x14ac:dyDescent="0.3">
      <c r="A11100"/>
      <c r="B11100"/>
      <c r="C11100" s="29"/>
      <c r="D11100"/>
      <c r="E11100" s="44"/>
      <c r="F11100" s="29"/>
      <c r="G11100" s="45"/>
      <c r="L11100"/>
      <c r="M11100" s="46"/>
    </row>
    <row r="11101" spans="1:13" x14ac:dyDescent="0.3">
      <c r="A11101"/>
      <c r="B11101"/>
      <c r="C11101" s="29"/>
      <c r="D11101"/>
      <c r="E11101" s="44"/>
      <c r="F11101" s="29"/>
      <c r="G11101" s="45"/>
      <c r="L11101"/>
      <c r="M11101" s="46"/>
    </row>
    <row r="11102" spans="1:13" x14ac:dyDescent="0.3">
      <c r="A11102"/>
      <c r="B11102"/>
      <c r="C11102" s="29"/>
      <c r="D11102"/>
      <c r="E11102" s="44"/>
      <c r="F11102" s="29"/>
      <c r="G11102" s="45"/>
      <c r="L11102"/>
      <c r="M11102" s="46"/>
    </row>
    <row r="11103" spans="1:13" x14ac:dyDescent="0.3">
      <c r="A11103"/>
      <c r="B11103"/>
      <c r="C11103" s="29"/>
      <c r="D11103"/>
      <c r="E11103" s="44"/>
      <c r="F11103" s="29"/>
      <c r="G11103" s="45"/>
      <c r="L11103"/>
      <c r="M11103" s="46"/>
    </row>
    <row r="11104" spans="1:13" x14ac:dyDescent="0.3">
      <c r="A11104"/>
      <c r="B11104"/>
      <c r="C11104" s="29"/>
      <c r="D11104"/>
      <c r="E11104" s="44"/>
      <c r="F11104" s="29"/>
      <c r="G11104" s="45"/>
      <c r="L11104"/>
      <c r="M11104" s="46"/>
    </row>
    <row r="11105" spans="1:13" x14ac:dyDescent="0.3">
      <c r="A11105"/>
      <c r="B11105"/>
      <c r="C11105" s="29"/>
      <c r="D11105"/>
      <c r="E11105" s="44"/>
      <c r="F11105" s="29"/>
      <c r="G11105" s="45"/>
      <c r="L11105"/>
      <c r="M11105" s="46"/>
    </row>
    <row r="11106" spans="1:13" x14ac:dyDescent="0.3">
      <c r="A11106"/>
      <c r="B11106"/>
      <c r="C11106" s="29"/>
      <c r="D11106"/>
      <c r="E11106" s="44"/>
      <c r="F11106" s="29"/>
      <c r="G11106" s="45"/>
      <c r="L11106"/>
      <c r="M11106" s="46"/>
    </row>
    <row r="11107" spans="1:13" x14ac:dyDescent="0.3">
      <c r="A11107"/>
      <c r="B11107"/>
      <c r="C11107" s="29"/>
      <c r="D11107"/>
      <c r="E11107" s="44"/>
      <c r="F11107" s="29"/>
      <c r="G11107" s="45"/>
      <c r="L11107"/>
      <c r="M11107" s="46"/>
    </row>
    <row r="11108" spans="1:13" x14ac:dyDescent="0.3">
      <c r="A11108"/>
      <c r="B11108"/>
      <c r="C11108" s="29"/>
      <c r="D11108"/>
      <c r="E11108" s="44"/>
      <c r="F11108" s="29"/>
      <c r="G11108" s="45"/>
      <c r="L11108"/>
      <c r="M11108" s="46"/>
    </row>
    <row r="11109" spans="1:13" x14ac:dyDescent="0.3">
      <c r="A11109"/>
      <c r="B11109"/>
      <c r="C11109" s="29"/>
      <c r="D11109"/>
      <c r="E11109" s="44"/>
      <c r="F11109" s="29"/>
      <c r="G11109" s="45"/>
      <c r="L11109"/>
      <c r="M11109" s="46"/>
    </row>
    <row r="11110" spans="1:13" x14ac:dyDescent="0.3">
      <c r="A11110"/>
      <c r="B11110"/>
      <c r="C11110" s="29"/>
      <c r="D11110"/>
      <c r="E11110" s="44"/>
      <c r="F11110" s="29"/>
      <c r="G11110" s="45"/>
      <c r="L11110"/>
      <c r="M11110" s="46"/>
    </row>
    <row r="11111" spans="1:13" x14ac:dyDescent="0.3">
      <c r="A11111"/>
      <c r="B11111"/>
      <c r="C11111" s="29"/>
      <c r="D11111"/>
      <c r="E11111" s="44"/>
      <c r="F11111" s="29"/>
      <c r="G11111" s="45"/>
      <c r="L11111"/>
      <c r="M11111" s="46"/>
    </row>
    <row r="11112" spans="1:13" x14ac:dyDescent="0.3">
      <c r="A11112"/>
      <c r="B11112"/>
      <c r="C11112" s="29"/>
      <c r="D11112"/>
      <c r="E11112" s="44"/>
      <c r="F11112" s="29"/>
      <c r="G11112" s="45"/>
      <c r="L11112"/>
      <c r="M11112" s="46"/>
    </row>
    <row r="11113" spans="1:13" x14ac:dyDescent="0.3">
      <c r="A11113"/>
      <c r="B11113"/>
      <c r="C11113" s="29"/>
      <c r="D11113"/>
      <c r="E11113" s="44"/>
      <c r="F11113" s="29"/>
      <c r="G11113" s="45"/>
      <c r="L11113"/>
      <c r="M11113" s="46"/>
    </row>
    <row r="11114" spans="1:13" x14ac:dyDescent="0.3">
      <c r="A11114"/>
      <c r="B11114"/>
      <c r="C11114" s="29"/>
      <c r="D11114"/>
      <c r="E11114" s="44"/>
      <c r="F11114" s="29"/>
      <c r="G11114" s="45"/>
      <c r="L11114"/>
      <c r="M11114" s="46"/>
    </row>
    <row r="11115" spans="1:13" x14ac:dyDescent="0.3">
      <c r="A11115"/>
      <c r="B11115"/>
      <c r="C11115" s="29"/>
      <c r="D11115"/>
      <c r="E11115" s="44"/>
      <c r="F11115" s="29"/>
      <c r="G11115" s="45"/>
      <c r="L11115"/>
      <c r="M11115" s="46"/>
    </row>
    <row r="11116" spans="1:13" x14ac:dyDescent="0.3">
      <c r="A11116"/>
      <c r="B11116"/>
      <c r="C11116" s="29"/>
      <c r="D11116"/>
      <c r="E11116" s="44"/>
      <c r="F11116" s="29"/>
      <c r="G11116" s="45"/>
      <c r="L11116"/>
      <c r="M11116" s="46"/>
    </row>
    <row r="11117" spans="1:13" x14ac:dyDescent="0.3">
      <c r="A11117"/>
      <c r="B11117"/>
      <c r="C11117" s="29"/>
      <c r="D11117"/>
      <c r="E11117" s="44"/>
      <c r="F11117" s="29"/>
      <c r="G11117" s="45"/>
      <c r="L11117"/>
      <c r="M11117" s="46"/>
    </row>
    <row r="11118" spans="1:13" x14ac:dyDescent="0.3">
      <c r="A11118"/>
      <c r="B11118"/>
      <c r="C11118" s="29"/>
      <c r="D11118"/>
      <c r="E11118" s="44"/>
      <c r="F11118" s="29"/>
      <c r="G11118" s="45"/>
      <c r="L11118"/>
      <c r="M11118" s="46"/>
    </row>
    <row r="11119" spans="1:13" x14ac:dyDescent="0.3">
      <c r="A11119"/>
      <c r="B11119"/>
      <c r="C11119" s="29"/>
      <c r="D11119"/>
      <c r="E11119" s="44"/>
      <c r="F11119" s="29"/>
      <c r="G11119" s="45"/>
      <c r="L11119"/>
      <c r="M11119" s="46"/>
    </row>
    <row r="11120" spans="1:13" x14ac:dyDescent="0.3">
      <c r="A11120"/>
      <c r="B11120"/>
      <c r="C11120" s="29"/>
      <c r="D11120"/>
      <c r="E11120" s="44"/>
      <c r="F11120" s="29"/>
      <c r="G11120" s="45"/>
      <c r="L11120"/>
      <c r="M11120" s="46"/>
    </row>
    <row r="11121" spans="1:13" x14ac:dyDescent="0.3">
      <c r="A11121"/>
      <c r="B11121"/>
      <c r="C11121" s="29"/>
      <c r="D11121"/>
      <c r="E11121" s="44"/>
      <c r="F11121" s="29"/>
      <c r="G11121" s="45"/>
      <c r="L11121"/>
      <c r="M11121" s="46"/>
    </row>
    <row r="11122" spans="1:13" x14ac:dyDescent="0.3">
      <c r="A11122"/>
      <c r="B11122"/>
      <c r="C11122" s="29"/>
      <c r="D11122"/>
      <c r="E11122" s="44"/>
      <c r="F11122" s="29"/>
      <c r="G11122" s="45"/>
      <c r="L11122"/>
      <c r="M11122" s="46"/>
    </row>
    <row r="11123" spans="1:13" x14ac:dyDescent="0.3">
      <c r="A11123"/>
      <c r="B11123"/>
      <c r="C11123" s="29"/>
      <c r="D11123"/>
      <c r="E11123" s="44"/>
      <c r="F11123" s="29"/>
      <c r="G11123" s="45"/>
      <c r="L11123"/>
      <c r="M11123" s="46"/>
    </row>
    <row r="11124" spans="1:13" x14ac:dyDescent="0.3">
      <c r="A11124"/>
      <c r="B11124"/>
      <c r="C11124" s="29"/>
      <c r="D11124"/>
      <c r="E11124" s="44"/>
      <c r="F11124" s="29"/>
      <c r="G11124" s="45"/>
      <c r="L11124"/>
      <c r="M11124" s="46"/>
    </row>
    <row r="11125" spans="1:13" x14ac:dyDescent="0.3">
      <c r="A11125"/>
      <c r="B11125"/>
      <c r="C11125" s="29"/>
      <c r="D11125"/>
      <c r="E11125" s="44"/>
      <c r="F11125" s="29"/>
      <c r="G11125" s="45"/>
      <c r="L11125"/>
      <c r="M11125" s="46"/>
    </row>
    <row r="11126" spans="1:13" x14ac:dyDescent="0.3">
      <c r="A11126"/>
      <c r="B11126"/>
      <c r="C11126" s="29"/>
      <c r="D11126"/>
      <c r="E11126" s="44"/>
      <c r="F11126" s="29"/>
      <c r="G11126" s="45"/>
      <c r="L11126"/>
      <c r="M11126" s="46"/>
    </row>
    <row r="11127" spans="1:13" x14ac:dyDescent="0.3">
      <c r="A11127"/>
      <c r="B11127"/>
      <c r="C11127" s="29"/>
      <c r="D11127"/>
      <c r="E11127" s="44"/>
      <c r="F11127" s="29"/>
      <c r="G11127" s="45"/>
      <c r="L11127"/>
      <c r="M11127" s="46"/>
    </row>
    <row r="11128" spans="1:13" x14ac:dyDescent="0.3">
      <c r="A11128"/>
      <c r="B11128"/>
      <c r="C11128" s="29"/>
      <c r="D11128"/>
      <c r="E11128" s="44"/>
      <c r="F11128" s="29"/>
      <c r="G11128" s="45"/>
      <c r="L11128"/>
      <c r="M11128" s="46"/>
    </row>
    <row r="11129" spans="1:13" x14ac:dyDescent="0.3">
      <c r="A11129"/>
      <c r="B11129"/>
      <c r="C11129" s="29"/>
      <c r="D11129"/>
      <c r="E11129" s="44"/>
      <c r="F11129" s="29"/>
      <c r="G11129" s="45"/>
      <c r="L11129"/>
      <c r="M11129" s="46"/>
    </row>
    <row r="11130" spans="1:13" x14ac:dyDescent="0.3">
      <c r="A11130"/>
      <c r="B11130"/>
      <c r="C11130" s="29"/>
      <c r="D11130"/>
      <c r="E11130" s="44"/>
      <c r="F11130" s="29"/>
      <c r="G11130" s="45"/>
      <c r="L11130"/>
      <c r="M11130" s="46"/>
    </row>
    <row r="11131" spans="1:13" x14ac:dyDescent="0.3">
      <c r="A11131"/>
      <c r="B11131"/>
      <c r="C11131" s="29"/>
      <c r="D11131"/>
      <c r="E11131" s="44"/>
      <c r="F11131" s="29"/>
      <c r="G11131" s="45"/>
      <c r="L11131"/>
      <c r="M11131" s="46"/>
    </row>
    <row r="11132" spans="1:13" x14ac:dyDescent="0.3">
      <c r="A11132"/>
      <c r="B11132"/>
      <c r="C11132" s="29"/>
      <c r="D11132"/>
      <c r="E11132" s="44"/>
      <c r="F11132" s="29"/>
      <c r="G11132" s="45"/>
      <c r="L11132"/>
      <c r="M11132" s="46"/>
    </row>
    <row r="11133" spans="1:13" x14ac:dyDescent="0.3">
      <c r="A11133"/>
      <c r="B11133"/>
      <c r="C11133" s="29"/>
      <c r="D11133"/>
      <c r="E11133" s="44"/>
      <c r="F11133" s="29"/>
      <c r="G11133" s="45"/>
      <c r="L11133"/>
      <c r="M11133" s="46"/>
    </row>
    <row r="11134" spans="1:13" x14ac:dyDescent="0.3">
      <c r="A11134"/>
      <c r="B11134"/>
      <c r="C11134" s="29"/>
      <c r="D11134"/>
      <c r="E11134" s="44"/>
      <c r="F11134" s="29"/>
      <c r="G11134" s="45"/>
      <c r="L11134"/>
      <c r="M11134" s="46"/>
    </row>
    <row r="11135" spans="1:13" x14ac:dyDescent="0.3">
      <c r="A11135"/>
      <c r="B11135"/>
      <c r="C11135" s="29"/>
      <c r="D11135"/>
      <c r="E11135" s="44"/>
      <c r="F11135" s="29"/>
      <c r="G11135" s="45"/>
      <c r="L11135"/>
      <c r="M11135" s="46"/>
    </row>
    <row r="11136" spans="1:13" x14ac:dyDescent="0.3">
      <c r="A11136"/>
      <c r="B11136"/>
      <c r="C11136" s="29"/>
      <c r="D11136"/>
      <c r="E11136" s="44"/>
      <c r="F11136" s="29"/>
      <c r="G11136" s="45"/>
      <c r="L11136"/>
      <c r="M11136" s="46"/>
    </row>
    <row r="11137" spans="1:13" x14ac:dyDescent="0.3">
      <c r="A11137"/>
      <c r="B11137"/>
      <c r="C11137" s="29"/>
      <c r="D11137"/>
      <c r="E11137" s="44"/>
      <c r="F11137" s="29"/>
      <c r="G11137" s="45"/>
      <c r="L11137"/>
      <c r="M11137" s="46"/>
    </row>
    <row r="11138" spans="1:13" x14ac:dyDescent="0.3">
      <c r="A11138"/>
      <c r="B11138"/>
      <c r="C11138" s="29"/>
      <c r="D11138"/>
      <c r="E11138" s="44"/>
      <c r="F11138" s="29"/>
      <c r="G11138" s="45"/>
      <c r="L11138"/>
      <c r="M11138" s="46"/>
    </row>
    <row r="11139" spans="1:13" x14ac:dyDescent="0.3">
      <c r="A11139"/>
      <c r="B11139"/>
      <c r="C11139" s="29"/>
      <c r="D11139"/>
      <c r="E11139" s="44"/>
      <c r="F11139" s="29"/>
      <c r="G11139" s="45"/>
      <c r="L11139"/>
      <c r="M11139" s="46"/>
    </row>
    <row r="11140" spans="1:13" x14ac:dyDescent="0.3">
      <c r="A11140"/>
      <c r="B11140"/>
      <c r="C11140" s="29"/>
      <c r="D11140"/>
      <c r="E11140" s="44"/>
      <c r="F11140" s="29"/>
      <c r="G11140" s="45"/>
      <c r="L11140"/>
      <c r="M11140" s="46"/>
    </row>
    <row r="11141" spans="1:13" x14ac:dyDescent="0.3">
      <c r="A11141"/>
      <c r="B11141"/>
      <c r="C11141" s="29"/>
      <c r="D11141"/>
      <c r="E11141" s="44"/>
      <c r="F11141" s="29"/>
      <c r="G11141" s="45"/>
      <c r="L11141"/>
      <c r="M11141" s="46"/>
    </row>
    <row r="11142" spans="1:13" x14ac:dyDescent="0.3">
      <c r="A11142"/>
      <c r="B11142"/>
      <c r="C11142" s="29"/>
      <c r="D11142"/>
      <c r="E11142" s="44"/>
      <c r="F11142" s="29"/>
      <c r="G11142" s="45"/>
      <c r="L11142"/>
      <c r="M11142" s="46"/>
    </row>
    <row r="11143" spans="1:13" x14ac:dyDescent="0.3">
      <c r="A11143"/>
      <c r="B11143"/>
      <c r="C11143" s="29"/>
      <c r="D11143"/>
      <c r="E11143" s="44"/>
      <c r="F11143" s="29"/>
      <c r="G11143" s="45"/>
      <c r="L11143"/>
      <c r="M11143" s="46"/>
    </row>
    <row r="11144" spans="1:13" x14ac:dyDescent="0.3">
      <c r="A11144"/>
      <c r="B11144"/>
      <c r="C11144" s="29"/>
      <c r="D11144"/>
      <c r="E11144" s="44"/>
      <c r="F11144" s="29"/>
      <c r="G11144" s="45"/>
      <c r="L11144"/>
      <c r="M11144" s="46"/>
    </row>
    <row r="11145" spans="1:13" x14ac:dyDescent="0.3">
      <c r="A11145"/>
      <c r="B11145"/>
      <c r="C11145" s="29"/>
      <c r="D11145"/>
      <c r="E11145" s="44"/>
      <c r="F11145" s="29"/>
      <c r="G11145" s="45"/>
      <c r="L11145"/>
      <c r="M11145" s="46"/>
    </row>
    <row r="11146" spans="1:13" x14ac:dyDescent="0.3">
      <c r="A11146"/>
      <c r="B11146"/>
      <c r="C11146" s="29"/>
      <c r="D11146"/>
      <c r="E11146" s="44"/>
      <c r="F11146" s="29"/>
      <c r="G11146" s="45"/>
      <c r="L11146"/>
      <c r="M11146" s="46"/>
    </row>
    <row r="11147" spans="1:13" x14ac:dyDescent="0.3">
      <c r="A11147"/>
      <c r="B11147"/>
      <c r="C11147" s="29"/>
      <c r="D11147"/>
      <c r="E11147" s="44"/>
      <c r="F11147" s="29"/>
      <c r="G11147" s="45"/>
      <c r="L11147"/>
      <c r="M11147" s="46"/>
    </row>
    <row r="11148" spans="1:13" x14ac:dyDescent="0.3">
      <c r="A11148"/>
      <c r="B11148"/>
      <c r="C11148" s="29"/>
      <c r="D11148"/>
      <c r="E11148" s="44"/>
      <c r="F11148" s="29"/>
      <c r="G11148" s="45"/>
      <c r="L11148"/>
      <c r="M11148" s="46"/>
    </row>
    <row r="11149" spans="1:13" x14ac:dyDescent="0.3">
      <c r="A11149"/>
      <c r="B11149"/>
      <c r="C11149" s="29"/>
      <c r="D11149"/>
      <c r="E11149" s="44"/>
      <c r="F11149" s="29"/>
      <c r="G11149" s="45"/>
      <c r="L11149"/>
      <c r="M11149" s="46"/>
    </row>
    <row r="11150" spans="1:13" x14ac:dyDescent="0.3">
      <c r="A11150"/>
      <c r="B11150"/>
      <c r="C11150" s="29"/>
      <c r="D11150"/>
      <c r="E11150" s="44"/>
      <c r="F11150" s="29"/>
      <c r="G11150" s="45"/>
      <c r="L11150"/>
      <c r="M11150" s="46"/>
    </row>
    <row r="11151" spans="1:13" x14ac:dyDescent="0.3">
      <c r="A11151"/>
      <c r="B11151"/>
      <c r="C11151" s="29"/>
      <c r="D11151"/>
      <c r="E11151" s="44"/>
      <c r="F11151" s="29"/>
      <c r="G11151" s="45"/>
      <c r="L11151"/>
      <c r="M11151" s="46"/>
    </row>
    <row r="11152" spans="1:13" x14ac:dyDescent="0.3">
      <c r="A11152"/>
      <c r="B11152"/>
      <c r="C11152" s="29"/>
      <c r="D11152"/>
      <c r="E11152" s="44"/>
      <c r="F11152" s="29"/>
      <c r="G11152" s="45"/>
      <c r="L11152"/>
      <c r="M11152" s="46"/>
    </row>
    <row r="11153" spans="1:13" x14ac:dyDescent="0.3">
      <c r="A11153"/>
      <c r="B11153"/>
      <c r="C11153" s="29"/>
      <c r="D11153"/>
      <c r="E11153" s="44"/>
      <c r="F11153" s="29"/>
      <c r="G11153" s="45"/>
      <c r="L11153"/>
      <c r="M11153" s="46"/>
    </row>
    <row r="11154" spans="1:13" x14ac:dyDescent="0.3">
      <c r="A11154"/>
      <c r="B11154"/>
      <c r="C11154" s="29"/>
      <c r="D11154"/>
      <c r="E11154" s="44"/>
      <c r="F11154" s="29"/>
      <c r="G11154" s="45"/>
      <c r="L11154"/>
      <c r="M11154" s="46"/>
    </row>
    <row r="11155" spans="1:13" x14ac:dyDescent="0.3">
      <c r="A11155"/>
      <c r="B11155"/>
      <c r="C11155" s="29"/>
      <c r="D11155"/>
      <c r="E11155" s="44"/>
      <c r="F11155" s="29"/>
      <c r="G11155" s="45"/>
      <c r="L11155"/>
      <c r="M11155" s="46"/>
    </row>
    <row r="11156" spans="1:13" x14ac:dyDescent="0.3">
      <c r="A11156"/>
      <c r="B11156"/>
      <c r="C11156" s="29"/>
      <c r="D11156"/>
      <c r="E11156" s="44"/>
      <c r="F11156" s="29"/>
      <c r="G11156" s="45"/>
      <c r="L11156"/>
      <c r="M11156" s="46"/>
    </row>
    <row r="11157" spans="1:13" x14ac:dyDescent="0.3">
      <c r="A11157"/>
      <c r="B11157"/>
      <c r="C11157" s="29"/>
      <c r="D11157"/>
      <c r="E11157" s="44"/>
      <c r="F11157" s="29"/>
      <c r="G11157" s="45"/>
      <c r="L11157"/>
      <c r="M11157" s="46"/>
    </row>
    <row r="11158" spans="1:13" x14ac:dyDescent="0.3">
      <c r="A11158"/>
      <c r="B11158"/>
      <c r="C11158" s="29"/>
      <c r="D11158"/>
      <c r="E11158" s="44"/>
      <c r="F11158" s="29"/>
      <c r="G11158" s="45"/>
      <c r="L11158"/>
      <c r="M11158" s="46"/>
    </row>
    <row r="11159" spans="1:13" x14ac:dyDescent="0.3">
      <c r="A11159"/>
      <c r="B11159"/>
      <c r="C11159" s="29"/>
      <c r="D11159"/>
      <c r="E11159" s="44"/>
      <c r="F11159" s="29"/>
      <c r="G11159" s="45"/>
      <c r="L11159"/>
      <c r="M11159" s="46"/>
    </row>
    <row r="11160" spans="1:13" x14ac:dyDescent="0.3">
      <c r="A11160"/>
      <c r="B11160"/>
      <c r="C11160" s="29"/>
      <c r="D11160"/>
      <c r="E11160" s="44"/>
      <c r="F11160" s="29"/>
      <c r="G11160" s="45"/>
      <c r="L11160"/>
      <c r="M11160" s="46"/>
    </row>
    <row r="11161" spans="1:13" x14ac:dyDescent="0.3">
      <c r="A11161"/>
      <c r="B11161"/>
      <c r="C11161" s="29"/>
      <c r="D11161"/>
      <c r="E11161" s="44"/>
      <c r="F11161" s="29"/>
      <c r="G11161" s="45"/>
      <c r="L11161"/>
      <c r="M11161" s="46"/>
    </row>
    <row r="11162" spans="1:13" x14ac:dyDescent="0.3">
      <c r="A11162"/>
      <c r="B11162"/>
      <c r="C11162" s="29"/>
      <c r="D11162"/>
      <c r="E11162" s="44"/>
      <c r="F11162" s="29"/>
      <c r="G11162" s="45"/>
      <c r="L11162"/>
      <c r="M11162" s="46"/>
    </row>
    <row r="11163" spans="1:13" x14ac:dyDescent="0.3">
      <c r="A11163"/>
      <c r="B11163"/>
      <c r="C11163" s="29"/>
      <c r="D11163"/>
      <c r="E11163" s="44"/>
      <c r="F11163" s="29"/>
      <c r="G11163" s="45"/>
      <c r="L11163"/>
      <c r="M11163" s="46"/>
    </row>
    <row r="11164" spans="1:13" x14ac:dyDescent="0.3">
      <c r="A11164"/>
      <c r="B11164"/>
      <c r="C11164" s="29"/>
      <c r="D11164"/>
      <c r="E11164" s="44"/>
      <c r="F11164" s="29"/>
      <c r="G11164" s="45"/>
      <c r="L11164"/>
      <c r="M11164" s="46"/>
    </row>
    <row r="11165" spans="1:13" x14ac:dyDescent="0.3">
      <c r="A11165"/>
      <c r="B11165"/>
      <c r="C11165" s="29"/>
      <c r="D11165"/>
      <c r="E11165" s="44"/>
      <c r="F11165" s="29"/>
      <c r="G11165" s="45"/>
      <c r="L11165"/>
      <c r="M11165" s="46"/>
    </row>
    <row r="11166" spans="1:13" x14ac:dyDescent="0.3">
      <c r="A11166"/>
      <c r="B11166"/>
      <c r="C11166" s="29"/>
      <c r="D11166"/>
      <c r="E11166" s="44"/>
      <c r="F11166" s="29"/>
      <c r="G11166" s="45"/>
      <c r="L11166"/>
      <c r="M11166" s="46"/>
    </row>
    <row r="11167" spans="1:13" x14ac:dyDescent="0.3">
      <c r="A11167"/>
      <c r="B11167"/>
      <c r="C11167" s="29"/>
      <c r="D11167"/>
      <c r="E11167" s="44"/>
      <c r="F11167" s="29"/>
      <c r="G11167" s="45"/>
      <c r="L11167"/>
      <c r="M11167" s="46"/>
    </row>
    <row r="11168" spans="1:13" x14ac:dyDescent="0.3">
      <c r="A11168"/>
      <c r="B11168"/>
      <c r="C11168" s="29"/>
      <c r="D11168"/>
      <c r="E11168" s="44"/>
      <c r="F11168" s="29"/>
      <c r="G11168" s="45"/>
      <c r="L11168"/>
      <c r="M11168" s="46"/>
    </row>
    <row r="11169" spans="1:13" x14ac:dyDescent="0.3">
      <c r="A11169"/>
      <c r="B11169"/>
      <c r="C11169" s="29"/>
      <c r="D11169"/>
      <c r="E11169" s="44"/>
      <c r="F11169" s="29"/>
      <c r="G11169" s="45"/>
      <c r="L11169"/>
      <c r="M11169" s="46"/>
    </row>
    <row r="11170" spans="1:13" x14ac:dyDescent="0.3">
      <c r="A11170"/>
      <c r="B11170"/>
      <c r="C11170" s="29"/>
      <c r="D11170"/>
      <c r="E11170" s="44"/>
      <c r="F11170" s="29"/>
      <c r="G11170" s="45"/>
      <c r="L11170"/>
      <c r="M11170" s="46"/>
    </row>
    <row r="11171" spans="1:13" x14ac:dyDescent="0.3">
      <c r="A11171"/>
      <c r="B11171"/>
      <c r="C11171" s="29"/>
      <c r="D11171"/>
      <c r="E11171" s="44"/>
      <c r="F11171" s="29"/>
      <c r="G11171" s="45"/>
      <c r="L11171"/>
      <c r="M11171" s="46"/>
    </row>
    <row r="11172" spans="1:13" x14ac:dyDescent="0.3">
      <c r="A11172"/>
      <c r="B11172"/>
      <c r="C11172" s="29"/>
      <c r="D11172"/>
      <c r="E11172" s="44"/>
      <c r="F11172" s="29"/>
      <c r="G11172" s="45"/>
      <c r="L11172"/>
      <c r="M11172" s="46"/>
    </row>
    <row r="11173" spans="1:13" x14ac:dyDescent="0.3">
      <c r="A11173"/>
      <c r="B11173"/>
      <c r="C11173" s="29"/>
      <c r="D11173"/>
      <c r="E11173" s="44"/>
      <c r="F11173" s="29"/>
      <c r="G11173" s="45"/>
      <c r="L11173"/>
      <c r="M11173" s="46"/>
    </row>
    <row r="11174" spans="1:13" x14ac:dyDescent="0.3">
      <c r="A11174"/>
      <c r="B11174"/>
      <c r="C11174" s="29"/>
      <c r="D11174"/>
      <c r="E11174" s="44"/>
      <c r="F11174" s="29"/>
      <c r="G11174" s="45"/>
      <c r="L11174"/>
      <c r="M11174" s="46"/>
    </row>
    <row r="11175" spans="1:13" x14ac:dyDescent="0.3">
      <c r="A11175"/>
      <c r="B11175"/>
      <c r="C11175" s="29"/>
      <c r="D11175"/>
      <c r="E11175" s="44"/>
      <c r="F11175" s="29"/>
      <c r="G11175" s="45"/>
      <c r="L11175"/>
      <c r="M11175" s="46"/>
    </row>
    <row r="11176" spans="1:13" x14ac:dyDescent="0.3">
      <c r="A11176"/>
      <c r="B11176"/>
      <c r="C11176" s="29"/>
      <c r="D11176"/>
      <c r="E11176" s="44"/>
      <c r="F11176" s="29"/>
      <c r="G11176" s="45"/>
      <c r="L11176"/>
      <c r="M11176" s="46"/>
    </row>
    <row r="11177" spans="1:13" x14ac:dyDescent="0.3">
      <c r="A11177"/>
      <c r="B11177"/>
      <c r="C11177" s="29"/>
      <c r="D11177"/>
      <c r="E11177" s="44"/>
      <c r="F11177" s="29"/>
      <c r="G11177" s="45"/>
      <c r="L11177"/>
      <c r="M11177" s="46"/>
    </row>
    <row r="11178" spans="1:13" x14ac:dyDescent="0.3">
      <c r="A11178"/>
      <c r="B11178"/>
      <c r="C11178" s="29"/>
      <c r="D11178"/>
      <c r="E11178" s="44"/>
      <c r="F11178" s="29"/>
      <c r="G11178" s="45"/>
      <c r="L11178"/>
      <c r="M11178" s="46"/>
    </row>
    <row r="11179" spans="1:13" x14ac:dyDescent="0.3">
      <c r="A11179"/>
      <c r="B11179"/>
      <c r="C11179" s="29"/>
      <c r="D11179"/>
      <c r="E11179" s="44"/>
      <c r="F11179" s="29"/>
      <c r="G11179" s="45"/>
      <c r="L11179"/>
      <c r="M11179" s="46"/>
    </row>
    <row r="11180" spans="1:13" x14ac:dyDescent="0.3">
      <c r="A11180"/>
      <c r="B11180"/>
      <c r="C11180" s="29"/>
      <c r="D11180"/>
      <c r="E11180" s="44"/>
      <c r="F11180" s="29"/>
      <c r="G11180" s="45"/>
      <c r="L11180"/>
      <c r="M11180" s="46"/>
    </row>
    <row r="11181" spans="1:13" x14ac:dyDescent="0.3">
      <c r="A11181"/>
      <c r="B11181"/>
      <c r="C11181" s="29"/>
      <c r="D11181"/>
      <c r="E11181" s="44"/>
      <c r="F11181" s="29"/>
      <c r="G11181" s="45"/>
      <c r="L11181"/>
      <c r="M11181" s="46"/>
    </row>
    <row r="11182" spans="1:13" x14ac:dyDescent="0.3">
      <c r="A11182"/>
      <c r="B11182"/>
      <c r="C11182" s="29"/>
      <c r="D11182"/>
      <c r="E11182" s="44"/>
      <c r="F11182" s="29"/>
      <c r="G11182" s="45"/>
      <c r="L11182"/>
      <c r="M11182" s="46"/>
    </row>
    <row r="11183" spans="1:13" x14ac:dyDescent="0.3">
      <c r="A11183"/>
      <c r="B11183"/>
      <c r="C11183" s="29"/>
      <c r="D11183"/>
      <c r="E11183" s="44"/>
      <c r="F11183" s="29"/>
      <c r="G11183" s="45"/>
      <c r="L11183"/>
      <c r="M11183" s="46"/>
    </row>
    <row r="11184" spans="1:13" x14ac:dyDescent="0.3">
      <c r="A11184"/>
      <c r="B11184"/>
      <c r="C11184" s="29"/>
      <c r="D11184"/>
      <c r="E11184" s="44"/>
      <c r="F11184" s="29"/>
      <c r="G11184" s="45"/>
      <c r="L11184"/>
      <c r="M11184" s="46"/>
    </row>
    <row r="11185" spans="1:13" x14ac:dyDescent="0.3">
      <c r="A11185"/>
      <c r="B11185"/>
      <c r="C11185" s="29"/>
      <c r="D11185"/>
      <c r="E11185" s="44"/>
      <c r="F11185" s="29"/>
      <c r="G11185" s="45"/>
      <c r="L11185"/>
      <c r="M11185" s="46"/>
    </row>
    <row r="11186" spans="1:13" x14ac:dyDescent="0.3">
      <c r="A11186"/>
      <c r="B11186"/>
      <c r="C11186" s="29"/>
      <c r="D11186"/>
      <c r="E11186" s="44"/>
      <c r="F11186" s="29"/>
      <c r="G11186" s="45"/>
      <c r="L11186"/>
      <c r="M11186" s="46"/>
    </row>
    <row r="11187" spans="1:13" x14ac:dyDescent="0.3">
      <c r="A11187"/>
      <c r="B11187"/>
      <c r="C11187" s="29"/>
      <c r="D11187"/>
      <c r="E11187" s="44"/>
      <c r="F11187" s="29"/>
      <c r="G11187" s="45"/>
      <c r="L11187"/>
      <c r="M11187" s="46"/>
    </row>
    <row r="11188" spans="1:13" x14ac:dyDescent="0.3">
      <c r="A11188"/>
      <c r="B11188"/>
      <c r="C11188" s="29"/>
      <c r="D11188"/>
      <c r="E11188" s="44"/>
      <c r="F11188" s="29"/>
      <c r="G11188" s="45"/>
      <c r="L11188"/>
      <c r="M11188" s="46"/>
    </row>
    <row r="11189" spans="1:13" x14ac:dyDescent="0.3">
      <c r="A11189"/>
      <c r="B11189"/>
      <c r="C11189" s="29"/>
      <c r="D11189"/>
      <c r="E11189" s="44"/>
      <c r="F11189" s="29"/>
      <c r="G11189" s="45"/>
      <c r="L11189"/>
      <c r="M11189" s="46"/>
    </row>
    <row r="11190" spans="1:13" x14ac:dyDescent="0.3">
      <c r="A11190"/>
      <c r="B11190"/>
      <c r="C11190" s="29"/>
      <c r="D11190"/>
      <c r="E11190" s="44"/>
      <c r="F11190" s="29"/>
      <c r="G11190" s="45"/>
      <c r="L11190"/>
      <c r="M11190" s="46"/>
    </row>
    <row r="11191" spans="1:13" x14ac:dyDescent="0.3">
      <c r="A11191"/>
      <c r="B11191"/>
      <c r="C11191" s="29"/>
      <c r="D11191"/>
      <c r="E11191" s="44"/>
      <c r="F11191" s="29"/>
      <c r="G11191" s="45"/>
      <c r="L11191"/>
      <c r="M11191" s="46"/>
    </row>
    <row r="11192" spans="1:13" x14ac:dyDescent="0.3">
      <c r="A11192"/>
      <c r="B11192"/>
      <c r="C11192" s="29"/>
      <c r="D11192"/>
      <c r="E11192" s="44"/>
      <c r="F11192" s="29"/>
      <c r="G11192" s="45"/>
      <c r="L11192"/>
      <c r="M11192" s="46"/>
    </row>
    <row r="11193" spans="1:13" x14ac:dyDescent="0.3">
      <c r="A11193"/>
      <c r="B11193"/>
      <c r="C11193" s="29"/>
      <c r="D11193"/>
      <c r="E11193" s="44"/>
      <c r="F11193" s="29"/>
      <c r="G11193" s="45"/>
      <c r="L11193"/>
      <c r="M11193" s="46"/>
    </row>
    <row r="11194" spans="1:13" x14ac:dyDescent="0.3">
      <c r="A11194"/>
      <c r="B11194"/>
      <c r="C11194" s="29"/>
      <c r="D11194"/>
      <c r="E11194" s="44"/>
      <c r="F11194" s="29"/>
      <c r="G11194" s="45"/>
      <c r="L11194"/>
      <c r="M11194" s="46"/>
    </row>
    <row r="11195" spans="1:13" x14ac:dyDescent="0.3">
      <c r="A11195"/>
      <c r="B11195"/>
      <c r="C11195" s="29"/>
      <c r="D11195"/>
      <c r="E11195" s="44"/>
      <c r="F11195" s="29"/>
      <c r="G11195" s="45"/>
      <c r="L11195"/>
      <c r="M11195" s="46"/>
    </row>
    <row r="11196" spans="1:13" x14ac:dyDescent="0.3">
      <c r="A11196"/>
      <c r="B11196"/>
      <c r="C11196" s="29"/>
      <c r="D11196"/>
      <c r="E11196" s="44"/>
      <c r="F11196" s="29"/>
      <c r="G11196" s="45"/>
      <c r="L11196"/>
      <c r="M11196" s="46"/>
    </row>
    <row r="11197" spans="1:13" x14ac:dyDescent="0.3">
      <c r="A11197"/>
      <c r="B11197"/>
      <c r="C11197" s="29"/>
      <c r="D11197"/>
      <c r="E11197" s="44"/>
      <c r="F11197" s="29"/>
      <c r="G11197" s="45"/>
      <c r="L11197"/>
      <c r="M11197" s="46"/>
    </row>
    <row r="11198" spans="1:13" x14ac:dyDescent="0.3">
      <c r="A11198"/>
      <c r="B11198"/>
      <c r="C11198" s="29"/>
      <c r="D11198"/>
      <c r="E11198" s="44"/>
      <c r="F11198" s="29"/>
      <c r="G11198" s="45"/>
      <c r="L11198"/>
      <c r="M11198" s="46"/>
    </row>
    <row r="11199" spans="1:13" x14ac:dyDescent="0.3">
      <c r="A11199"/>
      <c r="B11199"/>
      <c r="C11199" s="29"/>
      <c r="D11199"/>
      <c r="E11199" s="44"/>
      <c r="F11199" s="29"/>
      <c r="G11199" s="45"/>
      <c r="L11199"/>
      <c r="M11199" s="46"/>
    </row>
    <row r="11200" spans="1:13" x14ac:dyDescent="0.3">
      <c r="A11200"/>
      <c r="B11200"/>
      <c r="C11200" s="29"/>
      <c r="D11200"/>
      <c r="E11200" s="44"/>
      <c r="F11200" s="29"/>
      <c r="G11200" s="45"/>
      <c r="L11200"/>
      <c r="M11200" s="46"/>
    </row>
    <row r="11201" spans="1:13" x14ac:dyDescent="0.3">
      <c r="A11201"/>
      <c r="B11201"/>
      <c r="C11201" s="29"/>
      <c r="D11201"/>
      <c r="E11201" s="44"/>
      <c r="F11201" s="29"/>
      <c r="G11201" s="45"/>
      <c r="L11201"/>
      <c r="M11201" s="46"/>
    </row>
    <row r="11202" spans="1:13" x14ac:dyDescent="0.3">
      <c r="A11202"/>
      <c r="B11202"/>
      <c r="C11202" s="29"/>
      <c r="D11202"/>
      <c r="E11202" s="44"/>
      <c r="F11202" s="29"/>
      <c r="G11202" s="45"/>
      <c r="L11202"/>
      <c r="M11202" s="46"/>
    </row>
    <row r="11203" spans="1:13" x14ac:dyDescent="0.3">
      <c r="A11203"/>
      <c r="B11203"/>
      <c r="C11203" s="29"/>
      <c r="D11203"/>
      <c r="E11203" s="44"/>
      <c r="F11203" s="29"/>
      <c r="G11203" s="45"/>
      <c r="L11203"/>
      <c r="M11203" s="46"/>
    </row>
    <row r="11204" spans="1:13" x14ac:dyDescent="0.3">
      <c r="A11204"/>
      <c r="B11204"/>
      <c r="C11204" s="29"/>
      <c r="D11204"/>
      <c r="E11204" s="44"/>
      <c r="F11204" s="29"/>
      <c r="G11204" s="45"/>
      <c r="L11204"/>
      <c r="M11204" s="46"/>
    </row>
    <row r="11205" spans="1:13" x14ac:dyDescent="0.3">
      <c r="A11205"/>
      <c r="B11205"/>
      <c r="C11205" s="29"/>
      <c r="D11205"/>
      <c r="E11205" s="44"/>
      <c r="F11205" s="29"/>
      <c r="G11205" s="45"/>
      <c r="L11205"/>
      <c r="M11205" s="46"/>
    </row>
    <row r="11206" spans="1:13" x14ac:dyDescent="0.3">
      <c r="A11206"/>
      <c r="B11206"/>
      <c r="C11206" s="29"/>
      <c r="D11206"/>
      <c r="E11206" s="44"/>
      <c r="F11206" s="29"/>
      <c r="G11206" s="45"/>
      <c r="L11206"/>
      <c r="M11206" s="46"/>
    </row>
    <row r="11207" spans="1:13" x14ac:dyDescent="0.3">
      <c r="A11207"/>
      <c r="B11207"/>
      <c r="C11207" s="29"/>
      <c r="D11207"/>
      <c r="E11207" s="44"/>
      <c r="F11207" s="29"/>
      <c r="G11207" s="45"/>
      <c r="L11207"/>
      <c r="M11207" s="46"/>
    </row>
    <row r="11208" spans="1:13" x14ac:dyDescent="0.3">
      <c r="A11208"/>
      <c r="B11208"/>
      <c r="C11208" s="29"/>
      <c r="D11208"/>
      <c r="E11208" s="44"/>
      <c r="F11208" s="29"/>
      <c r="G11208" s="45"/>
      <c r="L11208"/>
      <c r="M11208" s="46"/>
    </row>
    <row r="11209" spans="1:13" x14ac:dyDescent="0.3">
      <c r="A11209"/>
      <c r="B11209"/>
      <c r="C11209" s="29"/>
      <c r="D11209"/>
      <c r="E11209" s="44"/>
      <c r="F11209" s="29"/>
      <c r="G11209" s="45"/>
      <c r="L11209"/>
      <c r="M11209" s="46"/>
    </row>
    <row r="11210" spans="1:13" x14ac:dyDescent="0.3">
      <c r="A11210"/>
      <c r="B11210"/>
      <c r="C11210" s="29"/>
      <c r="D11210"/>
      <c r="E11210" s="44"/>
      <c r="F11210" s="29"/>
      <c r="G11210" s="45"/>
      <c r="L11210"/>
      <c r="M11210" s="46"/>
    </row>
    <row r="11211" spans="1:13" x14ac:dyDescent="0.3">
      <c r="A11211"/>
      <c r="B11211"/>
      <c r="C11211" s="29"/>
      <c r="D11211"/>
      <c r="E11211" s="44"/>
      <c r="F11211" s="29"/>
      <c r="G11211" s="45"/>
      <c r="L11211"/>
      <c r="M11211" s="46"/>
    </row>
    <row r="11212" spans="1:13" x14ac:dyDescent="0.3">
      <c r="A11212"/>
      <c r="B11212"/>
      <c r="C11212" s="29"/>
      <c r="D11212"/>
      <c r="E11212" s="44"/>
      <c r="F11212" s="29"/>
      <c r="G11212" s="45"/>
      <c r="L11212"/>
      <c r="M11212" s="46"/>
    </row>
    <row r="11213" spans="1:13" x14ac:dyDescent="0.3">
      <c r="A11213"/>
      <c r="B11213"/>
      <c r="C11213" s="29"/>
      <c r="D11213"/>
      <c r="E11213" s="44"/>
      <c r="F11213" s="29"/>
      <c r="G11213" s="45"/>
      <c r="L11213"/>
      <c r="M11213" s="46"/>
    </row>
    <row r="11214" spans="1:13" x14ac:dyDescent="0.3">
      <c r="A11214"/>
      <c r="B11214"/>
      <c r="C11214" s="29"/>
      <c r="D11214"/>
      <c r="E11214" s="44"/>
      <c r="F11214" s="29"/>
      <c r="G11214" s="45"/>
      <c r="L11214"/>
      <c r="M11214" s="46"/>
    </row>
    <row r="11215" spans="1:13" x14ac:dyDescent="0.3">
      <c r="A11215"/>
      <c r="B11215"/>
      <c r="C11215" s="29"/>
      <c r="D11215"/>
      <c r="E11215" s="44"/>
      <c r="F11215" s="29"/>
      <c r="G11215" s="45"/>
      <c r="L11215"/>
      <c r="M11215" s="46"/>
    </row>
    <row r="11216" spans="1:13" x14ac:dyDescent="0.3">
      <c r="A11216"/>
      <c r="B11216"/>
      <c r="C11216" s="29"/>
      <c r="D11216"/>
      <c r="E11216" s="44"/>
      <c r="F11216" s="29"/>
      <c r="G11216" s="45"/>
      <c r="L11216"/>
      <c r="M11216" s="46"/>
    </row>
    <row r="11217" spans="1:13" x14ac:dyDescent="0.3">
      <c r="A11217"/>
      <c r="B11217"/>
      <c r="C11217" s="29"/>
      <c r="D11217"/>
      <c r="E11217" s="44"/>
      <c r="F11217" s="29"/>
      <c r="G11217" s="45"/>
      <c r="L11217"/>
      <c r="M11217" s="46"/>
    </row>
    <row r="11218" spans="1:13" x14ac:dyDescent="0.3">
      <c r="A11218"/>
      <c r="B11218"/>
      <c r="C11218" s="29"/>
      <c r="D11218"/>
      <c r="E11218" s="44"/>
      <c r="F11218" s="29"/>
      <c r="G11218" s="45"/>
      <c r="L11218"/>
      <c r="M11218" s="46"/>
    </row>
    <row r="11219" spans="1:13" x14ac:dyDescent="0.3">
      <c r="A11219"/>
      <c r="B11219"/>
      <c r="C11219" s="29"/>
      <c r="D11219"/>
      <c r="E11219" s="44"/>
      <c r="F11219" s="29"/>
      <c r="G11219" s="45"/>
      <c r="L11219"/>
      <c r="M11219" s="46"/>
    </row>
    <row r="11220" spans="1:13" x14ac:dyDescent="0.3">
      <c r="A11220"/>
      <c r="B11220"/>
      <c r="C11220" s="29"/>
      <c r="D11220"/>
      <c r="E11220" s="44"/>
      <c r="F11220" s="29"/>
      <c r="G11220" s="45"/>
      <c r="L11220"/>
      <c r="M11220" s="46"/>
    </row>
    <row r="11221" spans="1:13" x14ac:dyDescent="0.3">
      <c r="A11221"/>
      <c r="B11221"/>
      <c r="C11221" s="29"/>
      <c r="D11221"/>
      <c r="E11221" s="44"/>
      <c r="F11221" s="29"/>
      <c r="G11221" s="45"/>
      <c r="L11221"/>
      <c r="M11221" s="46"/>
    </row>
    <row r="11222" spans="1:13" x14ac:dyDescent="0.3">
      <c r="A11222"/>
      <c r="B11222"/>
      <c r="C11222" s="29"/>
      <c r="D11222"/>
      <c r="E11222" s="44"/>
      <c r="F11222" s="29"/>
      <c r="G11222" s="45"/>
      <c r="L11222"/>
      <c r="M11222" s="46"/>
    </row>
    <row r="11223" spans="1:13" x14ac:dyDescent="0.3">
      <c r="A11223"/>
      <c r="B11223"/>
      <c r="C11223" s="29"/>
      <c r="D11223"/>
      <c r="E11223" s="44"/>
      <c r="F11223" s="29"/>
      <c r="G11223" s="45"/>
      <c r="L11223"/>
      <c r="M11223" s="46"/>
    </row>
    <row r="11224" spans="1:13" x14ac:dyDescent="0.3">
      <c r="A11224"/>
      <c r="B11224"/>
      <c r="C11224" s="29"/>
      <c r="D11224"/>
      <c r="E11224" s="44"/>
      <c r="F11224" s="29"/>
      <c r="G11224" s="45"/>
      <c r="L11224"/>
      <c r="M11224" s="46"/>
    </row>
    <row r="11225" spans="1:13" x14ac:dyDescent="0.3">
      <c r="A11225"/>
      <c r="B11225"/>
      <c r="C11225" s="29"/>
      <c r="D11225"/>
      <c r="E11225" s="44"/>
      <c r="F11225" s="29"/>
      <c r="G11225" s="45"/>
      <c r="L11225"/>
      <c r="M11225" s="46"/>
    </row>
    <row r="11226" spans="1:13" x14ac:dyDescent="0.3">
      <c r="A11226"/>
      <c r="B11226"/>
      <c r="C11226" s="29"/>
      <c r="D11226"/>
      <c r="E11226" s="44"/>
      <c r="F11226" s="29"/>
      <c r="G11226" s="45"/>
      <c r="L11226"/>
      <c r="M11226" s="46"/>
    </row>
    <row r="11227" spans="1:13" x14ac:dyDescent="0.3">
      <c r="A11227"/>
      <c r="B11227"/>
      <c r="C11227" s="29"/>
      <c r="D11227"/>
      <c r="E11227" s="44"/>
      <c r="F11227" s="29"/>
      <c r="G11227" s="45"/>
      <c r="L11227"/>
      <c r="M11227" s="46"/>
    </row>
    <row r="11228" spans="1:13" x14ac:dyDescent="0.3">
      <c r="A11228"/>
      <c r="B11228"/>
      <c r="C11228" s="29"/>
      <c r="D11228"/>
      <c r="E11228" s="44"/>
      <c r="F11228" s="29"/>
      <c r="G11228" s="45"/>
      <c r="L11228"/>
      <c r="M11228" s="46"/>
    </row>
    <row r="11229" spans="1:13" x14ac:dyDescent="0.3">
      <c r="A11229"/>
      <c r="B11229"/>
      <c r="C11229" s="29"/>
      <c r="D11229"/>
      <c r="E11229" s="44"/>
      <c r="F11229" s="29"/>
      <c r="G11229" s="45"/>
      <c r="L11229"/>
      <c r="M11229" s="46"/>
    </row>
    <row r="11230" spans="1:13" x14ac:dyDescent="0.3">
      <c r="A11230"/>
      <c r="B11230"/>
      <c r="C11230" s="29"/>
      <c r="D11230"/>
      <c r="E11230" s="44"/>
      <c r="F11230" s="29"/>
      <c r="G11230" s="45"/>
      <c r="L11230"/>
      <c r="M11230" s="46"/>
    </row>
    <row r="11231" spans="1:13" x14ac:dyDescent="0.3">
      <c r="A11231"/>
      <c r="B11231"/>
      <c r="C11231" s="29"/>
      <c r="D11231"/>
      <c r="E11231" s="44"/>
      <c r="F11231" s="29"/>
      <c r="G11231" s="45"/>
      <c r="L11231"/>
      <c r="M11231" s="46"/>
    </row>
    <row r="11232" spans="1:13" x14ac:dyDescent="0.3">
      <c r="A11232"/>
      <c r="B11232"/>
      <c r="C11232" s="29"/>
      <c r="D11232"/>
      <c r="E11232" s="44"/>
      <c r="F11232" s="29"/>
      <c r="G11232" s="45"/>
      <c r="L11232"/>
      <c r="M11232" s="46"/>
    </row>
    <row r="11233" spans="1:13" x14ac:dyDescent="0.3">
      <c r="A11233"/>
      <c r="B11233"/>
      <c r="C11233" s="29"/>
      <c r="D11233"/>
      <c r="E11233" s="44"/>
      <c r="F11233" s="29"/>
      <c r="G11233" s="45"/>
      <c r="L11233"/>
      <c r="M11233" s="46"/>
    </row>
    <row r="11234" spans="1:13" x14ac:dyDescent="0.3">
      <c r="A11234"/>
      <c r="B11234"/>
      <c r="C11234" s="29"/>
      <c r="D11234"/>
      <c r="E11234" s="44"/>
      <c r="F11234" s="29"/>
      <c r="G11234" s="45"/>
      <c r="L11234"/>
      <c r="M11234" s="46"/>
    </row>
    <row r="11235" spans="1:13" x14ac:dyDescent="0.3">
      <c r="A11235"/>
      <c r="B11235"/>
      <c r="C11235" s="29"/>
      <c r="D11235"/>
      <c r="E11235" s="44"/>
      <c r="F11235" s="29"/>
      <c r="G11235" s="45"/>
      <c r="L11235"/>
      <c r="M11235" s="46"/>
    </row>
    <row r="11236" spans="1:13" x14ac:dyDescent="0.3">
      <c r="A11236"/>
      <c r="B11236"/>
      <c r="C11236" s="29"/>
      <c r="D11236"/>
      <c r="E11236" s="44"/>
      <c r="F11236" s="29"/>
      <c r="G11236" s="45"/>
      <c r="L11236"/>
      <c r="M11236" s="46"/>
    </row>
    <row r="11237" spans="1:13" x14ac:dyDescent="0.3">
      <c r="A11237"/>
      <c r="B11237"/>
      <c r="C11237" s="29"/>
      <c r="D11237"/>
      <c r="E11237" s="44"/>
      <c r="F11237" s="29"/>
      <c r="G11237" s="45"/>
      <c r="L11237"/>
      <c r="M11237" s="46"/>
    </row>
    <row r="11238" spans="1:13" x14ac:dyDescent="0.3">
      <c r="A11238"/>
      <c r="B11238"/>
      <c r="C11238" s="29"/>
      <c r="D11238"/>
      <c r="E11238" s="44"/>
      <c r="F11238" s="29"/>
      <c r="G11238" s="45"/>
      <c r="L11238"/>
      <c r="M11238" s="46"/>
    </row>
    <row r="11239" spans="1:13" x14ac:dyDescent="0.3">
      <c r="A11239"/>
      <c r="B11239"/>
      <c r="C11239" s="29"/>
      <c r="D11239"/>
      <c r="E11239" s="44"/>
      <c r="F11239" s="29"/>
      <c r="G11239" s="45"/>
      <c r="L11239"/>
      <c r="M11239" s="46"/>
    </row>
    <row r="11240" spans="1:13" x14ac:dyDescent="0.3">
      <c r="A11240"/>
      <c r="B11240"/>
      <c r="C11240" s="29"/>
      <c r="D11240"/>
      <c r="E11240" s="44"/>
      <c r="F11240" s="29"/>
      <c r="G11240" s="45"/>
      <c r="L11240"/>
      <c r="M11240" s="46"/>
    </row>
    <row r="11241" spans="1:13" x14ac:dyDescent="0.3">
      <c r="A11241"/>
      <c r="B11241"/>
      <c r="C11241" s="29"/>
      <c r="D11241"/>
      <c r="E11241" s="44"/>
      <c r="F11241" s="29"/>
      <c r="G11241" s="45"/>
      <c r="L11241"/>
      <c r="M11241" s="46"/>
    </row>
    <row r="11242" spans="1:13" x14ac:dyDescent="0.3">
      <c r="A11242"/>
      <c r="B11242"/>
      <c r="C11242" s="29"/>
      <c r="D11242"/>
      <c r="E11242" s="44"/>
      <c r="F11242" s="29"/>
      <c r="G11242" s="45"/>
      <c r="L11242"/>
      <c r="M11242" s="46"/>
    </row>
    <row r="11243" spans="1:13" x14ac:dyDescent="0.3">
      <c r="A11243"/>
      <c r="B11243"/>
      <c r="C11243" s="29"/>
      <c r="D11243"/>
      <c r="E11243" s="44"/>
      <c r="F11243" s="29"/>
      <c r="G11243" s="45"/>
      <c r="L11243"/>
      <c r="M11243" s="46"/>
    </row>
    <row r="11244" spans="1:13" x14ac:dyDescent="0.3">
      <c r="A11244"/>
      <c r="B11244"/>
      <c r="C11244" s="29"/>
      <c r="D11244"/>
      <c r="E11244" s="44"/>
      <c r="F11244" s="29"/>
      <c r="G11244" s="45"/>
      <c r="L11244"/>
      <c r="M11244" s="46"/>
    </row>
    <row r="11245" spans="1:13" x14ac:dyDescent="0.3">
      <c r="A11245"/>
      <c r="B11245"/>
      <c r="C11245" s="29"/>
      <c r="D11245"/>
      <c r="E11245" s="44"/>
      <c r="F11245" s="29"/>
      <c r="G11245" s="45"/>
      <c r="L11245"/>
      <c r="M11245" s="46"/>
    </row>
    <row r="11246" spans="1:13" x14ac:dyDescent="0.3">
      <c r="A11246"/>
      <c r="B11246"/>
      <c r="C11246" s="29"/>
      <c r="D11246"/>
      <c r="E11246" s="44"/>
      <c r="F11246" s="29"/>
      <c r="G11246" s="45"/>
      <c r="L11246"/>
      <c r="M11246" s="46"/>
    </row>
    <row r="11247" spans="1:13" x14ac:dyDescent="0.3">
      <c r="A11247"/>
      <c r="B11247"/>
      <c r="C11247" s="29"/>
      <c r="D11247"/>
      <c r="E11247" s="44"/>
      <c r="F11247" s="29"/>
      <c r="G11247" s="45"/>
      <c r="L11247"/>
      <c r="M11247" s="46"/>
    </row>
    <row r="11248" spans="1:13" x14ac:dyDescent="0.3">
      <c r="A11248"/>
      <c r="B11248"/>
      <c r="C11248" s="29"/>
      <c r="D11248"/>
      <c r="E11248" s="44"/>
      <c r="F11248" s="29"/>
      <c r="G11248" s="45"/>
      <c r="L11248"/>
      <c r="M11248" s="46"/>
    </row>
    <row r="11249" spans="1:13" x14ac:dyDescent="0.3">
      <c r="A11249"/>
      <c r="B11249"/>
      <c r="C11249" s="29"/>
      <c r="D11249"/>
      <c r="E11249" s="44"/>
      <c r="F11249" s="29"/>
      <c r="G11249" s="45"/>
      <c r="L11249"/>
      <c r="M11249" s="46"/>
    </row>
    <row r="11250" spans="1:13" x14ac:dyDescent="0.3">
      <c r="A11250"/>
      <c r="B11250"/>
      <c r="C11250" s="29"/>
      <c r="D11250"/>
      <c r="E11250" s="44"/>
      <c r="F11250" s="29"/>
      <c r="G11250" s="45"/>
      <c r="L11250"/>
      <c r="M11250" s="46"/>
    </row>
    <row r="11251" spans="1:13" x14ac:dyDescent="0.3">
      <c r="A11251"/>
      <c r="B11251"/>
      <c r="C11251" s="29"/>
      <c r="D11251"/>
      <c r="E11251" s="44"/>
      <c r="F11251" s="29"/>
      <c r="G11251" s="45"/>
      <c r="L11251"/>
      <c r="M11251" s="46"/>
    </row>
    <row r="11252" spans="1:13" x14ac:dyDescent="0.3">
      <c r="A11252"/>
      <c r="B11252"/>
      <c r="C11252" s="29"/>
      <c r="D11252"/>
      <c r="E11252" s="44"/>
      <c r="F11252" s="29"/>
      <c r="G11252" s="45"/>
      <c r="L11252"/>
      <c r="M11252" s="46"/>
    </row>
    <row r="11253" spans="1:13" x14ac:dyDescent="0.3">
      <c r="A11253"/>
      <c r="B11253"/>
      <c r="C11253" s="29"/>
      <c r="D11253"/>
      <c r="E11253" s="44"/>
      <c r="F11253" s="29"/>
      <c r="G11253" s="45"/>
      <c r="L11253"/>
      <c r="M11253" s="46"/>
    </row>
    <row r="11254" spans="1:13" x14ac:dyDescent="0.3">
      <c r="A11254"/>
      <c r="B11254"/>
      <c r="C11254" s="29"/>
      <c r="D11254"/>
      <c r="E11254" s="44"/>
      <c r="F11254" s="29"/>
      <c r="G11254" s="45"/>
      <c r="L11254"/>
      <c r="M11254" s="46"/>
    </row>
    <row r="11255" spans="1:13" x14ac:dyDescent="0.3">
      <c r="A11255"/>
      <c r="B11255"/>
      <c r="C11255" s="29"/>
      <c r="D11255"/>
      <c r="E11255" s="44"/>
      <c r="F11255" s="29"/>
      <c r="G11255" s="45"/>
      <c r="L11255"/>
      <c r="M11255" s="46"/>
    </row>
    <row r="11256" spans="1:13" x14ac:dyDescent="0.3">
      <c r="A11256"/>
      <c r="B11256"/>
      <c r="C11256" s="29"/>
      <c r="D11256"/>
      <c r="E11256" s="44"/>
      <c r="F11256" s="29"/>
      <c r="G11256" s="45"/>
      <c r="L11256"/>
      <c r="M11256" s="46"/>
    </row>
    <row r="11257" spans="1:13" x14ac:dyDescent="0.3">
      <c r="A11257"/>
      <c r="B11257"/>
      <c r="C11257" s="29"/>
      <c r="D11257"/>
      <c r="E11257" s="44"/>
      <c r="F11257" s="29"/>
      <c r="G11257" s="45"/>
      <c r="L11257"/>
      <c r="M11257" s="46"/>
    </row>
    <row r="11258" spans="1:13" x14ac:dyDescent="0.3">
      <c r="A11258"/>
      <c r="B11258"/>
      <c r="C11258" s="29"/>
      <c r="D11258"/>
      <c r="E11258" s="44"/>
      <c r="F11258" s="29"/>
      <c r="G11258" s="45"/>
      <c r="L11258"/>
      <c r="M11258" s="46"/>
    </row>
    <row r="11259" spans="1:13" x14ac:dyDescent="0.3">
      <c r="A11259"/>
      <c r="B11259"/>
      <c r="C11259" s="29"/>
      <c r="D11259"/>
      <c r="E11259" s="44"/>
      <c r="F11259" s="29"/>
      <c r="G11259" s="45"/>
      <c r="L11259"/>
      <c r="M11259" s="46"/>
    </row>
    <row r="11260" spans="1:13" x14ac:dyDescent="0.3">
      <c r="A11260"/>
      <c r="B11260"/>
      <c r="C11260" s="29"/>
      <c r="D11260"/>
      <c r="E11260" s="44"/>
      <c r="F11260" s="29"/>
      <c r="G11260" s="45"/>
      <c r="L11260"/>
      <c r="M11260" s="46"/>
    </row>
    <row r="11261" spans="1:13" x14ac:dyDescent="0.3">
      <c r="A11261"/>
      <c r="B11261"/>
      <c r="C11261" s="29"/>
      <c r="D11261"/>
      <c r="E11261" s="44"/>
      <c r="F11261" s="29"/>
      <c r="G11261" s="45"/>
      <c r="L11261"/>
      <c r="M11261" s="46"/>
    </row>
    <row r="11262" spans="1:13" x14ac:dyDescent="0.3">
      <c r="A11262"/>
      <c r="B11262"/>
      <c r="C11262" s="29"/>
      <c r="D11262"/>
      <c r="E11262" s="44"/>
      <c r="F11262" s="29"/>
      <c r="G11262" s="45"/>
      <c r="L11262"/>
      <c r="M11262" s="46"/>
    </row>
    <row r="11263" spans="1:13" x14ac:dyDescent="0.3">
      <c r="A11263"/>
      <c r="B11263"/>
      <c r="C11263" s="29"/>
      <c r="D11263"/>
      <c r="E11263" s="44"/>
      <c r="F11263" s="29"/>
      <c r="G11263" s="45"/>
      <c r="L11263"/>
      <c r="M11263" s="46"/>
    </row>
    <row r="11264" spans="1:13" x14ac:dyDescent="0.3">
      <c r="A11264"/>
      <c r="B11264"/>
      <c r="C11264" s="29"/>
      <c r="D11264"/>
      <c r="E11264" s="44"/>
      <c r="F11264" s="29"/>
      <c r="G11264" s="45"/>
      <c r="L11264"/>
      <c r="M11264" s="46"/>
    </row>
    <row r="11265" spans="1:13" x14ac:dyDescent="0.3">
      <c r="A11265"/>
      <c r="B11265"/>
      <c r="C11265" s="29"/>
      <c r="D11265"/>
      <c r="E11265" s="44"/>
      <c r="F11265" s="29"/>
      <c r="G11265" s="45"/>
      <c r="L11265"/>
      <c r="M11265" s="46"/>
    </row>
    <row r="11266" spans="1:13" x14ac:dyDescent="0.3">
      <c r="A11266"/>
      <c r="B11266"/>
      <c r="C11266" s="29"/>
      <c r="D11266"/>
      <c r="E11266" s="44"/>
      <c r="F11266" s="29"/>
      <c r="G11266" s="45"/>
      <c r="L11266"/>
      <c r="M11266" s="46"/>
    </row>
    <row r="11267" spans="1:13" x14ac:dyDescent="0.3">
      <c r="A11267"/>
      <c r="B11267"/>
      <c r="C11267" s="29"/>
      <c r="D11267"/>
      <c r="E11267" s="44"/>
      <c r="F11267" s="29"/>
      <c r="G11267" s="45"/>
      <c r="L11267"/>
      <c r="M11267" s="46"/>
    </row>
    <row r="11268" spans="1:13" x14ac:dyDescent="0.3">
      <c r="A11268"/>
      <c r="B11268"/>
      <c r="C11268" s="29"/>
      <c r="D11268"/>
      <c r="E11268" s="44"/>
      <c r="F11268" s="29"/>
      <c r="G11268" s="45"/>
      <c r="L11268"/>
      <c r="M11268" s="46"/>
    </row>
    <row r="11269" spans="1:13" x14ac:dyDescent="0.3">
      <c r="A11269"/>
      <c r="B11269"/>
      <c r="C11269" s="29"/>
      <c r="D11269"/>
      <c r="E11269" s="44"/>
      <c r="F11269" s="29"/>
      <c r="G11269" s="45"/>
      <c r="L11269"/>
      <c r="M11269" s="46"/>
    </row>
    <row r="11270" spans="1:13" x14ac:dyDescent="0.3">
      <c r="A11270"/>
      <c r="B11270"/>
      <c r="C11270" s="29"/>
      <c r="D11270"/>
      <c r="E11270" s="44"/>
      <c r="F11270" s="29"/>
      <c r="G11270" s="45"/>
      <c r="L11270"/>
      <c r="M11270" s="46"/>
    </row>
    <row r="11271" spans="1:13" x14ac:dyDescent="0.3">
      <c r="A11271"/>
      <c r="B11271"/>
      <c r="C11271" s="29"/>
      <c r="D11271"/>
      <c r="E11271" s="44"/>
      <c r="F11271" s="29"/>
      <c r="G11271" s="45"/>
      <c r="L11271"/>
      <c r="M11271" s="46"/>
    </row>
    <row r="11272" spans="1:13" x14ac:dyDescent="0.3">
      <c r="A11272"/>
      <c r="B11272"/>
      <c r="C11272" s="29"/>
      <c r="D11272"/>
      <c r="E11272" s="44"/>
      <c r="F11272" s="29"/>
      <c r="G11272" s="45"/>
      <c r="L11272"/>
      <c r="M11272" s="46"/>
    </row>
    <row r="11273" spans="1:13" x14ac:dyDescent="0.3">
      <c r="A11273"/>
      <c r="B11273"/>
      <c r="C11273" s="29"/>
      <c r="D11273"/>
      <c r="E11273" s="44"/>
      <c r="F11273" s="29"/>
      <c r="G11273" s="45"/>
      <c r="L11273"/>
      <c r="M11273" s="46"/>
    </row>
    <row r="11274" spans="1:13" x14ac:dyDescent="0.3">
      <c r="A11274"/>
      <c r="B11274"/>
      <c r="C11274" s="29"/>
      <c r="D11274"/>
      <c r="E11274" s="44"/>
      <c r="F11274" s="29"/>
      <c r="G11274" s="45"/>
      <c r="L11274"/>
      <c r="M11274" s="46"/>
    </row>
    <row r="11275" spans="1:13" x14ac:dyDescent="0.3">
      <c r="A11275"/>
      <c r="B11275"/>
      <c r="C11275" s="29"/>
      <c r="D11275"/>
      <c r="E11275" s="44"/>
      <c r="F11275" s="29"/>
      <c r="G11275" s="45"/>
      <c r="L11275"/>
      <c r="M11275" s="46"/>
    </row>
    <row r="11276" spans="1:13" x14ac:dyDescent="0.3">
      <c r="A11276"/>
      <c r="B11276"/>
      <c r="C11276" s="29"/>
      <c r="D11276"/>
      <c r="E11276" s="44"/>
      <c r="F11276" s="29"/>
      <c r="G11276" s="45"/>
      <c r="L11276"/>
      <c r="M11276" s="46"/>
    </row>
    <row r="11277" spans="1:13" x14ac:dyDescent="0.3">
      <c r="A11277"/>
      <c r="B11277"/>
      <c r="C11277" s="29"/>
      <c r="D11277"/>
      <c r="E11277" s="44"/>
      <c r="F11277" s="29"/>
      <c r="G11277" s="45"/>
      <c r="L11277"/>
      <c r="M11277" s="46"/>
    </row>
    <row r="11278" spans="1:13" x14ac:dyDescent="0.3">
      <c r="A11278"/>
      <c r="B11278"/>
      <c r="C11278" s="29"/>
      <c r="D11278"/>
      <c r="E11278" s="44"/>
      <c r="F11278" s="29"/>
      <c r="G11278" s="45"/>
      <c r="L11278"/>
      <c r="M11278" s="46"/>
    </row>
    <row r="11279" spans="1:13" x14ac:dyDescent="0.3">
      <c r="A11279"/>
      <c r="B11279"/>
      <c r="C11279" s="29"/>
      <c r="D11279"/>
      <c r="E11279" s="44"/>
      <c r="F11279" s="29"/>
      <c r="G11279" s="45"/>
      <c r="L11279"/>
      <c r="M11279" s="46"/>
    </row>
    <row r="11280" spans="1:13" x14ac:dyDescent="0.3">
      <c r="A11280"/>
      <c r="B11280"/>
      <c r="C11280" s="29"/>
      <c r="D11280"/>
      <c r="E11280" s="44"/>
      <c r="F11280" s="29"/>
      <c r="G11280" s="45"/>
      <c r="L11280"/>
      <c r="M11280" s="46"/>
    </row>
    <row r="11281" spans="1:13" x14ac:dyDescent="0.3">
      <c r="A11281"/>
      <c r="B11281"/>
      <c r="C11281" s="29"/>
      <c r="D11281"/>
      <c r="E11281" s="44"/>
      <c r="F11281" s="29"/>
      <c r="G11281" s="45"/>
      <c r="L11281"/>
      <c r="M11281" s="46"/>
    </row>
    <row r="11282" spans="1:13" x14ac:dyDescent="0.3">
      <c r="A11282"/>
      <c r="B11282"/>
      <c r="C11282" s="29"/>
      <c r="D11282"/>
      <c r="E11282" s="44"/>
      <c r="F11282" s="29"/>
      <c r="G11282" s="45"/>
      <c r="L11282"/>
      <c r="M11282" s="46"/>
    </row>
    <row r="11283" spans="1:13" x14ac:dyDescent="0.3">
      <c r="A11283"/>
      <c r="B11283"/>
      <c r="C11283" s="29"/>
      <c r="D11283"/>
      <c r="E11283" s="44"/>
      <c r="F11283" s="29"/>
      <c r="G11283" s="45"/>
      <c r="L11283"/>
      <c r="M11283" s="46"/>
    </row>
    <row r="11284" spans="1:13" x14ac:dyDescent="0.3">
      <c r="A11284"/>
      <c r="B11284"/>
      <c r="C11284" s="29"/>
      <c r="D11284"/>
      <c r="E11284" s="44"/>
      <c r="F11284" s="29"/>
      <c r="G11284" s="45"/>
      <c r="L11284"/>
      <c r="M11284" s="46"/>
    </row>
    <row r="11285" spans="1:13" x14ac:dyDescent="0.3">
      <c r="A11285"/>
      <c r="B11285"/>
      <c r="C11285" s="29"/>
      <c r="D11285"/>
      <c r="E11285" s="44"/>
      <c r="F11285" s="29"/>
      <c r="G11285" s="45"/>
      <c r="L11285"/>
      <c r="M11285" s="46"/>
    </row>
    <row r="11286" spans="1:13" x14ac:dyDescent="0.3">
      <c r="A11286"/>
      <c r="B11286"/>
      <c r="C11286" s="29"/>
      <c r="D11286"/>
      <c r="E11286" s="44"/>
      <c r="F11286" s="29"/>
      <c r="G11286" s="45"/>
      <c r="L11286"/>
      <c r="M11286" s="46"/>
    </row>
    <row r="11287" spans="1:13" x14ac:dyDescent="0.3">
      <c r="A11287"/>
      <c r="B11287"/>
      <c r="C11287" s="29"/>
      <c r="D11287"/>
      <c r="E11287" s="44"/>
      <c r="F11287" s="29"/>
      <c r="G11287" s="45"/>
      <c r="L11287"/>
      <c r="M11287" s="46"/>
    </row>
    <row r="11288" spans="1:13" x14ac:dyDescent="0.3">
      <c r="A11288"/>
      <c r="B11288"/>
      <c r="C11288" s="29"/>
      <c r="D11288"/>
      <c r="E11288" s="44"/>
      <c r="F11288" s="29"/>
      <c r="G11288" s="45"/>
      <c r="L11288"/>
      <c r="M11288" s="46"/>
    </row>
    <row r="11289" spans="1:13" x14ac:dyDescent="0.3">
      <c r="A11289"/>
      <c r="B11289"/>
      <c r="C11289" s="29"/>
      <c r="D11289"/>
      <c r="E11289" s="44"/>
      <c r="F11289" s="29"/>
      <c r="G11289" s="45"/>
      <c r="L11289"/>
      <c r="M11289" s="46"/>
    </row>
    <row r="11290" spans="1:13" x14ac:dyDescent="0.3">
      <c r="A11290"/>
      <c r="B11290"/>
      <c r="C11290" s="29"/>
      <c r="D11290"/>
      <c r="E11290" s="44"/>
      <c r="F11290" s="29"/>
      <c r="G11290" s="45"/>
      <c r="L11290"/>
      <c r="M11290" s="46"/>
    </row>
    <row r="11291" spans="1:13" x14ac:dyDescent="0.3">
      <c r="A11291"/>
      <c r="B11291"/>
      <c r="C11291" s="29"/>
      <c r="D11291"/>
      <c r="E11291" s="44"/>
      <c r="F11291" s="29"/>
      <c r="G11291" s="45"/>
      <c r="L11291"/>
      <c r="M11291" s="46"/>
    </row>
    <row r="11292" spans="1:13" x14ac:dyDescent="0.3">
      <c r="A11292"/>
      <c r="B11292"/>
      <c r="C11292" s="29"/>
      <c r="D11292"/>
      <c r="E11292" s="44"/>
      <c r="F11292" s="29"/>
      <c r="G11292" s="45"/>
      <c r="L11292"/>
      <c r="M11292" s="46"/>
    </row>
    <row r="11293" spans="1:13" x14ac:dyDescent="0.3">
      <c r="A11293"/>
      <c r="B11293"/>
      <c r="C11293" s="29"/>
      <c r="D11293"/>
      <c r="E11293" s="44"/>
      <c r="F11293" s="29"/>
      <c r="G11293" s="45"/>
      <c r="L11293"/>
      <c r="M11293" s="46"/>
    </row>
    <row r="11294" spans="1:13" x14ac:dyDescent="0.3">
      <c r="A11294"/>
      <c r="B11294"/>
      <c r="C11294" s="29"/>
      <c r="D11294"/>
      <c r="E11294" s="44"/>
      <c r="F11294" s="29"/>
      <c r="G11294" s="45"/>
      <c r="L11294"/>
      <c r="M11294" s="46"/>
    </row>
    <row r="11295" spans="1:13" x14ac:dyDescent="0.3">
      <c r="A11295"/>
      <c r="B11295"/>
      <c r="C11295" s="29"/>
      <c r="D11295"/>
      <c r="E11295" s="44"/>
      <c r="F11295" s="29"/>
      <c r="G11295" s="45"/>
      <c r="L11295"/>
      <c r="M11295" s="46"/>
    </row>
    <row r="11296" spans="1:13" x14ac:dyDescent="0.3">
      <c r="A11296"/>
      <c r="B11296"/>
      <c r="C11296" s="29"/>
      <c r="D11296"/>
      <c r="E11296" s="44"/>
      <c r="F11296" s="29"/>
      <c r="G11296" s="45"/>
      <c r="L11296"/>
      <c r="M11296" s="46"/>
    </row>
    <row r="11297" spans="1:13" x14ac:dyDescent="0.3">
      <c r="A11297"/>
      <c r="B11297"/>
      <c r="C11297" s="29"/>
      <c r="D11297"/>
      <c r="E11297" s="44"/>
      <c r="F11297" s="29"/>
      <c r="G11297" s="45"/>
      <c r="L11297"/>
      <c r="M11297" s="46"/>
    </row>
    <row r="11298" spans="1:13" x14ac:dyDescent="0.3">
      <c r="A11298"/>
      <c r="B11298"/>
      <c r="C11298" s="29"/>
      <c r="D11298"/>
      <c r="E11298" s="44"/>
      <c r="F11298" s="29"/>
      <c r="G11298" s="45"/>
      <c r="L11298"/>
      <c r="M11298" s="46"/>
    </row>
    <row r="11299" spans="1:13" x14ac:dyDescent="0.3">
      <c r="A11299"/>
      <c r="B11299"/>
      <c r="C11299" s="29"/>
      <c r="D11299"/>
      <c r="E11299" s="44"/>
      <c r="F11299" s="29"/>
      <c r="G11299" s="45"/>
      <c r="L11299"/>
      <c r="M11299" s="46"/>
    </row>
    <row r="11300" spans="1:13" x14ac:dyDescent="0.3">
      <c r="A11300"/>
      <c r="B11300"/>
      <c r="C11300" s="29"/>
      <c r="D11300"/>
      <c r="E11300" s="44"/>
      <c r="F11300" s="29"/>
      <c r="G11300" s="45"/>
      <c r="L11300"/>
      <c r="M11300" s="46"/>
    </row>
    <row r="11301" spans="1:13" x14ac:dyDescent="0.3">
      <c r="A11301"/>
      <c r="B11301"/>
      <c r="C11301" s="29"/>
      <c r="D11301"/>
      <c r="E11301" s="44"/>
      <c r="F11301" s="29"/>
      <c r="G11301" s="45"/>
      <c r="L11301"/>
      <c r="M11301" s="46"/>
    </row>
    <row r="11302" spans="1:13" x14ac:dyDescent="0.3">
      <c r="A11302"/>
      <c r="B11302"/>
      <c r="C11302" s="29"/>
      <c r="D11302"/>
      <c r="E11302" s="44"/>
      <c r="F11302" s="29"/>
      <c r="G11302" s="45"/>
      <c r="L11302"/>
      <c r="M11302" s="46"/>
    </row>
    <row r="11303" spans="1:13" x14ac:dyDescent="0.3">
      <c r="A11303"/>
      <c r="B11303"/>
      <c r="C11303" s="29"/>
      <c r="D11303"/>
      <c r="E11303" s="44"/>
      <c r="F11303" s="29"/>
      <c r="G11303" s="45"/>
      <c r="L11303"/>
      <c r="M11303" s="46"/>
    </row>
    <row r="11304" spans="1:13" x14ac:dyDescent="0.3">
      <c r="A11304"/>
      <c r="B11304"/>
      <c r="C11304" s="29"/>
      <c r="D11304"/>
      <c r="E11304" s="44"/>
      <c r="F11304" s="29"/>
      <c r="G11304" s="45"/>
      <c r="L11304"/>
      <c r="M11304" s="46"/>
    </row>
    <row r="11305" spans="1:13" x14ac:dyDescent="0.3">
      <c r="A11305"/>
      <c r="B11305"/>
      <c r="C11305" s="29"/>
      <c r="D11305"/>
      <c r="E11305" s="44"/>
      <c r="F11305" s="29"/>
      <c r="G11305" s="45"/>
      <c r="L11305"/>
      <c r="M11305" s="46"/>
    </row>
    <row r="11306" spans="1:13" x14ac:dyDescent="0.3">
      <c r="A11306"/>
      <c r="B11306"/>
      <c r="C11306" s="29"/>
      <c r="D11306"/>
      <c r="E11306" s="44"/>
      <c r="F11306" s="29"/>
      <c r="G11306" s="45"/>
      <c r="L11306"/>
      <c r="M11306" s="46"/>
    </row>
    <row r="11307" spans="1:13" x14ac:dyDescent="0.3">
      <c r="A11307"/>
      <c r="B11307"/>
      <c r="C11307" s="29"/>
      <c r="D11307"/>
      <c r="E11307" s="44"/>
      <c r="F11307" s="29"/>
      <c r="G11307" s="45"/>
      <c r="L11307"/>
      <c r="M11307" s="46"/>
    </row>
    <row r="11308" spans="1:13" x14ac:dyDescent="0.3">
      <c r="A11308"/>
      <c r="B11308"/>
      <c r="C11308" s="29"/>
      <c r="D11308"/>
      <c r="E11308" s="44"/>
      <c r="F11308" s="29"/>
      <c r="G11308" s="45"/>
      <c r="L11308"/>
      <c r="M11308" s="46"/>
    </row>
    <row r="11309" spans="1:13" x14ac:dyDescent="0.3">
      <c r="A11309"/>
      <c r="B11309"/>
      <c r="C11309" s="29"/>
      <c r="D11309"/>
      <c r="E11309" s="44"/>
      <c r="F11309" s="29"/>
      <c r="G11309" s="45"/>
      <c r="L11309"/>
      <c r="M11309" s="46"/>
    </row>
    <row r="11310" spans="1:13" x14ac:dyDescent="0.3">
      <c r="A11310"/>
      <c r="B11310"/>
      <c r="C11310" s="29"/>
      <c r="D11310"/>
      <c r="E11310" s="44"/>
      <c r="F11310" s="29"/>
      <c r="G11310" s="45"/>
      <c r="L11310"/>
      <c r="M11310" s="46"/>
    </row>
    <row r="11311" spans="1:13" x14ac:dyDescent="0.3">
      <c r="A11311"/>
      <c r="B11311"/>
      <c r="C11311" s="29"/>
      <c r="D11311"/>
      <c r="E11311" s="44"/>
      <c r="F11311" s="29"/>
      <c r="G11311" s="45"/>
      <c r="L11311"/>
      <c r="M11311" s="46"/>
    </row>
    <row r="11312" spans="1:13" x14ac:dyDescent="0.3">
      <c r="A11312"/>
      <c r="B11312"/>
      <c r="C11312" s="29"/>
      <c r="D11312"/>
      <c r="E11312" s="44"/>
      <c r="F11312" s="29"/>
      <c r="G11312" s="45"/>
      <c r="L11312"/>
      <c r="M11312" s="46"/>
    </row>
    <row r="11313" spans="1:13" x14ac:dyDescent="0.3">
      <c r="A11313"/>
      <c r="B11313"/>
      <c r="C11313" s="29"/>
      <c r="D11313"/>
      <c r="E11313" s="44"/>
      <c r="F11313" s="29"/>
      <c r="G11313" s="45"/>
      <c r="L11313"/>
      <c r="M11313" s="46"/>
    </row>
    <row r="11314" spans="1:13" x14ac:dyDescent="0.3">
      <c r="A11314"/>
      <c r="B11314"/>
      <c r="C11314" s="29"/>
      <c r="D11314"/>
      <c r="E11314" s="44"/>
      <c r="F11314" s="29"/>
      <c r="G11314" s="45"/>
      <c r="L11314"/>
      <c r="M11314" s="46"/>
    </row>
    <row r="11315" spans="1:13" x14ac:dyDescent="0.3">
      <c r="A11315"/>
      <c r="B11315"/>
      <c r="C11315" s="29"/>
      <c r="D11315"/>
      <c r="E11315" s="44"/>
      <c r="F11315" s="29"/>
      <c r="G11315" s="45"/>
      <c r="L11315"/>
      <c r="M11315" s="46"/>
    </row>
    <row r="11316" spans="1:13" x14ac:dyDescent="0.3">
      <c r="A11316"/>
      <c r="B11316"/>
      <c r="C11316" s="29"/>
      <c r="D11316"/>
      <c r="E11316" s="44"/>
      <c r="F11316" s="29"/>
      <c r="G11316" s="45"/>
      <c r="L11316"/>
      <c r="M11316" s="46"/>
    </row>
    <row r="11317" spans="1:13" x14ac:dyDescent="0.3">
      <c r="A11317"/>
      <c r="B11317"/>
      <c r="C11317" s="29"/>
      <c r="D11317"/>
      <c r="E11317" s="44"/>
      <c r="F11317" s="29"/>
      <c r="G11317" s="45"/>
      <c r="L11317"/>
      <c r="M11317" s="46"/>
    </row>
    <row r="11318" spans="1:13" x14ac:dyDescent="0.3">
      <c r="A11318"/>
      <c r="B11318"/>
      <c r="C11318" s="29"/>
      <c r="D11318"/>
      <c r="E11318" s="44"/>
      <c r="F11318" s="29"/>
      <c r="G11318" s="45"/>
      <c r="L11318"/>
      <c r="M11318" s="46"/>
    </row>
    <row r="11319" spans="1:13" x14ac:dyDescent="0.3">
      <c r="A11319"/>
      <c r="B11319"/>
      <c r="C11319" s="29"/>
      <c r="D11319"/>
      <c r="E11319" s="44"/>
      <c r="F11319" s="29"/>
      <c r="G11319" s="45"/>
      <c r="L11319"/>
      <c r="M11319" s="46"/>
    </row>
    <row r="11320" spans="1:13" x14ac:dyDescent="0.3">
      <c r="A11320"/>
      <c r="B11320"/>
      <c r="C11320" s="29"/>
      <c r="D11320"/>
      <c r="E11320" s="44"/>
      <c r="F11320" s="29"/>
      <c r="G11320" s="45"/>
      <c r="L11320"/>
      <c r="M11320" s="46"/>
    </row>
    <row r="11321" spans="1:13" x14ac:dyDescent="0.3">
      <c r="A11321"/>
      <c r="B11321"/>
      <c r="C11321" s="29"/>
      <c r="D11321"/>
      <c r="E11321" s="44"/>
      <c r="F11321" s="29"/>
      <c r="G11321" s="45"/>
      <c r="L11321"/>
      <c r="M11321" s="46"/>
    </row>
    <row r="11322" spans="1:13" x14ac:dyDescent="0.3">
      <c r="A11322"/>
      <c r="B11322"/>
      <c r="C11322" s="29"/>
      <c r="D11322"/>
      <c r="E11322" s="44"/>
      <c r="F11322" s="29"/>
      <c r="G11322" s="45"/>
      <c r="L11322"/>
      <c r="M11322" s="46"/>
    </row>
    <row r="11323" spans="1:13" x14ac:dyDescent="0.3">
      <c r="A11323"/>
      <c r="B11323"/>
      <c r="C11323" s="29"/>
      <c r="D11323"/>
      <c r="E11323" s="44"/>
      <c r="F11323" s="29"/>
      <c r="G11323" s="45"/>
      <c r="L11323"/>
      <c r="M11323" s="46"/>
    </row>
    <row r="11324" spans="1:13" x14ac:dyDescent="0.3">
      <c r="A11324"/>
      <c r="B11324"/>
      <c r="C11324" s="29"/>
      <c r="D11324"/>
      <c r="E11324" s="44"/>
      <c r="F11324" s="29"/>
      <c r="G11324" s="45"/>
      <c r="L11324"/>
      <c r="M11324" s="46"/>
    </row>
    <row r="11325" spans="1:13" x14ac:dyDescent="0.3">
      <c r="A11325"/>
      <c r="B11325"/>
      <c r="C11325" s="29"/>
      <c r="D11325"/>
      <c r="E11325" s="44"/>
      <c r="F11325" s="29"/>
      <c r="G11325" s="45"/>
      <c r="L11325"/>
      <c r="M11325" s="46"/>
    </row>
    <row r="11326" spans="1:13" x14ac:dyDescent="0.3">
      <c r="A11326"/>
      <c r="B11326"/>
      <c r="C11326" s="29"/>
      <c r="D11326"/>
      <c r="E11326" s="44"/>
      <c r="F11326" s="29"/>
      <c r="G11326" s="45"/>
      <c r="L11326"/>
      <c r="M11326" s="46"/>
    </row>
    <row r="11327" spans="1:13" x14ac:dyDescent="0.3">
      <c r="A11327"/>
      <c r="B11327"/>
      <c r="C11327" s="29"/>
      <c r="D11327"/>
      <c r="E11327" s="44"/>
      <c r="F11327" s="29"/>
      <c r="G11327" s="45"/>
      <c r="L11327"/>
      <c r="M11327" s="46"/>
    </row>
    <row r="11328" spans="1:13" x14ac:dyDescent="0.3">
      <c r="A11328"/>
      <c r="B11328"/>
      <c r="C11328" s="29"/>
      <c r="D11328"/>
      <c r="E11328" s="44"/>
      <c r="F11328" s="29"/>
      <c r="G11328" s="45"/>
      <c r="L11328"/>
      <c r="M11328" s="46"/>
    </row>
    <row r="11329" spans="1:13" x14ac:dyDescent="0.3">
      <c r="A11329"/>
      <c r="B11329"/>
      <c r="C11329" s="29"/>
      <c r="D11329"/>
      <c r="E11329" s="44"/>
      <c r="F11329" s="29"/>
      <c r="G11329" s="45"/>
      <c r="L11329"/>
      <c r="M11329" s="46"/>
    </row>
    <row r="11330" spans="1:13" x14ac:dyDescent="0.3">
      <c r="A11330"/>
      <c r="B11330"/>
      <c r="C11330" s="29"/>
      <c r="D11330"/>
      <c r="E11330" s="44"/>
      <c r="F11330" s="29"/>
      <c r="G11330" s="45"/>
      <c r="L11330"/>
      <c r="M11330" s="46"/>
    </row>
    <row r="11331" spans="1:13" x14ac:dyDescent="0.3">
      <c r="A11331"/>
      <c r="B11331"/>
      <c r="C11331" s="29"/>
      <c r="D11331"/>
      <c r="E11331" s="44"/>
      <c r="F11331" s="29"/>
      <c r="G11331" s="45"/>
      <c r="L11331"/>
      <c r="M11331" s="46"/>
    </row>
    <row r="11332" spans="1:13" x14ac:dyDescent="0.3">
      <c r="A11332"/>
      <c r="B11332"/>
      <c r="C11332" s="29"/>
      <c r="D11332"/>
      <c r="E11332" s="44"/>
      <c r="F11332" s="29"/>
      <c r="G11332" s="45"/>
      <c r="L11332"/>
      <c r="M11332" s="46"/>
    </row>
    <row r="11333" spans="1:13" x14ac:dyDescent="0.3">
      <c r="A11333"/>
      <c r="B11333"/>
      <c r="C11333" s="29"/>
      <c r="D11333"/>
      <c r="E11333" s="44"/>
      <c r="F11333" s="29"/>
      <c r="G11333" s="45"/>
      <c r="L11333"/>
      <c r="M11333" s="46"/>
    </row>
    <row r="11334" spans="1:13" x14ac:dyDescent="0.3">
      <c r="A11334"/>
      <c r="B11334"/>
      <c r="C11334" s="29"/>
      <c r="D11334"/>
      <c r="E11334" s="44"/>
      <c r="F11334" s="29"/>
      <c r="G11334" s="45"/>
      <c r="L11334"/>
      <c r="M11334" s="46"/>
    </row>
    <row r="11335" spans="1:13" x14ac:dyDescent="0.3">
      <c r="A11335"/>
      <c r="B11335"/>
      <c r="C11335" s="29"/>
      <c r="D11335"/>
      <c r="E11335" s="44"/>
      <c r="F11335" s="29"/>
      <c r="G11335" s="45"/>
      <c r="L11335"/>
      <c r="M11335" s="46"/>
    </row>
    <row r="11336" spans="1:13" x14ac:dyDescent="0.3">
      <c r="A11336"/>
      <c r="B11336"/>
      <c r="C11336" s="29"/>
      <c r="D11336"/>
      <c r="E11336" s="44"/>
      <c r="F11336" s="29"/>
      <c r="G11336" s="45"/>
      <c r="L11336"/>
      <c r="M11336" s="46"/>
    </row>
    <row r="11337" spans="1:13" x14ac:dyDescent="0.3">
      <c r="A11337"/>
      <c r="B11337"/>
      <c r="C11337" s="29"/>
      <c r="D11337"/>
      <c r="E11337" s="44"/>
      <c r="F11337" s="29"/>
      <c r="G11337" s="45"/>
      <c r="L11337"/>
      <c r="M11337" s="46"/>
    </row>
    <row r="11338" spans="1:13" x14ac:dyDescent="0.3">
      <c r="A11338"/>
      <c r="B11338"/>
      <c r="C11338" s="29"/>
      <c r="D11338"/>
      <c r="E11338" s="44"/>
      <c r="F11338" s="29"/>
      <c r="G11338" s="45"/>
      <c r="L11338"/>
      <c r="M11338" s="46"/>
    </row>
    <row r="11339" spans="1:13" x14ac:dyDescent="0.3">
      <c r="A11339"/>
      <c r="B11339"/>
      <c r="C11339" s="29"/>
      <c r="D11339"/>
      <c r="E11339" s="44"/>
      <c r="F11339" s="29"/>
      <c r="G11339" s="45"/>
      <c r="L11339"/>
      <c r="M11339" s="46"/>
    </row>
    <row r="11340" spans="1:13" x14ac:dyDescent="0.3">
      <c r="A11340"/>
      <c r="B11340"/>
      <c r="C11340" s="29"/>
      <c r="D11340"/>
      <c r="E11340" s="44"/>
      <c r="F11340" s="29"/>
      <c r="G11340" s="45"/>
      <c r="L11340"/>
      <c r="M11340" s="46"/>
    </row>
    <row r="11341" spans="1:13" x14ac:dyDescent="0.3">
      <c r="A11341"/>
      <c r="B11341"/>
      <c r="C11341" s="29"/>
      <c r="D11341"/>
      <c r="E11341" s="44"/>
      <c r="F11341" s="29"/>
      <c r="G11341" s="45"/>
      <c r="L11341"/>
      <c r="M11341" s="46"/>
    </row>
    <row r="11342" spans="1:13" x14ac:dyDescent="0.3">
      <c r="A11342"/>
      <c r="B11342"/>
      <c r="C11342" s="29"/>
      <c r="D11342"/>
      <c r="E11342" s="44"/>
      <c r="F11342" s="29"/>
      <c r="G11342" s="45"/>
      <c r="L11342"/>
      <c r="M11342" s="46"/>
    </row>
    <row r="11343" spans="1:13" x14ac:dyDescent="0.3">
      <c r="A11343"/>
      <c r="B11343"/>
      <c r="C11343" s="29"/>
      <c r="D11343"/>
      <c r="E11343" s="44"/>
      <c r="F11343" s="29"/>
      <c r="G11343" s="45"/>
      <c r="L11343"/>
      <c r="M11343" s="46"/>
    </row>
    <row r="11344" spans="1:13" x14ac:dyDescent="0.3">
      <c r="A11344"/>
      <c r="B11344"/>
      <c r="C11344" s="29"/>
      <c r="D11344"/>
      <c r="E11344" s="44"/>
      <c r="F11344" s="29"/>
      <c r="G11344" s="45"/>
      <c r="L11344"/>
      <c r="M11344" s="46"/>
    </row>
    <row r="11345" spans="1:13" x14ac:dyDescent="0.3">
      <c r="A11345"/>
      <c r="B11345"/>
      <c r="C11345" s="29"/>
      <c r="D11345"/>
      <c r="E11345" s="44"/>
      <c r="F11345" s="29"/>
      <c r="G11345" s="45"/>
      <c r="L11345"/>
      <c r="M11345" s="46"/>
    </row>
    <row r="11346" spans="1:13" x14ac:dyDescent="0.3">
      <c r="A11346"/>
      <c r="B11346"/>
      <c r="C11346" s="29"/>
      <c r="D11346"/>
      <c r="E11346" s="44"/>
      <c r="F11346" s="29"/>
      <c r="G11346" s="45"/>
      <c r="L11346"/>
      <c r="M11346" s="46"/>
    </row>
    <row r="11347" spans="1:13" x14ac:dyDescent="0.3">
      <c r="A11347"/>
      <c r="B11347"/>
      <c r="C11347" s="29"/>
      <c r="D11347"/>
      <c r="E11347" s="44"/>
      <c r="F11347" s="29"/>
      <c r="G11347" s="45"/>
      <c r="L11347"/>
      <c r="M11347" s="46"/>
    </row>
    <row r="11348" spans="1:13" x14ac:dyDescent="0.3">
      <c r="A11348"/>
      <c r="B11348"/>
      <c r="C11348" s="29"/>
      <c r="D11348"/>
      <c r="E11348" s="44"/>
      <c r="F11348" s="29"/>
      <c r="G11348" s="45"/>
      <c r="L11348"/>
      <c r="M11348" s="46"/>
    </row>
    <row r="11349" spans="1:13" x14ac:dyDescent="0.3">
      <c r="A11349"/>
      <c r="B11349"/>
      <c r="C11349" s="29"/>
      <c r="D11349"/>
      <c r="E11349" s="44"/>
      <c r="F11349" s="29"/>
      <c r="G11349" s="45"/>
      <c r="L11349"/>
      <c r="M11349" s="46"/>
    </row>
    <row r="11350" spans="1:13" x14ac:dyDescent="0.3">
      <c r="A11350"/>
      <c r="B11350"/>
      <c r="C11350" s="29"/>
      <c r="D11350"/>
      <c r="E11350" s="44"/>
      <c r="F11350" s="29"/>
      <c r="G11350" s="45"/>
      <c r="L11350"/>
      <c r="M11350" s="46"/>
    </row>
    <row r="11351" spans="1:13" x14ac:dyDescent="0.3">
      <c r="A11351"/>
      <c r="B11351"/>
      <c r="C11351" s="29"/>
      <c r="D11351"/>
      <c r="E11351" s="44"/>
      <c r="F11351" s="29"/>
      <c r="G11351" s="45"/>
      <c r="L11351"/>
      <c r="M11351" s="46"/>
    </row>
    <row r="11352" spans="1:13" x14ac:dyDescent="0.3">
      <c r="A11352"/>
      <c r="B11352"/>
      <c r="C11352" s="29"/>
      <c r="D11352"/>
      <c r="E11352" s="44"/>
      <c r="F11352" s="29"/>
      <c r="G11352" s="45"/>
      <c r="L11352"/>
      <c r="M11352" s="46"/>
    </row>
    <row r="11353" spans="1:13" x14ac:dyDescent="0.3">
      <c r="A11353"/>
      <c r="B11353"/>
      <c r="C11353" s="29"/>
      <c r="D11353"/>
      <c r="E11353" s="44"/>
      <c r="F11353" s="29"/>
      <c r="G11353" s="45"/>
      <c r="L11353"/>
      <c r="M11353" s="46"/>
    </row>
    <row r="11354" spans="1:13" x14ac:dyDescent="0.3">
      <c r="A11354"/>
      <c r="B11354"/>
      <c r="C11354" s="29"/>
      <c r="D11354"/>
      <c r="E11354" s="44"/>
      <c r="F11354" s="29"/>
      <c r="G11354" s="45"/>
      <c r="L11354"/>
      <c r="M11354" s="46"/>
    </row>
    <row r="11355" spans="1:13" x14ac:dyDescent="0.3">
      <c r="A11355"/>
      <c r="B11355"/>
      <c r="C11355" s="29"/>
      <c r="D11355"/>
      <c r="E11355" s="44"/>
      <c r="F11355" s="29"/>
      <c r="G11355" s="45"/>
      <c r="L11355"/>
      <c r="M11355" s="46"/>
    </row>
    <row r="11356" spans="1:13" x14ac:dyDescent="0.3">
      <c r="A11356"/>
      <c r="B11356"/>
      <c r="C11356" s="29"/>
      <c r="D11356"/>
      <c r="E11356" s="44"/>
      <c r="F11356" s="29"/>
      <c r="G11356" s="45"/>
      <c r="L11356"/>
      <c r="M11356" s="46"/>
    </row>
    <row r="11357" spans="1:13" x14ac:dyDescent="0.3">
      <c r="A11357"/>
      <c r="B11357"/>
      <c r="C11357" s="29"/>
      <c r="D11357"/>
      <c r="E11357" s="44"/>
      <c r="F11357" s="29"/>
      <c r="G11357" s="45"/>
      <c r="L11357"/>
      <c r="M11357" s="46"/>
    </row>
    <row r="11358" spans="1:13" x14ac:dyDescent="0.3">
      <c r="A11358"/>
      <c r="B11358"/>
      <c r="C11358" s="29"/>
      <c r="D11358"/>
      <c r="E11358" s="44"/>
      <c r="F11358" s="29"/>
      <c r="G11358" s="45"/>
      <c r="L11358"/>
      <c r="M11358" s="46"/>
    </row>
    <row r="11359" spans="1:13" x14ac:dyDescent="0.3">
      <c r="A11359"/>
      <c r="B11359"/>
      <c r="C11359" s="29"/>
      <c r="D11359"/>
      <c r="E11359" s="44"/>
      <c r="F11359" s="29"/>
      <c r="G11359" s="45"/>
      <c r="L11359"/>
      <c r="M11359" s="46"/>
    </row>
    <row r="11360" spans="1:13" x14ac:dyDescent="0.3">
      <c r="A11360"/>
      <c r="B11360"/>
      <c r="C11360" s="29"/>
      <c r="D11360"/>
      <c r="E11360" s="44"/>
      <c r="F11360" s="29"/>
      <c r="G11360" s="45"/>
      <c r="L11360"/>
      <c r="M11360" s="46"/>
    </row>
    <row r="11361" spans="1:13" x14ac:dyDescent="0.3">
      <c r="A11361"/>
      <c r="B11361"/>
      <c r="C11361" s="29"/>
      <c r="D11361"/>
      <c r="E11361" s="44"/>
      <c r="F11361" s="29"/>
      <c r="G11361" s="45"/>
      <c r="L11361"/>
      <c r="M11361" s="46"/>
    </row>
    <row r="11362" spans="1:13" x14ac:dyDescent="0.3">
      <c r="A11362"/>
      <c r="B11362"/>
      <c r="C11362" s="29"/>
      <c r="D11362"/>
      <c r="E11362" s="44"/>
      <c r="F11362" s="29"/>
      <c r="G11362" s="45"/>
      <c r="L11362"/>
      <c r="M11362" s="46"/>
    </row>
    <row r="11363" spans="1:13" x14ac:dyDescent="0.3">
      <c r="A11363"/>
      <c r="B11363"/>
      <c r="C11363" s="29"/>
      <c r="D11363"/>
      <c r="E11363" s="44"/>
      <c r="F11363" s="29"/>
      <c r="G11363" s="45"/>
      <c r="L11363"/>
      <c r="M11363" s="46"/>
    </row>
    <row r="11364" spans="1:13" x14ac:dyDescent="0.3">
      <c r="A11364"/>
      <c r="B11364"/>
      <c r="C11364" s="29"/>
      <c r="D11364"/>
      <c r="E11364" s="44"/>
      <c r="F11364" s="29"/>
      <c r="G11364" s="45"/>
      <c r="L11364"/>
      <c r="M11364" s="46"/>
    </row>
    <row r="11365" spans="1:13" x14ac:dyDescent="0.3">
      <c r="A11365"/>
      <c r="B11365"/>
      <c r="C11365" s="29"/>
      <c r="D11365"/>
      <c r="E11365" s="44"/>
      <c r="F11365" s="29"/>
      <c r="G11365" s="45"/>
      <c r="L11365"/>
      <c r="M11365" s="46"/>
    </row>
    <row r="11366" spans="1:13" x14ac:dyDescent="0.3">
      <c r="A11366"/>
      <c r="B11366"/>
      <c r="C11366" s="29"/>
      <c r="D11366"/>
      <c r="E11366" s="44"/>
      <c r="F11366" s="29"/>
      <c r="G11366" s="45"/>
      <c r="L11366"/>
      <c r="M11366" s="46"/>
    </row>
    <row r="11367" spans="1:13" x14ac:dyDescent="0.3">
      <c r="A11367"/>
      <c r="B11367"/>
      <c r="C11367" s="29"/>
      <c r="D11367"/>
      <c r="E11367" s="44"/>
      <c r="F11367" s="29"/>
      <c r="G11367" s="45"/>
      <c r="L11367"/>
      <c r="M11367" s="46"/>
    </row>
    <row r="11368" spans="1:13" x14ac:dyDescent="0.3">
      <c r="A11368"/>
      <c r="B11368"/>
      <c r="C11368" s="29"/>
      <c r="D11368"/>
      <c r="E11368" s="44"/>
      <c r="F11368" s="29"/>
      <c r="G11368" s="45"/>
      <c r="L11368"/>
      <c r="M11368" s="46"/>
    </row>
    <row r="11369" spans="1:13" x14ac:dyDescent="0.3">
      <c r="A11369"/>
      <c r="B11369"/>
      <c r="C11369" s="29"/>
      <c r="D11369"/>
      <c r="E11369" s="44"/>
      <c r="F11369" s="29"/>
      <c r="G11369" s="45"/>
      <c r="L11369"/>
      <c r="M11369" s="46"/>
    </row>
    <row r="11370" spans="1:13" x14ac:dyDescent="0.3">
      <c r="A11370"/>
      <c r="B11370"/>
      <c r="C11370" s="29"/>
      <c r="D11370"/>
      <c r="E11370" s="44"/>
      <c r="F11370" s="29"/>
      <c r="G11370" s="45"/>
      <c r="L11370"/>
      <c r="M11370" s="46"/>
    </row>
    <row r="11371" spans="1:13" x14ac:dyDescent="0.3">
      <c r="A11371"/>
      <c r="B11371"/>
      <c r="C11371" s="29"/>
      <c r="D11371"/>
      <c r="E11371" s="44"/>
      <c r="F11371" s="29"/>
      <c r="G11371" s="45"/>
      <c r="L11371"/>
      <c r="M11371" s="46"/>
    </row>
    <row r="11372" spans="1:13" x14ac:dyDescent="0.3">
      <c r="A11372"/>
      <c r="B11372"/>
      <c r="C11372" s="29"/>
      <c r="D11372"/>
      <c r="E11372" s="44"/>
      <c r="F11372" s="29"/>
      <c r="G11372" s="45"/>
      <c r="L11372"/>
      <c r="M11372" s="46"/>
    </row>
    <row r="11373" spans="1:13" x14ac:dyDescent="0.3">
      <c r="A11373"/>
      <c r="B11373"/>
      <c r="C11373" s="29"/>
      <c r="D11373"/>
      <c r="E11373" s="44"/>
      <c r="F11373" s="29"/>
      <c r="G11373" s="45"/>
      <c r="L11373"/>
      <c r="M11373" s="46"/>
    </row>
    <row r="11374" spans="1:13" x14ac:dyDescent="0.3">
      <c r="A11374"/>
      <c r="B11374"/>
      <c r="C11374" s="29"/>
      <c r="D11374"/>
      <c r="E11374" s="44"/>
      <c r="F11374" s="29"/>
      <c r="G11374" s="45"/>
      <c r="L11374"/>
      <c r="M11374" s="46"/>
    </row>
    <row r="11375" spans="1:13" x14ac:dyDescent="0.3">
      <c r="A11375"/>
      <c r="B11375"/>
      <c r="C11375" s="29"/>
      <c r="D11375"/>
      <c r="E11375" s="44"/>
      <c r="F11375" s="29"/>
      <c r="G11375" s="45"/>
      <c r="L11375"/>
      <c r="M11375" s="46"/>
    </row>
    <row r="11376" spans="1:13" x14ac:dyDescent="0.3">
      <c r="A11376"/>
      <c r="B11376"/>
      <c r="C11376" s="29"/>
      <c r="D11376"/>
      <c r="E11376" s="44"/>
      <c r="F11376" s="29"/>
      <c r="G11376" s="45"/>
      <c r="L11376"/>
      <c r="M11376" s="46"/>
    </row>
    <row r="11377" spans="1:13" x14ac:dyDescent="0.3">
      <c r="A11377"/>
      <c r="B11377"/>
      <c r="C11377" s="29"/>
      <c r="D11377"/>
      <c r="E11377" s="44"/>
      <c r="F11377" s="29"/>
      <c r="G11377" s="45"/>
      <c r="L11377"/>
      <c r="M11377" s="46"/>
    </row>
    <row r="11378" spans="1:13" x14ac:dyDescent="0.3">
      <c r="A11378"/>
      <c r="B11378"/>
      <c r="C11378" s="29"/>
      <c r="D11378"/>
      <c r="E11378" s="44"/>
      <c r="F11378" s="29"/>
      <c r="G11378" s="45"/>
      <c r="L11378"/>
      <c r="M11378" s="46"/>
    </row>
    <row r="11379" spans="1:13" x14ac:dyDescent="0.3">
      <c r="A11379"/>
      <c r="B11379"/>
      <c r="C11379" s="29"/>
      <c r="D11379"/>
      <c r="E11379" s="44"/>
      <c r="F11379" s="29"/>
      <c r="G11379" s="45"/>
      <c r="L11379"/>
      <c r="M11379" s="46"/>
    </row>
    <row r="11380" spans="1:13" x14ac:dyDescent="0.3">
      <c r="A11380"/>
      <c r="B11380"/>
      <c r="C11380" s="29"/>
      <c r="D11380"/>
      <c r="E11380" s="44"/>
      <c r="F11380" s="29"/>
      <c r="G11380" s="45"/>
      <c r="L11380"/>
      <c r="M11380" s="46"/>
    </row>
    <row r="11381" spans="1:13" x14ac:dyDescent="0.3">
      <c r="A11381"/>
      <c r="B11381"/>
      <c r="C11381" s="29"/>
      <c r="D11381"/>
      <c r="E11381" s="44"/>
      <c r="F11381" s="29"/>
      <c r="G11381" s="45"/>
      <c r="L11381"/>
      <c r="M11381" s="46"/>
    </row>
    <row r="11382" spans="1:13" x14ac:dyDescent="0.3">
      <c r="A11382"/>
      <c r="B11382"/>
      <c r="C11382" s="29"/>
      <c r="D11382"/>
      <c r="E11382" s="44"/>
      <c r="F11382" s="29"/>
      <c r="G11382" s="45"/>
      <c r="L11382"/>
      <c r="M11382" s="46"/>
    </row>
    <row r="11383" spans="1:13" x14ac:dyDescent="0.3">
      <c r="A11383"/>
      <c r="B11383"/>
      <c r="C11383" s="29"/>
      <c r="D11383"/>
      <c r="E11383" s="44"/>
      <c r="F11383" s="29"/>
      <c r="G11383" s="45"/>
      <c r="L11383"/>
      <c r="M11383" s="46"/>
    </row>
    <row r="11384" spans="1:13" x14ac:dyDescent="0.3">
      <c r="A11384"/>
      <c r="B11384"/>
      <c r="C11384" s="29"/>
      <c r="D11384"/>
      <c r="E11384" s="44"/>
      <c r="F11384" s="29"/>
      <c r="G11384" s="45"/>
      <c r="L11384"/>
      <c r="M11384" s="46"/>
    </row>
    <row r="11385" spans="1:13" x14ac:dyDescent="0.3">
      <c r="A11385"/>
      <c r="B11385"/>
      <c r="C11385" s="29"/>
      <c r="D11385"/>
      <c r="E11385" s="44"/>
      <c r="F11385" s="29"/>
      <c r="G11385" s="45"/>
      <c r="L11385"/>
      <c r="M11385" s="46"/>
    </row>
    <row r="11386" spans="1:13" x14ac:dyDescent="0.3">
      <c r="A11386"/>
      <c r="B11386"/>
      <c r="C11386" s="29"/>
      <c r="D11386"/>
      <c r="E11386" s="44"/>
      <c r="F11386" s="29"/>
      <c r="G11386" s="45"/>
      <c r="L11386"/>
      <c r="M11386" s="46"/>
    </row>
    <row r="11387" spans="1:13" x14ac:dyDescent="0.3">
      <c r="A11387"/>
      <c r="B11387"/>
      <c r="C11387" s="29"/>
      <c r="D11387"/>
      <c r="E11387" s="44"/>
      <c r="F11387" s="29"/>
      <c r="G11387" s="45"/>
      <c r="L11387"/>
      <c r="M11387" s="46"/>
    </row>
    <row r="11388" spans="1:13" x14ac:dyDescent="0.3">
      <c r="A11388"/>
      <c r="B11388"/>
      <c r="C11388" s="29"/>
      <c r="D11388"/>
      <c r="E11388" s="44"/>
      <c r="F11388" s="29"/>
      <c r="G11388" s="45"/>
      <c r="L11388"/>
      <c r="M11388" s="46"/>
    </row>
    <row r="11389" spans="1:13" x14ac:dyDescent="0.3">
      <c r="A11389"/>
      <c r="B11389"/>
      <c r="C11389" s="29"/>
      <c r="D11389"/>
      <c r="E11389" s="44"/>
      <c r="F11389" s="29"/>
      <c r="G11389" s="45"/>
      <c r="L11389"/>
      <c r="M11389" s="46"/>
    </row>
    <row r="11390" spans="1:13" x14ac:dyDescent="0.3">
      <c r="A11390"/>
      <c r="B11390"/>
      <c r="C11390" s="29"/>
      <c r="D11390"/>
      <c r="E11390" s="44"/>
      <c r="F11390" s="29"/>
      <c r="G11390" s="45"/>
      <c r="L11390"/>
      <c r="M11390" s="46"/>
    </row>
    <row r="11391" spans="1:13" x14ac:dyDescent="0.3">
      <c r="A11391"/>
      <c r="B11391"/>
      <c r="C11391" s="29"/>
      <c r="D11391"/>
      <c r="E11391" s="44"/>
      <c r="F11391" s="29"/>
      <c r="G11391" s="45"/>
      <c r="L11391"/>
      <c r="M11391" s="46"/>
    </row>
    <row r="11392" spans="1:13" x14ac:dyDescent="0.3">
      <c r="A11392"/>
      <c r="B11392"/>
      <c r="C11392" s="29"/>
      <c r="D11392"/>
      <c r="E11392" s="44"/>
      <c r="F11392" s="29"/>
      <c r="G11392" s="45"/>
      <c r="L11392"/>
      <c r="M11392" s="46"/>
    </row>
    <row r="11393" spans="1:13" x14ac:dyDescent="0.3">
      <c r="A11393"/>
      <c r="B11393"/>
      <c r="C11393" s="29"/>
      <c r="D11393"/>
      <c r="E11393" s="44"/>
      <c r="F11393" s="29"/>
      <c r="G11393" s="45"/>
      <c r="L11393"/>
      <c r="M11393" s="46"/>
    </row>
    <row r="11394" spans="1:13" x14ac:dyDescent="0.3">
      <c r="A11394"/>
      <c r="B11394"/>
      <c r="C11394" s="29"/>
      <c r="D11394"/>
      <c r="E11394" s="44"/>
      <c r="F11394" s="29"/>
      <c r="G11394" s="45"/>
      <c r="L11394"/>
      <c r="M11394" s="46"/>
    </row>
    <row r="11395" spans="1:13" x14ac:dyDescent="0.3">
      <c r="A11395"/>
      <c r="B11395"/>
      <c r="C11395" s="29"/>
      <c r="D11395"/>
      <c r="E11395" s="44"/>
      <c r="F11395" s="29"/>
      <c r="G11395" s="45"/>
      <c r="L11395"/>
      <c r="M11395" s="46"/>
    </row>
    <row r="11396" spans="1:13" x14ac:dyDescent="0.3">
      <c r="A11396"/>
      <c r="B11396"/>
      <c r="C11396" s="29"/>
      <c r="D11396"/>
      <c r="E11396" s="44"/>
      <c r="F11396" s="29"/>
      <c r="G11396" s="45"/>
      <c r="L11396"/>
      <c r="M11396" s="46"/>
    </row>
    <row r="11397" spans="1:13" x14ac:dyDescent="0.3">
      <c r="A11397"/>
      <c r="B11397"/>
      <c r="C11397" s="29"/>
      <c r="D11397"/>
      <c r="E11397" s="44"/>
      <c r="F11397" s="29"/>
      <c r="G11397" s="45"/>
      <c r="L11397"/>
      <c r="M11397" s="46"/>
    </row>
    <row r="11398" spans="1:13" x14ac:dyDescent="0.3">
      <c r="A11398"/>
      <c r="B11398"/>
      <c r="C11398" s="29"/>
      <c r="D11398"/>
      <c r="E11398" s="44"/>
      <c r="F11398" s="29"/>
      <c r="G11398" s="45"/>
      <c r="L11398"/>
      <c r="M11398" s="46"/>
    </row>
    <row r="11399" spans="1:13" x14ac:dyDescent="0.3">
      <c r="A11399"/>
      <c r="B11399"/>
      <c r="C11399" s="29"/>
      <c r="D11399"/>
      <c r="E11399" s="44"/>
      <c r="F11399" s="29"/>
      <c r="G11399" s="45"/>
      <c r="L11399"/>
      <c r="M11399" s="46"/>
    </row>
    <row r="11400" spans="1:13" x14ac:dyDescent="0.3">
      <c r="A11400"/>
      <c r="B11400"/>
      <c r="C11400" s="29"/>
      <c r="D11400"/>
      <c r="E11400" s="44"/>
      <c r="F11400" s="29"/>
      <c r="G11400" s="45"/>
      <c r="L11400"/>
      <c r="M11400" s="46"/>
    </row>
    <row r="11401" spans="1:13" x14ac:dyDescent="0.3">
      <c r="A11401"/>
      <c r="B11401"/>
      <c r="C11401" s="29"/>
      <c r="D11401"/>
      <c r="E11401" s="44"/>
      <c r="F11401" s="29"/>
      <c r="G11401" s="45"/>
      <c r="L11401"/>
      <c r="M11401" s="46"/>
    </row>
    <row r="11402" spans="1:13" x14ac:dyDescent="0.3">
      <c r="A11402"/>
      <c r="B11402"/>
      <c r="C11402" s="29"/>
      <c r="D11402"/>
      <c r="E11402" s="44"/>
      <c r="F11402" s="29"/>
      <c r="G11402" s="45"/>
      <c r="L11402"/>
      <c r="M11402" s="46"/>
    </row>
    <row r="11403" spans="1:13" x14ac:dyDescent="0.3">
      <c r="A11403"/>
      <c r="B11403"/>
      <c r="C11403" s="29"/>
      <c r="D11403"/>
      <c r="E11403" s="44"/>
      <c r="F11403" s="29"/>
      <c r="G11403" s="45"/>
      <c r="L11403"/>
      <c r="M11403" s="46"/>
    </row>
    <row r="11404" spans="1:13" x14ac:dyDescent="0.3">
      <c r="A11404"/>
      <c r="B11404"/>
      <c r="C11404" s="29"/>
      <c r="D11404"/>
      <c r="E11404" s="44"/>
      <c r="F11404" s="29"/>
      <c r="G11404" s="45"/>
      <c r="L11404"/>
      <c r="M11404" s="46"/>
    </row>
    <row r="11405" spans="1:13" x14ac:dyDescent="0.3">
      <c r="A11405"/>
      <c r="B11405"/>
      <c r="C11405" s="29"/>
      <c r="D11405"/>
      <c r="E11405" s="44"/>
      <c r="F11405" s="29"/>
      <c r="G11405" s="45"/>
      <c r="L11405"/>
      <c r="M11405" s="46"/>
    </row>
    <row r="11406" spans="1:13" x14ac:dyDescent="0.3">
      <c r="A11406"/>
      <c r="B11406"/>
      <c r="C11406" s="29"/>
      <c r="D11406"/>
      <c r="E11406" s="44"/>
      <c r="F11406" s="29"/>
      <c r="G11406" s="45"/>
      <c r="L11406"/>
      <c r="M11406" s="46"/>
    </row>
    <row r="11407" spans="1:13" x14ac:dyDescent="0.3">
      <c r="A11407"/>
      <c r="B11407"/>
      <c r="C11407" s="29"/>
      <c r="D11407"/>
      <c r="E11407" s="44"/>
      <c r="F11407" s="29"/>
      <c r="G11407" s="45"/>
      <c r="L11407"/>
      <c r="M11407" s="46"/>
    </row>
    <row r="11408" spans="1:13" x14ac:dyDescent="0.3">
      <c r="A11408"/>
      <c r="B11408"/>
      <c r="C11408" s="29"/>
      <c r="D11408"/>
      <c r="E11408" s="44"/>
      <c r="F11408" s="29"/>
      <c r="G11408" s="45"/>
      <c r="L11408"/>
      <c r="M11408" s="46"/>
    </row>
    <row r="11409" spans="1:13" x14ac:dyDescent="0.3">
      <c r="A11409"/>
      <c r="B11409"/>
      <c r="C11409" s="29"/>
      <c r="D11409"/>
      <c r="E11409" s="44"/>
      <c r="F11409" s="29"/>
      <c r="G11409" s="45"/>
      <c r="L11409"/>
      <c r="M11409" s="46"/>
    </row>
    <row r="11410" spans="1:13" x14ac:dyDescent="0.3">
      <c r="A11410"/>
      <c r="B11410"/>
      <c r="C11410" s="29"/>
      <c r="D11410"/>
      <c r="E11410" s="44"/>
      <c r="F11410" s="29"/>
      <c r="G11410" s="45"/>
      <c r="L11410"/>
      <c r="M11410" s="46"/>
    </row>
    <row r="11411" spans="1:13" x14ac:dyDescent="0.3">
      <c r="A11411"/>
      <c r="B11411"/>
      <c r="C11411" s="29"/>
      <c r="D11411"/>
      <c r="E11411" s="44"/>
      <c r="F11411" s="29"/>
      <c r="G11411" s="45"/>
      <c r="L11411"/>
      <c r="M11411" s="46"/>
    </row>
    <row r="11412" spans="1:13" x14ac:dyDescent="0.3">
      <c r="A11412"/>
      <c r="B11412"/>
      <c r="C11412" s="29"/>
      <c r="D11412"/>
      <c r="E11412" s="44"/>
      <c r="F11412" s="29"/>
      <c r="G11412" s="45"/>
      <c r="L11412"/>
      <c r="M11412" s="46"/>
    </row>
    <row r="11413" spans="1:13" x14ac:dyDescent="0.3">
      <c r="A11413"/>
      <c r="B11413"/>
      <c r="C11413" s="29"/>
      <c r="D11413"/>
      <c r="E11413" s="44"/>
      <c r="F11413" s="29"/>
      <c r="G11413" s="45"/>
      <c r="L11413"/>
      <c r="M11413" s="46"/>
    </row>
    <row r="11414" spans="1:13" x14ac:dyDescent="0.3">
      <c r="A11414"/>
      <c r="B11414"/>
      <c r="C11414" s="29"/>
      <c r="D11414"/>
      <c r="E11414" s="44"/>
      <c r="F11414" s="29"/>
      <c r="G11414" s="45"/>
      <c r="L11414"/>
      <c r="M11414" s="46"/>
    </row>
    <row r="11415" spans="1:13" x14ac:dyDescent="0.3">
      <c r="A11415"/>
      <c r="B11415"/>
      <c r="C11415" s="29"/>
      <c r="D11415"/>
      <c r="E11415" s="44"/>
      <c r="F11415" s="29"/>
      <c r="G11415" s="45"/>
      <c r="L11415"/>
      <c r="M11415" s="46"/>
    </row>
    <row r="11416" spans="1:13" x14ac:dyDescent="0.3">
      <c r="A11416"/>
      <c r="B11416"/>
      <c r="C11416" s="29"/>
      <c r="D11416"/>
      <c r="E11416" s="44"/>
      <c r="F11416" s="29"/>
      <c r="G11416" s="45"/>
      <c r="L11416"/>
      <c r="M11416" s="46"/>
    </row>
    <row r="11417" spans="1:13" x14ac:dyDescent="0.3">
      <c r="A11417"/>
      <c r="B11417"/>
      <c r="C11417" s="29"/>
      <c r="D11417"/>
      <c r="E11417" s="44"/>
      <c r="F11417" s="29"/>
      <c r="G11417" s="45"/>
      <c r="L11417"/>
      <c r="M11417" s="46"/>
    </row>
    <row r="11418" spans="1:13" x14ac:dyDescent="0.3">
      <c r="A11418"/>
      <c r="B11418"/>
      <c r="C11418" s="29"/>
      <c r="D11418"/>
      <c r="E11418" s="44"/>
      <c r="F11418" s="29"/>
      <c r="G11418" s="45"/>
      <c r="L11418"/>
      <c r="M11418" s="46"/>
    </row>
    <row r="11419" spans="1:13" x14ac:dyDescent="0.3">
      <c r="A11419"/>
      <c r="B11419"/>
      <c r="C11419" s="29"/>
      <c r="D11419"/>
      <c r="E11419" s="44"/>
      <c r="F11419" s="29"/>
      <c r="G11419" s="45"/>
      <c r="L11419"/>
      <c r="M11419" s="46"/>
    </row>
    <row r="11420" spans="1:13" x14ac:dyDescent="0.3">
      <c r="A11420"/>
      <c r="B11420"/>
      <c r="C11420" s="29"/>
      <c r="D11420"/>
      <c r="E11420" s="44"/>
      <c r="F11420" s="29"/>
      <c r="G11420" s="45"/>
      <c r="L11420"/>
      <c r="M11420" s="46"/>
    </row>
    <row r="11421" spans="1:13" x14ac:dyDescent="0.3">
      <c r="A11421"/>
      <c r="B11421"/>
      <c r="C11421" s="29"/>
      <c r="D11421"/>
      <c r="E11421" s="44"/>
      <c r="F11421" s="29"/>
      <c r="G11421" s="45"/>
      <c r="L11421"/>
      <c r="M11421" s="46"/>
    </row>
    <row r="11422" spans="1:13" x14ac:dyDescent="0.3">
      <c r="A11422"/>
      <c r="B11422"/>
      <c r="C11422" s="29"/>
      <c r="D11422"/>
      <c r="E11422" s="44"/>
      <c r="F11422" s="29"/>
      <c r="G11422" s="45"/>
      <c r="L11422"/>
      <c r="M11422" s="46"/>
    </row>
    <row r="11423" spans="1:13" x14ac:dyDescent="0.3">
      <c r="A11423"/>
      <c r="B11423"/>
      <c r="C11423" s="29"/>
      <c r="D11423"/>
      <c r="E11423" s="44"/>
      <c r="F11423" s="29"/>
      <c r="G11423" s="45"/>
      <c r="L11423"/>
      <c r="M11423" s="46"/>
    </row>
    <row r="11424" spans="1:13" x14ac:dyDescent="0.3">
      <c r="A11424"/>
      <c r="B11424"/>
      <c r="C11424" s="29"/>
      <c r="D11424"/>
      <c r="E11424" s="44"/>
      <c r="F11424" s="29"/>
      <c r="G11424" s="45"/>
      <c r="L11424"/>
      <c r="M11424" s="46"/>
    </row>
    <row r="11425" spans="1:13" x14ac:dyDescent="0.3">
      <c r="A11425"/>
      <c r="B11425"/>
      <c r="C11425" s="29"/>
      <c r="D11425"/>
      <c r="E11425" s="44"/>
      <c r="F11425" s="29"/>
      <c r="G11425" s="45"/>
      <c r="L11425"/>
      <c r="M11425" s="46"/>
    </row>
    <row r="11426" spans="1:13" x14ac:dyDescent="0.3">
      <c r="A11426"/>
      <c r="B11426"/>
      <c r="C11426" s="29"/>
      <c r="D11426"/>
      <c r="E11426" s="44"/>
      <c r="F11426" s="29"/>
      <c r="G11426" s="45"/>
      <c r="L11426"/>
      <c r="M11426" s="46"/>
    </row>
    <row r="11427" spans="1:13" x14ac:dyDescent="0.3">
      <c r="A11427"/>
      <c r="B11427"/>
      <c r="C11427" s="29"/>
      <c r="D11427"/>
      <c r="E11427" s="44"/>
      <c r="F11427" s="29"/>
      <c r="G11427" s="45"/>
      <c r="L11427"/>
      <c r="M11427" s="46"/>
    </row>
    <row r="11428" spans="1:13" x14ac:dyDescent="0.3">
      <c r="A11428"/>
      <c r="B11428"/>
      <c r="C11428" s="29"/>
      <c r="D11428"/>
      <c r="E11428" s="44"/>
      <c r="F11428" s="29"/>
      <c r="G11428" s="45"/>
      <c r="L11428"/>
      <c r="M11428" s="46"/>
    </row>
    <row r="11429" spans="1:13" x14ac:dyDescent="0.3">
      <c r="A11429"/>
      <c r="B11429"/>
      <c r="C11429" s="29"/>
      <c r="D11429"/>
      <c r="E11429" s="44"/>
      <c r="F11429" s="29"/>
      <c r="G11429" s="45"/>
      <c r="L11429"/>
      <c r="M11429" s="46"/>
    </row>
    <row r="11430" spans="1:13" x14ac:dyDescent="0.3">
      <c r="A11430"/>
      <c r="B11430"/>
      <c r="C11430" s="29"/>
      <c r="D11430"/>
      <c r="E11430" s="44"/>
      <c r="F11430" s="29"/>
      <c r="G11430" s="45"/>
      <c r="L11430"/>
      <c r="M11430" s="46"/>
    </row>
    <row r="11431" spans="1:13" x14ac:dyDescent="0.3">
      <c r="A11431"/>
      <c r="B11431"/>
      <c r="C11431" s="29"/>
      <c r="D11431"/>
      <c r="E11431" s="44"/>
      <c r="F11431" s="29"/>
      <c r="G11431" s="45"/>
      <c r="L11431"/>
      <c r="M11431" s="46"/>
    </row>
    <row r="11432" spans="1:13" x14ac:dyDescent="0.3">
      <c r="A11432"/>
      <c r="B11432"/>
      <c r="C11432" s="29"/>
      <c r="D11432"/>
      <c r="E11432" s="44"/>
      <c r="F11432" s="29"/>
      <c r="G11432" s="45"/>
      <c r="L11432"/>
      <c r="M11432" s="46"/>
    </row>
    <row r="11433" spans="1:13" x14ac:dyDescent="0.3">
      <c r="A11433"/>
      <c r="B11433"/>
      <c r="C11433" s="29"/>
      <c r="D11433"/>
      <c r="E11433" s="44"/>
      <c r="F11433" s="29"/>
      <c r="G11433" s="45"/>
      <c r="L11433"/>
      <c r="M11433" s="46"/>
    </row>
    <row r="11434" spans="1:13" x14ac:dyDescent="0.3">
      <c r="A11434"/>
      <c r="B11434"/>
      <c r="C11434" s="29"/>
      <c r="D11434"/>
      <c r="E11434" s="44"/>
      <c r="F11434" s="29"/>
      <c r="G11434" s="45"/>
      <c r="L11434"/>
      <c r="M11434" s="46"/>
    </row>
    <row r="11435" spans="1:13" x14ac:dyDescent="0.3">
      <c r="A11435"/>
      <c r="B11435"/>
      <c r="C11435" s="29"/>
      <c r="D11435"/>
      <c r="E11435" s="44"/>
      <c r="F11435" s="29"/>
      <c r="G11435" s="45"/>
      <c r="L11435"/>
      <c r="M11435" s="46"/>
    </row>
    <row r="11436" spans="1:13" x14ac:dyDescent="0.3">
      <c r="A11436"/>
      <c r="B11436"/>
      <c r="C11436" s="29"/>
      <c r="D11436"/>
      <c r="E11436" s="44"/>
      <c r="F11436" s="29"/>
      <c r="G11436" s="45"/>
      <c r="L11436"/>
      <c r="M11436" s="46"/>
    </row>
    <row r="11437" spans="1:13" x14ac:dyDescent="0.3">
      <c r="A11437"/>
      <c r="B11437"/>
      <c r="C11437" s="29"/>
      <c r="D11437"/>
      <c r="E11437" s="44"/>
      <c r="F11437" s="29"/>
      <c r="G11437" s="45"/>
      <c r="L11437"/>
      <c r="M11437" s="46"/>
    </row>
    <row r="11438" spans="1:13" x14ac:dyDescent="0.3">
      <c r="A11438"/>
      <c r="B11438"/>
      <c r="C11438" s="29"/>
      <c r="D11438"/>
      <c r="E11438" s="44"/>
      <c r="F11438" s="29"/>
      <c r="G11438" s="45"/>
      <c r="L11438"/>
      <c r="M11438" s="46"/>
    </row>
    <row r="11439" spans="1:13" x14ac:dyDescent="0.3">
      <c r="A11439"/>
      <c r="B11439"/>
      <c r="C11439" s="29"/>
      <c r="D11439"/>
      <c r="E11439" s="44"/>
      <c r="F11439" s="29"/>
      <c r="G11439" s="45"/>
      <c r="L11439"/>
      <c r="M11439" s="46"/>
    </row>
    <row r="11440" spans="1:13" x14ac:dyDescent="0.3">
      <c r="A11440"/>
      <c r="B11440"/>
      <c r="C11440" s="29"/>
      <c r="D11440"/>
      <c r="E11440" s="44"/>
      <c r="F11440" s="29"/>
      <c r="G11440" s="45"/>
      <c r="L11440"/>
      <c r="M11440" s="46"/>
    </row>
    <row r="11441" spans="1:13" x14ac:dyDescent="0.3">
      <c r="A11441"/>
      <c r="B11441"/>
      <c r="C11441" s="29"/>
      <c r="D11441"/>
      <c r="E11441" s="44"/>
      <c r="F11441" s="29"/>
      <c r="G11441" s="45"/>
      <c r="L11441"/>
      <c r="M11441" s="46"/>
    </row>
    <row r="11442" spans="1:13" x14ac:dyDescent="0.3">
      <c r="A11442"/>
      <c r="B11442"/>
      <c r="C11442" s="29"/>
      <c r="D11442"/>
      <c r="E11442" s="44"/>
      <c r="F11442" s="29"/>
      <c r="G11442" s="45"/>
      <c r="L11442"/>
      <c r="M11442" s="46"/>
    </row>
    <row r="11443" spans="1:13" x14ac:dyDescent="0.3">
      <c r="A11443"/>
      <c r="B11443"/>
      <c r="C11443" s="29"/>
      <c r="D11443"/>
      <c r="E11443" s="44"/>
      <c r="F11443" s="29"/>
      <c r="G11443" s="45"/>
      <c r="L11443"/>
      <c r="M11443" s="46"/>
    </row>
    <row r="11444" spans="1:13" x14ac:dyDescent="0.3">
      <c r="A11444"/>
      <c r="B11444"/>
      <c r="C11444" s="29"/>
      <c r="D11444"/>
      <c r="E11444" s="44"/>
      <c r="F11444" s="29"/>
      <c r="G11444" s="45"/>
      <c r="L11444"/>
      <c r="M11444" s="46"/>
    </row>
    <row r="11445" spans="1:13" x14ac:dyDescent="0.3">
      <c r="A11445"/>
      <c r="B11445"/>
      <c r="C11445" s="29"/>
      <c r="D11445"/>
      <c r="E11445" s="44"/>
      <c r="F11445" s="29"/>
      <c r="G11445" s="45"/>
      <c r="L11445"/>
      <c r="M11445" s="46"/>
    </row>
    <row r="11446" spans="1:13" x14ac:dyDescent="0.3">
      <c r="A11446"/>
      <c r="B11446"/>
      <c r="C11446" s="29"/>
      <c r="D11446"/>
      <c r="E11446" s="44"/>
      <c r="F11446" s="29"/>
      <c r="G11446" s="45"/>
      <c r="L11446"/>
      <c r="M11446" s="46"/>
    </row>
    <row r="11447" spans="1:13" x14ac:dyDescent="0.3">
      <c r="A11447"/>
      <c r="B11447"/>
      <c r="C11447" s="29"/>
      <c r="D11447"/>
      <c r="E11447" s="44"/>
      <c r="F11447" s="29"/>
      <c r="G11447" s="45"/>
      <c r="L11447"/>
      <c r="M11447" s="46"/>
    </row>
    <row r="11448" spans="1:13" x14ac:dyDescent="0.3">
      <c r="A11448"/>
      <c r="B11448"/>
      <c r="C11448" s="29"/>
      <c r="D11448"/>
      <c r="E11448" s="44"/>
      <c r="F11448" s="29"/>
      <c r="G11448" s="45"/>
      <c r="L11448"/>
      <c r="M11448" s="46"/>
    </row>
    <row r="11449" spans="1:13" x14ac:dyDescent="0.3">
      <c r="A11449"/>
      <c r="B11449"/>
      <c r="C11449" s="29"/>
      <c r="D11449"/>
      <c r="E11449" s="44"/>
      <c r="F11449" s="29"/>
      <c r="G11449" s="45"/>
      <c r="L11449"/>
      <c r="M11449" s="46"/>
    </row>
    <row r="11450" spans="1:13" x14ac:dyDescent="0.3">
      <c r="A11450"/>
      <c r="B11450"/>
      <c r="C11450" s="29"/>
      <c r="D11450"/>
      <c r="E11450" s="44"/>
      <c r="F11450" s="29"/>
      <c r="G11450" s="45"/>
      <c r="L11450"/>
      <c r="M11450" s="46"/>
    </row>
    <row r="11451" spans="1:13" x14ac:dyDescent="0.3">
      <c r="A11451"/>
      <c r="B11451"/>
      <c r="C11451" s="29"/>
      <c r="D11451"/>
      <c r="E11451" s="44"/>
      <c r="F11451" s="29"/>
      <c r="G11451" s="45"/>
      <c r="L11451"/>
      <c r="M11451" s="46"/>
    </row>
    <row r="11452" spans="1:13" x14ac:dyDescent="0.3">
      <c r="A11452"/>
      <c r="B11452"/>
      <c r="C11452" s="29"/>
      <c r="D11452"/>
      <c r="E11452" s="44"/>
      <c r="F11452" s="29"/>
      <c r="G11452" s="45"/>
      <c r="L11452"/>
      <c r="M11452" s="46"/>
    </row>
    <row r="11453" spans="1:13" x14ac:dyDescent="0.3">
      <c r="A11453"/>
      <c r="B11453"/>
      <c r="C11453" s="29"/>
      <c r="D11453"/>
      <c r="E11453" s="44"/>
      <c r="F11453" s="29"/>
      <c r="G11453" s="45"/>
      <c r="L11453"/>
      <c r="M11453" s="46"/>
    </row>
    <row r="11454" spans="1:13" x14ac:dyDescent="0.3">
      <c r="A11454"/>
      <c r="B11454"/>
      <c r="C11454" s="29"/>
      <c r="D11454"/>
      <c r="E11454" s="44"/>
      <c r="F11454" s="29"/>
      <c r="G11454" s="45"/>
      <c r="L11454"/>
      <c r="M11454" s="46"/>
    </row>
    <row r="11455" spans="1:13" x14ac:dyDescent="0.3">
      <c r="A11455"/>
      <c r="B11455"/>
      <c r="C11455" s="29"/>
      <c r="D11455"/>
      <c r="E11455" s="44"/>
      <c r="F11455" s="29"/>
      <c r="G11455" s="45"/>
      <c r="L11455"/>
      <c r="M11455" s="46"/>
    </row>
    <row r="11456" spans="1:13" x14ac:dyDescent="0.3">
      <c r="A11456"/>
      <c r="B11456"/>
      <c r="C11456" s="29"/>
      <c r="D11456"/>
      <c r="E11456" s="44"/>
      <c r="F11456" s="29"/>
      <c r="G11456" s="45"/>
      <c r="L11456"/>
      <c r="M11456" s="46"/>
    </row>
    <row r="11457" spans="1:13" x14ac:dyDescent="0.3">
      <c r="A11457"/>
      <c r="B11457"/>
      <c r="C11457" s="29"/>
      <c r="D11457"/>
      <c r="E11457" s="44"/>
      <c r="F11457" s="29"/>
      <c r="G11457" s="45"/>
      <c r="L11457"/>
      <c r="M11457" s="46"/>
    </row>
    <row r="11458" spans="1:13" x14ac:dyDescent="0.3">
      <c r="A11458"/>
      <c r="B11458"/>
      <c r="C11458" s="29"/>
      <c r="D11458"/>
      <c r="E11458" s="44"/>
      <c r="F11458" s="29"/>
      <c r="G11458" s="45"/>
      <c r="L11458"/>
      <c r="M11458" s="46"/>
    </row>
    <row r="11459" spans="1:13" x14ac:dyDescent="0.3">
      <c r="A11459"/>
      <c r="B11459"/>
      <c r="C11459" s="29"/>
      <c r="D11459"/>
      <c r="E11459" s="44"/>
      <c r="F11459" s="29"/>
      <c r="G11459" s="45"/>
      <c r="L11459"/>
      <c r="M11459" s="46"/>
    </row>
    <row r="11460" spans="1:13" x14ac:dyDescent="0.3">
      <c r="A11460"/>
      <c r="B11460"/>
      <c r="C11460" s="29"/>
      <c r="D11460"/>
      <c r="E11460" s="44"/>
      <c r="F11460" s="29"/>
      <c r="G11460" s="45"/>
      <c r="L11460"/>
      <c r="M11460" s="46"/>
    </row>
    <row r="11461" spans="1:13" x14ac:dyDescent="0.3">
      <c r="A11461"/>
      <c r="B11461"/>
      <c r="C11461" s="29"/>
      <c r="D11461"/>
      <c r="E11461" s="44"/>
      <c r="F11461" s="29"/>
      <c r="G11461" s="45"/>
      <c r="L11461"/>
      <c r="M11461" s="46"/>
    </row>
    <row r="11462" spans="1:13" x14ac:dyDescent="0.3">
      <c r="A11462"/>
      <c r="B11462"/>
      <c r="C11462" s="29"/>
      <c r="D11462"/>
      <c r="E11462" s="44"/>
      <c r="F11462" s="29"/>
      <c r="G11462" s="45"/>
      <c r="L11462"/>
      <c r="M11462" s="46"/>
    </row>
    <row r="11463" spans="1:13" x14ac:dyDescent="0.3">
      <c r="A11463"/>
      <c r="B11463"/>
      <c r="C11463" s="29"/>
      <c r="D11463"/>
      <c r="E11463" s="44"/>
      <c r="F11463" s="29"/>
      <c r="G11463" s="45"/>
      <c r="L11463"/>
      <c r="M11463" s="46"/>
    </row>
    <row r="11464" spans="1:13" x14ac:dyDescent="0.3">
      <c r="A11464"/>
      <c r="B11464"/>
      <c r="C11464" s="29"/>
      <c r="D11464"/>
      <c r="E11464" s="44"/>
      <c r="F11464" s="29"/>
      <c r="G11464" s="45"/>
      <c r="L11464"/>
      <c r="M11464" s="46"/>
    </row>
    <row r="11465" spans="1:13" x14ac:dyDescent="0.3">
      <c r="A11465"/>
      <c r="B11465"/>
      <c r="C11465" s="29"/>
      <c r="D11465"/>
      <c r="E11465" s="44"/>
      <c r="F11465" s="29"/>
      <c r="G11465" s="45"/>
      <c r="L11465"/>
      <c r="M11465" s="46"/>
    </row>
    <row r="11466" spans="1:13" x14ac:dyDescent="0.3">
      <c r="A11466"/>
      <c r="B11466"/>
      <c r="C11466" s="29"/>
      <c r="D11466"/>
      <c r="E11466" s="44"/>
      <c r="F11466" s="29"/>
      <c r="G11466" s="45"/>
      <c r="L11466"/>
      <c r="M11466" s="46"/>
    </row>
    <row r="11467" spans="1:13" x14ac:dyDescent="0.3">
      <c r="A11467"/>
      <c r="B11467"/>
      <c r="C11467" s="29"/>
      <c r="D11467"/>
      <c r="E11467" s="44"/>
      <c r="F11467" s="29"/>
      <c r="G11467" s="45"/>
      <c r="L11467"/>
      <c r="M11467" s="46"/>
    </row>
    <row r="11468" spans="1:13" x14ac:dyDescent="0.3">
      <c r="A11468"/>
      <c r="B11468"/>
      <c r="C11468" s="29"/>
      <c r="D11468"/>
      <c r="E11468" s="44"/>
      <c r="F11468" s="29"/>
      <c r="G11468" s="45"/>
      <c r="L11468"/>
      <c r="M11468" s="46"/>
    </row>
    <row r="11469" spans="1:13" x14ac:dyDescent="0.3">
      <c r="A11469"/>
      <c r="B11469"/>
      <c r="C11469" s="29"/>
      <c r="D11469"/>
      <c r="E11469" s="44"/>
      <c r="F11469" s="29"/>
      <c r="G11469" s="45"/>
      <c r="L11469"/>
      <c r="M11469" s="46"/>
    </row>
    <row r="11470" spans="1:13" x14ac:dyDescent="0.3">
      <c r="A11470"/>
      <c r="B11470"/>
      <c r="C11470" s="29"/>
      <c r="D11470"/>
      <c r="E11470" s="44"/>
      <c r="F11470" s="29"/>
      <c r="G11470" s="45"/>
      <c r="L11470"/>
      <c r="M11470" s="46"/>
    </row>
    <row r="11471" spans="1:13" x14ac:dyDescent="0.3">
      <c r="A11471"/>
      <c r="B11471"/>
      <c r="C11471" s="29"/>
      <c r="D11471"/>
      <c r="E11471" s="44"/>
      <c r="F11471" s="29"/>
      <c r="G11471" s="45"/>
      <c r="L11471"/>
      <c r="M11471" s="46"/>
    </row>
    <row r="11472" spans="1:13" x14ac:dyDescent="0.3">
      <c r="A11472"/>
      <c r="B11472"/>
      <c r="C11472" s="29"/>
      <c r="D11472"/>
      <c r="E11472" s="44"/>
      <c r="F11472" s="29"/>
      <c r="G11472" s="45"/>
      <c r="L11472"/>
      <c r="M11472" s="46"/>
    </row>
    <row r="11473" spans="1:13" x14ac:dyDescent="0.3">
      <c r="A11473"/>
      <c r="B11473"/>
      <c r="C11473" s="29"/>
      <c r="D11473"/>
      <c r="E11473" s="44"/>
      <c r="F11473" s="29"/>
      <c r="G11473" s="45"/>
      <c r="L11473"/>
      <c r="M11473" s="46"/>
    </row>
    <row r="11474" spans="1:13" x14ac:dyDescent="0.3">
      <c r="A11474"/>
      <c r="B11474"/>
      <c r="C11474" s="29"/>
      <c r="D11474"/>
      <c r="E11474" s="44"/>
      <c r="F11474" s="29"/>
      <c r="G11474" s="45"/>
      <c r="L11474"/>
      <c r="M11474" s="46"/>
    </row>
    <row r="11475" spans="1:13" x14ac:dyDescent="0.3">
      <c r="A11475"/>
      <c r="B11475"/>
      <c r="C11475" s="29"/>
      <c r="D11475"/>
      <c r="E11475" s="44"/>
      <c r="F11475" s="29"/>
      <c r="G11475" s="45"/>
      <c r="L11475"/>
      <c r="M11475" s="46"/>
    </row>
    <row r="11476" spans="1:13" x14ac:dyDescent="0.3">
      <c r="A11476"/>
      <c r="B11476"/>
      <c r="C11476" s="29"/>
      <c r="D11476"/>
      <c r="E11476" s="44"/>
      <c r="F11476" s="29"/>
      <c r="G11476" s="45"/>
      <c r="L11476"/>
      <c r="M11476" s="46"/>
    </row>
    <row r="11477" spans="1:13" x14ac:dyDescent="0.3">
      <c r="A11477"/>
      <c r="B11477"/>
      <c r="C11477" s="29"/>
      <c r="D11477"/>
      <c r="E11477" s="44"/>
      <c r="F11477" s="29"/>
      <c r="G11477" s="45"/>
      <c r="L11477"/>
      <c r="M11477" s="46"/>
    </row>
    <row r="11478" spans="1:13" x14ac:dyDescent="0.3">
      <c r="A11478"/>
      <c r="B11478"/>
      <c r="C11478" s="29"/>
      <c r="D11478"/>
      <c r="E11478" s="44"/>
      <c r="F11478" s="29"/>
      <c r="G11478" s="45"/>
      <c r="L11478"/>
      <c r="M11478" s="46"/>
    </row>
    <row r="11479" spans="1:13" x14ac:dyDescent="0.3">
      <c r="A11479"/>
      <c r="B11479"/>
      <c r="C11479" s="29"/>
      <c r="D11479"/>
      <c r="E11479" s="44"/>
      <c r="F11479" s="29"/>
      <c r="G11479" s="45"/>
      <c r="L11479"/>
      <c r="M11479" s="46"/>
    </row>
    <row r="11480" spans="1:13" x14ac:dyDescent="0.3">
      <c r="A11480"/>
      <c r="B11480"/>
      <c r="C11480" s="29"/>
      <c r="D11480"/>
      <c r="E11480" s="44"/>
      <c r="F11480" s="29"/>
      <c r="G11480" s="45"/>
      <c r="L11480"/>
      <c r="M11480" s="46"/>
    </row>
    <row r="11481" spans="1:13" x14ac:dyDescent="0.3">
      <c r="A11481"/>
      <c r="B11481"/>
      <c r="C11481" s="29"/>
      <c r="D11481"/>
      <c r="E11481" s="44"/>
      <c r="F11481" s="29"/>
      <c r="G11481" s="45"/>
      <c r="L11481"/>
      <c r="M11481" s="46"/>
    </row>
    <row r="11482" spans="1:13" x14ac:dyDescent="0.3">
      <c r="A11482"/>
      <c r="B11482"/>
      <c r="C11482" s="29"/>
      <c r="D11482"/>
      <c r="E11482" s="44"/>
      <c r="F11482" s="29"/>
      <c r="G11482" s="45"/>
      <c r="L11482"/>
      <c r="M11482" s="46"/>
    </row>
    <row r="11483" spans="1:13" x14ac:dyDescent="0.3">
      <c r="A11483"/>
      <c r="B11483"/>
      <c r="C11483" s="29"/>
      <c r="D11483"/>
      <c r="E11483" s="44"/>
      <c r="F11483" s="29"/>
      <c r="G11483" s="45"/>
      <c r="L11483"/>
      <c r="M11483" s="46"/>
    </row>
    <row r="11484" spans="1:13" x14ac:dyDescent="0.3">
      <c r="A11484"/>
      <c r="B11484"/>
      <c r="C11484" s="29"/>
      <c r="D11484"/>
      <c r="E11484" s="44"/>
      <c r="F11484" s="29"/>
      <c r="G11484" s="45"/>
      <c r="L11484"/>
      <c r="M11484" s="46"/>
    </row>
    <row r="11485" spans="1:13" x14ac:dyDescent="0.3">
      <c r="A11485"/>
      <c r="B11485"/>
      <c r="C11485" s="29"/>
      <c r="D11485"/>
      <c r="E11485" s="44"/>
      <c r="F11485" s="29"/>
      <c r="G11485" s="45"/>
      <c r="L11485"/>
      <c r="M11485" s="46"/>
    </row>
    <row r="11486" spans="1:13" x14ac:dyDescent="0.3">
      <c r="A11486"/>
      <c r="B11486"/>
      <c r="C11486" s="29"/>
      <c r="D11486"/>
      <c r="E11486" s="44"/>
      <c r="F11486" s="29"/>
      <c r="G11486" s="45"/>
      <c r="L11486"/>
      <c r="M11486" s="46"/>
    </row>
    <row r="11487" spans="1:13" x14ac:dyDescent="0.3">
      <c r="A11487"/>
      <c r="B11487"/>
      <c r="C11487" s="29"/>
      <c r="D11487"/>
      <c r="E11487" s="44"/>
      <c r="F11487" s="29"/>
      <c r="G11487" s="45"/>
      <c r="L11487"/>
      <c r="M11487" s="46"/>
    </row>
    <row r="11488" spans="1:13" x14ac:dyDescent="0.3">
      <c r="A11488"/>
      <c r="B11488"/>
      <c r="C11488" s="29"/>
      <c r="D11488"/>
      <c r="E11488" s="44"/>
      <c r="F11488" s="29"/>
      <c r="G11488" s="45"/>
      <c r="L11488"/>
      <c r="M11488" s="46"/>
    </row>
    <row r="11489" spans="1:13" x14ac:dyDescent="0.3">
      <c r="A11489"/>
      <c r="B11489"/>
      <c r="C11489" s="29"/>
      <c r="D11489"/>
      <c r="E11489" s="44"/>
      <c r="F11489" s="29"/>
      <c r="G11489" s="45"/>
      <c r="L11489"/>
      <c r="M11489" s="46"/>
    </row>
    <row r="11490" spans="1:13" x14ac:dyDescent="0.3">
      <c r="A11490"/>
      <c r="B11490"/>
      <c r="C11490" s="29"/>
      <c r="D11490"/>
      <c r="E11490" s="44"/>
      <c r="F11490" s="29"/>
      <c r="G11490" s="45"/>
      <c r="L11490"/>
      <c r="M11490" s="46"/>
    </row>
    <row r="11491" spans="1:13" x14ac:dyDescent="0.3">
      <c r="A11491"/>
      <c r="B11491"/>
      <c r="C11491" s="29"/>
      <c r="D11491"/>
      <c r="E11491" s="44"/>
      <c r="F11491" s="29"/>
      <c r="G11491" s="45"/>
      <c r="L11491"/>
      <c r="M11491" s="46"/>
    </row>
    <row r="11492" spans="1:13" x14ac:dyDescent="0.3">
      <c r="A11492"/>
      <c r="B11492"/>
      <c r="C11492" s="29"/>
      <c r="D11492"/>
      <c r="E11492" s="44"/>
      <c r="F11492" s="29"/>
      <c r="G11492" s="45"/>
      <c r="L11492"/>
      <c r="M11492" s="46"/>
    </row>
    <row r="11493" spans="1:13" x14ac:dyDescent="0.3">
      <c r="A11493"/>
      <c r="B11493"/>
      <c r="C11493" s="29"/>
      <c r="D11493"/>
      <c r="E11493" s="44"/>
      <c r="F11493" s="29"/>
      <c r="G11493" s="45"/>
      <c r="L11493"/>
      <c r="M11493" s="46"/>
    </row>
    <row r="11494" spans="1:13" x14ac:dyDescent="0.3">
      <c r="A11494"/>
      <c r="B11494"/>
      <c r="C11494" s="29"/>
      <c r="D11494"/>
      <c r="E11494" s="44"/>
      <c r="F11494" s="29"/>
      <c r="G11494" s="45"/>
      <c r="L11494"/>
      <c r="M11494" s="46"/>
    </row>
    <row r="11495" spans="1:13" x14ac:dyDescent="0.3">
      <c r="A11495"/>
      <c r="B11495"/>
      <c r="C11495" s="29"/>
      <c r="D11495"/>
      <c r="E11495" s="44"/>
      <c r="F11495" s="29"/>
      <c r="G11495" s="45"/>
      <c r="L11495"/>
      <c r="M11495" s="46"/>
    </row>
    <row r="11496" spans="1:13" x14ac:dyDescent="0.3">
      <c r="A11496"/>
      <c r="B11496"/>
      <c r="C11496" s="29"/>
      <c r="D11496"/>
      <c r="E11496" s="44"/>
      <c r="F11496" s="29"/>
      <c r="G11496" s="45"/>
      <c r="L11496"/>
      <c r="M11496" s="46"/>
    </row>
    <row r="11497" spans="1:13" x14ac:dyDescent="0.3">
      <c r="A11497"/>
      <c r="B11497"/>
      <c r="C11497" s="29"/>
      <c r="D11497"/>
      <c r="E11497" s="44"/>
      <c r="F11497" s="29"/>
      <c r="G11497" s="45"/>
      <c r="L11497"/>
      <c r="M11497" s="46"/>
    </row>
    <row r="11498" spans="1:13" x14ac:dyDescent="0.3">
      <c r="A11498"/>
      <c r="B11498"/>
      <c r="C11498" s="29"/>
      <c r="D11498"/>
      <c r="E11498" s="44"/>
      <c r="F11498" s="29"/>
      <c r="G11498" s="45"/>
      <c r="L11498"/>
      <c r="M11498" s="46"/>
    </row>
    <row r="11499" spans="1:13" x14ac:dyDescent="0.3">
      <c r="A11499"/>
      <c r="B11499"/>
      <c r="C11499" s="29"/>
      <c r="D11499"/>
      <c r="E11499" s="44"/>
      <c r="F11499" s="29"/>
      <c r="G11499" s="45"/>
      <c r="L11499"/>
      <c r="M11499" s="46"/>
    </row>
    <row r="11500" spans="1:13" x14ac:dyDescent="0.3">
      <c r="A11500"/>
      <c r="B11500"/>
      <c r="C11500" s="29"/>
      <c r="D11500"/>
      <c r="E11500" s="44"/>
      <c r="F11500" s="29"/>
      <c r="G11500" s="45"/>
      <c r="L11500"/>
      <c r="M11500" s="46"/>
    </row>
    <row r="11501" spans="1:13" x14ac:dyDescent="0.3">
      <c r="A11501"/>
      <c r="B11501"/>
      <c r="C11501" s="29"/>
      <c r="D11501"/>
      <c r="E11501" s="44"/>
      <c r="F11501" s="29"/>
      <c r="G11501" s="45"/>
      <c r="L11501"/>
      <c r="M11501" s="46"/>
    </row>
    <row r="11502" spans="1:13" x14ac:dyDescent="0.3">
      <c r="A11502"/>
      <c r="B11502"/>
      <c r="C11502" s="29"/>
      <c r="D11502"/>
      <c r="E11502" s="44"/>
      <c r="F11502" s="29"/>
      <c r="G11502" s="45"/>
      <c r="L11502"/>
      <c r="M11502" s="46"/>
    </row>
    <row r="11503" spans="1:13" x14ac:dyDescent="0.3">
      <c r="A11503"/>
      <c r="B11503"/>
      <c r="C11503" s="29"/>
      <c r="D11503"/>
      <c r="E11503" s="44"/>
      <c r="F11503" s="29"/>
      <c r="G11503" s="45"/>
      <c r="L11503"/>
      <c r="M11503" s="46"/>
    </row>
    <row r="11504" spans="1:13" x14ac:dyDescent="0.3">
      <c r="A11504"/>
      <c r="B11504"/>
      <c r="C11504" s="29"/>
      <c r="D11504"/>
      <c r="E11504" s="44"/>
      <c r="F11504" s="29"/>
      <c r="G11504" s="45"/>
      <c r="L11504"/>
      <c r="M11504" s="46"/>
    </row>
    <row r="11505" spans="1:13" x14ac:dyDescent="0.3">
      <c r="A11505"/>
      <c r="B11505"/>
      <c r="C11505" s="29"/>
      <c r="D11505"/>
      <c r="E11505" s="44"/>
      <c r="F11505" s="29"/>
      <c r="G11505" s="45"/>
      <c r="L11505"/>
      <c r="M11505" s="46"/>
    </row>
    <row r="11506" spans="1:13" x14ac:dyDescent="0.3">
      <c r="A11506"/>
      <c r="B11506"/>
      <c r="C11506" s="29"/>
      <c r="D11506"/>
      <c r="E11506" s="44"/>
      <c r="F11506" s="29"/>
      <c r="G11506" s="45"/>
      <c r="L11506"/>
      <c r="M11506" s="46"/>
    </row>
    <row r="11507" spans="1:13" x14ac:dyDescent="0.3">
      <c r="A11507"/>
      <c r="B11507"/>
      <c r="C11507" s="29"/>
      <c r="D11507"/>
      <c r="E11507" s="44"/>
      <c r="F11507" s="29"/>
      <c r="G11507" s="45"/>
      <c r="L11507"/>
      <c r="M11507" s="46"/>
    </row>
    <row r="11508" spans="1:13" x14ac:dyDescent="0.3">
      <c r="A11508"/>
      <c r="B11508"/>
      <c r="C11508" s="29"/>
      <c r="D11508"/>
      <c r="E11508" s="44"/>
      <c r="F11508" s="29"/>
      <c r="G11508" s="45"/>
      <c r="L11508"/>
      <c r="M11508" s="46"/>
    </row>
    <row r="11509" spans="1:13" x14ac:dyDescent="0.3">
      <c r="A11509"/>
      <c r="B11509"/>
      <c r="C11509" s="29"/>
      <c r="D11509"/>
      <c r="E11509" s="44"/>
      <c r="F11509" s="29"/>
      <c r="G11509" s="45"/>
      <c r="L11509"/>
      <c r="M11509" s="46"/>
    </row>
    <row r="11510" spans="1:13" x14ac:dyDescent="0.3">
      <c r="A11510"/>
      <c r="B11510"/>
      <c r="C11510" s="29"/>
      <c r="D11510"/>
      <c r="E11510" s="44"/>
      <c r="F11510" s="29"/>
      <c r="G11510" s="45"/>
      <c r="L11510"/>
      <c r="M11510" s="46"/>
    </row>
    <row r="11511" spans="1:13" x14ac:dyDescent="0.3">
      <c r="A11511"/>
      <c r="B11511"/>
      <c r="C11511" s="29"/>
      <c r="D11511"/>
      <c r="E11511" s="44"/>
      <c r="F11511" s="29"/>
      <c r="G11511" s="45"/>
      <c r="L11511"/>
      <c r="M11511" s="46"/>
    </row>
    <row r="11512" spans="1:13" x14ac:dyDescent="0.3">
      <c r="A11512"/>
      <c r="B11512"/>
      <c r="C11512" s="29"/>
      <c r="D11512"/>
      <c r="E11512" s="44"/>
      <c r="F11512" s="29"/>
      <c r="G11512" s="45"/>
      <c r="L11512"/>
      <c r="M11512" s="46"/>
    </row>
    <row r="11513" spans="1:13" x14ac:dyDescent="0.3">
      <c r="A11513"/>
      <c r="B11513"/>
      <c r="C11513" s="29"/>
      <c r="D11513"/>
      <c r="E11513" s="44"/>
      <c r="F11513" s="29"/>
      <c r="G11513" s="45"/>
      <c r="L11513"/>
      <c r="M11513" s="46"/>
    </row>
    <row r="11514" spans="1:13" x14ac:dyDescent="0.3">
      <c r="A11514"/>
      <c r="B11514"/>
      <c r="C11514" s="29"/>
      <c r="D11514"/>
      <c r="E11514" s="44"/>
      <c r="F11514" s="29"/>
      <c r="G11514" s="45"/>
      <c r="L11514"/>
      <c r="M11514" s="46"/>
    </row>
    <row r="11515" spans="1:13" x14ac:dyDescent="0.3">
      <c r="A11515"/>
      <c r="B11515"/>
      <c r="C11515" s="29"/>
      <c r="D11515"/>
      <c r="E11515" s="44"/>
      <c r="F11515" s="29"/>
      <c r="G11515" s="45"/>
      <c r="L11515"/>
      <c r="M11515" s="46"/>
    </row>
    <row r="11516" spans="1:13" x14ac:dyDescent="0.3">
      <c r="A11516"/>
      <c r="B11516"/>
      <c r="C11516" s="29"/>
      <c r="D11516"/>
      <c r="E11516" s="44"/>
      <c r="F11516" s="29"/>
      <c r="G11516" s="45"/>
      <c r="L11516"/>
      <c r="M11516" s="46"/>
    </row>
    <row r="11517" spans="1:13" x14ac:dyDescent="0.3">
      <c r="A11517"/>
      <c r="B11517"/>
      <c r="C11517" s="29"/>
      <c r="D11517"/>
      <c r="E11517" s="44"/>
      <c r="F11517" s="29"/>
      <c r="G11517" s="45"/>
      <c r="L11517"/>
      <c r="M11517" s="46"/>
    </row>
    <row r="11518" spans="1:13" x14ac:dyDescent="0.3">
      <c r="A11518"/>
      <c r="B11518"/>
      <c r="C11518" s="29"/>
      <c r="D11518"/>
      <c r="E11518" s="44"/>
      <c r="F11518" s="29"/>
      <c r="G11518" s="45"/>
      <c r="L11518"/>
      <c r="M11518" s="46"/>
    </row>
    <row r="11519" spans="1:13" x14ac:dyDescent="0.3">
      <c r="A11519"/>
      <c r="B11519"/>
      <c r="C11519" s="29"/>
      <c r="D11519"/>
      <c r="E11519" s="44"/>
      <c r="F11519" s="29"/>
      <c r="G11519" s="45"/>
      <c r="L11519"/>
      <c r="M11519" s="46"/>
    </row>
    <row r="11520" spans="1:13" x14ac:dyDescent="0.3">
      <c r="A11520"/>
      <c r="B11520"/>
      <c r="C11520" s="29"/>
      <c r="D11520"/>
      <c r="E11520" s="44"/>
      <c r="F11520" s="29"/>
      <c r="G11520" s="45"/>
      <c r="L11520"/>
      <c r="M11520" s="46"/>
    </row>
    <row r="11521" spans="1:13" x14ac:dyDescent="0.3">
      <c r="A11521"/>
      <c r="B11521"/>
      <c r="C11521" s="29"/>
      <c r="D11521"/>
      <c r="E11521" s="44"/>
      <c r="F11521" s="29"/>
      <c r="G11521" s="45"/>
      <c r="L11521"/>
      <c r="M11521" s="46"/>
    </row>
    <row r="11522" spans="1:13" x14ac:dyDescent="0.3">
      <c r="A11522"/>
      <c r="B11522"/>
      <c r="C11522" s="29"/>
      <c r="D11522"/>
      <c r="E11522" s="44"/>
      <c r="F11522" s="29"/>
      <c r="G11522" s="45"/>
      <c r="L11522"/>
      <c r="M11522" s="46"/>
    </row>
    <row r="11523" spans="1:13" x14ac:dyDescent="0.3">
      <c r="A11523"/>
      <c r="B11523"/>
      <c r="C11523" s="29"/>
      <c r="D11523"/>
      <c r="E11523" s="44"/>
      <c r="F11523" s="29"/>
      <c r="G11523" s="45"/>
      <c r="L11523"/>
      <c r="M11523" s="46"/>
    </row>
    <row r="11524" spans="1:13" x14ac:dyDescent="0.3">
      <c r="A11524"/>
      <c r="B11524"/>
      <c r="C11524" s="29"/>
      <c r="D11524"/>
      <c r="E11524" s="44"/>
      <c r="F11524" s="29"/>
      <c r="G11524" s="45"/>
      <c r="L11524"/>
      <c r="M11524" s="46"/>
    </row>
    <row r="11525" spans="1:13" x14ac:dyDescent="0.3">
      <c r="A11525"/>
      <c r="B11525"/>
      <c r="C11525" s="29"/>
      <c r="D11525"/>
      <c r="E11525" s="44"/>
      <c r="F11525" s="29"/>
      <c r="G11525" s="45"/>
      <c r="L11525"/>
      <c r="M11525" s="46"/>
    </row>
    <row r="11526" spans="1:13" x14ac:dyDescent="0.3">
      <c r="A11526"/>
      <c r="B11526"/>
      <c r="C11526" s="29"/>
      <c r="D11526"/>
      <c r="E11526" s="44"/>
      <c r="F11526" s="29"/>
      <c r="G11526" s="45"/>
      <c r="L11526"/>
      <c r="M11526" s="46"/>
    </row>
    <row r="11527" spans="1:13" x14ac:dyDescent="0.3">
      <c r="A11527"/>
      <c r="B11527"/>
      <c r="C11527" s="29"/>
      <c r="D11527"/>
      <c r="E11527" s="44"/>
      <c r="F11527" s="29"/>
      <c r="G11527" s="45"/>
      <c r="L11527"/>
      <c r="M11527" s="46"/>
    </row>
    <row r="11528" spans="1:13" x14ac:dyDescent="0.3">
      <c r="A11528"/>
      <c r="B11528"/>
      <c r="C11528" s="29"/>
      <c r="D11528"/>
      <c r="E11528" s="44"/>
      <c r="F11528" s="29"/>
      <c r="G11528" s="45"/>
      <c r="L11528"/>
      <c r="M11528" s="46"/>
    </row>
    <row r="11529" spans="1:13" x14ac:dyDescent="0.3">
      <c r="A11529"/>
      <c r="B11529"/>
      <c r="C11529" s="29"/>
      <c r="D11529"/>
      <c r="E11529" s="44"/>
      <c r="F11529" s="29"/>
      <c r="G11529" s="45"/>
      <c r="L11529"/>
      <c r="M11529" s="46"/>
    </row>
    <row r="11530" spans="1:13" x14ac:dyDescent="0.3">
      <c r="A11530"/>
      <c r="B11530"/>
      <c r="C11530" s="29"/>
      <c r="D11530"/>
      <c r="E11530" s="44"/>
      <c r="F11530" s="29"/>
      <c r="G11530" s="45"/>
      <c r="L11530"/>
      <c r="M11530" s="46"/>
    </row>
    <row r="11531" spans="1:13" x14ac:dyDescent="0.3">
      <c r="A11531"/>
      <c r="B11531"/>
      <c r="C11531" s="29"/>
      <c r="D11531"/>
      <c r="E11531" s="44"/>
      <c r="F11531" s="29"/>
      <c r="G11531" s="45"/>
      <c r="L11531"/>
      <c r="M11531" s="46"/>
    </row>
    <row r="11532" spans="1:13" x14ac:dyDescent="0.3">
      <c r="A11532"/>
      <c r="B11532"/>
      <c r="C11532" s="29"/>
      <c r="D11532"/>
      <c r="E11532" s="44"/>
      <c r="F11532" s="29"/>
      <c r="G11532" s="45"/>
      <c r="L11532"/>
      <c r="M11532" s="46"/>
    </row>
    <row r="11533" spans="1:13" x14ac:dyDescent="0.3">
      <c r="A11533"/>
      <c r="B11533"/>
      <c r="C11533" s="29"/>
      <c r="D11533"/>
      <c r="E11533" s="44"/>
      <c r="F11533" s="29"/>
      <c r="G11533" s="45"/>
      <c r="L11533"/>
      <c r="M11533" s="46"/>
    </row>
    <row r="11534" spans="1:13" x14ac:dyDescent="0.3">
      <c r="A11534"/>
      <c r="B11534"/>
      <c r="C11534" s="29"/>
      <c r="D11534"/>
      <c r="E11534" s="44"/>
      <c r="F11534" s="29"/>
      <c r="G11534" s="45"/>
      <c r="L11534"/>
      <c r="M11534" s="46"/>
    </row>
    <row r="11535" spans="1:13" x14ac:dyDescent="0.3">
      <c r="A11535"/>
      <c r="B11535"/>
      <c r="C11535" s="29"/>
      <c r="D11535"/>
      <c r="E11535" s="44"/>
      <c r="F11535" s="29"/>
      <c r="G11535" s="45"/>
      <c r="L11535"/>
      <c r="M11535" s="46"/>
    </row>
    <row r="11536" spans="1:13" x14ac:dyDescent="0.3">
      <c r="A11536"/>
      <c r="B11536"/>
      <c r="C11536" s="29"/>
      <c r="D11536"/>
      <c r="E11536" s="44"/>
      <c r="F11536" s="29"/>
      <c r="G11536" s="45"/>
      <c r="L11536"/>
      <c r="M11536" s="46"/>
    </row>
    <row r="11537" spans="1:13" x14ac:dyDescent="0.3">
      <c r="A11537"/>
      <c r="B11537"/>
      <c r="C11537" s="29"/>
      <c r="D11537"/>
      <c r="E11537" s="44"/>
      <c r="F11537" s="29"/>
      <c r="G11537" s="45"/>
      <c r="L11537"/>
      <c r="M11537" s="46"/>
    </row>
    <row r="11538" spans="1:13" x14ac:dyDescent="0.3">
      <c r="A11538"/>
      <c r="B11538"/>
      <c r="C11538" s="29"/>
      <c r="D11538"/>
      <c r="E11538" s="44"/>
      <c r="F11538" s="29"/>
      <c r="G11538" s="45"/>
      <c r="L11538"/>
      <c r="M11538" s="46"/>
    </row>
    <row r="11539" spans="1:13" x14ac:dyDescent="0.3">
      <c r="A11539"/>
      <c r="B11539"/>
      <c r="C11539" s="29"/>
      <c r="D11539"/>
      <c r="E11539" s="44"/>
      <c r="F11539" s="29"/>
      <c r="G11539" s="45"/>
      <c r="L11539"/>
      <c r="M11539" s="46"/>
    </row>
    <row r="11540" spans="1:13" x14ac:dyDescent="0.3">
      <c r="A11540"/>
      <c r="B11540"/>
      <c r="C11540" s="29"/>
      <c r="D11540"/>
      <c r="E11540" s="44"/>
      <c r="F11540" s="29"/>
      <c r="G11540" s="45"/>
      <c r="L11540"/>
      <c r="M11540" s="46"/>
    </row>
    <row r="11541" spans="1:13" x14ac:dyDescent="0.3">
      <c r="A11541"/>
      <c r="B11541"/>
      <c r="C11541" s="29"/>
      <c r="D11541"/>
      <c r="E11541" s="44"/>
      <c r="F11541" s="29"/>
      <c r="G11541" s="45"/>
      <c r="L11541"/>
      <c r="M11541" s="46"/>
    </row>
    <row r="11542" spans="1:13" x14ac:dyDescent="0.3">
      <c r="A11542"/>
      <c r="B11542"/>
      <c r="C11542" s="29"/>
      <c r="D11542"/>
      <c r="E11542" s="44"/>
      <c r="F11542" s="29"/>
      <c r="G11542" s="45"/>
      <c r="L11542"/>
      <c r="M11542" s="46"/>
    </row>
    <row r="11543" spans="1:13" x14ac:dyDescent="0.3">
      <c r="A11543"/>
      <c r="B11543"/>
      <c r="C11543" s="29"/>
      <c r="D11543"/>
      <c r="E11543" s="44"/>
      <c r="F11543" s="29"/>
      <c r="G11543" s="45"/>
      <c r="L11543"/>
      <c r="M11543" s="46"/>
    </row>
    <row r="11544" spans="1:13" x14ac:dyDescent="0.3">
      <c r="A11544"/>
      <c r="B11544"/>
      <c r="C11544" s="29"/>
      <c r="D11544"/>
      <c r="E11544" s="44"/>
      <c r="F11544" s="29"/>
      <c r="G11544" s="45"/>
      <c r="L11544"/>
      <c r="M11544" s="46"/>
    </row>
    <row r="11545" spans="1:13" x14ac:dyDescent="0.3">
      <c r="A11545"/>
      <c r="B11545"/>
      <c r="C11545" s="29"/>
      <c r="D11545"/>
      <c r="E11545" s="44"/>
      <c r="F11545" s="29"/>
      <c r="G11545" s="45"/>
      <c r="L11545"/>
      <c r="M11545" s="46"/>
    </row>
    <row r="11546" spans="1:13" x14ac:dyDescent="0.3">
      <c r="A11546"/>
      <c r="B11546"/>
      <c r="C11546" s="29"/>
      <c r="D11546"/>
      <c r="E11546" s="44"/>
      <c r="F11546" s="29"/>
      <c r="G11546" s="45"/>
      <c r="L11546"/>
      <c r="M11546" s="46"/>
    </row>
    <row r="11547" spans="1:13" x14ac:dyDescent="0.3">
      <c r="A11547"/>
      <c r="B11547"/>
      <c r="C11547" s="29"/>
      <c r="D11547"/>
      <c r="E11547" s="44"/>
      <c r="F11547" s="29"/>
      <c r="G11547" s="45"/>
      <c r="L11547"/>
      <c r="M11547" s="46"/>
    </row>
    <row r="11548" spans="1:13" x14ac:dyDescent="0.3">
      <c r="A11548"/>
      <c r="B11548"/>
      <c r="C11548" s="29"/>
      <c r="D11548"/>
      <c r="E11548" s="44"/>
      <c r="F11548" s="29"/>
      <c r="G11548" s="45"/>
      <c r="L11548"/>
      <c r="M11548" s="46"/>
    </row>
    <row r="11549" spans="1:13" x14ac:dyDescent="0.3">
      <c r="A11549"/>
      <c r="B11549"/>
      <c r="C11549" s="29"/>
      <c r="D11549"/>
      <c r="E11549" s="44"/>
      <c r="F11549" s="29"/>
      <c r="G11549" s="45"/>
      <c r="L11549"/>
      <c r="M11549" s="46"/>
    </row>
    <row r="11550" spans="1:13" x14ac:dyDescent="0.3">
      <c r="A11550"/>
      <c r="B11550"/>
      <c r="C11550" s="29"/>
      <c r="D11550"/>
      <c r="E11550" s="44"/>
      <c r="F11550" s="29"/>
      <c r="G11550" s="45"/>
      <c r="L11550"/>
      <c r="M11550" s="46"/>
    </row>
    <row r="11551" spans="1:13" x14ac:dyDescent="0.3">
      <c r="A11551"/>
      <c r="B11551"/>
      <c r="C11551" s="29"/>
      <c r="D11551"/>
      <c r="E11551" s="44"/>
      <c r="F11551" s="29"/>
      <c r="G11551" s="45"/>
      <c r="L11551"/>
      <c r="M11551" s="46"/>
    </row>
    <row r="11552" spans="1:13" x14ac:dyDescent="0.3">
      <c r="A11552"/>
      <c r="B11552"/>
      <c r="C11552" s="29"/>
      <c r="D11552"/>
      <c r="E11552" s="44"/>
      <c r="F11552" s="29"/>
      <c r="G11552" s="45"/>
      <c r="L11552"/>
      <c r="M11552" s="46"/>
    </row>
    <row r="11553" spans="1:13" x14ac:dyDescent="0.3">
      <c r="A11553"/>
      <c r="B11553"/>
      <c r="C11553" s="29"/>
      <c r="D11553"/>
      <c r="E11553" s="44"/>
      <c r="F11553" s="29"/>
      <c r="G11553" s="45"/>
      <c r="L11553"/>
      <c r="M11553" s="46"/>
    </row>
    <row r="11554" spans="1:13" x14ac:dyDescent="0.3">
      <c r="A11554"/>
      <c r="B11554"/>
      <c r="C11554" s="29"/>
      <c r="D11554"/>
      <c r="E11554" s="44"/>
      <c r="F11554" s="29"/>
      <c r="G11554" s="45"/>
      <c r="L11554"/>
      <c r="M11554" s="46"/>
    </row>
    <row r="11555" spans="1:13" x14ac:dyDescent="0.3">
      <c r="A11555"/>
      <c r="B11555"/>
      <c r="C11555" s="29"/>
      <c r="D11555"/>
      <c r="E11555" s="44"/>
      <c r="F11555" s="29"/>
      <c r="G11555" s="45"/>
      <c r="L11555"/>
      <c r="M11555" s="46"/>
    </row>
    <row r="11556" spans="1:13" x14ac:dyDescent="0.3">
      <c r="A11556"/>
      <c r="B11556"/>
      <c r="C11556" s="29"/>
      <c r="D11556"/>
      <c r="E11556" s="44"/>
      <c r="F11556" s="29"/>
      <c r="G11556" s="45"/>
      <c r="L11556"/>
      <c r="M11556" s="46"/>
    </row>
    <row r="11557" spans="1:13" x14ac:dyDescent="0.3">
      <c r="A11557"/>
      <c r="B11557"/>
      <c r="C11557" s="29"/>
      <c r="D11557"/>
      <c r="E11557" s="44"/>
      <c r="F11557" s="29"/>
      <c r="G11557" s="45"/>
      <c r="L11557"/>
      <c r="M11557" s="46"/>
    </row>
    <row r="11558" spans="1:13" x14ac:dyDescent="0.3">
      <c r="A11558"/>
      <c r="B11558"/>
      <c r="C11558" s="29"/>
      <c r="D11558"/>
      <c r="E11558" s="44"/>
      <c r="F11558" s="29"/>
      <c r="G11558" s="45"/>
      <c r="L11558"/>
      <c r="M11558" s="46"/>
    </row>
    <row r="11559" spans="1:13" x14ac:dyDescent="0.3">
      <c r="A11559"/>
      <c r="B11559"/>
      <c r="C11559" s="29"/>
      <c r="D11559"/>
      <c r="E11559" s="44"/>
      <c r="F11559" s="29"/>
      <c r="G11559" s="45"/>
      <c r="L11559"/>
      <c r="M11559" s="46"/>
    </row>
    <row r="11560" spans="1:13" x14ac:dyDescent="0.3">
      <c r="A11560"/>
      <c r="B11560"/>
      <c r="C11560" s="29"/>
      <c r="D11560"/>
      <c r="E11560" s="44"/>
      <c r="F11560" s="29"/>
      <c r="G11560" s="45"/>
      <c r="L11560"/>
      <c r="M11560" s="46"/>
    </row>
    <row r="11561" spans="1:13" x14ac:dyDescent="0.3">
      <c r="A11561"/>
      <c r="B11561"/>
      <c r="C11561" s="29"/>
      <c r="D11561"/>
      <c r="E11561" s="44"/>
      <c r="F11561" s="29"/>
      <c r="G11561" s="45"/>
      <c r="L11561"/>
      <c r="M11561" s="46"/>
    </row>
    <row r="11562" spans="1:13" x14ac:dyDescent="0.3">
      <c r="A11562"/>
      <c r="B11562"/>
      <c r="C11562" s="29"/>
      <c r="D11562"/>
      <c r="E11562" s="44"/>
      <c r="F11562" s="29"/>
      <c r="G11562" s="45"/>
      <c r="L11562"/>
      <c r="M11562" s="46"/>
    </row>
    <row r="11563" spans="1:13" x14ac:dyDescent="0.3">
      <c r="A11563"/>
      <c r="B11563"/>
      <c r="C11563" s="29"/>
      <c r="D11563"/>
      <c r="E11563" s="44"/>
      <c r="F11563" s="29"/>
      <c r="G11563" s="45"/>
      <c r="L11563"/>
      <c r="M11563" s="46"/>
    </row>
    <row r="11564" spans="1:13" x14ac:dyDescent="0.3">
      <c r="A11564"/>
      <c r="B11564"/>
      <c r="C11564" s="29"/>
      <c r="D11564"/>
      <c r="E11564" s="44"/>
      <c r="F11564" s="29"/>
      <c r="G11564" s="45"/>
      <c r="L11564"/>
      <c r="M11564" s="46"/>
    </row>
    <row r="11565" spans="1:13" x14ac:dyDescent="0.3">
      <c r="A11565"/>
      <c r="B11565"/>
      <c r="C11565" s="29"/>
      <c r="D11565"/>
      <c r="E11565" s="44"/>
      <c r="F11565" s="29"/>
      <c r="G11565" s="45"/>
      <c r="L11565"/>
      <c r="M11565" s="46"/>
    </row>
    <row r="11566" spans="1:13" x14ac:dyDescent="0.3">
      <c r="A11566"/>
      <c r="B11566"/>
      <c r="C11566" s="29"/>
      <c r="D11566"/>
      <c r="E11566" s="44"/>
      <c r="F11566" s="29"/>
      <c r="G11566" s="45"/>
      <c r="L11566"/>
      <c r="M11566" s="46"/>
    </row>
    <row r="11567" spans="1:13" x14ac:dyDescent="0.3">
      <c r="A11567"/>
      <c r="B11567"/>
      <c r="C11567" s="29"/>
      <c r="D11567"/>
      <c r="E11567" s="44"/>
      <c r="F11567" s="29"/>
      <c r="G11567" s="45"/>
      <c r="L11567"/>
      <c r="M11567" s="46"/>
    </row>
    <row r="11568" spans="1:13" x14ac:dyDescent="0.3">
      <c r="A11568"/>
      <c r="B11568"/>
      <c r="C11568" s="29"/>
      <c r="D11568"/>
      <c r="E11568" s="44"/>
      <c r="F11568" s="29"/>
      <c r="G11568" s="45"/>
      <c r="L11568"/>
      <c r="M11568" s="46"/>
    </row>
    <row r="11569" spans="1:13" x14ac:dyDescent="0.3">
      <c r="A11569"/>
      <c r="B11569"/>
      <c r="C11569" s="29"/>
      <c r="D11569"/>
      <c r="E11569" s="44"/>
      <c r="F11569" s="29"/>
      <c r="G11569" s="45"/>
      <c r="L11569"/>
      <c r="M11569" s="46"/>
    </row>
    <row r="11570" spans="1:13" x14ac:dyDescent="0.3">
      <c r="A11570"/>
      <c r="B11570"/>
      <c r="C11570" s="29"/>
      <c r="D11570"/>
      <c r="E11570" s="44"/>
      <c r="F11570" s="29"/>
      <c r="G11570" s="45"/>
      <c r="L11570"/>
      <c r="M11570" s="46"/>
    </row>
    <row r="11571" spans="1:13" x14ac:dyDescent="0.3">
      <c r="A11571"/>
      <c r="B11571"/>
      <c r="C11571" s="29"/>
      <c r="D11571"/>
      <c r="E11571" s="44"/>
      <c r="F11571" s="29"/>
      <c r="G11571" s="45"/>
      <c r="L11571"/>
      <c r="M11571" s="46"/>
    </row>
    <row r="11572" spans="1:13" x14ac:dyDescent="0.3">
      <c r="A11572"/>
      <c r="B11572"/>
      <c r="C11572" s="29"/>
      <c r="D11572"/>
      <c r="E11572" s="44"/>
      <c r="F11572" s="29"/>
      <c r="G11572" s="45"/>
      <c r="L11572"/>
      <c r="M11572" s="46"/>
    </row>
    <row r="11573" spans="1:13" x14ac:dyDescent="0.3">
      <c r="A11573"/>
      <c r="B11573"/>
      <c r="C11573" s="29"/>
      <c r="D11573"/>
      <c r="E11573" s="44"/>
      <c r="F11573" s="29"/>
      <c r="G11573" s="45"/>
      <c r="L11573"/>
      <c r="M11573" s="46"/>
    </row>
    <row r="11574" spans="1:13" x14ac:dyDescent="0.3">
      <c r="A11574"/>
      <c r="B11574"/>
      <c r="C11574" s="29"/>
      <c r="D11574"/>
      <c r="E11574" s="44"/>
      <c r="F11574" s="29"/>
      <c r="G11574" s="45"/>
      <c r="L11574"/>
      <c r="M11574" s="46"/>
    </row>
    <row r="11575" spans="1:13" x14ac:dyDescent="0.3">
      <c r="A11575"/>
      <c r="B11575"/>
      <c r="C11575" s="29"/>
      <c r="D11575"/>
      <c r="E11575" s="44"/>
      <c r="F11575" s="29"/>
      <c r="G11575" s="45"/>
      <c r="L11575"/>
      <c r="M11575" s="46"/>
    </row>
    <row r="11576" spans="1:13" x14ac:dyDescent="0.3">
      <c r="A11576"/>
      <c r="B11576"/>
      <c r="C11576" s="29"/>
      <c r="D11576"/>
      <c r="E11576" s="44"/>
      <c r="F11576" s="29"/>
      <c r="G11576" s="45"/>
      <c r="L11576"/>
      <c r="M11576" s="46"/>
    </row>
    <row r="11577" spans="1:13" x14ac:dyDescent="0.3">
      <c r="A11577"/>
      <c r="B11577"/>
      <c r="C11577" s="29"/>
      <c r="D11577"/>
      <c r="E11577" s="44"/>
      <c r="F11577" s="29"/>
      <c r="G11577" s="45"/>
      <c r="L11577"/>
      <c r="M11577" s="46"/>
    </row>
    <row r="11578" spans="1:13" x14ac:dyDescent="0.3">
      <c r="A11578"/>
      <c r="B11578"/>
      <c r="C11578" s="29"/>
      <c r="D11578"/>
      <c r="E11578" s="44"/>
      <c r="F11578" s="29"/>
      <c r="G11578" s="45"/>
      <c r="L11578"/>
      <c r="M11578" s="46"/>
    </row>
    <row r="11579" spans="1:13" x14ac:dyDescent="0.3">
      <c r="A11579"/>
      <c r="B11579"/>
      <c r="C11579" s="29"/>
      <c r="D11579"/>
      <c r="E11579" s="44"/>
      <c r="F11579" s="29"/>
      <c r="G11579" s="45"/>
      <c r="L11579"/>
      <c r="M11579" s="46"/>
    </row>
    <row r="11580" spans="1:13" x14ac:dyDescent="0.3">
      <c r="A11580"/>
      <c r="B11580"/>
      <c r="C11580" s="29"/>
      <c r="D11580"/>
      <c r="E11580" s="44"/>
      <c r="F11580" s="29"/>
      <c r="G11580" s="45"/>
      <c r="L11580"/>
      <c r="M11580" s="46"/>
    </row>
    <row r="11581" spans="1:13" x14ac:dyDescent="0.3">
      <c r="A11581"/>
      <c r="B11581"/>
      <c r="C11581" s="29"/>
      <c r="D11581"/>
      <c r="E11581" s="44"/>
      <c r="F11581" s="29"/>
      <c r="G11581" s="45"/>
      <c r="L11581"/>
      <c r="M11581" s="46"/>
    </row>
    <row r="11582" spans="1:13" x14ac:dyDescent="0.3">
      <c r="A11582"/>
      <c r="B11582"/>
      <c r="C11582" s="29"/>
      <c r="D11582"/>
      <c r="E11582" s="44"/>
      <c r="F11582" s="29"/>
      <c r="G11582" s="45"/>
      <c r="L11582"/>
      <c r="M11582" s="46"/>
    </row>
    <row r="11583" spans="1:13" x14ac:dyDescent="0.3">
      <c r="A11583"/>
      <c r="B11583"/>
      <c r="C11583" s="29"/>
      <c r="D11583"/>
      <c r="E11583" s="44"/>
      <c r="F11583" s="29"/>
      <c r="G11583" s="45"/>
      <c r="L11583"/>
      <c r="M11583" s="46"/>
    </row>
    <row r="11584" spans="1:13" x14ac:dyDescent="0.3">
      <c r="A11584"/>
      <c r="B11584"/>
      <c r="C11584" s="29"/>
      <c r="D11584"/>
      <c r="E11584" s="44"/>
      <c r="F11584" s="29"/>
      <c r="G11584" s="45"/>
      <c r="L11584"/>
      <c r="M11584" s="46"/>
    </row>
    <row r="11585" spans="1:13" x14ac:dyDescent="0.3">
      <c r="A11585"/>
      <c r="B11585"/>
      <c r="C11585" s="29"/>
      <c r="D11585"/>
      <c r="E11585" s="44"/>
      <c r="F11585" s="29"/>
      <c r="G11585" s="45"/>
      <c r="L11585"/>
      <c r="M11585" s="46"/>
    </row>
    <row r="11586" spans="1:13" x14ac:dyDescent="0.3">
      <c r="A11586"/>
      <c r="B11586"/>
      <c r="C11586" s="29"/>
      <c r="D11586"/>
      <c r="E11586" s="44"/>
      <c r="F11586" s="29"/>
      <c r="G11586" s="45"/>
      <c r="L11586"/>
      <c r="M11586" s="46"/>
    </row>
    <row r="11587" spans="1:13" x14ac:dyDescent="0.3">
      <c r="A11587"/>
      <c r="B11587"/>
      <c r="C11587" s="29"/>
      <c r="D11587"/>
      <c r="E11587" s="44"/>
      <c r="F11587" s="29"/>
      <c r="G11587" s="45"/>
      <c r="L11587"/>
      <c r="M11587" s="46"/>
    </row>
    <row r="11588" spans="1:13" x14ac:dyDescent="0.3">
      <c r="A11588"/>
      <c r="B11588"/>
      <c r="C11588" s="29"/>
      <c r="D11588"/>
      <c r="E11588" s="44"/>
      <c r="F11588" s="29"/>
      <c r="G11588" s="45"/>
      <c r="L11588"/>
      <c r="M11588" s="46"/>
    </row>
    <row r="11589" spans="1:13" x14ac:dyDescent="0.3">
      <c r="A11589"/>
      <c r="B11589"/>
      <c r="C11589" s="29"/>
      <c r="D11589"/>
      <c r="E11589" s="44"/>
      <c r="F11589" s="29"/>
      <c r="G11589" s="45"/>
      <c r="L11589"/>
      <c r="M11589" s="46"/>
    </row>
    <row r="11590" spans="1:13" x14ac:dyDescent="0.3">
      <c r="A11590"/>
      <c r="B11590"/>
      <c r="C11590" s="29"/>
      <c r="D11590"/>
      <c r="E11590" s="44"/>
      <c r="F11590" s="29"/>
      <c r="G11590" s="45"/>
      <c r="L11590"/>
      <c r="M11590" s="46"/>
    </row>
    <row r="11591" spans="1:13" x14ac:dyDescent="0.3">
      <c r="A11591"/>
      <c r="B11591"/>
      <c r="C11591" s="29"/>
      <c r="D11591"/>
      <c r="E11591" s="44"/>
      <c r="F11591" s="29"/>
      <c r="G11591" s="45"/>
      <c r="L11591"/>
      <c r="M11591" s="46"/>
    </row>
    <row r="11592" spans="1:13" x14ac:dyDescent="0.3">
      <c r="A11592"/>
      <c r="B11592"/>
      <c r="C11592" s="29"/>
      <c r="D11592"/>
      <c r="E11592" s="44"/>
      <c r="F11592" s="29"/>
      <c r="G11592" s="45"/>
      <c r="L11592"/>
      <c r="M11592" s="46"/>
    </row>
    <row r="11593" spans="1:13" x14ac:dyDescent="0.3">
      <c r="A11593"/>
      <c r="B11593"/>
      <c r="C11593" s="29"/>
      <c r="D11593"/>
      <c r="E11593" s="44"/>
      <c r="F11593" s="29"/>
      <c r="G11593" s="45"/>
      <c r="L11593"/>
      <c r="M11593" s="46"/>
    </row>
    <row r="11594" spans="1:13" x14ac:dyDescent="0.3">
      <c r="A11594"/>
      <c r="B11594"/>
      <c r="C11594" s="29"/>
      <c r="D11594"/>
      <c r="E11594" s="44"/>
      <c r="F11594" s="29"/>
      <c r="G11594" s="45"/>
      <c r="L11594"/>
      <c r="M11594" s="46"/>
    </row>
    <row r="11595" spans="1:13" x14ac:dyDescent="0.3">
      <c r="A11595"/>
      <c r="B11595"/>
      <c r="C11595" s="29"/>
      <c r="D11595"/>
      <c r="E11595" s="44"/>
      <c r="F11595" s="29"/>
      <c r="G11595" s="45"/>
      <c r="L11595"/>
      <c r="M11595" s="46"/>
    </row>
    <row r="11596" spans="1:13" x14ac:dyDescent="0.3">
      <c r="A11596"/>
      <c r="B11596"/>
      <c r="C11596" s="29"/>
      <c r="D11596"/>
      <c r="E11596" s="44"/>
      <c r="F11596" s="29"/>
      <c r="G11596" s="45"/>
      <c r="L11596"/>
      <c r="M11596" s="46"/>
    </row>
    <row r="11597" spans="1:13" x14ac:dyDescent="0.3">
      <c r="A11597"/>
      <c r="B11597"/>
      <c r="C11597" s="29"/>
      <c r="D11597"/>
      <c r="E11597" s="44"/>
      <c r="F11597" s="29"/>
      <c r="G11597" s="45"/>
      <c r="L11597"/>
      <c r="M11597" s="46"/>
    </row>
    <row r="11598" spans="1:13" x14ac:dyDescent="0.3">
      <c r="A11598"/>
      <c r="B11598"/>
      <c r="C11598" s="29"/>
      <c r="D11598"/>
      <c r="E11598" s="44"/>
      <c r="F11598" s="29"/>
      <c r="G11598" s="45"/>
      <c r="L11598"/>
      <c r="M11598" s="46"/>
    </row>
    <row r="11599" spans="1:13" x14ac:dyDescent="0.3">
      <c r="A11599"/>
      <c r="B11599"/>
      <c r="C11599" s="29"/>
      <c r="D11599"/>
      <c r="E11599" s="44"/>
      <c r="F11599" s="29"/>
      <c r="G11599" s="45"/>
      <c r="L11599"/>
      <c r="M11599" s="46"/>
    </row>
    <row r="11600" spans="1:13" x14ac:dyDescent="0.3">
      <c r="A11600"/>
      <c r="B11600"/>
      <c r="C11600" s="29"/>
      <c r="D11600"/>
      <c r="E11600" s="44"/>
      <c r="F11600" s="29"/>
      <c r="G11600" s="45"/>
      <c r="L11600"/>
      <c r="M11600" s="46"/>
    </row>
    <row r="11601" spans="1:13" x14ac:dyDescent="0.3">
      <c r="A11601"/>
      <c r="B11601"/>
      <c r="C11601" s="29"/>
      <c r="D11601"/>
      <c r="E11601" s="44"/>
      <c r="F11601" s="29"/>
      <c r="G11601" s="45"/>
      <c r="L11601"/>
      <c r="M11601" s="46"/>
    </row>
    <row r="11602" spans="1:13" x14ac:dyDescent="0.3">
      <c r="A11602"/>
      <c r="B11602"/>
      <c r="C11602" s="29"/>
      <c r="D11602"/>
      <c r="E11602" s="44"/>
      <c r="F11602" s="29"/>
      <c r="G11602" s="45"/>
      <c r="L11602"/>
      <c r="M11602" s="46"/>
    </row>
    <row r="11603" spans="1:13" x14ac:dyDescent="0.3">
      <c r="A11603"/>
      <c r="B11603"/>
      <c r="C11603" s="29"/>
      <c r="D11603"/>
      <c r="E11603" s="44"/>
      <c r="F11603" s="29"/>
      <c r="G11603" s="45"/>
      <c r="L11603"/>
      <c r="M11603" s="46"/>
    </row>
    <row r="11604" spans="1:13" x14ac:dyDescent="0.3">
      <c r="A11604"/>
      <c r="B11604"/>
      <c r="C11604" s="29"/>
      <c r="D11604"/>
      <c r="E11604" s="44"/>
      <c r="F11604" s="29"/>
      <c r="G11604" s="45"/>
      <c r="L11604"/>
      <c r="M11604" s="46"/>
    </row>
    <row r="11605" spans="1:13" x14ac:dyDescent="0.3">
      <c r="A11605"/>
      <c r="B11605"/>
      <c r="C11605" s="29"/>
      <c r="D11605"/>
      <c r="E11605" s="44"/>
      <c r="F11605" s="29"/>
      <c r="G11605" s="45"/>
      <c r="L11605"/>
      <c r="M11605" s="46"/>
    </row>
    <row r="11606" spans="1:13" x14ac:dyDescent="0.3">
      <c r="A11606"/>
      <c r="B11606"/>
      <c r="C11606" s="29"/>
      <c r="D11606"/>
      <c r="E11606" s="44"/>
      <c r="F11606" s="29"/>
      <c r="G11606" s="45"/>
      <c r="L11606"/>
      <c r="M11606" s="46"/>
    </row>
    <row r="11607" spans="1:13" x14ac:dyDescent="0.3">
      <c r="A11607"/>
      <c r="B11607"/>
      <c r="C11607" s="29"/>
      <c r="D11607"/>
      <c r="E11607" s="44"/>
      <c r="F11607" s="29"/>
      <c r="G11607" s="45"/>
      <c r="L11607"/>
      <c r="M11607" s="46"/>
    </row>
    <row r="11608" spans="1:13" x14ac:dyDescent="0.3">
      <c r="A11608"/>
      <c r="B11608"/>
      <c r="C11608" s="29"/>
      <c r="D11608"/>
      <c r="E11608" s="44"/>
      <c r="F11608" s="29"/>
      <c r="G11608" s="45"/>
      <c r="L11608"/>
      <c r="M11608" s="46"/>
    </row>
    <row r="11609" spans="1:13" x14ac:dyDescent="0.3">
      <c r="A11609"/>
      <c r="B11609"/>
      <c r="C11609" s="29"/>
      <c r="D11609"/>
      <c r="E11609" s="44"/>
      <c r="F11609" s="29"/>
      <c r="G11609" s="45"/>
      <c r="L11609"/>
      <c r="M11609" s="46"/>
    </row>
    <row r="11610" spans="1:13" x14ac:dyDescent="0.3">
      <c r="A11610"/>
      <c r="B11610"/>
      <c r="C11610" s="29"/>
      <c r="D11610"/>
      <c r="E11610" s="44"/>
      <c r="F11610" s="29"/>
      <c r="G11610" s="45"/>
      <c r="L11610"/>
      <c r="M11610" s="46"/>
    </row>
    <row r="11611" spans="1:13" x14ac:dyDescent="0.3">
      <c r="A11611"/>
      <c r="B11611"/>
      <c r="C11611" s="29"/>
      <c r="D11611"/>
      <c r="E11611" s="44"/>
      <c r="F11611" s="29"/>
      <c r="G11611" s="45"/>
      <c r="L11611"/>
      <c r="M11611" s="46"/>
    </row>
    <row r="11612" spans="1:13" x14ac:dyDescent="0.3">
      <c r="A11612"/>
      <c r="B11612"/>
      <c r="C11612" s="29"/>
      <c r="D11612"/>
      <c r="E11612" s="44"/>
      <c r="F11612" s="29"/>
      <c r="G11612" s="45"/>
      <c r="L11612"/>
      <c r="M11612" s="46"/>
    </row>
    <row r="11613" spans="1:13" x14ac:dyDescent="0.3">
      <c r="A11613"/>
      <c r="B11613"/>
      <c r="C11613" s="29"/>
      <c r="D11613"/>
      <c r="E11613" s="44"/>
      <c r="F11613" s="29"/>
      <c r="G11613" s="45"/>
      <c r="L11613"/>
      <c r="M11613" s="46"/>
    </row>
    <row r="11614" spans="1:13" x14ac:dyDescent="0.3">
      <c r="A11614"/>
      <c r="B11614"/>
      <c r="C11614" s="29"/>
      <c r="D11614"/>
      <c r="E11614" s="44"/>
      <c r="F11614" s="29"/>
      <c r="G11614" s="45"/>
      <c r="L11614"/>
      <c r="M11614" s="46"/>
    </row>
    <row r="11615" spans="1:13" x14ac:dyDescent="0.3">
      <c r="A11615"/>
      <c r="B11615"/>
      <c r="C11615" s="29"/>
      <c r="D11615"/>
      <c r="E11615" s="44"/>
      <c r="F11615" s="29"/>
      <c r="G11615" s="45"/>
      <c r="L11615"/>
      <c r="M11615" s="46"/>
    </row>
    <row r="11616" spans="1:13" x14ac:dyDescent="0.3">
      <c r="A11616"/>
      <c r="B11616"/>
      <c r="C11616" s="29"/>
      <c r="D11616"/>
      <c r="E11616" s="44"/>
      <c r="F11616" s="29"/>
      <c r="G11616" s="45"/>
      <c r="L11616"/>
      <c r="M11616" s="46"/>
    </row>
    <row r="11617" spans="1:13" x14ac:dyDescent="0.3">
      <c r="A11617"/>
      <c r="B11617"/>
      <c r="C11617" s="29"/>
      <c r="D11617"/>
      <c r="E11617" s="44"/>
      <c r="F11617" s="29"/>
      <c r="G11617" s="45"/>
      <c r="L11617"/>
      <c r="M11617" s="46"/>
    </row>
    <row r="11618" spans="1:13" x14ac:dyDescent="0.3">
      <c r="A11618"/>
      <c r="B11618"/>
      <c r="C11618" s="29"/>
      <c r="D11618"/>
      <c r="E11618" s="44"/>
      <c r="F11618" s="29"/>
      <c r="G11618" s="45"/>
      <c r="L11618"/>
      <c r="M11618" s="46"/>
    </row>
    <row r="11619" spans="1:13" x14ac:dyDescent="0.3">
      <c r="A11619"/>
      <c r="B11619"/>
      <c r="C11619" s="29"/>
      <c r="D11619"/>
      <c r="E11619" s="44"/>
      <c r="F11619" s="29"/>
      <c r="G11619" s="45"/>
      <c r="L11619"/>
      <c r="M11619" s="46"/>
    </row>
    <row r="11620" spans="1:13" x14ac:dyDescent="0.3">
      <c r="A11620"/>
      <c r="B11620"/>
      <c r="C11620" s="29"/>
      <c r="D11620"/>
      <c r="E11620" s="44"/>
      <c r="F11620" s="29"/>
      <c r="G11620" s="45"/>
      <c r="L11620"/>
      <c r="M11620" s="46"/>
    </row>
    <row r="11621" spans="1:13" x14ac:dyDescent="0.3">
      <c r="A11621"/>
      <c r="B11621"/>
      <c r="C11621" s="29"/>
      <c r="D11621"/>
      <c r="E11621" s="44"/>
      <c r="F11621" s="29"/>
      <c r="G11621" s="45"/>
      <c r="L11621"/>
      <c r="M11621" s="46"/>
    </row>
    <row r="11622" spans="1:13" x14ac:dyDescent="0.3">
      <c r="A11622"/>
      <c r="B11622"/>
      <c r="C11622" s="29"/>
      <c r="D11622"/>
      <c r="E11622" s="44"/>
      <c r="F11622" s="29"/>
      <c r="G11622" s="45"/>
      <c r="L11622"/>
      <c r="M11622" s="46"/>
    </row>
    <row r="11623" spans="1:13" x14ac:dyDescent="0.3">
      <c r="A11623"/>
      <c r="B11623"/>
      <c r="C11623" s="29"/>
      <c r="D11623"/>
      <c r="E11623" s="44"/>
      <c r="F11623" s="29"/>
      <c r="G11623" s="45"/>
      <c r="L11623"/>
      <c r="M11623" s="46"/>
    </row>
    <row r="11624" spans="1:13" x14ac:dyDescent="0.3">
      <c r="A11624"/>
      <c r="B11624"/>
      <c r="C11624" s="29"/>
      <c r="D11624"/>
      <c r="E11624" s="44"/>
      <c r="F11624" s="29"/>
      <c r="G11624" s="45"/>
      <c r="L11624"/>
      <c r="M11624" s="46"/>
    </row>
    <row r="11625" spans="1:13" x14ac:dyDescent="0.3">
      <c r="A11625"/>
      <c r="B11625"/>
      <c r="C11625" s="29"/>
      <c r="D11625"/>
      <c r="E11625" s="44"/>
      <c r="F11625" s="29"/>
      <c r="G11625" s="45"/>
      <c r="L11625"/>
      <c r="M11625" s="46"/>
    </row>
    <row r="11626" spans="1:13" x14ac:dyDescent="0.3">
      <c r="A11626"/>
      <c r="B11626"/>
      <c r="C11626" s="29"/>
      <c r="D11626"/>
      <c r="E11626" s="44"/>
      <c r="F11626" s="29"/>
      <c r="G11626" s="45"/>
      <c r="L11626"/>
      <c r="M11626" s="46"/>
    </row>
    <row r="11627" spans="1:13" x14ac:dyDescent="0.3">
      <c r="A11627"/>
      <c r="B11627"/>
      <c r="C11627" s="29"/>
      <c r="D11627"/>
      <c r="E11627" s="44"/>
      <c r="F11627" s="29"/>
      <c r="G11627" s="45"/>
      <c r="L11627"/>
      <c r="M11627" s="46"/>
    </row>
    <row r="11628" spans="1:13" x14ac:dyDescent="0.3">
      <c r="A11628"/>
      <c r="B11628"/>
      <c r="C11628" s="29"/>
      <c r="D11628"/>
      <c r="E11628" s="44"/>
      <c r="F11628" s="29"/>
      <c r="G11628" s="45"/>
      <c r="L11628"/>
      <c r="M11628" s="46"/>
    </row>
    <row r="11629" spans="1:13" x14ac:dyDescent="0.3">
      <c r="A11629"/>
      <c r="B11629"/>
      <c r="C11629" s="29"/>
      <c r="D11629"/>
      <c r="E11629" s="44"/>
      <c r="F11629" s="29"/>
      <c r="G11629" s="45"/>
      <c r="L11629"/>
      <c r="M11629" s="46"/>
    </row>
    <row r="11630" spans="1:13" x14ac:dyDescent="0.3">
      <c r="A11630"/>
      <c r="B11630"/>
      <c r="C11630" s="29"/>
      <c r="D11630"/>
      <c r="E11630" s="44"/>
      <c r="F11630" s="29"/>
      <c r="G11630" s="45"/>
      <c r="L11630"/>
      <c r="M11630" s="46"/>
    </row>
    <row r="11631" spans="1:13" x14ac:dyDescent="0.3">
      <c r="A11631"/>
      <c r="B11631"/>
      <c r="C11631" s="29"/>
      <c r="D11631"/>
      <c r="E11631" s="44"/>
      <c r="F11631" s="29"/>
      <c r="G11631" s="45"/>
      <c r="L11631"/>
      <c r="M11631" s="46"/>
    </row>
    <row r="11632" spans="1:13" x14ac:dyDescent="0.3">
      <c r="A11632"/>
      <c r="B11632"/>
      <c r="C11632" s="29"/>
      <c r="D11632"/>
      <c r="E11632" s="44"/>
      <c r="F11632" s="29"/>
      <c r="G11632" s="45"/>
      <c r="L11632"/>
      <c r="M11632" s="46"/>
    </row>
    <row r="11633" spans="1:13" x14ac:dyDescent="0.3">
      <c r="A11633"/>
      <c r="B11633"/>
      <c r="C11633" s="29"/>
      <c r="D11633"/>
      <c r="E11633" s="44"/>
      <c r="F11633" s="29"/>
      <c r="G11633" s="45"/>
      <c r="L11633"/>
      <c r="M11633" s="46"/>
    </row>
    <row r="11634" spans="1:13" x14ac:dyDescent="0.3">
      <c r="A11634"/>
      <c r="B11634"/>
      <c r="C11634" s="29"/>
      <c r="D11634"/>
      <c r="E11634" s="44"/>
      <c r="F11634" s="29"/>
      <c r="G11634" s="45"/>
      <c r="L11634"/>
      <c r="M11634" s="46"/>
    </row>
    <row r="11635" spans="1:13" x14ac:dyDescent="0.3">
      <c r="A11635"/>
      <c r="B11635"/>
      <c r="C11635" s="29"/>
      <c r="D11635"/>
      <c r="E11635" s="44"/>
      <c r="F11635" s="29"/>
      <c r="G11635" s="45"/>
      <c r="L11635"/>
      <c r="M11635" s="46"/>
    </row>
    <row r="11636" spans="1:13" x14ac:dyDescent="0.3">
      <c r="A11636"/>
      <c r="B11636"/>
      <c r="C11636" s="29"/>
      <c r="D11636"/>
      <c r="E11636" s="44"/>
      <c r="F11636" s="29"/>
      <c r="G11636" s="45"/>
      <c r="L11636"/>
      <c r="M11636" s="46"/>
    </row>
    <row r="11637" spans="1:13" x14ac:dyDescent="0.3">
      <c r="A11637"/>
      <c r="B11637"/>
      <c r="C11637" s="29"/>
      <c r="D11637"/>
      <c r="E11637" s="44"/>
      <c r="F11637" s="29"/>
      <c r="G11637" s="45"/>
      <c r="L11637"/>
      <c r="M11637" s="46"/>
    </row>
    <row r="11638" spans="1:13" x14ac:dyDescent="0.3">
      <c r="A11638"/>
      <c r="B11638"/>
      <c r="C11638" s="29"/>
      <c r="D11638"/>
      <c r="E11638" s="44"/>
      <c r="F11638" s="29"/>
      <c r="G11638" s="45"/>
      <c r="L11638"/>
      <c r="M11638" s="46"/>
    </row>
    <row r="11639" spans="1:13" x14ac:dyDescent="0.3">
      <c r="A11639"/>
      <c r="B11639"/>
      <c r="C11639" s="29"/>
      <c r="D11639"/>
      <c r="E11639" s="44"/>
      <c r="F11639" s="29"/>
      <c r="G11639" s="45"/>
      <c r="L11639"/>
      <c r="M11639" s="46"/>
    </row>
    <row r="11640" spans="1:13" x14ac:dyDescent="0.3">
      <c r="A11640"/>
      <c r="B11640"/>
      <c r="C11640" s="29"/>
      <c r="D11640"/>
      <c r="E11640" s="44"/>
      <c r="F11640" s="29"/>
      <c r="G11640" s="45"/>
      <c r="L11640"/>
      <c r="M11640" s="46"/>
    </row>
    <row r="11641" spans="1:13" x14ac:dyDescent="0.3">
      <c r="A11641"/>
      <c r="B11641"/>
      <c r="C11641" s="29"/>
      <c r="D11641"/>
      <c r="E11641" s="44"/>
      <c r="F11641" s="29"/>
      <c r="G11641" s="45"/>
      <c r="L11641"/>
      <c r="M11641" s="46"/>
    </row>
    <row r="11642" spans="1:13" x14ac:dyDescent="0.3">
      <c r="A11642"/>
      <c r="B11642"/>
      <c r="C11642" s="29"/>
      <c r="D11642"/>
      <c r="E11642" s="44"/>
      <c r="F11642" s="29"/>
      <c r="G11642" s="45"/>
      <c r="L11642"/>
      <c r="M11642" s="46"/>
    </row>
    <row r="11643" spans="1:13" x14ac:dyDescent="0.3">
      <c r="A11643"/>
      <c r="B11643"/>
      <c r="C11643" s="29"/>
      <c r="D11643"/>
      <c r="E11643" s="44"/>
      <c r="F11643" s="29"/>
      <c r="G11643" s="45"/>
      <c r="L11643"/>
      <c r="M11643" s="46"/>
    </row>
    <row r="11644" spans="1:13" x14ac:dyDescent="0.3">
      <c r="A11644"/>
      <c r="B11644"/>
      <c r="C11644" s="29"/>
      <c r="D11644"/>
      <c r="E11644" s="44"/>
      <c r="F11644" s="29"/>
      <c r="G11644" s="45"/>
      <c r="L11644"/>
      <c r="M11644" s="46"/>
    </row>
    <row r="11645" spans="1:13" x14ac:dyDescent="0.3">
      <c r="A11645"/>
      <c r="B11645"/>
      <c r="C11645" s="29"/>
      <c r="D11645"/>
      <c r="E11645" s="44"/>
      <c r="F11645" s="29"/>
      <c r="G11645" s="45"/>
      <c r="L11645"/>
      <c r="M11645" s="46"/>
    </row>
    <row r="11646" spans="1:13" x14ac:dyDescent="0.3">
      <c r="A11646"/>
      <c r="B11646"/>
      <c r="C11646" s="29"/>
      <c r="D11646"/>
      <c r="E11646" s="44"/>
      <c r="F11646" s="29"/>
      <c r="G11646" s="45"/>
      <c r="L11646"/>
      <c r="M11646" s="46"/>
    </row>
    <row r="11647" spans="1:13" x14ac:dyDescent="0.3">
      <c r="A11647"/>
      <c r="B11647"/>
      <c r="C11647" s="29"/>
      <c r="D11647"/>
      <c r="E11647" s="44"/>
      <c r="F11647" s="29"/>
      <c r="G11647" s="45"/>
      <c r="L11647"/>
      <c r="M11647" s="46"/>
    </row>
    <row r="11648" spans="1:13" x14ac:dyDescent="0.3">
      <c r="A11648"/>
      <c r="B11648"/>
      <c r="C11648" s="29"/>
      <c r="D11648"/>
      <c r="E11648" s="44"/>
      <c r="F11648" s="29"/>
      <c r="G11648" s="45"/>
      <c r="L11648"/>
      <c r="M11648" s="46"/>
    </row>
    <row r="11649" spans="1:13" x14ac:dyDescent="0.3">
      <c r="A11649"/>
      <c r="B11649"/>
      <c r="C11649" s="29"/>
      <c r="D11649"/>
      <c r="E11649" s="44"/>
      <c r="F11649" s="29"/>
      <c r="G11649" s="45"/>
      <c r="L11649"/>
      <c r="M11649" s="46"/>
    </row>
    <row r="11650" spans="1:13" x14ac:dyDescent="0.3">
      <c r="A11650"/>
      <c r="B11650"/>
      <c r="C11650" s="29"/>
      <c r="D11650"/>
      <c r="E11650" s="44"/>
      <c r="F11650" s="29"/>
      <c r="G11650" s="45"/>
      <c r="L11650"/>
      <c r="M11650" s="46"/>
    </row>
    <row r="11651" spans="1:13" x14ac:dyDescent="0.3">
      <c r="A11651"/>
      <c r="B11651"/>
      <c r="C11651" s="29"/>
      <c r="D11651"/>
      <c r="E11651" s="44"/>
      <c r="F11651" s="29"/>
      <c r="G11651" s="45"/>
      <c r="L11651"/>
      <c r="M11651" s="46"/>
    </row>
    <row r="11652" spans="1:13" x14ac:dyDescent="0.3">
      <c r="A11652"/>
      <c r="B11652"/>
      <c r="C11652" s="29"/>
      <c r="D11652"/>
      <c r="E11652" s="44"/>
      <c r="F11652" s="29"/>
      <c r="G11652" s="45"/>
      <c r="L11652"/>
      <c r="M11652" s="46"/>
    </row>
    <row r="11653" spans="1:13" x14ac:dyDescent="0.3">
      <c r="A11653"/>
      <c r="B11653"/>
      <c r="C11653" s="29"/>
      <c r="D11653"/>
      <c r="E11653" s="44"/>
      <c r="F11653" s="29"/>
      <c r="G11653" s="45"/>
      <c r="L11653"/>
      <c r="M11653" s="46"/>
    </row>
    <row r="11654" spans="1:13" x14ac:dyDescent="0.3">
      <c r="A11654"/>
      <c r="B11654"/>
      <c r="C11654" s="29"/>
      <c r="D11654"/>
      <c r="E11654" s="44"/>
      <c r="F11654" s="29"/>
      <c r="G11654" s="45"/>
      <c r="L11654"/>
      <c r="M11654" s="46"/>
    </row>
    <row r="11655" spans="1:13" x14ac:dyDescent="0.3">
      <c r="A11655"/>
      <c r="B11655"/>
      <c r="C11655" s="29"/>
      <c r="D11655"/>
      <c r="E11655" s="44"/>
      <c r="F11655" s="29"/>
      <c r="G11655" s="45"/>
      <c r="L11655"/>
      <c r="M11655" s="46"/>
    </row>
    <row r="11656" spans="1:13" x14ac:dyDescent="0.3">
      <c r="A11656"/>
      <c r="B11656"/>
      <c r="C11656" s="29"/>
      <c r="D11656"/>
      <c r="E11656" s="44"/>
      <c r="F11656" s="29"/>
      <c r="G11656" s="45"/>
      <c r="L11656"/>
      <c r="M11656" s="46"/>
    </row>
    <row r="11657" spans="1:13" x14ac:dyDescent="0.3">
      <c r="A11657"/>
      <c r="B11657"/>
      <c r="C11657" s="29"/>
      <c r="D11657"/>
      <c r="E11657" s="44"/>
      <c r="F11657" s="29"/>
      <c r="G11657" s="45"/>
      <c r="L11657"/>
      <c r="M11657" s="46"/>
    </row>
    <row r="11658" spans="1:13" x14ac:dyDescent="0.3">
      <c r="A11658"/>
      <c r="B11658"/>
      <c r="C11658" s="29"/>
      <c r="D11658"/>
      <c r="E11658" s="44"/>
      <c r="F11658" s="29"/>
      <c r="G11658" s="45"/>
      <c r="L11658"/>
      <c r="M11658" s="46"/>
    </row>
    <row r="11659" spans="1:13" x14ac:dyDescent="0.3">
      <c r="A11659"/>
      <c r="B11659"/>
      <c r="C11659" s="29"/>
      <c r="D11659"/>
      <c r="E11659" s="44"/>
      <c r="F11659" s="29"/>
      <c r="G11659" s="45"/>
      <c r="L11659"/>
      <c r="M11659" s="46"/>
    </row>
    <row r="11660" spans="1:13" x14ac:dyDescent="0.3">
      <c r="A11660"/>
      <c r="B11660"/>
      <c r="C11660" s="29"/>
      <c r="D11660"/>
      <c r="E11660" s="44"/>
      <c r="F11660" s="29"/>
      <c r="G11660" s="45"/>
      <c r="L11660"/>
      <c r="M11660" s="46"/>
    </row>
    <row r="11661" spans="1:13" x14ac:dyDescent="0.3">
      <c r="A11661"/>
      <c r="B11661"/>
      <c r="C11661" s="29"/>
      <c r="D11661"/>
      <c r="E11661" s="44"/>
      <c r="F11661" s="29"/>
      <c r="G11661" s="45"/>
      <c r="L11661"/>
      <c r="M11661" s="46"/>
    </row>
    <row r="11662" spans="1:13" x14ac:dyDescent="0.3">
      <c r="A11662"/>
      <c r="B11662"/>
      <c r="C11662" s="29"/>
      <c r="D11662"/>
      <c r="E11662" s="44"/>
      <c r="F11662" s="29"/>
      <c r="G11662" s="45"/>
      <c r="L11662"/>
      <c r="M11662" s="46"/>
    </row>
    <row r="11663" spans="1:13" x14ac:dyDescent="0.3">
      <c r="A11663"/>
      <c r="B11663"/>
      <c r="C11663" s="29"/>
      <c r="D11663"/>
      <c r="E11663" s="44"/>
      <c r="F11663" s="29"/>
      <c r="G11663" s="45"/>
      <c r="L11663"/>
      <c r="M11663" s="46"/>
    </row>
    <row r="11664" spans="1:13" x14ac:dyDescent="0.3">
      <c r="A11664"/>
      <c r="B11664"/>
      <c r="C11664" s="29"/>
      <c r="D11664"/>
      <c r="E11664" s="44"/>
      <c r="F11664" s="29"/>
      <c r="G11664" s="45"/>
      <c r="L11664"/>
      <c r="M11664" s="46"/>
    </row>
    <row r="11665" spans="1:13" x14ac:dyDescent="0.3">
      <c r="A11665"/>
      <c r="B11665"/>
      <c r="C11665" s="29"/>
      <c r="D11665"/>
      <c r="E11665" s="44"/>
      <c r="F11665" s="29"/>
      <c r="G11665" s="45"/>
      <c r="L11665"/>
      <c r="M11665" s="46"/>
    </row>
    <row r="11666" spans="1:13" x14ac:dyDescent="0.3">
      <c r="A11666"/>
      <c r="B11666"/>
      <c r="C11666" s="29"/>
      <c r="D11666"/>
      <c r="E11666" s="44"/>
      <c r="F11666" s="29"/>
      <c r="G11666" s="45"/>
      <c r="L11666"/>
      <c r="M11666" s="46"/>
    </row>
    <row r="11667" spans="1:13" x14ac:dyDescent="0.3">
      <c r="A11667"/>
      <c r="B11667"/>
      <c r="C11667" s="29"/>
      <c r="D11667"/>
      <c r="E11667" s="44"/>
      <c r="F11667" s="29"/>
      <c r="G11667" s="45"/>
      <c r="L11667"/>
      <c r="M11667" s="46"/>
    </row>
    <row r="11668" spans="1:13" x14ac:dyDescent="0.3">
      <c r="A11668"/>
      <c r="B11668"/>
      <c r="C11668" s="29"/>
      <c r="D11668"/>
      <c r="E11668" s="44"/>
      <c r="F11668" s="29"/>
      <c r="G11668" s="45"/>
      <c r="L11668"/>
      <c r="M11668" s="46"/>
    </row>
    <row r="11669" spans="1:13" x14ac:dyDescent="0.3">
      <c r="A11669"/>
      <c r="B11669"/>
      <c r="C11669" s="29"/>
      <c r="D11669"/>
      <c r="E11669" s="44"/>
      <c r="F11669" s="29"/>
      <c r="G11669" s="45"/>
      <c r="L11669"/>
      <c r="M11669" s="46"/>
    </row>
    <row r="11670" spans="1:13" x14ac:dyDescent="0.3">
      <c r="A11670"/>
      <c r="B11670"/>
      <c r="C11670" s="29"/>
      <c r="D11670"/>
      <c r="E11670" s="44"/>
      <c r="F11670" s="29"/>
      <c r="G11670" s="45"/>
      <c r="L11670"/>
      <c r="M11670" s="46"/>
    </row>
    <row r="11671" spans="1:13" x14ac:dyDescent="0.3">
      <c r="A11671"/>
      <c r="B11671"/>
      <c r="C11671" s="29"/>
      <c r="D11671"/>
      <c r="E11671" s="44"/>
      <c r="F11671" s="29"/>
      <c r="G11671" s="45"/>
      <c r="L11671"/>
      <c r="M11671" s="46"/>
    </row>
    <row r="11672" spans="1:13" x14ac:dyDescent="0.3">
      <c r="A11672"/>
      <c r="B11672"/>
      <c r="C11672" s="29"/>
      <c r="D11672"/>
      <c r="E11672" s="44"/>
      <c r="F11672" s="29"/>
      <c r="G11672" s="45"/>
      <c r="L11672"/>
      <c r="M11672" s="46"/>
    </row>
    <row r="11673" spans="1:13" x14ac:dyDescent="0.3">
      <c r="A11673"/>
      <c r="B11673"/>
      <c r="C11673" s="29"/>
      <c r="D11673"/>
      <c r="E11673" s="44"/>
      <c r="F11673" s="29"/>
      <c r="G11673" s="45"/>
      <c r="L11673"/>
      <c r="M11673" s="46"/>
    </row>
    <row r="11674" spans="1:13" x14ac:dyDescent="0.3">
      <c r="A11674"/>
      <c r="B11674"/>
      <c r="C11674" s="29"/>
      <c r="D11674"/>
      <c r="E11674" s="44"/>
      <c r="F11674" s="29"/>
      <c r="G11674" s="45"/>
      <c r="L11674"/>
      <c r="M11674" s="46"/>
    </row>
    <row r="11675" spans="1:13" x14ac:dyDescent="0.3">
      <c r="A11675"/>
      <c r="B11675"/>
      <c r="C11675" s="29"/>
      <c r="D11675"/>
      <c r="E11675" s="44"/>
      <c r="F11675" s="29"/>
      <c r="G11675" s="45"/>
      <c r="L11675"/>
      <c r="M11675" s="46"/>
    </row>
    <row r="11676" spans="1:13" x14ac:dyDescent="0.3">
      <c r="A11676"/>
      <c r="B11676"/>
      <c r="C11676" s="29"/>
      <c r="D11676"/>
      <c r="E11676" s="44"/>
      <c r="F11676" s="29"/>
      <c r="G11676" s="45"/>
      <c r="L11676"/>
      <c r="M11676" s="46"/>
    </row>
    <row r="11677" spans="1:13" x14ac:dyDescent="0.3">
      <c r="A11677"/>
      <c r="B11677"/>
      <c r="C11677" s="29"/>
      <c r="D11677"/>
      <c r="E11677" s="44"/>
      <c r="F11677" s="29"/>
      <c r="G11677" s="45"/>
      <c r="L11677"/>
      <c r="M11677" s="46"/>
    </row>
    <row r="11678" spans="1:13" x14ac:dyDescent="0.3">
      <c r="A11678"/>
      <c r="B11678"/>
      <c r="C11678" s="29"/>
      <c r="D11678"/>
      <c r="E11678" s="44"/>
      <c r="F11678" s="29"/>
      <c r="G11678" s="45"/>
      <c r="L11678"/>
      <c r="M11678" s="46"/>
    </row>
    <row r="11679" spans="1:13" x14ac:dyDescent="0.3">
      <c r="A11679"/>
      <c r="B11679"/>
      <c r="C11679" s="29"/>
      <c r="D11679"/>
      <c r="E11679" s="44"/>
      <c r="F11679" s="29"/>
      <c r="G11679" s="45"/>
      <c r="L11679"/>
      <c r="M11679" s="46"/>
    </row>
    <row r="11680" spans="1:13" x14ac:dyDescent="0.3">
      <c r="A11680"/>
      <c r="B11680"/>
      <c r="C11680" s="29"/>
      <c r="D11680"/>
      <c r="E11680" s="44"/>
      <c r="F11680" s="29"/>
      <c r="G11680" s="45"/>
      <c r="L11680"/>
      <c r="M11680" s="46"/>
    </row>
    <row r="11681" spans="1:13" x14ac:dyDescent="0.3">
      <c r="A11681"/>
      <c r="B11681"/>
      <c r="C11681" s="29"/>
      <c r="D11681"/>
      <c r="E11681" s="44"/>
      <c r="F11681" s="29"/>
      <c r="G11681" s="45"/>
      <c r="L11681"/>
      <c r="M11681" s="46"/>
    </row>
    <row r="11682" spans="1:13" x14ac:dyDescent="0.3">
      <c r="A11682"/>
      <c r="B11682"/>
      <c r="C11682" s="29"/>
      <c r="D11682"/>
      <c r="E11682" s="44"/>
      <c r="F11682" s="29"/>
      <c r="G11682" s="45"/>
      <c r="L11682"/>
      <c r="M11682" s="46"/>
    </row>
    <row r="11683" spans="1:13" x14ac:dyDescent="0.3">
      <c r="A11683"/>
      <c r="B11683"/>
      <c r="C11683" s="29"/>
      <c r="D11683"/>
      <c r="E11683" s="44"/>
      <c r="F11683" s="29"/>
      <c r="G11683" s="45"/>
      <c r="L11683"/>
      <c r="M11683" s="46"/>
    </row>
    <row r="11684" spans="1:13" x14ac:dyDescent="0.3">
      <c r="A11684"/>
      <c r="B11684"/>
      <c r="C11684" s="29"/>
      <c r="D11684"/>
      <c r="E11684" s="44"/>
      <c r="F11684" s="29"/>
      <c r="G11684" s="45"/>
      <c r="L11684"/>
      <c r="M11684" s="46"/>
    </row>
    <row r="11685" spans="1:13" x14ac:dyDescent="0.3">
      <c r="A11685"/>
      <c r="B11685"/>
      <c r="C11685" s="29"/>
      <c r="D11685"/>
      <c r="E11685" s="44"/>
      <c r="F11685" s="29"/>
      <c r="G11685" s="45"/>
      <c r="L11685"/>
      <c r="M11685" s="46"/>
    </row>
    <row r="11686" spans="1:13" x14ac:dyDescent="0.3">
      <c r="A11686"/>
      <c r="B11686"/>
      <c r="C11686" s="29"/>
      <c r="D11686"/>
      <c r="E11686" s="44"/>
      <c r="F11686" s="29"/>
      <c r="G11686" s="45"/>
      <c r="L11686"/>
      <c r="M11686" s="46"/>
    </row>
    <row r="11687" spans="1:13" x14ac:dyDescent="0.3">
      <c r="A11687"/>
      <c r="B11687"/>
      <c r="C11687" s="29"/>
      <c r="D11687"/>
      <c r="E11687" s="44"/>
      <c r="F11687" s="29"/>
      <c r="G11687" s="45"/>
      <c r="L11687"/>
      <c r="M11687" s="46"/>
    </row>
    <row r="11688" spans="1:13" x14ac:dyDescent="0.3">
      <c r="A11688"/>
      <c r="B11688"/>
      <c r="C11688" s="29"/>
      <c r="D11688"/>
      <c r="E11688" s="44"/>
      <c r="F11688" s="29"/>
      <c r="G11688" s="45"/>
      <c r="L11688"/>
      <c r="M11688" s="46"/>
    </row>
    <row r="11689" spans="1:13" x14ac:dyDescent="0.3">
      <c r="A11689"/>
      <c r="B11689"/>
      <c r="C11689" s="29"/>
      <c r="D11689"/>
      <c r="E11689" s="44"/>
      <c r="F11689" s="29"/>
      <c r="G11689" s="45"/>
      <c r="L11689"/>
      <c r="M11689" s="46"/>
    </row>
    <row r="11690" spans="1:13" x14ac:dyDescent="0.3">
      <c r="A11690"/>
      <c r="B11690"/>
      <c r="C11690" s="29"/>
      <c r="D11690"/>
      <c r="E11690" s="44"/>
      <c r="F11690" s="29"/>
      <c r="G11690" s="45"/>
      <c r="L11690"/>
      <c r="M11690" s="46"/>
    </row>
    <row r="11691" spans="1:13" x14ac:dyDescent="0.3">
      <c r="A11691"/>
      <c r="B11691"/>
      <c r="C11691" s="29"/>
      <c r="D11691"/>
      <c r="E11691" s="44"/>
      <c r="F11691" s="29"/>
      <c r="G11691" s="45"/>
      <c r="L11691"/>
      <c r="M11691" s="46"/>
    </row>
    <row r="11692" spans="1:13" x14ac:dyDescent="0.3">
      <c r="A11692"/>
      <c r="B11692"/>
      <c r="C11692" s="29"/>
      <c r="D11692"/>
      <c r="E11692" s="44"/>
      <c r="F11692" s="29"/>
      <c r="G11692" s="45"/>
      <c r="L11692"/>
      <c r="M11692" s="46"/>
    </row>
    <row r="11693" spans="1:13" x14ac:dyDescent="0.3">
      <c r="A11693"/>
      <c r="B11693"/>
      <c r="C11693" s="29"/>
      <c r="D11693"/>
      <c r="E11693" s="44"/>
      <c r="F11693" s="29"/>
      <c r="G11693" s="45"/>
      <c r="L11693"/>
      <c r="M11693" s="46"/>
    </row>
    <row r="11694" spans="1:13" x14ac:dyDescent="0.3">
      <c r="A11694"/>
      <c r="B11694"/>
      <c r="C11694" s="29"/>
      <c r="D11694"/>
      <c r="E11694" s="44"/>
      <c r="F11694" s="29"/>
      <c r="G11694" s="45"/>
      <c r="L11694"/>
      <c r="M11694" s="46"/>
    </row>
    <row r="11695" spans="1:13" x14ac:dyDescent="0.3">
      <c r="A11695"/>
      <c r="B11695"/>
      <c r="C11695" s="29"/>
      <c r="D11695"/>
      <c r="E11695" s="44"/>
      <c r="F11695" s="29"/>
      <c r="G11695" s="45"/>
      <c r="L11695"/>
      <c r="M11695" s="46"/>
    </row>
    <row r="11696" spans="1:13" x14ac:dyDescent="0.3">
      <c r="A11696"/>
      <c r="B11696"/>
      <c r="C11696" s="29"/>
      <c r="D11696"/>
      <c r="E11696" s="44"/>
      <c r="F11696" s="29"/>
      <c r="G11696" s="45"/>
      <c r="L11696"/>
      <c r="M11696" s="46"/>
    </row>
    <row r="11697" spans="1:13" x14ac:dyDescent="0.3">
      <c r="A11697"/>
      <c r="B11697"/>
      <c r="C11697" s="29"/>
      <c r="D11697"/>
      <c r="E11697" s="44"/>
      <c r="F11697" s="29"/>
      <c r="G11697" s="45"/>
      <c r="L11697"/>
      <c r="M11697" s="46"/>
    </row>
    <row r="11698" spans="1:13" x14ac:dyDescent="0.3">
      <c r="A11698"/>
      <c r="B11698"/>
      <c r="C11698" s="29"/>
      <c r="D11698"/>
      <c r="E11698" s="44"/>
      <c r="F11698" s="29"/>
      <c r="G11698" s="45"/>
      <c r="L11698"/>
      <c r="M11698" s="46"/>
    </row>
    <row r="11699" spans="1:13" x14ac:dyDescent="0.3">
      <c r="A11699"/>
      <c r="B11699"/>
      <c r="C11699" s="29"/>
      <c r="D11699"/>
      <c r="E11699" s="44"/>
      <c r="F11699" s="29"/>
      <c r="G11699" s="45"/>
      <c r="L11699"/>
      <c r="M11699" s="46"/>
    </row>
    <row r="11700" spans="1:13" x14ac:dyDescent="0.3">
      <c r="A11700"/>
      <c r="B11700"/>
      <c r="C11700" s="29"/>
      <c r="D11700"/>
      <c r="E11700" s="44"/>
      <c r="F11700" s="29"/>
      <c r="G11700" s="45"/>
      <c r="L11700"/>
      <c r="M11700" s="46"/>
    </row>
    <row r="11701" spans="1:13" x14ac:dyDescent="0.3">
      <c r="A11701"/>
      <c r="B11701"/>
      <c r="C11701" s="29"/>
      <c r="D11701"/>
      <c r="E11701" s="44"/>
      <c r="F11701" s="29"/>
      <c r="G11701" s="45"/>
      <c r="L11701"/>
      <c r="M11701" s="46"/>
    </row>
    <row r="11702" spans="1:13" x14ac:dyDescent="0.3">
      <c r="A11702"/>
      <c r="B11702"/>
      <c r="C11702" s="29"/>
      <c r="D11702"/>
      <c r="E11702" s="44"/>
      <c r="F11702" s="29"/>
      <c r="G11702" s="45"/>
      <c r="L11702"/>
      <c r="M11702" s="46"/>
    </row>
    <row r="11703" spans="1:13" x14ac:dyDescent="0.3">
      <c r="A11703"/>
      <c r="B11703"/>
      <c r="C11703" s="29"/>
      <c r="D11703"/>
      <c r="E11703" s="44"/>
      <c r="F11703" s="29"/>
      <c r="G11703" s="45"/>
      <c r="L11703"/>
      <c r="M11703" s="46"/>
    </row>
    <row r="11704" spans="1:13" x14ac:dyDescent="0.3">
      <c r="A11704"/>
      <c r="B11704"/>
      <c r="C11704" s="29"/>
      <c r="D11704"/>
      <c r="E11704" s="44"/>
      <c r="F11704" s="29"/>
      <c r="G11704" s="45"/>
      <c r="L11704"/>
      <c r="M11704" s="46"/>
    </row>
    <row r="11705" spans="1:13" x14ac:dyDescent="0.3">
      <c r="A11705"/>
      <c r="B11705"/>
      <c r="C11705" s="29"/>
      <c r="D11705"/>
      <c r="E11705" s="44"/>
      <c r="F11705" s="29"/>
      <c r="G11705" s="45"/>
      <c r="L11705"/>
      <c r="M11705" s="46"/>
    </row>
    <row r="11706" spans="1:13" x14ac:dyDescent="0.3">
      <c r="A11706"/>
      <c r="B11706"/>
      <c r="C11706" s="29"/>
      <c r="D11706"/>
      <c r="E11706" s="44"/>
      <c r="F11706" s="29"/>
      <c r="G11706" s="45"/>
      <c r="L11706"/>
      <c r="M11706" s="46"/>
    </row>
    <row r="11707" spans="1:13" x14ac:dyDescent="0.3">
      <c r="A11707"/>
      <c r="B11707"/>
      <c r="C11707" s="29"/>
      <c r="D11707"/>
      <c r="E11707" s="44"/>
      <c r="F11707" s="29"/>
      <c r="G11707" s="45"/>
      <c r="L11707"/>
      <c r="M11707" s="46"/>
    </row>
    <row r="11708" spans="1:13" x14ac:dyDescent="0.3">
      <c r="A11708"/>
      <c r="B11708"/>
      <c r="C11708" s="29"/>
      <c r="D11708"/>
      <c r="E11708" s="44"/>
      <c r="F11708" s="29"/>
      <c r="G11708" s="45"/>
      <c r="L11708"/>
      <c r="M11708" s="46"/>
    </row>
    <row r="11709" spans="1:13" x14ac:dyDescent="0.3">
      <c r="A11709"/>
      <c r="B11709"/>
      <c r="C11709" s="29"/>
      <c r="D11709"/>
      <c r="E11709" s="44"/>
      <c r="F11709" s="29"/>
      <c r="G11709" s="45"/>
      <c r="L11709"/>
      <c r="M11709" s="46"/>
    </row>
    <row r="11710" spans="1:13" x14ac:dyDescent="0.3">
      <c r="A11710"/>
      <c r="B11710"/>
      <c r="C11710" s="29"/>
      <c r="D11710"/>
      <c r="E11710" s="44"/>
      <c r="F11710" s="29"/>
      <c r="G11710" s="45"/>
      <c r="L11710"/>
      <c r="M11710" s="46"/>
    </row>
    <row r="11711" spans="1:13" x14ac:dyDescent="0.3">
      <c r="A11711"/>
      <c r="B11711"/>
      <c r="C11711" s="29"/>
      <c r="D11711"/>
      <c r="E11711" s="44"/>
      <c r="F11711" s="29"/>
      <c r="G11711" s="45"/>
      <c r="L11711"/>
      <c r="M11711" s="46"/>
    </row>
    <row r="11712" spans="1:13" x14ac:dyDescent="0.3">
      <c r="A11712"/>
      <c r="B11712"/>
      <c r="C11712" s="29"/>
      <c r="D11712"/>
      <c r="E11712" s="44"/>
      <c r="F11712" s="29"/>
      <c r="G11712" s="45"/>
      <c r="L11712"/>
      <c r="M11712" s="46"/>
    </row>
    <row r="11713" spans="1:13" x14ac:dyDescent="0.3">
      <c r="A11713"/>
      <c r="B11713"/>
      <c r="C11713" s="29"/>
      <c r="D11713"/>
      <c r="E11713" s="44"/>
      <c r="F11713" s="29"/>
      <c r="G11713" s="45"/>
      <c r="L11713"/>
      <c r="M11713" s="46"/>
    </row>
    <row r="11714" spans="1:13" x14ac:dyDescent="0.3">
      <c r="A11714"/>
      <c r="B11714"/>
      <c r="C11714" s="29"/>
      <c r="D11714"/>
      <c r="E11714" s="44"/>
      <c r="F11714" s="29"/>
      <c r="G11714" s="45"/>
      <c r="L11714"/>
      <c r="M11714" s="46"/>
    </row>
    <row r="11715" spans="1:13" x14ac:dyDescent="0.3">
      <c r="A11715"/>
      <c r="B11715"/>
      <c r="C11715" s="29"/>
      <c r="D11715"/>
      <c r="E11715" s="44"/>
      <c r="F11715" s="29"/>
      <c r="G11715" s="45"/>
      <c r="L11715"/>
      <c r="M11715" s="46"/>
    </row>
    <row r="11716" spans="1:13" x14ac:dyDescent="0.3">
      <c r="A11716"/>
      <c r="B11716"/>
      <c r="C11716" s="29"/>
      <c r="D11716"/>
      <c r="E11716" s="44"/>
      <c r="F11716" s="29"/>
      <c r="G11716" s="45"/>
      <c r="L11716"/>
      <c r="M11716" s="46"/>
    </row>
    <row r="11717" spans="1:13" x14ac:dyDescent="0.3">
      <c r="A11717"/>
      <c r="B11717"/>
      <c r="C11717" s="29"/>
      <c r="D11717"/>
      <c r="E11717" s="44"/>
      <c r="F11717" s="29"/>
      <c r="G11717" s="45"/>
      <c r="L11717"/>
      <c r="M11717" s="46"/>
    </row>
    <row r="11718" spans="1:13" x14ac:dyDescent="0.3">
      <c r="A11718"/>
      <c r="B11718"/>
      <c r="C11718" s="29"/>
      <c r="D11718"/>
      <c r="E11718" s="44"/>
      <c r="F11718" s="29"/>
      <c r="G11718" s="45"/>
      <c r="L11718"/>
      <c r="M11718" s="46"/>
    </row>
    <row r="11719" spans="1:13" x14ac:dyDescent="0.3">
      <c r="A11719"/>
      <c r="B11719"/>
      <c r="C11719" s="29"/>
      <c r="D11719"/>
      <c r="E11719" s="44"/>
      <c r="F11719" s="29"/>
      <c r="G11719" s="45"/>
      <c r="L11719"/>
      <c r="M11719" s="46"/>
    </row>
    <row r="11720" spans="1:13" x14ac:dyDescent="0.3">
      <c r="A11720"/>
      <c r="B11720"/>
      <c r="C11720" s="29"/>
      <c r="D11720"/>
      <c r="E11720" s="44"/>
      <c r="F11720" s="29"/>
      <c r="G11720" s="45"/>
      <c r="L11720"/>
      <c r="M11720" s="46"/>
    </row>
    <row r="11721" spans="1:13" x14ac:dyDescent="0.3">
      <c r="A11721"/>
      <c r="B11721"/>
      <c r="C11721" s="29"/>
      <c r="D11721"/>
      <c r="E11721" s="44"/>
      <c r="F11721" s="29"/>
      <c r="G11721" s="45"/>
      <c r="L11721"/>
      <c r="M11721" s="46"/>
    </row>
    <row r="11722" spans="1:13" x14ac:dyDescent="0.3">
      <c r="A11722"/>
      <c r="B11722"/>
      <c r="C11722" s="29"/>
      <c r="D11722"/>
      <c r="E11722" s="44"/>
      <c r="F11722" s="29"/>
      <c r="G11722" s="45"/>
      <c r="L11722"/>
      <c r="M11722" s="46"/>
    </row>
    <row r="11723" spans="1:13" x14ac:dyDescent="0.3">
      <c r="A11723"/>
      <c r="B11723"/>
      <c r="C11723" s="29"/>
      <c r="D11723"/>
      <c r="E11723" s="44"/>
      <c r="F11723" s="29"/>
      <c r="G11723" s="45"/>
      <c r="L11723"/>
      <c r="M11723" s="46"/>
    </row>
    <row r="11724" spans="1:13" x14ac:dyDescent="0.3">
      <c r="A11724"/>
      <c r="B11724"/>
      <c r="C11724" s="29"/>
      <c r="D11724"/>
      <c r="E11724" s="44"/>
      <c r="F11724" s="29"/>
      <c r="G11724" s="45"/>
      <c r="L11724"/>
      <c r="M11724" s="46"/>
    </row>
    <row r="11725" spans="1:13" x14ac:dyDescent="0.3">
      <c r="A11725"/>
      <c r="B11725"/>
      <c r="C11725" s="29"/>
      <c r="D11725"/>
      <c r="E11725" s="44"/>
      <c r="F11725" s="29"/>
      <c r="G11725" s="45"/>
      <c r="L11725"/>
      <c r="M11725" s="46"/>
    </row>
    <row r="11726" spans="1:13" x14ac:dyDescent="0.3">
      <c r="A11726"/>
      <c r="B11726"/>
      <c r="C11726" s="29"/>
      <c r="D11726"/>
      <c r="E11726" s="44"/>
      <c r="F11726" s="29"/>
      <c r="G11726" s="45"/>
      <c r="L11726"/>
      <c r="M11726" s="46"/>
    </row>
    <row r="11727" spans="1:13" x14ac:dyDescent="0.3">
      <c r="A11727"/>
      <c r="B11727"/>
      <c r="C11727" s="29"/>
      <c r="D11727"/>
      <c r="E11727" s="44"/>
      <c r="F11727" s="29"/>
      <c r="G11727" s="45"/>
      <c r="L11727"/>
      <c r="M11727" s="46"/>
    </row>
    <row r="11728" spans="1:13" x14ac:dyDescent="0.3">
      <c r="A11728"/>
      <c r="B11728"/>
      <c r="C11728" s="29"/>
      <c r="D11728"/>
      <c r="E11728" s="44"/>
      <c r="F11728" s="29"/>
      <c r="G11728" s="45"/>
      <c r="L11728"/>
      <c r="M11728" s="46"/>
    </row>
    <row r="11729" spans="1:13" x14ac:dyDescent="0.3">
      <c r="A11729"/>
      <c r="B11729"/>
      <c r="C11729" s="29"/>
      <c r="D11729"/>
      <c r="E11729" s="44"/>
      <c r="F11729" s="29"/>
      <c r="G11729" s="45"/>
      <c r="L11729"/>
      <c r="M11729" s="46"/>
    </row>
    <row r="11730" spans="1:13" x14ac:dyDescent="0.3">
      <c r="A11730"/>
      <c r="B11730"/>
      <c r="C11730" s="29"/>
      <c r="D11730"/>
      <c r="E11730" s="44"/>
      <c r="F11730" s="29"/>
      <c r="G11730" s="45"/>
      <c r="L11730"/>
      <c r="M11730" s="46"/>
    </row>
    <row r="11731" spans="1:13" x14ac:dyDescent="0.3">
      <c r="A11731"/>
      <c r="B11731"/>
      <c r="C11731" s="29"/>
      <c r="D11731"/>
      <c r="E11731" s="44"/>
      <c r="F11731" s="29"/>
      <c r="G11731" s="45"/>
      <c r="L11731"/>
      <c r="M11731" s="46"/>
    </row>
    <row r="11732" spans="1:13" x14ac:dyDescent="0.3">
      <c r="A11732"/>
      <c r="B11732"/>
      <c r="C11732" s="29"/>
      <c r="D11732"/>
      <c r="E11732" s="44"/>
      <c r="F11732" s="29"/>
      <c r="G11732" s="45"/>
      <c r="L11732"/>
      <c r="M11732" s="46"/>
    </row>
    <row r="11733" spans="1:13" x14ac:dyDescent="0.3">
      <c r="A11733"/>
      <c r="B11733"/>
      <c r="C11733" s="29"/>
      <c r="D11733"/>
      <c r="E11733" s="44"/>
      <c r="F11733" s="29"/>
      <c r="G11733" s="45"/>
      <c r="L11733"/>
      <c r="M11733" s="46"/>
    </row>
    <row r="11734" spans="1:13" x14ac:dyDescent="0.3">
      <c r="A11734"/>
      <c r="B11734"/>
      <c r="C11734" s="29"/>
      <c r="D11734"/>
      <c r="E11734" s="44"/>
      <c r="F11734" s="29"/>
      <c r="G11734" s="45"/>
      <c r="L11734"/>
      <c r="M11734" s="46"/>
    </row>
    <row r="11735" spans="1:13" x14ac:dyDescent="0.3">
      <c r="A11735"/>
      <c r="B11735"/>
      <c r="C11735" s="29"/>
      <c r="D11735"/>
      <c r="E11735" s="44"/>
      <c r="F11735" s="29"/>
      <c r="G11735" s="45"/>
      <c r="L11735"/>
      <c r="M11735" s="46"/>
    </row>
    <row r="11736" spans="1:13" x14ac:dyDescent="0.3">
      <c r="A11736"/>
      <c r="B11736"/>
      <c r="C11736" s="29"/>
      <c r="D11736"/>
      <c r="E11736" s="44"/>
      <c r="F11736" s="29"/>
      <c r="G11736" s="45"/>
      <c r="L11736"/>
      <c r="M11736" s="46"/>
    </row>
    <row r="11737" spans="1:13" x14ac:dyDescent="0.3">
      <c r="A11737"/>
      <c r="B11737"/>
      <c r="C11737" s="29"/>
      <c r="D11737"/>
      <c r="E11737" s="44"/>
      <c r="F11737" s="29"/>
      <c r="G11737" s="45"/>
      <c r="L11737"/>
      <c r="M11737" s="46"/>
    </row>
    <row r="11738" spans="1:13" x14ac:dyDescent="0.3">
      <c r="A11738"/>
      <c r="B11738"/>
      <c r="C11738" s="29"/>
      <c r="D11738"/>
      <c r="E11738" s="44"/>
      <c r="F11738" s="29"/>
      <c r="G11738" s="45"/>
      <c r="L11738"/>
      <c r="M11738" s="46"/>
    </row>
    <row r="11739" spans="1:13" x14ac:dyDescent="0.3">
      <c r="A11739"/>
      <c r="B11739"/>
      <c r="C11739" s="29"/>
      <c r="D11739"/>
      <c r="E11739" s="44"/>
      <c r="F11739" s="29"/>
      <c r="G11739" s="45"/>
      <c r="L11739"/>
      <c r="M11739" s="46"/>
    </row>
    <row r="11740" spans="1:13" x14ac:dyDescent="0.3">
      <c r="A11740"/>
      <c r="B11740"/>
      <c r="C11740" s="29"/>
      <c r="D11740"/>
      <c r="E11740" s="44"/>
      <c r="F11740" s="29"/>
      <c r="G11740" s="45"/>
      <c r="L11740"/>
      <c r="M11740" s="46"/>
    </row>
    <row r="11741" spans="1:13" x14ac:dyDescent="0.3">
      <c r="A11741"/>
      <c r="B11741"/>
      <c r="C11741" s="29"/>
      <c r="D11741"/>
      <c r="E11741" s="44"/>
      <c r="F11741" s="29"/>
      <c r="G11741" s="45"/>
      <c r="L11741"/>
      <c r="M11741" s="46"/>
    </row>
    <row r="11742" spans="1:13" x14ac:dyDescent="0.3">
      <c r="A11742"/>
      <c r="B11742"/>
      <c r="C11742" s="29"/>
      <c r="D11742"/>
      <c r="E11742" s="44"/>
      <c r="F11742" s="29"/>
      <c r="G11742" s="45"/>
      <c r="L11742"/>
      <c r="M11742" s="46"/>
    </row>
    <row r="11743" spans="1:13" x14ac:dyDescent="0.3">
      <c r="A11743"/>
      <c r="B11743"/>
      <c r="C11743" s="29"/>
      <c r="D11743"/>
      <c r="E11743" s="44"/>
      <c r="F11743" s="29"/>
      <c r="G11743" s="45"/>
      <c r="L11743"/>
      <c r="M11743" s="46"/>
    </row>
    <row r="11744" spans="1:13" x14ac:dyDescent="0.3">
      <c r="A11744"/>
      <c r="B11744"/>
      <c r="C11744" s="29"/>
      <c r="D11744"/>
      <c r="E11744" s="44"/>
      <c r="F11744" s="29"/>
      <c r="G11744" s="45"/>
      <c r="L11744"/>
      <c r="M11744" s="46"/>
    </row>
    <row r="11745" spans="1:13" x14ac:dyDescent="0.3">
      <c r="A11745"/>
      <c r="B11745"/>
      <c r="C11745" s="29"/>
      <c r="D11745"/>
      <c r="E11745" s="44"/>
      <c r="F11745" s="29"/>
      <c r="G11745" s="45"/>
      <c r="L11745"/>
      <c r="M11745" s="46"/>
    </row>
    <row r="11746" spans="1:13" x14ac:dyDescent="0.3">
      <c r="A11746"/>
      <c r="B11746"/>
      <c r="C11746" s="29"/>
      <c r="D11746"/>
      <c r="E11746" s="44"/>
      <c r="F11746" s="29"/>
      <c r="G11746" s="45"/>
      <c r="L11746"/>
      <c r="M11746" s="46"/>
    </row>
    <row r="11747" spans="1:13" x14ac:dyDescent="0.3">
      <c r="A11747"/>
      <c r="B11747"/>
      <c r="C11747" s="29"/>
      <c r="D11747"/>
      <c r="E11747" s="44"/>
      <c r="F11747" s="29"/>
      <c r="G11747" s="45"/>
      <c r="L11747"/>
      <c r="M11747" s="46"/>
    </row>
    <row r="11748" spans="1:13" x14ac:dyDescent="0.3">
      <c r="A11748"/>
      <c r="B11748"/>
      <c r="C11748" s="29"/>
      <c r="D11748"/>
      <c r="E11748" s="44"/>
      <c r="F11748" s="29"/>
      <c r="G11748" s="45"/>
      <c r="L11748"/>
      <c r="M11748" s="46"/>
    </row>
    <row r="11749" spans="1:13" x14ac:dyDescent="0.3">
      <c r="A11749"/>
      <c r="B11749"/>
      <c r="C11749" s="29"/>
      <c r="D11749"/>
      <c r="E11749" s="44"/>
      <c r="F11749" s="29"/>
      <c r="G11749" s="45"/>
      <c r="L11749"/>
      <c r="M11749" s="46"/>
    </row>
    <row r="11750" spans="1:13" x14ac:dyDescent="0.3">
      <c r="A11750"/>
      <c r="B11750"/>
      <c r="C11750" s="29"/>
      <c r="D11750"/>
      <c r="E11750" s="44"/>
      <c r="F11750" s="29"/>
      <c r="G11750" s="45"/>
      <c r="L11750"/>
      <c r="M11750" s="46"/>
    </row>
    <row r="11751" spans="1:13" x14ac:dyDescent="0.3">
      <c r="A11751"/>
      <c r="B11751"/>
      <c r="C11751" s="29"/>
      <c r="D11751"/>
      <c r="E11751" s="44"/>
      <c r="F11751" s="29"/>
      <c r="G11751" s="45"/>
      <c r="L11751"/>
      <c r="M11751" s="46"/>
    </row>
    <row r="11752" spans="1:13" x14ac:dyDescent="0.3">
      <c r="A11752"/>
      <c r="B11752"/>
      <c r="C11752" s="29"/>
      <c r="D11752"/>
      <c r="E11752" s="44"/>
      <c r="F11752" s="29"/>
      <c r="G11752" s="45"/>
      <c r="L11752"/>
      <c r="M11752" s="46"/>
    </row>
    <row r="11753" spans="1:13" x14ac:dyDescent="0.3">
      <c r="A11753"/>
      <c r="B11753"/>
      <c r="C11753" s="29"/>
      <c r="D11753"/>
      <c r="E11753" s="44"/>
      <c r="F11753" s="29"/>
      <c r="G11753" s="45"/>
      <c r="L11753"/>
      <c r="M11753" s="46"/>
    </row>
    <row r="11754" spans="1:13" x14ac:dyDescent="0.3">
      <c r="A11754"/>
      <c r="B11754"/>
      <c r="C11754" s="29"/>
      <c r="D11754"/>
      <c r="E11754" s="44"/>
      <c r="F11754" s="29"/>
      <c r="G11754" s="45"/>
      <c r="L11754"/>
      <c r="M11754" s="46"/>
    </row>
    <row r="11755" spans="1:13" x14ac:dyDescent="0.3">
      <c r="A11755"/>
      <c r="B11755"/>
      <c r="C11755" s="29"/>
      <c r="D11755"/>
      <c r="E11755" s="44"/>
      <c r="F11755" s="29"/>
      <c r="G11755" s="45"/>
      <c r="L11755"/>
      <c r="M11755" s="46"/>
    </row>
    <row r="11756" spans="1:13" x14ac:dyDescent="0.3">
      <c r="A11756"/>
      <c r="B11756"/>
      <c r="C11756" s="29"/>
      <c r="D11756"/>
      <c r="E11756" s="44"/>
      <c r="F11756" s="29"/>
      <c r="G11756" s="45"/>
      <c r="L11756"/>
      <c r="M11756" s="46"/>
    </row>
    <row r="11757" spans="1:13" x14ac:dyDescent="0.3">
      <c r="A11757"/>
      <c r="B11757"/>
      <c r="C11757" s="29"/>
      <c r="D11757"/>
      <c r="E11757" s="44"/>
      <c r="F11757" s="29"/>
      <c r="G11757" s="45"/>
      <c r="L11757"/>
      <c r="M11757" s="46"/>
    </row>
    <row r="11758" spans="1:13" x14ac:dyDescent="0.3">
      <c r="A11758"/>
      <c r="B11758"/>
      <c r="C11758" s="29"/>
      <c r="D11758"/>
      <c r="E11758" s="44"/>
      <c r="F11758" s="29"/>
      <c r="G11758" s="45"/>
      <c r="L11758"/>
      <c r="M11758" s="46"/>
    </row>
    <row r="11759" spans="1:13" x14ac:dyDescent="0.3">
      <c r="A11759"/>
      <c r="B11759"/>
      <c r="C11759" s="29"/>
      <c r="D11759"/>
      <c r="E11759" s="44"/>
      <c r="F11759" s="29"/>
      <c r="G11759" s="45"/>
      <c r="L11759"/>
      <c r="M11759" s="46"/>
    </row>
    <row r="11760" spans="1:13" x14ac:dyDescent="0.3">
      <c r="A11760"/>
      <c r="B11760"/>
      <c r="C11760" s="29"/>
      <c r="D11760"/>
      <c r="E11760" s="44"/>
      <c r="F11760" s="29"/>
      <c r="G11760" s="45"/>
      <c r="L11760"/>
      <c r="M11760" s="46"/>
    </row>
    <row r="11761" spans="1:13" x14ac:dyDescent="0.3">
      <c r="A11761"/>
      <c r="B11761"/>
      <c r="C11761" s="29"/>
      <c r="D11761"/>
      <c r="E11761" s="44"/>
      <c r="F11761" s="29"/>
      <c r="G11761" s="45"/>
      <c r="L11761"/>
      <c r="M11761" s="46"/>
    </row>
    <row r="11762" spans="1:13" x14ac:dyDescent="0.3">
      <c r="A11762"/>
      <c r="B11762"/>
      <c r="C11762" s="29"/>
      <c r="D11762"/>
      <c r="E11762" s="44"/>
      <c r="F11762" s="29"/>
      <c r="G11762" s="45"/>
      <c r="L11762"/>
      <c r="M11762" s="46"/>
    </row>
    <row r="11763" spans="1:13" x14ac:dyDescent="0.3">
      <c r="A11763"/>
      <c r="B11763"/>
      <c r="C11763" s="29"/>
      <c r="D11763"/>
      <c r="E11763" s="44"/>
      <c r="F11763" s="29"/>
      <c r="G11763" s="45"/>
      <c r="L11763"/>
      <c r="M11763" s="46"/>
    </row>
    <row r="11764" spans="1:13" x14ac:dyDescent="0.3">
      <c r="A11764"/>
      <c r="B11764"/>
      <c r="C11764" s="29"/>
      <c r="D11764"/>
      <c r="E11764" s="44"/>
      <c r="F11764" s="29"/>
      <c r="G11764" s="45"/>
      <c r="L11764"/>
      <c r="M11764" s="46"/>
    </row>
    <row r="11765" spans="1:13" x14ac:dyDescent="0.3">
      <c r="A11765"/>
      <c r="B11765"/>
      <c r="C11765" s="29"/>
      <c r="D11765"/>
      <c r="E11765" s="44"/>
      <c r="F11765" s="29"/>
      <c r="G11765" s="45"/>
      <c r="L11765"/>
      <c r="M11765" s="46"/>
    </row>
    <row r="11766" spans="1:13" x14ac:dyDescent="0.3">
      <c r="A11766"/>
      <c r="B11766"/>
      <c r="C11766" s="29"/>
      <c r="D11766"/>
      <c r="E11766" s="44"/>
      <c r="F11766" s="29"/>
      <c r="G11766" s="45"/>
      <c r="L11766"/>
      <c r="M11766" s="46"/>
    </row>
    <row r="11767" spans="1:13" x14ac:dyDescent="0.3">
      <c r="A11767"/>
      <c r="B11767"/>
      <c r="C11767" s="29"/>
      <c r="D11767"/>
      <c r="E11767" s="44"/>
      <c r="F11767" s="29"/>
      <c r="G11767" s="45"/>
      <c r="L11767"/>
      <c r="M11767" s="46"/>
    </row>
    <row r="11768" spans="1:13" x14ac:dyDescent="0.3">
      <c r="A11768"/>
      <c r="B11768"/>
      <c r="C11768" s="29"/>
      <c r="D11768"/>
      <c r="E11768" s="44"/>
      <c r="F11768" s="29"/>
      <c r="G11768" s="45"/>
      <c r="L11768"/>
      <c r="M11768" s="46"/>
    </row>
    <row r="11769" spans="1:13" x14ac:dyDescent="0.3">
      <c r="A11769"/>
      <c r="B11769"/>
      <c r="C11769" s="29"/>
      <c r="D11769"/>
      <c r="E11769" s="44"/>
      <c r="F11769" s="29"/>
      <c r="G11769" s="45"/>
      <c r="L11769"/>
      <c r="M11769" s="46"/>
    </row>
    <row r="11770" spans="1:13" x14ac:dyDescent="0.3">
      <c r="A11770"/>
      <c r="B11770"/>
      <c r="C11770" s="29"/>
      <c r="D11770"/>
      <c r="E11770" s="44"/>
      <c r="F11770" s="29"/>
      <c r="G11770" s="45"/>
      <c r="L11770"/>
      <c r="M11770" s="46"/>
    </row>
    <row r="11771" spans="1:13" x14ac:dyDescent="0.3">
      <c r="A11771"/>
      <c r="B11771"/>
      <c r="C11771" s="29"/>
      <c r="D11771"/>
      <c r="E11771" s="44"/>
      <c r="F11771" s="29"/>
      <c r="G11771" s="45"/>
      <c r="L11771"/>
      <c r="M11771" s="46"/>
    </row>
    <row r="11772" spans="1:13" x14ac:dyDescent="0.3">
      <c r="A11772"/>
      <c r="B11772"/>
      <c r="C11772" s="29"/>
      <c r="D11772"/>
      <c r="E11772" s="44"/>
      <c r="F11772" s="29"/>
      <c r="G11772" s="45"/>
      <c r="L11772"/>
      <c r="M11772" s="46"/>
    </row>
    <row r="11773" spans="1:13" x14ac:dyDescent="0.3">
      <c r="A11773"/>
      <c r="B11773"/>
      <c r="C11773" s="29"/>
      <c r="D11773"/>
      <c r="E11773" s="44"/>
      <c r="F11773" s="29"/>
      <c r="G11773" s="45"/>
      <c r="L11773"/>
      <c r="M11773" s="46"/>
    </row>
    <row r="11774" spans="1:13" x14ac:dyDescent="0.3">
      <c r="A11774"/>
      <c r="B11774"/>
      <c r="C11774" s="29"/>
      <c r="D11774"/>
      <c r="E11774" s="44"/>
      <c r="F11774" s="29"/>
      <c r="G11774" s="45"/>
      <c r="L11774"/>
      <c r="M11774" s="46"/>
    </row>
    <row r="11775" spans="1:13" x14ac:dyDescent="0.3">
      <c r="A11775"/>
      <c r="B11775"/>
      <c r="C11775" s="29"/>
      <c r="D11775"/>
      <c r="E11775" s="44"/>
      <c r="F11775" s="29"/>
      <c r="G11775" s="45"/>
      <c r="L11775"/>
      <c r="M11775" s="46"/>
    </row>
    <row r="11776" spans="1:13" x14ac:dyDescent="0.3">
      <c r="A11776"/>
      <c r="B11776"/>
      <c r="C11776" s="29"/>
      <c r="D11776"/>
      <c r="E11776" s="44"/>
      <c r="F11776" s="29"/>
      <c r="G11776" s="45"/>
      <c r="L11776"/>
      <c r="M11776" s="46"/>
    </row>
    <row r="11777" spans="1:13" x14ac:dyDescent="0.3">
      <c r="A11777"/>
      <c r="B11777"/>
      <c r="C11777" s="29"/>
      <c r="D11777"/>
      <c r="E11777" s="44"/>
      <c r="F11777" s="29"/>
      <c r="G11777" s="45"/>
      <c r="L11777"/>
      <c r="M11777" s="46"/>
    </row>
    <row r="11778" spans="1:13" x14ac:dyDescent="0.3">
      <c r="A11778"/>
      <c r="B11778"/>
      <c r="C11778" s="29"/>
      <c r="D11778"/>
      <c r="E11778" s="44"/>
      <c r="F11778" s="29"/>
      <c r="G11778" s="45"/>
      <c r="L11778"/>
      <c r="M11778" s="46"/>
    </row>
    <row r="11779" spans="1:13" x14ac:dyDescent="0.3">
      <c r="A11779"/>
      <c r="B11779"/>
      <c r="C11779" s="29"/>
      <c r="D11779"/>
      <c r="E11779" s="44"/>
      <c r="F11779" s="29"/>
      <c r="G11779" s="45"/>
      <c r="L11779"/>
      <c r="M11779" s="46"/>
    </row>
    <row r="11780" spans="1:13" x14ac:dyDescent="0.3">
      <c r="A11780"/>
      <c r="B11780"/>
      <c r="C11780" s="29"/>
      <c r="D11780"/>
      <c r="E11780" s="44"/>
      <c r="F11780" s="29"/>
      <c r="G11780" s="45"/>
      <c r="L11780"/>
      <c r="M11780" s="46"/>
    </row>
    <row r="11781" spans="1:13" x14ac:dyDescent="0.3">
      <c r="A11781"/>
      <c r="B11781"/>
      <c r="C11781" s="29"/>
      <c r="D11781"/>
      <c r="E11781" s="44"/>
      <c r="F11781" s="29"/>
      <c r="G11781" s="45"/>
      <c r="L11781"/>
      <c r="M11781" s="46"/>
    </row>
    <row r="11782" spans="1:13" x14ac:dyDescent="0.3">
      <c r="A11782"/>
      <c r="B11782"/>
      <c r="C11782" s="29"/>
      <c r="D11782"/>
      <c r="E11782" s="44"/>
      <c r="F11782" s="29"/>
      <c r="G11782" s="45"/>
      <c r="L11782"/>
      <c r="M11782" s="46"/>
    </row>
    <row r="11783" spans="1:13" x14ac:dyDescent="0.3">
      <c r="A11783"/>
      <c r="B11783"/>
      <c r="C11783" s="29"/>
      <c r="D11783"/>
      <c r="E11783" s="44"/>
      <c r="F11783" s="29"/>
      <c r="G11783" s="45"/>
      <c r="L11783"/>
      <c r="M11783" s="46"/>
    </row>
    <row r="11784" spans="1:13" x14ac:dyDescent="0.3">
      <c r="A11784"/>
      <c r="B11784"/>
      <c r="C11784" s="29"/>
      <c r="D11784"/>
      <c r="E11784" s="44"/>
      <c r="F11784" s="29"/>
      <c r="G11784" s="45"/>
      <c r="L11784"/>
      <c r="M11784" s="46"/>
    </row>
    <row r="11785" spans="1:13" x14ac:dyDescent="0.3">
      <c r="A11785"/>
      <c r="B11785"/>
      <c r="C11785" s="29"/>
      <c r="D11785"/>
      <c r="E11785" s="44"/>
      <c r="F11785" s="29"/>
      <c r="G11785" s="45"/>
      <c r="L11785"/>
      <c r="M11785" s="46"/>
    </row>
    <row r="11786" spans="1:13" x14ac:dyDescent="0.3">
      <c r="A11786"/>
      <c r="B11786"/>
      <c r="C11786" s="29"/>
      <c r="D11786"/>
      <c r="E11786" s="44"/>
      <c r="F11786" s="29"/>
      <c r="G11786" s="45"/>
      <c r="L11786"/>
      <c r="M11786" s="46"/>
    </row>
    <row r="11787" spans="1:13" x14ac:dyDescent="0.3">
      <c r="A11787"/>
      <c r="B11787"/>
      <c r="C11787" s="29"/>
      <c r="D11787"/>
      <c r="E11787" s="44"/>
      <c r="F11787" s="29"/>
      <c r="G11787" s="45"/>
      <c r="L11787"/>
      <c r="M11787" s="46"/>
    </row>
    <row r="11788" spans="1:13" x14ac:dyDescent="0.3">
      <c r="A11788"/>
      <c r="B11788"/>
      <c r="C11788" s="29"/>
      <c r="D11788"/>
      <c r="E11788" s="44"/>
      <c r="F11788" s="29"/>
      <c r="G11788" s="45"/>
      <c r="L11788"/>
      <c r="M11788" s="46"/>
    </row>
    <row r="11789" spans="1:13" x14ac:dyDescent="0.3">
      <c r="A11789"/>
      <c r="B11789"/>
      <c r="C11789" s="29"/>
      <c r="D11789"/>
      <c r="E11789" s="44"/>
      <c r="F11789" s="29"/>
      <c r="G11789" s="45"/>
      <c r="L11789"/>
      <c r="M11789" s="46"/>
    </row>
    <row r="11790" spans="1:13" x14ac:dyDescent="0.3">
      <c r="A11790"/>
      <c r="B11790"/>
      <c r="C11790" s="29"/>
      <c r="D11790"/>
      <c r="E11790" s="44"/>
      <c r="F11790" s="29"/>
      <c r="G11790" s="45"/>
      <c r="L11790"/>
      <c r="M11790" s="46"/>
    </row>
    <row r="11791" spans="1:13" x14ac:dyDescent="0.3">
      <c r="A11791"/>
      <c r="B11791"/>
      <c r="C11791" s="29"/>
      <c r="D11791"/>
      <c r="E11791" s="44"/>
      <c r="F11791" s="29"/>
      <c r="G11791" s="45"/>
      <c r="L11791"/>
      <c r="M11791" s="46"/>
    </row>
    <row r="11792" spans="1:13" x14ac:dyDescent="0.3">
      <c r="A11792"/>
      <c r="B11792"/>
      <c r="C11792" s="29"/>
      <c r="D11792"/>
      <c r="E11792" s="44"/>
      <c r="F11792" s="29"/>
      <c r="G11792" s="45"/>
      <c r="L11792"/>
      <c r="M11792" s="46"/>
    </row>
    <row r="11793" spans="1:13" x14ac:dyDescent="0.3">
      <c r="A11793"/>
      <c r="B11793"/>
      <c r="C11793" s="29"/>
      <c r="D11793"/>
      <c r="E11793" s="44"/>
      <c r="F11793" s="29"/>
      <c r="G11793" s="45"/>
      <c r="L11793"/>
      <c r="M11793" s="46"/>
    </row>
    <row r="11794" spans="1:13" x14ac:dyDescent="0.3">
      <c r="A11794"/>
      <c r="B11794"/>
      <c r="C11794" s="29"/>
      <c r="D11794"/>
      <c r="E11794" s="44"/>
      <c r="F11794" s="29"/>
      <c r="G11794" s="45"/>
      <c r="L11794"/>
      <c r="M11794" s="46"/>
    </row>
    <row r="11795" spans="1:13" x14ac:dyDescent="0.3">
      <c r="A11795"/>
      <c r="B11795"/>
      <c r="C11795" s="29"/>
      <c r="D11795"/>
      <c r="E11795" s="44"/>
      <c r="F11795" s="29"/>
      <c r="G11795" s="45"/>
      <c r="L11795"/>
      <c r="M11795" s="46"/>
    </row>
    <row r="11796" spans="1:13" x14ac:dyDescent="0.3">
      <c r="A11796"/>
      <c r="B11796"/>
      <c r="C11796" s="29"/>
      <c r="D11796"/>
      <c r="E11796" s="44"/>
      <c r="F11796" s="29"/>
      <c r="G11796" s="45"/>
      <c r="L11796"/>
      <c r="M11796" s="46"/>
    </row>
    <row r="11797" spans="1:13" x14ac:dyDescent="0.3">
      <c r="A11797"/>
      <c r="B11797"/>
      <c r="C11797" s="29"/>
      <c r="D11797"/>
      <c r="E11797" s="44"/>
      <c r="F11797" s="29"/>
      <c r="G11797" s="45"/>
      <c r="L11797"/>
      <c r="M11797" s="46"/>
    </row>
    <row r="11798" spans="1:13" x14ac:dyDescent="0.3">
      <c r="A11798"/>
      <c r="B11798"/>
      <c r="C11798" s="29"/>
      <c r="D11798"/>
      <c r="E11798" s="44"/>
      <c r="F11798" s="29"/>
      <c r="G11798" s="45"/>
      <c r="L11798"/>
      <c r="M11798" s="46"/>
    </row>
    <row r="11799" spans="1:13" x14ac:dyDescent="0.3">
      <c r="A11799"/>
      <c r="B11799"/>
      <c r="C11799" s="29"/>
      <c r="D11799"/>
      <c r="E11799" s="44"/>
      <c r="F11799" s="29"/>
      <c r="G11799" s="45"/>
      <c r="L11799"/>
      <c r="M11799" s="46"/>
    </row>
    <row r="11800" spans="1:13" x14ac:dyDescent="0.3">
      <c r="A11800"/>
      <c r="B11800"/>
      <c r="C11800" s="29"/>
      <c r="D11800"/>
      <c r="E11800" s="44"/>
      <c r="F11800" s="29"/>
      <c r="G11800" s="45"/>
      <c r="L11800"/>
      <c r="M11800" s="46"/>
    </row>
    <row r="11801" spans="1:13" x14ac:dyDescent="0.3">
      <c r="A11801"/>
      <c r="B11801"/>
      <c r="C11801" s="29"/>
      <c r="D11801"/>
      <c r="E11801" s="44"/>
      <c r="F11801" s="29"/>
      <c r="G11801" s="45"/>
      <c r="L11801"/>
      <c r="M11801" s="46"/>
    </row>
    <row r="11802" spans="1:13" x14ac:dyDescent="0.3">
      <c r="A11802"/>
      <c r="B11802"/>
      <c r="C11802" s="29"/>
      <c r="D11802"/>
      <c r="E11802" s="44"/>
      <c r="F11802" s="29"/>
      <c r="G11802" s="45"/>
      <c r="L11802"/>
      <c r="M11802" s="46"/>
    </row>
    <row r="11803" spans="1:13" x14ac:dyDescent="0.3">
      <c r="A11803"/>
      <c r="B11803"/>
      <c r="C11803" s="29"/>
      <c r="D11803"/>
      <c r="E11803" s="44"/>
      <c r="F11803" s="29"/>
      <c r="G11803" s="45"/>
      <c r="L11803"/>
      <c r="M11803" s="46"/>
    </row>
    <row r="11804" spans="1:13" x14ac:dyDescent="0.3">
      <c r="A11804"/>
      <c r="B11804"/>
      <c r="C11804" s="29"/>
      <c r="D11804"/>
      <c r="E11804" s="44"/>
      <c r="F11804" s="29"/>
      <c r="G11804" s="45"/>
      <c r="L11804"/>
      <c r="M11804" s="46"/>
    </row>
    <row r="11805" spans="1:13" x14ac:dyDescent="0.3">
      <c r="A11805"/>
      <c r="B11805"/>
      <c r="C11805" s="29"/>
      <c r="D11805"/>
      <c r="E11805" s="44"/>
      <c r="F11805" s="29"/>
      <c r="G11805" s="45"/>
      <c r="L11805"/>
      <c r="M11805" s="46"/>
    </row>
    <row r="11806" spans="1:13" x14ac:dyDescent="0.3">
      <c r="A11806"/>
      <c r="B11806"/>
      <c r="C11806" s="29"/>
      <c r="D11806"/>
      <c r="E11806" s="44"/>
      <c r="F11806" s="29"/>
      <c r="G11806" s="45"/>
      <c r="L11806"/>
      <c r="M11806" s="46"/>
    </row>
    <row r="11807" spans="1:13" x14ac:dyDescent="0.3">
      <c r="A11807"/>
      <c r="B11807"/>
      <c r="C11807" s="29"/>
      <c r="D11807"/>
      <c r="E11807" s="44"/>
      <c r="F11807" s="29"/>
      <c r="G11807" s="45"/>
      <c r="L11807"/>
      <c r="M11807" s="46"/>
    </row>
    <row r="11808" spans="1:13" x14ac:dyDescent="0.3">
      <c r="A11808"/>
      <c r="B11808"/>
      <c r="C11808" s="29"/>
      <c r="D11808"/>
      <c r="E11808" s="44"/>
      <c r="F11808" s="29"/>
      <c r="G11808" s="45"/>
      <c r="L11808"/>
      <c r="M11808" s="46"/>
    </row>
    <row r="11809" spans="1:13" x14ac:dyDescent="0.3">
      <c r="A11809"/>
      <c r="B11809"/>
      <c r="C11809" s="29"/>
      <c r="D11809"/>
      <c r="E11809" s="44"/>
      <c r="F11809" s="29"/>
      <c r="G11809" s="45"/>
      <c r="L11809"/>
      <c r="M11809" s="46"/>
    </row>
    <row r="11810" spans="1:13" x14ac:dyDescent="0.3">
      <c r="A11810"/>
      <c r="B11810"/>
      <c r="C11810" s="29"/>
      <c r="D11810"/>
      <c r="E11810" s="44"/>
      <c r="F11810" s="29"/>
      <c r="G11810" s="45"/>
      <c r="L11810"/>
      <c r="M11810" s="46"/>
    </row>
    <row r="11811" spans="1:13" x14ac:dyDescent="0.3">
      <c r="A11811"/>
      <c r="B11811"/>
      <c r="C11811" s="29"/>
      <c r="D11811"/>
      <c r="E11811" s="44"/>
      <c r="F11811" s="29"/>
      <c r="G11811" s="45"/>
      <c r="L11811"/>
      <c r="M11811" s="46"/>
    </row>
    <row r="11812" spans="1:13" x14ac:dyDescent="0.3">
      <c r="A11812"/>
      <c r="B11812"/>
      <c r="C11812" s="29"/>
      <c r="D11812"/>
      <c r="E11812" s="44"/>
      <c r="F11812" s="29"/>
      <c r="G11812" s="45"/>
      <c r="L11812"/>
      <c r="M11812" s="46"/>
    </row>
    <row r="11813" spans="1:13" x14ac:dyDescent="0.3">
      <c r="A11813"/>
      <c r="B11813"/>
      <c r="C11813" s="29"/>
      <c r="D11813"/>
      <c r="E11813" s="44"/>
      <c r="F11813" s="29"/>
      <c r="G11813" s="45"/>
      <c r="L11813"/>
      <c r="M11813" s="46"/>
    </row>
    <row r="11814" spans="1:13" x14ac:dyDescent="0.3">
      <c r="A11814"/>
      <c r="B11814"/>
      <c r="C11814" s="29"/>
      <c r="D11814"/>
      <c r="E11814" s="44"/>
      <c r="F11814" s="29"/>
      <c r="G11814" s="45"/>
      <c r="L11814"/>
      <c r="M11814" s="46"/>
    </row>
    <row r="11815" spans="1:13" x14ac:dyDescent="0.3">
      <c r="A11815"/>
      <c r="B11815"/>
      <c r="C11815" s="29"/>
      <c r="D11815"/>
      <c r="E11815" s="44"/>
      <c r="F11815" s="29"/>
      <c r="G11815" s="45"/>
      <c r="L11815"/>
      <c r="M11815" s="46"/>
    </row>
    <row r="11816" spans="1:13" x14ac:dyDescent="0.3">
      <c r="A11816"/>
      <c r="B11816"/>
      <c r="C11816" s="29"/>
      <c r="D11816"/>
      <c r="E11816" s="44"/>
      <c r="F11816" s="29"/>
      <c r="G11816" s="45"/>
      <c r="L11816"/>
      <c r="M11816" s="46"/>
    </row>
    <row r="11817" spans="1:13" x14ac:dyDescent="0.3">
      <c r="A11817"/>
      <c r="B11817"/>
      <c r="C11817" s="29"/>
      <c r="D11817"/>
      <c r="E11817" s="44"/>
      <c r="F11817" s="29"/>
      <c r="G11817" s="45"/>
      <c r="L11817"/>
      <c r="M11817" s="46"/>
    </row>
    <row r="11818" spans="1:13" x14ac:dyDescent="0.3">
      <c r="A11818"/>
      <c r="B11818"/>
      <c r="C11818" s="29"/>
      <c r="D11818"/>
      <c r="E11818" s="44"/>
      <c r="F11818" s="29"/>
      <c r="G11818" s="45"/>
      <c r="L11818"/>
      <c r="M11818" s="46"/>
    </row>
    <row r="11819" spans="1:13" x14ac:dyDescent="0.3">
      <c r="A11819"/>
      <c r="B11819"/>
      <c r="C11819" s="29"/>
      <c r="D11819"/>
      <c r="E11819" s="44"/>
      <c r="F11819" s="29"/>
      <c r="G11819" s="45"/>
      <c r="L11819"/>
      <c r="M11819" s="46"/>
    </row>
    <row r="11820" spans="1:13" x14ac:dyDescent="0.3">
      <c r="A11820"/>
      <c r="B11820"/>
      <c r="C11820" s="29"/>
      <c r="D11820"/>
      <c r="E11820" s="44"/>
      <c r="F11820" s="29"/>
      <c r="G11820" s="45"/>
      <c r="L11820"/>
      <c r="M11820" s="46"/>
    </row>
    <row r="11821" spans="1:13" x14ac:dyDescent="0.3">
      <c r="A11821"/>
      <c r="B11821"/>
      <c r="C11821" s="29"/>
      <c r="D11821"/>
      <c r="E11821" s="44"/>
      <c r="F11821" s="29"/>
      <c r="G11821" s="45"/>
      <c r="L11821"/>
      <c r="M11821" s="46"/>
    </row>
    <row r="11822" spans="1:13" x14ac:dyDescent="0.3">
      <c r="A11822"/>
      <c r="B11822"/>
      <c r="C11822" s="29"/>
      <c r="D11822"/>
      <c r="E11822" s="44"/>
      <c r="F11822" s="29"/>
      <c r="G11822" s="45"/>
      <c r="L11822"/>
      <c r="M11822" s="46"/>
    </row>
    <row r="11823" spans="1:13" x14ac:dyDescent="0.3">
      <c r="A11823"/>
      <c r="B11823"/>
      <c r="C11823" s="29"/>
      <c r="D11823"/>
      <c r="E11823" s="44"/>
      <c r="F11823" s="29"/>
      <c r="G11823" s="45"/>
      <c r="L11823"/>
      <c r="M11823" s="46"/>
    </row>
    <row r="11824" spans="1:13" x14ac:dyDescent="0.3">
      <c r="A11824"/>
      <c r="B11824"/>
      <c r="C11824" s="29"/>
      <c r="D11824"/>
      <c r="E11824" s="44"/>
      <c r="F11824" s="29"/>
      <c r="G11824" s="45"/>
      <c r="L11824"/>
      <c r="M11824" s="46"/>
    </row>
    <row r="11825" spans="1:13" x14ac:dyDescent="0.3">
      <c r="A11825"/>
      <c r="B11825"/>
      <c r="C11825" s="29"/>
      <c r="D11825"/>
      <c r="E11825" s="44"/>
      <c r="F11825" s="29"/>
      <c r="G11825" s="45"/>
      <c r="L11825"/>
      <c r="M11825" s="46"/>
    </row>
    <row r="11826" spans="1:13" x14ac:dyDescent="0.3">
      <c r="A11826"/>
      <c r="B11826"/>
      <c r="C11826" s="29"/>
      <c r="D11826"/>
      <c r="E11826" s="44"/>
      <c r="F11826" s="29"/>
      <c r="G11826" s="45"/>
      <c r="L11826"/>
      <c r="M11826" s="46"/>
    </row>
    <row r="11827" spans="1:13" x14ac:dyDescent="0.3">
      <c r="A11827"/>
      <c r="B11827"/>
      <c r="C11827" s="29"/>
      <c r="D11827"/>
      <c r="E11827" s="44"/>
      <c r="F11827" s="29"/>
      <c r="G11827" s="45"/>
      <c r="L11827"/>
      <c r="M11827" s="46"/>
    </row>
    <row r="11828" spans="1:13" x14ac:dyDescent="0.3">
      <c r="A11828"/>
      <c r="B11828"/>
      <c r="C11828" s="29"/>
      <c r="D11828"/>
      <c r="E11828" s="44"/>
      <c r="F11828" s="29"/>
      <c r="G11828" s="45"/>
      <c r="L11828"/>
      <c r="M11828" s="46"/>
    </row>
    <row r="11829" spans="1:13" x14ac:dyDescent="0.3">
      <c r="A11829"/>
      <c r="B11829"/>
      <c r="C11829" s="29"/>
      <c r="D11829"/>
      <c r="E11829" s="44"/>
      <c r="F11829" s="29"/>
      <c r="G11829" s="45"/>
      <c r="L11829"/>
      <c r="M11829" s="46"/>
    </row>
    <row r="11830" spans="1:13" x14ac:dyDescent="0.3">
      <c r="A11830"/>
      <c r="B11830"/>
      <c r="C11830" s="29"/>
      <c r="D11830"/>
      <c r="E11830" s="44"/>
      <c r="F11830" s="29"/>
      <c r="G11830" s="45"/>
      <c r="L11830"/>
      <c r="M11830" s="46"/>
    </row>
    <row r="11831" spans="1:13" x14ac:dyDescent="0.3">
      <c r="A11831"/>
      <c r="B11831"/>
      <c r="C11831" s="29"/>
      <c r="D11831"/>
      <c r="E11831" s="44"/>
      <c r="F11831" s="29"/>
      <c r="G11831" s="45"/>
      <c r="L11831"/>
      <c r="M11831" s="46"/>
    </row>
    <row r="11832" spans="1:13" x14ac:dyDescent="0.3">
      <c r="A11832"/>
      <c r="B11832"/>
      <c r="C11832" s="29"/>
      <c r="D11832"/>
      <c r="E11832" s="44"/>
      <c r="F11832" s="29"/>
      <c r="G11832" s="45"/>
      <c r="L11832"/>
      <c r="M11832" s="46"/>
    </row>
    <row r="11833" spans="1:13" x14ac:dyDescent="0.3">
      <c r="A11833"/>
      <c r="B11833"/>
      <c r="C11833" s="29"/>
      <c r="D11833"/>
      <c r="E11833" s="44"/>
      <c r="F11833" s="29"/>
      <c r="G11833" s="45"/>
      <c r="L11833"/>
      <c r="M11833" s="46"/>
    </row>
    <row r="11834" spans="1:13" x14ac:dyDescent="0.3">
      <c r="A11834"/>
      <c r="B11834"/>
      <c r="C11834" s="29"/>
      <c r="D11834"/>
      <c r="E11834" s="44"/>
      <c r="F11834" s="29"/>
      <c r="G11834" s="45"/>
      <c r="L11834"/>
      <c r="M11834" s="46"/>
    </row>
    <row r="11835" spans="1:13" x14ac:dyDescent="0.3">
      <c r="A11835"/>
      <c r="B11835"/>
      <c r="C11835" s="29"/>
      <c r="D11835"/>
      <c r="E11835" s="44"/>
      <c r="F11835" s="29"/>
      <c r="G11835" s="45"/>
      <c r="L11835"/>
      <c r="M11835" s="46"/>
    </row>
    <row r="11836" spans="1:13" x14ac:dyDescent="0.3">
      <c r="A11836"/>
      <c r="B11836"/>
      <c r="C11836" s="29"/>
      <c r="D11836"/>
      <c r="E11836" s="44"/>
      <c r="F11836" s="29"/>
      <c r="G11836" s="45"/>
      <c r="L11836"/>
      <c r="M11836" s="46"/>
    </row>
    <row r="11837" spans="1:13" x14ac:dyDescent="0.3">
      <c r="A11837"/>
      <c r="B11837"/>
      <c r="C11837" s="29"/>
      <c r="D11837"/>
      <c r="E11837" s="44"/>
      <c r="F11837" s="29"/>
      <c r="G11837" s="45"/>
      <c r="L11837"/>
      <c r="M11837" s="46"/>
    </row>
    <row r="11838" spans="1:13" x14ac:dyDescent="0.3">
      <c r="A11838"/>
      <c r="B11838"/>
      <c r="C11838" s="29"/>
      <c r="D11838"/>
      <c r="E11838" s="44"/>
      <c r="F11838" s="29"/>
      <c r="G11838" s="45"/>
      <c r="L11838"/>
      <c r="M11838" s="46"/>
    </row>
    <row r="11839" spans="1:13" x14ac:dyDescent="0.3">
      <c r="A11839"/>
      <c r="B11839"/>
      <c r="C11839" s="29"/>
      <c r="D11839"/>
      <c r="E11839" s="44"/>
      <c r="F11839" s="29"/>
      <c r="G11839" s="45"/>
      <c r="L11839"/>
      <c r="M11839" s="46"/>
    </row>
    <row r="11840" spans="1:13" x14ac:dyDescent="0.3">
      <c r="A11840"/>
      <c r="B11840"/>
      <c r="C11840" s="29"/>
      <c r="D11840"/>
      <c r="E11840" s="44"/>
      <c r="F11840" s="29"/>
      <c r="G11840" s="45"/>
      <c r="L11840"/>
      <c r="M11840" s="46"/>
    </row>
    <row r="11841" spans="1:13" x14ac:dyDescent="0.3">
      <c r="A11841"/>
      <c r="B11841"/>
      <c r="C11841" s="29"/>
      <c r="D11841"/>
      <c r="E11841" s="44"/>
      <c r="F11841" s="29"/>
      <c r="G11841" s="45"/>
      <c r="L11841"/>
      <c r="M11841" s="46"/>
    </row>
    <row r="11842" spans="1:13" x14ac:dyDescent="0.3">
      <c r="A11842"/>
      <c r="B11842"/>
      <c r="C11842" s="29"/>
      <c r="D11842"/>
      <c r="E11842" s="44"/>
      <c r="F11842" s="29"/>
      <c r="G11842" s="45"/>
      <c r="L11842"/>
      <c r="M11842" s="46"/>
    </row>
    <row r="11843" spans="1:13" x14ac:dyDescent="0.3">
      <c r="A11843"/>
      <c r="B11843"/>
      <c r="C11843" s="29"/>
      <c r="D11843"/>
      <c r="E11843" s="44"/>
      <c r="F11843" s="29"/>
      <c r="G11843" s="45"/>
      <c r="L11843"/>
      <c r="M11843" s="46"/>
    </row>
    <row r="11844" spans="1:13" x14ac:dyDescent="0.3">
      <c r="A11844"/>
      <c r="B11844"/>
      <c r="C11844" s="29"/>
      <c r="D11844"/>
      <c r="E11844" s="44"/>
      <c r="F11844" s="29"/>
      <c r="G11844" s="45"/>
      <c r="L11844"/>
      <c r="M11844" s="46"/>
    </row>
    <row r="11845" spans="1:13" x14ac:dyDescent="0.3">
      <c r="A11845"/>
      <c r="B11845"/>
      <c r="C11845" s="29"/>
      <c r="D11845"/>
      <c r="E11845" s="44"/>
      <c r="F11845" s="29"/>
      <c r="G11845" s="45"/>
      <c r="L11845"/>
      <c r="M11845" s="46"/>
    </row>
    <row r="11846" spans="1:13" x14ac:dyDescent="0.3">
      <c r="A11846"/>
      <c r="B11846"/>
      <c r="C11846" s="29"/>
      <c r="D11846"/>
      <c r="E11846" s="44"/>
      <c r="F11846" s="29"/>
      <c r="G11846" s="45"/>
      <c r="L11846"/>
      <c r="M11846" s="46"/>
    </row>
    <row r="11847" spans="1:13" x14ac:dyDescent="0.3">
      <c r="A11847"/>
      <c r="B11847"/>
      <c r="C11847" s="29"/>
      <c r="D11847"/>
      <c r="E11847" s="44"/>
      <c r="F11847" s="29"/>
      <c r="G11847" s="45"/>
      <c r="L11847"/>
      <c r="M11847" s="46"/>
    </row>
    <row r="11848" spans="1:13" x14ac:dyDescent="0.3">
      <c r="A11848"/>
      <c r="B11848"/>
      <c r="C11848" s="29"/>
      <c r="D11848"/>
      <c r="E11848" s="44"/>
      <c r="F11848" s="29"/>
      <c r="G11848" s="45"/>
      <c r="L11848"/>
      <c r="M11848" s="46"/>
    </row>
    <row r="11849" spans="1:13" x14ac:dyDescent="0.3">
      <c r="A11849"/>
      <c r="B11849"/>
      <c r="C11849" s="29"/>
      <c r="D11849"/>
      <c r="E11849" s="44"/>
      <c r="F11849" s="29"/>
      <c r="G11849" s="45"/>
      <c r="L11849"/>
      <c r="M11849" s="46"/>
    </row>
    <row r="11850" spans="1:13" x14ac:dyDescent="0.3">
      <c r="A11850"/>
      <c r="B11850"/>
      <c r="C11850" s="29"/>
      <c r="D11850"/>
      <c r="E11850" s="44"/>
      <c r="F11850" s="29"/>
      <c r="G11850" s="45"/>
      <c r="L11850"/>
      <c r="M11850" s="46"/>
    </row>
    <row r="11851" spans="1:13" x14ac:dyDescent="0.3">
      <c r="A11851"/>
      <c r="B11851"/>
      <c r="C11851" s="29"/>
      <c r="D11851"/>
      <c r="E11851" s="44"/>
      <c r="F11851" s="29"/>
      <c r="G11851" s="45"/>
      <c r="L11851"/>
      <c r="M11851" s="46"/>
    </row>
    <row r="11852" spans="1:13" x14ac:dyDescent="0.3">
      <c r="A11852"/>
      <c r="B11852"/>
      <c r="C11852" s="29"/>
      <c r="D11852"/>
      <c r="E11852" s="44"/>
      <c r="F11852" s="29"/>
      <c r="G11852" s="45"/>
      <c r="L11852"/>
      <c r="M11852" s="46"/>
    </row>
    <row r="11853" spans="1:13" x14ac:dyDescent="0.3">
      <c r="A11853"/>
      <c r="B11853"/>
      <c r="C11853" s="29"/>
      <c r="D11853"/>
      <c r="E11853" s="44"/>
      <c r="F11853" s="29"/>
      <c r="G11853" s="45"/>
      <c r="L11853"/>
      <c r="M11853" s="46"/>
    </row>
    <row r="11854" spans="1:13" x14ac:dyDescent="0.3">
      <c r="A11854"/>
      <c r="B11854"/>
      <c r="C11854" s="29"/>
      <c r="D11854"/>
      <c r="E11854" s="44"/>
      <c r="F11854" s="29"/>
      <c r="G11854" s="45"/>
      <c r="L11854"/>
      <c r="M11854" s="46"/>
    </row>
    <row r="11855" spans="1:13" x14ac:dyDescent="0.3">
      <c r="A11855"/>
      <c r="B11855"/>
      <c r="C11855" s="29"/>
      <c r="D11855"/>
      <c r="E11855" s="44"/>
      <c r="F11855" s="29"/>
      <c r="G11855" s="45"/>
      <c r="L11855"/>
      <c r="M11855" s="46"/>
    </row>
    <row r="11856" spans="1:13" x14ac:dyDescent="0.3">
      <c r="A11856"/>
      <c r="B11856"/>
      <c r="C11856" s="29"/>
      <c r="D11856"/>
      <c r="E11856" s="44"/>
      <c r="F11856" s="29"/>
      <c r="G11856" s="45"/>
      <c r="L11856"/>
      <c r="M11856" s="46"/>
    </row>
    <row r="11857" spans="1:13" x14ac:dyDescent="0.3">
      <c r="A11857"/>
      <c r="B11857"/>
      <c r="C11857" s="29"/>
      <c r="D11857"/>
      <c r="E11857" s="44"/>
      <c r="F11857" s="29"/>
      <c r="G11857" s="45"/>
      <c r="L11857"/>
      <c r="M11857" s="46"/>
    </row>
    <row r="11858" spans="1:13" x14ac:dyDescent="0.3">
      <c r="A11858"/>
      <c r="B11858"/>
      <c r="C11858" s="29"/>
      <c r="D11858"/>
      <c r="E11858" s="44"/>
      <c r="F11858" s="29"/>
      <c r="G11858" s="45"/>
      <c r="L11858"/>
      <c r="M11858" s="46"/>
    </row>
    <row r="11859" spans="1:13" x14ac:dyDescent="0.3">
      <c r="A11859"/>
      <c r="B11859"/>
      <c r="C11859" s="29"/>
      <c r="D11859"/>
      <c r="E11859" s="44"/>
      <c r="F11859" s="29"/>
      <c r="G11859" s="45"/>
      <c r="L11859"/>
      <c r="M11859" s="46"/>
    </row>
    <row r="11860" spans="1:13" x14ac:dyDescent="0.3">
      <c r="A11860"/>
      <c r="B11860"/>
      <c r="C11860" s="29"/>
      <c r="D11860"/>
      <c r="E11860" s="44"/>
      <c r="F11860" s="29"/>
      <c r="G11860" s="45"/>
      <c r="L11860"/>
      <c r="M11860" s="46"/>
    </row>
    <row r="11861" spans="1:13" x14ac:dyDescent="0.3">
      <c r="A11861"/>
      <c r="B11861"/>
      <c r="C11861" s="29"/>
      <c r="D11861"/>
      <c r="E11861" s="44"/>
      <c r="F11861" s="29"/>
      <c r="G11861" s="45"/>
      <c r="L11861"/>
      <c r="M11861" s="46"/>
    </row>
    <row r="11862" spans="1:13" x14ac:dyDescent="0.3">
      <c r="A11862"/>
      <c r="B11862"/>
      <c r="C11862" s="29"/>
      <c r="D11862"/>
      <c r="E11862" s="44"/>
      <c r="F11862" s="29"/>
      <c r="G11862" s="45"/>
      <c r="L11862"/>
      <c r="M11862" s="46"/>
    </row>
    <row r="11863" spans="1:13" x14ac:dyDescent="0.3">
      <c r="A11863"/>
      <c r="B11863"/>
      <c r="C11863" s="29"/>
      <c r="D11863"/>
      <c r="E11863" s="44"/>
      <c r="F11863" s="29"/>
      <c r="G11863" s="45"/>
      <c r="L11863"/>
      <c r="M11863" s="46"/>
    </row>
    <row r="11864" spans="1:13" x14ac:dyDescent="0.3">
      <c r="A11864"/>
      <c r="B11864"/>
      <c r="C11864" s="29"/>
      <c r="D11864"/>
      <c r="E11864" s="44"/>
      <c r="F11864" s="29"/>
      <c r="G11864" s="45"/>
      <c r="L11864"/>
      <c r="M11864" s="46"/>
    </row>
    <row r="11865" spans="1:13" x14ac:dyDescent="0.3">
      <c r="A11865"/>
      <c r="B11865"/>
      <c r="C11865" s="29"/>
      <c r="D11865"/>
      <c r="E11865" s="44"/>
      <c r="F11865" s="29"/>
      <c r="G11865" s="45"/>
      <c r="L11865"/>
      <c r="M11865" s="46"/>
    </row>
    <row r="11866" spans="1:13" x14ac:dyDescent="0.3">
      <c r="A11866"/>
      <c r="B11866"/>
      <c r="C11866" s="29"/>
      <c r="D11866"/>
      <c r="E11866" s="44"/>
      <c r="F11866" s="29"/>
      <c r="G11866" s="45"/>
      <c r="L11866"/>
      <c r="M11866" s="46"/>
    </row>
    <row r="11867" spans="1:13" x14ac:dyDescent="0.3">
      <c r="A11867"/>
      <c r="B11867"/>
      <c r="C11867" s="29"/>
      <c r="D11867"/>
      <c r="E11867" s="44"/>
      <c r="F11867" s="29"/>
      <c r="G11867" s="45"/>
      <c r="L11867"/>
      <c r="M11867" s="46"/>
    </row>
    <row r="11868" spans="1:13" x14ac:dyDescent="0.3">
      <c r="A11868"/>
      <c r="B11868"/>
      <c r="C11868" s="29"/>
      <c r="D11868"/>
      <c r="E11868" s="44"/>
      <c r="F11868" s="29"/>
      <c r="G11868" s="45"/>
      <c r="L11868"/>
      <c r="M11868" s="46"/>
    </row>
    <row r="11869" spans="1:13" x14ac:dyDescent="0.3">
      <c r="A11869"/>
      <c r="B11869"/>
      <c r="C11869" s="29"/>
      <c r="D11869"/>
      <c r="E11869" s="44"/>
      <c r="F11869" s="29"/>
      <c r="G11869" s="45"/>
      <c r="L11869"/>
      <c r="M11869" s="46"/>
    </row>
    <row r="11870" spans="1:13" x14ac:dyDescent="0.3">
      <c r="A11870"/>
      <c r="B11870"/>
      <c r="C11870" s="29"/>
      <c r="D11870"/>
      <c r="E11870" s="44"/>
      <c r="F11870" s="29"/>
      <c r="G11870" s="45"/>
      <c r="L11870"/>
      <c r="M11870" s="46"/>
    </row>
    <row r="11871" spans="1:13" x14ac:dyDescent="0.3">
      <c r="A11871"/>
      <c r="B11871"/>
      <c r="C11871" s="29"/>
      <c r="D11871"/>
      <c r="E11871" s="44"/>
      <c r="F11871" s="29"/>
      <c r="G11871" s="45"/>
      <c r="L11871"/>
      <c r="M11871" s="46"/>
    </row>
    <row r="11872" spans="1:13" x14ac:dyDescent="0.3">
      <c r="A11872"/>
      <c r="B11872"/>
      <c r="C11872" s="29"/>
      <c r="D11872"/>
      <c r="E11872" s="44"/>
      <c r="F11872" s="29"/>
      <c r="G11872" s="45"/>
      <c r="L11872"/>
      <c r="M11872" s="46"/>
    </row>
    <row r="11873" spans="1:13" x14ac:dyDescent="0.3">
      <c r="A11873"/>
      <c r="B11873"/>
      <c r="C11873" s="29"/>
      <c r="D11873"/>
      <c r="E11873" s="44"/>
      <c r="F11873" s="29"/>
      <c r="G11873" s="45"/>
      <c r="L11873"/>
      <c r="M11873" s="46"/>
    </row>
    <row r="11874" spans="1:13" x14ac:dyDescent="0.3">
      <c r="A11874"/>
      <c r="B11874"/>
      <c r="C11874" s="29"/>
      <c r="D11874"/>
      <c r="E11874" s="44"/>
      <c r="F11874" s="29"/>
      <c r="G11874" s="45"/>
      <c r="L11874"/>
      <c r="M11874" s="46"/>
    </row>
    <row r="11875" spans="1:13" x14ac:dyDescent="0.3">
      <c r="A11875"/>
      <c r="B11875"/>
      <c r="C11875" s="29"/>
      <c r="D11875"/>
      <c r="E11875" s="44"/>
      <c r="F11875" s="29"/>
      <c r="G11875" s="45"/>
      <c r="L11875"/>
      <c r="M11875" s="46"/>
    </row>
    <row r="11876" spans="1:13" x14ac:dyDescent="0.3">
      <c r="A11876"/>
      <c r="B11876"/>
      <c r="C11876" s="29"/>
      <c r="D11876"/>
      <c r="E11876" s="44"/>
      <c r="F11876" s="29"/>
      <c r="G11876" s="45"/>
      <c r="L11876"/>
      <c r="M11876" s="46"/>
    </row>
    <row r="11877" spans="1:13" x14ac:dyDescent="0.3">
      <c r="A11877"/>
      <c r="B11877"/>
      <c r="C11877" s="29"/>
      <c r="D11877"/>
      <c r="E11877" s="44"/>
      <c r="F11877" s="29"/>
      <c r="G11877" s="45"/>
      <c r="L11877"/>
      <c r="M11877" s="46"/>
    </row>
    <row r="11878" spans="1:13" x14ac:dyDescent="0.3">
      <c r="A11878"/>
      <c r="B11878"/>
      <c r="C11878" s="29"/>
      <c r="D11878"/>
      <c r="E11878" s="44"/>
      <c r="F11878" s="29"/>
      <c r="G11878" s="45"/>
      <c r="L11878"/>
      <c r="M11878" s="46"/>
    </row>
    <row r="11879" spans="1:13" x14ac:dyDescent="0.3">
      <c r="A11879"/>
      <c r="B11879"/>
      <c r="C11879" s="29"/>
      <c r="D11879"/>
      <c r="E11879" s="44"/>
      <c r="F11879" s="29"/>
      <c r="G11879" s="45"/>
      <c r="L11879"/>
      <c r="M11879" s="46"/>
    </row>
    <row r="11880" spans="1:13" x14ac:dyDescent="0.3">
      <c r="A11880"/>
      <c r="B11880"/>
      <c r="C11880" s="29"/>
      <c r="D11880"/>
      <c r="E11880" s="44"/>
      <c r="F11880" s="29"/>
      <c r="G11880" s="45"/>
      <c r="L11880"/>
      <c r="M11880" s="46"/>
    </row>
    <row r="11881" spans="1:13" x14ac:dyDescent="0.3">
      <c r="A11881"/>
      <c r="B11881"/>
      <c r="C11881" s="29"/>
      <c r="D11881"/>
      <c r="E11881" s="44"/>
      <c r="F11881" s="29"/>
      <c r="G11881" s="45"/>
      <c r="L11881"/>
      <c r="M11881" s="46"/>
    </row>
    <row r="11882" spans="1:13" x14ac:dyDescent="0.3">
      <c r="A11882"/>
      <c r="B11882"/>
      <c r="C11882" s="29"/>
      <c r="D11882"/>
      <c r="E11882" s="44"/>
      <c r="F11882" s="29"/>
      <c r="G11882" s="45"/>
      <c r="L11882"/>
      <c r="M11882" s="46"/>
    </row>
    <row r="11883" spans="1:13" x14ac:dyDescent="0.3">
      <c r="A11883"/>
      <c r="B11883"/>
      <c r="C11883" s="29"/>
      <c r="D11883"/>
      <c r="E11883" s="44"/>
      <c r="F11883" s="29"/>
      <c r="G11883" s="45"/>
      <c r="L11883"/>
      <c r="M11883" s="46"/>
    </row>
    <row r="11884" spans="1:13" x14ac:dyDescent="0.3">
      <c r="A11884"/>
      <c r="B11884"/>
      <c r="C11884" s="29"/>
      <c r="D11884"/>
      <c r="E11884" s="44"/>
      <c r="F11884" s="29"/>
      <c r="G11884" s="45"/>
      <c r="L11884"/>
      <c r="M11884" s="46"/>
    </row>
    <row r="11885" spans="1:13" x14ac:dyDescent="0.3">
      <c r="A11885"/>
      <c r="B11885"/>
      <c r="C11885" s="29"/>
      <c r="D11885"/>
      <c r="E11885" s="44"/>
      <c r="F11885" s="29"/>
      <c r="G11885" s="45"/>
      <c r="L11885"/>
      <c r="M11885" s="46"/>
    </row>
    <row r="11886" spans="1:13" x14ac:dyDescent="0.3">
      <c r="A11886"/>
      <c r="B11886"/>
      <c r="C11886" s="29"/>
      <c r="D11886"/>
      <c r="E11886" s="44"/>
      <c r="F11886" s="29"/>
      <c r="G11886" s="45"/>
      <c r="L11886"/>
      <c r="M11886" s="46"/>
    </row>
    <row r="11887" spans="1:13" x14ac:dyDescent="0.3">
      <c r="A11887"/>
      <c r="B11887"/>
      <c r="C11887" s="29"/>
      <c r="D11887"/>
      <c r="E11887" s="44"/>
      <c r="F11887" s="29"/>
      <c r="G11887" s="45"/>
      <c r="L11887"/>
      <c r="M11887" s="46"/>
    </row>
    <row r="11888" spans="1:13" x14ac:dyDescent="0.3">
      <c r="A11888"/>
      <c r="B11888"/>
      <c r="C11888" s="29"/>
      <c r="D11888"/>
      <c r="E11888" s="44"/>
      <c r="F11888" s="29"/>
      <c r="G11888" s="45"/>
      <c r="L11888"/>
      <c r="M11888" s="46"/>
    </row>
    <row r="11889" spans="1:13" x14ac:dyDescent="0.3">
      <c r="A11889"/>
      <c r="B11889"/>
      <c r="C11889" s="29"/>
      <c r="D11889"/>
      <c r="E11889" s="44"/>
      <c r="F11889" s="29"/>
      <c r="G11889" s="45"/>
      <c r="L11889"/>
      <c r="M11889" s="46"/>
    </row>
    <row r="11890" spans="1:13" x14ac:dyDescent="0.3">
      <c r="A11890"/>
      <c r="B11890"/>
      <c r="C11890" s="29"/>
      <c r="D11890"/>
      <c r="E11890" s="44"/>
      <c r="F11890" s="29"/>
      <c r="G11890" s="45"/>
      <c r="L11890"/>
      <c r="M11890" s="46"/>
    </row>
    <row r="11891" spans="1:13" x14ac:dyDescent="0.3">
      <c r="A11891"/>
      <c r="B11891"/>
      <c r="C11891" s="29"/>
      <c r="D11891"/>
      <c r="E11891" s="44"/>
      <c r="F11891" s="29"/>
      <c r="G11891" s="45"/>
      <c r="L11891"/>
      <c r="M11891" s="46"/>
    </row>
    <row r="11892" spans="1:13" x14ac:dyDescent="0.3">
      <c r="A11892"/>
      <c r="B11892"/>
      <c r="C11892" s="29"/>
      <c r="D11892"/>
      <c r="E11892" s="44"/>
      <c r="F11892" s="29"/>
      <c r="G11892" s="45"/>
      <c r="L11892"/>
      <c r="M11892" s="46"/>
    </row>
    <row r="11893" spans="1:13" x14ac:dyDescent="0.3">
      <c r="A11893"/>
      <c r="B11893"/>
      <c r="C11893" s="29"/>
      <c r="D11893"/>
      <c r="E11893" s="44"/>
      <c r="F11893" s="29"/>
      <c r="G11893" s="45"/>
      <c r="L11893"/>
      <c r="M11893" s="46"/>
    </row>
    <row r="11894" spans="1:13" x14ac:dyDescent="0.3">
      <c r="A11894"/>
      <c r="B11894"/>
      <c r="C11894" s="29"/>
      <c r="D11894"/>
      <c r="E11894" s="44"/>
      <c r="F11894" s="29"/>
      <c r="G11894" s="45"/>
      <c r="L11894"/>
      <c r="M11894" s="46"/>
    </row>
    <row r="11895" spans="1:13" x14ac:dyDescent="0.3">
      <c r="A11895"/>
      <c r="B11895"/>
      <c r="C11895" s="29"/>
      <c r="D11895"/>
      <c r="E11895" s="44"/>
      <c r="F11895" s="29"/>
      <c r="G11895" s="45"/>
      <c r="L11895"/>
      <c r="M11895" s="46"/>
    </row>
    <row r="11896" spans="1:13" x14ac:dyDescent="0.3">
      <c r="A11896"/>
      <c r="B11896"/>
      <c r="C11896" s="29"/>
      <c r="D11896"/>
      <c r="E11896" s="44"/>
      <c r="F11896" s="29"/>
      <c r="G11896" s="45"/>
      <c r="L11896"/>
      <c r="M11896" s="46"/>
    </row>
    <row r="11897" spans="1:13" x14ac:dyDescent="0.3">
      <c r="A11897"/>
      <c r="B11897"/>
      <c r="C11897" s="29"/>
      <c r="D11897"/>
      <c r="E11897" s="44"/>
      <c r="F11897" s="29"/>
      <c r="G11897" s="45"/>
      <c r="L11897"/>
      <c r="M11897" s="46"/>
    </row>
    <row r="11898" spans="1:13" x14ac:dyDescent="0.3">
      <c r="A11898"/>
      <c r="B11898"/>
      <c r="C11898" s="29"/>
      <c r="D11898"/>
      <c r="E11898" s="44"/>
      <c r="F11898" s="29"/>
      <c r="G11898" s="45"/>
      <c r="L11898"/>
      <c r="M11898" s="46"/>
    </row>
    <row r="11899" spans="1:13" x14ac:dyDescent="0.3">
      <c r="A11899"/>
      <c r="B11899"/>
      <c r="C11899" s="29"/>
      <c r="D11899"/>
      <c r="E11899" s="44"/>
      <c r="F11899" s="29"/>
      <c r="G11899" s="45"/>
      <c r="L11899"/>
      <c r="M11899" s="46"/>
    </row>
    <row r="11900" spans="1:13" x14ac:dyDescent="0.3">
      <c r="A11900"/>
      <c r="B11900"/>
      <c r="C11900" s="29"/>
      <c r="D11900"/>
      <c r="E11900" s="44"/>
      <c r="F11900" s="29"/>
      <c r="G11900" s="45"/>
      <c r="L11900"/>
      <c r="M11900" s="46"/>
    </row>
    <row r="11901" spans="1:13" x14ac:dyDescent="0.3">
      <c r="A11901"/>
      <c r="B11901"/>
      <c r="C11901" s="29"/>
      <c r="D11901"/>
      <c r="E11901" s="44"/>
      <c r="F11901" s="29"/>
      <c r="G11901" s="45"/>
      <c r="L11901"/>
      <c r="M11901" s="46"/>
    </row>
    <row r="11902" spans="1:13" x14ac:dyDescent="0.3">
      <c r="A11902"/>
      <c r="B11902"/>
      <c r="C11902" s="29"/>
      <c r="D11902"/>
      <c r="E11902" s="44"/>
      <c r="F11902" s="29"/>
      <c r="G11902" s="45"/>
      <c r="L11902"/>
      <c r="M11902" s="46"/>
    </row>
    <row r="11903" spans="1:13" x14ac:dyDescent="0.3">
      <c r="A11903"/>
      <c r="B11903"/>
      <c r="C11903" s="29"/>
      <c r="D11903"/>
      <c r="E11903" s="44"/>
      <c r="F11903" s="29"/>
      <c r="G11903" s="45"/>
      <c r="L11903"/>
      <c r="M11903" s="46"/>
    </row>
    <row r="11904" spans="1:13" x14ac:dyDescent="0.3">
      <c r="A11904"/>
      <c r="B11904"/>
      <c r="C11904" s="29"/>
      <c r="D11904"/>
      <c r="E11904" s="44"/>
      <c r="F11904" s="29"/>
      <c r="G11904" s="45"/>
      <c r="L11904"/>
      <c r="M11904" s="46"/>
    </row>
    <row r="11905" spans="1:13" x14ac:dyDescent="0.3">
      <c r="A11905"/>
      <c r="B11905"/>
      <c r="C11905" s="29"/>
      <c r="D11905"/>
      <c r="E11905" s="44"/>
      <c r="F11905" s="29"/>
      <c r="G11905" s="45"/>
      <c r="L11905"/>
      <c r="M11905" s="46"/>
    </row>
    <row r="11906" spans="1:13" x14ac:dyDescent="0.3">
      <c r="A11906"/>
      <c r="B11906"/>
      <c r="C11906" s="29"/>
      <c r="D11906"/>
      <c r="E11906" s="44"/>
      <c r="F11906" s="29"/>
      <c r="G11906" s="45"/>
      <c r="L11906"/>
      <c r="M11906" s="46"/>
    </row>
    <row r="11907" spans="1:13" x14ac:dyDescent="0.3">
      <c r="A11907"/>
      <c r="B11907"/>
      <c r="C11907" s="29"/>
      <c r="D11907"/>
      <c r="E11907" s="44"/>
      <c r="F11907" s="29"/>
      <c r="G11907" s="45"/>
      <c r="L11907"/>
      <c r="M11907" s="46"/>
    </row>
    <row r="11908" spans="1:13" x14ac:dyDescent="0.3">
      <c r="A11908"/>
      <c r="B11908"/>
      <c r="C11908" s="29"/>
      <c r="D11908"/>
      <c r="E11908" s="44"/>
      <c r="F11908" s="29"/>
      <c r="G11908" s="45"/>
      <c r="L11908"/>
      <c r="M11908" s="46"/>
    </row>
    <row r="11909" spans="1:13" x14ac:dyDescent="0.3">
      <c r="A11909"/>
      <c r="B11909"/>
      <c r="C11909" s="29"/>
      <c r="D11909"/>
      <c r="E11909" s="44"/>
      <c r="F11909" s="29"/>
      <c r="G11909" s="45"/>
      <c r="L11909"/>
      <c r="M11909" s="46"/>
    </row>
    <row r="11910" spans="1:13" x14ac:dyDescent="0.3">
      <c r="A11910"/>
      <c r="B11910"/>
      <c r="C11910" s="29"/>
      <c r="D11910"/>
      <c r="E11910" s="44"/>
      <c r="F11910" s="29"/>
      <c r="G11910" s="45"/>
      <c r="L11910"/>
      <c r="M11910" s="46"/>
    </row>
    <row r="11911" spans="1:13" x14ac:dyDescent="0.3">
      <c r="A11911"/>
      <c r="B11911"/>
      <c r="C11911" s="29"/>
      <c r="D11911"/>
      <c r="E11911" s="44"/>
      <c r="F11911" s="29"/>
      <c r="G11911" s="45"/>
      <c r="L11911"/>
      <c r="M11911" s="46"/>
    </row>
    <row r="11912" spans="1:13" x14ac:dyDescent="0.3">
      <c r="A11912"/>
      <c r="B11912"/>
      <c r="C11912" s="29"/>
      <c r="D11912"/>
      <c r="E11912" s="44"/>
      <c r="F11912" s="29"/>
      <c r="G11912" s="45"/>
      <c r="L11912"/>
      <c r="M11912" s="46"/>
    </row>
    <row r="11913" spans="1:13" x14ac:dyDescent="0.3">
      <c r="A11913"/>
      <c r="B11913"/>
      <c r="C11913" s="29"/>
      <c r="D11913"/>
      <c r="E11913" s="44"/>
      <c r="F11913" s="29"/>
      <c r="G11913" s="45"/>
      <c r="L11913"/>
      <c r="M11913" s="46"/>
    </row>
    <row r="11914" spans="1:13" x14ac:dyDescent="0.3">
      <c r="A11914"/>
      <c r="B11914"/>
      <c r="C11914" s="29"/>
      <c r="D11914"/>
      <c r="E11914" s="44"/>
      <c r="F11914" s="29"/>
      <c r="G11914" s="45"/>
      <c r="L11914"/>
      <c r="M11914" s="46"/>
    </row>
    <row r="11915" spans="1:13" x14ac:dyDescent="0.3">
      <c r="A11915"/>
      <c r="B11915"/>
      <c r="C11915" s="29"/>
      <c r="D11915"/>
      <c r="E11915" s="44"/>
      <c r="F11915" s="29"/>
      <c r="G11915" s="45"/>
      <c r="L11915"/>
      <c r="M11915" s="46"/>
    </row>
    <row r="11916" spans="1:13" x14ac:dyDescent="0.3">
      <c r="A11916"/>
      <c r="B11916"/>
      <c r="C11916" s="29"/>
      <c r="D11916"/>
      <c r="E11916" s="44"/>
      <c r="F11916" s="29"/>
      <c r="G11916" s="45"/>
      <c r="L11916"/>
      <c r="M11916" s="46"/>
    </row>
    <row r="11917" spans="1:13" x14ac:dyDescent="0.3">
      <c r="A11917"/>
      <c r="B11917"/>
      <c r="C11917" s="29"/>
      <c r="D11917"/>
      <c r="E11917" s="44"/>
      <c r="F11917" s="29"/>
      <c r="G11917" s="45"/>
      <c r="L11917"/>
      <c r="M11917" s="46"/>
    </row>
    <row r="11918" spans="1:13" x14ac:dyDescent="0.3">
      <c r="A11918"/>
      <c r="B11918"/>
      <c r="C11918" s="29"/>
      <c r="D11918"/>
      <c r="E11918" s="44"/>
      <c r="F11918" s="29"/>
      <c r="G11918" s="45"/>
      <c r="L11918"/>
      <c r="M11918" s="46"/>
    </row>
    <row r="11919" spans="1:13" x14ac:dyDescent="0.3">
      <c r="A11919"/>
      <c r="B11919"/>
      <c r="C11919" s="29"/>
      <c r="D11919"/>
      <c r="E11919" s="44"/>
      <c r="F11919" s="29"/>
      <c r="G11919" s="45"/>
      <c r="L11919"/>
      <c r="M11919" s="46"/>
    </row>
    <row r="11920" spans="1:13" x14ac:dyDescent="0.3">
      <c r="A11920"/>
      <c r="B11920"/>
      <c r="C11920" s="29"/>
      <c r="D11920"/>
      <c r="E11920" s="44"/>
      <c r="F11920" s="29"/>
      <c r="G11920" s="45"/>
      <c r="L11920"/>
      <c r="M11920" s="46"/>
    </row>
    <row r="11921" spans="1:13" x14ac:dyDescent="0.3">
      <c r="A11921"/>
      <c r="B11921"/>
      <c r="C11921" s="29"/>
      <c r="D11921"/>
      <c r="E11921" s="44"/>
      <c r="F11921" s="29"/>
      <c r="G11921" s="45"/>
      <c r="L11921"/>
      <c r="M11921" s="46"/>
    </row>
    <row r="11922" spans="1:13" x14ac:dyDescent="0.3">
      <c r="A11922"/>
      <c r="B11922"/>
      <c r="C11922" s="29"/>
      <c r="D11922"/>
      <c r="E11922" s="44"/>
      <c r="F11922" s="29"/>
      <c r="G11922" s="45"/>
      <c r="L11922"/>
      <c r="M11922" s="46"/>
    </row>
    <row r="11923" spans="1:13" x14ac:dyDescent="0.3">
      <c r="A11923"/>
      <c r="B11923"/>
      <c r="C11923" s="29"/>
      <c r="D11923"/>
      <c r="E11923" s="44"/>
      <c r="F11923" s="29"/>
      <c r="G11923" s="45"/>
      <c r="L11923"/>
      <c r="M11923" s="46"/>
    </row>
    <row r="11924" spans="1:13" x14ac:dyDescent="0.3">
      <c r="A11924"/>
      <c r="B11924"/>
      <c r="C11924" s="29"/>
      <c r="D11924"/>
      <c r="E11924" s="44"/>
      <c r="F11924" s="29"/>
      <c r="G11924" s="45"/>
      <c r="L11924"/>
      <c r="M11924" s="46"/>
    </row>
    <row r="11925" spans="1:13" x14ac:dyDescent="0.3">
      <c r="A11925"/>
      <c r="B11925"/>
      <c r="C11925" s="29"/>
      <c r="D11925"/>
      <c r="E11925" s="44"/>
      <c r="F11925" s="29"/>
      <c r="G11925" s="45"/>
      <c r="L11925"/>
      <c r="M11925" s="46"/>
    </row>
    <row r="11926" spans="1:13" x14ac:dyDescent="0.3">
      <c r="A11926"/>
      <c r="B11926"/>
      <c r="C11926" s="29"/>
      <c r="D11926"/>
      <c r="E11926" s="44"/>
      <c r="F11926" s="29"/>
      <c r="G11926" s="45"/>
      <c r="L11926"/>
      <c r="M11926" s="46"/>
    </row>
    <row r="11927" spans="1:13" x14ac:dyDescent="0.3">
      <c r="A11927"/>
      <c r="B11927"/>
      <c r="C11927" s="29"/>
      <c r="D11927"/>
      <c r="E11927" s="44"/>
      <c r="F11927" s="29"/>
      <c r="G11927" s="45"/>
      <c r="L11927"/>
      <c r="M11927" s="46"/>
    </row>
    <row r="11928" spans="1:13" x14ac:dyDescent="0.3">
      <c r="A11928"/>
      <c r="B11928"/>
      <c r="C11928" s="29"/>
      <c r="D11928"/>
      <c r="E11928" s="44"/>
      <c r="F11928" s="29"/>
      <c r="G11928" s="45"/>
      <c r="L11928"/>
      <c r="M11928" s="46"/>
    </row>
    <row r="11929" spans="1:13" x14ac:dyDescent="0.3">
      <c r="A11929"/>
      <c r="B11929"/>
      <c r="C11929" s="29"/>
      <c r="D11929"/>
      <c r="E11929" s="44"/>
      <c r="F11929" s="29"/>
      <c r="G11929" s="45"/>
      <c r="L11929"/>
      <c r="M11929" s="46"/>
    </row>
    <row r="11930" spans="1:13" x14ac:dyDescent="0.3">
      <c r="A11930"/>
      <c r="B11930"/>
      <c r="C11930" s="29"/>
      <c r="D11930"/>
      <c r="E11930" s="44"/>
      <c r="F11930" s="29"/>
      <c r="G11930" s="45"/>
      <c r="L11930"/>
      <c r="M11930" s="46"/>
    </row>
    <row r="11931" spans="1:13" x14ac:dyDescent="0.3">
      <c r="A11931"/>
      <c r="B11931"/>
      <c r="C11931" s="29"/>
      <c r="D11931"/>
      <c r="E11931" s="44"/>
      <c r="F11931" s="29"/>
      <c r="G11931" s="45"/>
      <c r="L11931"/>
      <c r="M11931" s="46"/>
    </row>
    <row r="11932" spans="1:13" x14ac:dyDescent="0.3">
      <c r="A11932"/>
      <c r="B11932"/>
      <c r="C11932" s="29"/>
      <c r="D11932"/>
      <c r="E11932" s="44"/>
      <c r="F11932" s="29"/>
      <c r="G11932" s="45"/>
      <c r="L11932"/>
      <c r="M11932" s="46"/>
    </row>
    <row r="11933" spans="1:13" x14ac:dyDescent="0.3">
      <c r="A11933"/>
      <c r="B11933"/>
      <c r="C11933" s="29"/>
      <c r="D11933"/>
      <c r="E11933" s="44"/>
      <c r="F11933" s="29"/>
      <c r="G11933" s="45"/>
      <c r="L11933"/>
      <c r="M11933" s="46"/>
    </row>
    <row r="11934" spans="1:13" x14ac:dyDescent="0.3">
      <c r="A11934"/>
      <c r="B11934"/>
      <c r="C11934" s="29"/>
      <c r="D11934"/>
      <c r="E11934" s="44"/>
      <c r="F11934" s="29"/>
      <c r="G11934" s="45"/>
      <c r="L11934"/>
      <c r="M11934" s="46"/>
    </row>
    <row r="11935" spans="1:13" x14ac:dyDescent="0.3">
      <c r="A11935"/>
      <c r="B11935"/>
      <c r="C11935" s="29"/>
      <c r="D11935"/>
      <c r="E11935" s="44"/>
      <c r="F11935" s="29"/>
      <c r="G11935" s="45"/>
      <c r="L11935"/>
      <c r="M11935" s="46"/>
    </row>
    <row r="11936" spans="1:13" x14ac:dyDescent="0.3">
      <c r="A11936"/>
      <c r="B11936"/>
      <c r="C11936" s="29"/>
      <c r="D11936"/>
      <c r="E11936" s="44"/>
      <c r="F11936" s="29"/>
      <c r="G11936" s="45"/>
      <c r="L11936"/>
      <c r="M11936" s="46"/>
    </row>
    <row r="11937" spans="1:13" x14ac:dyDescent="0.3">
      <c r="A11937"/>
      <c r="B11937"/>
      <c r="C11937" s="29"/>
      <c r="D11937"/>
      <c r="E11937" s="44"/>
      <c r="F11937" s="29"/>
      <c r="G11937" s="45"/>
      <c r="L11937"/>
      <c r="M11937" s="46"/>
    </row>
    <row r="11938" spans="1:13" x14ac:dyDescent="0.3">
      <c r="A11938"/>
      <c r="B11938"/>
      <c r="C11938" s="29"/>
      <c r="D11938"/>
      <c r="E11938" s="44"/>
      <c r="F11938" s="29"/>
      <c r="G11938" s="45"/>
      <c r="L11938"/>
      <c r="M11938" s="46"/>
    </row>
    <row r="11939" spans="1:13" x14ac:dyDescent="0.3">
      <c r="A11939"/>
      <c r="B11939"/>
      <c r="C11939" s="29"/>
      <c r="D11939"/>
      <c r="E11939" s="44"/>
      <c r="F11939" s="29"/>
      <c r="G11939" s="45"/>
      <c r="L11939"/>
      <c r="M11939" s="46"/>
    </row>
    <row r="11940" spans="1:13" x14ac:dyDescent="0.3">
      <c r="A11940"/>
      <c r="B11940"/>
      <c r="C11940" s="29"/>
      <c r="D11940"/>
      <c r="E11940" s="44"/>
      <c r="F11940" s="29"/>
      <c r="G11940" s="45"/>
      <c r="L11940"/>
      <c r="M11940" s="46"/>
    </row>
    <row r="11941" spans="1:13" x14ac:dyDescent="0.3">
      <c r="A11941"/>
      <c r="B11941"/>
      <c r="C11941" s="29"/>
      <c r="D11941"/>
      <c r="E11941" s="44"/>
      <c r="F11941" s="29"/>
      <c r="G11941" s="45"/>
      <c r="L11941"/>
      <c r="M11941" s="46"/>
    </row>
    <row r="11942" spans="1:13" x14ac:dyDescent="0.3">
      <c r="A11942"/>
      <c r="B11942"/>
      <c r="C11942" s="29"/>
      <c r="D11942"/>
      <c r="E11942" s="44"/>
      <c r="F11942" s="29"/>
      <c r="G11942" s="45"/>
      <c r="L11942"/>
      <c r="M11942" s="46"/>
    </row>
    <row r="11943" spans="1:13" x14ac:dyDescent="0.3">
      <c r="A11943"/>
      <c r="B11943"/>
      <c r="C11943" s="29"/>
      <c r="D11943"/>
      <c r="E11943" s="44"/>
      <c r="F11943" s="29"/>
      <c r="G11943" s="45"/>
      <c r="L11943"/>
      <c r="M11943" s="46"/>
    </row>
    <row r="11944" spans="1:13" x14ac:dyDescent="0.3">
      <c r="A11944"/>
      <c r="B11944"/>
      <c r="C11944" s="29"/>
      <c r="D11944"/>
      <c r="E11944" s="44"/>
      <c r="F11944" s="29"/>
      <c r="G11944" s="45"/>
      <c r="L11944"/>
      <c r="M11944" s="46"/>
    </row>
    <row r="11945" spans="1:13" x14ac:dyDescent="0.3">
      <c r="A11945"/>
      <c r="B11945"/>
      <c r="C11945" s="29"/>
      <c r="D11945"/>
      <c r="E11945" s="44"/>
      <c r="F11945" s="29"/>
      <c r="G11945" s="45"/>
      <c r="L11945"/>
      <c r="M11945" s="46"/>
    </row>
    <row r="11946" spans="1:13" x14ac:dyDescent="0.3">
      <c r="A11946"/>
      <c r="B11946"/>
      <c r="C11946" s="29"/>
      <c r="D11946"/>
      <c r="E11946" s="44"/>
      <c r="F11946" s="29"/>
      <c r="G11946" s="45"/>
      <c r="L11946"/>
      <c r="M11946" s="46"/>
    </row>
    <row r="11947" spans="1:13" x14ac:dyDescent="0.3">
      <c r="A11947"/>
      <c r="B11947"/>
      <c r="C11947" s="29"/>
      <c r="D11947"/>
      <c r="E11947" s="44"/>
      <c r="F11947" s="29"/>
      <c r="G11947" s="45"/>
      <c r="L11947"/>
      <c r="M11947" s="46"/>
    </row>
    <row r="11948" spans="1:13" x14ac:dyDescent="0.3">
      <c r="A11948"/>
      <c r="B11948"/>
      <c r="C11948" s="29"/>
      <c r="D11948"/>
      <c r="E11948" s="44"/>
      <c r="F11948" s="29"/>
      <c r="G11948" s="45"/>
      <c r="L11948"/>
      <c r="M11948" s="46"/>
    </row>
    <row r="11949" spans="1:13" x14ac:dyDescent="0.3">
      <c r="A11949"/>
      <c r="B11949"/>
      <c r="C11949" s="29"/>
      <c r="D11949"/>
      <c r="E11949" s="44"/>
      <c r="F11949" s="29"/>
      <c r="G11949" s="45"/>
      <c r="L11949"/>
      <c r="M11949" s="46"/>
    </row>
    <row r="11950" spans="1:13" x14ac:dyDescent="0.3">
      <c r="A11950"/>
      <c r="B11950"/>
      <c r="C11950" s="29"/>
      <c r="D11950"/>
      <c r="E11950" s="44"/>
      <c r="F11950" s="29"/>
      <c r="G11950" s="45"/>
      <c r="L11950"/>
      <c r="M11950" s="46"/>
    </row>
    <row r="11951" spans="1:13" x14ac:dyDescent="0.3">
      <c r="A11951"/>
      <c r="B11951"/>
      <c r="C11951" s="29"/>
      <c r="D11951"/>
      <c r="E11951" s="44"/>
      <c r="F11951" s="29"/>
      <c r="G11951" s="45"/>
      <c r="L11951"/>
      <c r="M11951" s="46"/>
    </row>
    <row r="11952" spans="1:13" x14ac:dyDescent="0.3">
      <c r="A11952"/>
      <c r="B11952"/>
      <c r="C11952" s="29"/>
      <c r="D11952"/>
      <c r="E11952" s="44"/>
      <c r="F11952" s="29"/>
      <c r="G11952" s="45"/>
      <c r="L11952"/>
      <c r="M11952" s="46"/>
    </row>
    <row r="11953" spans="1:13" x14ac:dyDescent="0.3">
      <c r="A11953"/>
      <c r="B11953"/>
      <c r="C11953" s="29"/>
      <c r="D11953"/>
      <c r="E11953" s="44"/>
      <c r="F11953" s="29"/>
      <c r="G11953" s="45"/>
      <c r="L11953"/>
      <c r="M11953" s="46"/>
    </row>
    <row r="11954" spans="1:13" x14ac:dyDescent="0.3">
      <c r="A11954"/>
      <c r="B11954"/>
      <c r="C11954" s="29"/>
      <c r="D11954"/>
      <c r="E11954" s="44"/>
      <c r="F11954" s="29"/>
      <c r="G11954" s="45"/>
      <c r="L11954"/>
      <c r="M11954" s="46"/>
    </row>
    <row r="11955" spans="1:13" x14ac:dyDescent="0.3">
      <c r="A11955"/>
      <c r="B11955"/>
      <c r="C11955" s="29"/>
      <c r="D11955"/>
      <c r="E11955" s="44"/>
      <c r="F11955" s="29"/>
      <c r="G11955" s="45"/>
      <c r="L11955"/>
      <c r="M11955" s="46"/>
    </row>
    <row r="11956" spans="1:13" x14ac:dyDescent="0.3">
      <c r="A11956"/>
      <c r="B11956"/>
      <c r="C11956" s="29"/>
      <c r="D11956"/>
      <c r="E11956" s="44"/>
      <c r="F11956" s="29"/>
      <c r="G11956" s="45"/>
      <c r="L11956"/>
      <c r="M11956" s="46"/>
    </row>
    <row r="11957" spans="1:13" x14ac:dyDescent="0.3">
      <c r="A11957"/>
      <c r="B11957"/>
      <c r="C11957" s="29"/>
      <c r="D11957"/>
      <c r="E11957" s="44"/>
      <c r="F11957" s="29"/>
      <c r="G11957" s="45"/>
      <c r="L11957"/>
      <c r="M11957" s="46"/>
    </row>
    <row r="11958" spans="1:13" x14ac:dyDescent="0.3">
      <c r="A11958"/>
      <c r="B11958"/>
      <c r="C11958" s="29"/>
      <c r="D11958"/>
      <c r="E11958" s="44"/>
      <c r="F11958" s="29"/>
      <c r="G11958" s="45"/>
      <c r="L11958"/>
      <c r="M11958" s="46"/>
    </row>
    <row r="11959" spans="1:13" x14ac:dyDescent="0.3">
      <c r="A11959"/>
      <c r="B11959"/>
      <c r="C11959" s="29"/>
      <c r="D11959"/>
      <c r="E11959" s="44"/>
      <c r="F11959" s="29"/>
      <c r="G11959" s="45"/>
      <c r="L11959"/>
      <c r="M11959" s="46"/>
    </row>
    <row r="11960" spans="1:13" x14ac:dyDescent="0.3">
      <c r="A11960"/>
      <c r="B11960"/>
      <c r="C11960" s="29"/>
      <c r="D11960"/>
      <c r="E11960" s="44"/>
      <c r="F11960" s="29"/>
      <c r="G11960" s="45"/>
      <c r="L11960"/>
      <c r="M11960" s="46"/>
    </row>
    <row r="11961" spans="1:13" x14ac:dyDescent="0.3">
      <c r="A11961"/>
      <c r="B11961"/>
      <c r="C11961" s="29"/>
      <c r="D11961"/>
      <c r="E11961" s="44"/>
      <c r="F11961" s="29"/>
      <c r="G11961" s="45"/>
      <c r="L11961"/>
      <c r="M11961" s="46"/>
    </row>
    <row r="11962" spans="1:13" x14ac:dyDescent="0.3">
      <c r="A11962"/>
      <c r="B11962"/>
      <c r="C11962" s="29"/>
      <c r="D11962"/>
      <c r="E11962" s="44"/>
      <c r="F11962" s="29"/>
      <c r="G11962" s="45"/>
      <c r="L11962"/>
      <c r="M11962" s="46"/>
    </row>
    <row r="11963" spans="1:13" x14ac:dyDescent="0.3">
      <c r="A11963"/>
      <c r="B11963"/>
      <c r="C11963" s="29"/>
      <c r="D11963"/>
      <c r="E11963" s="44"/>
      <c r="F11963" s="29"/>
      <c r="G11963" s="45"/>
      <c r="L11963"/>
      <c r="M11963" s="46"/>
    </row>
    <row r="11964" spans="1:13" x14ac:dyDescent="0.3">
      <c r="A11964"/>
      <c r="B11964"/>
      <c r="C11964" s="29"/>
      <c r="D11964"/>
      <c r="E11964" s="44"/>
      <c r="F11964" s="29"/>
      <c r="G11964" s="45"/>
      <c r="L11964"/>
      <c r="M11964" s="46"/>
    </row>
    <row r="11965" spans="1:13" x14ac:dyDescent="0.3">
      <c r="A11965"/>
      <c r="B11965"/>
      <c r="C11965" s="29"/>
      <c r="D11965"/>
      <c r="E11965" s="44"/>
      <c r="F11965" s="29"/>
      <c r="G11965" s="45"/>
      <c r="L11965"/>
      <c r="M11965" s="46"/>
    </row>
    <row r="11966" spans="1:13" x14ac:dyDescent="0.3">
      <c r="A11966"/>
      <c r="B11966"/>
      <c r="C11966" s="29"/>
      <c r="D11966"/>
      <c r="E11966" s="44"/>
      <c r="F11966" s="29"/>
      <c r="G11966" s="45"/>
      <c r="L11966"/>
      <c r="M11966" s="46"/>
    </row>
    <row r="11967" spans="1:13" x14ac:dyDescent="0.3">
      <c r="A11967"/>
      <c r="B11967"/>
      <c r="C11967" s="29"/>
      <c r="D11967"/>
      <c r="E11967" s="44"/>
      <c r="F11967" s="29"/>
      <c r="G11967" s="45"/>
      <c r="L11967"/>
      <c r="M11967" s="46"/>
    </row>
    <row r="11968" spans="1:13" x14ac:dyDescent="0.3">
      <c r="A11968"/>
      <c r="B11968"/>
      <c r="C11968" s="29"/>
      <c r="D11968"/>
      <c r="E11968" s="44"/>
      <c r="F11968" s="29"/>
      <c r="G11968" s="45"/>
      <c r="L11968"/>
      <c r="M11968" s="46"/>
    </row>
    <row r="11969" spans="1:13" x14ac:dyDescent="0.3">
      <c r="A11969"/>
      <c r="B11969"/>
      <c r="C11969" s="29"/>
      <c r="D11969"/>
      <c r="E11969" s="44"/>
      <c r="F11969" s="29"/>
      <c r="G11969" s="45"/>
      <c r="L11969"/>
      <c r="M11969" s="46"/>
    </row>
    <row r="11970" spans="1:13" x14ac:dyDescent="0.3">
      <c r="A11970"/>
      <c r="B11970"/>
      <c r="C11970" s="29"/>
      <c r="D11970"/>
      <c r="E11970" s="44"/>
      <c r="F11970" s="29"/>
      <c r="G11970" s="45"/>
      <c r="L11970"/>
      <c r="M11970" s="46"/>
    </row>
    <row r="11971" spans="1:13" x14ac:dyDescent="0.3">
      <c r="A11971"/>
      <c r="B11971"/>
      <c r="C11971" s="29"/>
      <c r="D11971"/>
      <c r="E11971" s="44"/>
      <c r="F11971" s="29"/>
      <c r="G11971" s="45"/>
      <c r="L11971"/>
      <c r="M11971" s="46"/>
    </row>
    <row r="11972" spans="1:13" x14ac:dyDescent="0.3">
      <c r="A11972"/>
      <c r="B11972"/>
      <c r="C11972" s="29"/>
      <c r="D11972"/>
      <c r="E11972" s="44"/>
      <c r="F11972" s="29"/>
      <c r="G11972" s="45"/>
      <c r="L11972"/>
      <c r="M11972" s="46"/>
    </row>
    <row r="11973" spans="1:13" x14ac:dyDescent="0.3">
      <c r="A11973"/>
      <c r="B11973"/>
      <c r="C11973" s="29"/>
      <c r="D11973"/>
      <c r="E11973" s="44"/>
      <c r="F11973" s="29"/>
      <c r="G11973" s="45"/>
      <c r="L11973"/>
      <c r="M11973" s="46"/>
    </row>
    <row r="11974" spans="1:13" x14ac:dyDescent="0.3">
      <c r="A11974"/>
      <c r="B11974"/>
      <c r="C11974" s="29"/>
      <c r="D11974"/>
      <c r="E11974" s="44"/>
      <c r="F11974" s="29"/>
      <c r="G11974" s="45"/>
      <c r="L11974"/>
      <c r="M11974" s="46"/>
    </row>
    <row r="11975" spans="1:13" x14ac:dyDescent="0.3">
      <c r="A11975"/>
      <c r="B11975"/>
      <c r="C11975" s="29"/>
      <c r="D11975"/>
      <c r="E11975" s="44"/>
      <c r="F11975" s="29"/>
      <c r="G11975" s="45"/>
      <c r="L11975"/>
      <c r="M11975" s="46"/>
    </row>
    <row r="11976" spans="1:13" x14ac:dyDescent="0.3">
      <c r="A11976"/>
      <c r="B11976"/>
      <c r="C11976" s="29"/>
      <c r="D11976"/>
      <c r="E11976" s="44"/>
      <c r="F11976" s="29"/>
      <c r="G11976" s="45"/>
      <c r="L11976"/>
      <c r="M11976" s="46"/>
    </row>
    <row r="11977" spans="1:13" x14ac:dyDescent="0.3">
      <c r="A11977"/>
      <c r="B11977"/>
      <c r="C11977" s="29"/>
      <c r="D11977"/>
      <c r="E11977" s="44"/>
      <c r="F11977" s="29"/>
      <c r="G11977" s="45"/>
      <c r="L11977"/>
      <c r="M11977" s="46"/>
    </row>
    <row r="11978" spans="1:13" x14ac:dyDescent="0.3">
      <c r="A11978"/>
      <c r="B11978"/>
      <c r="C11978" s="29"/>
      <c r="D11978"/>
      <c r="E11978" s="44"/>
      <c r="F11978" s="29"/>
      <c r="G11978" s="45"/>
      <c r="L11978"/>
      <c r="M11978" s="46"/>
    </row>
    <row r="11979" spans="1:13" x14ac:dyDescent="0.3">
      <c r="A11979"/>
      <c r="B11979"/>
      <c r="C11979" s="29"/>
      <c r="D11979"/>
      <c r="E11979" s="44"/>
      <c r="F11979" s="29"/>
      <c r="G11979" s="45"/>
      <c r="L11979"/>
      <c r="M11979" s="46"/>
    </row>
    <row r="11980" spans="1:13" x14ac:dyDescent="0.3">
      <c r="A11980"/>
      <c r="B11980"/>
      <c r="C11980" s="29"/>
      <c r="D11980"/>
      <c r="E11980" s="44"/>
      <c r="F11980" s="29"/>
      <c r="G11980" s="45"/>
      <c r="L11980"/>
      <c r="M11980" s="46"/>
    </row>
    <row r="11981" spans="1:13" x14ac:dyDescent="0.3">
      <c r="A11981"/>
      <c r="B11981"/>
      <c r="C11981" s="29"/>
      <c r="D11981"/>
      <c r="E11981" s="44"/>
      <c r="F11981" s="29"/>
      <c r="G11981" s="45"/>
      <c r="L11981"/>
      <c r="M11981" s="46"/>
    </row>
    <row r="11982" spans="1:13" x14ac:dyDescent="0.3">
      <c r="A11982"/>
      <c r="B11982"/>
      <c r="C11982" s="29"/>
      <c r="D11982"/>
      <c r="E11982" s="44"/>
      <c r="F11982" s="29"/>
      <c r="G11982" s="45"/>
      <c r="L11982"/>
      <c r="M11982" s="46"/>
    </row>
    <row r="11983" spans="1:13" x14ac:dyDescent="0.3">
      <c r="A11983"/>
      <c r="B11983"/>
      <c r="C11983" s="29"/>
      <c r="D11983"/>
      <c r="E11983" s="44"/>
      <c r="F11983" s="29"/>
      <c r="G11983" s="45"/>
      <c r="L11983"/>
      <c r="M11983" s="46"/>
    </row>
    <row r="11984" spans="1:13" x14ac:dyDescent="0.3">
      <c r="A11984"/>
      <c r="B11984"/>
      <c r="C11984" s="29"/>
      <c r="D11984"/>
      <c r="E11984" s="44"/>
      <c r="F11984" s="29"/>
      <c r="G11984" s="45"/>
      <c r="L11984"/>
      <c r="M11984" s="46"/>
    </row>
    <row r="11985" spans="1:13" x14ac:dyDescent="0.3">
      <c r="A11985"/>
      <c r="B11985"/>
      <c r="C11985" s="29"/>
      <c r="D11985"/>
      <c r="E11985" s="44"/>
      <c r="F11985" s="29"/>
      <c r="G11985" s="45"/>
      <c r="L11985"/>
      <c r="M11985" s="46"/>
    </row>
    <row r="11986" spans="1:13" x14ac:dyDescent="0.3">
      <c r="A11986"/>
      <c r="B11986"/>
      <c r="C11986" s="29"/>
      <c r="D11986"/>
      <c r="E11986" s="44"/>
      <c r="F11986" s="29"/>
      <c r="G11986" s="45"/>
      <c r="L11986"/>
      <c r="M11986" s="46"/>
    </row>
    <row r="11987" spans="1:13" x14ac:dyDescent="0.3">
      <c r="A11987"/>
      <c r="B11987"/>
      <c r="C11987" s="29"/>
      <c r="D11987"/>
      <c r="E11987" s="44"/>
      <c r="F11987" s="29"/>
      <c r="G11987" s="45"/>
      <c r="L11987"/>
      <c r="M11987" s="46"/>
    </row>
    <row r="11988" spans="1:13" x14ac:dyDescent="0.3">
      <c r="A11988"/>
      <c r="B11988"/>
      <c r="C11988" s="29"/>
      <c r="D11988"/>
      <c r="E11988" s="44"/>
      <c r="F11988" s="29"/>
      <c r="G11988" s="45"/>
      <c r="L11988"/>
      <c r="M11988" s="46"/>
    </row>
    <row r="11989" spans="1:13" x14ac:dyDescent="0.3">
      <c r="A11989"/>
      <c r="B11989"/>
      <c r="C11989" s="29"/>
      <c r="D11989"/>
      <c r="E11989" s="44"/>
      <c r="F11989" s="29"/>
      <c r="G11989" s="45"/>
      <c r="L11989"/>
      <c r="M11989" s="46"/>
    </row>
    <row r="11990" spans="1:13" x14ac:dyDescent="0.3">
      <c r="A11990"/>
      <c r="B11990"/>
      <c r="C11990" s="29"/>
      <c r="D11990"/>
      <c r="E11990" s="44"/>
      <c r="F11990" s="29"/>
      <c r="G11990" s="45"/>
      <c r="L11990"/>
      <c r="M11990" s="46"/>
    </row>
    <row r="11991" spans="1:13" x14ac:dyDescent="0.3">
      <c r="A11991"/>
      <c r="B11991"/>
      <c r="C11991" s="29"/>
      <c r="D11991"/>
      <c r="E11991" s="44"/>
      <c r="F11991" s="29"/>
      <c r="G11991" s="45"/>
      <c r="L11991"/>
      <c r="M11991" s="46"/>
    </row>
    <row r="11992" spans="1:13" x14ac:dyDescent="0.3">
      <c r="A11992"/>
      <c r="B11992"/>
      <c r="C11992" s="29"/>
      <c r="D11992"/>
      <c r="E11992" s="44"/>
      <c r="F11992" s="29"/>
      <c r="G11992" s="45"/>
      <c r="L11992"/>
      <c r="M11992" s="46"/>
    </row>
    <row r="11993" spans="1:13" x14ac:dyDescent="0.3">
      <c r="A11993"/>
      <c r="B11993"/>
      <c r="C11993" s="29"/>
      <c r="D11993"/>
      <c r="E11993" s="44"/>
      <c r="F11993" s="29"/>
      <c r="G11993" s="45"/>
      <c r="L11993"/>
      <c r="M11993" s="46"/>
    </row>
    <row r="11994" spans="1:13" x14ac:dyDescent="0.3">
      <c r="A11994"/>
      <c r="B11994"/>
      <c r="C11994" s="29"/>
      <c r="D11994"/>
      <c r="E11994" s="44"/>
      <c r="F11994" s="29"/>
      <c r="G11994" s="45"/>
      <c r="L11994"/>
      <c r="M11994" s="46"/>
    </row>
    <row r="11995" spans="1:13" x14ac:dyDescent="0.3">
      <c r="A11995"/>
      <c r="B11995"/>
      <c r="C11995" s="29"/>
      <c r="D11995"/>
      <c r="E11995" s="44"/>
      <c r="F11995" s="29"/>
      <c r="G11995" s="45"/>
      <c r="L11995"/>
      <c r="M11995" s="46"/>
    </row>
    <row r="11996" spans="1:13" x14ac:dyDescent="0.3">
      <c r="A11996"/>
      <c r="B11996"/>
      <c r="C11996" s="29"/>
      <c r="D11996"/>
      <c r="E11996" s="44"/>
      <c r="F11996" s="29"/>
      <c r="G11996" s="45"/>
      <c r="L11996"/>
      <c r="M11996" s="46"/>
    </row>
    <row r="11997" spans="1:13" x14ac:dyDescent="0.3">
      <c r="A11997"/>
      <c r="B11997"/>
      <c r="C11997" s="29"/>
      <c r="D11997"/>
      <c r="E11997" s="44"/>
      <c r="F11997" s="29"/>
      <c r="G11997" s="45"/>
      <c r="L11997"/>
      <c r="M11997" s="46"/>
    </row>
    <row r="11998" spans="1:13" x14ac:dyDescent="0.3">
      <c r="A11998"/>
      <c r="B11998"/>
      <c r="C11998" s="29"/>
      <c r="D11998"/>
      <c r="E11998" s="44"/>
      <c r="F11998" s="29"/>
      <c r="G11998" s="45"/>
      <c r="L11998"/>
      <c r="M11998" s="46"/>
    </row>
    <row r="11999" spans="1:13" x14ac:dyDescent="0.3">
      <c r="A11999"/>
      <c r="B11999"/>
      <c r="C11999" s="29"/>
      <c r="D11999"/>
      <c r="E11999" s="44"/>
      <c r="F11999" s="29"/>
      <c r="G11999" s="45"/>
      <c r="L11999"/>
      <c r="M11999" s="46"/>
    </row>
    <row r="12000" spans="1:13" x14ac:dyDescent="0.3">
      <c r="A12000"/>
      <c r="B12000"/>
      <c r="C12000" s="29"/>
      <c r="D12000"/>
      <c r="E12000" s="44"/>
      <c r="F12000" s="29"/>
      <c r="G12000" s="45"/>
      <c r="L12000"/>
      <c r="M12000" s="46"/>
    </row>
    <row r="12001" spans="1:13" x14ac:dyDescent="0.3">
      <c r="A12001"/>
      <c r="B12001"/>
      <c r="C12001" s="29"/>
      <c r="D12001"/>
      <c r="E12001" s="44"/>
      <c r="F12001" s="29"/>
      <c r="G12001" s="45"/>
      <c r="L12001"/>
      <c r="M12001" s="46"/>
    </row>
    <row r="12002" spans="1:13" x14ac:dyDescent="0.3">
      <c r="A12002"/>
      <c r="B12002"/>
      <c r="C12002" s="29"/>
      <c r="D12002"/>
      <c r="E12002" s="44"/>
      <c r="F12002" s="29"/>
      <c r="G12002" s="45"/>
      <c r="L12002"/>
      <c r="M12002" s="46"/>
    </row>
    <row r="12003" spans="1:13" x14ac:dyDescent="0.3">
      <c r="A12003"/>
      <c r="B12003"/>
      <c r="C12003" s="29"/>
      <c r="D12003"/>
      <c r="E12003" s="44"/>
      <c r="F12003" s="29"/>
      <c r="G12003" s="45"/>
      <c r="L12003"/>
      <c r="M12003" s="46"/>
    </row>
    <row r="12004" spans="1:13" x14ac:dyDescent="0.3">
      <c r="A12004"/>
      <c r="B12004"/>
      <c r="C12004" s="29"/>
      <c r="D12004"/>
      <c r="E12004" s="44"/>
      <c r="F12004" s="29"/>
      <c r="G12004" s="45"/>
      <c r="L12004"/>
      <c r="M12004" s="46"/>
    </row>
    <row r="12005" spans="1:13" x14ac:dyDescent="0.3">
      <c r="A12005"/>
      <c r="B12005"/>
      <c r="C12005" s="29"/>
      <c r="D12005"/>
      <c r="E12005" s="44"/>
      <c r="F12005" s="29"/>
      <c r="G12005" s="45"/>
      <c r="L12005"/>
      <c r="M12005" s="46"/>
    </row>
    <row r="12006" spans="1:13" x14ac:dyDescent="0.3">
      <c r="A12006"/>
      <c r="B12006"/>
      <c r="C12006" s="29"/>
      <c r="D12006"/>
      <c r="E12006" s="44"/>
      <c r="F12006" s="29"/>
      <c r="G12006" s="45"/>
      <c r="L12006"/>
      <c r="M12006" s="46"/>
    </row>
    <row r="12007" spans="1:13" x14ac:dyDescent="0.3">
      <c r="A12007"/>
      <c r="B12007"/>
      <c r="C12007" s="29"/>
      <c r="D12007"/>
      <c r="E12007" s="44"/>
      <c r="F12007" s="29"/>
      <c r="G12007" s="45"/>
      <c r="L12007"/>
      <c r="M12007" s="46"/>
    </row>
    <row r="12008" spans="1:13" x14ac:dyDescent="0.3">
      <c r="A12008"/>
      <c r="B12008"/>
      <c r="C12008" s="29"/>
      <c r="D12008"/>
      <c r="E12008" s="44"/>
      <c r="F12008" s="29"/>
      <c r="G12008" s="45"/>
      <c r="L12008"/>
      <c r="M12008" s="46"/>
    </row>
    <row r="12009" spans="1:13" x14ac:dyDescent="0.3">
      <c r="A12009"/>
      <c r="B12009"/>
      <c r="C12009" s="29"/>
      <c r="D12009"/>
      <c r="E12009" s="44"/>
      <c r="F12009" s="29"/>
      <c r="G12009" s="45"/>
      <c r="L12009"/>
      <c r="M12009" s="46"/>
    </row>
    <row r="12010" spans="1:13" x14ac:dyDescent="0.3">
      <c r="A12010"/>
      <c r="B12010"/>
      <c r="C12010" s="29"/>
      <c r="D12010"/>
      <c r="E12010" s="44"/>
      <c r="F12010" s="29"/>
      <c r="G12010" s="45"/>
      <c r="L12010"/>
      <c r="M12010" s="46"/>
    </row>
    <row r="12011" spans="1:13" x14ac:dyDescent="0.3">
      <c r="A12011"/>
      <c r="B12011"/>
      <c r="C12011" s="29"/>
      <c r="D12011"/>
      <c r="E12011" s="44"/>
      <c r="F12011" s="29"/>
      <c r="G12011" s="45"/>
      <c r="L12011"/>
      <c r="M12011" s="46"/>
    </row>
    <row r="12012" spans="1:13" x14ac:dyDescent="0.3">
      <c r="A12012"/>
      <c r="B12012"/>
      <c r="C12012" s="29"/>
      <c r="D12012"/>
      <c r="E12012" s="44"/>
      <c r="F12012" s="29"/>
      <c r="G12012" s="45"/>
      <c r="L12012"/>
      <c r="M12012" s="46"/>
    </row>
    <row r="12013" spans="1:13" x14ac:dyDescent="0.3">
      <c r="A12013"/>
      <c r="B12013"/>
      <c r="C12013" s="29"/>
      <c r="D12013"/>
      <c r="E12013" s="44"/>
      <c r="F12013" s="29"/>
      <c r="G12013" s="45"/>
      <c r="L12013"/>
      <c r="M12013" s="46"/>
    </row>
    <row r="12014" spans="1:13" x14ac:dyDescent="0.3">
      <c r="A12014"/>
      <c r="B12014"/>
      <c r="C12014" s="29"/>
      <c r="D12014"/>
      <c r="E12014" s="44"/>
      <c r="F12014" s="29"/>
      <c r="G12014" s="45"/>
      <c r="L12014"/>
      <c r="M12014" s="46"/>
    </row>
    <row r="12015" spans="1:13" x14ac:dyDescent="0.3">
      <c r="A12015"/>
      <c r="B12015"/>
      <c r="C12015" s="29"/>
      <c r="D12015"/>
      <c r="E12015" s="44"/>
      <c r="F12015" s="29"/>
      <c r="G12015" s="45"/>
      <c r="L12015"/>
      <c r="M12015" s="46"/>
    </row>
    <row r="12016" spans="1:13" x14ac:dyDescent="0.3">
      <c r="A12016"/>
      <c r="B12016"/>
      <c r="C12016" s="29"/>
      <c r="D12016"/>
      <c r="E12016" s="44"/>
      <c r="F12016" s="29"/>
      <c r="G12016" s="45"/>
      <c r="L12016"/>
      <c r="M12016" s="46"/>
    </row>
    <row r="12017" spans="1:13" x14ac:dyDescent="0.3">
      <c r="A12017"/>
      <c r="B12017"/>
      <c r="C12017" s="29"/>
      <c r="D12017"/>
      <c r="E12017" s="44"/>
      <c r="F12017" s="29"/>
      <c r="G12017" s="45"/>
      <c r="L12017"/>
      <c r="M12017" s="46"/>
    </row>
    <row r="12018" spans="1:13" x14ac:dyDescent="0.3">
      <c r="A12018"/>
      <c r="B12018"/>
      <c r="C12018" s="29"/>
      <c r="D12018"/>
      <c r="E12018" s="44"/>
      <c r="F12018" s="29"/>
      <c r="G12018" s="45"/>
      <c r="L12018"/>
      <c r="M12018" s="46"/>
    </row>
    <row r="12019" spans="1:13" x14ac:dyDescent="0.3">
      <c r="A12019"/>
      <c r="B12019"/>
      <c r="C12019" s="29"/>
      <c r="D12019"/>
      <c r="E12019" s="44"/>
      <c r="F12019" s="29"/>
      <c r="G12019" s="45"/>
      <c r="L12019"/>
      <c r="M12019" s="46"/>
    </row>
    <row r="12020" spans="1:13" x14ac:dyDescent="0.3">
      <c r="A12020"/>
      <c r="B12020"/>
      <c r="C12020" s="29"/>
      <c r="D12020"/>
      <c r="E12020" s="44"/>
      <c r="F12020" s="29"/>
      <c r="G12020" s="45"/>
      <c r="L12020"/>
      <c r="M12020" s="46"/>
    </row>
    <row r="12021" spans="1:13" x14ac:dyDescent="0.3">
      <c r="A12021"/>
      <c r="B12021"/>
      <c r="C12021" s="29"/>
      <c r="D12021"/>
      <c r="E12021" s="44"/>
      <c r="F12021" s="29"/>
      <c r="G12021" s="45"/>
      <c r="L12021"/>
      <c r="M12021" s="46"/>
    </row>
    <row r="12022" spans="1:13" x14ac:dyDescent="0.3">
      <c r="A12022"/>
      <c r="B12022"/>
      <c r="C12022" s="29"/>
      <c r="D12022"/>
      <c r="E12022" s="44"/>
      <c r="F12022" s="29"/>
      <c r="G12022" s="45"/>
      <c r="L12022"/>
      <c r="M12022" s="46"/>
    </row>
    <row r="12023" spans="1:13" x14ac:dyDescent="0.3">
      <c r="A12023"/>
      <c r="B12023"/>
      <c r="C12023" s="29"/>
      <c r="D12023"/>
      <c r="E12023" s="44"/>
      <c r="F12023" s="29"/>
      <c r="G12023" s="45"/>
      <c r="L12023"/>
      <c r="M12023" s="46"/>
    </row>
    <row r="12024" spans="1:13" x14ac:dyDescent="0.3">
      <c r="A12024"/>
      <c r="B12024"/>
      <c r="C12024" s="29"/>
      <c r="D12024"/>
      <c r="E12024" s="44"/>
      <c r="F12024" s="29"/>
      <c r="G12024" s="45"/>
      <c r="L12024"/>
      <c r="M12024" s="46"/>
    </row>
    <row r="12025" spans="1:13" x14ac:dyDescent="0.3">
      <c r="A12025"/>
      <c r="B12025"/>
      <c r="C12025" s="29"/>
      <c r="D12025"/>
      <c r="E12025" s="44"/>
      <c r="F12025" s="29"/>
      <c r="G12025" s="45"/>
      <c r="L12025"/>
      <c r="M12025" s="46"/>
    </row>
    <row r="12026" spans="1:13" x14ac:dyDescent="0.3">
      <c r="A12026"/>
      <c r="B12026"/>
      <c r="C12026" s="29"/>
      <c r="D12026"/>
      <c r="E12026" s="44"/>
      <c r="F12026" s="29"/>
      <c r="G12026" s="45"/>
      <c r="L12026"/>
      <c r="M12026" s="46"/>
    </row>
    <row r="12027" spans="1:13" x14ac:dyDescent="0.3">
      <c r="A12027"/>
      <c r="B12027"/>
      <c r="C12027" s="29"/>
      <c r="D12027"/>
      <c r="E12027" s="44"/>
      <c r="F12027" s="29"/>
      <c r="G12027" s="45"/>
      <c r="L12027"/>
      <c r="M12027" s="46"/>
    </row>
    <row r="12028" spans="1:13" x14ac:dyDescent="0.3">
      <c r="A12028"/>
      <c r="B12028"/>
      <c r="C12028" s="29"/>
      <c r="D12028"/>
      <c r="E12028" s="44"/>
      <c r="F12028" s="29"/>
      <c r="G12028" s="45"/>
      <c r="L12028"/>
      <c r="M12028" s="46"/>
    </row>
    <row r="12029" spans="1:13" x14ac:dyDescent="0.3">
      <c r="A12029"/>
      <c r="B12029"/>
      <c r="C12029" s="29"/>
      <c r="D12029"/>
      <c r="E12029" s="44"/>
      <c r="F12029" s="29"/>
      <c r="G12029" s="45"/>
      <c r="L12029"/>
      <c r="M12029" s="46"/>
    </row>
    <row r="12030" spans="1:13" x14ac:dyDescent="0.3">
      <c r="A12030"/>
      <c r="B12030"/>
      <c r="C12030" s="29"/>
      <c r="D12030"/>
      <c r="E12030" s="44"/>
      <c r="F12030" s="29"/>
      <c r="G12030" s="45"/>
      <c r="L12030"/>
      <c r="M12030" s="46"/>
    </row>
    <row r="12031" spans="1:13" x14ac:dyDescent="0.3">
      <c r="A12031"/>
      <c r="B12031"/>
      <c r="C12031" s="29"/>
      <c r="D12031"/>
      <c r="E12031" s="44"/>
      <c r="F12031" s="29"/>
      <c r="G12031" s="45"/>
      <c r="L12031"/>
      <c r="M12031" s="46"/>
    </row>
    <row r="12032" spans="1:13" x14ac:dyDescent="0.3">
      <c r="A12032"/>
      <c r="B12032"/>
      <c r="C12032" s="29"/>
      <c r="D12032"/>
      <c r="E12032" s="44"/>
      <c r="F12032" s="29"/>
      <c r="G12032" s="45"/>
      <c r="L12032"/>
      <c r="M12032" s="46"/>
    </row>
    <row r="12033" spans="1:13" x14ac:dyDescent="0.3">
      <c r="A12033"/>
      <c r="B12033"/>
      <c r="C12033" s="29"/>
      <c r="D12033"/>
      <c r="E12033" s="44"/>
      <c r="F12033" s="29"/>
      <c r="G12033" s="45"/>
      <c r="L12033"/>
      <c r="M12033" s="46"/>
    </row>
    <row r="12034" spans="1:13" x14ac:dyDescent="0.3">
      <c r="A12034"/>
      <c r="B12034"/>
      <c r="C12034" s="29"/>
      <c r="D12034"/>
      <c r="E12034" s="44"/>
      <c r="F12034" s="29"/>
      <c r="G12034" s="45"/>
      <c r="L12034"/>
      <c r="M12034" s="46"/>
    </row>
    <row r="12035" spans="1:13" x14ac:dyDescent="0.3">
      <c r="A12035"/>
      <c r="B12035"/>
      <c r="C12035" s="29"/>
      <c r="D12035"/>
      <c r="E12035" s="44"/>
      <c r="F12035" s="29"/>
      <c r="G12035" s="45"/>
      <c r="L12035"/>
      <c r="M12035" s="46"/>
    </row>
    <row r="12036" spans="1:13" x14ac:dyDescent="0.3">
      <c r="A12036"/>
      <c r="B12036"/>
      <c r="C12036" s="29"/>
      <c r="D12036"/>
      <c r="E12036" s="44"/>
      <c r="F12036" s="29"/>
      <c r="G12036" s="45"/>
      <c r="L12036"/>
      <c r="M12036" s="46"/>
    </row>
    <row r="12037" spans="1:13" x14ac:dyDescent="0.3">
      <c r="A12037"/>
      <c r="B12037"/>
      <c r="C12037" s="29"/>
      <c r="D12037"/>
      <c r="E12037" s="44"/>
      <c r="F12037" s="29"/>
      <c r="G12037" s="45"/>
      <c r="L12037"/>
      <c r="M12037" s="46"/>
    </row>
    <row r="12038" spans="1:13" x14ac:dyDescent="0.3">
      <c r="A12038"/>
      <c r="B12038"/>
      <c r="C12038" s="29"/>
      <c r="D12038"/>
      <c r="E12038" s="44"/>
      <c r="F12038" s="29"/>
      <c r="G12038" s="45"/>
      <c r="L12038"/>
      <c r="M12038" s="46"/>
    </row>
    <row r="12039" spans="1:13" x14ac:dyDescent="0.3">
      <c r="A12039"/>
      <c r="B12039"/>
      <c r="C12039" s="29"/>
      <c r="D12039"/>
      <c r="E12039" s="44"/>
      <c r="F12039" s="29"/>
      <c r="G12039" s="45"/>
      <c r="L12039"/>
      <c r="M12039" s="46"/>
    </row>
    <row r="12040" spans="1:13" x14ac:dyDescent="0.3">
      <c r="A12040"/>
      <c r="B12040"/>
      <c r="C12040" s="29"/>
      <c r="D12040"/>
      <c r="E12040" s="44"/>
      <c r="F12040" s="29"/>
      <c r="G12040" s="45"/>
      <c r="L12040"/>
      <c r="M12040" s="46"/>
    </row>
    <row r="12041" spans="1:13" x14ac:dyDescent="0.3">
      <c r="A12041"/>
      <c r="B12041"/>
      <c r="C12041" s="29"/>
      <c r="D12041"/>
      <c r="E12041" s="44"/>
      <c r="F12041" s="29"/>
      <c r="G12041" s="45"/>
      <c r="L12041"/>
      <c r="M12041" s="46"/>
    </row>
    <row r="12042" spans="1:13" x14ac:dyDescent="0.3">
      <c r="A12042"/>
      <c r="B12042"/>
      <c r="C12042" s="29"/>
      <c r="D12042"/>
      <c r="E12042" s="44"/>
      <c r="F12042" s="29"/>
      <c r="G12042" s="45"/>
      <c r="L12042"/>
      <c r="M12042" s="46"/>
    </row>
    <row r="12043" spans="1:13" x14ac:dyDescent="0.3">
      <c r="A12043"/>
      <c r="B12043"/>
      <c r="C12043" s="29"/>
      <c r="D12043"/>
      <c r="E12043" s="44"/>
      <c r="F12043" s="29"/>
      <c r="G12043" s="45"/>
      <c r="L12043"/>
      <c r="M12043" s="46"/>
    </row>
    <row r="12044" spans="1:13" x14ac:dyDescent="0.3">
      <c r="A12044"/>
      <c r="B12044"/>
      <c r="C12044" s="29"/>
      <c r="D12044"/>
      <c r="E12044" s="44"/>
      <c r="F12044" s="29"/>
      <c r="G12044" s="45"/>
      <c r="L12044"/>
      <c r="M12044" s="46"/>
    </row>
    <row r="12045" spans="1:13" x14ac:dyDescent="0.3">
      <c r="A12045"/>
      <c r="B12045"/>
      <c r="C12045" s="29"/>
      <c r="D12045"/>
      <c r="E12045" s="44"/>
      <c r="F12045" s="29"/>
      <c r="G12045" s="45"/>
      <c r="L12045"/>
      <c r="M12045" s="46"/>
    </row>
    <row r="12046" spans="1:13" x14ac:dyDescent="0.3">
      <c r="A12046"/>
      <c r="B12046"/>
      <c r="C12046" s="29"/>
      <c r="D12046"/>
      <c r="E12046" s="44"/>
      <c r="F12046" s="29"/>
      <c r="G12046" s="45"/>
      <c r="L12046"/>
      <c r="M12046" s="46"/>
    </row>
    <row r="12047" spans="1:13" x14ac:dyDescent="0.3">
      <c r="A12047"/>
      <c r="B12047"/>
      <c r="C12047" s="29"/>
      <c r="D12047"/>
      <c r="E12047" s="44"/>
      <c r="F12047" s="29"/>
      <c r="G12047" s="45"/>
      <c r="L12047"/>
      <c r="M12047" s="46"/>
    </row>
    <row r="12048" spans="1:13" x14ac:dyDescent="0.3">
      <c r="A12048"/>
      <c r="B12048"/>
      <c r="C12048" s="29"/>
      <c r="D12048"/>
      <c r="E12048" s="44"/>
      <c r="F12048" s="29"/>
      <c r="G12048" s="45"/>
      <c r="L12048"/>
      <c r="M12048" s="46"/>
    </row>
    <row r="12049" spans="1:13" x14ac:dyDescent="0.3">
      <c r="A12049"/>
      <c r="B12049"/>
      <c r="C12049" s="29"/>
      <c r="D12049"/>
      <c r="E12049" s="44"/>
      <c r="F12049" s="29"/>
      <c r="G12049" s="45"/>
      <c r="L12049"/>
      <c r="M12049" s="46"/>
    </row>
    <row r="12050" spans="1:13" x14ac:dyDescent="0.3">
      <c r="A12050"/>
      <c r="B12050"/>
      <c r="C12050" s="29"/>
      <c r="D12050"/>
      <c r="E12050" s="44"/>
      <c r="F12050" s="29"/>
      <c r="G12050" s="45"/>
      <c r="L12050"/>
      <c r="M12050" s="46"/>
    </row>
    <row r="12051" spans="1:13" x14ac:dyDescent="0.3">
      <c r="A12051"/>
      <c r="B12051"/>
      <c r="C12051" s="29"/>
      <c r="D12051"/>
      <c r="E12051" s="44"/>
      <c r="F12051" s="29"/>
      <c r="G12051" s="45"/>
      <c r="L12051"/>
      <c r="M12051" s="46"/>
    </row>
    <row r="12052" spans="1:13" x14ac:dyDescent="0.3">
      <c r="A12052"/>
      <c r="B12052"/>
      <c r="C12052" s="29"/>
      <c r="D12052"/>
      <c r="E12052" s="44"/>
      <c r="F12052" s="29"/>
      <c r="G12052" s="45"/>
      <c r="L12052"/>
      <c r="M12052" s="46"/>
    </row>
    <row r="12053" spans="1:13" x14ac:dyDescent="0.3">
      <c r="A12053"/>
      <c r="B12053"/>
      <c r="C12053" s="29"/>
      <c r="D12053"/>
      <c r="E12053" s="44"/>
      <c r="F12053" s="29"/>
      <c r="G12053" s="45"/>
      <c r="L12053"/>
      <c r="M12053" s="46"/>
    </row>
    <row r="12054" spans="1:13" x14ac:dyDescent="0.3">
      <c r="A12054"/>
      <c r="B12054"/>
      <c r="C12054" s="29"/>
      <c r="D12054"/>
      <c r="E12054" s="44"/>
      <c r="F12054" s="29"/>
      <c r="G12054" s="45"/>
      <c r="L12054"/>
      <c r="M12054" s="46"/>
    </row>
    <row r="12055" spans="1:13" x14ac:dyDescent="0.3">
      <c r="A12055"/>
      <c r="B12055"/>
      <c r="C12055" s="29"/>
      <c r="D12055"/>
      <c r="E12055" s="44"/>
      <c r="F12055" s="29"/>
      <c r="G12055" s="45"/>
      <c r="L12055"/>
      <c r="M12055" s="46"/>
    </row>
    <row r="12056" spans="1:13" x14ac:dyDescent="0.3">
      <c r="A12056"/>
      <c r="B12056"/>
      <c r="C12056" s="29"/>
      <c r="D12056"/>
      <c r="E12056" s="44"/>
      <c r="F12056" s="29"/>
      <c r="G12056" s="45"/>
      <c r="L12056"/>
      <c r="M12056" s="46"/>
    </row>
    <row r="12057" spans="1:13" x14ac:dyDescent="0.3">
      <c r="A12057"/>
      <c r="B12057"/>
      <c r="C12057" s="29"/>
      <c r="D12057"/>
      <c r="E12057" s="44"/>
      <c r="F12057" s="29"/>
      <c r="G12057" s="45"/>
      <c r="L12057"/>
      <c r="M12057" s="46"/>
    </row>
    <row r="12058" spans="1:13" x14ac:dyDescent="0.3">
      <c r="A12058"/>
      <c r="B12058"/>
      <c r="C12058" s="29"/>
      <c r="D12058"/>
      <c r="E12058" s="44"/>
      <c r="F12058" s="29"/>
      <c r="G12058" s="45"/>
      <c r="L12058"/>
      <c r="M12058" s="46"/>
    </row>
    <row r="12059" spans="1:13" x14ac:dyDescent="0.3">
      <c r="A12059"/>
      <c r="B12059"/>
      <c r="C12059" s="29"/>
      <c r="D12059"/>
      <c r="E12059" s="44"/>
      <c r="F12059" s="29"/>
      <c r="G12059" s="45"/>
      <c r="L12059"/>
      <c r="M12059" s="46"/>
    </row>
    <row r="12060" spans="1:13" x14ac:dyDescent="0.3">
      <c r="A12060"/>
      <c r="B12060"/>
      <c r="C12060" s="29"/>
      <c r="D12060"/>
      <c r="E12060" s="44"/>
      <c r="F12060" s="29"/>
      <c r="G12060" s="45"/>
      <c r="L12060"/>
      <c r="M12060" s="46"/>
    </row>
    <row r="12061" spans="1:13" x14ac:dyDescent="0.3">
      <c r="A12061"/>
      <c r="B12061"/>
      <c r="C12061" s="29"/>
      <c r="D12061"/>
      <c r="E12061" s="44"/>
      <c r="F12061" s="29"/>
      <c r="G12061" s="45"/>
      <c r="L12061"/>
      <c r="M12061" s="46"/>
    </row>
    <row r="12062" spans="1:13" x14ac:dyDescent="0.3">
      <c r="A12062"/>
      <c r="B12062"/>
      <c r="C12062" s="29"/>
      <c r="D12062"/>
      <c r="E12062" s="44"/>
      <c r="F12062" s="29"/>
      <c r="G12062" s="45"/>
      <c r="L12062"/>
      <c r="M12062" s="46"/>
    </row>
    <row r="12063" spans="1:13" x14ac:dyDescent="0.3">
      <c r="A12063"/>
      <c r="B12063"/>
      <c r="C12063" s="29"/>
      <c r="D12063"/>
      <c r="E12063" s="44"/>
      <c r="F12063" s="29"/>
      <c r="G12063" s="45"/>
      <c r="L12063"/>
      <c r="M12063" s="46"/>
    </row>
    <row r="12064" spans="1:13" x14ac:dyDescent="0.3">
      <c r="A12064"/>
      <c r="B12064"/>
      <c r="C12064" s="29"/>
      <c r="D12064"/>
      <c r="E12064" s="44"/>
      <c r="F12064" s="29"/>
      <c r="G12064" s="45"/>
      <c r="L12064"/>
      <c r="M12064" s="46"/>
    </row>
    <row r="12065" spans="1:13" x14ac:dyDescent="0.3">
      <c r="A12065"/>
      <c r="B12065"/>
      <c r="C12065" s="29"/>
      <c r="D12065"/>
      <c r="E12065" s="44"/>
      <c r="F12065" s="29"/>
      <c r="G12065" s="45"/>
      <c r="L12065"/>
      <c r="M12065" s="46"/>
    </row>
    <row r="12066" spans="1:13" x14ac:dyDescent="0.3">
      <c r="A12066"/>
      <c r="B12066"/>
      <c r="C12066" s="29"/>
      <c r="D12066"/>
      <c r="E12066" s="44"/>
      <c r="F12066" s="29"/>
      <c r="G12066" s="45"/>
      <c r="L12066"/>
      <c r="M12066" s="46"/>
    </row>
    <row r="12067" spans="1:13" x14ac:dyDescent="0.3">
      <c r="A12067"/>
      <c r="B12067"/>
      <c r="C12067" s="29"/>
      <c r="D12067"/>
      <c r="E12067" s="44"/>
      <c r="F12067" s="29"/>
      <c r="G12067" s="45"/>
      <c r="L12067"/>
      <c r="M12067" s="46"/>
    </row>
    <row r="12068" spans="1:13" x14ac:dyDescent="0.3">
      <c r="A12068"/>
      <c r="B12068"/>
      <c r="C12068" s="29"/>
      <c r="D12068"/>
      <c r="E12068" s="44"/>
      <c r="F12068" s="29"/>
      <c r="G12068" s="45"/>
      <c r="L12068"/>
      <c r="M12068" s="46"/>
    </row>
    <row r="12069" spans="1:13" x14ac:dyDescent="0.3">
      <c r="A12069"/>
      <c r="B12069"/>
      <c r="C12069" s="29"/>
      <c r="D12069"/>
      <c r="E12069" s="44"/>
      <c r="F12069" s="29"/>
      <c r="G12069" s="45"/>
      <c r="L12069"/>
      <c r="M12069" s="46"/>
    </row>
    <row r="12070" spans="1:13" x14ac:dyDescent="0.3">
      <c r="A12070"/>
      <c r="B12070"/>
      <c r="C12070" s="29"/>
      <c r="D12070"/>
      <c r="E12070" s="44"/>
      <c r="F12070" s="29"/>
      <c r="G12070" s="45"/>
      <c r="L12070"/>
      <c r="M12070" s="46"/>
    </row>
    <row r="12071" spans="1:13" x14ac:dyDescent="0.3">
      <c r="A12071"/>
      <c r="B12071"/>
      <c r="C12071" s="29"/>
      <c r="D12071"/>
      <c r="E12071" s="44"/>
      <c r="F12071" s="29"/>
      <c r="G12071" s="45"/>
      <c r="L12071"/>
      <c r="M12071" s="46"/>
    </row>
    <row r="12072" spans="1:13" x14ac:dyDescent="0.3">
      <c r="A12072"/>
      <c r="B12072"/>
      <c r="C12072" s="29"/>
      <c r="D12072"/>
      <c r="E12072" s="44"/>
      <c r="F12072" s="29"/>
      <c r="G12072" s="45"/>
      <c r="L12072"/>
      <c r="M12072" s="46"/>
    </row>
    <row r="12073" spans="1:13" x14ac:dyDescent="0.3">
      <c r="A12073"/>
      <c r="B12073"/>
      <c r="C12073" s="29"/>
      <c r="D12073"/>
      <c r="E12073" s="44"/>
      <c r="F12073" s="29"/>
      <c r="G12073" s="45"/>
      <c r="L12073"/>
      <c r="M12073" s="46"/>
    </row>
    <row r="12074" spans="1:13" x14ac:dyDescent="0.3">
      <c r="A12074"/>
      <c r="B12074"/>
      <c r="C12074" s="29"/>
      <c r="D12074"/>
      <c r="E12074" s="44"/>
      <c r="F12074" s="29"/>
      <c r="G12074" s="45"/>
      <c r="L12074"/>
      <c r="M12074" s="46"/>
    </row>
    <row r="12075" spans="1:13" x14ac:dyDescent="0.3">
      <c r="A12075"/>
      <c r="B12075"/>
      <c r="C12075" s="29"/>
      <c r="D12075"/>
      <c r="E12075" s="44"/>
      <c r="F12075" s="29"/>
      <c r="G12075" s="45"/>
      <c r="L12075"/>
      <c r="M12075" s="46"/>
    </row>
    <row r="12076" spans="1:13" x14ac:dyDescent="0.3">
      <c r="A12076"/>
      <c r="B12076"/>
      <c r="C12076" s="29"/>
      <c r="D12076"/>
      <c r="E12076" s="44"/>
      <c r="F12076" s="29"/>
      <c r="G12076" s="45"/>
      <c r="L12076"/>
      <c r="M12076" s="46"/>
    </row>
    <row r="12077" spans="1:13" x14ac:dyDescent="0.3">
      <c r="A12077"/>
      <c r="B12077"/>
      <c r="C12077" s="29"/>
      <c r="D12077"/>
      <c r="E12077" s="44"/>
      <c r="F12077" s="29"/>
      <c r="G12077" s="45"/>
      <c r="L12077"/>
      <c r="M12077" s="46"/>
    </row>
    <row r="12078" spans="1:13" x14ac:dyDescent="0.3">
      <c r="A12078"/>
      <c r="B12078"/>
      <c r="C12078" s="29"/>
      <c r="D12078"/>
      <c r="E12078" s="44"/>
      <c r="F12078" s="29"/>
      <c r="G12078" s="45"/>
      <c r="L12078"/>
      <c r="M12078" s="46"/>
    </row>
    <row r="12079" spans="1:13" x14ac:dyDescent="0.3">
      <c r="A12079"/>
      <c r="B12079"/>
      <c r="C12079" s="29"/>
      <c r="D12079"/>
      <c r="E12079" s="44"/>
      <c r="F12079" s="29"/>
      <c r="G12079" s="45"/>
      <c r="L12079"/>
      <c r="M12079" s="46"/>
    </row>
    <row r="12080" spans="1:13" x14ac:dyDescent="0.3">
      <c r="A12080"/>
      <c r="B12080"/>
      <c r="C12080" s="29"/>
      <c r="D12080"/>
      <c r="E12080" s="44"/>
      <c r="F12080" s="29"/>
      <c r="G12080" s="45"/>
      <c r="L12080"/>
      <c r="M12080" s="46"/>
    </row>
    <row r="12081" spans="1:13" x14ac:dyDescent="0.3">
      <c r="A12081"/>
      <c r="B12081"/>
      <c r="C12081" s="29"/>
      <c r="D12081"/>
      <c r="E12081" s="44"/>
      <c r="F12081" s="29"/>
      <c r="G12081" s="45"/>
      <c r="L12081"/>
      <c r="M12081" s="46"/>
    </row>
    <row r="12082" spans="1:13" x14ac:dyDescent="0.3">
      <c r="A12082"/>
      <c r="B12082"/>
      <c r="C12082" s="29"/>
      <c r="D12082"/>
      <c r="E12082" s="44"/>
      <c r="F12082" s="29"/>
      <c r="G12082" s="45"/>
      <c r="L12082"/>
      <c r="M12082" s="46"/>
    </row>
    <row r="12083" spans="1:13" x14ac:dyDescent="0.3">
      <c r="A12083"/>
      <c r="B12083"/>
      <c r="C12083" s="29"/>
      <c r="D12083"/>
      <c r="E12083" s="44"/>
      <c r="F12083" s="29"/>
      <c r="G12083" s="45"/>
      <c r="L12083"/>
      <c r="M12083" s="46"/>
    </row>
    <row r="12084" spans="1:13" x14ac:dyDescent="0.3">
      <c r="A12084"/>
      <c r="B12084"/>
      <c r="C12084" s="29"/>
      <c r="D12084"/>
      <c r="E12084" s="44"/>
      <c r="F12084" s="29"/>
      <c r="G12084" s="45"/>
      <c r="L12084"/>
      <c r="M12084" s="46"/>
    </row>
    <row r="12085" spans="1:13" x14ac:dyDescent="0.3">
      <c r="A12085"/>
      <c r="B12085"/>
      <c r="C12085" s="29"/>
      <c r="D12085"/>
      <c r="E12085" s="44"/>
      <c r="F12085" s="29"/>
      <c r="G12085" s="45"/>
      <c r="L12085"/>
      <c r="M12085" s="46"/>
    </row>
    <row r="12086" spans="1:13" x14ac:dyDescent="0.3">
      <c r="A12086"/>
      <c r="B12086"/>
      <c r="C12086" s="29"/>
      <c r="D12086"/>
      <c r="E12086" s="44"/>
      <c r="F12086" s="29"/>
      <c r="G12086" s="45"/>
      <c r="L12086"/>
      <c r="M12086" s="46"/>
    </row>
    <row r="12087" spans="1:13" x14ac:dyDescent="0.3">
      <c r="A12087"/>
      <c r="B12087"/>
      <c r="C12087" s="29"/>
      <c r="D12087"/>
      <c r="E12087" s="44"/>
      <c r="F12087" s="29"/>
      <c r="G12087" s="45"/>
      <c r="L12087"/>
      <c r="M12087" s="46"/>
    </row>
    <row r="12088" spans="1:13" x14ac:dyDescent="0.3">
      <c r="A12088"/>
      <c r="B12088"/>
      <c r="C12088" s="29"/>
      <c r="D12088"/>
      <c r="E12088" s="44"/>
      <c r="F12088" s="29"/>
      <c r="G12088" s="45"/>
      <c r="L12088"/>
      <c r="M12088" s="46"/>
    </row>
    <row r="12089" spans="1:13" x14ac:dyDescent="0.3">
      <c r="A12089"/>
      <c r="B12089"/>
      <c r="C12089" s="29"/>
      <c r="D12089"/>
      <c r="E12089" s="44"/>
      <c r="F12089" s="29"/>
      <c r="G12089" s="45"/>
      <c r="L12089"/>
      <c r="M12089" s="46"/>
    </row>
    <row r="12090" spans="1:13" x14ac:dyDescent="0.3">
      <c r="A12090"/>
      <c r="B12090"/>
      <c r="C12090" s="29"/>
      <c r="D12090"/>
      <c r="E12090" s="44"/>
      <c r="F12090" s="29"/>
      <c r="G12090" s="45"/>
      <c r="L12090"/>
      <c r="M12090" s="46"/>
    </row>
    <row r="12091" spans="1:13" x14ac:dyDescent="0.3">
      <c r="A12091"/>
      <c r="B12091"/>
      <c r="C12091" s="29"/>
      <c r="D12091"/>
      <c r="E12091" s="44"/>
      <c r="F12091" s="29"/>
      <c r="G12091" s="45"/>
      <c r="L12091"/>
      <c r="M12091" s="46"/>
    </row>
    <row r="12092" spans="1:13" x14ac:dyDescent="0.3">
      <c r="A12092"/>
      <c r="B12092"/>
      <c r="C12092" s="29"/>
      <c r="D12092"/>
      <c r="E12092" s="44"/>
      <c r="F12092" s="29"/>
      <c r="G12092" s="45"/>
      <c r="L12092"/>
      <c r="M12092" s="46"/>
    </row>
    <row r="12093" spans="1:13" x14ac:dyDescent="0.3">
      <c r="A12093"/>
      <c r="B12093"/>
      <c r="C12093" s="29"/>
      <c r="D12093"/>
      <c r="E12093" s="44"/>
      <c r="F12093" s="29"/>
      <c r="G12093" s="45"/>
      <c r="L12093"/>
      <c r="M12093" s="46"/>
    </row>
    <row r="12094" spans="1:13" x14ac:dyDescent="0.3">
      <c r="A12094"/>
      <c r="B12094"/>
      <c r="C12094" s="29"/>
      <c r="D12094"/>
      <c r="E12094" s="44"/>
      <c r="F12094" s="29"/>
      <c r="G12094" s="45"/>
      <c r="L12094"/>
      <c r="M12094" s="46"/>
    </row>
    <row r="12095" spans="1:13" x14ac:dyDescent="0.3">
      <c r="A12095"/>
      <c r="B12095"/>
      <c r="C12095" s="29"/>
      <c r="D12095"/>
      <c r="E12095" s="44"/>
      <c r="F12095" s="29"/>
      <c r="G12095" s="45"/>
      <c r="L12095"/>
      <c r="M12095" s="46"/>
    </row>
    <row r="12096" spans="1:13" x14ac:dyDescent="0.3">
      <c r="A12096"/>
      <c r="B12096"/>
      <c r="C12096" s="29"/>
      <c r="D12096"/>
      <c r="E12096" s="44"/>
      <c r="F12096" s="29"/>
      <c r="G12096" s="45"/>
      <c r="L12096"/>
      <c r="M12096" s="46"/>
    </row>
    <row r="12097" spans="1:13" x14ac:dyDescent="0.3">
      <c r="A12097"/>
      <c r="B12097"/>
      <c r="C12097" s="29"/>
      <c r="D12097"/>
      <c r="E12097" s="44"/>
      <c r="F12097" s="29"/>
      <c r="G12097" s="45"/>
      <c r="L12097"/>
      <c r="M12097" s="46"/>
    </row>
    <row r="12098" spans="1:13" x14ac:dyDescent="0.3">
      <c r="A12098"/>
      <c r="B12098"/>
      <c r="C12098" s="29"/>
      <c r="D12098"/>
      <c r="E12098" s="44"/>
      <c r="F12098" s="29"/>
      <c r="G12098" s="45"/>
      <c r="L12098"/>
      <c r="M12098" s="46"/>
    </row>
    <row r="12099" spans="1:13" x14ac:dyDescent="0.3">
      <c r="A12099"/>
      <c r="B12099"/>
      <c r="C12099" s="29"/>
      <c r="D12099"/>
      <c r="E12099" s="44"/>
      <c r="F12099" s="29"/>
      <c r="G12099" s="45"/>
      <c r="L12099"/>
      <c r="M12099" s="46"/>
    </row>
    <row r="12100" spans="1:13" x14ac:dyDescent="0.3">
      <c r="A12100"/>
      <c r="B12100"/>
      <c r="C12100" s="29"/>
      <c r="D12100"/>
      <c r="E12100" s="44"/>
      <c r="F12100" s="29"/>
      <c r="G12100" s="45"/>
      <c r="L12100"/>
      <c r="M12100" s="46"/>
    </row>
    <row r="12101" spans="1:13" x14ac:dyDescent="0.3">
      <c r="A12101"/>
      <c r="B12101"/>
      <c r="C12101" s="29"/>
      <c r="D12101"/>
      <c r="E12101" s="44"/>
      <c r="F12101" s="29"/>
      <c r="G12101" s="45"/>
      <c r="L12101"/>
      <c r="M12101" s="46"/>
    </row>
    <row r="12102" spans="1:13" x14ac:dyDescent="0.3">
      <c r="A12102"/>
      <c r="B12102"/>
      <c r="C12102" s="29"/>
      <c r="D12102"/>
      <c r="E12102" s="44"/>
      <c r="F12102" s="29"/>
      <c r="G12102" s="45"/>
      <c r="L12102"/>
      <c r="M12102" s="46"/>
    </row>
    <row r="12103" spans="1:13" x14ac:dyDescent="0.3">
      <c r="A12103"/>
      <c r="B12103"/>
      <c r="C12103" s="29"/>
      <c r="D12103"/>
      <c r="E12103" s="44"/>
      <c r="F12103" s="29"/>
      <c r="G12103" s="45"/>
      <c r="L12103"/>
      <c r="M12103" s="46"/>
    </row>
    <row r="12104" spans="1:13" x14ac:dyDescent="0.3">
      <c r="A12104"/>
      <c r="B12104"/>
      <c r="C12104" s="29"/>
      <c r="D12104"/>
      <c r="E12104" s="44"/>
      <c r="F12104" s="29"/>
      <c r="G12104" s="45"/>
      <c r="L12104"/>
      <c r="M12104" s="46"/>
    </row>
    <row r="12105" spans="1:13" x14ac:dyDescent="0.3">
      <c r="A12105"/>
      <c r="B12105"/>
      <c r="C12105" s="29"/>
      <c r="D12105"/>
      <c r="E12105" s="44"/>
      <c r="F12105" s="29"/>
      <c r="G12105" s="45"/>
      <c r="L12105"/>
      <c r="M12105" s="46"/>
    </row>
    <row r="12106" spans="1:13" x14ac:dyDescent="0.3">
      <c r="A12106"/>
      <c r="B12106"/>
      <c r="C12106" s="29"/>
      <c r="D12106"/>
      <c r="E12106" s="44"/>
      <c r="F12106" s="29"/>
      <c r="G12106" s="45"/>
      <c r="L12106"/>
      <c r="M12106" s="46"/>
    </row>
    <row r="12107" spans="1:13" x14ac:dyDescent="0.3">
      <c r="A12107"/>
      <c r="B12107"/>
      <c r="C12107" s="29"/>
      <c r="D12107"/>
      <c r="E12107" s="44"/>
      <c r="F12107" s="29"/>
      <c r="G12107" s="45"/>
      <c r="L12107"/>
      <c r="M12107" s="46"/>
    </row>
    <row r="12108" spans="1:13" x14ac:dyDescent="0.3">
      <c r="A12108"/>
      <c r="B12108"/>
      <c r="C12108" s="29"/>
      <c r="D12108"/>
      <c r="E12108" s="44"/>
      <c r="F12108" s="29"/>
      <c r="G12108" s="45"/>
      <c r="L12108"/>
      <c r="M12108" s="46"/>
    </row>
    <row r="12109" spans="1:13" x14ac:dyDescent="0.3">
      <c r="A12109"/>
      <c r="B12109"/>
      <c r="C12109" s="29"/>
      <c r="D12109"/>
      <c r="E12109" s="44"/>
      <c r="F12109" s="29"/>
      <c r="G12109" s="45"/>
      <c r="L12109"/>
      <c r="M12109" s="46"/>
    </row>
    <row r="12110" spans="1:13" x14ac:dyDescent="0.3">
      <c r="A12110"/>
      <c r="B12110"/>
      <c r="C12110" s="29"/>
      <c r="D12110"/>
      <c r="E12110" s="44"/>
      <c r="F12110" s="29"/>
      <c r="G12110" s="45"/>
      <c r="L12110"/>
      <c r="M12110" s="46"/>
    </row>
    <row r="12111" spans="1:13" x14ac:dyDescent="0.3">
      <c r="A12111"/>
      <c r="B12111"/>
      <c r="C12111" s="29"/>
      <c r="D12111"/>
      <c r="E12111" s="44"/>
      <c r="F12111" s="29"/>
      <c r="G12111" s="45"/>
      <c r="L12111"/>
      <c r="M12111" s="46"/>
    </row>
    <row r="12112" spans="1:13" x14ac:dyDescent="0.3">
      <c r="A12112"/>
      <c r="B12112"/>
      <c r="C12112" s="29"/>
      <c r="D12112"/>
      <c r="E12112" s="44"/>
      <c r="F12112" s="29"/>
      <c r="G12112" s="45"/>
      <c r="L12112"/>
      <c r="M12112" s="46"/>
    </row>
    <row r="12113" spans="1:13" x14ac:dyDescent="0.3">
      <c r="A12113"/>
      <c r="B12113"/>
      <c r="C12113" s="29"/>
      <c r="D12113"/>
      <c r="E12113" s="44"/>
      <c r="F12113" s="29"/>
      <c r="G12113" s="45"/>
      <c r="L12113"/>
      <c r="M12113" s="46"/>
    </row>
    <row r="12114" spans="1:13" x14ac:dyDescent="0.3">
      <c r="A12114"/>
      <c r="B12114"/>
      <c r="C12114" s="29"/>
      <c r="D12114"/>
      <c r="E12114" s="44"/>
      <c r="F12114" s="29"/>
      <c r="G12114" s="45"/>
      <c r="L12114"/>
      <c r="M12114" s="46"/>
    </row>
    <row r="12115" spans="1:13" x14ac:dyDescent="0.3">
      <c r="A12115"/>
      <c r="B12115"/>
      <c r="C12115" s="29"/>
      <c r="D12115"/>
      <c r="E12115" s="44"/>
      <c r="F12115" s="29"/>
      <c r="G12115" s="45"/>
      <c r="L12115"/>
      <c r="M12115" s="46"/>
    </row>
    <row r="12116" spans="1:13" x14ac:dyDescent="0.3">
      <c r="A12116"/>
      <c r="B12116"/>
      <c r="C12116" s="29"/>
      <c r="D12116"/>
      <c r="E12116" s="44"/>
      <c r="F12116" s="29"/>
      <c r="G12116" s="45"/>
      <c r="L12116"/>
      <c r="M12116" s="46"/>
    </row>
    <row r="12117" spans="1:13" x14ac:dyDescent="0.3">
      <c r="A12117"/>
      <c r="B12117"/>
      <c r="C12117" s="29"/>
      <c r="D12117"/>
      <c r="E12117" s="44"/>
      <c r="F12117" s="29"/>
      <c r="G12117" s="45"/>
      <c r="L12117"/>
      <c r="M12117" s="46"/>
    </row>
    <row r="12118" spans="1:13" x14ac:dyDescent="0.3">
      <c r="A12118"/>
      <c r="B12118"/>
      <c r="C12118" s="29"/>
      <c r="D12118"/>
      <c r="E12118" s="44"/>
      <c r="F12118" s="29"/>
      <c r="G12118" s="45"/>
      <c r="L12118"/>
      <c r="M12118" s="46"/>
    </row>
    <row r="12119" spans="1:13" x14ac:dyDescent="0.3">
      <c r="A12119"/>
      <c r="B12119"/>
      <c r="C12119" s="29"/>
      <c r="D12119"/>
      <c r="E12119" s="44"/>
      <c r="F12119" s="29"/>
      <c r="G12119" s="45"/>
      <c r="L12119"/>
      <c r="M12119" s="46"/>
    </row>
    <row r="12120" spans="1:13" x14ac:dyDescent="0.3">
      <c r="A12120"/>
      <c r="B12120"/>
      <c r="C12120" s="29"/>
      <c r="D12120"/>
      <c r="E12120" s="44"/>
      <c r="F12120" s="29"/>
      <c r="G12120" s="45"/>
      <c r="L12120"/>
      <c r="M12120" s="46"/>
    </row>
    <row r="12121" spans="1:13" x14ac:dyDescent="0.3">
      <c r="A12121"/>
      <c r="B12121"/>
      <c r="C12121" s="29"/>
      <c r="D12121"/>
      <c r="E12121" s="44"/>
      <c r="F12121" s="29"/>
      <c r="G12121" s="45"/>
      <c r="L12121"/>
      <c r="M12121" s="46"/>
    </row>
    <row r="12122" spans="1:13" x14ac:dyDescent="0.3">
      <c r="A12122"/>
      <c r="B12122"/>
      <c r="C12122" s="29"/>
      <c r="D12122"/>
      <c r="E12122" s="44"/>
      <c r="F12122" s="29"/>
      <c r="G12122" s="45"/>
      <c r="L12122"/>
      <c r="M12122" s="46"/>
    </row>
    <row r="12123" spans="1:13" x14ac:dyDescent="0.3">
      <c r="A12123"/>
      <c r="B12123"/>
      <c r="C12123" s="29"/>
      <c r="D12123"/>
      <c r="E12123" s="44"/>
      <c r="F12123" s="29"/>
      <c r="G12123" s="45"/>
      <c r="L12123"/>
      <c r="M12123" s="46"/>
    </row>
    <row r="12124" spans="1:13" x14ac:dyDescent="0.3">
      <c r="A12124"/>
      <c r="B12124"/>
      <c r="C12124" s="29"/>
      <c r="D12124"/>
      <c r="E12124" s="44"/>
      <c r="F12124" s="29"/>
      <c r="G12124" s="45"/>
      <c r="L12124"/>
      <c r="M12124" s="46"/>
    </row>
    <row r="12125" spans="1:13" x14ac:dyDescent="0.3">
      <c r="A12125"/>
      <c r="B12125"/>
      <c r="C12125" s="29"/>
      <c r="D12125"/>
      <c r="E12125" s="44"/>
      <c r="F12125" s="29"/>
      <c r="G12125" s="45"/>
      <c r="L12125"/>
      <c r="M12125" s="46"/>
    </row>
    <row r="12126" spans="1:13" x14ac:dyDescent="0.3">
      <c r="A12126"/>
      <c r="B12126"/>
      <c r="C12126" s="29"/>
      <c r="D12126"/>
      <c r="E12126" s="44"/>
      <c r="F12126" s="29"/>
      <c r="G12126" s="45"/>
      <c r="L12126"/>
      <c r="M12126" s="46"/>
    </row>
    <row r="12127" spans="1:13" x14ac:dyDescent="0.3">
      <c r="A12127"/>
      <c r="B12127"/>
      <c r="C12127" s="29"/>
      <c r="D12127"/>
      <c r="E12127" s="44"/>
      <c r="F12127" s="29"/>
      <c r="G12127" s="45"/>
      <c r="L12127"/>
      <c r="M12127" s="46"/>
    </row>
    <row r="12128" spans="1:13" x14ac:dyDescent="0.3">
      <c r="A12128"/>
      <c r="B12128"/>
      <c r="C12128" s="29"/>
      <c r="D12128"/>
      <c r="E12128" s="44"/>
      <c r="F12128" s="29"/>
      <c r="G12128" s="45"/>
      <c r="L12128"/>
      <c r="M12128" s="46"/>
    </row>
    <row r="12129" spans="1:13" x14ac:dyDescent="0.3">
      <c r="A12129"/>
      <c r="B12129"/>
      <c r="C12129" s="29"/>
      <c r="D12129"/>
      <c r="E12129" s="44"/>
      <c r="F12129" s="29"/>
      <c r="G12129" s="45"/>
      <c r="L12129"/>
      <c r="M12129" s="46"/>
    </row>
    <row r="12130" spans="1:13" x14ac:dyDescent="0.3">
      <c r="A12130"/>
      <c r="B12130"/>
      <c r="C12130" s="29"/>
      <c r="D12130"/>
      <c r="E12130" s="44"/>
      <c r="F12130" s="29"/>
      <c r="G12130" s="45"/>
      <c r="L12130"/>
      <c r="M12130" s="46"/>
    </row>
    <row r="12131" spans="1:13" x14ac:dyDescent="0.3">
      <c r="A12131"/>
      <c r="B12131"/>
      <c r="C12131" s="29"/>
      <c r="D12131"/>
      <c r="E12131" s="44"/>
      <c r="F12131" s="29"/>
      <c r="G12131" s="45"/>
      <c r="L12131"/>
      <c r="M12131" s="46"/>
    </row>
    <row r="12132" spans="1:13" x14ac:dyDescent="0.3">
      <c r="A12132"/>
      <c r="B12132"/>
      <c r="C12132" s="29"/>
      <c r="D12132"/>
      <c r="E12132" s="44"/>
      <c r="F12132" s="29"/>
      <c r="G12132" s="45"/>
      <c r="L12132"/>
      <c r="M12132" s="46"/>
    </row>
    <row r="12133" spans="1:13" x14ac:dyDescent="0.3">
      <c r="A12133"/>
      <c r="B12133"/>
      <c r="C12133" s="29"/>
      <c r="D12133"/>
      <c r="E12133" s="44"/>
      <c r="F12133" s="29"/>
      <c r="G12133" s="45"/>
      <c r="L12133"/>
      <c r="M12133" s="46"/>
    </row>
    <row r="12134" spans="1:13" x14ac:dyDescent="0.3">
      <c r="A12134"/>
      <c r="B12134"/>
      <c r="C12134" s="29"/>
      <c r="D12134"/>
      <c r="E12134" s="44"/>
      <c r="F12134" s="29"/>
      <c r="G12134" s="45"/>
      <c r="L12134"/>
      <c r="M12134" s="46"/>
    </row>
    <row r="12135" spans="1:13" x14ac:dyDescent="0.3">
      <c r="A12135"/>
      <c r="B12135"/>
      <c r="C12135" s="29"/>
      <c r="D12135"/>
      <c r="E12135" s="44"/>
      <c r="F12135" s="29"/>
      <c r="G12135" s="45"/>
      <c r="L12135"/>
      <c r="M12135" s="46"/>
    </row>
    <row r="12136" spans="1:13" x14ac:dyDescent="0.3">
      <c r="A12136"/>
      <c r="B12136"/>
      <c r="C12136" s="29"/>
      <c r="D12136"/>
      <c r="E12136" s="44"/>
      <c r="F12136" s="29"/>
      <c r="G12136" s="45"/>
      <c r="L12136"/>
      <c r="M12136" s="46"/>
    </row>
    <row r="12137" spans="1:13" x14ac:dyDescent="0.3">
      <c r="A12137"/>
      <c r="B12137"/>
      <c r="C12137" s="29"/>
      <c r="D12137"/>
      <c r="E12137" s="44"/>
      <c r="F12137" s="29"/>
      <c r="G12137" s="45"/>
      <c r="L12137"/>
      <c r="M12137" s="46"/>
    </row>
    <row r="12138" spans="1:13" x14ac:dyDescent="0.3">
      <c r="A12138"/>
      <c r="B12138"/>
      <c r="C12138" s="29"/>
      <c r="D12138"/>
      <c r="E12138" s="44"/>
      <c r="F12138" s="29"/>
      <c r="G12138" s="45"/>
      <c r="L12138"/>
      <c r="M12138" s="46"/>
    </row>
    <row r="12139" spans="1:13" x14ac:dyDescent="0.3">
      <c r="A12139"/>
      <c r="B12139"/>
      <c r="C12139" s="29"/>
      <c r="D12139"/>
      <c r="E12139" s="44"/>
      <c r="F12139" s="29"/>
      <c r="G12139" s="45"/>
      <c r="L12139"/>
      <c r="M12139" s="46"/>
    </row>
    <row r="12140" spans="1:13" x14ac:dyDescent="0.3">
      <c r="A12140"/>
      <c r="B12140"/>
      <c r="C12140" s="29"/>
      <c r="D12140"/>
      <c r="E12140" s="44"/>
      <c r="F12140" s="29"/>
      <c r="G12140" s="45"/>
      <c r="L12140"/>
      <c r="M12140" s="46"/>
    </row>
    <row r="12141" spans="1:13" x14ac:dyDescent="0.3">
      <c r="A12141"/>
      <c r="B12141"/>
      <c r="C12141" s="29"/>
      <c r="D12141"/>
      <c r="E12141" s="44"/>
      <c r="F12141" s="29"/>
      <c r="G12141" s="45"/>
      <c r="L12141"/>
      <c r="M12141" s="46"/>
    </row>
    <row r="12142" spans="1:13" x14ac:dyDescent="0.3">
      <c r="A12142"/>
      <c r="B12142"/>
      <c r="C12142" s="29"/>
      <c r="D12142"/>
      <c r="E12142" s="44"/>
      <c r="F12142" s="29"/>
      <c r="G12142" s="45"/>
      <c r="L12142"/>
      <c r="M12142" s="46"/>
    </row>
    <row r="12143" spans="1:13" x14ac:dyDescent="0.3">
      <c r="A12143"/>
      <c r="B12143"/>
      <c r="C12143" s="29"/>
      <c r="D12143"/>
      <c r="E12143" s="44"/>
      <c r="F12143" s="29"/>
      <c r="G12143" s="45"/>
      <c r="L12143"/>
      <c r="M12143" s="46"/>
    </row>
    <row r="12144" spans="1:13" x14ac:dyDescent="0.3">
      <c r="A12144"/>
      <c r="B12144"/>
      <c r="C12144" s="29"/>
      <c r="D12144"/>
      <c r="E12144" s="44"/>
      <c r="F12144" s="29"/>
      <c r="G12144" s="45"/>
      <c r="L12144"/>
      <c r="M12144" s="46"/>
    </row>
    <row r="12145" spans="1:13" x14ac:dyDescent="0.3">
      <c r="A12145"/>
      <c r="B12145"/>
      <c r="C12145" s="29"/>
      <c r="D12145"/>
      <c r="E12145" s="44"/>
      <c r="F12145" s="29"/>
      <c r="G12145" s="45"/>
      <c r="L12145"/>
      <c r="M12145" s="46"/>
    </row>
    <row r="12146" spans="1:13" x14ac:dyDescent="0.3">
      <c r="A12146"/>
      <c r="B12146"/>
      <c r="C12146" s="29"/>
      <c r="D12146"/>
      <c r="E12146" s="44"/>
      <c r="F12146" s="29"/>
      <c r="G12146" s="45"/>
      <c r="L12146"/>
      <c r="M12146" s="46"/>
    </row>
    <row r="12147" spans="1:13" x14ac:dyDescent="0.3">
      <c r="A12147"/>
      <c r="B12147"/>
      <c r="C12147" s="29"/>
      <c r="D12147"/>
      <c r="E12147" s="44"/>
      <c r="F12147" s="29"/>
      <c r="G12147" s="45"/>
      <c r="L12147"/>
      <c r="M12147" s="46"/>
    </row>
    <row r="12148" spans="1:13" x14ac:dyDescent="0.3">
      <c r="A12148"/>
      <c r="B12148"/>
      <c r="C12148" s="29"/>
      <c r="D12148"/>
      <c r="E12148" s="44"/>
      <c r="F12148" s="29"/>
      <c r="G12148" s="45"/>
      <c r="L12148"/>
      <c r="M12148" s="46"/>
    </row>
    <row r="12149" spans="1:13" x14ac:dyDescent="0.3">
      <c r="A12149"/>
      <c r="B12149"/>
      <c r="C12149" s="29"/>
      <c r="D12149"/>
      <c r="E12149" s="44"/>
      <c r="F12149" s="29"/>
      <c r="G12149" s="45"/>
      <c r="L12149"/>
      <c r="M12149" s="46"/>
    </row>
    <row r="12150" spans="1:13" x14ac:dyDescent="0.3">
      <c r="A12150"/>
      <c r="B12150"/>
      <c r="C12150" s="29"/>
      <c r="D12150"/>
      <c r="E12150" s="44"/>
      <c r="F12150" s="29"/>
      <c r="G12150" s="45"/>
      <c r="L12150"/>
      <c r="M12150" s="46"/>
    </row>
    <row r="12151" spans="1:13" x14ac:dyDescent="0.3">
      <c r="A12151"/>
      <c r="B12151"/>
      <c r="C12151" s="29"/>
      <c r="D12151"/>
      <c r="E12151" s="44"/>
      <c r="F12151" s="29"/>
      <c r="G12151" s="45"/>
      <c r="L12151"/>
      <c r="M12151" s="46"/>
    </row>
    <row r="12152" spans="1:13" x14ac:dyDescent="0.3">
      <c r="A12152"/>
      <c r="B12152"/>
      <c r="C12152" s="29"/>
      <c r="D12152"/>
      <c r="E12152" s="44"/>
      <c r="F12152" s="29"/>
      <c r="G12152" s="45"/>
      <c r="L12152"/>
      <c r="M12152" s="46"/>
    </row>
    <row r="12153" spans="1:13" x14ac:dyDescent="0.3">
      <c r="A12153"/>
      <c r="B12153"/>
      <c r="C12153" s="29"/>
      <c r="D12153"/>
      <c r="E12153" s="44"/>
      <c r="F12153" s="29"/>
      <c r="G12153" s="45"/>
      <c r="L12153"/>
      <c r="M12153" s="46"/>
    </row>
    <row r="12154" spans="1:13" x14ac:dyDescent="0.3">
      <c r="A12154"/>
      <c r="B12154"/>
      <c r="C12154" s="29"/>
      <c r="D12154"/>
      <c r="E12154" s="44"/>
      <c r="F12154" s="29"/>
      <c r="G12154" s="45"/>
      <c r="L12154"/>
      <c r="M12154" s="46"/>
    </row>
    <row r="12155" spans="1:13" x14ac:dyDescent="0.3">
      <c r="A12155"/>
      <c r="B12155"/>
      <c r="C12155" s="29"/>
      <c r="D12155"/>
      <c r="E12155" s="44"/>
      <c r="F12155" s="29"/>
      <c r="G12155" s="45"/>
      <c r="L12155"/>
      <c r="M12155" s="46"/>
    </row>
    <row r="12156" spans="1:13" x14ac:dyDescent="0.3">
      <c r="A12156"/>
      <c r="B12156"/>
      <c r="C12156" s="29"/>
      <c r="D12156"/>
      <c r="E12156" s="44"/>
      <c r="F12156" s="29"/>
      <c r="G12156" s="45"/>
      <c r="L12156"/>
      <c r="M12156" s="46"/>
    </row>
    <row r="12157" spans="1:13" x14ac:dyDescent="0.3">
      <c r="A12157"/>
      <c r="B12157"/>
      <c r="C12157" s="29"/>
      <c r="D12157"/>
      <c r="E12157" s="44"/>
      <c r="F12157" s="29"/>
      <c r="G12157" s="45"/>
      <c r="L12157"/>
      <c r="M12157" s="46"/>
    </row>
    <row r="12158" spans="1:13" x14ac:dyDescent="0.3">
      <c r="A12158"/>
      <c r="B12158"/>
      <c r="C12158" s="29"/>
      <c r="D12158"/>
      <c r="E12158" s="44"/>
      <c r="F12158" s="29"/>
      <c r="G12158" s="45"/>
      <c r="L12158"/>
      <c r="M12158" s="46"/>
    </row>
    <row r="12159" spans="1:13" x14ac:dyDescent="0.3">
      <c r="A12159"/>
      <c r="B12159"/>
      <c r="C12159" s="29"/>
      <c r="D12159"/>
      <c r="E12159" s="44"/>
      <c r="F12159" s="29"/>
      <c r="G12159" s="45"/>
      <c r="L12159"/>
      <c r="M12159" s="46"/>
    </row>
    <row r="12160" spans="1:13" x14ac:dyDescent="0.3">
      <c r="A12160"/>
      <c r="B12160"/>
      <c r="C12160" s="29"/>
      <c r="D12160"/>
      <c r="E12160" s="44"/>
      <c r="F12160" s="29"/>
      <c r="G12160" s="45"/>
      <c r="L12160"/>
      <c r="M12160" s="46"/>
    </row>
    <row r="12161" spans="1:13" x14ac:dyDescent="0.3">
      <c r="A12161"/>
      <c r="B12161"/>
      <c r="C12161" s="29"/>
      <c r="D12161"/>
      <c r="E12161" s="44"/>
      <c r="F12161" s="29"/>
      <c r="G12161" s="45"/>
      <c r="L12161"/>
      <c r="M12161" s="46"/>
    </row>
    <row r="12162" spans="1:13" x14ac:dyDescent="0.3">
      <c r="A12162"/>
      <c r="B12162"/>
      <c r="C12162" s="29"/>
      <c r="D12162"/>
      <c r="E12162" s="44"/>
      <c r="F12162" s="29"/>
      <c r="G12162" s="45"/>
      <c r="L12162"/>
      <c r="M12162" s="46"/>
    </row>
    <row r="12163" spans="1:13" x14ac:dyDescent="0.3">
      <c r="A12163"/>
      <c r="B12163"/>
      <c r="C12163" s="29"/>
      <c r="D12163"/>
      <c r="E12163" s="44"/>
      <c r="F12163" s="29"/>
      <c r="G12163" s="45"/>
      <c r="L12163"/>
      <c r="M12163" s="46"/>
    </row>
    <row r="12164" spans="1:13" x14ac:dyDescent="0.3">
      <c r="A12164"/>
      <c r="B12164"/>
      <c r="C12164" s="29"/>
      <c r="D12164"/>
      <c r="E12164" s="44"/>
      <c r="F12164" s="29"/>
      <c r="G12164" s="45"/>
      <c r="L12164"/>
      <c r="M12164" s="46"/>
    </row>
    <row r="12165" spans="1:13" x14ac:dyDescent="0.3">
      <c r="A12165"/>
      <c r="B12165"/>
      <c r="C12165" s="29"/>
      <c r="D12165"/>
      <c r="E12165" s="44"/>
      <c r="F12165" s="29"/>
      <c r="G12165" s="45"/>
      <c r="L12165"/>
      <c r="M12165" s="46"/>
    </row>
    <row r="12166" spans="1:13" x14ac:dyDescent="0.3">
      <c r="A12166"/>
      <c r="B12166"/>
      <c r="C12166" s="29"/>
      <c r="D12166"/>
      <c r="E12166" s="44"/>
      <c r="F12166" s="29"/>
      <c r="G12166" s="45"/>
      <c r="L12166"/>
      <c r="M12166" s="46"/>
    </row>
    <row r="12167" spans="1:13" x14ac:dyDescent="0.3">
      <c r="A12167"/>
      <c r="B12167"/>
      <c r="C12167" s="29"/>
      <c r="D12167"/>
      <c r="E12167" s="44"/>
      <c r="F12167" s="29"/>
      <c r="G12167" s="45"/>
      <c r="L12167"/>
      <c r="M12167" s="46"/>
    </row>
    <row r="12168" spans="1:13" x14ac:dyDescent="0.3">
      <c r="A12168"/>
      <c r="B12168"/>
      <c r="C12168" s="29"/>
      <c r="D12168"/>
      <c r="E12168" s="44"/>
      <c r="F12168" s="29"/>
      <c r="G12168" s="45"/>
      <c r="L12168"/>
      <c r="M12168" s="46"/>
    </row>
    <row r="12169" spans="1:13" x14ac:dyDescent="0.3">
      <c r="A12169"/>
      <c r="B12169"/>
      <c r="C12169" s="29"/>
      <c r="D12169"/>
      <c r="E12169" s="44"/>
      <c r="F12169" s="29"/>
      <c r="G12169" s="45"/>
      <c r="L12169"/>
      <c r="M12169" s="46"/>
    </row>
    <row r="12170" spans="1:13" x14ac:dyDescent="0.3">
      <c r="A12170"/>
      <c r="B12170"/>
      <c r="C12170" s="29"/>
      <c r="D12170"/>
      <c r="E12170" s="44"/>
      <c r="F12170" s="29"/>
      <c r="G12170" s="45"/>
      <c r="L12170"/>
      <c r="M12170" s="46"/>
    </row>
    <row r="12171" spans="1:13" x14ac:dyDescent="0.3">
      <c r="A12171"/>
      <c r="B12171"/>
      <c r="C12171" s="29"/>
      <c r="D12171"/>
      <c r="E12171" s="44"/>
      <c r="F12171" s="29"/>
      <c r="G12171" s="45"/>
      <c r="L12171"/>
      <c r="M12171" s="46"/>
    </row>
    <row r="12172" spans="1:13" x14ac:dyDescent="0.3">
      <c r="A12172"/>
      <c r="B12172"/>
      <c r="C12172" s="29"/>
      <c r="D12172"/>
      <c r="E12172" s="44"/>
      <c r="F12172" s="29"/>
      <c r="G12172" s="45"/>
      <c r="L12172"/>
      <c r="M12172" s="46"/>
    </row>
    <row r="12173" spans="1:13" x14ac:dyDescent="0.3">
      <c r="A12173"/>
      <c r="B12173"/>
      <c r="C12173" s="29"/>
      <c r="D12173"/>
      <c r="E12173" s="44"/>
      <c r="F12173" s="29"/>
      <c r="G12173" s="45"/>
      <c r="L12173"/>
      <c r="M12173" s="46"/>
    </row>
    <row r="12174" spans="1:13" x14ac:dyDescent="0.3">
      <c r="A12174"/>
      <c r="B12174"/>
      <c r="C12174" s="29"/>
      <c r="D12174"/>
      <c r="E12174" s="44"/>
      <c r="F12174" s="29"/>
      <c r="G12174" s="45"/>
      <c r="L12174"/>
      <c r="M12174" s="46"/>
    </row>
    <row r="12175" spans="1:13" x14ac:dyDescent="0.3">
      <c r="A12175"/>
      <c r="B12175"/>
      <c r="C12175" s="29"/>
      <c r="D12175"/>
      <c r="E12175" s="44"/>
      <c r="F12175" s="29"/>
      <c r="G12175" s="45"/>
      <c r="L12175"/>
      <c r="M12175" s="46"/>
    </row>
    <row r="12176" spans="1:13" x14ac:dyDescent="0.3">
      <c r="A12176"/>
      <c r="B12176"/>
      <c r="C12176" s="29"/>
      <c r="D12176"/>
      <c r="E12176" s="44"/>
      <c r="F12176" s="29"/>
      <c r="G12176" s="45"/>
      <c r="L12176"/>
      <c r="M12176" s="46"/>
    </row>
    <row r="12177" spans="1:13" x14ac:dyDescent="0.3">
      <c r="A12177"/>
      <c r="B12177"/>
      <c r="C12177" s="29"/>
      <c r="D12177"/>
      <c r="E12177" s="44"/>
      <c r="F12177" s="29"/>
      <c r="G12177" s="45"/>
      <c r="L12177"/>
      <c r="M12177" s="46"/>
    </row>
    <row r="12178" spans="1:13" x14ac:dyDescent="0.3">
      <c r="A12178"/>
      <c r="B12178"/>
      <c r="C12178" s="29"/>
      <c r="D12178"/>
      <c r="E12178" s="44"/>
      <c r="F12178" s="29"/>
      <c r="G12178" s="45"/>
      <c r="L12178"/>
      <c r="M12178" s="46"/>
    </row>
    <row r="12179" spans="1:13" x14ac:dyDescent="0.3">
      <c r="A12179"/>
      <c r="B12179"/>
      <c r="C12179" s="29"/>
      <c r="D12179"/>
      <c r="E12179" s="44"/>
      <c r="F12179" s="29"/>
      <c r="G12179" s="45"/>
      <c r="L12179"/>
      <c r="M12179" s="46"/>
    </row>
    <row r="12180" spans="1:13" x14ac:dyDescent="0.3">
      <c r="A12180"/>
      <c r="B12180"/>
      <c r="C12180" s="29"/>
      <c r="D12180"/>
      <c r="E12180" s="44"/>
      <c r="F12180" s="29"/>
      <c r="G12180" s="45"/>
      <c r="L12180"/>
      <c r="M12180" s="46"/>
    </row>
    <row r="12181" spans="1:13" x14ac:dyDescent="0.3">
      <c r="A12181"/>
      <c r="B12181"/>
      <c r="C12181" s="29"/>
      <c r="D12181"/>
      <c r="E12181" s="44"/>
      <c r="F12181" s="29"/>
      <c r="G12181" s="45"/>
      <c r="L12181"/>
      <c r="M12181" s="46"/>
    </row>
    <row r="12182" spans="1:13" x14ac:dyDescent="0.3">
      <c r="A12182"/>
      <c r="B12182"/>
      <c r="C12182" s="29"/>
      <c r="D12182"/>
      <c r="E12182" s="44"/>
      <c r="F12182" s="29"/>
      <c r="G12182" s="45"/>
      <c r="L12182"/>
      <c r="M12182" s="46"/>
    </row>
    <row r="12183" spans="1:13" x14ac:dyDescent="0.3">
      <c r="A12183"/>
      <c r="B12183"/>
      <c r="C12183" s="29"/>
      <c r="D12183"/>
      <c r="E12183" s="44"/>
      <c r="F12183" s="29"/>
      <c r="G12183" s="45"/>
      <c r="L12183"/>
      <c r="M12183" s="46"/>
    </row>
    <row r="12184" spans="1:13" x14ac:dyDescent="0.3">
      <c r="A12184"/>
      <c r="B12184"/>
      <c r="C12184" s="29"/>
      <c r="D12184"/>
      <c r="E12184" s="44"/>
      <c r="F12184" s="29"/>
      <c r="G12184" s="45"/>
      <c r="L12184"/>
      <c r="M12184" s="46"/>
    </row>
    <row r="12185" spans="1:13" x14ac:dyDescent="0.3">
      <c r="A12185"/>
      <c r="B12185"/>
      <c r="C12185" s="29"/>
      <c r="D12185"/>
      <c r="E12185" s="44"/>
      <c r="F12185" s="29"/>
      <c r="G12185" s="45"/>
      <c r="L12185"/>
      <c r="M12185" s="46"/>
    </row>
    <row r="12186" spans="1:13" x14ac:dyDescent="0.3">
      <c r="A12186"/>
      <c r="B12186"/>
      <c r="C12186" s="29"/>
      <c r="D12186"/>
      <c r="E12186" s="44"/>
      <c r="F12186" s="29"/>
      <c r="G12186" s="45"/>
      <c r="L12186"/>
      <c r="M12186" s="46"/>
    </row>
    <row r="12187" spans="1:13" x14ac:dyDescent="0.3">
      <c r="A12187"/>
      <c r="B12187"/>
      <c r="C12187" s="29"/>
      <c r="D12187"/>
      <c r="E12187" s="44"/>
      <c r="F12187" s="29"/>
      <c r="G12187" s="45"/>
      <c r="L12187"/>
      <c r="M12187" s="46"/>
    </row>
    <row r="12188" spans="1:13" x14ac:dyDescent="0.3">
      <c r="A12188"/>
      <c r="B12188"/>
      <c r="C12188" s="29"/>
      <c r="D12188"/>
      <c r="E12188" s="44"/>
      <c r="F12188" s="29"/>
      <c r="G12188" s="45"/>
      <c r="L12188"/>
      <c r="M12188" s="46"/>
    </row>
    <row r="12189" spans="1:13" x14ac:dyDescent="0.3">
      <c r="A12189"/>
      <c r="B12189"/>
      <c r="C12189" s="29"/>
      <c r="D12189"/>
      <c r="E12189" s="44"/>
      <c r="F12189" s="29"/>
      <c r="G12189" s="45"/>
      <c r="L12189"/>
      <c r="M12189" s="46"/>
    </row>
    <row r="12190" spans="1:13" x14ac:dyDescent="0.3">
      <c r="A12190"/>
      <c r="B12190"/>
      <c r="C12190" s="29"/>
      <c r="D12190"/>
      <c r="E12190" s="44"/>
      <c r="F12190" s="29"/>
      <c r="G12190" s="45"/>
      <c r="L12190"/>
      <c r="M12190" s="46"/>
    </row>
    <row r="12191" spans="1:13" x14ac:dyDescent="0.3">
      <c r="A12191"/>
      <c r="B12191"/>
      <c r="C12191" s="29"/>
      <c r="D12191"/>
      <c r="E12191" s="44"/>
      <c r="F12191" s="29"/>
      <c r="G12191" s="45"/>
      <c r="L12191"/>
      <c r="M12191" s="46"/>
    </row>
    <row r="12192" spans="1:13" x14ac:dyDescent="0.3">
      <c r="A12192"/>
      <c r="B12192"/>
      <c r="C12192" s="29"/>
      <c r="D12192"/>
      <c r="E12192" s="44"/>
      <c r="F12192" s="29"/>
      <c r="G12192" s="45"/>
      <c r="L12192"/>
      <c r="M12192" s="46"/>
    </row>
    <row r="12193" spans="1:13" x14ac:dyDescent="0.3">
      <c r="A12193"/>
      <c r="B12193"/>
      <c r="C12193" s="29"/>
      <c r="D12193"/>
      <c r="E12193" s="44"/>
      <c r="F12193" s="29"/>
      <c r="G12193" s="45"/>
      <c r="L12193"/>
      <c r="M12193" s="46"/>
    </row>
    <row r="12194" spans="1:13" x14ac:dyDescent="0.3">
      <c r="A12194"/>
      <c r="B12194"/>
      <c r="C12194" s="29"/>
      <c r="D12194"/>
      <c r="E12194" s="44"/>
      <c r="F12194" s="29"/>
      <c r="G12194" s="45"/>
      <c r="L12194"/>
      <c r="M12194" s="46"/>
    </row>
    <row r="12195" spans="1:13" x14ac:dyDescent="0.3">
      <c r="A12195"/>
      <c r="B12195"/>
      <c r="C12195" s="29"/>
      <c r="D12195"/>
      <c r="E12195" s="44"/>
      <c r="F12195" s="29"/>
      <c r="G12195" s="45"/>
      <c r="L12195"/>
      <c r="M12195" s="46"/>
    </row>
    <row r="12196" spans="1:13" x14ac:dyDescent="0.3">
      <c r="A12196"/>
      <c r="B12196"/>
      <c r="C12196" s="29"/>
      <c r="D12196"/>
      <c r="E12196" s="44"/>
      <c r="F12196" s="29"/>
      <c r="G12196" s="45"/>
      <c r="L12196"/>
      <c r="M12196" s="46"/>
    </row>
    <row r="12197" spans="1:13" x14ac:dyDescent="0.3">
      <c r="A12197"/>
      <c r="B12197"/>
      <c r="C12197" s="29"/>
      <c r="D12197"/>
      <c r="E12197" s="44"/>
      <c r="F12197" s="29"/>
      <c r="G12197" s="45"/>
      <c r="L12197"/>
      <c r="M12197" s="46"/>
    </row>
    <row r="12198" spans="1:13" x14ac:dyDescent="0.3">
      <c r="A12198"/>
      <c r="B12198"/>
      <c r="C12198" s="29"/>
      <c r="D12198"/>
      <c r="E12198" s="44"/>
      <c r="F12198" s="29"/>
      <c r="G12198" s="45"/>
      <c r="L12198"/>
      <c r="M12198" s="46"/>
    </row>
    <row r="12199" spans="1:13" x14ac:dyDescent="0.3">
      <c r="A12199"/>
      <c r="B12199"/>
      <c r="C12199" s="29"/>
      <c r="D12199"/>
      <c r="E12199" s="44"/>
      <c r="F12199" s="29"/>
      <c r="G12199" s="45"/>
      <c r="L12199"/>
      <c r="M12199" s="46"/>
    </row>
    <row r="12200" spans="1:13" x14ac:dyDescent="0.3">
      <c r="A12200"/>
      <c r="B12200"/>
      <c r="C12200" s="29"/>
      <c r="D12200"/>
      <c r="E12200" s="44"/>
      <c r="F12200" s="29"/>
      <c r="G12200" s="45"/>
      <c r="L12200"/>
      <c r="M12200" s="46"/>
    </row>
    <row r="12201" spans="1:13" x14ac:dyDescent="0.3">
      <c r="A12201"/>
      <c r="B12201"/>
      <c r="C12201" s="29"/>
      <c r="D12201"/>
      <c r="E12201" s="44"/>
      <c r="F12201" s="29"/>
      <c r="G12201" s="45"/>
      <c r="L12201"/>
      <c r="M12201" s="46"/>
    </row>
    <row r="12202" spans="1:13" x14ac:dyDescent="0.3">
      <c r="A12202"/>
      <c r="B12202"/>
      <c r="C12202" s="29"/>
      <c r="D12202"/>
      <c r="E12202" s="44"/>
      <c r="F12202" s="29"/>
      <c r="G12202" s="45"/>
      <c r="L12202"/>
      <c r="M12202" s="46"/>
    </row>
    <row r="12203" spans="1:13" x14ac:dyDescent="0.3">
      <c r="A12203"/>
      <c r="B12203"/>
      <c r="C12203" s="29"/>
      <c r="D12203"/>
      <c r="E12203" s="44"/>
      <c r="F12203" s="29"/>
      <c r="G12203" s="45"/>
      <c r="L12203"/>
      <c r="M12203" s="46"/>
    </row>
    <row r="12204" spans="1:13" x14ac:dyDescent="0.3">
      <c r="A12204"/>
      <c r="B12204"/>
      <c r="C12204" s="29"/>
      <c r="D12204"/>
      <c r="E12204" s="44"/>
      <c r="F12204" s="29"/>
      <c r="G12204" s="45"/>
      <c r="L12204"/>
      <c r="M12204" s="46"/>
    </row>
    <row r="12205" spans="1:13" x14ac:dyDescent="0.3">
      <c r="A12205"/>
      <c r="B12205"/>
      <c r="C12205" s="29"/>
      <c r="D12205"/>
      <c r="E12205" s="44"/>
      <c r="F12205" s="29"/>
      <c r="G12205" s="45"/>
      <c r="L12205"/>
      <c r="M12205" s="46"/>
    </row>
    <row r="12206" spans="1:13" x14ac:dyDescent="0.3">
      <c r="A12206"/>
      <c r="B12206"/>
      <c r="C12206" s="29"/>
      <c r="D12206"/>
      <c r="E12206" s="44"/>
      <c r="F12206" s="29"/>
      <c r="G12206" s="45"/>
      <c r="L12206"/>
      <c r="M12206" s="46"/>
    </row>
    <row r="12207" spans="1:13" x14ac:dyDescent="0.3">
      <c r="A12207"/>
      <c r="B12207"/>
      <c r="C12207" s="29"/>
      <c r="D12207"/>
      <c r="E12207" s="44"/>
      <c r="F12207" s="29"/>
      <c r="G12207" s="45"/>
      <c r="L12207"/>
      <c r="M12207" s="46"/>
    </row>
    <row r="12208" spans="1:13" x14ac:dyDescent="0.3">
      <c r="A12208"/>
      <c r="B12208"/>
      <c r="C12208" s="29"/>
      <c r="D12208"/>
      <c r="E12208" s="44"/>
      <c r="F12208" s="29"/>
      <c r="G12208" s="45"/>
      <c r="L12208"/>
      <c r="M12208" s="46"/>
    </row>
    <row r="12209" spans="1:13" x14ac:dyDescent="0.3">
      <c r="A12209"/>
      <c r="B12209"/>
      <c r="C12209" s="29"/>
      <c r="D12209"/>
      <c r="E12209" s="44"/>
      <c r="F12209" s="29"/>
      <c r="G12209" s="45"/>
      <c r="L12209"/>
      <c r="M12209" s="46"/>
    </row>
    <row r="12210" spans="1:13" x14ac:dyDescent="0.3">
      <c r="A12210"/>
      <c r="B12210"/>
      <c r="C12210" s="29"/>
      <c r="D12210"/>
      <c r="E12210" s="44"/>
      <c r="F12210" s="29"/>
      <c r="G12210" s="45"/>
      <c r="L12210"/>
      <c r="M12210" s="46"/>
    </row>
    <row r="12211" spans="1:13" x14ac:dyDescent="0.3">
      <c r="A12211"/>
      <c r="B12211"/>
      <c r="C12211" s="29"/>
      <c r="D12211"/>
      <c r="E12211" s="44"/>
      <c r="F12211" s="29"/>
      <c r="G12211" s="45"/>
      <c r="L12211"/>
      <c r="M12211" s="46"/>
    </row>
    <row r="12212" spans="1:13" x14ac:dyDescent="0.3">
      <c r="A12212"/>
      <c r="B12212"/>
      <c r="C12212" s="29"/>
      <c r="D12212"/>
      <c r="E12212" s="44"/>
      <c r="F12212" s="29"/>
      <c r="G12212" s="45"/>
      <c r="L12212"/>
      <c r="M12212" s="46"/>
    </row>
    <row r="12213" spans="1:13" x14ac:dyDescent="0.3">
      <c r="A12213"/>
      <c r="B12213"/>
      <c r="C12213" s="29"/>
      <c r="D12213"/>
      <c r="E12213" s="44"/>
      <c r="F12213" s="29"/>
      <c r="G12213" s="45"/>
      <c r="L12213"/>
      <c r="M12213" s="46"/>
    </row>
    <row r="12214" spans="1:13" x14ac:dyDescent="0.3">
      <c r="A12214"/>
      <c r="B12214"/>
      <c r="C12214" s="29"/>
      <c r="D12214"/>
      <c r="E12214" s="44"/>
      <c r="F12214" s="29"/>
      <c r="G12214" s="45"/>
      <c r="L12214"/>
      <c r="M12214" s="46"/>
    </row>
    <row r="12215" spans="1:13" x14ac:dyDescent="0.3">
      <c r="A12215"/>
      <c r="B12215"/>
      <c r="C12215" s="29"/>
      <c r="D12215"/>
      <c r="E12215" s="44"/>
      <c r="F12215" s="29"/>
      <c r="G12215" s="45"/>
      <c r="L12215"/>
      <c r="M12215" s="46"/>
    </row>
    <row r="12216" spans="1:13" x14ac:dyDescent="0.3">
      <c r="A12216"/>
      <c r="B12216"/>
      <c r="C12216" s="29"/>
      <c r="D12216"/>
      <c r="E12216" s="44"/>
      <c r="F12216" s="29"/>
      <c r="G12216" s="45"/>
      <c r="L12216"/>
      <c r="M12216" s="46"/>
    </row>
    <row r="12217" spans="1:13" x14ac:dyDescent="0.3">
      <c r="A12217"/>
      <c r="B12217"/>
      <c r="C12217" s="29"/>
      <c r="D12217"/>
      <c r="E12217" s="44"/>
      <c r="F12217" s="29"/>
      <c r="G12217" s="45"/>
      <c r="L12217"/>
      <c r="M12217" s="46"/>
    </row>
    <row r="12218" spans="1:13" x14ac:dyDescent="0.3">
      <c r="A12218"/>
      <c r="B12218"/>
      <c r="C12218" s="29"/>
      <c r="D12218"/>
      <c r="E12218" s="44"/>
      <c r="F12218" s="29"/>
      <c r="G12218" s="45"/>
      <c r="L12218"/>
      <c r="M12218" s="46"/>
    </row>
    <row r="12219" spans="1:13" x14ac:dyDescent="0.3">
      <c r="A12219"/>
      <c r="B12219"/>
      <c r="C12219" s="29"/>
      <c r="D12219"/>
      <c r="E12219" s="44"/>
      <c r="F12219" s="29"/>
      <c r="G12219" s="45"/>
      <c r="L12219"/>
      <c r="M12219" s="46"/>
    </row>
    <row r="12220" spans="1:13" x14ac:dyDescent="0.3">
      <c r="A12220"/>
      <c r="B12220"/>
      <c r="C12220" s="29"/>
      <c r="D12220"/>
      <c r="E12220" s="44"/>
      <c r="F12220" s="29"/>
      <c r="G12220" s="45"/>
      <c r="L12220"/>
      <c r="M12220" s="46"/>
    </row>
    <row r="12221" spans="1:13" x14ac:dyDescent="0.3">
      <c r="A12221"/>
      <c r="B12221"/>
      <c r="C12221" s="29"/>
      <c r="D12221"/>
      <c r="E12221" s="44"/>
      <c r="F12221" s="29"/>
      <c r="G12221" s="45"/>
      <c r="L12221"/>
      <c r="M12221" s="46"/>
    </row>
    <row r="12222" spans="1:13" x14ac:dyDescent="0.3">
      <c r="A12222"/>
      <c r="B12222"/>
      <c r="C12222" s="29"/>
      <c r="D12222"/>
      <c r="E12222" s="44"/>
      <c r="F12222" s="29"/>
      <c r="G12222" s="45"/>
      <c r="L12222"/>
      <c r="M12222" s="46"/>
    </row>
    <row r="12223" spans="1:13" x14ac:dyDescent="0.3">
      <c r="A12223"/>
      <c r="B12223"/>
      <c r="C12223" s="29"/>
      <c r="D12223"/>
      <c r="E12223" s="44"/>
      <c r="F12223" s="29"/>
      <c r="G12223" s="45"/>
      <c r="L12223"/>
      <c r="M12223" s="46"/>
    </row>
    <row r="12224" spans="1:13" x14ac:dyDescent="0.3">
      <c r="A12224"/>
      <c r="B12224"/>
      <c r="C12224" s="29"/>
      <c r="D12224"/>
      <c r="E12224" s="44"/>
      <c r="F12224" s="29"/>
      <c r="G12224" s="45"/>
      <c r="L12224"/>
      <c r="M12224" s="46"/>
    </row>
    <row r="12225" spans="1:13" x14ac:dyDescent="0.3">
      <c r="A12225"/>
      <c r="B12225"/>
      <c r="C12225" s="29"/>
      <c r="D12225"/>
      <c r="E12225" s="44"/>
      <c r="F12225" s="29"/>
      <c r="G12225" s="45"/>
      <c r="L12225"/>
      <c r="M12225" s="46"/>
    </row>
    <row r="12226" spans="1:13" x14ac:dyDescent="0.3">
      <c r="A12226"/>
      <c r="B12226"/>
      <c r="C12226" s="29"/>
      <c r="D12226"/>
      <c r="E12226" s="44"/>
      <c r="F12226" s="29"/>
      <c r="G12226" s="45"/>
      <c r="L12226"/>
      <c r="M12226" s="46"/>
    </row>
    <row r="12227" spans="1:13" x14ac:dyDescent="0.3">
      <c r="A12227"/>
      <c r="B12227"/>
      <c r="C12227" s="29"/>
      <c r="D12227"/>
      <c r="E12227" s="44"/>
      <c r="F12227" s="29"/>
      <c r="G12227" s="45"/>
      <c r="L12227"/>
      <c r="M12227" s="46"/>
    </row>
    <row r="12228" spans="1:13" x14ac:dyDescent="0.3">
      <c r="A12228"/>
      <c r="B12228"/>
      <c r="C12228" s="29"/>
      <c r="D12228"/>
      <c r="E12228" s="44"/>
      <c r="F12228" s="29"/>
      <c r="G12228" s="45"/>
      <c r="L12228"/>
      <c r="M12228" s="46"/>
    </row>
    <row r="12229" spans="1:13" x14ac:dyDescent="0.3">
      <c r="A12229"/>
      <c r="B12229"/>
      <c r="C12229" s="29"/>
      <c r="D12229"/>
      <c r="E12229" s="44"/>
      <c r="F12229" s="29"/>
      <c r="G12229" s="45"/>
      <c r="L12229"/>
      <c r="M12229" s="46"/>
    </row>
    <row r="12230" spans="1:13" x14ac:dyDescent="0.3">
      <c r="A12230"/>
      <c r="B12230"/>
      <c r="C12230" s="29"/>
      <c r="D12230"/>
      <c r="E12230" s="44"/>
      <c r="F12230" s="29"/>
      <c r="G12230" s="45"/>
      <c r="L12230"/>
      <c r="M12230" s="46"/>
    </row>
    <row r="12231" spans="1:13" x14ac:dyDescent="0.3">
      <c r="A12231"/>
      <c r="B12231"/>
      <c r="C12231" s="29"/>
      <c r="D12231"/>
      <c r="E12231" s="44"/>
      <c r="F12231" s="29"/>
      <c r="G12231" s="45"/>
      <c r="L12231"/>
      <c r="M12231" s="46"/>
    </row>
    <row r="12232" spans="1:13" x14ac:dyDescent="0.3">
      <c r="A12232"/>
      <c r="B12232"/>
      <c r="C12232" s="29"/>
      <c r="D12232"/>
      <c r="E12232" s="44"/>
      <c r="F12232" s="29"/>
      <c r="G12232" s="45"/>
      <c r="L12232"/>
      <c r="M12232" s="46"/>
    </row>
    <row r="12233" spans="1:13" x14ac:dyDescent="0.3">
      <c r="A12233"/>
      <c r="B12233"/>
      <c r="C12233" s="29"/>
      <c r="D12233"/>
      <c r="E12233" s="44"/>
      <c r="F12233" s="29"/>
      <c r="G12233" s="45"/>
      <c r="L12233"/>
      <c r="M12233" s="46"/>
    </row>
    <row r="12234" spans="1:13" x14ac:dyDescent="0.3">
      <c r="A12234"/>
      <c r="B12234"/>
      <c r="C12234" s="29"/>
      <c r="D12234"/>
      <c r="E12234" s="44"/>
      <c r="F12234" s="29"/>
      <c r="G12234" s="45"/>
      <c r="L12234"/>
      <c r="M12234" s="46"/>
    </row>
    <row r="12235" spans="1:13" x14ac:dyDescent="0.3">
      <c r="A12235"/>
      <c r="B12235"/>
      <c r="C12235" s="29"/>
      <c r="D12235"/>
      <c r="E12235" s="44"/>
      <c r="F12235" s="29"/>
      <c r="G12235" s="45"/>
      <c r="L12235"/>
      <c r="M12235" s="46"/>
    </row>
    <row r="12236" spans="1:13" x14ac:dyDescent="0.3">
      <c r="A12236"/>
      <c r="B12236"/>
      <c r="C12236" s="29"/>
      <c r="D12236"/>
      <c r="E12236" s="44"/>
      <c r="F12236" s="29"/>
      <c r="G12236" s="45"/>
      <c r="L12236"/>
      <c r="M12236" s="46"/>
    </row>
    <row r="12237" spans="1:13" x14ac:dyDescent="0.3">
      <c r="A12237"/>
      <c r="B12237"/>
      <c r="C12237" s="29"/>
      <c r="D12237"/>
      <c r="E12237" s="44"/>
      <c r="F12237" s="29"/>
      <c r="G12237" s="45"/>
      <c r="L12237"/>
      <c r="M12237" s="46"/>
    </row>
    <row r="12238" spans="1:13" x14ac:dyDescent="0.3">
      <c r="A12238"/>
      <c r="B12238"/>
      <c r="C12238" s="29"/>
      <c r="D12238"/>
      <c r="E12238" s="44"/>
      <c r="F12238" s="29"/>
      <c r="G12238" s="45"/>
      <c r="L12238"/>
      <c r="M12238" s="46"/>
    </row>
    <row r="12239" spans="1:13" x14ac:dyDescent="0.3">
      <c r="A12239"/>
      <c r="B12239"/>
      <c r="C12239" s="29"/>
      <c r="D12239"/>
      <c r="E12239" s="44"/>
      <c r="F12239" s="29"/>
      <c r="G12239" s="45"/>
      <c r="L12239"/>
      <c r="M12239" s="46"/>
    </row>
    <row r="12240" spans="1:13" x14ac:dyDescent="0.3">
      <c r="A12240"/>
      <c r="B12240"/>
      <c r="C12240" s="29"/>
      <c r="D12240"/>
      <c r="E12240" s="44"/>
      <c r="F12240" s="29"/>
      <c r="G12240" s="45"/>
      <c r="L12240"/>
      <c r="M12240" s="46"/>
    </row>
    <row r="12241" spans="1:13" x14ac:dyDescent="0.3">
      <c r="A12241"/>
      <c r="B12241"/>
      <c r="C12241" s="29"/>
      <c r="D12241"/>
      <c r="E12241" s="44"/>
      <c r="F12241" s="29"/>
      <c r="G12241" s="45"/>
      <c r="L12241"/>
      <c r="M12241" s="46"/>
    </row>
    <row r="12242" spans="1:13" x14ac:dyDescent="0.3">
      <c r="A12242"/>
      <c r="B12242"/>
      <c r="C12242" s="29"/>
      <c r="D12242"/>
      <c r="E12242" s="44"/>
      <c r="F12242" s="29"/>
      <c r="G12242" s="45"/>
      <c r="L12242"/>
      <c r="M12242" s="46"/>
    </row>
    <row r="12243" spans="1:13" x14ac:dyDescent="0.3">
      <c r="A12243"/>
      <c r="B12243"/>
      <c r="C12243" s="29"/>
      <c r="D12243"/>
      <c r="E12243" s="44"/>
      <c r="F12243" s="29"/>
      <c r="G12243" s="45"/>
      <c r="L12243"/>
      <c r="M12243" s="46"/>
    </row>
    <row r="12244" spans="1:13" x14ac:dyDescent="0.3">
      <c r="A12244"/>
      <c r="B12244"/>
      <c r="C12244" s="29"/>
      <c r="D12244"/>
      <c r="E12244" s="44"/>
      <c r="F12244" s="29"/>
      <c r="G12244" s="45"/>
      <c r="L12244"/>
      <c r="M12244" s="46"/>
    </row>
    <row r="12245" spans="1:13" x14ac:dyDescent="0.3">
      <c r="A12245"/>
      <c r="B12245"/>
      <c r="C12245" s="29"/>
      <c r="D12245"/>
      <c r="E12245" s="44"/>
      <c r="F12245" s="29"/>
      <c r="G12245" s="45"/>
      <c r="L12245"/>
      <c r="M12245" s="46"/>
    </row>
    <row r="12246" spans="1:13" x14ac:dyDescent="0.3">
      <c r="A12246"/>
      <c r="B12246"/>
      <c r="C12246" s="29"/>
      <c r="D12246"/>
      <c r="E12246" s="44"/>
      <c r="F12246" s="29"/>
      <c r="G12246" s="45"/>
      <c r="L12246"/>
      <c r="M12246" s="46"/>
    </row>
    <row r="12247" spans="1:13" x14ac:dyDescent="0.3">
      <c r="A12247"/>
      <c r="B12247"/>
      <c r="C12247" s="29"/>
      <c r="D12247"/>
      <c r="E12247" s="44"/>
      <c r="F12247" s="29"/>
      <c r="G12247" s="45"/>
      <c r="L12247"/>
      <c r="M12247" s="46"/>
    </row>
    <row r="12248" spans="1:13" x14ac:dyDescent="0.3">
      <c r="A12248"/>
      <c r="B12248"/>
      <c r="C12248" s="29"/>
      <c r="D12248"/>
      <c r="E12248" s="44"/>
      <c r="F12248" s="29"/>
      <c r="G12248" s="45"/>
      <c r="L12248"/>
      <c r="M12248" s="46"/>
    </row>
    <row r="12249" spans="1:13" x14ac:dyDescent="0.3">
      <c r="A12249"/>
      <c r="B12249"/>
      <c r="C12249" s="29"/>
      <c r="D12249"/>
      <c r="E12249" s="44"/>
      <c r="F12249" s="29"/>
      <c r="G12249" s="45"/>
      <c r="L12249"/>
      <c r="M12249" s="46"/>
    </row>
    <row r="12250" spans="1:13" x14ac:dyDescent="0.3">
      <c r="A12250"/>
      <c r="B12250"/>
      <c r="C12250" s="29"/>
      <c r="D12250"/>
      <c r="E12250" s="44"/>
      <c r="F12250" s="29"/>
      <c r="G12250" s="45"/>
      <c r="L12250"/>
      <c r="M12250" s="46"/>
    </row>
    <row r="12251" spans="1:13" x14ac:dyDescent="0.3">
      <c r="A12251"/>
      <c r="B12251"/>
      <c r="C12251" s="29"/>
      <c r="D12251"/>
      <c r="E12251" s="44"/>
      <c r="F12251" s="29"/>
      <c r="G12251" s="45"/>
      <c r="L12251"/>
      <c r="M12251" s="46"/>
    </row>
    <row r="12252" spans="1:13" x14ac:dyDescent="0.3">
      <c r="A12252"/>
      <c r="B12252"/>
      <c r="C12252" s="29"/>
      <c r="D12252"/>
      <c r="E12252" s="44"/>
      <c r="F12252" s="29"/>
      <c r="G12252" s="45"/>
      <c r="L12252"/>
      <c r="M12252" s="46"/>
    </row>
    <row r="12253" spans="1:13" x14ac:dyDescent="0.3">
      <c r="A12253"/>
      <c r="B12253"/>
      <c r="C12253" s="29"/>
      <c r="D12253"/>
      <c r="E12253" s="44"/>
      <c r="F12253" s="29"/>
      <c r="G12253" s="45"/>
      <c r="L12253"/>
      <c r="M12253" s="46"/>
    </row>
    <row r="12254" spans="1:13" x14ac:dyDescent="0.3">
      <c r="A12254"/>
      <c r="B12254"/>
      <c r="C12254" s="29"/>
      <c r="D12254"/>
      <c r="E12254" s="44"/>
      <c r="F12254" s="29"/>
      <c r="G12254" s="45"/>
      <c r="L12254"/>
      <c r="M12254" s="46"/>
    </row>
    <row r="12255" spans="1:13" x14ac:dyDescent="0.3">
      <c r="A12255"/>
      <c r="B12255"/>
      <c r="C12255" s="29"/>
      <c r="D12255"/>
      <c r="E12255" s="44"/>
      <c r="F12255" s="29"/>
      <c r="G12255" s="45"/>
      <c r="L12255"/>
      <c r="M12255" s="46"/>
    </row>
    <row r="12256" spans="1:13" x14ac:dyDescent="0.3">
      <c r="A12256"/>
      <c r="B12256"/>
      <c r="C12256" s="29"/>
      <c r="D12256"/>
      <c r="E12256" s="44"/>
      <c r="F12256" s="29"/>
      <c r="G12256" s="45"/>
      <c r="L12256"/>
      <c r="M12256" s="46"/>
    </row>
    <row r="12257" spans="1:13" x14ac:dyDescent="0.3">
      <c r="A12257"/>
      <c r="B12257"/>
      <c r="C12257" s="29"/>
      <c r="D12257"/>
      <c r="E12257" s="44"/>
      <c r="F12257" s="29"/>
      <c r="G12257" s="45"/>
      <c r="L12257"/>
      <c r="M12257" s="46"/>
    </row>
    <row r="12258" spans="1:13" x14ac:dyDescent="0.3">
      <c r="A12258"/>
      <c r="B12258"/>
      <c r="C12258" s="29"/>
      <c r="D12258"/>
      <c r="E12258" s="44"/>
      <c r="F12258" s="29"/>
      <c r="G12258" s="45"/>
      <c r="L12258"/>
      <c r="M12258" s="46"/>
    </row>
    <row r="12259" spans="1:13" x14ac:dyDescent="0.3">
      <c r="A12259"/>
      <c r="B12259"/>
      <c r="C12259" s="29"/>
      <c r="D12259"/>
      <c r="E12259" s="44"/>
      <c r="F12259" s="29"/>
      <c r="G12259" s="45"/>
      <c r="L12259"/>
      <c r="M12259" s="46"/>
    </row>
    <row r="12260" spans="1:13" x14ac:dyDescent="0.3">
      <c r="A12260"/>
      <c r="B12260"/>
      <c r="C12260" s="29"/>
      <c r="D12260"/>
      <c r="E12260" s="44"/>
      <c r="F12260" s="29"/>
      <c r="G12260" s="45"/>
      <c r="L12260"/>
      <c r="M12260" s="46"/>
    </row>
    <row r="12261" spans="1:13" x14ac:dyDescent="0.3">
      <c r="A12261"/>
      <c r="B12261"/>
      <c r="C12261" s="29"/>
      <c r="D12261"/>
      <c r="E12261" s="44"/>
      <c r="F12261" s="29"/>
      <c r="G12261" s="45"/>
      <c r="L12261"/>
      <c r="M12261" s="46"/>
    </row>
    <row r="12262" spans="1:13" x14ac:dyDescent="0.3">
      <c r="A12262"/>
      <c r="B12262"/>
      <c r="C12262" s="29"/>
      <c r="D12262"/>
      <c r="E12262" s="44"/>
      <c r="F12262" s="29"/>
      <c r="G12262" s="45"/>
      <c r="L12262"/>
      <c r="M12262" s="46"/>
    </row>
    <row r="12263" spans="1:13" x14ac:dyDescent="0.3">
      <c r="A12263"/>
      <c r="B12263"/>
      <c r="C12263" s="29"/>
      <c r="D12263"/>
      <c r="E12263" s="44"/>
      <c r="F12263" s="29"/>
      <c r="G12263" s="45"/>
      <c r="L12263"/>
      <c r="M12263" s="46"/>
    </row>
    <row r="12264" spans="1:13" x14ac:dyDescent="0.3">
      <c r="A12264"/>
      <c r="B12264"/>
      <c r="C12264" s="29"/>
      <c r="D12264"/>
      <c r="E12264" s="44"/>
      <c r="F12264" s="29"/>
      <c r="G12264" s="45"/>
      <c r="L12264"/>
      <c r="M12264" s="46"/>
    </row>
    <row r="12265" spans="1:13" x14ac:dyDescent="0.3">
      <c r="A12265"/>
      <c r="B12265"/>
      <c r="C12265" s="29"/>
      <c r="D12265"/>
      <c r="E12265" s="44"/>
      <c r="F12265" s="29"/>
      <c r="G12265" s="45"/>
      <c r="L12265"/>
      <c r="M12265" s="46"/>
    </row>
    <row r="12266" spans="1:13" x14ac:dyDescent="0.3">
      <c r="A12266"/>
      <c r="B12266"/>
      <c r="C12266" s="29"/>
      <c r="D12266"/>
      <c r="E12266" s="44"/>
      <c r="F12266" s="29"/>
      <c r="G12266" s="45"/>
      <c r="L12266"/>
      <c r="M12266" s="46"/>
    </row>
    <row r="12267" spans="1:13" x14ac:dyDescent="0.3">
      <c r="A12267"/>
      <c r="B12267"/>
      <c r="C12267" s="29"/>
      <c r="D12267"/>
      <c r="E12267" s="44"/>
      <c r="F12267" s="29"/>
      <c r="G12267" s="45"/>
      <c r="L12267"/>
      <c r="M12267" s="46"/>
    </row>
    <row r="12268" spans="1:13" x14ac:dyDescent="0.3">
      <c r="A12268"/>
      <c r="B12268"/>
      <c r="C12268" s="29"/>
      <c r="D12268"/>
      <c r="E12268" s="44"/>
      <c r="F12268" s="29"/>
      <c r="G12268" s="45"/>
      <c r="L12268"/>
      <c r="M12268" s="46"/>
    </row>
    <row r="12269" spans="1:13" x14ac:dyDescent="0.3">
      <c r="A12269"/>
      <c r="B12269"/>
      <c r="C12269" s="29"/>
      <c r="D12269"/>
      <c r="E12269" s="44"/>
      <c r="F12269" s="29"/>
      <c r="G12269" s="45"/>
      <c r="L12269"/>
      <c r="M12269" s="46"/>
    </row>
    <row r="12270" spans="1:13" x14ac:dyDescent="0.3">
      <c r="A12270"/>
      <c r="B12270"/>
      <c r="C12270" s="29"/>
      <c r="D12270"/>
      <c r="E12270" s="44"/>
      <c r="F12270" s="29"/>
      <c r="G12270" s="45"/>
      <c r="L12270"/>
      <c r="M12270" s="46"/>
    </row>
    <row r="12271" spans="1:13" x14ac:dyDescent="0.3">
      <c r="A12271"/>
      <c r="B12271"/>
      <c r="C12271" s="29"/>
      <c r="D12271"/>
      <c r="E12271" s="44"/>
      <c r="F12271" s="29"/>
      <c r="G12271" s="45"/>
      <c r="L12271"/>
      <c r="M12271" s="46"/>
    </row>
    <row r="12272" spans="1:13" x14ac:dyDescent="0.3">
      <c r="A12272"/>
      <c r="B12272"/>
      <c r="C12272" s="29"/>
      <c r="D12272"/>
      <c r="E12272" s="44"/>
      <c r="F12272" s="29"/>
      <c r="G12272" s="45"/>
      <c r="L12272"/>
      <c r="M12272" s="46"/>
    </row>
    <row r="12273" spans="1:13" x14ac:dyDescent="0.3">
      <c r="A12273"/>
      <c r="B12273"/>
      <c r="C12273" s="29"/>
      <c r="D12273"/>
      <c r="E12273" s="44"/>
      <c r="F12273" s="29"/>
      <c r="G12273" s="45"/>
      <c r="L12273"/>
      <c r="M12273" s="46"/>
    </row>
    <row r="12274" spans="1:13" x14ac:dyDescent="0.3">
      <c r="A12274"/>
      <c r="B12274"/>
      <c r="C12274" s="29"/>
      <c r="D12274"/>
      <c r="E12274" s="44"/>
      <c r="F12274" s="29"/>
      <c r="G12274" s="45"/>
      <c r="L12274"/>
      <c r="M12274" s="46"/>
    </row>
    <row r="12275" spans="1:13" x14ac:dyDescent="0.3">
      <c r="A12275"/>
      <c r="B12275"/>
      <c r="C12275" s="29"/>
      <c r="D12275"/>
      <c r="E12275" s="44"/>
      <c r="F12275" s="29"/>
      <c r="G12275" s="45"/>
      <c r="L12275"/>
      <c r="M12275" s="46"/>
    </row>
    <row r="12276" spans="1:13" x14ac:dyDescent="0.3">
      <c r="A12276"/>
      <c r="B12276"/>
      <c r="C12276" s="29"/>
      <c r="D12276"/>
      <c r="E12276" s="44"/>
      <c r="F12276" s="29"/>
      <c r="G12276" s="45"/>
      <c r="L12276"/>
      <c r="M12276" s="46"/>
    </row>
    <row r="12277" spans="1:13" x14ac:dyDescent="0.3">
      <c r="A12277"/>
      <c r="B12277"/>
      <c r="C12277" s="29"/>
      <c r="D12277"/>
      <c r="E12277" s="44"/>
      <c r="F12277" s="29"/>
      <c r="G12277" s="45"/>
      <c r="L12277"/>
      <c r="M12277" s="46"/>
    </row>
    <row r="12278" spans="1:13" x14ac:dyDescent="0.3">
      <c r="A12278"/>
      <c r="B12278"/>
      <c r="C12278" s="29"/>
      <c r="D12278"/>
      <c r="E12278" s="44"/>
      <c r="F12278" s="29"/>
      <c r="G12278" s="45"/>
      <c r="L12278"/>
      <c r="M12278" s="46"/>
    </row>
    <row r="12279" spans="1:13" x14ac:dyDescent="0.3">
      <c r="A12279"/>
      <c r="B12279"/>
      <c r="C12279" s="29"/>
      <c r="D12279"/>
      <c r="E12279" s="44"/>
      <c r="F12279" s="29"/>
      <c r="G12279" s="45"/>
      <c r="L12279"/>
      <c r="M12279" s="46"/>
    </row>
    <row r="12280" spans="1:13" x14ac:dyDescent="0.3">
      <c r="A12280"/>
      <c r="B12280"/>
      <c r="C12280" s="29"/>
      <c r="D12280"/>
      <c r="E12280" s="44"/>
      <c r="F12280" s="29"/>
      <c r="G12280" s="45"/>
      <c r="L12280"/>
      <c r="M12280" s="46"/>
    </row>
    <row r="12281" spans="1:13" x14ac:dyDescent="0.3">
      <c r="A12281"/>
      <c r="B12281"/>
      <c r="C12281" s="29"/>
      <c r="D12281"/>
      <c r="E12281" s="44"/>
      <c r="F12281" s="29"/>
      <c r="G12281" s="45"/>
      <c r="L12281"/>
      <c r="M12281" s="46"/>
    </row>
    <row r="12282" spans="1:13" x14ac:dyDescent="0.3">
      <c r="A12282"/>
      <c r="B12282"/>
      <c r="C12282" s="29"/>
      <c r="D12282"/>
      <c r="E12282" s="44"/>
      <c r="F12282" s="29"/>
      <c r="G12282" s="45"/>
      <c r="L12282"/>
      <c r="M12282" s="46"/>
    </row>
    <row r="12283" spans="1:13" x14ac:dyDescent="0.3">
      <c r="A12283"/>
      <c r="B12283"/>
      <c r="C12283" s="29"/>
      <c r="D12283"/>
      <c r="E12283" s="44"/>
      <c r="F12283" s="29"/>
      <c r="G12283" s="45"/>
      <c r="L12283"/>
      <c r="M12283" s="46"/>
    </row>
    <row r="12284" spans="1:13" x14ac:dyDescent="0.3">
      <c r="A12284"/>
      <c r="B12284"/>
      <c r="C12284" s="29"/>
      <c r="D12284"/>
      <c r="E12284" s="44"/>
      <c r="F12284" s="29"/>
      <c r="G12284" s="45"/>
      <c r="L12284"/>
      <c r="M12284" s="46"/>
    </row>
    <row r="12285" spans="1:13" x14ac:dyDescent="0.3">
      <c r="A12285"/>
      <c r="B12285"/>
      <c r="C12285" s="29"/>
      <c r="D12285"/>
      <c r="E12285" s="44"/>
      <c r="F12285" s="29"/>
      <c r="G12285" s="45"/>
      <c r="L12285"/>
      <c r="M12285" s="46"/>
    </row>
    <row r="12286" spans="1:13" x14ac:dyDescent="0.3">
      <c r="A12286"/>
      <c r="B12286"/>
      <c r="C12286" s="29"/>
      <c r="D12286"/>
      <c r="E12286" s="44"/>
      <c r="F12286" s="29"/>
      <c r="G12286" s="45"/>
      <c r="L12286"/>
      <c r="M12286" s="46"/>
    </row>
    <row r="12287" spans="1:13" x14ac:dyDescent="0.3">
      <c r="A12287"/>
      <c r="B12287"/>
      <c r="C12287" s="29"/>
      <c r="D12287"/>
      <c r="E12287" s="44"/>
      <c r="F12287" s="29"/>
      <c r="G12287" s="45"/>
      <c r="L12287"/>
      <c r="M12287" s="46"/>
    </row>
    <row r="12288" spans="1:13" x14ac:dyDescent="0.3">
      <c r="A12288"/>
      <c r="B12288"/>
      <c r="C12288" s="29"/>
      <c r="D12288"/>
      <c r="E12288" s="44"/>
      <c r="F12288" s="29"/>
      <c r="G12288" s="45"/>
      <c r="L12288"/>
      <c r="M12288" s="46"/>
    </row>
    <row r="12289" spans="1:13" x14ac:dyDescent="0.3">
      <c r="A12289"/>
      <c r="B12289"/>
      <c r="C12289" s="29"/>
      <c r="D12289"/>
      <c r="E12289" s="44"/>
      <c r="F12289" s="29"/>
      <c r="G12289" s="45"/>
      <c r="L12289"/>
      <c r="M12289" s="46"/>
    </row>
    <row r="12290" spans="1:13" x14ac:dyDescent="0.3">
      <c r="A12290"/>
      <c r="B12290"/>
      <c r="C12290" s="29"/>
      <c r="D12290"/>
      <c r="E12290" s="44"/>
      <c r="F12290" s="29"/>
      <c r="G12290" s="45"/>
      <c r="L12290"/>
      <c r="M12290" s="46"/>
    </row>
    <row r="12291" spans="1:13" x14ac:dyDescent="0.3">
      <c r="A12291"/>
      <c r="B12291"/>
      <c r="C12291" s="29"/>
      <c r="D12291"/>
      <c r="E12291" s="44"/>
      <c r="F12291" s="29"/>
      <c r="G12291" s="45"/>
      <c r="L12291"/>
      <c r="M12291" s="46"/>
    </row>
    <row r="12292" spans="1:13" x14ac:dyDescent="0.3">
      <c r="A12292"/>
      <c r="B12292"/>
      <c r="C12292" s="29"/>
      <c r="D12292"/>
      <c r="E12292" s="44"/>
      <c r="F12292" s="29"/>
      <c r="G12292" s="45"/>
      <c r="L12292"/>
      <c r="M12292" s="46"/>
    </row>
    <row r="12293" spans="1:13" x14ac:dyDescent="0.3">
      <c r="A12293"/>
      <c r="B12293"/>
      <c r="C12293" s="29"/>
      <c r="D12293"/>
      <c r="E12293" s="44"/>
      <c r="F12293" s="29"/>
      <c r="G12293" s="45"/>
      <c r="L12293"/>
      <c r="M12293" s="46"/>
    </row>
    <row r="12294" spans="1:13" x14ac:dyDescent="0.3">
      <c r="A12294"/>
      <c r="B12294"/>
      <c r="C12294" s="29"/>
      <c r="D12294"/>
      <c r="E12294" s="44"/>
      <c r="F12294" s="29"/>
      <c r="G12294" s="45"/>
      <c r="L12294"/>
      <c r="M12294" s="46"/>
    </row>
    <row r="12295" spans="1:13" x14ac:dyDescent="0.3">
      <c r="A12295"/>
      <c r="B12295"/>
      <c r="C12295" s="29"/>
      <c r="D12295"/>
      <c r="E12295" s="44"/>
      <c r="F12295" s="29"/>
      <c r="G12295" s="45"/>
      <c r="L12295"/>
      <c r="M12295" s="46"/>
    </row>
    <row r="12296" spans="1:13" x14ac:dyDescent="0.3">
      <c r="A12296"/>
      <c r="B12296"/>
      <c r="C12296" s="29"/>
      <c r="D12296"/>
      <c r="E12296" s="44"/>
      <c r="F12296" s="29"/>
      <c r="G12296" s="45"/>
      <c r="L12296"/>
      <c r="M12296" s="46"/>
    </row>
    <row r="12297" spans="1:13" x14ac:dyDescent="0.3">
      <c r="A12297"/>
      <c r="B12297"/>
      <c r="C12297" s="29"/>
      <c r="D12297"/>
      <c r="E12297" s="44"/>
      <c r="F12297" s="29"/>
      <c r="G12297" s="45"/>
      <c r="L12297"/>
      <c r="M12297" s="46"/>
    </row>
    <row r="12298" spans="1:13" x14ac:dyDescent="0.3">
      <c r="A12298"/>
      <c r="B12298"/>
      <c r="C12298" s="29"/>
      <c r="D12298"/>
      <c r="E12298" s="44"/>
      <c r="F12298" s="29"/>
      <c r="G12298" s="45"/>
      <c r="L12298"/>
      <c r="M12298" s="46"/>
    </row>
    <row r="12299" spans="1:13" x14ac:dyDescent="0.3">
      <c r="A12299"/>
      <c r="B12299"/>
      <c r="C12299" s="29"/>
      <c r="D12299"/>
      <c r="E12299" s="44"/>
      <c r="F12299" s="29"/>
      <c r="G12299" s="45"/>
      <c r="L12299"/>
      <c r="M12299" s="46"/>
    </row>
    <row r="12300" spans="1:13" x14ac:dyDescent="0.3">
      <c r="A12300"/>
      <c r="B12300"/>
      <c r="C12300" s="29"/>
      <c r="D12300"/>
      <c r="E12300" s="44"/>
      <c r="F12300" s="29"/>
      <c r="G12300" s="45"/>
      <c r="L12300"/>
      <c r="M12300" s="46"/>
    </row>
    <row r="12301" spans="1:13" x14ac:dyDescent="0.3">
      <c r="A12301"/>
      <c r="B12301"/>
      <c r="C12301" s="29"/>
      <c r="D12301"/>
      <c r="E12301" s="44"/>
      <c r="F12301" s="29"/>
      <c r="G12301" s="45"/>
      <c r="L12301"/>
      <c r="M12301" s="46"/>
    </row>
    <row r="12302" spans="1:13" x14ac:dyDescent="0.3">
      <c r="A12302"/>
      <c r="B12302"/>
      <c r="C12302" s="29"/>
      <c r="D12302"/>
      <c r="E12302" s="44"/>
      <c r="F12302" s="29"/>
      <c r="G12302" s="45"/>
      <c r="L12302"/>
      <c r="M12302" s="46"/>
    </row>
    <row r="12303" spans="1:13" x14ac:dyDescent="0.3">
      <c r="A12303"/>
      <c r="B12303"/>
      <c r="C12303" s="29"/>
      <c r="D12303"/>
      <c r="E12303" s="44"/>
      <c r="F12303" s="29"/>
      <c r="G12303" s="45"/>
      <c r="L12303"/>
      <c r="M12303" s="46"/>
    </row>
    <row r="12304" spans="1:13" x14ac:dyDescent="0.3">
      <c r="A12304"/>
      <c r="B12304"/>
      <c r="C12304" s="29"/>
      <c r="D12304"/>
      <c r="E12304" s="44"/>
      <c r="F12304" s="29"/>
      <c r="G12304" s="45"/>
      <c r="L12304"/>
      <c r="M12304" s="46"/>
    </row>
    <row r="12305" spans="1:13" x14ac:dyDescent="0.3">
      <c r="A12305"/>
      <c r="B12305"/>
      <c r="C12305" s="29"/>
      <c r="D12305"/>
      <c r="E12305" s="44"/>
      <c r="F12305" s="29"/>
      <c r="G12305" s="45"/>
      <c r="L12305"/>
      <c r="M12305" s="46"/>
    </row>
    <row r="12306" spans="1:13" x14ac:dyDescent="0.3">
      <c r="A12306"/>
      <c r="B12306"/>
      <c r="C12306" s="29"/>
      <c r="D12306"/>
      <c r="E12306" s="44"/>
      <c r="F12306" s="29"/>
      <c r="G12306" s="45"/>
      <c r="L12306"/>
      <c r="M12306" s="46"/>
    </row>
    <row r="12307" spans="1:13" x14ac:dyDescent="0.3">
      <c r="A12307"/>
      <c r="B12307"/>
      <c r="C12307" s="29"/>
      <c r="D12307"/>
      <c r="E12307" s="44"/>
      <c r="F12307" s="29"/>
      <c r="G12307" s="45"/>
      <c r="L12307"/>
      <c r="M12307" s="46"/>
    </row>
    <row r="12308" spans="1:13" x14ac:dyDescent="0.3">
      <c r="A12308"/>
      <c r="B12308"/>
      <c r="C12308" s="29"/>
      <c r="D12308"/>
      <c r="E12308" s="44"/>
      <c r="F12308" s="29"/>
      <c r="G12308" s="45"/>
      <c r="L12308"/>
      <c r="M12308" s="46"/>
    </row>
    <row r="12309" spans="1:13" x14ac:dyDescent="0.3">
      <c r="A12309"/>
      <c r="B12309"/>
      <c r="C12309" s="29"/>
      <c r="D12309"/>
      <c r="E12309" s="44"/>
      <c r="F12309" s="29"/>
      <c r="G12309" s="45"/>
      <c r="L12309"/>
      <c r="M12309" s="46"/>
    </row>
    <row r="12310" spans="1:13" x14ac:dyDescent="0.3">
      <c r="A12310"/>
      <c r="B12310"/>
      <c r="C12310" s="29"/>
      <c r="D12310"/>
      <c r="E12310" s="44"/>
      <c r="F12310" s="29"/>
      <c r="G12310" s="45"/>
      <c r="L12310"/>
      <c r="M12310" s="46"/>
    </row>
    <row r="12311" spans="1:13" x14ac:dyDescent="0.3">
      <c r="A12311"/>
      <c r="B12311"/>
      <c r="C12311" s="29"/>
      <c r="D12311"/>
      <c r="E12311" s="44"/>
      <c r="F12311" s="29"/>
      <c r="G12311" s="45"/>
      <c r="L12311"/>
      <c r="M12311" s="46"/>
    </row>
    <row r="12312" spans="1:13" x14ac:dyDescent="0.3">
      <c r="A12312"/>
      <c r="B12312"/>
      <c r="C12312" s="29"/>
      <c r="D12312"/>
      <c r="E12312" s="44"/>
      <c r="F12312" s="29"/>
      <c r="G12312" s="45"/>
      <c r="L12312"/>
      <c r="M12312" s="46"/>
    </row>
    <row r="12313" spans="1:13" x14ac:dyDescent="0.3">
      <c r="A12313"/>
      <c r="B12313"/>
      <c r="C12313" s="29"/>
      <c r="D12313"/>
      <c r="E12313" s="44"/>
      <c r="F12313" s="29"/>
      <c r="G12313" s="45"/>
      <c r="L12313"/>
      <c r="M12313" s="46"/>
    </row>
    <row r="12314" spans="1:13" x14ac:dyDescent="0.3">
      <c r="A12314"/>
      <c r="B12314"/>
      <c r="C12314" s="29"/>
      <c r="D12314"/>
      <c r="E12314" s="44"/>
      <c r="F12314" s="29"/>
      <c r="G12314" s="45"/>
      <c r="L12314"/>
      <c r="M12314" s="46"/>
    </row>
    <row r="12315" spans="1:13" x14ac:dyDescent="0.3">
      <c r="A12315"/>
      <c r="B12315"/>
      <c r="C12315" s="29"/>
      <c r="D12315"/>
      <c r="E12315" s="44"/>
      <c r="F12315" s="29"/>
      <c r="G12315" s="45"/>
      <c r="L12315"/>
      <c r="M12315" s="46"/>
    </row>
    <row r="12316" spans="1:13" x14ac:dyDescent="0.3">
      <c r="A12316"/>
      <c r="B12316"/>
      <c r="C12316" s="29"/>
      <c r="D12316"/>
      <c r="E12316" s="44"/>
      <c r="F12316" s="29"/>
      <c r="G12316" s="45"/>
      <c r="L12316"/>
      <c r="M12316" s="46"/>
    </row>
    <row r="12317" spans="1:13" x14ac:dyDescent="0.3">
      <c r="A12317"/>
      <c r="B12317"/>
      <c r="C12317" s="29"/>
      <c r="D12317"/>
      <c r="E12317" s="44"/>
      <c r="F12317" s="29"/>
      <c r="G12317" s="45"/>
      <c r="L12317"/>
      <c r="M12317" s="46"/>
    </row>
    <row r="12318" spans="1:13" x14ac:dyDescent="0.3">
      <c r="A12318"/>
      <c r="B12318"/>
      <c r="C12318" s="29"/>
      <c r="D12318"/>
      <c r="E12318" s="44"/>
      <c r="F12318" s="29"/>
      <c r="G12318" s="45"/>
      <c r="L12318"/>
      <c r="M12318" s="46"/>
    </row>
    <row r="12319" spans="1:13" x14ac:dyDescent="0.3">
      <c r="A12319"/>
      <c r="B12319"/>
      <c r="C12319" s="29"/>
      <c r="D12319"/>
      <c r="E12319" s="44"/>
      <c r="F12319" s="29"/>
      <c r="G12319" s="45"/>
      <c r="L12319"/>
      <c r="M12319" s="46"/>
    </row>
    <row r="12320" spans="1:13" x14ac:dyDescent="0.3">
      <c r="A12320"/>
      <c r="B12320"/>
      <c r="C12320" s="29"/>
      <c r="D12320"/>
      <c r="E12320" s="44"/>
      <c r="F12320" s="29"/>
      <c r="G12320" s="45"/>
      <c r="L12320"/>
      <c r="M12320" s="46"/>
    </row>
    <row r="12321" spans="1:13" x14ac:dyDescent="0.3">
      <c r="A12321"/>
      <c r="B12321"/>
      <c r="C12321" s="29"/>
      <c r="D12321"/>
      <c r="E12321" s="44"/>
      <c r="F12321" s="29"/>
      <c r="G12321" s="45"/>
      <c r="L12321"/>
      <c r="M12321" s="46"/>
    </row>
    <row r="12322" spans="1:13" x14ac:dyDescent="0.3">
      <c r="A12322"/>
      <c r="B12322"/>
      <c r="C12322" s="29"/>
      <c r="D12322"/>
      <c r="E12322" s="44"/>
      <c r="F12322" s="29"/>
      <c r="G12322" s="45"/>
      <c r="L12322"/>
      <c r="M12322" s="46"/>
    </row>
    <row r="12323" spans="1:13" x14ac:dyDescent="0.3">
      <c r="A12323"/>
      <c r="B12323"/>
      <c r="C12323" s="29"/>
      <c r="D12323"/>
      <c r="E12323" s="44"/>
      <c r="F12323" s="29"/>
      <c r="G12323" s="45"/>
      <c r="L12323"/>
      <c r="M12323" s="46"/>
    </row>
    <row r="12324" spans="1:13" x14ac:dyDescent="0.3">
      <c r="A12324"/>
      <c r="B12324"/>
      <c r="C12324" s="29"/>
      <c r="D12324"/>
      <c r="E12324" s="44"/>
      <c r="F12324" s="29"/>
      <c r="G12324" s="45"/>
      <c r="L12324"/>
      <c r="M12324" s="46"/>
    </row>
    <row r="12325" spans="1:13" x14ac:dyDescent="0.3">
      <c r="A12325"/>
      <c r="B12325"/>
      <c r="C12325" s="29"/>
      <c r="D12325"/>
      <c r="E12325" s="44"/>
      <c r="F12325" s="29"/>
      <c r="G12325" s="45"/>
      <c r="L12325"/>
      <c r="M12325" s="46"/>
    </row>
    <row r="12326" spans="1:13" x14ac:dyDescent="0.3">
      <c r="A12326"/>
      <c r="B12326"/>
      <c r="C12326" s="29"/>
      <c r="D12326"/>
      <c r="E12326" s="44"/>
      <c r="F12326" s="29"/>
      <c r="G12326" s="45"/>
      <c r="L12326"/>
      <c r="M12326" s="46"/>
    </row>
    <row r="12327" spans="1:13" x14ac:dyDescent="0.3">
      <c r="A12327"/>
      <c r="B12327"/>
      <c r="C12327" s="29"/>
      <c r="D12327"/>
      <c r="E12327" s="44"/>
      <c r="F12327" s="29"/>
      <c r="G12327" s="45"/>
      <c r="L12327"/>
      <c r="M12327" s="46"/>
    </row>
    <row r="12328" spans="1:13" x14ac:dyDescent="0.3">
      <c r="A12328"/>
      <c r="B12328"/>
      <c r="C12328" s="29"/>
      <c r="D12328"/>
      <c r="E12328" s="44"/>
      <c r="F12328" s="29"/>
      <c r="G12328" s="45"/>
      <c r="L12328"/>
      <c r="M12328" s="46"/>
    </row>
    <row r="12329" spans="1:13" x14ac:dyDescent="0.3">
      <c r="A12329"/>
      <c r="B12329"/>
      <c r="C12329" s="29"/>
      <c r="D12329"/>
      <c r="E12329" s="44"/>
      <c r="F12329" s="29"/>
      <c r="G12329" s="45"/>
      <c r="L12329"/>
      <c r="M12329" s="46"/>
    </row>
    <row r="12330" spans="1:13" x14ac:dyDescent="0.3">
      <c r="A12330"/>
      <c r="B12330"/>
      <c r="C12330" s="29"/>
      <c r="D12330"/>
      <c r="E12330" s="44"/>
      <c r="F12330" s="29"/>
      <c r="G12330" s="45"/>
      <c r="L12330"/>
      <c r="M12330" s="46"/>
    </row>
    <row r="12331" spans="1:13" x14ac:dyDescent="0.3">
      <c r="A12331"/>
      <c r="B12331"/>
      <c r="C12331" s="29"/>
      <c r="D12331"/>
      <c r="E12331" s="44"/>
      <c r="F12331" s="29"/>
      <c r="G12331" s="45"/>
      <c r="L12331"/>
      <c r="M12331" s="46"/>
    </row>
    <row r="12332" spans="1:13" x14ac:dyDescent="0.3">
      <c r="A12332"/>
      <c r="B12332"/>
      <c r="C12332" s="29"/>
      <c r="D12332"/>
      <c r="E12332" s="44"/>
      <c r="F12332" s="29"/>
      <c r="G12332" s="45"/>
      <c r="L12332"/>
      <c r="M12332" s="46"/>
    </row>
    <row r="12333" spans="1:13" x14ac:dyDescent="0.3">
      <c r="A12333"/>
      <c r="B12333"/>
      <c r="C12333" s="29"/>
      <c r="D12333"/>
      <c r="E12333" s="44"/>
      <c r="F12333" s="29"/>
      <c r="G12333" s="45"/>
      <c r="L12333"/>
      <c r="M12333" s="46"/>
    </row>
    <row r="12334" spans="1:13" x14ac:dyDescent="0.3">
      <c r="A12334"/>
      <c r="B12334"/>
      <c r="C12334" s="29"/>
      <c r="D12334"/>
      <c r="E12334" s="44"/>
      <c r="F12334" s="29"/>
      <c r="G12334" s="45"/>
      <c r="L12334"/>
      <c r="M12334" s="46"/>
    </row>
    <row r="12335" spans="1:13" x14ac:dyDescent="0.3">
      <c r="A12335"/>
      <c r="B12335"/>
      <c r="C12335" s="29"/>
      <c r="D12335"/>
      <c r="E12335" s="44"/>
      <c r="F12335" s="29"/>
      <c r="G12335" s="45"/>
      <c r="L12335"/>
      <c r="M12335" s="46"/>
    </row>
    <row r="12336" spans="1:13" x14ac:dyDescent="0.3">
      <c r="A12336"/>
      <c r="B12336"/>
      <c r="C12336" s="29"/>
      <c r="D12336"/>
      <c r="E12336" s="44"/>
      <c r="F12336" s="29"/>
      <c r="G12336" s="45"/>
      <c r="L12336"/>
      <c r="M12336" s="46"/>
    </row>
    <row r="12337" spans="1:13" x14ac:dyDescent="0.3">
      <c r="A12337"/>
      <c r="B12337"/>
      <c r="C12337" s="29"/>
      <c r="D12337"/>
      <c r="E12337" s="44"/>
      <c r="F12337" s="29"/>
      <c r="G12337" s="45"/>
      <c r="L12337"/>
      <c r="M12337" s="46"/>
    </row>
    <row r="12338" spans="1:13" x14ac:dyDescent="0.3">
      <c r="A12338"/>
      <c r="B12338"/>
      <c r="C12338" s="29"/>
      <c r="D12338"/>
      <c r="E12338" s="44"/>
      <c r="F12338" s="29"/>
      <c r="G12338" s="45"/>
      <c r="L12338"/>
      <c r="M12338" s="46"/>
    </row>
    <row r="12339" spans="1:13" x14ac:dyDescent="0.3">
      <c r="A12339"/>
      <c r="B12339"/>
      <c r="C12339" s="29"/>
      <c r="D12339"/>
      <c r="E12339" s="44"/>
      <c r="F12339" s="29"/>
      <c r="G12339" s="45"/>
      <c r="L12339"/>
      <c r="M12339" s="46"/>
    </row>
    <row r="12340" spans="1:13" x14ac:dyDescent="0.3">
      <c r="A12340"/>
      <c r="B12340"/>
      <c r="C12340" s="29"/>
      <c r="D12340"/>
      <c r="E12340" s="44"/>
      <c r="F12340" s="29"/>
      <c r="G12340" s="45"/>
      <c r="L12340"/>
      <c r="M12340" s="46"/>
    </row>
    <row r="12341" spans="1:13" x14ac:dyDescent="0.3">
      <c r="A12341"/>
      <c r="B12341"/>
      <c r="C12341" s="29"/>
      <c r="D12341"/>
      <c r="E12341" s="44"/>
      <c r="F12341" s="29"/>
      <c r="G12341" s="45"/>
      <c r="L12341"/>
      <c r="M12341" s="46"/>
    </row>
    <row r="12342" spans="1:13" x14ac:dyDescent="0.3">
      <c r="A12342"/>
      <c r="B12342"/>
      <c r="C12342" s="29"/>
      <c r="D12342"/>
      <c r="E12342" s="44"/>
      <c r="F12342" s="29"/>
      <c r="G12342" s="45"/>
      <c r="L12342"/>
      <c r="M12342" s="46"/>
    </row>
    <row r="12343" spans="1:13" x14ac:dyDescent="0.3">
      <c r="A12343"/>
      <c r="B12343"/>
      <c r="C12343" s="29"/>
      <c r="D12343"/>
      <c r="E12343" s="44"/>
      <c r="F12343" s="29"/>
      <c r="G12343" s="45"/>
      <c r="L12343"/>
      <c r="M12343" s="46"/>
    </row>
    <row r="12344" spans="1:13" x14ac:dyDescent="0.3">
      <c r="A12344"/>
      <c r="B12344"/>
      <c r="C12344" s="29"/>
      <c r="D12344"/>
      <c r="E12344" s="44"/>
      <c r="F12344" s="29"/>
      <c r="G12344" s="45"/>
      <c r="L12344"/>
      <c r="M12344" s="46"/>
    </row>
    <row r="12345" spans="1:13" x14ac:dyDescent="0.3">
      <c r="A12345"/>
      <c r="B12345"/>
      <c r="C12345" s="29"/>
      <c r="D12345"/>
      <c r="E12345" s="44"/>
      <c r="F12345" s="29"/>
      <c r="G12345" s="45"/>
      <c r="L12345"/>
      <c r="M12345" s="46"/>
    </row>
    <row r="12346" spans="1:13" x14ac:dyDescent="0.3">
      <c r="A12346"/>
      <c r="B12346"/>
      <c r="C12346" s="29"/>
      <c r="D12346"/>
      <c r="E12346" s="44"/>
      <c r="F12346" s="29"/>
      <c r="G12346" s="45"/>
      <c r="L12346"/>
      <c r="M12346" s="46"/>
    </row>
    <row r="12347" spans="1:13" x14ac:dyDescent="0.3">
      <c r="A12347"/>
      <c r="B12347"/>
      <c r="C12347" s="29"/>
      <c r="D12347"/>
      <c r="E12347" s="44"/>
      <c r="F12347" s="29"/>
      <c r="G12347" s="45"/>
      <c r="L12347"/>
      <c r="M12347" s="46"/>
    </row>
    <row r="12348" spans="1:13" x14ac:dyDescent="0.3">
      <c r="A12348"/>
      <c r="B12348"/>
      <c r="C12348" s="29"/>
      <c r="D12348"/>
      <c r="E12348" s="44"/>
      <c r="F12348" s="29"/>
      <c r="G12348" s="45"/>
      <c r="L12348"/>
      <c r="M12348" s="46"/>
    </row>
    <row r="12349" spans="1:13" x14ac:dyDescent="0.3">
      <c r="A12349"/>
      <c r="B12349"/>
      <c r="C12349" s="29"/>
      <c r="D12349"/>
      <c r="E12349" s="44"/>
      <c r="F12349" s="29"/>
      <c r="G12349" s="45"/>
      <c r="L12349"/>
      <c r="M12349" s="46"/>
    </row>
    <row r="12350" spans="1:13" x14ac:dyDescent="0.3">
      <c r="A12350"/>
      <c r="B12350"/>
      <c r="C12350" s="29"/>
      <c r="D12350"/>
      <c r="E12350" s="44"/>
      <c r="F12350" s="29"/>
      <c r="G12350" s="45"/>
      <c r="L12350"/>
      <c r="M12350" s="46"/>
    </row>
    <row r="12351" spans="1:13" x14ac:dyDescent="0.3">
      <c r="A12351"/>
      <c r="B12351"/>
      <c r="C12351" s="29"/>
      <c r="D12351"/>
      <c r="E12351" s="44"/>
      <c r="F12351" s="29"/>
      <c r="G12351" s="45"/>
      <c r="L12351"/>
      <c r="M12351" s="46"/>
    </row>
    <row r="12352" spans="1:13" x14ac:dyDescent="0.3">
      <c r="A12352"/>
      <c r="B12352"/>
      <c r="C12352" s="29"/>
      <c r="D12352"/>
      <c r="E12352" s="44"/>
      <c r="F12352" s="29"/>
      <c r="G12352" s="45"/>
      <c r="L12352"/>
      <c r="M12352" s="46"/>
    </row>
    <row r="12353" spans="1:13" x14ac:dyDescent="0.3">
      <c r="A12353"/>
      <c r="B12353"/>
      <c r="C12353" s="29"/>
      <c r="D12353"/>
      <c r="E12353" s="44"/>
      <c r="F12353" s="29"/>
      <c r="G12353" s="45"/>
      <c r="L12353"/>
      <c r="M12353" s="46"/>
    </row>
    <row r="12354" spans="1:13" x14ac:dyDescent="0.3">
      <c r="A12354"/>
      <c r="B12354"/>
      <c r="C12354" s="29"/>
      <c r="D12354"/>
      <c r="E12354" s="44"/>
      <c r="F12354" s="29"/>
      <c r="G12354" s="45"/>
      <c r="L12354"/>
      <c r="M12354" s="46"/>
    </row>
    <row r="12355" spans="1:13" x14ac:dyDescent="0.3">
      <c r="A12355"/>
      <c r="B12355"/>
      <c r="C12355" s="29"/>
      <c r="D12355"/>
      <c r="E12355" s="44"/>
      <c r="F12355" s="29"/>
      <c r="G12355" s="45"/>
      <c r="L12355"/>
      <c r="M12355" s="46"/>
    </row>
    <row r="12356" spans="1:13" x14ac:dyDescent="0.3">
      <c r="A12356"/>
      <c r="B12356"/>
      <c r="C12356" s="29"/>
      <c r="D12356"/>
      <c r="E12356" s="44"/>
      <c r="F12356" s="29"/>
      <c r="G12356" s="45"/>
      <c r="L12356"/>
      <c r="M12356" s="46"/>
    </row>
    <row r="12357" spans="1:13" x14ac:dyDescent="0.3">
      <c r="A12357"/>
      <c r="B12357"/>
      <c r="C12357" s="29"/>
      <c r="D12357"/>
      <c r="E12357" s="44"/>
      <c r="F12357" s="29"/>
      <c r="G12357" s="45"/>
      <c r="L12357"/>
      <c r="M12357" s="46"/>
    </row>
    <row r="12358" spans="1:13" x14ac:dyDescent="0.3">
      <c r="A12358"/>
      <c r="B12358"/>
      <c r="C12358" s="29"/>
      <c r="D12358"/>
      <c r="E12358" s="44"/>
      <c r="F12358" s="29"/>
      <c r="G12358" s="45"/>
      <c r="L12358"/>
      <c r="M12358" s="46"/>
    </row>
    <row r="12359" spans="1:13" x14ac:dyDescent="0.3">
      <c r="A12359"/>
      <c r="B12359"/>
      <c r="C12359" s="29"/>
      <c r="D12359"/>
      <c r="E12359" s="44"/>
      <c r="F12359" s="29"/>
      <c r="G12359" s="45"/>
      <c r="L12359"/>
      <c r="M12359" s="46"/>
    </row>
    <row r="12360" spans="1:13" x14ac:dyDescent="0.3">
      <c r="A12360"/>
      <c r="B12360"/>
      <c r="C12360" s="29"/>
      <c r="D12360"/>
      <c r="E12360" s="44"/>
      <c r="F12360" s="29"/>
      <c r="G12360" s="45"/>
      <c r="L12360"/>
      <c r="M12360" s="46"/>
    </row>
    <row r="12361" spans="1:13" x14ac:dyDescent="0.3">
      <c r="A12361"/>
      <c r="B12361"/>
      <c r="C12361" s="29"/>
      <c r="D12361"/>
      <c r="E12361" s="44"/>
      <c r="F12361" s="29"/>
      <c r="G12361" s="45"/>
      <c r="L12361"/>
      <c r="M12361" s="46"/>
    </row>
    <row r="12362" spans="1:13" x14ac:dyDescent="0.3">
      <c r="A12362"/>
      <c r="B12362"/>
      <c r="C12362" s="29"/>
      <c r="D12362"/>
      <c r="E12362" s="44"/>
      <c r="F12362" s="29"/>
      <c r="G12362" s="45"/>
      <c r="L12362"/>
      <c r="M12362" s="46"/>
    </row>
    <row r="12363" spans="1:13" x14ac:dyDescent="0.3">
      <c r="A12363"/>
      <c r="B12363"/>
      <c r="C12363" s="29"/>
      <c r="D12363"/>
      <c r="E12363" s="44"/>
      <c r="F12363" s="29"/>
      <c r="G12363" s="45"/>
      <c r="L12363"/>
      <c r="M12363" s="46"/>
    </row>
    <row r="12364" spans="1:13" x14ac:dyDescent="0.3">
      <c r="A12364"/>
      <c r="B12364"/>
      <c r="C12364" s="29"/>
      <c r="D12364"/>
      <c r="E12364" s="44"/>
      <c r="F12364" s="29"/>
      <c r="G12364" s="45"/>
      <c r="L12364"/>
      <c r="M12364" s="46"/>
    </row>
    <row r="12365" spans="1:13" x14ac:dyDescent="0.3">
      <c r="A12365"/>
      <c r="B12365"/>
      <c r="C12365" s="29"/>
      <c r="D12365"/>
      <c r="E12365" s="44"/>
      <c r="F12365" s="29"/>
      <c r="G12365" s="45"/>
      <c r="L12365"/>
      <c r="M12365" s="46"/>
    </row>
    <row r="12366" spans="1:13" x14ac:dyDescent="0.3">
      <c r="A12366"/>
      <c r="B12366"/>
      <c r="C12366" s="29"/>
      <c r="D12366"/>
      <c r="E12366" s="44"/>
      <c r="F12366" s="29"/>
      <c r="G12366" s="45"/>
      <c r="L12366"/>
      <c r="M12366" s="46"/>
    </row>
    <row r="12367" spans="1:13" x14ac:dyDescent="0.3">
      <c r="A12367"/>
      <c r="B12367"/>
      <c r="C12367" s="29"/>
      <c r="D12367"/>
      <c r="E12367" s="44"/>
      <c r="F12367" s="29"/>
      <c r="G12367" s="45"/>
      <c r="L12367"/>
      <c r="M12367" s="46"/>
    </row>
    <row r="12368" spans="1:13" x14ac:dyDescent="0.3">
      <c r="A12368"/>
      <c r="B12368"/>
      <c r="C12368" s="29"/>
      <c r="D12368"/>
      <c r="E12368" s="44"/>
      <c r="F12368" s="29"/>
      <c r="G12368" s="45"/>
      <c r="L12368"/>
      <c r="M12368" s="46"/>
    </row>
    <row r="12369" spans="1:13" x14ac:dyDescent="0.3">
      <c r="A12369"/>
      <c r="B12369"/>
      <c r="C12369" s="29"/>
      <c r="D12369"/>
      <c r="E12369" s="44"/>
      <c r="F12369" s="29"/>
      <c r="G12369" s="45"/>
      <c r="L12369"/>
      <c r="M12369" s="46"/>
    </row>
    <row r="12370" spans="1:13" x14ac:dyDescent="0.3">
      <c r="A12370"/>
      <c r="B12370"/>
      <c r="C12370" s="29"/>
      <c r="D12370"/>
      <c r="E12370" s="44"/>
      <c r="F12370" s="29"/>
      <c r="G12370" s="45"/>
      <c r="L12370"/>
      <c r="M12370" s="46"/>
    </row>
    <row r="12371" spans="1:13" x14ac:dyDescent="0.3">
      <c r="A12371"/>
      <c r="B12371"/>
      <c r="C12371" s="29"/>
      <c r="D12371"/>
      <c r="E12371" s="44"/>
      <c r="F12371" s="29"/>
      <c r="G12371" s="45"/>
      <c r="L12371"/>
      <c r="M12371" s="46"/>
    </row>
    <row r="12372" spans="1:13" x14ac:dyDescent="0.3">
      <c r="A12372"/>
      <c r="B12372"/>
      <c r="C12372" s="29"/>
      <c r="D12372"/>
      <c r="E12372" s="44"/>
      <c r="F12372" s="29"/>
      <c r="G12372" s="45"/>
      <c r="L12372"/>
      <c r="M12372" s="46"/>
    </row>
    <row r="12373" spans="1:13" x14ac:dyDescent="0.3">
      <c r="A12373"/>
      <c r="B12373"/>
      <c r="C12373" s="29"/>
      <c r="D12373"/>
      <c r="E12373" s="44"/>
      <c r="F12373" s="29"/>
      <c r="G12373" s="45"/>
      <c r="L12373"/>
      <c r="M12373" s="46"/>
    </row>
    <row r="12374" spans="1:13" x14ac:dyDescent="0.3">
      <c r="A12374"/>
      <c r="B12374"/>
      <c r="C12374" s="29"/>
      <c r="D12374"/>
      <c r="E12374" s="44"/>
      <c r="F12374" s="29"/>
      <c r="G12374" s="45"/>
      <c r="L12374"/>
      <c r="M12374" s="46"/>
    </row>
    <row r="12375" spans="1:13" x14ac:dyDescent="0.3">
      <c r="A12375"/>
      <c r="B12375"/>
      <c r="C12375" s="29"/>
      <c r="D12375"/>
      <c r="E12375" s="44"/>
      <c r="F12375" s="29"/>
      <c r="G12375" s="45"/>
      <c r="L12375"/>
      <c r="M12375" s="46"/>
    </row>
    <row r="12376" spans="1:13" x14ac:dyDescent="0.3">
      <c r="A12376"/>
      <c r="B12376"/>
      <c r="C12376" s="29"/>
      <c r="D12376"/>
      <c r="E12376" s="44"/>
      <c r="F12376" s="29"/>
      <c r="G12376" s="45"/>
      <c r="L12376"/>
      <c r="M12376" s="46"/>
    </row>
    <row r="12377" spans="1:13" x14ac:dyDescent="0.3">
      <c r="A12377"/>
      <c r="B12377"/>
      <c r="C12377" s="29"/>
      <c r="D12377"/>
      <c r="E12377" s="44"/>
      <c r="F12377" s="29"/>
      <c r="G12377" s="45"/>
      <c r="L12377"/>
      <c r="M12377" s="46"/>
    </row>
    <row r="12378" spans="1:13" x14ac:dyDescent="0.3">
      <c r="A12378"/>
      <c r="B12378"/>
      <c r="C12378" s="29"/>
      <c r="D12378"/>
      <c r="E12378" s="44"/>
      <c r="F12378" s="29"/>
      <c r="G12378" s="45"/>
      <c r="L12378"/>
      <c r="M12378" s="46"/>
    </row>
    <row r="12379" spans="1:13" x14ac:dyDescent="0.3">
      <c r="A12379"/>
      <c r="B12379"/>
      <c r="C12379" s="29"/>
      <c r="D12379"/>
      <c r="E12379" s="44"/>
      <c r="F12379" s="29"/>
      <c r="G12379" s="45"/>
      <c r="L12379"/>
      <c r="M12379" s="46"/>
    </row>
    <row r="12380" spans="1:13" x14ac:dyDescent="0.3">
      <c r="A12380"/>
      <c r="B12380"/>
      <c r="C12380" s="29"/>
      <c r="D12380"/>
      <c r="E12380" s="44"/>
      <c r="F12380" s="29"/>
      <c r="G12380" s="45"/>
      <c r="L12380"/>
      <c r="M12380" s="46"/>
    </row>
    <row r="12381" spans="1:13" x14ac:dyDescent="0.3">
      <c r="A12381"/>
      <c r="B12381"/>
      <c r="C12381" s="29"/>
      <c r="D12381"/>
      <c r="E12381" s="44"/>
      <c r="F12381" s="29"/>
      <c r="G12381" s="45"/>
      <c r="L12381"/>
      <c r="M12381" s="46"/>
    </row>
    <row r="12382" spans="1:13" x14ac:dyDescent="0.3">
      <c r="A12382"/>
      <c r="B12382"/>
      <c r="C12382" s="29"/>
      <c r="D12382"/>
      <c r="E12382" s="44"/>
      <c r="F12382" s="29"/>
      <c r="G12382" s="45"/>
      <c r="L12382"/>
      <c r="M12382" s="46"/>
    </row>
    <row r="12383" spans="1:13" x14ac:dyDescent="0.3">
      <c r="A12383"/>
      <c r="B12383"/>
      <c r="C12383" s="29"/>
      <c r="D12383"/>
      <c r="E12383" s="44"/>
      <c r="F12383" s="29"/>
      <c r="G12383" s="45"/>
      <c r="L12383"/>
      <c r="M12383" s="46"/>
    </row>
    <row r="12384" spans="1:13" x14ac:dyDescent="0.3">
      <c r="A12384"/>
      <c r="B12384"/>
      <c r="C12384" s="29"/>
      <c r="D12384"/>
      <c r="E12384" s="44"/>
      <c r="F12384" s="29"/>
      <c r="G12384" s="45"/>
      <c r="L12384"/>
      <c r="M12384" s="46"/>
    </row>
    <row r="12385" spans="1:13" x14ac:dyDescent="0.3">
      <c r="A12385"/>
      <c r="B12385"/>
      <c r="C12385" s="29"/>
      <c r="D12385"/>
      <c r="E12385" s="44"/>
      <c r="F12385" s="29"/>
      <c r="G12385" s="45"/>
      <c r="L12385"/>
      <c r="M12385" s="46"/>
    </row>
    <row r="12386" spans="1:13" x14ac:dyDescent="0.3">
      <c r="A12386"/>
      <c r="B12386"/>
      <c r="C12386" s="29"/>
      <c r="D12386"/>
      <c r="E12386" s="44"/>
      <c r="F12386" s="29"/>
      <c r="G12386" s="45"/>
      <c r="L12386"/>
      <c r="M12386" s="46"/>
    </row>
    <row r="12387" spans="1:13" x14ac:dyDescent="0.3">
      <c r="A12387"/>
      <c r="B12387"/>
      <c r="C12387" s="29"/>
      <c r="D12387"/>
      <c r="E12387" s="44"/>
      <c r="F12387" s="29"/>
      <c r="G12387" s="45"/>
      <c r="L12387"/>
      <c r="M12387" s="46"/>
    </row>
    <row r="12388" spans="1:13" x14ac:dyDescent="0.3">
      <c r="A12388"/>
      <c r="B12388"/>
      <c r="C12388" s="29"/>
      <c r="D12388"/>
      <c r="E12388" s="44"/>
      <c r="F12388" s="29"/>
      <c r="G12388" s="45"/>
      <c r="L12388"/>
      <c r="M12388" s="46"/>
    </row>
    <row r="12389" spans="1:13" x14ac:dyDescent="0.3">
      <c r="A12389"/>
      <c r="B12389"/>
      <c r="C12389" s="29"/>
      <c r="D12389"/>
      <c r="E12389" s="44"/>
      <c r="F12389" s="29"/>
      <c r="G12389" s="45"/>
      <c r="L12389"/>
      <c r="M12389" s="46"/>
    </row>
    <row r="12390" spans="1:13" x14ac:dyDescent="0.3">
      <c r="A12390"/>
      <c r="B12390"/>
      <c r="C12390" s="29"/>
      <c r="D12390"/>
      <c r="E12390" s="44"/>
      <c r="F12390" s="29"/>
      <c r="G12390" s="45"/>
      <c r="L12390"/>
      <c r="M12390" s="46"/>
    </row>
    <row r="12391" spans="1:13" x14ac:dyDescent="0.3">
      <c r="A12391"/>
      <c r="B12391"/>
      <c r="C12391" s="29"/>
      <c r="D12391"/>
      <c r="E12391" s="44"/>
      <c r="F12391" s="29"/>
      <c r="G12391" s="45"/>
      <c r="L12391"/>
      <c r="M12391" s="46"/>
    </row>
    <row r="12392" spans="1:13" x14ac:dyDescent="0.3">
      <c r="A12392"/>
      <c r="B12392"/>
      <c r="C12392" s="29"/>
      <c r="D12392"/>
      <c r="E12392" s="44"/>
      <c r="F12392" s="29"/>
      <c r="G12392" s="45"/>
      <c r="L12392"/>
      <c r="M12392" s="46"/>
    </row>
    <row r="12393" spans="1:13" x14ac:dyDescent="0.3">
      <c r="A12393"/>
      <c r="B12393"/>
      <c r="C12393" s="29"/>
      <c r="D12393"/>
      <c r="E12393" s="44"/>
      <c r="F12393" s="29"/>
      <c r="G12393" s="45"/>
      <c r="L12393"/>
      <c r="M12393" s="46"/>
    </row>
    <row r="12394" spans="1:13" x14ac:dyDescent="0.3">
      <c r="A12394"/>
      <c r="B12394"/>
      <c r="C12394" s="29"/>
      <c r="D12394"/>
      <c r="E12394" s="44"/>
      <c r="F12394" s="29"/>
      <c r="G12394" s="45"/>
      <c r="L12394"/>
      <c r="M12394" s="46"/>
    </row>
    <row r="12395" spans="1:13" x14ac:dyDescent="0.3">
      <c r="A12395"/>
      <c r="B12395"/>
      <c r="C12395" s="29"/>
      <c r="D12395"/>
      <c r="E12395" s="44"/>
      <c r="F12395" s="29"/>
      <c r="G12395" s="45"/>
      <c r="L12395"/>
      <c r="M12395" s="46"/>
    </row>
    <row r="12396" spans="1:13" x14ac:dyDescent="0.3">
      <c r="A12396"/>
      <c r="B12396"/>
      <c r="C12396" s="29"/>
      <c r="D12396"/>
      <c r="E12396" s="44"/>
      <c r="F12396" s="29"/>
      <c r="G12396" s="45"/>
      <c r="L12396"/>
      <c r="M12396" s="46"/>
    </row>
    <row r="12397" spans="1:13" x14ac:dyDescent="0.3">
      <c r="A12397"/>
      <c r="B12397"/>
      <c r="C12397" s="29"/>
      <c r="D12397"/>
      <c r="E12397" s="44"/>
      <c r="F12397" s="29"/>
      <c r="G12397" s="45"/>
      <c r="L12397"/>
      <c r="M12397" s="46"/>
    </row>
    <row r="12398" spans="1:13" x14ac:dyDescent="0.3">
      <c r="A12398"/>
      <c r="B12398"/>
      <c r="C12398" s="29"/>
      <c r="D12398"/>
      <c r="E12398" s="44"/>
      <c r="F12398" s="29"/>
      <c r="G12398" s="45"/>
      <c r="L12398"/>
      <c r="M12398" s="46"/>
    </row>
    <row r="12399" spans="1:13" x14ac:dyDescent="0.3">
      <c r="A12399"/>
      <c r="B12399"/>
      <c r="C12399" s="29"/>
      <c r="D12399"/>
      <c r="E12399" s="44"/>
      <c r="F12399" s="29"/>
      <c r="G12399" s="45"/>
      <c r="L12399"/>
      <c r="M12399" s="46"/>
    </row>
    <row r="12400" spans="1:13" x14ac:dyDescent="0.3">
      <c r="A12400"/>
      <c r="B12400"/>
      <c r="C12400" s="29"/>
      <c r="D12400"/>
      <c r="E12400" s="44"/>
      <c r="F12400" s="29"/>
      <c r="G12400" s="45"/>
      <c r="L12400"/>
      <c r="M12400" s="46"/>
    </row>
    <row r="12401" spans="1:13" x14ac:dyDescent="0.3">
      <c r="A12401"/>
      <c r="B12401"/>
      <c r="C12401" s="29"/>
      <c r="D12401"/>
      <c r="E12401" s="44"/>
      <c r="F12401" s="29"/>
      <c r="G12401" s="45"/>
      <c r="L12401"/>
      <c r="M12401" s="46"/>
    </row>
    <row r="12402" spans="1:13" x14ac:dyDescent="0.3">
      <c r="A12402"/>
      <c r="B12402"/>
      <c r="C12402" s="29"/>
      <c r="D12402"/>
      <c r="E12402" s="44"/>
      <c r="F12402" s="29"/>
      <c r="G12402" s="45"/>
      <c r="L12402"/>
      <c r="M12402" s="46"/>
    </row>
    <row r="12403" spans="1:13" x14ac:dyDescent="0.3">
      <c r="A12403"/>
      <c r="B12403"/>
      <c r="C12403" s="29"/>
      <c r="D12403"/>
      <c r="E12403" s="44"/>
      <c r="F12403" s="29"/>
      <c r="G12403" s="45"/>
      <c r="L12403"/>
      <c r="M12403" s="46"/>
    </row>
    <row r="12404" spans="1:13" x14ac:dyDescent="0.3">
      <c r="A12404"/>
      <c r="B12404"/>
      <c r="C12404" s="29"/>
      <c r="D12404"/>
      <c r="E12404" s="44"/>
      <c r="F12404" s="29"/>
      <c r="G12404" s="45"/>
      <c r="L12404"/>
      <c r="M12404" s="46"/>
    </row>
    <row r="12405" spans="1:13" x14ac:dyDescent="0.3">
      <c r="A12405"/>
      <c r="B12405"/>
      <c r="C12405" s="29"/>
      <c r="D12405"/>
      <c r="E12405" s="44"/>
      <c r="F12405" s="29"/>
      <c r="G12405" s="45"/>
      <c r="L12405"/>
      <c r="M12405" s="46"/>
    </row>
    <row r="12406" spans="1:13" x14ac:dyDescent="0.3">
      <c r="A12406"/>
      <c r="B12406"/>
      <c r="C12406" s="29"/>
      <c r="D12406"/>
      <c r="E12406" s="44"/>
      <c r="F12406" s="29"/>
      <c r="G12406" s="45"/>
      <c r="L12406"/>
      <c r="M12406" s="46"/>
    </row>
    <row r="12407" spans="1:13" x14ac:dyDescent="0.3">
      <c r="A12407"/>
      <c r="B12407"/>
      <c r="C12407" s="29"/>
      <c r="D12407"/>
      <c r="E12407" s="44"/>
      <c r="F12407" s="29"/>
      <c r="G12407" s="45"/>
      <c r="L12407"/>
      <c r="M12407" s="46"/>
    </row>
    <row r="12408" spans="1:13" x14ac:dyDescent="0.3">
      <c r="A12408"/>
      <c r="B12408"/>
      <c r="C12408" s="29"/>
      <c r="D12408"/>
      <c r="E12408" s="44"/>
      <c r="F12408" s="29"/>
      <c r="G12408" s="45"/>
      <c r="L12408"/>
      <c r="M12408" s="46"/>
    </row>
    <row r="12409" spans="1:13" x14ac:dyDescent="0.3">
      <c r="A12409"/>
      <c r="B12409"/>
      <c r="C12409" s="29"/>
      <c r="D12409"/>
      <c r="E12409" s="44"/>
      <c r="F12409" s="29"/>
      <c r="G12409" s="45"/>
      <c r="L12409"/>
      <c r="M12409" s="46"/>
    </row>
    <row r="12410" spans="1:13" x14ac:dyDescent="0.3">
      <c r="A12410"/>
      <c r="B12410"/>
      <c r="C12410" s="29"/>
      <c r="D12410"/>
      <c r="E12410" s="44"/>
      <c r="F12410" s="29"/>
      <c r="G12410" s="45"/>
      <c r="L12410"/>
      <c r="M12410" s="46"/>
    </row>
    <row r="12411" spans="1:13" x14ac:dyDescent="0.3">
      <c r="A12411"/>
      <c r="B12411"/>
      <c r="C12411" s="29"/>
      <c r="D12411"/>
      <c r="E12411" s="44"/>
      <c r="F12411" s="29"/>
      <c r="G12411" s="45"/>
      <c r="L12411"/>
      <c r="M12411" s="46"/>
    </row>
    <row r="12412" spans="1:13" x14ac:dyDescent="0.3">
      <c r="A12412"/>
      <c r="B12412"/>
      <c r="C12412" s="29"/>
      <c r="D12412"/>
      <c r="E12412" s="44"/>
      <c r="F12412" s="29"/>
      <c r="G12412" s="45"/>
      <c r="L12412"/>
      <c r="M12412" s="46"/>
    </row>
    <row r="12413" spans="1:13" x14ac:dyDescent="0.3">
      <c r="A12413"/>
      <c r="B12413"/>
      <c r="C12413" s="29"/>
      <c r="D12413"/>
      <c r="E12413" s="44"/>
      <c r="F12413" s="29"/>
      <c r="G12413" s="45"/>
      <c r="L12413"/>
      <c r="M12413" s="46"/>
    </row>
    <row r="12414" spans="1:13" x14ac:dyDescent="0.3">
      <c r="A12414"/>
      <c r="B12414"/>
      <c r="C12414" s="29"/>
      <c r="D12414"/>
      <c r="E12414" s="44"/>
      <c r="F12414" s="29"/>
      <c r="G12414" s="45"/>
      <c r="L12414"/>
      <c r="M12414" s="46"/>
    </row>
    <row r="12415" spans="1:13" x14ac:dyDescent="0.3">
      <c r="A12415"/>
      <c r="B12415"/>
      <c r="C12415" s="29"/>
      <c r="D12415"/>
      <c r="E12415" s="44"/>
      <c r="F12415" s="29"/>
      <c r="G12415" s="45"/>
      <c r="L12415"/>
      <c r="M12415" s="46"/>
    </row>
    <row r="12416" spans="1:13" x14ac:dyDescent="0.3">
      <c r="A12416"/>
      <c r="B12416"/>
      <c r="C12416" s="29"/>
      <c r="D12416"/>
      <c r="E12416" s="44"/>
      <c r="F12416" s="29"/>
      <c r="G12416" s="45"/>
      <c r="L12416"/>
      <c r="M12416" s="46"/>
    </row>
    <row r="12417" spans="1:13" x14ac:dyDescent="0.3">
      <c r="A12417"/>
      <c r="B12417"/>
      <c r="C12417" s="29"/>
      <c r="D12417"/>
      <c r="E12417" s="44"/>
      <c r="F12417" s="29"/>
      <c r="G12417" s="45"/>
      <c r="L12417"/>
      <c r="M12417" s="46"/>
    </row>
    <row r="12418" spans="1:13" x14ac:dyDescent="0.3">
      <c r="A12418"/>
      <c r="B12418"/>
      <c r="C12418" s="29"/>
      <c r="D12418"/>
      <c r="E12418" s="44"/>
      <c r="F12418" s="29"/>
      <c r="G12418" s="45"/>
      <c r="L12418"/>
      <c r="M12418" s="46"/>
    </row>
    <row r="12419" spans="1:13" x14ac:dyDescent="0.3">
      <c r="A12419"/>
      <c r="B12419"/>
      <c r="C12419" s="29"/>
      <c r="D12419"/>
      <c r="E12419" s="44"/>
      <c r="F12419" s="29"/>
      <c r="G12419" s="45"/>
      <c r="L12419"/>
      <c r="M12419" s="46"/>
    </row>
    <row r="12420" spans="1:13" x14ac:dyDescent="0.3">
      <c r="A12420"/>
      <c r="B12420"/>
      <c r="C12420" s="29"/>
      <c r="D12420"/>
      <c r="E12420" s="44"/>
      <c r="F12420" s="29"/>
      <c r="G12420" s="45"/>
      <c r="L12420"/>
      <c r="M12420" s="46"/>
    </row>
    <row r="12421" spans="1:13" x14ac:dyDescent="0.3">
      <c r="A12421"/>
      <c r="B12421"/>
      <c r="C12421" s="29"/>
      <c r="D12421"/>
      <c r="E12421" s="44"/>
      <c r="F12421" s="29"/>
      <c r="G12421" s="45"/>
      <c r="L12421"/>
      <c r="M12421" s="46"/>
    </row>
    <row r="12422" spans="1:13" x14ac:dyDescent="0.3">
      <c r="A12422"/>
      <c r="B12422"/>
      <c r="C12422" s="29"/>
      <c r="D12422"/>
      <c r="E12422" s="44"/>
      <c r="F12422" s="29"/>
      <c r="G12422" s="45"/>
      <c r="L12422"/>
      <c r="M12422" s="46"/>
    </row>
    <row r="12423" spans="1:13" x14ac:dyDescent="0.3">
      <c r="A12423"/>
      <c r="B12423"/>
      <c r="C12423" s="29"/>
      <c r="D12423"/>
      <c r="E12423" s="44"/>
      <c r="F12423" s="29"/>
      <c r="G12423" s="45"/>
      <c r="L12423"/>
      <c r="M12423" s="46"/>
    </row>
    <row r="12424" spans="1:13" x14ac:dyDescent="0.3">
      <c r="A12424"/>
      <c r="B12424"/>
      <c r="C12424" s="29"/>
      <c r="D12424"/>
      <c r="E12424" s="44"/>
      <c r="F12424" s="29"/>
      <c r="G12424" s="45"/>
      <c r="L12424"/>
      <c r="M12424" s="46"/>
    </row>
    <row r="12425" spans="1:13" x14ac:dyDescent="0.3">
      <c r="A12425"/>
      <c r="B12425"/>
      <c r="C12425" s="29"/>
      <c r="D12425"/>
      <c r="E12425" s="44"/>
      <c r="F12425" s="29"/>
      <c r="G12425" s="45"/>
      <c r="L12425"/>
      <c r="M12425" s="46"/>
    </row>
    <row r="12426" spans="1:13" x14ac:dyDescent="0.3">
      <c r="A12426"/>
      <c r="B12426"/>
      <c r="C12426" s="29"/>
      <c r="D12426"/>
      <c r="E12426" s="44"/>
      <c r="F12426" s="29"/>
      <c r="G12426" s="45"/>
      <c r="L12426"/>
      <c r="M12426" s="46"/>
    </row>
    <row r="12427" spans="1:13" x14ac:dyDescent="0.3">
      <c r="A12427"/>
      <c r="B12427"/>
      <c r="C12427" s="29"/>
      <c r="D12427"/>
      <c r="E12427" s="44"/>
      <c r="F12427" s="29"/>
      <c r="G12427" s="45"/>
      <c r="L12427"/>
      <c r="M12427" s="46"/>
    </row>
    <row r="12428" spans="1:13" x14ac:dyDescent="0.3">
      <c r="A12428"/>
      <c r="B12428"/>
      <c r="C12428" s="29"/>
      <c r="D12428"/>
      <c r="E12428" s="44"/>
      <c r="F12428" s="29"/>
      <c r="G12428" s="45"/>
      <c r="L12428"/>
      <c r="M12428" s="46"/>
    </row>
    <row r="12429" spans="1:13" x14ac:dyDescent="0.3">
      <c r="A12429"/>
      <c r="B12429"/>
      <c r="C12429" s="29"/>
      <c r="D12429"/>
      <c r="E12429" s="44"/>
      <c r="F12429" s="29"/>
      <c r="G12429" s="45"/>
      <c r="L12429"/>
      <c r="M12429" s="46"/>
    </row>
    <row r="12430" spans="1:13" x14ac:dyDescent="0.3">
      <c r="A12430"/>
      <c r="B12430"/>
      <c r="C12430" s="29"/>
      <c r="D12430"/>
      <c r="E12430" s="44"/>
      <c r="F12430" s="29"/>
      <c r="G12430" s="45"/>
      <c r="L12430"/>
      <c r="M12430" s="46"/>
    </row>
    <row r="12431" spans="1:13" x14ac:dyDescent="0.3">
      <c r="A12431"/>
      <c r="B12431"/>
      <c r="C12431" s="29"/>
      <c r="D12431"/>
      <c r="E12431" s="44"/>
      <c r="F12431" s="29"/>
      <c r="G12431" s="45"/>
      <c r="L12431"/>
      <c r="M12431" s="46"/>
    </row>
    <row r="12432" spans="1:13" x14ac:dyDescent="0.3">
      <c r="A12432"/>
      <c r="B12432"/>
      <c r="C12432" s="29"/>
      <c r="D12432"/>
      <c r="E12432" s="44"/>
      <c r="F12432" s="29"/>
      <c r="G12432" s="45"/>
      <c r="L12432"/>
      <c r="M12432" s="46"/>
    </row>
    <row r="12433" spans="1:13" x14ac:dyDescent="0.3">
      <c r="A12433"/>
      <c r="B12433"/>
      <c r="C12433" s="29"/>
      <c r="D12433"/>
      <c r="E12433" s="44"/>
      <c r="F12433" s="29"/>
      <c r="G12433" s="45"/>
      <c r="L12433"/>
      <c r="M12433" s="46"/>
    </row>
    <row r="12434" spans="1:13" x14ac:dyDescent="0.3">
      <c r="A12434"/>
      <c r="B12434"/>
      <c r="C12434" s="29"/>
      <c r="D12434"/>
      <c r="E12434" s="44"/>
      <c r="F12434" s="29"/>
      <c r="G12434" s="45"/>
      <c r="L12434"/>
      <c r="M12434" s="46"/>
    </row>
    <row r="12435" spans="1:13" x14ac:dyDescent="0.3">
      <c r="A12435"/>
      <c r="B12435"/>
      <c r="C12435" s="29"/>
      <c r="D12435"/>
      <c r="E12435" s="44"/>
      <c r="F12435" s="29"/>
      <c r="G12435" s="45"/>
      <c r="L12435"/>
      <c r="M12435" s="46"/>
    </row>
    <row r="12436" spans="1:13" x14ac:dyDescent="0.3">
      <c r="A12436"/>
      <c r="B12436"/>
      <c r="C12436" s="29"/>
      <c r="D12436"/>
      <c r="E12436" s="44"/>
      <c r="F12436" s="29"/>
      <c r="G12436" s="45"/>
      <c r="L12436"/>
      <c r="M12436" s="46"/>
    </row>
    <row r="12437" spans="1:13" x14ac:dyDescent="0.3">
      <c r="A12437"/>
      <c r="B12437"/>
      <c r="C12437" s="29"/>
      <c r="D12437"/>
      <c r="E12437" s="44"/>
      <c r="F12437" s="29"/>
      <c r="G12437" s="45"/>
      <c r="L12437"/>
      <c r="M12437" s="46"/>
    </row>
    <row r="12438" spans="1:13" x14ac:dyDescent="0.3">
      <c r="A12438"/>
      <c r="B12438"/>
      <c r="C12438" s="29"/>
      <c r="D12438"/>
      <c r="E12438" s="44"/>
      <c r="F12438" s="29"/>
      <c r="G12438" s="45"/>
      <c r="L12438"/>
      <c r="M12438" s="46"/>
    </row>
    <row r="12439" spans="1:13" x14ac:dyDescent="0.3">
      <c r="A12439"/>
      <c r="B12439"/>
      <c r="C12439" s="29"/>
      <c r="D12439"/>
      <c r="E12439" s="44"/>
      <c r="F12439" s="29"/>
      <c r="G12439" s="45"/>
      <c r="L12439"/>
      <c r="M12439" s="46"/>
    </row>
    <row r="12440" spans="1:13" x14ac:dyDescent="0.3">
      <c r="A12440"/>
      <c r="B12440"/>
      <c r="C12440" s="29"/>
      <c r="D12440"/>
      <c r="E12440" s="44"/>
      <c r="F12440" s="29"/>
      <c r="G12440" s="45"/>
      <c r="L12440"/>
      <c r="M12440" s="46"/>
    </row>
    <row r="12441" spans="1:13" x14ac:dyDescent="0.3">
      <c r="A12441"/>
      <c r="B12441"/>
      <c r="C12441" s="29"/>
      <c r="D12441"/>
      <c r="E12441" s="44"/>
      <c r="F12441" s="29"/>
      <c r="G12441" s="45"/>
      <c r="L12441"/>
      <c r="M12441" s="46"/>
    </row>
    <row r="12442" spans="1:13" x14ac:dyDescent="0.3">
      <c r="A12442"/>
      <c r="B12442"/>
      <c r="C12442" s="29"/>
      <c r="D12442"/>
      <c r="E12442" s="44"/>
      <c r="F12442" s="29"/>
      <c r="G12442" s="45"/>
      <c r="L12442"/>
      <c r="M12442" s="46"/>
    </row>
    <row r="12443" spans="1:13" x14ac:dyDescent="0.3">
      <c r="A12443"/>
      <c r="B12443"/>
      <c r="C12443" s="29"/>
      <c r="D12443"/>
      <c r="E12443" s="44"/>
      <c r="F12443" s="29"/>
      <c r="G12443" s="45"/>
      <c r="L12443"/>
      <c r="M12443" s="46"/>
    </row>
    <row r="12444" spans="1:13" x14ac:dyDescent="0.3">
      <c r="A12444"/>
      <c r="B12444"/>
      <c r="C12444" s="29"/>
      <c r="D12444"/>
      <c r="E12444" s="44"/>
      <c r="F12444" s="29"/>
      <c r="G12444" s="45"/>
      <c r="L12444"/>
      <c r="M12444" s="46"/>
    </row>
    <row r="12445" spans="1:13" x14ac:dyDescent="0.3">
      <c r="A12445"/>
      <c r="B12445"/>
      <c r="C12445" s="29"/>
      <c r="D12445"/>
      <c r="E12445" s="44"/>
      <c r="F12445" s="29"/>
      <c r="G12445" s="45"/>
      <c r="L12445"/>
      <c r="M12445" s="46"/>
    </row>
    <row r="12446" spans="1:13" x14ac:dyDescent="0.3">
      <c r="A12446"/>
      <c r="B12446"/>
      <c r="C12446" s="29"/>
      <c r="D12446"/>
      <c r="E12446" s="44"/>
      <c r="F12446" s="29"/>
      <c r="G12446" s="45"/>
      <c r="L12446"/>
      <c r="M12446" s="46"/>
    </row>
    <row r="12447" spans="1:13" x14ac:dyDescent="0.3">
      <c r="A12447"/>
      <c r="B12447"/>
      <c r="C12447" s="29"/>
      <c r="D12447"/>
      <c r="E12447" s="44"/>
      <c r="F12447" s="29"/>
      <c r="G12447" s="45"/>
      <c r="L12447"/>
      <c r="M12447" s="46"/>
    </row>
    <row r="12448" spans="1:13" x14ac:dyDescent="0.3">
      <c r="A12448"/>
      <c r="B12448"/>
      <c r="C12448" s="29"/>
      <c r="D12448"/>
      <c r="E12448" s="44"/>
      <c r="F12448" s="29"/>
      <c r="G12448" s="45"/>
      <c r="L12448"/>
      <c r="M12448" s="46"/>
    </row>
    <row r="12449" spans="1:13" x14ac:dyDescent="0.3">
      <c r="A12449"/>
      <c r="B12449"/>
      <c r="C12449" s="29"/>
      <c r="D12449"/>
      <c r="E12449" s="44"/>
      <c r="F12449" s="29"/>
      <c r="G12449" s="45"/>
      <c r="L12449"/>
      <c r="M12449" s="46"/>
    </row>
    <row r="12450" spans="1:13" x14ac:dyDescent="0.3">
      <c r="A12450"/>
      <c r="B12450"/>
      <c r="C12450" s="29"/>
      <c r="D12450"/>
      <c r="E12450" s="44"/>
      <c r="F12450" s="29"/>
      <c r="G12450" s="45"/>
      <c r="L12450"/>
      <c r="M12450" s="46"/>
    </row>
    <row r="12451" spans="1:13" x14ac:dyDescent="0.3">
      <c r="A12451"/>
      <c r="B12451"/>
      <c r="C12451" s="29"/>
      <c r="D12451"/>
      <c r="E12451" s="44"/>
      <c r="F12451" s="29"/>
      <c r="G12451" s="45"/>
      <c r="L12451"/>
      <c r="M12451" s="46"/>
    </row>
    <row r="12452" spans="1:13" x14ac:dyDescent="0.3">
      <c r="A12452"/>
      <c r="B12452"/>
      <c r="C12452" s="29"/>
      <c r="D12452"/>
      <c r="E12452" s="44"/>
      <c r="F12452" s="29"/>
      <c r="G12452" s="45"/>
      <c r="L12452"/>
      <c r="M12452" s="46"/>
    </row>
    <row r="12453" spans="1:13" x14ac:dyDescent="0.3">
      <c r="A12453"/>
      <c r="B12453"/>
      <c r="C12453" s="29"/>
      <c r="D12453"/>
      <c r="E12453" s="44"/>
      <c r="F12453" s="29"/>
      <c r="G12453" s="45"/>
      <c r="L12453"/>
      <c r="M12453" s="46"/>
    </row>
    <row r="12454" spans="1:13" x14ac:dyDescent="0.3">
      <c r="A12454"/>
      <c r="B12454"/>
      <c r="C12454" s="29"/>
      <c r="D12454"/>
      <c r="E12454" s="44"/>
      <c r="F12454" s="29"/>
      <c r="G12454" s="45"/>
      <c r="L12454"/>
      <c r="M12454" s="46"/>
    </row>
    <row r="12455" spans="1:13" x14ac:dyDescent="0.3">
      <c r="A12455"/>
      <c r="B12455"/>
      <c r="C12455" s="29"/>
      <c r="D12455"/>
      <c r="E12455" s="44"/>
      <c r="F12455" s="29"/>
      <c r="G12455" s="45"/>
      <c r="L12455"/>
      <c r="M12455" s="46"/>
    </row>
    <row r="12456" spans="1:13" x14ac:dyDescent="0.3">
      <c r="A12456"/>
      <c r="B12456"/>
      <c r="C12456" s="29"/>
      <c r="D12456"/>
      <c r="E12456" s="44"/>
      <c r="F12456" s="29"/>
      <c r="G12456" s="45"/>
      <c r="L12456"/>
      <c r="M12456" s="46"/>
    </row>
    <row r="12457" spans="1:13" x14ac:dyDescent="0.3">
      <c r="A12457"/>
      <c r="B12457"/>
      <c r="C12457" s="29"/>
      <c r="D12457"/>
      <c r="E12457" s="44"/>
      <c r="F12457" s="29"/>
      <c r="G12457" s="45"/>
      <c r="L12457"/>
      <c r="M12457" s="46"/>
    </row>
    <row r="12458" spans="1:13" x14ac:dyDescent="0.3">
      <c r="A12458"/>
      <c r="B12458"/>
      <c r="C12458" s="29"/>
      <c r="D12458"/>
      <c r="E12458" s="44"/>
      <c r="F12458" s="29"/>
      <c r="G12458" s="45"/>
      <c r="L12458"/>
      <c r="M12458" s="46"/>
    </row>
    <row r="12459" spans="1:13" x14ac:dyDescent="0.3">
      <c r="A12459"/>
      <c r="B12459"/>
      <c r="C12459" s="29"/>
      <c r="D12459"/>
      <c r="E12459" s="44"/>
      <c r="F12459" s="29"/>
      <c r="G12459" s="45"/>
      <c r="L12459"/>
      <c r="M12459" s="46"/>
    </row>
    <row r="12460" spans="1:13" x14ac:dyDescent="0.3">
      <c r="A12460"/>
      <c r="B12460"/>
      <c r="C12460" s="29"/>
      <c r="D12460"/>
      <c r="E12460" s="44"/>
      <c r="F12460" s="29"/>
      <c r="G12460" s="45"/>
      <c r="L12460"/>
      <c r="M12460" s="46"/>
    </row>
    <row r="12461" spans="1:13" x14ac:dyDescent="0.3">
      <c r="A12461"/>
      <c r="B12461"/>
      <c r="C12461" s="29"/>
      <c r="D12461"/>
      <c r="E12461" s="44"/>
      <c r="F12461" s="29"/>
      <c r="G12461" s="45"/>
      <c r="L12461"/>
      <c r="M12461" s="46"/>
    </row>
    <row r="12462" spans="1:13" x14ac:dyDescent="0.3">
      <c r="A12462"/>
      <c r="B12462"/>
      <c r="C12462" s="29"/>
      <c r="D12462"/>
      <c r="E12462" s="44"/>
      <c r="F12462" s="29"/>
      <c r="G12462" s="45"/>
      <c r="L12462"/>
      <c r="M12462" s="46"/>
    </row>
    <row r="12463" spans="1:13" x14ac:dyDescent="0.3">
      <c r="A12463"/>
      <c r="B12463"/>
      <c r="C12463" s="29"/>
      <c r="D12463"/>
      <c r="E12463" s="44"/>
      <c r="F12463" s="29"/>
      <c r="G12463" s="45"/>
      <c r="L12463"/>
      <c r="M12463" s="46"/>
    </row>
    <row r="12464" spans="1:13" x14ac:dyDescent="0.3">
      <c r="A12464"/>
      <c r="B12464"/>
      <c r="C12464" s="29"/>
      <c r="D12464"/>
      <c r="E12464" s="44"/>
      <c r="F12464" s="29"/>
      <c r="G12464" s="45"/>
      <c r="L12464"/>
      <c r="M12464" s="46"/>
    </row>
    <row r="12465" spans="1:13" x14ac:dyDescent="0.3">
      <c r="A12465"/>
      <c r="B12465"/>
      <c r="C12465" s="29"/>
      <c r="D12465"/>
      <c r="E12465" s="44"/>
      <c r="F12465" s="29"/>
      <c r="G12465" s="45"/>
      <c r="L12465"/>
      <c r="M12465" s="46"/>
    </row>
    <row r="12466" spans="1:13" x14ac:dyDescent="0.3">
      <c r="A12466"/>
      <c r="B12466"/>
      <c r="C12466" s="29"/>
      <c r="D12466"/>
      <c r="E12466" s="44"/>
      <c r="F12466" s="29"/>
      <c r="G12466" s="45"/>
      <c r="L12466"/>
      <c r="M12466" s="46"/>
    </row>
    <row r="12467" spans="1:13" x14ac:dyDescent="0.3">
      <c r="A12467"/>
      <c r="B12467"/>
      <c r="C12467" s="29"/>
      <c r="D12467"/>
      <c r="E12467" s="44"/>
      <c r="F12467" s="29"/>
      <c r="G12467" s="45"/>
      <c r="L12467"/>
      <c r="M12467" s="46"/>
    </row>
    <row r="12468" spans="1:13" x14ac:dyDescent="0.3">
      <c r="A12468"/>
      <c r="B12468"/>
      <c r="C12468" s="29"/>
      <c r="D12468"/>
      <c r="E12468" s="44"/>
      <c r="F12468" s="29"/>
      <c r="G12468" s="45"/>
      <c r="L12468"/>
      <c r="M12468" s="46"/>
    </row>
    <row r="12469" spans="1:13" x14ac:dyDescent="0.3">
      <c r="A12469"/>
      <c r="B12469"/>
      <c r="C12469" s="29"/>
      <c r="D12469"/>
      <c r="E12469" s="44"/>
      <c r="F12469" s="29"/>
      <c r="G12469" s="45"/>
      <c r="L12469"/>
      <c r="M12469" s="46"/>
    </row>
    <row r="12470" spans="1:13" x14ac:dyDescent="0.3">
      <c r="A12470"/>
      <c r="B12470"/>
      <c r="C12470" s="29"/>
      <c r="D12470"/>
      <c r="E12470" s="44"/>
      <c r="F12470" s="29"/>
      <c r="G12470" s="45"/>
      <c r="L12470"/>
      <c r="M12470" s="46"/>
    </row>
    <row r="12471" spans="1:13" x14ac:dyDescent="0.3">
      <c r="A12471"/>
      <c r="B12471"/>
      <c r="C12471" s="29"/>
      <c r="D12471"/>
      <c r="E12471" s="44"/>
      <c r="F12471" s="29"/>
      <c r="G12471" s="45"/>
      <c r="L12471"/>
      <c r="M12471" s="46"/>
    </row>
    <row r="12472" spans="1:13" x14ac:dyDescent="0.3">
      <c r="A12472"/>
      <c r="B12472"/>
      <c r="C12472" s="29"/>
      <c r="D12472"/>
      <c r="E12472" s="44"/>
      <c r="F12472" s="29"/>
      <c r="G12472" s="45"/>
      <c r="L12472"/>
      <c r="M12472" s="46"/>
    </row>
    <row r="12473" spans="1:13" x14ac:dyDescent="0.3">
      <c r="A12473"/>
      <c r="B12473"/>
      <c r="C12473" s="29"/>
      <c r="D12473"/>
      <c r="E12473" s="44"/>
      <c r="F12473" s="29"/>
      <c r="G12473" s="45"/>
      <c r="L12473"/>
      <c r="M12473" s="46"/>
    </row>
    <row r="12474" spans="1:13" x14ac:dyDescent="0.3">
      <c r="A12474"/>
      <c r="B12474"/>
      <c r="C12474" s="29"/>
      <c r="D12474"/>
      <c r="E12474" s="44"/>
      <c r="F12474" s="29"/>
      <c r="G12474" s="45"/>
      <c r="L12474"/>
      <c r="M12474" s="46"/>
    </row>
    <row r="12475" spans="1:13" x14ac:dyDescent="0.3">
      <c r="A12475"/>
      <c r="B12475"/>
      <c r="C12475" s="29"/>
      <c r="D12475"/>
      <c r="E12475" s="44"/>
      <c r="F12475" s="29"/>
      <c r="G12475" s="45"/>
      <c r="L12475"/>
      <c r="M12475" s="46"/>
    </row>
    <row r="12476" spans="1:13" x14ac:dyDescent="0.3">
      <c r="A12476"/>
      <c r="B12476"/>
      <c r="C12476" s="29"/>
      <c r="D12476"/>
      <c r="E12476" s="44"/>
      <c r="F12476" s="29"/>
      <c r="G12476" s="45"/>
      <c r="L12476"/>
      <c r="M12476" s="46"/>
    </row>
    <row r="12477" spans="1:13" x14ac:dyDescent="0.3">
      <c r="A12477"/>
      <c r="B12477"/>
      <c r="C12477" s="29"/>
      <c r="D12477"/>
      <c r="E12477" s="44"/>
      <c r="F12477" s="29"/>
      <c r="G12477" s="45"/>
      <c r="L12477"/>
      <c r="M12477" s="46"/>
    </row>
    <row r="12478" spans="1:13" x14ac:dyDescent="0.3">
      <c r="A12478"/>
      <c r="B12478"/>
      <c r="C12478" s="29"/>
      <c r="D12478"/>
      <c r="E12478" s="44"/>
      <c r="F12478" s="29"/>
      <c r="G12478" s="45"/>
      <c r="L12478"/>
      <c r="M12478" s="46"/>
    </row>
    <row r="12479" spans="1:13" x14ac:dyDescent="0.3">
      <c r="A12479"/>
      <c r="B12479"/>
      <c r="C12479" s="29"/>
      <c r="D12479"/>
      <c r="E12479" s="44"/>
      <c r="F12479" s="29"/>
      <c r="G12479" s="45"/>
      <c r="L12479"/>
      <c r="M12479" s="46"/>
    </row>
    <row r="12480" spans="1:13" x14ac:dyDescent="0.3">
      <c r="A12480"/>
      <c r="B12480"/>
      <c r="C12480" s="29"/>
      <c r="D12480"/>
      <c r="E12480" s="44"/>
      <c r="F12480" s="29"/>
      <c r="G12480" s="45"/>
      <c r="L12480"/>
      <c r="M12480" s="46"/>
    </row>
    <row r="12481" spans="1:13" x14ac:dyDescent="0.3">
      <c r="A12481"/>
      <c r="B12481"/>
      <c r="C12481" s="29"/>
      <c r="D12481"/>
      <c r="E12481" s="44"/>
      <c r="F12481" s="29"/>
      <c r="G12481" s="45"/>
      <c r="L12481"/>
      <c r="M12481" s="46"/>
    </row>
    <row r="12482" spans="1:13" x14ac:dyDescent="0.3">
      <c r="A12482"/>
      <c r="B12482"/>
      <c r="C12482" s="29"/>
      <c r="D12482"/>
      <c r="E12482" s="44"/>
      <c r="F12482" s="29"/>
      <c r="G12482" s="45"/>
      <c r="L12482"/>
      <c r="M12482" s="46"/>
    </row>
    <row r="12483" spans="1:13" x14ac:dyDescent="0.3">
      <c r="A12483"/>
      <c r="B12483"/>
      <c r="C12483" s="29"/>
      <c r="D12483"/>
      <c r="E12483" s="44"/>
      <c r="F12483" s="29"/>
      <c r="G12483" s="45"/>
      <c r="L12483"/>
      <c r="M12483" s="46"/>
    </row>
    <row r="12484" spans="1:13" x14ac:dyDescent="0.3">
      <c r="A12484"/>
      <c r="B12484"/>
      <c r="C12484" s="29"/>
      <c r="D12484"/>
      <c r="E12484" s="44"/>
      <c r="F12484" s="29"/>
      <c r="G12484" s="45"/>
      <c r="L12484"/>
      <c r="M12484" s="46"/>
    </row>
    <row r="12485" spans="1:13" x14ac:dyDescent="0.3">
      <c r="A12485"/>
      <c r="B12485"/>
      <c r="C12485" s="29"/>
      <c r="D12485"/>
      <c r="E12485" s="44"/>
      <c r="F12485" s="29"/>
      <c r="G12485" s="45"/>
      <c r="L12485"/>
      <c r="M12485" s="46"/>
    </row>
    <row r="12486" spans="1:13" x14ac:dyDescent="0.3">
      <c r="A12486"/>
      <c r="B12486"/>
      <c r="C12486" s="29"/>
      <c r="D12486"/>
      <c r="E12486" s="44"/>
      <c r="F12486" s="29"/>
      <c r="G12486" s="45"/>
      <c r="L12486"/>
      <c r="M12486" s="46"/>
    </row>
    <row r="12487" spans="1:13" x14ac:dyDescent="0.3">
      <c r="A12487"/>
      <c r="B12487"/>
      <c r="C12487" s="29"/>
      <c r="D12487"/>
      <c r="E12487" s="44"/>
      <c r="F12487" s="29"/>
      <c r="G12487" s="45"/>
      <c r="L12487"/>
      <c r="M12487" s="46"/>
    </row>
    <row r="12488" spans="1:13" x14ac:dyDescent="0.3">
      <c r="A12488"/>
      <c r="B12488"/>
      <c r="C12488" s="29"/>
      <c r="D12488"/>
      <c r="E12488" s="44"/>
      <c r="F12488" s="29"/>
      <c r="G12488" s="45"/>
      <c r="L12488"/>
      <c r="M12488" s="46"/>
    </row>
    <row r="12489" spans="1:13" x14ac:dyDescent="0.3">
      <c r="A12489"/>
      <c r="B12489"/>
      <c r="C12489" s="29"/>
      <c r="D12489"/>
      <c r="E12489" s="44"/>
      <c r="F12489" s="29"/>
      <c r="G12489" s="45"/>
      <c r="L12489"/>
      <c r="M12489" s="46"/>
    </row>
    <row r="12490" spans="1:13" x14ac:dyDescent="0.3">
      <c r="A12490"/>
      <c r="B12490"/>
      <c r="C12490" s="29"/>
      <c r="D12490"/>
      <c r="E12490" s="44"/>
      <c r="F12490" s="29"/>
      <c r="G12490" s="45"/>
      <c r="L12490"/>
      <c r="M12490" s="46"/>
    </row>
    <row r="12491" spans="1:13" x14ac:dyDescent="0.3">
      <c r="A12491"/>
      <c r="B12491"/>
      <c r="C12491" s="29"/>
      <c r="D12491"/>
      <c r="E12491" s="44"/>
      <c r="F12491" s="29"/>
      <c r="G12491" s="45"/>
      <c r="L12491"/>
      <c r="M12491" s="46"/>
    </row>
    <row r="12492" spans="1:13" x14ac:dyDescent="0.3">
      <c r="A12492"/>
      <c r="B12492"/>
      <c r="C12492" s="29"/>
      <c r="D12492"/>
      <c r="E12492" s="44"/>
      <c r="F12492" s="29"/>
      <c r="G12492" s="45"/>
      <c r="L12492"/>
      <c r="M12492" s="46"/>
    </row>
    <row r="12493" spans="1:13" x14ac:dyDescent="0.3">
      <c r="A12493"/>
      <c r="B12493"/>
      <c r="C12493" s="29"/>
      <c r="D12493"/>
      <c r="E12493" s="44"/>
      <c r="F12493" s="29"/>
      <c r="G12493" s="45"/>
      <c r="L12493"/>
      <c r="M12493" s="46"/>
    </row>
    <row r="12494" spans="1:13" x14ac:dyDescent="0.3">
      <c r="A12494"/>
      <c r="B12494"/>
      <c r="C12494" s="29"/>
      <c r="D12494"/>
      <c r="E12494" s="44"/>
      <c r="F12494" s="29"/>
      <c r="G12494" s="45"/>
      <c r="L12494"/>
      <c r="M12494" s="46"/>
    </row>
    <row r="12495" spans="1:13" x14ac:dyDescent="0.3">
      <c r="A12495"/>
      <c r="B12495"/>
      <c r="C12495" s="29"/>
      <c r="D12495"/>
      <c r="E12495" s="44"/>
      <c r="F12495" s="29"/>
      <c r="G12495" s="45"/>
      <c r="L12495"/>
      <c r="M12495" s="46"/>
    </row>
    <row r="12496" spans="1:13" x14ac:dyDescent="0.3">
      <c r="A12496"/>
      <c r="B12496"/>
      <c r="C12496" s="29"/>
      <c r="D12496"/>
      <c r="E12496" s="44"/>
      <c r="F12496" s="29"/>
      <c r="G12496" s="45"/>
      <c r="L12496"/>
      <c r="M12496" s="46"/>
    </row>
    <row r="12497" spans="1:13" x14ac:dyDescent="0.3">
      <c r="A12497"/>
      <c r="B12497"/>
      <c r="C12497" s="29"/>
      <c r="D12497"/>
      <c r="E12497" s="44"/>
      <c r="F12497" s="29"/>
      <c r="G12497" s="45"/>
      <c r="L12497"/>
      <c r="M12497" s="46"/>
    </row>
    <row r="12498" spans="1:13" x14ac:dyDescent="0.3">
      <c r="A12498"/>
      <c r="B12498"/>
      <c r="C12498" s="29"/>
      <c r="D12498"/>
      <c r="E12498" s="44"/>
      <c r="F12498" s="29"/>
      <c r="G12498" s="45"/>
      <c r="L12498"/>
      <c r="M12498" s="46"/>
    </row>
    <row r="12499" spans="1:13" x14ac:dyDescent="0.3">
      <c r="A12499"/>
      <c r="B12499"/>
      <c r="C12499" s="29"/>
      <c r="D12499"/>
      <c r="E12499" s="44"/>
      <c r="F12499" s="29"/>
      <c r="G12499" s="45"/>
      <c r="L12499"/>
      <c r="M12499" s="46"/>
    </row>
    <row r="12500" spans="1:13" x14ac:dyDescent="0.3">
      <c r="A12500"/>
      <c r="B12500"/>
      <c r="C12500" s="29"/>
      <c r="D12500"/>
      <c r="E12500" s="44"/>
      <c r="F12500" s="29"/>
      <c r="G12500" s="45"/>
      <c r="L12500"/>
      <c r="M12500" s="46"/>
    </row>
    <row r="12501" spans="1:13" x14ac:dyDescent="0.3">
      <c r="A12501"/>
      <c r="B12501"/>
      <c r="C12501" s="29"/>
      <c r="D12501"/>
      <c r="E12501" s="44"/>
      <c r="F12501" s="29"/>
      <c r="G12501" s="45"/>
      <c r="L12501"/>
      <c r="M12501" s="46"/>
    </row>
    <row r="12502" spans="1:13" x14ac:dyDescent="0.3">
      <c r="A12502"/>
      <c r="B12502"/>
      <c r="C12502" s="29"/>
      <c r="D12502"/>
      <c r="E12502" s="44"/>
      <c r="F12502" s="29"/>
      <c r="G12502" s="45"/>
      <c r="L12502"/>
      <c r="M12502" s="46"/>
    </row>
    <row r="12503" spans="1:13" x14ac:dyDescent="0.3">
      <c r="A12503"/>
      <c r="B12503"/>
      <c r="C12503" s="29"/>
      <c r="D12503"/>
      <c r="E12503" s="44"/>
      <c r="F12503" s="29"/>
      <c r="G12503" s="45"/>
      <c r="L12503"/>
      <c r="M12503" s="46"/>
    </row>
    <row r="12504" spans="1:13" x14ac:dyDescent="0.3">
      <c r="A12504"/>
      <c r="B12504"/>
      <c r="C12504" s="29"/>
      <c r="D12504"/>
      <c r="E12504" s="44"/>
      <c r="F12504" s="29"/>
      <c r="G12504" s="45"/>
      <c r="L12504"/>
      <c r="M12504" s="46"/>
    </row>
    <row r="12505" spans="1:13" x14ac:dyDescent="0.3">
      <c r="A12505"/>
      <c r="B12505"/>
      <c r="C12505" s="29"/>
      <c r="D12505"/>
      <c r="E12505" s="44"/>
      <c r="F12505" s="29"/>
      <c r="G12505" s="45"/>
      <c r="L12505"/>
      <c r="M12505" s="46"/>
    </row>
    <row r="12506" spans="1:13" x14ac:dyDescent="0.3">
      <c r="A12506"/>
      <c r="B12506"/>
      <c r="C12506" s="29"/>
      <c r="D12506"/>
      <c r="E12506" s="44"/>
      <c r="F12506" s="29"/>
      <c r="G12506" s="45"/>
      <c r="L12506"/>
      <c r="M12506" s="46"/>
    </row>
    <row r="12507" spans="1:13" x14ac:dyDescent="0.3">
      <c r="A12507"/>
      <c r="B12507"/>
      <c r="C12507" s="29"/>
      <c r="D12507"/>
      <c r="E12507" s="44"/>
      <c r="F12507" s="29"/>
      <c r="G12507" s="45"/>
      <c r="L12507"/>
      <c r="M12507" s="46"/>
    </row>
    <row r="12508" spans="1:13" x14ac:dyDescent="0.3">
      <c r="A12508"/>
      <c r="B12508"/>
      <c r="C12508" s="29"/>
      <c r="D12508"/>
      <c r="E12508" s="44"/>
      <c r="F12508" s="29"/>
      <c r="G12508" s="45"/>
      <c r="L12508"/>
      <c r="M12508" s="46"/>
    </row>
    <row r="12509" spans="1:13" x14ac:dyDescent="0.3">
      <c r="A12509"/>
      <c r="B12509"/>
      <c r="C12509" s="29"/>
      <c r="D12509"/>
      <c r="E12509" s="44"/>
      <c r="F12509" s="29"/>
      <c r="G12509" s="45"/>
      <c r="L12509"/>
      <c r="M12509" s="46"/>
    </row>
    <row r="12510" spans="1:13" x14ac:dyDescent="0.3">
      <c r="A12510"/>
      <c r="B12510"/>
      <c r="C12510" s="29"/>
      <c r="D12510"/>
      <c r="E12510" s="44"/>
      <c r="F12510" s="29"/>
      <c r="G12510" s="45"/>
      <c r="L12510"/>
      <c r="M12510" s="46"/>
    </row>
    <row r="12511" spans="1:13" x14ac:dyDescent="0.3">
      <c r="A12511"/>
      <c r="B12511"/>
      <c r="C12511" s="29"/>
      <c r="D12511"/>
      <c r="E12511" s="44"/>
      <c r="F12511" s="29"/>
      <c r="G12511" s="45"/>
      <c r="L12511"/>
      <c r="M12511" s="46"/>
    </row>
    <row r="12512" spans="1:13" x14ac:dyDescent="0.3">
      <c r="A12512"/>
      <c r="B12512"/>
      <c r="C12512" s="29"/>
      <c r="D12512"/>
      <c r="E12512" s="44"/>
      <c r="F12512" s="29"/>
      <c r="G12512" s="45"/>
      <c r="L12512"/>
      <c r="M12512" s="46"/>
    </row>
    <row r="12513" spans="1:13" x14ac:dyDescent="0.3">
      <c r="A12513"/>
      <c r="B12513"/>
      <c r="C12513" s="29"/>
      <c r="D12513"/>
      <c r="E12513" s="44"/>
      <c r="F12513" s="29"/>
      <c r="G12513" s="45"/>
      <c r="L12513"/>
      <c r="M12513" s="46"/>
    </row>
    <row r="12514" spans="1:13" x14ac:dyDescent="0.3">
      <c r="A12514"/>
      <c r="B12514"/>
      <c r="C12514" s="29"/>
      <c r="D12514"/>
      <c r="E12514" s="44"/>
      <c r="F12514" s="29"/>
      <c r="G12514" s="45"/>
      <c r="L12514"/>
      <c r="M12514" s="46"/>
    </row>
    <row r="12515" spans="1:13" x14ac:dyDescent="0.3">
      <c r="A12515"/>
      <c r="B12515"/>
      <c r="C12515" s="29"/>
      <c r="D12515"/>
      <c r="E12515" s="44"/>
      <c r="F12515" s="29"/>
      <c r="G12515" s="45"/>
      <c r="L12515"/>
      <c r="M12515" s="46"/>
    </row>
    <row r="12516" spans="1:13" x14ac:dyDescent="0.3">
      <c r="A12516"/>
      <c r="B12516"/>
      <c r="C12516" s="29"/>
      <c r="D12516"/>
      <c r="E12516" s="44"/>
      <c r="F12516" s="29"/>
      <c r="G12516" s="45"/>
      <c r="L12516"/>
      <c r="M12516" s="46"/>
    </row>
    <row r="12517" spans="1:13" x14ac:dyDescent="0.3">
      <c r="A12517"/>
      <c r="B12517"/>
      <c r="C12517" s="29"/>
      <c r="D12517"/>
      <c r="E12517" s="44"/>
      <c r="F12517" s="29"/>
      <c r="G12517" s="45"/>
      <c r="L12517"/>
      <c r="M12517" s="46"/>
    </row>
    <row r="12518" spans="1:13" x14ac:dyDescent="0.3">
      <c r="A12518"/>
      <c r="B12518"/>
      <c r="C12518" s="29"/>
      <c r="D12518"/>
      <c r="E12518" s="44"/>
      <c r="F12518" s="29"/>
      <c r="G12518" s="45"/>
      <c r="L12518"/>
      <c r="M12518" s="46"/>
    </row>
    <row r="12519" spans="1:13" x14ac:dyDescent="0.3">
      <c r="A12519"/>
      <c r="B12519"/>
      <c r="C12519" s="29"/>
      <c r="D12519"/>
      <c r="E12519" s="44"/>
      <c r="F12519" s="29"/>
      <c r="G12519" s="45"/>
      <c r="L12519"/>
      <c r="M12519" s="46"/>
    </row>
    <row r="12520" spans="1:13" x14ac:dyDescent="0.3">
      <c r="A12520"/>
      <c r="B12520"/>
      <c r="C12520" s="29"/>
      <c r="D12520"/>
      <c r="E12520" s="44"/>
      <c r="F12520" s="29"/>
      <c r="G12520" s="45"/>
      <c r="L12520"/>
      <c r="M12520" s="46"/>
    </row>
    <row r="12521" spans="1:13" x14ac:dyDescent="0.3">
      <c r="A12521"/>
      <c r="B12521"/>
      <c r="C12521" s="29"/>
      <c r="D12521"/>
      <c r="E12521" s="44"/>
      <c r="F12521" s="29"/>
      <c r="G12521" s="45"/>
      <c r="L12521"/>
      <c r="M12521" s="46"/>
    </row>
    <row r="12522" spans="1:13" x14ac:dyDescent="0.3">
      <c r="A12522"/>
      <c r="B12522"/>
      <c r="C12522" s="29"/>
      <c r="D12522"/>
      <c r="E12522" s="44"/>
      <c r="F12522" s="29"/>
      <c r="G12522" s="45"/>
      <c r="L12522"/>
      <c r="M12522" s="46"/>
    </row>
    <row r="12523" spans="1:13" x14ac:dyDescent="0.3">
      <c r="A12523"/>
      <c r="B12523"/>
      <c r="C12523" s="29"/>
      <c r="D12523"/>
      <c r="E12523" s="44"/>
      <c r="F12523" s="29"/>
      <c r="G12523" s="45"/>
      <c r="L12523"/>
      <c r="M12523" s="46"/>
    </row>
    <row r="12524" spans="1:13" x14ac:dyDescent="0.3">
      <c r="A12524"/>
      <c r="B12524"/>
      <c r="C12524" s="29"/>
      <c r="D12524"/>
      <c r="E12524" s="44"/>
      <c r="F12524" s="29"/>
      <c r="G12524" s="45"/>
      <c r="L12524"/>
      <c r="M12524" s="46"/>
    </row>
    <row r="12525" spans="1:13" x14ac:dyDescent="0.3">
      <c r="A12525"/>
      <c r="B12525"/>
      <c r="C12525" s="29"/>
      <c r="D12525"/>
      <c r="E12525" s="44"/>
      <c r="F12525" s="29"/>
      <c r="G12525" s="45"/>
      <c r="L12525"/>
      <c r="M12525" s="46"/>
    </row>
    <row r="12526" spans="1:13" x14ac:dyDescent="0.3">
      <c r="A12526"/>
      <c r="B12526"/>
      <c r="C12526" s="29"/>
      <c r="D12526"/>
      <c r="E12526" s="44"/>
      <c r="F12526" s="29"/>
      <c r="G12526" s="45"/>
      <c r="L12526"/>
      <c r="M12526" s="46"/>
    </row>
    <row r="12527" spans="1:13" x14ac:dyDescent="0.3">
      <c r="A12527"/>
      <c r="B12527"/>
      <c r="C12527" s="29"/>
      <c r="D12527"/>
      <c r="E12527" s="44"/>
      <c r="F12527" s="29"/>
      <c r="G12527" s="45"/>
      <c r="L12527"/>
      <c r="M12527" s="46"/>
    </row>
    <row r="12528" spans="1:13" x14ac:dyDescent="0.3">
      <c r="A12528"/>
      <c r="B12528"/>
      <c r="C12528" s="29"/>
      <c r="D12528"/>
      <c r="E12528" s="44"/>
      <c r="F12528" s="29"/>
      <c r="G12528" s="45"/>
      <c r="L12528"/>
      <c r="M12528" s="46"/>
    </row>
    <row r="12529" spans="1:13" x14ac:dyDescent="0.3">
      <c r="A12529"/>
      <c r="B12529"/>
      <c r="C12529" s="29"/>
      <c r="D12529"/>
      <c r="E12529" s="44"/>
      <c r="F12529" s="29"/>
      <c r="G12529" s="45"/>
      <c r="L12529"/>
      <c r="M12529" s="46"/>
    </row>
    <row r="12530" spans="1:13" x14ac:dyDescent="0.3">
      <c r="A12530"/>
      <c r="B12530"/>
      <c r="C12530" s="29"/>
      <c r="D12530"/>
      <c r="E12530" s="44"/>
      <c r="F12530" s="29"/>
      <c r="G12530" s="45"/>
      <c r="L12530"/>
      <c r="M12530" s="46"/>
    </row>
    <row r="12531" spans="1:13" x14ac:dyDescent="0.3">
      <c r="A12531"/>
      <c r="B12531"/>
      <c r="C12531" s="29"/>
      <c r="D12531"/>
      <c r="E12531" s="44"/>
      <c r="F12531" s="29"/>
      <c r="G12531" s="45"/>
      <c r="L12531"/>
      <c r="M12531" s="46"/>
    </row>
    <row r="12532" spans="1:13" x14ac:dyDescent="0.3">
      <c r="A12532"/>
      <c r="B12532"/>
      <c r="C12532" s="29"/>
      <c r="D12532"/>
      <c r="E12532" s="44"/>
      <c r="F12532" s="29"/>
      <c r="G12532" s="45"/>
      <c r="L12532"/>
      <c r="M12532" s="46"/>
    </row>
    <row r="12533" spans="1:13" x14ac:dyDescent="0.3">
      <c r="A12533"/>
      <c r="B12533"/>
      <c r="C12533" s="29"/>
      <c r="D12533"/>
      <c r="E12533" s="44"/>
      <c r="F12533" s="29"/>
      <c r="G12533" s="45"/>
      <c r="L12533"/>
      <c r="M12533" s="46"/>
    </row>
    <row r="12534" spans="1:13" x14ac:dyDescent="0.3">
      <c r="A12534"/>
      <c r="B12534"/>
      <c r="C12534" s="29"/>
      <c r="D12534"/>
      <c r="E12534" s="44"/>
      <c r="F12534" s="29"/>
      <c r="G12534" s="45"/>
      <c r="L12534"/>
      <c r="M12534" s="46"/>
    </row>
    <row r="12535" spans="1:13" x14ac:dyDescent="0.3">
      <c r="A12535"/>
      <c r="B12535"/>
      <c r="C12535" s="29"/>
      <c r="D12535"/>
      <c r="E12535" s="44"/>
      <c r="F12535" s="29"/>
      <c r="G12535" s="45"/>
      <c r="L12535"/>
      <c r="M12535" s="46"/>
    </row>
    <row r="12536" spans="1:13" x14ac:dyDescent="0.3">
      <c r="A12536"/>
      <c r="B12536"/>
      <c r="C12536" s="29"/>
      <c r="D12536"/>
      <c r="E12536" s="44"/>
      <c r="F12536" s="29"/>
      <c r="G12536" s="45"/>
      <c r="L12536"/>
      <c r="M12536" s="46"/>
    </row>
    <row r="12537" spans="1:13" x14ac:dyDescent="0.3">
      <c r="A12537"/>
      <c r="B12537"/>
      <c r="C12537" s="29"/>
      <c r="D12537"/>
      <c r="E12537" s="44"/>
      <c r="F12537" s="29"/>
      <c r="G12537" s="45"/>
      <c r="L12537"/>
      <c r="M12537" s="46"/>
    </row>
    <row r="12538" spans="1:13" x14ac:dyDescent="0.3">
      <c r="A12538"/>
      <c r="B12538"/>
      <c r="C12538" s="29"/>
      <c r="D12538"/>
      <c r="E12538" s="44"/>
      <c r="F12538" s="29"/>
      <c r="G12538" s="45"/>
      <c r="L12538"/>
      <c r="M12538" s="46"/>
    </row>
    <row r="12539" spans="1:13" x14ac:dyDescent="0.3">
      <c r="A12539"/>
      <c r="B12539"/>
      <c r="C12539" s="29"/>
      <c r="D12539"/>
      <c r="E12539" s="44"/>
      <c r="F12539" s="29"/>
      <c r="G12539" s="45"/>
      <c r="L12539"/>
      <c r="M12539" s="46"/>
    </row>
    <row r="12540" spans="1:13" x14ac:dyDescent="0.3">
      <c r="A12540"/>
      <c r="B12540"/>
      <c r="C12540" s="29"/>
      <c r="D12540"/>
      <c r="E12540" s="44"/>
      <c r="F12540" s="29"/>
      <c r="G12540" s="45"/>
      <c r="L12540"/>
      <c r="M12540" s="46"/>
    </row>
    <row r="12541" spans="1:13" x14ac:dyDescent="0.3">
      <c r="A12541"/>
      <c r="B12541"/>
      <c r="C12541" s="29"/>
      <c r="D12541"/>
      <c r="E12541" s="44"/>
      <c r="F12541" s="29"/>
      <c r="G12541" s="45"/>
      <c r="L12541"/>
      <c r="M12541" s="46"/>
    </row>
    <row r="12542" spans="1:13" x14ac:dyDescent="0.3">
      <c r="A12542"/>
      <c r="B12542"/>
      <c r="C12542" s="29"/>
      <c r="D12542"/>
      <c r="E12542" s="44"/>
      <c r="F12542" s="29"/>
      <c r="G12542" s="45"/>
      <c r="L12542"/>
      <c r="M12542" s="46"/>
    </row>
    <row r="12543" spans="1:13" x14ac:dyDescent="0.3">
      <c r="A12543"/>
      <c r="B12543"/>
      <c r="C12543" s="29"/>
      <c r="D12543"/>
      <c r="E12543" s="44"/>
      <c r="F12543" s="29"/>
      <c r="G12543" s="45"/>
      <c r="L12543"/>
      <c r="M12543" s="46"/>
    </row>
    <row r="12544" spans="1:13" x14ac:dyDescent="0.3">
      <c r="A12544"/>
      <c r="B12544"/>
      <c r="C12544" s="29"/>
      <c r="D12544"/>
      <c r="E12544" s="44"/>
      <c r="F12544" s="29"/>
      <c r="G12544" s="45"/>
      <c r="L12544"/>
      <c r="M12544" s="46"/>
    </row>
    <row r="12545" spans="1:13" x14ac:dyDescent="0.3">
      <c r="A12545"/>
      <c r="B12545"/>
      <c r="C12545" s="29"/>
      <c r="D12545"/>
      <c r="E12545" s="44"/>
      <c r="F12545" s="29"/>
      <c r="G12545" s="45"/>
      <c r="L12545"/>
      <c r="M12545" s="46"/>
    </row>
    <row r="12546" spans="1:13" x14ac:dyDescent="0.3">
      <c r="A12546"/>
      <c r="B12546"/>
      <c r="C12546" s="29"/>
      <c r="D12546"/>
      <c r="E12546" s="44"/>
      <c r="F12546" s="29"/>
      <c r="G12546" s="45"/>
      <c r="L12546"/>
      <c r="M12546" s="46"/>
    </row>
    <row r="12547" spans="1:13" x14ac:dyDescent="0.3">
      <c r="A12547"/>
      <c r="B12547"/>
      <c r="C12547" s="29"/>
      <c r="D12547"/>
      <c r="E12547" s="44"/>
      <c r="F12547" s="29"/>
      <c r="G12547" s="45"/>
      <c r="L12547"/>
      <c r="M12547" s="46"/>
    </row>
    <row r="12548" spans="1:13" x14ac:dyDescent="0.3">
      <c r="A12548"/>
      <c r="B12548"/>
      <c r="C12548" s="29"/>
      <c r="D12548"/>
      <c r="E12548" s="44"/>
      <c r="F12548" s="29"/>
      <c r="G12548" s="45"/>
      <c r="L12548"/>
      <c r="M12548" s="46"/>
    </row>
    <row r="12549" spans="1:13" x14ac:dyDescent="0.3">
      <c r="A12549"/>
      <c r="B12549"/>
      <c r="C12549" s="29"/>
      <c r="D12549"/>
      <c r="E12549" s="44"/>
      <c r="F12549" s="29"/>
      <c r="G12549" s="45"/>
      <c r="L12549"/>
      <c r="M12549" s="46"/>
    </row>
    <row r="12550" spans="1:13" x14ac:dyDescent="0.3">
      <c r="A12550"/>
      <c r="B12550"/>
      <c r="C12550" s="29"/>
      <c r="D12550"/>
      <c r="E12550" s="44"/>
      <c r="F12550" s="29"/>
      <c r="G12550" s="45"/>
      <c r="L12550"/>
      <c r="M12550" s="46"/>
    </row>
    <row r="12551" spans="1:13" x14ac:dyDescent="0.3">
      <c r="A12551"/>
      <c r="B12551"/>
      <c r="C12551" s="29"/>
      <c r="D12551"/>
      <c r="E12551" s="44"/>
      <c r="F12551" s="29"/>
      <c r="G12551" s="45"/>
      <c r="L12551"/>
      <c r="M12551" s="46"/>
    </row>
    <row r="12552" spans="1:13" x14ac:dyDescent="0.3">
      <c r="A12552"/>
      <c r="B12552"/>
      <c r="C12552" s="29"/>
      <c r="D12552"/>
      <c r="E12552" s="44"/>
      <c r="F12552" s="29"/>
      <c r="G12552" s="45"/>
      <c r="L12552"/>
      <c r="M12552" s="46"/>
    </row>
    <row r="12553" spans="1:13" x14ac:dyDescent="0.3">
      <c r="A12553"/>
      <c r="B12553"/>
      <c r="C12553" s="29"/>
      <c r="D12553"/>
      <c r="E12553" s="44"/>
      <c r="F12553" s="29"/>
      <c r="G12553" s="45"/>
      <c r="L12553"/>
      <c r="M12553" s="46"/>
    </row>
    <row r="12554" spans="1:13" x14ac:dyDescent="0.3">
      <c r="A12554"/>
      <c r="B12554"/>
      <c r="C12554" s="29"/>
      <c r="D12554"/>
      <c r="E12554" s="44"/>
      <c r="F12554" s="29"/>
      <c r="G12554" s="45"/>
      <c r="L12554"/>
      <c r="M12554" s="46"/>
    </row>
    <row r="12555" spans="1:13" x14ac:dyDescent="0.3">
      <c r="A12555"/>
      <c r="B12555"/>
      <c r="C12555" s="29"/>
      <c r="D12555"/>
      <c r="E12555" s="44"/>
      <c r="F12555" s="29"/>
      <c r="G12555" s="45"/>
      <c r="L12555"/>
      <c r="M12555" s="46"/>
    </row>
    <row r="12556" spans="1:13" x14ac:dyDescent="0.3">
      <c r="A12556"/>
      <c r="B12556"/>
      <c r="C12556" s="29"/>
      <c r="D12556"/>
      <c r="E12556" s="44"/>
      <c r="F12556" s="29"/>
      <c r="G12556" s="45"/>
      <c r="L12556"/>
      <c r="M12556" s="46"/>
    </row>
    <row r="12557" spans="1:13" x14ac:dyDescent="0.3">
      <c r="A12557"/>
      <c r="B12557"/>
      <c r="C12557" s="29"/>
      <c r="D12557"/>
      <c r="E12557" s="44"/>
      <c r="F12557" s="29"/>
      <c r="G12557" s="45"/>
      <c r="L12557"/>
      <c r="M12557" s="46"/>
    </row>
    <row r="12558" spans="1:13" x14ac:dyDescent="0.3">
      <c r="A12558"/>
      <c r="B12558"/>
      <c r="C12558" s="29"/>
      <c r="D12558"/>
      <c r="E12558" s="44"/>
      <c r="F12558" s="29"/>
      <c r="G12558" s="45"/>
      <c r="L12558"/>
      <c r="M12558" s="46"/>
    </row>
    <row r="12559" spans="1:13" x14ac:dyDescent="0.3">
      <c r="A12559"/>
      <c r="B12559"/>
      <c r="C12559" s="29"/>
      <c r="D12559"/>
      <c r="E12559" s="44"/>
      <c r="F12559" s="29"/>
      <c r="G12559" s="45"/>
      <c r="L12559"/>
      <c r="M12559" s="46"/>
    </row>
    <row r="12560" spans="1:13" x14ac:dyDescent="0.3">
      <c r="A12560"/>
      <c r="B12560"/>
      <c r="C12560" s="29"/>
      <c r="D12560"/>
      <c r="E12560" s="44"/>
      <c r="F12560" s="29"/>
      <c r="G12560" s="45"/>
      <c r="L12560"/>
      <c r="M12560" s="46"/>
    </row>
    <row r="12561" spans="1:13" x14ac:dyDescent="0.3">
      <c r="A12561"/>
      <c r="B12561"/>
      <c r="C12561" s="29"/>
      <c r="D12561"/>
      <c r="E12561" s="44"/>
      <c r="F12561" s="29"/>
      <c r="G12561" s="45"/>
      <c r="L12561"/>
      <c r="M12561" s="46"/>
    </row>
    <row r="12562" spans="1:13" x14ac:dyDescent="0.3">
      <c r="A12562"/>
      <c r="B12562"/>
      <c r="C12562" s="29"/>
      <c r="D12562"/>
      <c r="E12562" s="44"/>
      <c r="F12562" s="29"/>
      <c r="G12562" s="45"/>
      <c r="L12562"/>
      <c r="M12562" s="46"/>
    </row>
    <row r="12563" spans="1:13" x14ac:dyDescent="0.3">
      <c r="A12563"/>
      <c r="B12563"/>
      <c r="C12563" s="29"/>
      <c r="D12563"/>
      <c r="E12563" s="44"/>
      <c r="F12563" s="29"/>
      <c r="G12563" s="45"/>
      <c r="L12563"/>
      <c r="M12563" s="46"/>
    </row>
    <row r="12564" spans="1:13" x14ac:dyDescent="0.3">
      <c r="A12564"/>
      <c r="B12564"/>
      <c r="C12564" s="29"/>
      <c r="D12564"/>
      <c r="E12564" s="44"/>
      <c r="F12564" s="29"/>
      <c r="G12564" s="45"/>
      <c r="L12564"/>
      <c r="M12564" s="46"/>
    </row>
    <row r="12565" spans="1:13" x14ac:dyDescent="0.3">
      <c r="A12565"/>
      <c r="B12565"/>
      <c r="C12565" s="29"/>
      <c r="D12565"/>
      <c r="E12565" s="44"/>
      <c r="F12565" s="29"/>
      <c r="G12565" s="45"/>
      <c r="L12565"/>
      <c r="M12565" s="46"/>
    </row>
    <row r="12566" spans="1:13" x14ac:dyDescent="0.3">
      <c r="A12566"/>
      <c r="B12566"/>
      <c r="C12566" s="29"/>
      <c r="D12566"/>
      <c r="E12566" s="44"/>
      <c r="F12566" s="29"/>
      <c r="G12566" s="45"/>
      <c r="L12566"/>
      <c r="M12566" s="46"/>
    </row>
    <row r="12567" spans="1:13" x14ac:dyDescent="0.3">
      <c r="A12567"/>
      <c r="B12567"/>
      <c r="C12567" s="29"/>
      <c r="D12567"/>
      <c r="E12567" s="44"/>
      <c r="F12567" s="29"/>
      <c r="G12567" s="45"/>
      <c r="L12567"/>
      <c r="M12567" s="46"/>
    </row>
    <row r="12568" spans="1:13" x14ac:dyDescent="0.3">
      <c r="A12568"/>
      <c r="B12568"/>
      <c r="C12568" s="29"/>
      <c r="D12568"/>
      <c r="E12568" s="44"/>
      <c r="F12568" s="29"/>
      <c r="G12568" s="45"/>
      <c r="L12568"/>
      <c r="M12568" s="46"/>
    </row>
    <row r="12569" spans="1:13" x14ac:dyDescent="0.3">
      <c r="A12569"/>
      <c r="B12569"/>
      <c r="C12569" s="29"/>
      <c r="D12569"/>
      <c r="E12569" s="44"/>
      <c r="F12569" s="29"/>
      <c r="G12569" s="45"/>
      <c r="L12569"/>
      <c r="M12569" s="46"/>
    </row>
    <row r="12570" spans="1:13" x14ac:dyDescent="0.3">
      <c r="A12570"/>
      <c r="B12570"/>
      <c r="C12570" s="29"/>
      <c r="D12570"/>
      <c r="E12570" s="44"/>
      <c r="F12570" s="29"/>
      <c r="G12570" s="45"/>
      <c r="L12570"/>
      <c r="M12570" s="46"/>
    </row>
    <row r="12571" spans="1:13" x14ac:dyDescent="0.3">
      <c r="A12571"/>
      <c r="B12571"/>
      <c r="C12571" s="29"/>
      <c r="D12571"/>
      <c r="E12571" s="44"/>
      <c r="F12571" s="29"/>
      <c r="G12571" s="45"/>
      <c r="L12571"/>
      <c r="M12571" s="46"/>
    </row>
    <row r="12572" spans="1:13" x14ac:dyDescent="0.3">
      <c r="A12572"/>
      <c r="B12572"/>
      <c r="C12572" s="29"/>
      <c r="D12572"/>
      <c r="E12572" s="44"/>
      <c r="F12572" s="29"/>
      <c r="G12572" s="45"/>
      <c r="L12572"/>
      <c r="M12572" s="46"/>
    </row>
    <row r="12573" spans="1:13" x14ac:dyDescent="0.3">
      <c r="A12573"/>
      <c r="B12573"/>
      <c r="C12573" s="29"/>
      <c r="D12573"/>
      <c r="E12573" s="44"/>
      <c r="F12573" s="29"/>
      <c r="G12573" s="45"/>
      <c r="L12573"/>
      <c r="M12573" s="46"/>
    </row>
    <row r="12574" spans="1:13" x14ac:dyDescent="0.3">
      <c r="A12574"/>
      <c r="B12574"/>
      <c r="C12574" s="29"/>
      <c r="D12574"/>
      <c r="E12574" s="44"/>
      <c r="F12574" s="29"/>
      <c r="G12574" s="45"/>
      <c r="L12574"/>
      <c r="M12574" s="46"/>
    </row>
    <row r="12575" spans="1:13" x14ac:dyDescent="0.3">
      <c r="A12575"/>
      <c r="B12575"/>
      <c r="C12575" s="29"/>
      <c r="D12575"/>
      <c r="E12575" s="44"/>
      <c r="F12575" s="29"/>
      <c r="G12575" s="45"/>
      <c r="L12575"/>
      <c r="M12575" s="46"/>
    </row>
    <row r="12576" spans="1:13" x14ac:dyDescent="0.3">
      <c r="A12576"/>
      <c r="B12576"/>
      <c r="C12576" s="29"/>
      <c r="D12576"/>
      <c r="E12576" s="44"/>
      <c r="F12576" s="29"/>
      <c r="G12576" s="45"/>
      <c r="L12576"/>
      <c r="M12576" s="46"/>
    </row>
    <row r="12577" spans="1:13" x14ac:dyDescent="0.3">
      <c r="A12577"/>
      <c r="B12577"/>
      <c r="C12577" s="29"/>
      <c r="D12577"/>
      <c r="E12577" s="44"/>
      <c r="F12577" s="29"/>
      <c r="G12577" s="45"/>
      <c r="L12577"/>
      <c r="M12577" s="46"/>
    </row>
    <row r="12578" spans="1:13" x14ac:dyDescent="0.3">
      <c r="A12578"/>
      <c r="B12578"/>
      <c r="C12578" s="29"/>
      <c r="D12578"/>
      <c r="E12578" s="44"/>
      <c r="F12578" s="29"/>
      <c r="G12578" s="45"/>
      <c r="L12578"/>
      <c r="M12578" s="46"/>
    </row>
    <row r="12579" spans="1:13" x14ac:dyDescent="0.3">
      <c r="A12579"/>
      <c r="B12579"/>
      <c r="C12579" s="29"/>
      <c r="D12579"/>
      <c r="E12579" s="44"/>
      <c r="F12579" s="29"/>
      <c r="G12579" s="45"/>
      <c r="L12579"/>
      <c r="M12579" s="46"/>
    </row>
    <row r="12580" spans="1:13" x14ac:dyDescent="0.3">
      <c r="A12580"/>
      <c r="B12580"/>
      <c r="C12580" s="29"/>
      <c r="D12580"/>
      <c r="E12580" s="44"/>
      <c r="F12580" s="29"/>
      <c r="G12580" s="45"/>
      <c r="L12580"/>
      <c r="M12580" s="46"/>
    </row>
    <row r="12581" spans="1:13" x14ac:dyDescent="0.3">
      <c r="A12581"/>
      <c r="B12581"/>
      <c r="C12581" s="29"/>
      <c r="D12581"/>
      <c r="E12581" s="44"/>
      <c r="F12581" s="29"/>
      <c r="G12581" s="45"/>
      <c r="L12581"/>
      <c r="M12581" s="46"/>
    </row>
    <row r="12582" spans="1:13" x14ac:dyDescent="0.3">
      <c r="A12582"/>
      <c r="B12582"/>
      <c r="C12582" s="29"/>
      <c r="D12582"/>
      <c r="E12582" s="44"/>
      <c r="F12582" s="29"/>
      <c r="G12582" s="45"/>
      <c r="L12582"/>
      <c r="M12582" s="46"/>
    </row>
    <row r="12583" spans="1:13" x14ac:dyDescent="0.3">
      <c r="A12583"/>
      <c r="B12583"/>
      <c r="C12583" s="29"/>
      <c r="D12583"/>
      <c r="E12583" s="44"/>
      <c r="F12583" s="29"/>
      <c r="G12583" s="45"/>
      <c r="L12583"/>
      <c r="M12583" s="46"/>
    </row>
    <row r="12584" spans="1:13" x14ac:dyDescent="0.3">
      <c r="A12584"/>
      <c r="B12584"/>
      <c r="C12584" s="29"/>
      <c r="D12584"/>
      <c r="E12584" s="44"/>
      <c r="F12584" s="29"/>
      <c r="G12584" s="45"/>
      <c r="L12584"/>
      <c r="M12584" s="46"/>
    </row>
    <row r="12585" spans="1:13" x14ac:dyDescent="0.3">
      <c r="A12585"/>
      <c r="B12585"/>
      <c r="C12585" s="29"/>
      <c r="D12585"/>
      <c r="E12585" s="44"/>
      <c r="F12585" s="29"/>
      <c r="G12585" s="45"/>
      <c r="L12585"/>
      <c r="M12585" s="46"/>
    </row>
    <row r="12586" spans="1:13" x14ac:dyDescent="0.3">
      <c r="A12586"/>
      <c r="B12586"/>
      <c r="C12586" s="29"/>
      <c r="D12586"/>
      <c r="E12586" s="44"/>
      <c r="F12586" s="29"/>
      <c r="G12586" s="45"/>
      <c r="L12586"/>
      <c r="M12586" s="46"/>
    </row>
    <row r="12587" spans="1:13" x14ac:dyDescent="0.3">
      <c r="A12587"/>
      <c r="B12587"/>
      <c r="C12587" s="29"/>
      <c r="D12587"/>
      <c r="E12587" s="44"/>
      <c r="F12587" s="29"/>
      <c r="G12587" s="45"/>
      <c r="L12587"/>
      <c r="M12587" s="46"/>
    </row>
    <row r="12588" spans="1:13" x14ac:dyDescent="0.3">
      <c r="A12588"/>
      <c r="B12588"/>
      <c r="C12588" s="29"/>
      <c r="D12588"/>
      <c r="E12588" s="44"/>
      <c r="F12588" s="29"/>
      <c r="G12588" s="45"/>
      <c r="L12588"/>
      <c r="M12588" s="46"/>
    </row>
    <row r="12589" spans="1:13" x14ac:dyDescent="0.3">
      <c r="A12589"/>
      <c r="B12589"/>
      <c r="C12589" s="29"/>
      <c r="D12589"/>
      <c r="E12589" s="44"/>
      <c r="F12589" s="29"/>
      <c r="G12589" s="45"/>
      <c r="L12589"/>
      <c r="M12589" s="46"/>
    </row>
    <row r="12590" spans="1:13" x14ac:dyDescent="0.3">
      <c r="A12590"/>
      <c r="B12590"/>
      <c r="C12590" s="29"/>
      <c r="D12590"/>
      <c r="E12590" s="44"/>
      <c r="F12590" s="29"/>
      <c r="G12590" s="45"/>
      <c r="L12590"/>
      <c r="M12590" s="46"/>
    </row>
    <row r="12591" spans="1:13" x14ac:dyDescent="0.3">
      <c r="A12591"/>
      <c r="B12591"/>
      <c r="C12591" s="29"/>
      <c r="D12591"/>
      <c r="E12591" s="44"/>
      <c r="F12591" s="29"/>
      <c r="G12591" s="45"/>
      <c r="L12591"/>
      <c r="M12591" s="46"/>
    </row>
    <row r="12592" spans="1:13" x14ac:dyDescent="0.3">
      <c r="A12592"/>
      <c r="B12592"/>
      <c r="C12592" s="29"/>
      <c r="D12592"/>
      <c r="E12592" s="44"/>
      <c r="F12592" s="29"/>
      <c r="G12592" s="45"/>
      <c r="L12592"/>
      <c r="M12592" s="46"/>
    </row>
    <row r="12593" spans="1:13" x14ac:dyDescent="0.3">
      <c r="A12593"/>
      <c r="B12593"/>
      <c r="C12593" s="29"/>
      <c r="D12593"/>
      <c r="E12593" s="44"/>
      <c r="F12593" s="29"/>
      <c r="G12593" s="45"/>
      <c r="L12593"/>
      <c r="M12593" s="46"/>
    </row>
    <row r="12594" spans="1:13" x14ac:dyDescent="0.3">
      <c r="A12594"/>
      <c r="B12594"/>
      <c r="C12594" s="29"/>
      <c r="D12594"/>
      <c r="E12594" s="44"/>
      <c r="F12594" s="29"/>
      <c r="G12594" s="45"/>
      <c r="L12594"/>
      <c r="M12594" s="46"/>
    </row>
    <row r="12595" spans="1:13" x14ac:dyDescent="0.3">
      <c r="A12595"/>
      <c r="B12595"/>
      <c r="C12595" s="29"/>
      <c r="D12595"/>
      <c r="E12595" s="44"/>
      <c r="F12595" s="29"/>
      <c r="G12595" s="45"/>
      <c r="L12595"/>
      <c r="M12595" s="46"/>
    </row>
    <row r="12596" spans="1:13" x14ac:dyDescent="0.3">
      <c r="A12596"/>
      <c r="B12596"/>
      <c r="C12596" s="29"/>
      <c r="D12596"/>
      <c r="E12596" s="44"/>
      <c r="F12596" s="29"/>
      <c r="G12596" s="45"/>
      <c r="L12596"/>
      <c r="M12596" s="46"/>
    </row>
    <row r="12597" spans="1:13" x14ac:dyDescent="0.3">
      <c r="A12597"/>
      <c r="B12597"/>
      <c r="C12597" s="29"/>
      <c r="D12597"/>
      <c r="E12597" s="44"/>
      <c r="F12597" s="29"/>
      <c r="G12597" s="45"/>
      <c r="L12597"/>
      <c r="M12597" s="46"/>
    </row>
    <row r="12598" spans="1:13" x14ac:dyDescent="0.3">
      <c r="A12598"/>
      <c r="B12598"/>
      <c r="C12598" s="29"/>
      <c r="D12598"/>
      <c r="E12598" s="44"/>
      <c r="F12598" s="29"/>
      <c r="G12598" s="45"/>
      <c r="L12598"/>
      <c r="M12598" s="46"/>
    </row>
    <row r="12599" spans="1:13" x14ac:dyDescent="0.3">
      <c r="A12599"/>
      <c r="B12599"/>
      <c r="C12599" s="29"/>
      <c r="D12599"/>
      <c r="E12599" s="44"/>
      <c r="F12599" s="29"/>
      <c r="G12599" s="45"/>
      <c r="L12599"/>
      <c r="M12599" s="46"/>
    </row>
    <row r="12600" spans="1:13" x14ac:dyDescent="0.3">
      <c r="A12600"/>
      <c r="B12600"/>
      <c r="C12600" s="29"/>
      <c r="D12600"/>
      <c r="E12600" s="44"/>
      <c r="F12600" s="29"/>
      <c r="G12600" s="45"/>
      <c r="L12600"/>
      <c r="M12600" s="46"/>
    </row>
    <row r="12601" spans="1:13" x14ac:dyDescent="0.3">
      <c r="A12601"/>
      <c r="B12601"/>
      <c r="C12601" s="29"/>
      <c r="D12601"/>
      <c r="E12601" s="44"/>
      <c r="F12601" s="29"/>
      <c r="G12601" s="45"/>
      <c r="L12601"/>
      <c r="M12601" s="46"/>
    </row>
    <row r="12602" spans="1:13" x14ac:dyDescent="0.3">
      <c r="A12602"/>
      <c r="B12602"/>
      <c r="C12602" s="29"/>
      <c r="D12602"/>
      <c r="E12602" s="44"/>
      <c r="F12602" s="29"/>
      <c r="G12602" s="45"/>
      <c r="L12602"/>
      <c r="M12602" s="46"/>
    </row>
    <row r="12603" spans="1:13" x14ac:dyDescent="0.3">
      <c r="A12603"/>
      <c r="B12603"/>
      <c r="C12603" s="29"/>
      <c r="D12603"/>
      <c r="E12603" s="44"/>
      <c r="F12603" s="29"/>
      <c r="G12603" s="45"/>
      <c r="L12603"/>
      <c r="M12603" s="46"/>
    </row>
    <row r="12604" spans="1:13" x14ac:dyDescent="0.3">
      <c r="A12604"/>
      <c r="B12604"/>
      <c r="C12604" s="29"/>
      <c r="D12604"/>
      <c r="E12604" s="44"/>
      <c r="F12604" s="29"/>
      <c r="G12604" s="45"/>
      <c r="L12604"/>
      <c r="M12604" s="46"/>
    </row>
    <row r="12605" spans="1:13" x14ac:dyDescent="0.3">
      <c r="A12605"/>
      <c r="B12605"/>
      <c r="C12605" s="29"/>
      <c r="D12605"/>
      <c r="E12605" s="44"/>
      <c r="F12605" s="29"/>
      <c r="G12605" s="45"/>
      <c r="L12605"/>
      <c r="M12605" s="46"/>
    </row>
    <row r="12606" spans="1:13" x14ac:dyDescent="0.3">
      <c r="A12606"/>
      <c r="B12606"/>
      <c r="C12606" s="29"/>
      <c r="D12606"/>
      <c r="E12606" s="44"/>
      <c r="F12606" s="29"/>
      <c r="G12606" s="45"/>
      <c r="L12606"/>
      <c r="M12606" s="46"/>
    </row>
    <row r="12607" spans="1:13" x14ac:dyDescent="0.3">
      <c r="A12607"/>
      <c r="B12607"/>
      <c r="C12607" s="29"/>
      <c r="D12607"/>
      <c r="E12607" s="44"/>
      <c r="F12607" s="29"/>
      <c r="G12607" s="45"/>
      <c r="L12607"/>
      <c r="M12607" s="46"/>
    </row>
    <row r="12608" spans="1:13" x14ac:dyDescent="0.3">
      <c r="A12608"/>
      <c r="B12608"/>
      <c r="C12608" s="29"/>
      <c r="D12608"/>
      <c r="E12608" s="44"/>
      <c r="F12608" s="29"/>
      <c r="G12608" s="45"/>
      <c r="L12608"/>
      <c r="M12608" s="46"/>
    </row>
    <row r="12609" spans="1:13" x14ac:dyDescent="0.3">
      <c r="A12609"/>
      <c r="B12609"/>
      <c r="C12609" s="29"/>
      <c r="D12609"/>
      <c r="E12609" s="44"/>
      <c r="F12609" s="29"/>
      <c r="G12609" s="45"/>
      <c r="L12609"/>
      <c r="M12609" s="46"/>
    </row>
    <row r="12610" spans="1:13" x14ac:dyDescent="0.3">
      <c r="A12610"/>
      <c r="B12610"/>
      <c r="C12610" s="29"/>
      <c r="D12610"/>
      <c r="E12610" s="44"/>
      <c r="F12610" s="29"/>
      <c r="G12610" s="45"/>
      <c r="L12610"/>
      <c r="M12610" s="46"/>
    </row>
    <row r="12611" spans="1:13" x14ac:dyDescent="0.3">
      <c r="A12611"/>
      <c r="B12611"/>
      <c r="C12611" s="29"/>
      <c r="D12611"/>
      <c r="E12611" s="44"/>
      <c r="F12611" s="29"/>
      <c r="G12611" s="45"/>
      <c r="L12611"/>
      <c r="M12611" s="46"/>
    </row>
    <row r="12612" spans="1:13" x14ac:dyDescent="0.3">
      <c r="A12612"/>
      <c r="B12612"/>
      <c r="C12612" s="29"/>
      <c r="D12612"/>
      <c r="E12612" s="44"/>
      <c r="F12612" s="29"/>
      <c r="G12612" s="45"/>
      <c r="L12612"/>
      <c r="M12612" s="46"/>
    </row>
    <row r="12613" spans="1:13" x14ac:dyDescent="0.3">
      <c r="A12613"/>
      <c r="B12613"/>
      <c r="C12613" s="29"/>
      <c r="D12613"/>
      <c r="E12613" s="44"/>
      <c r="F12613" s="29"/>
      <c r="G12613" s="45"/>
      <c r="L12613"/>
      <c r="M12613" s="46"/>
    </row>
    <row r="12614" spans="1:13" x14ac:dyDescent="0.3">
      <c r="A12614"/>
      <c r="B12614"/>
      <c r="C12614" s="29"/>
      <c r="D12614"/>
      <c r="E12614" s="44"/>
      <c r="F12614" s="29"/>
      <c r="G12614" s="45"/>
      <c r="L12614"/>
      <c r="M12614" s="46"/>
    </row>
    <row r="12615" spans="1:13" x14ac:dyDescent="0.3">
      <c r="A12615"/>
      <c r="B12615"/>
      <c r="C12615" s="29"/>
      <c r="D12615"/>
      <c r="E12615" s="44"/>
      <c r="F12615" s="29"/>
      <c r="G12615" s="45"/>
      <c r="L12615"/>
      <c r="M12615" s="46"/>
    </row>
    <row r="12616" spans="1:13" x14ac:dyDescent="0.3">
      <c r="A12616"/>
      <c r="B12616"/>
      <c r="C12616" s="29"/>
      <c r="D12616"/>
      <c r="E12616" s="44"/>
      <c r="F12616" s="29"/>
      <c r="G12616" s="45"/>
      <c r="L12616"/>
      <c r="M12616" s="46"/>
    </row>
    <row r="12617" spans="1:13" x14ac:dyDescent="0.3">
      <c r="A12617"/>
      <c r="B12617"/>
      <c r="C12617" s="29"/>
      <c r="D12617"/>
      <c r="E12617" s="44"/>
      <c r="F12617" s="29"/>
      <c r="G12617" s="45"/>
      <c r="L12617"/>
      <c r="M12617" s="46"/>
    </row>
    <row r="12618" spans="1:13" x14ac:dyDescent="0.3">
      <c r="A12618"/>
      <c r="B12618"/>
      <c r="C12618" s="29"/>
      <c r="D12618"/>
      <c r="E12618" s="44"/>
      <c r="F12618" s="29"/>
      <c r="G12618" s="45"/>
      <c r="L12618"/>
      <c r="M12618" s="46"/>
    </row>
    <row r="12619" spans="1:13" x14ac:dyDescent="0.3">
      <c r="A12619"/>
      <c r="B12619"/>
      <c r="C12619" s="29"/>
      <c r="D12619"/>
      <c r="E12619" s="44"/>
      <c r="F12619" s="29"/>
      <c r="G12619" s="45"/>
      <c r="L12619"/>
      <c r="M12619" s="46"/>
    </row>
    <row r="12620" spans="1:13" x14ac:dyDescent="0.3">
      <c r="A12620"/>
      <c r="B12620"/>
      <c r="C12620" s="29"/>
      <c r="D12620"/>
      <c r="E12620" s="44"/>
      <c r="F12620" s="29"/>
      <c r="G12620" s="45"/>
      <c r="L12620"/>
      <c r="M12620" s="46"/>
    </row>
    <row r="12621" spans="1:13" x14ac:dyDescent="0.3">
      <c r="A12621"/>
      <c r="B12621"/>
      <c r="C12621" s="29"/>
      <c r="D12621"/>
      <c r="E12621" s="44"/>
      <c r="F12621" s="29"/>
      <c r="G12621" s="45"/>
      <c r="L12621"/>
      <c r="M12621" s="46"/>
    </row>
    <row r="12622" spans="1:13" x14ac:dyDescent="0.3">
      <c r="A12622"/>
      <c r="B12622"/>
      <c r="C12622" s="29"/>
      <c r="D12622"/>
      <c r="E12622" s="44"/>
      <c r="F12622" s="29"/>
      <c r="G12622" s="45"/>
      <c r="L12622"/>
      <c r="M12622" s="46"/>
    </row>
    <row r="12623" spans="1:13" x14ac:dyDescent="0.3">
      <c r="A12623"/>
      <c r="B12623"/>
      <c r="C12623" s="29"/>
      <c r="D12623"/>
      <c r="E12623" s="44"/>
      <c r="F12623" s="29"/>
      <c r="G12623" s="45"/>
      <c r="L12623"/>
      <c r="M12623" s="46"/>
    </row>
    <row r="12624" spans="1:13" x14ac:dyDescent="0.3">
      <c r="A12624"/>
      <c r="B12624"/>
      <c r="C12624" s="29"/>
      <c r="D12624"/>
      <c r="E12624" s="44"/>
      <c r="F12624" s="29"/>
      <c r="G12624" s="45"/>
      <c r="L12624"/>
      <c r="M12624" s="46"/>
    </row>
    <row r="12625" spans="1:13" x14ac:dyDescent="0.3">
      <c r="A12625"/>
      <c r="B12625"/>
      <c r="C12625" s="29"/>
      <c r="D12625"/>
      <c r="E12625" s="44"/>
      <c r="F12625" s="29"/>
      <c r="G12625" s="45"/>
      <c r="L12625"/>
      <c r="M12625" s="46"/>
    </row>
    <row r="12626" spans="1:13" x14ac:dyDescent="0.3">
      <c r="A12626"/>
      <c r="B12626"/>
      <c r="C12626" s="29"/>
      <c r="D12626"/>
      <c r="E12626" s="44"/>
      <c r="F12626" s="29"/>
      <c r="G12626" s="45"/>
      <c r="L12626"/>
      <c r="M12626" s="46"/>
    </row>
    <row r="12627" spans="1:13" x14ac:dyDescent="0.3">
      <c r="A12627"/>
      <c r="B12627"/>
      <c r="C12627" s="29"/>
      <c r="D12627"/>
      <c r="E12627" s="44"/>
      <c r="F12627" s="29"/>
      <c r="G12627" s="45"/>
      <c r="L12627"/>
      <c r="M12627" s="46"/>
    </row>
    <row r="12628" spans="1:13" x14ac:dyDescent="0.3">
      <c r="A12628"/>
      <c r="B12628"/>
      <c r="C12628" s="29"/>
      <c r="D12628"/>
      <c r="E12628" s="44"/>
      <c r="F12628" s="29"/>
      <c r="G12628" s="45"/>
      <c r="L12628"/>
      <c r="M12628" s="46"/>
    </row>
    <row r="12629" spans="1:13" x14ac:dyDescent="0.3">
      <c r="A12629"/>
      <c r="B12629"/>
      <c r="C12629" s="29"/>
      <c r="D12629"/>
      <c r="E12629" s="44"/>
      <c r="F12629" s="29"/>
      <c r="G12629" s="45"/>
      <c r="L12629"/>
      <c r="M12629" s="46"/>
    </row>
    <row r="12630" spans="1:13" x14ac:dyDescent="0.3">
      <c r="A12630"/>
      <c r="B12630"/>
      <c r="C12630" s="29"/>
      <c r="D12630"/>
      <c r="E12630" s="44"/>
      <c r="F12630" s="29"/>
      <c r="G12630" s="45"/>
      <c r="L12630"/>
      <c r="M12630" s="46"/>
    </row>
    <row r="12631" spans="1:13" x14ac:dyDescent="0.3">
      <c r="A12631"/>
      <c r="B12631"/>
      <c r="C12631" s="29"/>
      <c r="D12631"/>
      <c r="E12631" s="44"/>
      <c r="F12631" s="29"/>
      <c r="G12631" s="45"/>
      <c r="L12631"/>
      <c r="M12631" s="46"/>
    </row>
    <row r="12632" spans="1:13" x14ac:dyDescent="0.3">
      <c r="A12632"/>
      <c r="B12632"/>
      <c r="C12632" s="29"/>
      <c r="D12632"/>
      <c r="E12632" s="44"/>
      <c r="F12632" s="29"/>
      <c r="G12632" s="45"/>
      <c r="L12632"/>
      <c r="M12632" s="46"/>
    </row>
    <row r="12633" spans="1:13" x14ac:dyDescent="0.3">
      <c r="A12633"/>
      <c r="B12633"/>
      <c r="C12633" s="29"/>
      <c r="D12633"/>
      <c r="E12633" s="44"/>
      <c r="F12633" s="29"/>
      <c r="G12633" s="45"/>
      <c r="L12633"/>
      <c r="M12633" s="46"/>
    </row>
    <row r="12634" spans="1:13" x14ac:dyDescent="0.3">
      <c r="A12634"/>
      <c r="B12634"/>
      <c r="C12634" s="29"/>
      <c r="D12634"/>
      <c r="E12634" s="44"/>
      <c r="F12634" s="29"/>
      <c r="G12634" s="45"/>
      <c r="L12634"/>
      <c r="M12634" s="46"/>
    </row>
    <row r="12635" spans="1:13" x14ac:dyDescent="0.3">
      <c r="A12635"/>
      <c r="B12635"/>
      <c r="C12635" s="29"/>
      <c r="D12635"/>
      <c r="E12635" s="44"/>
      <c r="F12635" s="29"/>
      <c r="G12635" s="45"/>
      <c r="L12635"/>
      <c r="M12635" s="46"/>
    </row>
    <row r="12636" spans="1:13" x14ac:dyDescent="0.3">
      <c r="A12636"/>
      <c r="B12636"/>
      <c r="C12636" s="29"/>
      <c r="D12636"/>
      <c r="E12636" s="44"/>
      <c r="F12636" s="29"/>
      <c r="G12636" s="45"/>
      <c r="L12636"/>
      <c r="M12636" s="46"/>
    </row>
    <row r="12637" spans="1:13" x14ac:dyDescent="0.3">
      <c r="A12637"/>
      <c r="B12637"/>
      <c r="C12637" s="29"/>
      <c r="D12637"/>
      <c r="E12637" s="44"/>
      <c r="F12637" s="29"/>
      <c r="G12637" s="45"/>
      <c r="L12637"/>
      <c r="M12637" s="46"/>
    </row>
    <row r="12638" spans="1:13" x14ac:dyDescent="0.3">
      <c r="A12638"/>
      <c r="B12638"/>
      <c r="C12638" s="29"/>
      <c r="D12638"/>
      <c r="E12638" s="44"/>
      <c r="F12638" s="29"/>
      <c r="G12638" s="45"/>
      <c r="L12638"/>
      <c r="M12638" s="46"/>
    </row>
    <row r="12639" spans="1:13" x14ac:dyDescent="0.3">
      <c r="A12639"/>
      <c r="B12639"/>
      <c r="C12639" s="29"/>
      <c r="D12639"/>
      <c r="E12639" s="44"/>
      <c r="F12639" s="29"/>
      <c r="G12639" s="45"/>
      <c r="L12639"/>
      <c r="M12639" s="46"/>
    </row>
    <row r="12640" spans="1:13" x14ac:dyDescent="0.3">
      <c r="A12640"/>
      <c r="B12640"/>
      <c r="C12640" s="29"/>
      <c r="D12640"/>
      <c r="E12640" s="44"/>
      <c r="F12640" s="29"/>
      <c r="G12640" s="45"/>
      <c r="L12640"/>
      <c r="M12640" s="46"/>
    </row>
    <row r="12641" spans="1:13" x14ac:dyDescent="0.3">
      <c r="A12641"/>
      <c r="B12641"/>
      <c r="C12641" s="29"/>
      <c r="D12641"/>
      <c r="E12641" s="44"/>
      <c r="F12641" s="29"/>
      <c r="G12641" s="45"/>
      <c r="L12641"/>
      <c r="M12641" s="46"/>
    </row>
    <row r="12642" spans="1:13" x14ac:dyDescent="0.3">
      <c r="A12642"/>
      <c r="B12642"/>
      <c r="C12642" s="29"/>
      <c r="D12642"/>
      <c r="E12642" s="44"/>
      <c r="F12642" s="29"/>
      <c r="G12642" s="45"/>
      <c r="L12642"/>
      <c r="M12642" s="46"/>
    </row>
    <row r="12643" spans="1:13" x14ac:dyDescent="0.3">
      <c r="A12643"/>
      <c r="B12643"/>
      <c r="C12643" s="29"/>
      <c r="D12643"/>
      <c r="E12643" s="44"/>
      <c r="F12643" s="29"/>
      <c r="G12643" s="45"/>
      <c r="L12643"/>
      <c r="M12643" s="46"/>
    </row>
    <row r="12644" spans="1:13" x14ac:dyDescent="0.3">
      <c r="A12644"/>
      <c r="B12644"/>
      <c r="C12644" s="29"/>
      <c r="D12644"/>
      <c r="E12644" s="44"/>
      <c r="F12644" s="29"/>
      <c r="G12644" s="45"/>
      <c r="L12644"/>
      <c r="M12644" s="46"/>
    </row>
    <row r="12645" spans="1:13" x14ac:dyDescent="0.3">
      <c r="A12645"/>
      <c r="B12645"/>
      <c r="C12645" s="29"/>
      <c r="D12645"/>
      <c r="E12645" s="44"/>
      <c r="F12645" s="29"/>
      <c r="G12645" s="45"/>
      <c r="L12645"/>
      <c r="M12645" s="46"/>
    </row>
    <row r="12646" spans="1:13" x14ac:dyDescent="0.3">
      <c r="A12646"/>
      <c r="B12646"/>
      <c r="C12646" s="29"/>
      <c r="D12646"/>
      <c r="E12646" s="44"/>
      <c r="F12646" s="29"/>
      <c r="G12646" s="45"/>
      <c r="L12646"/>
      <c r="M12646" s="46"/>
    </row>
    <row r="12647" spans="1:13" x14ac:dyDescent="0.3">
      <c r="A12647"/>
      <c r="B12647"/>
      <c r="C12647" s="29"/>
      <c r="D12647"/>
      <c r="E12647" s="44"/>
      <c r="F12647" s="29"/>
      <c r="G12647" s="45"/>
      <c r="L12647"/>
      <c r="M12647" s="46"/>
    </row>
    <row r="12648" spans="1:13" x14ac:dyDescent="0.3">
      <c r="A12648"/>
      <c r="B12648"/>
      <c r="C12648" s="29"/>
      <c r="D12648"/>
      <c r="E12648" s="44"/>
      <c r="F12648" s="29"/>
      <c r="G12648" s="45"/>
      <c r="L12648"/>
      <c r="M12648" s="46"/>
    </row>
    <row r="12649" spans="1:13" x14ac:dyDescent="0.3">
      <c r="A12649"/>
      <c r="B12649"/>
      <c r="C12649" s="29"/>
      <c r="D12649"/>
      <c r="E12649" s="44"/>
      <c r="F12649" s="29"/>
      <c r="G12649" s="45"/>
      <c r="L12649"/>
      <c r="M12649" s="46"/>
    </row>
    <row r="12650" spans="1:13" x14ac:dyDescent="0.3">
      <c r="A12650"/>
      <c r="B12650"/>
      <c r="C12650" s="29"/>
      <c r="D12650"/>
      <c r="E12650" s="44"/>
      <c r="F12650" s="29"/>
      <c r="G12650" s="45"/>
      <c r="L12650"/>
      <c r="M12650" s="46"/>
    </row>
    <row r="12651" spans="1:13" x14ac:dyDescent="0.3">
      <c r="A12651"/>
      <c r="B12651"/>
      <c r="C12651" s="29"/>
      <c r="D12651"/>
      <c r="E12651" s="44"/>
      <c r="F12651" s="29"/>
      <c r="G12651" s="45"/>
      <c r="L12651"/>
      <c r="M12651" s="46"/>
    </row>
    <row r="12652" spans="1:13" x14ac:dyDescent="0.3">
      <c r="A12652"/>
      <c r="B12652"/>
      <c r="C12652" s="29"/>
      <c r="D12652"/>
      <c r="E12652" s="44"/>
      <c r="F12652" s="29"/>
      <c r="G12652" s="45"/>
      <c r="L12652"/>
      <c r="M12652" s="46"/>
    </row>
    <row r="12653" spans="1:13" x14ac:dyDescent="0.3">
      <c r="A12653"/>
      <c r="B12653"/>
      <c r="C12653" s="29"/>
      <c r="D12653"/>
      <c r="E12653" s="44"/>
      <c r="F12653" s="29"/>
      <c r="G12653" s="45"/>
      <c r="L12653"/>
      <c r="M12653" s="46"/>
    </row>
    <row r="12654" spans="1:13" x14ac:dyDescent="0.3">
      <c r="A12654"/>
      <c r="B12654"/>
      <c r="C12654" s="29"/>
      <c r="D12654"/>
      <c r="E12654" s="44"/>
      <c r="F12654" s="29"/>
      <c r="G12654" s="45"/>
      <c r="L12654"/>
      <c r="M12654" s="46"/>
    </row>
    <row r="12655" spans="1:13" x14ac:dyDescent="0.3">
      <c r="A12655"/>
      <c r="B12655"/>
      <c r="C12655" s="29"/>
      <c r="D12655"/>
      <c r="E12655" s="44"/>
      <c r="F12655" s="29"/>
      <c r="G12655" s="45"/>
      <c r="L12655"/>
      <c r="M12655" s="46"/>
    </row>
    <row r="12656" spans="1:13" x14ac:dyDescent="0.3">
      <c r="A12656"/>
      <c r="B12656"/>
      <c r="C12656" s="29"/>
      <c r="D12656"/>
      <c r="E12656" s="44"/>
      <c r="F12656" s="29"/>
      <c r="G12656" s="45"/>
      <c r="L12656"/>
      <c r="M12656" s="46"/>
    </row>
    <row r="12657" spans="1:13" x14ac:dyDescent="0.3">
      <c r="A12657"/>
      <c r="B12657"/>
      <c r="C12657" s="29"/>
      <c r="D12657"/>
      <c r="E12657" s="44"/>
      <c r="F12657" s="29"/>
      <c r="G12657" s="45"/>
      <c r="L12657"/>
      <c r="M12657" s="46"/>
    </row>
    <row r="12658" spans="1:13" x14ac:dyDescent="0.3">
      <c r="A12658"/>
      <c r="B12658"/>
      <c r="C12658" s="29"/>
      <c r="D12658"/>
      <c r="E12658" s="44"/>
      <c r="F12658" s="29"/>
      <c r="G12658" s="45"/>
      <c r="L12658"/>
      <c r="M12658" s="46"/>
    </row>
    <row r="12659" spans="1:13" x14ac:dyDescent="0.3">
      <c r="A12659"/>
      <c r="B12659"/>
      <c r="C12659" s="29"/>
      <c r="D12659"/>
      <c r="E12659" s="44"/>
      <c r="F12659" s="29"/>
      <c r="G12659" s="45"/>
      <c r="L12659"/>
      <c r="M12659" s="46"/>
    </row>
    <row r="12660" spans="1:13" x14ac:dyDescent="0.3">
      <c r="A12660"/>
      <c r="B12660"/>
      <c r="C12660" s="29"/>
      <c r="D12660"/>
      <c r="E12660" s="44"/>
      <c r="F12660" s="29"/>
      <c r="G12660" s="45"/>
      <c r="L12660"/>
      <c r="M12660" s="46"/>
    </row>
    <row r="12661" spans="1:13" x14ac:dyDescent="0.3">
      <c r="A12661"/>
      <c r="B12661"/>
      <c r="C12661" s="29"/>
      <c r="D12661"/>
      <c r="E12661" s="44"/>
      <c r="F12661" s="29"/>
      <c r="G12661" s="45"/>
      <c r="L12661"/>
      <c r="M12661" s="46"/>
    </row>
    <row r="12662" spans="1:13" x14ac:dyDescent="0.3">
      <c r="A12662"/>
      <c r="B12662"/>
      <c r="C12662" s="29"/>
      <c r="D12662"/>
      <c r="E12662" s="44"/>
      <c r="F12662" s="29"/>
      <c r="G12662" s="45"/>
      <c r="L12662"/>
      <c r="M12662" s="46"/>
    </row>
    <row r="12663" spans="1:13" x14ac:dyDescent="0.3">
      <c r="A12663"/>
      <c r="B12663"/>
      <c r="C12663" s="29"/>
      <c r="D12663"/>
      <c r="E12663" s="44"/>
      <c r="F12663" s="29"/>
      <c r="G12663" s="45"/>
      <c r="L12663"/>
      <c r="M12663" s="46"/>
    </row>
    <row r="12664" spans="1:13" x14ac:dyDescent="0.3">
      <c r="A12664"/>
      <c r="B12664"/>
      <c r="C12664" s="29"/>
      <c r="D12664"/>
      <c r="E12664" s="44"/>
      <c r="F12664" s="29"/>
      <c r="G12664" s="45"/>
      <c r="L12664"/>
      <c r="M12664" s="46"/>
    </row>
    <row r="12665" spans="1:13" x14ac:dyDescent="0.3">
      <c r="A12665"/>
      <c r="B12665"/>
      <c r="C12665" s="29"/>
      <c r="D12665"/>
      <c r="E12665" s="44"/>
      <c r="F12665" s="29"/>
      <c r="G12665" s="45"/>
      <c r="L12665"/>
      <c r="M12665" s="46"/>
    </row>
    <row r="12666" spans="1:13" x14ac:dyDescent="0.3">
      <c r="A12666"/>
      <c r="B12666"/>
      <c r="C12666" s="29"/>
      <c r="D12666"/>
      <c r="E12666" s="44"/>
      <c r="F12666" s="29"/>
      <c r="G12666" s="45"/>
      <c r="L12666"/>
      <c r="M12666" s="46"/>
    </row>
    <row r="12667" spans="1:13" x14ac:dyDescent="0.3">
      <c r="A12667"/>
      <c r="B12667"/>
      <c r="C12667" s="29"/>
      <c r="D12667"/>
      <c r="E12667" s="44"/>
      <c r="F12667" s="29"/>
      <c r="G12667" s="45"/>
      <c r="L12667"/>
      <c r="M12667" s="46"/>
    </row>
    <row r="12668" spans="1:13" x14ac:dyDescent="0.3">
      <c r="A12668"/>
      <c r="B12668"/>
      <c r="C12668" s="29"/>
      <c r="D12668"/>
      <c r="E12668" s="44"/>
      <c r="F12668" s="29"/>
      <c r="G12668" s="45"/>
      <c r="L12668"/>
      <c r="M12668" s="46"/>
    </row>
    <row r="12669" spans="1:13" x14ac:dyDescent="0.3">
      <c r="A12669"/>
      <c r="B12669"/>
      <c r="C12669" s="29"/>
      <c r="D12669"/>
      <c r="E12669" s="44"/>
      <c r="F12669" s="29"/>
      <c r="G12669" s="45"/>
      <c r="L12669"/>
      <c r="M12669" s="46"/>
    </row>
    <row r="12670" spans="1:13" x14ac:dyDescent="0.3">
      <c r="A12670"/>
      <c r="B12670"/>
      <c r="C12670" s="29"/>
      <c r="D12670"/>
      <c r="E12670" s="44"/>
      <c r="F12670" s="29"/>
      <c r="G12670" s="45"/>
      <c r="L12670"/>
      <c r="M12670" s="46"/>
    </row>
    <row r="12671" spans="1:13" x14ac:dyDescent="0.3">
      <c r="A12671"/>
      <c r="B12671"/>
      <c r="C12671" s="29"/>
      <c r="D12671"/>
      <c r="E12671" s="44"/>
      <c r="F12671" s="29"/>
      <c r="G12671" s="45"/>
      <c r="L12671"/>
      <c r="M12671" s="46"/>
    </row>
    <row r="12672" spans="1:13" x14ac:dyDescent="0.3">
      <c r="A12672"/>
      <c r="B12672"/>
      <c r="C12672" s="29"/>
      <c r="D12672"/>
      <c r="E12672" s="44"/>
      <c r="F12672" s="29"/>
      <c r="G12672" s="45"/>
      <c r="L12672"/>
      <c r="M12672" s="46"/>
    </row>
    <row r="12673" spans="1:13" x14ac:dyDescent="0.3">
      <c r="A12673"/>
      <c r="B12673"/>
      <c r="C12673" s="29"/>
      <c r="D12673"/>
      <c r="E12673" s="44"/>
      <c r="F12673" s="29"/>
      <c r="G12673" s="45"/>
      <c r="L12673"/>
      <c r="M12673" s="46"/>
    </row>
    <row r="12674" spans="1:13" x14ac:dyDescent="0.3">
      <c r="A12674"/>
      <c r="B12674"/>
      <c r="C12674" s="29"/>
      <c r="D12674"/>
      <c r="E12674" s="44"/>
      <c r="F12674" s="29"/>
      <c r="G12674" s="45"/>
      <c r="L12674"/>
      <c r="M12674" s="46"/>
    </row>
    <row r="12675" spans="1:13" x14ac:dyDescent="0.3">
      <c r="A12675"/>
      <c r="B12675"/>
      <c r="C12675" s="29"/>
      <c r="D12675"/>
      <c r="E12675" s="44"/>
      <c r="F12675" s="29"/>
      <c r="G12675" s="45"/>
      <c r="L12675"/>
      <c r="M12675" s="46"/>
    </row>
    <row r="12676" spans="1:13" x14ac:dyDescent="0.3">
      <c r="A12676"/>
      <c r="B12676"/>
      <c r="C12676" s="29"/>
      <c r="D12676"/>
      <c r="E12676" s="44"/>
      <c r="F12676" s="29"/>
      <c r="G12676" s="45"/>
      <c r="L12676"/>
      <c r="M12676" s="46"/>
    </row>
    <row r="12677" spans="1:13" x14ac:dyDescent="0.3">
      <c r="A12677"/>
      <c r="B12677"/>
      <c r="C12677" s="29"/>
      <c r="D12677"/>
      <c r="E12677" s="44"/>
      <c r="F12677" s="29"/>
      <c r="G12677" s="45"/>
      <c r="L12677"/>
      <c r="M12677" s="46"/>
    </row>
    <row r="12678" spans="1:13" x14ac:dyDescent="0.3">
      <c r="A12678"/>
      <c r="B12678"/>
      <c r="C12678" s="29"/>
      <c r="D12678"/>
      <c r="E12678" s="44"/>
      <c r="F12678" s="29"/>
      <c r="G12678" s="45"/>
      <c r="L12678"/>
      <c r="M12678" s="46"/>
    </row>
    <row r="12679" spans="1:13" x14ac:dyDescent="0.3">
      <c r="A12679"/>
      <c r="B12679"/>
      <c r="C12679" s="29"/>
      <c r="D12679"/>
      <c r="E12679" s="44"/>
      <c r="F12679" s="29"/>
      <c r="G12679" s="45"/>
      <c r="L12679"/>
      <c r="M12679" s="46"/>
    </row>
    <row r="12680" spans="1:13" x14ac:dyDescent="0.3">
      <c r="A12680"/>
      <c r="B12680"/>
      <c r="C12680" s="29"/>
      <c r="D12680"/>
      <c r="E12680" s="44"/>
      <c r="F12680" s="29"/>
      <c r="G12680" s="45"/>
      <c r="L12680"/>
      <c r="M12680" s="46"/>
    </row>
    <row r="12681" spans="1:13" x14ac:dyDescent="0.3">
      <c r="A12681"/>
      <c r="B12681"/>
      <c r="C12681" s="29"/>
      <c r="D12681"/>
      <c r="E12681" s="44"/>
      <c r="F12681" s="29"/>
      <c r="G12681" s="45"/>
      <c r="L12681"/>
      <c r="M12681" s="46"/>
    </row>
    <row r="12682" spans="1:13" x14ac:dyDescent="0.3">
      <c r="A12682"/>
      <c r="B12682"/>
      <c r="C12682" s="29"/>
      <c r="D12682"/>
      <c r="E12682" s="44"/>
      <c r="F12682" s="29"/>
      <c r="G12682" s="45"/>
      <c r="L12682"/>
      <c r="M12682" s="46"/>
    </row>
    <row r="12683" spans="1:13" x14ac:dyDescent="0.3">
      <c r="A12683"/>
      <c r="B12683"/>
      <c r="C12683" s="29"/>
      <c r="D12683"/>
      <c r="E12683" s="44"/>
      <c r="F12683" s="29"/>
      <c r="G12683" s="45"/>
      <c r="L12683"/>
      <c r="M12683" s="46"/>
    </row>
    <row r="12684" spans="1:13" x14ac:dyDescent="0.3">
      <c r="A12684"/>
      <c r="B12684"/>
      <c r="C12684" s="29"/>
      <c r="D12684"/>
      <c r="E12684" s="44"/>
      <c r="F12684" s="29"/>
      <c r="G12684" s="45"/>
      <c r="L12684"/>
      <c r="M12684" s="46"/>
    </row>
    <row r="12685" spans="1:13" x14ac:dyDescent="0.3">
      <c r="A12685"/>
      <c r="B12685"/>
      <c r="C12685" s="29"/>
      <c r="D12685"/>
      <c r="E12685" s="44"/>
      <c r="F12685" s="29"/>
      <c r="G12685" s="45"/>
      <c r="L12685"/>
      <c r="M12685" s="46"/>
    </row>
    <row r="12686" spans="1:13" x14ac:dyDescent="0.3">
      <c r="A12686"/>
      <c r="B12686"/>
      <c r="C12686" s="29"/>
      <c r="D12686"/>
      <c r="E12686" s="44"/>
      <c r="F12686" s="29"/>
      <c r="G12686" s="45"/>
      <c r="L12686"/>
      <c r="M12686" s="46"/>
    </row>
    <row r="12687" spans="1:13" x14ac:dyDescent="0.3">
      <c r="A12687"/>
      <c r="B12687"/>
      <c r="C12687" s="29"/>
      <c r="D12687"/>
      <c r="E12687" s="44"/>
      <c r="F12687" s="29"/>
      <c r="G12687" s="45"/>
      <c r="L12687"/>
      <c r="M12687" s="46"/>
    </row>
    <row r="12688" spans="1:13" x14ac:dyDescent="0.3">
      <c r="A12688"/>
      <c r="B12688"/>
      <c r="C12688" s="29"/>
      <c r="D12688"/>
      <c r="E12688" s="44"/>
      <c r="F12688" s="29"/>
      <c r="G12688" s="45"/>
      <c r="L12688"/>
      <c r="M12688" s="46"/>
    </row>
    <row r="12689" spans="1:13" x14ac:dyDescent="0.3">
      <c r="A12689"/>
      <c r="B12689"/>
      <c r="C12689" s="29"/>
      <c r="D12689"/>
      <c r="E12689" s="44"/>
      <c r="F12689" s="29"/>
      <c r="G12689" s="45"/>
      <c r="L12689"/>
      <c r="M12689" s="46"/>
    </row>
    <row r="12690" spans="1:13" x14ac:dyDescent="0.3">
      <c r="A12690"/>
      <c r="B12690"/>
      <c r="C12690" s="29"/>
      <c r="D12690"/>
      <c r="E12690" s="44"/>
      <c r="F12690" s="29"/>
      <c r="G12690" s="45"/>
      <c r="L12690"/>
      <c r="M12690" s="46"/>
    </row>
    <row r="12691" spans="1:13" x14ac:dyDescent="0.3">
      <c r="A12691"/>
      <c r="B12691"/>
      <c r="C12691" s="29"/>
      <c r="D12691"/>
      <c r="E12691" s="44"/>
      <c r="F12691" s="29"/>
      <c r="G12691" s="45"/>
      <c r="L12691"/>
      <c r="M12691" s="46"/>
    </row>
    <row r="12692" spans="1:13" x14ac:dyDescent="0.3">
      <c r="A12692"/>
      <c r="B12692"/>
      <c r="C12692" s="29"/>
      <c r="D12692"/>
      <c r="E12692" s="44"/>
      <c r="F12692" s="29"/>
      <c r="G12692" s="45"/>
      <c r="L12692"/>
      <c r="M12692" s="46"/>
    </row>
    <row r="12693" spans="1:13" x14ac:dyDescent="0.3">
      <c r="A12693"/>
      <c r="B12693"/>
      <c r="C12693" s="29"/>
      <c r="D12693"/>
      <c r="E12693" s="44"/>
      <c r="F12693" s="29"/>
      <c r="G12693" s="45"/>
      <c r="L12693"/>
      <c r="M12693" s="46"/>
    </row>
    <row r="12694" spans="1:13" x14ac:dyDescent="0.3">
      <c r="A12694"/>
      <c r="B12694"/>
      <c r="C12694" s="29"/>
      <c r="D12694"/>
      <c r="E12694" s="44"/>
      <c r="F12694" s="29"/>
      <c r="G12694" s="45"/>
      <c r="L12694"/>
      <c r="M12694" s="46"/>
    </row>
    <row r="12695" spans="1:13" x14ac:dyDescent="0.3">
      <c r="A12695"/>
      <c r="B12695"/>
      <c r="C12695" s="29"/>
      <c r="D12695"/>
      <c r="E12695" s="44"/>
      <c r="F12695" s="29"/>
      <c r="G12695" s="45"/>
      <c r="L12695"/>
      <c r="M12695" s="46"/>
    </row>
    <row r="12696" spans="1:13" x14ac:dyDescent="0.3">
      <c r="A12696"/>
      <c r="B12696"/>
      <c r="C12696" s="29"/>
      <c r="D12696"/>
      <c r="E12696" s="44"/>
      <c r="F12696" s="29"/>
      <c r="G12696" s="45"/>
      <c r="L12696"/>
      <c r="M12696" s="46"/>
    </row>
    <row r="12697" spans="1:13" x14ac:dyDescent="0.3">
      <c r="A12697"/>
      <c r="B12697"/>
      <c r="C12697" s="29"/>
      <c r="D12697"/>
      <c r="E12697" s="44"/>
      <c r="F12697" s="29"/>
      <c r="G12697" s="45"/>
      <c r="L12697"/>
      <c r="M12697" s="46"/>
    </row>
    <row r="12698" spans="1:13" x14ac:dyDescent="0.3">
      <c r="A12698"/>
      <c r="B12698"/>
      <c r="C12698" s="29"/>
      <c r="D12698"/>
      <c r="E12698" s="44"/>
      <c r="F12698" s="29"/>
      <c r="G12698" s="45"/>
      <c r="L12698"/>
      <c r="M12698" s="46"/>
    </row>
    <row r="12699" spans="1:13" x14ac:dyDescent="0.3">
      <c r="A12699"/>
      <c r="B12699"/>
      <c r="C12699" s="29"/>
      <c r="D12699"/>
      <c r="E12699" s="44"/>
      <c r="F12699" s="29"/>
      <c r="G12699" s="45"/>
      <c r="L12699"/>
      <c r="M12699" s="46"/>
    </row>
    <row r="12700" spans="1:13" x14ac:dyDescent="0.3">
      <c r="A12700"/>
      <c r="B12700"/>
      <c r="C12700" s="29"/>
      <c r="D12700"/>
      <c r="E12700" s="44"/>
      <c r="F12700" s="29"/>
      <c r="G12700" s="45"/>
      <c r="L12700"/>
      <c r="M12700" s="46"/>
    </row>
    <row r="12701" spans="1:13" x14ac:dyDescent="0.3">
      <c r="A12701"/>
      <c r="B12701"/>
      <c r="C12701" s="29"/>
      <c r="D12701"/>
      <c r="E12701" s="44"/>
      <c r="F12701" s="29"/>
      <c r="G12701" s="45"/>
      <c r="L12701"/>
      <c r="M12701" s="46"/>
    </row>
    <row r="12702" spans="1:13" x14ac:dyDescent="0.3">
      <c r="A12702"/>
      <c r="B12702"/>
      <c r="C12702" s="29"/>
      <c r="D12702"/>
      <c r="E12702" s="44"/>
      <c r="F12702" s="29"/>
      <c r="G12702" s="45"/>
      <c r="L12702"/>
      <c r="M12702" s="46"/>
    </row>
    <row r="12703" spans="1:13" x14ac:dyDescent="0.3">
      <c r="A12703"/>
      <c r="B12703"/>
      <c r="C12703" s="29"/>
      <c r="D12703"/>
      <c r="E12703" s="44"/>
      <c r="F12703" s="29"/>
      <c r="G12703" s="45"/>
      <c r="L12703"/>
      <c r="M12703" s="46"/>
    </row>
    <row r="12704" spans="1:13" x14ac:dyDescent="0.3">
      <c r="A12704"/>
      <c r="B12704"/>
      <c r="C12704" s="29"/>
      <c r="D12704"/>
      <c r="E12704" s="44"/>
      <c r="F12704" s="29"/>
      <c r="G12704" s="45"/>
      <c r="L12704"/>
      <c r="M12704" s="46"/>
    </row>
    <row r="12705" spans="1:13" x14ac:dyDescent="0.3">
      <c r="A12705"/>
      <c r="B12705"/>
      <c r="C12705" s="29"/>
      <c r="D12705"/>
      <c r="E12705" s="44"/>
      <c r="F12705" s="29"/>
      <c r="G12705" s="45"/>
      <c r="L12705"/>
      <c r="M12705" s="46"/>
    </row>
    <row r="12706" spans="1:13" x14ac:dyDescent="0.3">
      <c r="A12706"/>
      <c r="B12706"/>
      <c r="C12706" s="29"/>
      <c r="D12706"/>
      <c r="E12706" s="44"/>
      <c r="F12706" s="29"/>
      <c r="G12706" s="45"/>
      <c r="L12706"/>
      <c r="M12706" s="46"/>
    </row>
    <row r="12707" spans="1:13" x14ac:dyDescent="0.3">
      <c r="A12707"/>
      <c r="B12707"/>
      <c r="C12707" s="29"/>
      <c r="D12707"/>
      <c r="E12707" s="44"/>
      <c r="F12707" s="29"/>
      <c r="G12707" s="45"/>
      <c r="L12707"/>
      <c r="M12707" s="46"/>
    </row>
    <row r="12708" spans="1:13" x14ac:dyDescent="0.3">
      <c r="A12708"/>
      <c r="B12708"/>
      <c r="C12708" s="29"/>
      <c r="D12708"/>
      <c r="E12708" s="44"/>
      <c r="F12708" s="29"/>
      <c r="G12708" s="45"/>
      <c r="L12708"/>
      <c r="M12708" s="46"/>
    </row>
    <row r="12709" spans="1:13" x14ac:dyDescent="0.3">
      <c r="A12709"/>
      <c r="B12709"/>
      <c r="C12709" s="29"/>
      <c r="D12709"/>
      <c r="E12709" s="44"/>
      <c r="F12709" s="29"/>
      <c r="G12709" s="45"/>
      <c r="L12709"/>
      <c r="M12709" s="46"/>
    </row>
    <row r="12710" spans="1:13" x14ac:dyDescent="0.3">
      <c r="A12710"/>
      <c r="B12710"/>
      <c r="C12710" s="29"/>
      <c r="D12710"/>
      <c r="E12710" s="44"/>
      <c r="F12710" s="29"/>
      <c r="G12710" s="45"/>
      <c r="L12710"/>
      <c r="M12710" s="46"/>
    </row>
    <row r="12711" spans="1:13" x14ac:dyDescent="0.3">
      <c r="A12711"/>
      <c r="B12711"/>
      <c r="C12711" s="29"/>
      <c r="D12711"/>
      <c r="E12711" s="44"/>
      <c r="F12711" s="29"/>
      <c r="G12711" s="45"/>
      <c r="L12711"/>
      <c r="M12711" s="46"/>
    </row>
    <row r="12712" spans="1:13" x14ac:dyDescent="0.3">
      <c r="A12712"/>
      <c r="B12712"/>
      <c r="C12712" s="29"/>
      <c r="D12712"/>
      <c r="E12712" s="44"/>
      <c r="F12712" s="29"/>
      <c r="G12712" s="45"/>
      <c r="L12712"/>
      <c r="M12712" s="46"/>
    </row>
    <row r="12713" spans="1:13" x14ac:dyDescent="0.3">
      <c r="A12713"/>
      <c r="B12713"/>
      <c r="C12713" s="29"/>
      <c r="D12713"/>
      <c r="E12713" s="44"/>
      <c r="F12713" s="29"/>
      <c r="G12713" s="45"/>
      <c r="L12713"/>
      <c r="M12713" s="46"/>
    </row>
    <row r="12714" spans="1:13" x14ac:dyDescent="0.3">
      <c r="A12714"/>
      <c r="B12714"/>
      <c r="C12714" s="29"/>
      <c r="D12714"/>
      <c r="E12714" s="44"/>
      <c r="F12714" s="29"/>
      <c r="G12714" s="45"/>
      <c r="L12714"/>
      <c r="M12714" s="46"/>
    </row>
    <row r="12715" spans="1:13" x14ac:dyDescent="0.3">
      <c r="A12715"/>
      <c r="B12715"/>
      <c r="C12715" s="29"/>
      <c r="D12715"/>
      <c r="E12715" s="44"/>
      <c r="F12715" s="29"/>
      <c r="G12715" s="45"/>
      <c r="L12715"/>
      <c r="M12715" s="46"/>
    </row>
    <row r="12716" spans="1:13" x14ac:dyDescent="0.3">
      <c r="A12716"/>
      <c r="B12716"/>
      <c r="C12716" s="29"/>
      <c r="D12716"/>
      <c r="E12716" s="44"/>
      <c r="F12716" s="29"/>
      <c r="G12716" s="45"/>
      <c r="L12716"/>
      <c r="M12716" s="46"/>
    </row>
    <row r="12717" spans="1:13" x14ac:dyDescent="0.3">
      <c r="A12717"/>
      <c r="B12717"/>
      <c r="C12717" s="29"/>
      <c r="D12717"/>
      <c r="E12717" s="44"/>
      <c r="F12717" s="29"/>
      <c r="G12717" s="45"/>
      <c r="L12717"/>
      <c r="M12717" s="46"/>
    </row>
    <row r="12718" spans="1:13" x14ac:dyDescent="0.3">
      <c r="A12718"/>
      <c r="B12718"/>
      <c r="C12718" s="29"/>
      <c r="D12718"/>
      <c r="E12718" s="44"/>
      <c r="F12718" s="29"/>
      <c r="G12718" s="45"/>
      <c r="L12718"/>
      <c r="M12718" s="46"/>
    </row>
    <row r="12719" spans="1:13" x14ac:dyDescent="0.3">
      <c r="A12719"/>
      <c r="B12719"/>
      <c r="C12719" s="29"/>
      <c r="D12719"/>
      <c r="E12719" s="44"/>
      <c r="F12719" s="29"/>
      <c r="G12719" s="45"/>
      <c r="L12719"/>
      <c r="M12719" s="46"/>
    </row>
    <row r="12720" spans="1:13" x14ac:dyDescent="0.3">
      <c r="A12720"/>
      <c r="B12720"/>
      <c r="C12720" s="29"/>
      <c r="D12720"/>
      <c r="E12720" s="44"/>
      <c r="F12720" s="29"/>
      <c r="G12720" s="45"/>
      <c r="L12720"/>
      <c r="M12720" s="46"/>
    </row>
    <row r="12721" spans="1:13" x14ac:dyDescent="0.3">
      <c r="A12721"/>
      <c r="B12721"/>
      <c r="C12721" s="29"/>
      <c r="D12721"/>
      <c r="E12721" s="44"/>
      <c r="F12721" s="29"/>
      <c r="G12721" s="45"/>
      <c r="L12721"/>
      <c r="M12721" s="46"/>
    </row>
    <row r="12722" spans="1:13" x14ac:dyDescent="0.3">
      <c r="A12722"/>
      <c r="B12722"/>
      <c r="C12722" s="29"/>
      <c r="D12722"/>
      <c r="E12722" s="44"/>
      <c r="F12722" s="29"/>
      <c r="G12722" s="45"/>
      <c r="L12722"/>
      <c r="M12722" s="46"/>
    </row>
    <row r="12723" spans="1:13" x14ac:dyDescent="0.3">
      <c r="A12723"/>
      <c r="B12723"/>
      <c r="C12723" s="29"/>
      <c r="D12723"/>
      <c r="E12723" s="44"/>
      <c r="F12723" s="29"/>
      <c r="G12723" s="45"/>
      <c r="L12723"/>
      <c r="M12723" s="46"/>
    </row>
    <row r="12724" spans="1:13" x14ac:dyDescent="0.3">
      <c r="A12724"/>
      <c r="B12724"/>
      <c r="C12724" s="29"/>
      <c r="D12724"/>
      <c r="E12724" s="44"/>
      <c r="F12724" s="29"/>
      <c r="G12724" s="45"/>
      <c r="L12724"/>
      <c r="M12724" s="46"/>
    </row>
    <row r="12725" spans="1:13" x14ac:dyDescent="0.3">
      <c r="A12725"/>
      <c r="B12725"/>
      <c r="C12725" s="29"/>
      <c r="D12725"/>
      <c r="E12725" s="44"/>
      <c r="F12725" s="29"/>
      <c r="G12725" s="45"/>
      <c r="L12725"/>
      <c r="M12725" s="46"/>
    </row>
    <row r="12726" spans="1:13" x14ac:dyDescent="0.3">
      <c r="A12726"/>
      <c r="B12726"/>
      <c r="C12726" s="29"/>
      <c r="D12726"/>
      <c r="E12726" s="44"/>
      <c r="F12726" s="29"/>
      <c r="G12726" s="45"/>
      <c r="L12726"/>
      <c r="M12726" s="46"/>
    </row>
    <row r="12727" spans="1:13" x14ac:dyDescent="0.3">
      <c r="A12727"/>
      <c r="B12727"/>
      <c r="C12727" s="29"/>
      <c r="D12727"/>
      <c r="E12727" s="44"/>
      <c r="F12727" s="29"/>
      <c r="G12727" s="45"/>
      <c r="L12727"/>
      <c r="M12727" s="46"/>
    </row>
    <row r="12728" spans="1:13" x14ac:dyDescent="0.3">
      <c r="A12728"/>
      <c r="B12728"/>
      <c r="C12728" s="29"/>
      <c r="D12728"/>
      <c r="E12728" s="44"/>
      <c r="F12728" s="29"/>
      <c r="G12728" s="45"/>
      <c r="L12728"/>
      <c r="M12728" s="46"/>
    </row>
    <row r="12729" spans="1:13" x14ac:dyDescent="0.3">
      <c r="A12729"/>
      <c r="B12729"/>
      <c r="C12729" s="29"/>
      <c r="D12729"/>
      <c r="E12729" s="44"/>
      <c r="F12729" s="29"/>
      <c r="G12729" s="45"/>
      <c r="L12729"/>
      <c r="M12729" s="46"/>
    </row>
    <row r="12730" spans="1:13" x14ac:dyDescent="0.3">
      <c r="A12730"/>
      <c r="B12730"/>
      <c r="C12730" s="29"/>
      <c r="D12730"/>
      <c r="E12730" s="44"/>
      <c r="F12730" s="29"/>
      <c r="G12730" s="45"/>
      <c r="L12730"/>
      <c r="M12730" s="46"/>
    </row>
    <row r="12731" spans="1:13" x14ac:dyDescent="0.3">
      <c r="A12731"/>
      <c r="B12731"/>
      <c r="C12731" s="29"/>
      <c r="D12731"/>
      <c r="E12731" s="44"/>
      <c r="F12731" s="29"/>
      <c r="G12731" s="45"/>
      <c r="L12731"/>
      <c r="M12731" s="46"/>
    </row>
    <row r="12732" spans="1:13" x14ac:dyDescent="0.3">
      <c r="A12732"/>
      <c r="B12732"/>
      <c r="C12732" s="29"/>
      <c r="D12732"/>
      <c r="E12732" s="44"/>
      <c r="F12732" s="29"/>
      <c r="G12732" s="45"/>
      <c r="L12732"/>
      <c r="M12732" s="46"/>
    </row>
    <row r="12733" spans="1:13" x14ac:dyDescent="0.3">
      <c r="A12733"/>
      <c r="B12733"/>
      <c r="C12733" s="29"/>
      <c r="D12733"/>
      <c r="E12733" s="44"/>
      <c r="F12733" s="29"/>
      <c r="G12733" s="45"/>
      <c r="L12733"/>
      <c r="M12733" s="46"/>
    </row>
    <row r="12734" spans="1:13" x14ac:dyDescent="0.3">
      <c r="A12734"/>
      <c r="B12734"/>
      <c r="C12734" s="29"/>
      <c r="D12734"/>
      <c r="E12734" s="44"/>
      <c r="F12734" s="29"/>
      <c r="G12734" s="45"/>
      <c r="L12734"/>
      <c r="M12734" s="46"/>
    </row>
    <row r="12735" spans="1:13" x14ac:dyDescent="0.3">
      <c r="A12735"/>
      <c r="B12735"/>
      <c r="C12735" s="29"/>
      <c r="D12735"/>
      <c r="E12735" s="44"/>
      <c r="F12735" s="29"/>
      <c r="G12735" s="45"/>
      <c r="L12735"/>
      <c r="M12735" s="46"/>
    </row>
    <row r="12736" spans="1:13" x14ac:dyDescent="0.3">
      <c r="A12736"/>
      <c r="B12736"/>
      <c r="C12736" s="29"/>
      <c r="D12736"/>
      <c r="E12736" s="44"/>
      <c r="F12736" s="29"/>
      <c r="G12736" s="45"/>
      <c r="L12736"/>
      <c r="M12736" s="46"/>
    </row>
    <row r="12737" spans="1:13" x14ac:dyDescent="0.3">
      <c r="A12737"/>
      <c r="B12737"/>
      <c r="C12737" s="29"/>
      <c r="D12737"/>
      <c r="E12737" s="44"/>
      <c r="F12737" s="29"/>
      <c r="G12737" s="45"/>
      <c r="L12737"/>
      <c r="M12737" s="46"/>
    </row>
    <row r="12738" spans="1:13" x14ac:dyDescent="0.3">
      <c r="A12738"/>
      <c r="B12738"/>
      <c r="C12738" s="29"/>
      <c r="D12738"/>
      <c r="E12738" s="44"/>
      <c r="F12738" s="29"/>
      <c r="G12738" s="45"/>
      <c r="L12738"/>
      <c r="M12738" s="46"/>
    </row>
    <row r="12739" spans="1:13" x14ac:dyDescent="0.3">
      <c r="A12739"/>
      <c r="B12739"/>
      <c r="C12739" s="29"/>
      <c r="D12739"/>
      <c r="E12739" s="44"/>
      <c r="F12739" s="29"/>
      <c r="G12739" s="45"/>
      <c r="L12739"/>
      <c r="M12739" s="46"/>
    </row>
    <row r="12740" spans="1:13" x14ac:dyDescent="0.3">
      <c r="A12740"/>
      <c r="B12740"/>
      <c r="C12740" s="29"/>
      <c r="D12740"/>
      <c r="E12740" s="44"/>
      <c r="F12740" s="29"/>
      <c r="G12740" s="45"/>
      <c r="L12740"/>
      <c r="M12740" s="46"/>
    </row>
    <row r="12741" spans="1:13" x14ac:dyDescent="0.3">
      <c r="A12741"/>
      <c r="B12741"/>
      <c r="C12741" s="29"/>
      <c r="D12741"/>
      <c r="E12741" s="44"/>
      <c r="F12741" s="29"/>
      <c r="G12741" s="45"/>
      <c r="L12741"/>
      <c r="M12741" s="46"/>
    </row>
    <row r="12742" spans="1:13" x14ac:dyDescent="0.3">
      <c r="A12742"/>
      <c r="B12742"/>
      <c r="C12742" s="29"/>
      <c r="D12742"/>
      <c r="E12742" s="44"/>
      <c r="F12742" s="29"/>
      <c r="G12742" s="45"/>
      <c r="L12742"/>
      <c r="M12742" s="46"/>
    </row>
    <row r="12743" spans="1:13" x14ac:dyDescent="0.3">
      <c r="A12743"/>
      <c r="B12743"/>
      <c r="C12743" s="29"/>
      <c r="D12743"/>
      <c r="E12743" s="44"/>
      <c r="F12743" s="29"/>
      <c r="G12743" s="45"/>
      <c r="L12743"/>
      <c r="M12743" s="46"/>
    </row>
    <row r="12744" spans="1:13" x14ac:dyDescent="0.3">
      <c r="A12744"/>
      <c r="B12744"/>
      <c r="C12744" s="29"/>
      <c r="D12744"/>
      <c r="E12744" s="44"/>
      <c r="F12744" s="29"/>
      <c r="G12744" s="45"/>
      <c r="L12744"/>
      <c r="M12744" s="46"/>
    </row>
    <row r="12745" spans="1:13" x14ac:dyDescent="0.3">
      <c r="A12745"/>
      <c r="B12745"/>
      <c r="C12745" s="29"/>
      <c r="D12745"/>
      <c r="E12745" s="44"/>
      <c r="F12745" s="29"/>
      <c r="G12745" s="45"/>
      <c r="L12745"/>
      <c r="M12745" s="46"/>
    </row>
    <row r="12746" spans="1:13" x14ac:dyDescent="0.3">
      <c r="A12746"/>
      <c r="B12746"/>
      <c r="C12746" s="29"/>
      <c r="D12746"/>
      <c r="E12746" s="44"/>
      <c r="F12746" s="29"/>
      <c r="G12746" s="45"/>
      <c r="L12746"/>
      <c r="M12746" s="46"/>
    </row>
    <row r="12747" spans="1:13" x14ac:dyDescent="0.3">
      <c r="A12747"/>
      <c r="B12747"/>
      <c r="C12747" s="29"/>
      <c r="D12747"/>
      <c r="E12747" s="44"/>
      <c r="F12747" s="29"/>
      <c r="G12747" s="45"/>
      <c r="L12747"/>
      <c r="M12747" s="46"/>
    </row>
    <row r="12748" spans="1:13" x14ac:dyDescent="0.3">
      <c r="A12748"/>
      <c r="B12748"/>
      <c r="C12748" s="29"/>
      <c r="D12748"/>
      <c r="E12748" s="44"/>
      <c r="F12748" s="29"/>
      <c r="G12748" s="45"/>
      <c r="L12748"/>
      <c r="M12748" s="46"/>
    </row>
    <row r="12749" spans="1:13" x14ac:dyDescent="0.3">
      <c r="A12749"/>
      <c r="B12749"/>
      <c r="C12749" s="29"/>
      <c r="D12749"/>
      <c r="E12749" s="44"/>
      <c r="F12749" s="29"/>
      <c r="G12749" s="45"/>
      <c r="L12749"/>
      <c r="M12749" s="46"/>
    </row>
    <row r="12750" spans="1:13" x14ac:dyDescent="0.3">
      <c r="A12750"/>
      <c r="B12750"/>
      <c r="C12750" s="29"/>
      <c r="D12750"/>
      <c r="E12750" s="44"/>
      <c r="F12750" s="29"/>
      <c r="G12750" s="45"/>
      <c r="L12750"/>
      <c r="M12750" s="46"/>
    </row>
    <row r="12751" spans="1:13" x14ac:dyDescent="0.3">
      <c r="A12751"/>
      <c r="B12751"/>
      <c r="C12751" s="29"/>
      <c r="D12751"/>
      <c r="E12751" s="44"/>
      <c r="F12751" s="29"/>
      <c r="G12751" s="45"/>
      <c r="L12751"/>
      <c r="M12751" s="46"/>
    </row>
    <row r="12752" spans="1:13" x14ac:dyDescent="0.3">
      <c r="A12752"/>
      <c r="B12752"/>
      <c r="C12752" s="29"/>
      <c r="D12752"/>
      <c r="E12752" s="44"/>
      <c r="F12752" s="29"/>
      <c r="G12752" s="45"/>
      <c r="L12752"/>
      <c r="M12752" s="46"/>
    </row>
    <row r="12753" spans="1:13" x14ac:dyDescent="0.3">
      <c r="A12753"/>
      <c r="B12753"/>
      <c r="C12753" s="29"/>
      <c r="D12753"/>
      <c r="E12753" s="44"/>
      <c r="F12753" s="29"/>
      <c r="G12753" s="45"/>
      <c r="L12753"/>
      <c r="M12753" s="46"/>
    </row>
    <row r="12754" spans="1:13" x14ac:dyDescent="0.3">
      <c r="A12754"/>
      <c r="B12754"/>
      <c r="C12754" s="29"/>
      <c r="D12754"/>
      <c r="E12754" s="44"/>
      <c r="F12754" s="29"/>
      <c r="G12754" s="45"/>
      <c r="L12754"/>
      <c r="M12754" s="46"/>
    </row>
    <row r="12755" spans="1:13" x14ac:dyDescent="0.3">
      <c r="A12755"/>
      <c r="B12755"/>
      <c r="C12755" s="29"/>
      <c r="D12755"/>
      <c r="E12755" s="44"/>
      <c r="F12755" s="29"/>
      <c r="G12755" s="45"/>
      <c r="L12755"/>
      <c r="M12755" s="46"/>
    </row>
    <row r="12756" spans="1:13" x14ac:dyDescent="0.3">
      <c r="A12756"/>
      <c r="B12756"/>
      <c r="C12756" s="29"/>
      <c r="D12756"/>
      <c r="E12756" s="44"/>
      <c r="F12756" s="29"/>
      <c r="G12756" s="45"/>
      <c r="L12756"/>
      <c r="M12756" s="46"/>
    </row>
    <row r="12757" spans="1:13" x14ac:dyDescent="0.3">
      <c r="A12757"/>
      <c r="B12757"/>
      <c r="C12757" s="29"/>
      <c r="D12757"/>
      <c r="E12757" s="44"/>
      <c r="F12757" s="29"/>
      <c r="G12757" s="45"/>
      <c r="L12757"/>
      <c r="M12757" s="46"/>
    </row>
    <row r="12758" spans="1:13" x14ac:dyDescent="0.3">
      <c r="A12758"/>
      <c r="B12758"/>
      <c r="C12758" s="29"/>
      <c r="D12758"/>
      <c r="E12758" s="44"/>
      <c r="F12758" s="29"/>
      <c r="G12758" s="45"/>
      <c r="L12758"/>
      <c r="M12758" s="46"/>
    </row>
    <row r="12759" spans="1:13" x14ac:dyDescent="0.3">
      <c r="A12759"/>
      <c r="B12759"/>
      <c r="C12759" s="29"/>
      <c r="D12759"/>
      <c r="E12759" s="44"/>
      <c r="F12759" s="29"/>
      <c r="G12759" s="45"/>
      <c r="L12759"/>
      <c r="M12759" s="46"/>
    </row>
    <row r="12760" spans="1:13" x14ac:dyDescent="0.3">
      <c r="A12760"/>
      <c r="B12760"/>
      <c r="C12760" s="29"/>
      <c r="D12760"/>
      <c r="E12760" s="44"/>
      <c r="F12760" s="29"/>
      <c r="G12760" s="45"/>
      <c r="L12760"/>
      <c r="M12760" s="46"/>
    </row>
    <row r="12761" spans="1:13" x14ac:dyDescent="0.3">
      <c r="A12761"/>
      <c r="B12761"/>
      <c r="C12761" s="29"/>
      <c r="D12761"/>
      <c r="E12761" s="44"/>
      <c r="F12761" s="29"/>
      <c r="G12761" s="45"/>
      <c r="L12761"/>
      <c r="M12761" s="46"/>
    </row>
    <row r="12762" spans="1:13" x14ac:dyDescent="0.3">
      <c r="A12762"/>
      <c r="B12762"/>
      <c r="C12762" s="29"/>
      <c r="D12762"/>
      <c r="E12762" s="44"/>
      <c r="F12762" s="29"/>
      <c r="G12762" s="45"/>
      <c r="L12762"/>
      <c r="M12762" s="46"/>
    </row>
    <row r="12763" spans="1:13" x14ac:dyDescent="0.3">
      <c r="A12763"/>
      <c r="B12763"/>
      <c r="C12763" s="29"/>
      <c r="D12763"/>
      <c r="E12763" s="44"/>
      <c r="F12763" s="29"/>
      <c r="G12763" s="45"/>
      <c r="L12763"/>
      <c r="M12763" s="46"/>
    </row>
    <row r="12764" spans="1:13" x14ac:dyDescent="0.3">
      <c r="A12764"/>
      <c r="B12764"/>
      <c r="C12764" s="29"/>
      <c r="D12764"/>
      <c r="E12764" s="44"/>
      <c r="F12764" s="29"/>
      <c r="G12764" s="45"/>
      <c r="L12764"/>
      <c r="M12764" s="46"/>
    </row>
    <row r="12765" spans="1:13" x14ac:dyDescent="0.3">
      <c r="A12765"/>
      <c r="B12765"/>
      <c r="C12765" s="29"/>
      <c r="D12765"/>
      <c r="E12765" s="44"/>
      <c r="F12765" s="29"/>
      <c r="G12765" s="45"/>
      <c r="L12765"/>
      <c r="M12765" s="46"/>
    </row>
    <row r="12766" spans="1:13" x14ac:dyDescent="0.3">
      <c r="A12766"/>
      <c r="B12766"/>
      <c r="C12766" s="29"/>
      <c r="D12766"/>
      <c r="E12766" s="44"/>
      <c r="F12766" s="29"/>
      <c r="G12766" s="45"/>
      <c r="L12766"/>
      <c r="M12766" s="46"/>
    </row>
    <row r="12767" spans="1:13" x14ac:dyDescent="0.3">
      <c r="A12767"/>
      <c r="B12767"/>
      <c r="C12767" s="29"/>
      <c r="D12767"/>
      <c r="E12767" s="44"/>
      <c r="F12767" s="29"/>
      <c r="G12767" s="45"/>
      <c r="L12767"/>
      <c r="M12767" s="46"/>
    </row>
    <row r="12768" spans="1:13" x14ac:dyDescent="0.3">
      <c r="A12768"/>
      <c r="B12768"/>
      <c r="C12768" s="29"/>
      <c r="D12768"/>
      <c r="E12768" s="44"/>
      <c r="F12768" s="29"/>
      <c r="G12768" s="45"/>
      <c r="L12768"/>
      <c r="M12768" s="46"/>
    </row>
    <row r="12769" spans="1:13" x14ac:dyDescent="0.3">
      <c r="A12769"/>
      <c r="B12769"/>
      <c r="C12769" s="29"/>
      <c r="D12769"/>
      <c r="E12769" s="44"/>
      <c r="F12769" s="29"/>
      <c r="G12769" s="45"/>
      <c r="L12769"/>
      <c r="M12769" s="46"/>
    </row>
    <row r="12770" spans="1:13" x14ac:dyDescent="0.3">
      <c r="A12770"/>
      <c r="B12770"/>
      <c r="C12770" s="29"/>
      <c r="D12770"/>
      <c r="E12770" s="44"/>
      <c r="F12770" s="29"/>
      <c r="G12770" s="45"/>
      <c r="L12770"/>
      <c r="M12770" s="46"/>
    </row>
    <row r="12771" spans="1:13" x14ac:dyDescent="0.3">
      <c r="A12771"/>
      <c r="B12771"/>
      <c r="C12771" s="29"/>
      <c r="D12771"/>
      <c r="E12771" s="44"/>
      <c r="F12771" s="29"/>
      <c r="G12771" s="45"/>
      <c r="L12771"/>
      <c r="M12771" s="46"/>
    </row>
    <row r="12772" spans="1:13" x14ac:dyDescent="0.3">
      <c r="A12772"/>
      <c r="B12772"/>
      <c r="C12772" s="29"/>
      <c r="D12772"/>
      <c r="E12772" s="44"/>
      <c r="F12772" s="29"/>
      <c r="G12772" s="45"/>
      <c r="L12772"/>
      <c r="M12772" s="46"/>
    </row>
    <row r="12773" spans="1:13" x14ac:dyDescent="0.3">
      <c r="A12773"/>
      <c r="B12773"/>
      <c r="C12773" s="29"/>
      <c r="D12773"/>
      <c r="E12773" s="44"/>
      <c r="F12773" s="29"/>
      <c r="G12773" s="45"/>
      <c r="L12773"/>
      <c r="M12773" s="46"/>
    </row>
    <row r="12774" spans="1:13" x14ac:dyDescent="0.3">
      <c r="A12774"/>
      <c r="B12774"/>
      <c r="C12774" s="29"/>
      <c r="D12774"/>
      <c r="E12774" s="44"/>
      <c r="F12774" s="29"/>
      <c r="G12774" s="45"/>
      <c r="L12774"/>
      <c r="M12774" s="46"/>
    </row>
    <row r="12775" spans="1:13" x14ac:dyDescent="0.3">
      <c r="A12775"/>
      <c r="B12775"/>
      <c r="C12775" s="29"/>
      <c r="D12775"/>
      <c r="E12775" s="44"/>
      <c r="F12775" s="29"/>
      <c r="G12775" s="45"/>
      <c r="L12775"/>
      <c r="M12775" s="46"/>
    </row>
    <row r="12776" spans="1:13" x14ac:dyDescent="0.3">
      <c r="A12776"/>
      <c r="B12776"/>
      <c r="C12776" s="29"/>
      <c r="D12776"/>
      <c r="E12776" s="44"/>
      <c r="F12776" s="29"/>
      <c r="G12776" s="45"/>
      <c r="L12776"/>
      <c r="M12776" s="46"/>
    </row>
    <row r="12777" spans="1:13" x14ac:dyDescent="0.3">
      <c r="A12777"/>
      <c r="B12777"/>
      <c r="C12777" s="29"/>
      <c r="D12777"/>
      <c r="E12777" s="44"/>
      <c r="F12777" s="29"/>
      <c r="G12777" s="45"/>
      <c r="L12777"/>
      <c r="M12777" s="46"/>
    </row>
    <row r="12778" spans="1:13" x14ac:dyDescent="0.3">
      <c r="A12778"/>
      <c r="B12778"/>
      <c r="C12778" s="29"/>
      <c r="D12778"/>
      <c r="E12778" s="44"/>
      <c r="F12778" s="29"/>
      <c r="G12778" s="45"/>
      <c r="L12778"/>
      <c r="M12778" s="46"/>
    </row>
    <row r="12779" spans="1:13" x14ac:dyDescent="0.3">
      <c r="A12779"/>
      <c r="B12779"/>
      <c r="C12779" s="29"/>
      <c r="D12779"/>
      <c r="E12779" s="44"/>
      <c r="F12779" s="29"/>
      <c r="G12779" s="45"/>
      <c r="L12779"/>
      <c r="M12779" s="46"/>
    </row>
    <row r="12780" spans="1:13" x14ac:dyDescent="0.3">
      <c r="A12780"/>
      <c r="B12780"/>
      <c r="C12780" s="29"/>
      <c r="D12780"/>
      <c r="E12780" s="44"/>
      <c r="F12780" s="29"/>
      <c r="G12780" s="45"/>
      <c r="L12780"/>
      <c r="M12780" s="46"/>
    </row>
    <row r="12781" spans="1:13" x14ac:dyDescent="0.3">
      <c r="A12781"/>
      <c r="B12781"/>
      <c r="C12781" s="29"/>
      <c r="D12781"/>
      <c r="E12781" s="44"/>
      <c r="F12781" s="29"/>
      <c r="G12781" s="45"/>
      <c r="L12781"/>
      <c r="M12781" s="46"/>
    </row>
    <row r="12782" spans="1:13" x14ac:dyDescent="0.3">
      <c r="A12782"/>
      <c r="B12782"/>
      <c r="C12782" s="29"/>
      <c r="D12782"/>
      <c r="E12782" s="44"/>
      <c r="F12782" s="29"/>
      <c r="G12782" s="45"/>
      <c r="L12782"/>
      <c r="M12782" s="46"/>
    </row>
    <row r="12783" spans="1:13" x14ac:dyDescent="0.3">
      <c r="A12783"/>
      <c r="B12783"/>
      <c r="C12783" s="29"/>
      <c r="D12783"/>
      <c r="E12783" s="44"/>
      <c r="F12783" s="29"/>
      <c r="G12783" s="45"/>
      <c r="L12783"/>
      <c r="M12783" s="46"/>
    </row>
    <row r="12784" spans="1:13" x14ac:dyDescent="0.3">
      <c r="A12784"/>
      <c r="B12784"/>
      <c r="C12784" s="29"/>
      <c r="D12784"/>
      <c r="E12784" s="44"/>
      <c r="F12784" s="29"/>
      <c r="G12784" s="45"/>
      <c r="L12784"/>
      <c r="M12784" s="46"/>
    </row>
    <row r="12785" spans="1:13" x14ac:dyDescent="0.3">
      <c r="A12785"/>
      <c r="B12785"/>
      <c r="C12785" s="29"/>
      <c r="D12785"/>
      <c r="E12785" s="44"/>
      <c r="F12785" s="29"/>
      <c r="G12785" s="45"/>
      <c r="L12785"/>
      <c r="M12785" s="46"/>
    </row>
    <row r="12786" spans="1:13" x14ac:dyDescent="0.3">
      <c r="A12786"/>
      <c r="B12786"/>
      <c r="C12786" s="29"/>
      <c r="D12786"/>
      <c r="E12786" s="44"/>
      <c r="F12786" s="29"/>
      <c r="G12786" s="45"/>
      <c r="L12786"/>
      <c r="M12786" s="46"/>
    </row>
    <row r="12787" spans="1:13" x14ac:dyDescent="0.3">
      <c r="A12787"/>
      <c r="B12787"/>
      <c r="C12787" s="29"/>
      <c r="D12787"/>
      <c r="E12787" s="44"/>
      <c r="F12787" s="29"/>
      <c r="G12787" s="45"/>
      <c r="L12787"/>
      <c r="M12787" s="46"/>
    </row>
    <row r="12788" spans="1:13" x14ac:dyDescent="0.3">
      <c r="A12788"/>
      <c r="B12788"/>
      <c r="C12788" s="29"/>
      <c r="D12788"/>
      <c r="E12788" s="44"/>
      <c r="F12788" s="29"/>
      <c r="G12788" s="45"/>
      <c r="L12788"/>
      <c r="M12788" s="46"/>
    </row>
    <row r="12789" spans="1:13" x14ac:dyDescent="0.3">
      <c r="A12789"/>
      <c r="B12789"/>
      <c r="C12789" s="29"/>
      <c r="D12789"/>
      <c r="E12789" s="44"/>
      <c r="F12789" s="29"/>
      <c r="G12789" s="45"/>
      <c r="L12789"/>
      <c r="M12789" s="46"/>
    </row>
    <row r="12790" spans="1:13" x14ac:dyDescent="0.3">
      <c r="A12790"/>
      <c r="B12790"/>
      <c r="C12790" s="29"/>
      <c r="D12790"/>
      <c r="E12790" s="44"/>
      <c r="F12790" s="29"/>
      <c r="G12790" s="45"/>
      <c r="L12790"/>
      <c r="M12790" s="46"/>
    </row>
    <row r="12791" spans="1:13" x14ac:dyDescent="0.3">
      <c r="A12791"/>
      <c r="B12791"/>
      <c r="C12791" s="29"/>
      <c r="D12791"/>
      <c r="E12791" s="44"/>
      <c r="F12791" s="29"/>
      <c r="G12791" s="45"/>
      <c r="L12791"/>
      <c r="M12791" s="46"/>
    </row>
    <row r="12792" spans="1:13" x14ac:dyDescent="0.3">
      <c r="A12792"/>
      <c r="B12792"/>
      <c r="C12792" s="29"/>
      <c r="D12792"/>
      <c r="E12792" s="44"/>
      <c r="F12792" s="29"/>
      <c r="G12792" s="45"/>
      <c r="L12792"/>
      <c r="M12792" s="46"/>
    </row>
    <row r="12793" spans="1:13" x14ac:dyDescent="0.3">
      <c r="A12793"/>
      <c r="B12793"/>
      <c r="C12793" s="29"/>
      <c r="D12793"/>
      <c r="E12793" s="44"/>
      <c r="F12793" s="29"/>
      <c r="G12793" s="45"/>
      <c r="L12793"/>
      <c r="M12793" s="46"/>
    </row>
    <row r="12794" spans="1:13" x14ac:dyDescent="0.3">
      <c r="A12794"/>
      <c r="B12794"/>
      <c r="C12794" s="29"/>
      <c r="D12794"/>
      <c r="E12794" s="44"/>
      <c r="F12794" s="29"/>
      <c r="G12794" s="45"/>
      <c r="L12794"/>
      <c r="M12794" s="46"/>
    </row>
    <row r="12795" spans="1:13" x14ac:dyDescent="0.3">
      <c r="A12795"/>
      <c r="B12795"/>
      <c r="C12795" s="29"/>
      <c r="D12795"/>
      <c r="E12795" s="44"/>
      <c r="F12795" s="29"/>
      <c r="G12795" s="45"/>
      <c r="L12795"/>
      <c r="M12795" s="46"/>
    </row>
    <row r="12796" spans="1:13" x14ac:dyDescent="0.3">
      <c r="A12796"/>
      <c r="B12796"/>
      <c r="C12796" s="29"/>
      <c r="D12796"/>
      <c r="E12796" s="44"/>
      <c r="F12796" s="29"/>
      <c r="G12796" s="45"/>
      <c r="L12796"/>
      <c r="M12796" s="46"/>
    </row>
    <row r="12797" spans="1:13" x14ac:dyDescent="0.3">
      <c r="A12797"/>
      <c r="B12797"/>
      <c r="C12797" s="29"/>
      <c r="D12797"/>
      <c r="E12797" s="44"/>
      <c r="F12797" s="29"/>
      <c r="G12797" s="45"/>
      <c r="L12797"/>
      <c r="M12797" s="46"/>
    </row>
    <row r="12798" spans="1:13" x14ac:dyDescent="0.3">
      <c r="A12798"/>
      <c r="B12798"/>
      <c r="C12798" s="29"/>
      <c r="D12798"/>
      <c r="E12798" s="44"/>
      <c r="F12798" s="29"/>
      <c r="G12798" s="45"/>
      <c r="L12798"/>
      <c r="M12798" s="46"/>
    </row>
    <row r="12799" spans="1:13" x14ac:dyDescent="0.3">
      <c r="A12799"/>
      <c r="B12799"/>
      <c r="C12799" s="29"/>
      <c r="D12799"/>
      <c r="E12799" s="44"/>
      <c r="F12799" s="29"/>
      <c r="G12799" s="45"/>
      <c r="L12799"/>
      <c r="M12799" s="46"/>
    </row>
    <row r="12800" spans="1:13" x14ac:dyDescent="0.3">
      <c r="A12800"/>
      <c r="B12800"/>
      <c r="C12800" s="29"/>
      <c r="D12800"/>
      <c r="E12800" s="44"/>
      <c r="F12800" s="29"/>
      <c r="G12800" s="45"/>
      <c r="L12800"/>
      <c r="M12800" s="46"/>
    </row>
    <row r="12801" spans="1:13" x14ac:dyDescent="0.3">
      <c r="A12801"/>
      <c r="B12801"/>
      <c r="C12801" s="29"/>
      <c r="D12801"/>
      <c r="E12801" s="44"/>
      <c r="F12801" s="29"/>
      <c r="G12801" s="45"/>
      <c r="L12801"/>
      <c r="M12801" s="46"/>
    </row>
    <row r="12802" spans="1:13" x14ac:dyDescent="0.3">
      <c r="A12802"/>
      <c r="B12802"/>
      <c r="C12802" s="29"/>
      <c r="D12802"/>
      <c r="E12802" s="44"/>
      <c r="F12802" s="29"/>
      <c r="G12802" s="45"/>
      <c r="L12802"/>
      <c r="M12802" s="46"/>
    </row>
    <row r="12803" spans="1:13" x14ac:dyDescent="0.3">
      <c r="A12803"/>
      <c r="B12803"/>
      <c r="C12803" s="29"/>
      <c r="D12803"/>
      <c r="E12803" s="44"/>
      <c r="F12803" s="29"/>
      <c r="G12803" s="45"/>
      <c r="L12803"/>
      <c r="M12803" s="46"/>
    </row>
    <row r="12804" spans="1:13" x14ac:dyDescent="0.3">
      <c r="A12804"/>
      <c r="B12804"/>
      <c r="C12804" s="29"/>
      <c r="D12804"/>
      <c r="E12804" s="44"/>
      <c r="F12804" s="29"/>
      <c r="G12804" s="45"/>
      <c r="L12804"/>
      <c r="M12804" s="46"/>
    </row>
    <row r="12805" spans="1:13" x14ac:dyDescent="0.3">
      <c r="A12805"/>
      <c r="B12805"/>
      <c r="C12805" s="29"/>
      <c r="D12805"/>
      <c r="E12805" s="44"/>
      <c r="F12805" s="29"/>
      <c r="G12805" s="45"/>
      <c r="L12805"/>
      <c r="M12805" s="46"/>
    </row>
    <row r="12806" spans="1:13" x14ac:dyDescent="0.3">
      <c r="A12806"/>
      <c r="B12806"/>
      <c r="C12806" s="29"/>
      <c r="D12806"/>
      <c r="E12806" s="44"/>
      <c r="F12806" s="29"/>
      <c r="G12806" s="45"/>
      <c r="L12806"/>
      <c r="M12806" s="46"/>
    </row>
    <row r="12807" spans="1:13" x14ac:dyDescent="0.3">
      <c r="A12807"/>
      <c r="B12807"/>
      <c r="C12807" s="29"/>
      <c r="D12807"/>
      <c r="E12807" s="44"/>
      <c r="F12807" s="29"/>
      <c r="G12807" s="45"/>
      <c r="L12807"/>
      <c r="M12807" s="46"/>
    </row>
    <row r="12808" spans="1:13" x14ac:dyDescent="0.3">
      <c r="A12808"/>
      <c r="B12808"/>
      <c r="C12808" s="29"/>
      <c r="D12808"/>
      <c r="E12808" s="44"/>
      <c r="F12808" s="29"/>
      <c r="G12808" s="45"/>
      <c r="L12808"/>
      <c r="M12808" s="46"/>
    </row>
    <row r="12809" spans="1:13" x14ac:dyDescent="0.3">
      <c r="A12809"/>
      <c r="B12809"/>
      <c r="C12809" s="29"/>
      <c r="D12809"/>
      <c r="E12809" s="44"/>
      <c r="F12809" s="29"/>
      <c r="G12809" s="45"/>
      <c r="L12809"/>
      <c r="M12809" s="46"/>
    </row>
    <row r="12810" spans="1:13" x14ac:dyDescent="0.3">
      <c r="A12810"/>
      <c r="B12810"/>
      <c r="C12810" s="29"/>
      <c r="D12810"/>
      <c r="E12810" s="44"/>
      <c r="F12810" s="29"/>
      <c r="G12810" s="45"/>
      <c r="L12810"/>
      <c r="M12810" s="46"/>
    </row>
    <row r="12811" spans="1:13" x14ac:dyDescent="0.3">
      <c r="A12811"/>
      <c r="B12811"/>
      <c r="C12811" s="29"/>
      <c r="D12811"/>
      <c r="E12811" s="44"/>
      <c r="F12811" s="29"/>
      <c r="G12811" s="45"/>
      <c r="L12811"/>
      <c r="M12811" s="46"/>
    </row>
    <row r="12812" spans="1:13" x14ac:dyDescent="0.3">
      <c r="A12812"/>
      <c r="B12812"/>
      <c r="C12812" s="29"/>
      <c r="D12812"/>
      <c r="E12812" s="44"/>
      <c r="F12812" s="29"/>
      <c r="G12812" s="45"/>
      <c r="L12812"/>
      <c r="M12812" s="46"/>
    </row>
    <row r="12813" spans="1:13" x14ac:dyDescent="0.3">
      <c r="A12813"/>
      <c r="B12813"/>
      <c r="C12813" s="29"/>
      <c r="D12813"/>
      <c r="E12813" s="44"/>
      <c r="F12813" s="29"/>
      <c r="G12813" s="45"/>
      <c r="L12813"/>
      <c r="M12813" s="46"/>
    </row>
    <row r="12814" spans="1:13" x14ac:dyDescent="0.3">
      <c r="A12814"/>
      <c r="B12814"/>
      <c r="C12814" s="29"/>
      <c r="D12814"/>
      <c r="E12814" s="44"/>
      <c r="F12814" s="29"/>
      <c r="G12814" s="45"/>
      <c r="L12814"/>
      <c r="M12814" s="46"/>
    </row>
    <row r="12815" spans="1:13" x14ac:dyDescent="0.3">
      <c r="A12815"/>
      <c r="B12815"/>
      <c r="C12815" s="29"/>
      <c r="D12815"/>
      <c r="E12815" s="44"/>
      <c r="F12815" s="29"/>
      <c r="G12815" s="45"/>
      <c r="L12815"/>
      <c r="M12815" s="46"/>
    </row>
    <row r="12816" spans="1:13" x14ac:dyDescent="0.3">
      <c r="A12816"/>
      <c r="B12816"/>
      <c r="C12816" s="29"/>
      <c r="D12816"/>
      <c r="E12816" s="44"/>
      <c r="F12816" s="29"/>
      <c r="G12816" s="45"/>
      <c r="L12816"/>
      <c r="M12816" s="46"/>
    </row>
    <row r="12817" spans="1:13" x14ac:dyDescent="0.3">
      <c r="A12817"/>
      <c r="B12817"/>
      <c r="C12817" s="29"/>
      <c r="D12817"/>
      <c r="E12817" s="44"/>
      <c r="F12817" s="29"/>
      <c r="G12817" s="45"/>
      <c r="L12817"/>
      <c r="M12817" s="46"/>
    </row>
    <row r="12818" spans="1:13" x14ac:dyDescent="0.3">
      <c r="A12818"/>
      <c r="B12818"/>
      <c r="C12818" s="29"/>
      <c r="D12818"/>
      <c r="E12818" s="44"/>
      <c r="F12818" s="29"/>
      <c r="G12818" s="45"/>
      <c r="L12818"/>
      <c r="M12818" s="46"/>
    </row>
    <row r="12819" spans="1:13" x14ac:dyDescent="0.3">
      <c r="A12819"/>
      <c r="B12819"/>
      <c r="C12819" s="29"/>
      <c r="D12819"/>
      <c r="E12819" s="44"/>
      <c r="F12819" s="29"/>
      <c r="G12819" s="45"/>
      <c r="L12819"/>
      <c r="M12819" s="46"/>
    </row>
    <row r="12820" spans="1:13" x14ac:dyDescent="0.3">
      <c r="A12820"/>
      <c r="B12820"/>
      <c r="C12820" s="29"/>
      <c r="D12820"/>
      <c r="E12820" s="44"/>
      <c r="F12820" s="29"/>
      <c r="G12820" s="45"/>
      <c r="L12820"/>
      <c r="M12820" s="46"/>
    </row>
    <row r="12821" spans="1:13" x14ac:dyDescent="0.3">
      <c r="A12821"/>
      <c r="B12821"/>
      <c r="C12821" s="29"/>
      <c r="D12821"/>
      <c r="E12821" s="44"/>
      <c r="F12821" s="29"/>
      <c r="G12821" s="45"/>
      <c r="L12821"/>
      <c r="M12821" s="46"/>
    </row>
    <row r="12822" spans="1:13" x14ac:dyDescent="0.3">
      <c r="A12822"/>
      <c r="B12822"/>
      <c r="C12822" s="29"/>
      <c r="D12822"/>
      <c r="E12822" s="44"/>
      <c r="F12822" s="29"/>
      <c r="G12822" s="45"/>
      <c r="L12822"/>
      <c r="M12822" s="46"/>
    </row>
    <row r="12823" spans="1:13" x14ac:dyDescent="0.3">
      <c r="A12823"/>
      <c r="B12823"/>
      <c r="C12823" s="29"/>
      <c r="D12823"/>
      <c r="E12823" s="44"/>
      <c r="F12823" s="29"/>
      <c r="G12823" s="45"/>
      <c r="L12823"/>
      <c r="M12823" s="46"/>
    </row>
    <row r="12824" spans="1:13" x14ac:dyDescent="0.3">
      <c r="A12824"/>
      <c r="B12824"/>
      <c r="C12824" s="29"/>
      <c r="D12824"/>
      <c r="E12824" s="44"/>
      <c r="F12824" s="29"/>
      <c r="G12824" s="45"/>
      <c r="L12824"/>
      <c r="M12824" s="46"/>
    </row>
    <row r="12825" spans="1:13" x14ac:dyDescent="0.3">
      <c r="A12825"/>
      <c r="B12825"/>
      <c r="C12825" s="29"/>
      <c r="D12825"/>
      <c r="E12825" s="44"/>
      <c r="F12825" s="29"/>
      <c r="G12825" s="45"/>
      <c r="L12825"/>
      <c r="M12825" s="46"/>
    </row>
    <row r="12826" spans="1:13" x14ac:dyDescent="0.3">
      <c r="A12826"/>
      <c r="B12826"/>
      <c r="C12826" s="29"/>
      <c r="D12826"/>
      <c r="E12826" s="44"/>
      <c r="F12826" s="29"/>
      <c r="G12826" s="45"/>
      <c r="L12826"/>
      <c r="M12826" s="46"/>
    </row>
    <row r="12827" spans="1:13" x14ac:dyDescent="0.3">
      <c r="A12827"/>
      <c r="B12827"/>
      <c r="C12827" s="29"/>
      <c r="D12827"/>
      <c r="E12827" s="44"/>
      <c r="F12827" s="29"/>
      <c r="G12827" s="45"/>
      <c r="L12827"/>
      <c r="M12827" s="46"/>
    </row>
    <row r="12828" spans="1:13" x14ac:dyDescent="0.3">
      <c r="A12828"/>
      <c r="B12828"/>
      <c r="C12828" s="29"/>
      <c r="D12828"/>
      <c r="E12828" s="44"/>
      <c r="F12828" s="29"/>
      <c r="G12828" s="45"/>
      <c r="L12828"/>
      <c r="M12828" s="46"/>
    </row>
    <row r="12829" spans="1:13" x14ac:dyDescent="0.3">
      <c r="A12829"/>
      <c r="B12829"/>
      <c r="C12829" s="29"/>
      <c r="D12829"/>
      <c r="E12829" s="44"/>
      <c r="F12829" s="29"/>
      <c r="G12829" s="45"/>
      <c r="L12829"/>
      <c r="M12829" s="46"/>
    </row>
    <row r="12830" spans="1:13" x14ac:dyDescent="0.3">
      <c r="A12830"/>
      <c r="B12830"/>
      <c r="C12830" s="29"/>
      <c r="D12830"/>
      <c r="E12830" s="44"/>
      <c r="F12830" s="29"/>
      <c r="G12830" s="45"/>
      <c r="L12830"/>
      <c r="M12830" s="46"/>
    </row>
    <row r="12831" spans="1:13" x14ac:dyDescent="0.3">
      <c r="A12831"/>
      <c r="B12831"/>
      <c r="C12831" s="29"/>
      <c r="D12831"/>
      <c r="E12831" s="44"/>
      <c r="F12831" s="29"/>
      <c r="G12831" s="45"/>
      <c r="L12831"/>
      <c r="M12831" s="46"/>
    </row>
    <row r="12832" spans="1:13" x14ac:dyDescent="0.3">
      <c r="A12832"/>
      <c r="B12832"/>
      <c r="C12832" s="29"/>
      <c r="D12832"/>
      <c r="E12832" s="44"/>
      <c r="F12832" s="29"/>
      <c r="G12832" s="45"/>
      <c r="L12832"/>
      <c r="M12832" s="46"/>
    </row>
    <row r="12833" spans="1:13" x14ac:dyDescent="0.3">
      <c r="A12833"/>
      <c r="B12833"/>
      <c r="C12833" s="29"/>
      <c r="D12833"/>
      <c r="E12833" s="44"/>
      <c r="F12833" s="29"/>
      <c r="G12833" s="45"/>
      <c r="L12833"/>
      <c r="M12833" s="46"/>
    </row>
    <row r="12834" spans="1:13" x14ac:dyDescent="0.3">
      <c r="A12834"/>
      <c r="B12834"/>
      <c r="C12834" s="29"/>
      <c r="D12834"/>
      <c r="E12834" s="44"/>
      <c r="F12834" s="29"/>
      <c r="G12834" s="45"/>
      <c r="L12834"/>
      <c r="M12834" s="46"/>
    </row>
    <row r="12835" spans="1:13" x14ac:dyDescent="0.3">
      <c r="A12835"/>
      <c r="B12835"/>
      <c r="C12835" s="29"/>
      <c r="D12835"/>
      <c r="E12835" s="44"/>
      <c r="F12835" s="29"/>
      <c r="G12835" s="45"/>
      <c r="L12835"/>
      <c r="M12835" s="46"/>
    </row>
    <row r="12836" spans="1:13" x14ac:dyDescent="0.3">
      <c r="A12836"/>
      <c r="B12836"/>
      <c r="C12836" s="29"/>
      <c r="D12836"/>
      <c r="E12836" s="44"/>
      <c r="F12836" s="29"/>
      <c r="G12836" s="45"/>
      <c r="L12836"/>
      <c r="M12836" s="46"/>
    </row>
    <row r="12837" spans="1:13" x14ac:dyDescent="0.3">
      <c r="A12837"/>
      <c r="B12837"/>
      <c r="C12837" s="29"/>
      <c r="D12837"/>
      <c r="E12837" s="44"/>
      <c r="F12837" s="29"/>
      <c r="G12837" s="45"/>
      <c r="L12837"/>
      <c r="M12837" s="46"/>
    </row>
    <row r="12838" spans="1:13" x14ac:dyDescent="0.3">
      <c r="A12838"/>
      <c r="B12838"/>
      <c r="C12838" s="29"/>
      <c r="D12838"/>
      <c r="E12838" s="44"/>
      <c r="F12838" s="29"/>
      <c r="G12838" s="45"/>
      <c r="L12838"/>
      <c r="M12838" s="46"/>
    </row>
    <row r="12839" spans="1:13" x14ac:dyDescent="0.3">
      <c r="A12839"/>
      <c r="B12839"/>
      <c r="C12839" s="29"/>
      <c r="D12839"/>
      <c r="E12839" s="44"/>
      <c r="F12839" s="29"/>
      <c r="G12839" s="45"/>
      <c r="L12839"/>
      <c r="M12839" s="46"/>
    </row>
    <row r="12840" spans="1:13" x14ac:dyDescent="0.3">
      <c r="A12840"/>
      <c r="B12840"/>
      <c r="C12840" s="29"/>
      <c r="D12840"/>
      <c r="E12840" s="44"/>
      <c r="F12840" s="29"/>
      <c r="G12840" s="45"/>
      <c r="L12840"/>
      <c r="M12840" s="46"/>
    </row>
    <row r="12841" spans="1:13" x14ac:dyDescent="0.3">
      <c r="A12841"/>
      <c r="B12841"/>
      <c r="C12841" s="29"/>
      <c r="D12841"/>
      <c r="E12841" s="44"/>
      <c r="F12841" s="29"/>
      <c r="G12841" s="45"/>
      <c r="L12841"/>
      <c r="M12841" s="46"/>
    </row>
    <row r="12842" spans="1:13" x14ac:dyDescent="0.3">
      <c r="A12842"/>
      <c r="B12842"/>
      <c r="C12842" s="29"/>
      <c r="D12842"/>
      <c r="E12842" s="44"/>
      <c r="F12842" s="29"/>
      <c r="G12842" s="45"/>
      <c r="L12842"/>
      <c r="M12842" s="46"/>
    </row>
    <row r="12843" spans="1:13" x14ac:dyDescent="0.3">
      <c r="A12843"/>
      <c r="B12843"/>
      <c r="C12843" s="29"/>
      <c r="D12843"/>
      <c r="E12843" s="44"/>
      <c r="F12843" s="29"/>
      <c r="G12843" s="45"/>
      <c r="L12843"/>
      <c r="M12843" s="46"/>
    </row>
    <row r="12844" spans="1:13" x14ac:dyDescent="0.3">
      <c r="A12844"/>
      <c r="B12844"/>
      <c r="C12844" s="29"/>
      <c r="D12844"/>
      <c r="E12844" s="44"/>
      <c r="F12844" s="29"/>
      <c r="G12844" s="45"/>
      <c r="L12844"/>
      <c r="M12844" s="46"/>
    </row>
    <row r="12845" spans="1:13" x14ac:dyDescent="0.3">
      <c r="A12845"/>
      <c r="B12845"/>
      <c r="C12845" s="29"/>
      <c r="D12845"/>
      <c r="E12845" s="44"/>
      <c r="F12845" s="29"/>
      <c r="G12845" s="45"/>
      <c r="L12845"/>
      <c r="M12845" s="46"/>
    </row>
    <row r="12846" spans="1:13" x14ac:dyDescent="0.3">
      <c r="A12846"/>
      <c r="B12846"/>
      <c r="C12846" s="29"/>
      <c r="D12846"/>
      <c r="E12846" s="44"/>
      <c r="F12846" s="29"/>
      <c r="G12846" s="45"/>
      <c r="L12846"/>
      <c r="M12846" s="46"/>
    </row>
    <row r="12847" spans="1:13" x14ac:dyDescent="0.3">
      <c r="A12847"/>
      <c r="B12847"/>
      <c r="C12847" s="29"/>
      <c r="D12847"/>
      <c r="E12847" s="44"/>
      <c r="F12847" s="29"/>
      <c r="G12847" s="45"/>
      <c r="L12847"/>
      <c r="M12847" s="46"/>
    </row>
    <row r="12848" spans="1:13" x14ac:dyDescent="0.3">
      <c r="A12848"/>
      <c r="B12848"/>
      <c r="C12848" s="29"/>
      <c r="D12848"/>
      <c r="E12848" s="44"/>
      <c r="F12848" s="29"/>
      <c r="G12848" s="45"/>
      <c r="L12848"/>
      <c r="M12848" s="46"/>
    </row>
    <row r="12849" spans="1:13" x14ac:dyDescent="0.3">
      <c r="A12849"/>
      <c r="B12849"/>
      <c r="C12849" s="29"/>
      <c r="D12849"/>
      <c r="E12849" s="44"/>
      <c r="F12849" s="29"/>
      <c r="G12849" s="45"/>
      <c r="L12849"/>
      <c r="M12849" s="46"/>
    </row>
    <row r="12850" spans="1:13" x14ac:dyDescent="0.3">
      <c r="A12850"/>
      <c r="B12850"/>
      <c r="C12850" s="29"/>
      <c r="D12850"/>
      <c r="E12850" s="44"/>
      <c r="F12850" s="29"/>
      <c r="G12850" s="45"/>
      <c r="L12850"/>
      <c r="M12850" s="46"/>
    </row>
    <row r="12851" spans="1:13" x14ac:dyDescent="0.3">
      <c r="A12851"/>
      <c r="B12851"/>
      <c r="C12851" s="29"/>
      <c r="D12851"/>
      <c r="E12851" s="44"/>
      <c r="F12851" s="29"/>
      <c r="G12851" s="45"/>
      <c r="L12851"/>
      <c r="M12851" s="46"/>
    </row>
    <row r="12852" spans="1:13" x14ac:dyDescent="0.3">
      <c r="A12852"/>
      <c r="B12852"/>
      <c r="C12852" s="29"/>
      <c r="D12852"/>
      <c r="E12852" s="44"/>
      <c r="F12852" s="29"/>
      <c r="G12852" s="45"/>
      <c r="L12852"/>
      <c r="M12852" s="46"/>
    </row>
    <row r="12853" spans="1:13" x14ac:dyDescent="0.3">
      <c r="A12853"/>
      <c r="B12853"/>
      <c r="C12853" s="29"/>
      <c r="D12853"/>
      <c r="E12853" s="44"/>
      <c r="F12853" s="29"/>
      <c r="G12853" s="45"/>
      <c r="L12853"/>
      <c r="M12853" s="46"/>
    </row>
    <row r="12854" spans="1:13" x14ac:dyDescent="0.3">
      <c r="A12854"/>
      <c r="B12854"/>
      <c r="C12854" s="29"/>
      <c r="D12854"/>
      <c r="E12854" s="44"/>
      <c r="F12854" s="29"/>
      <c r="G12854" s="45"/>
      <c r="L12854"/>
      <c r="M12854" s="46"/>
    </row>
    <row r="12855" spans="1:13" x14ac:dyDescent="0.3">
      <c r="A12855"/>
      <c r="B12855"/>
      <c r="C12855" s="29"/>
      <c r="D12855"/>
      <c r="E12855" s="44"/>
      <c r="F12855" s="29"/>
      <c r="G12855" s="45"/>
      <c r="L12855"/>
      <c r="M12855" s="46"/>
    </row>
    <row r="12856" spans="1:13" x14ac:dyDescent="0.3">
      <c r="A12856"/>
      <c r="B12856"/>
      <c r="C12856" s="29"/>
      <c r="D12856"/>
      <c r="E12856" s="44"/>
      <c r="F12856" s="29"/>
      <c r="G12856" s="45"/>
      <c r="L12856"/>
      <c r="M12856" s="46"/>
    </row>
    <row r="12857" spans="1:13" x14ac:dyDescent="0.3">
      <c r="A12857"/>
      <c r="B12857"/>
      <c r="C12857" s="29"/>
      <c r="D12857"/>
      <c r="E12857" s="44"/>
      <c r="F12857" s="29"/>
      <c r="G12857" s="45"/>
      <c r="L12857"/>
      <c r="M12857" s="46"/>
    </row>
    <row r="12858" spans="1:13" x14ac:dyDescent="0.3">
      <c r="A12858"/>
      <c r="B12858"/>
      <c r="C12858" s="29"/>
      <c r="D12858"/>
      <c r="E12858" s="44"/>
      <c r="F12858" s="29"/>
      <c r="G12858" s="45"/>
      <c r="L12858"/>
      <c r="M12858" s="46"/>
    </row>
    <row r="12859" spans="1:13" x14ac:dyDescent="0.3">
      <c r="A12859"/>
      <c r="B12859"/>
      <c r="C12859" s="29"/>
      <c r="D12859"/>
      <c r="E12859" s="44"/>
      <c r="F12859" s="29"/>
      <c r="G12859" s="45"/>
      <c r="L12859"/>
      <c r="M12859" s="46"/>
    </row>
    <row r="12860" spans="1:13" x14ac:dyDescent="0.3">
      <c r="A12860"/>
      <c r="B12860"/>
      <c r="C12860" s="29"/>
      <c r="D12860"/>
      <c r="E12860" s="44"/>
      <c r="F12860" s="29"/>
      <c r="G12860" s="45"/>
      <c r="L12860"/>
      <c r="M12860" s="46"/>
    </row>
    <row r="12861" spans="1:13" x14ac:dyDescent="0.3">
      <c r="A12861"/>
      <c r="B12861"/>
      <c r="C12861" s="29"/>
      <c r="D12861"/>
      <c r="E12861" s="44"/>
      <c r="F12861" s="29"/>
      <c r="G12861" s="45"/>
      <c r="L12861"/>
      <c r="M12861" s="46"/>
    </row>
    <row r="12862" spans="1:13" x14ac:dyDescent="0.3">
      <c r="A12862"/>
      <c r="B12862"/>
      <c r="C12862" s="29"/>
      <c r="D12862"/>
      <c r="E12862" s="44"/>
      <c r="F12862" s="29"/>
      <c r="G12862" s="45"/>
      <c r="L12862"/>
      <c r="M12862" s="46"/>
    </row>
    <row r="12863" spans="1:13" x14ac:dyDescent="0.3">
      <c r="A12863"/>
      <c r="B12863"/>
      <c r="C12863" s="29"/>
      <c r="D12863"/>
      <c r="E12863" s="44"/>
      <c r="F12863" s="29"/>
      <c r="G12863" s="45"/>
      <c r="L12863"/>
      <c r="M12863" s="46"/>
    </row>
    <row r="12864" spans="1:13" x14ac:dyDescent="0.3">
      <c r="A12864"/>
      <c r="B12864"/>
      <c r="C12864" s="29"/>
      <c r="D12864"/>
      <c r="E12864" s="44"/>
      <c r="F12864" s="29"/>
      <c r="G12864" s="45"/>
      <c r="L12864"/>
      <c r="M12864" s="46"/>
    </row>
    <row r="12865" spans="1:13" x14ac:dyDescent="0.3">
      <c r="A12865"/>
      <c r="B12865"/>
      <c r="C12865" s="29"/>
      <c r="D12865"/>
      <c r="E12865" s="44"/>
      <c r="F12865" s="29"/>
      <c r="G12865" s="45"/>
      <c r="L12865"/>
      <c r="M12865" s="46"/>
    </row>
    <row r="12866" spans="1:13" x14ac:dyDescent="0.3">
      <c r="A12866"/>
      <c r="B12866"/>
      <c r="C12866" s="29"/>
      <c r="D12866"/>
      <c r="E12866" s="44"/>
      <c r="F12866" s="29"/>
      <c r="G12866" s="45"/>
      <c r="L12866"/>
      <c r="M12866" s="46"/>
    </row>
    <row r="12867" spans="1:13" x14ac:dyDescent="0.3">
      <c r="A12867"/>
      <c r="B12867"/>
      <c r="C12867" s="29"/>
      <c r="D12867"/>
      <c r="E12867" s="44"/>
      <c r="F12867" s="29"/>
      <c r="G12867" s="45"/>
      <c r="L12867"/>
      <c r="M12867" s="46"/>
    </row>
    <row r="12868" spans="1:13" x14ac:dyDescent="0.3">
      <c r="A12868"/>
      <c r="B12868"/>
      <c r="C12868" s="29"/>
      <c r="D12868"/>
      <c r="E12868" s="44"/>
      <c r="F12868" s="29"/>
      <c r="G12868" s="45"/>
      <c r="L12868"/>
      <c r="M12868" s="46"/>
    </row>
    <row r="12869" spans="1:13" x14ac:dyDescent="0.3">
      <c r="A12869"/>
      <c r="B12869"/>
      <c r="C12869" s="29"/>
      <c r="D12869"/>
      <c r="E12869" s="44"/>
      <c r="F12869" s="29"/>
      <c r="G12869" s="45"/>
      <c r="L12869"/>
      <c r="M12869" s="46"/>
    </row>
    <row r="12870" spans="1:13" x14ac:dyDescent="0.3">
      <c r="A12870"/>
      <c r="B12870"/>
      <c r="C12870" s="29"/>
      <c r="D12870"/>
      <c r="E12870" s="44"/>
      <c r="F12870" s="29"/>
      <c r="G12870" s="45"/>
      <c r="L12870"/>
      <c r="M12870" s="46"/>
    </row>
    <row r="12871" spans="1:13" x14ac:dyDescent="0.3">
      <c r="A12871"/>
      <c r="B12871"/>
      <c r="C12871" s="29"/>
      <c r="D12871"/>
      <c r="E12871" s="44"/>
      <c r="F12871" s="29"/>
      <c r="G12871" s="45"/>
      <c r="L12871"/>
      <c r="M12871" s="46"/>
    </row>
    <row r="12872" spans="1:13" x14ac:dyDescent="0.3">
      <c r="A12872"/>
      <c r="B12872"/>
      <c r="C12872" s="29"/>
      <c r="D12872"/>
      <c r="E12872" s="44"/>
      <c r="F12872" s="29"/>
      <c r="G12872" s="45"/>
      <c r="L12872"/>
      <c r="M12872" s="46"/>
    </row>
    <row r="12873" spans="1:13" x14ac:dyDescent="0.3">
      <c r="A12873"/>
      <c r="B12873"/>
      <c r="C12873" s="29"/>
      <c r="D12873"/>
      <c r="E12873" s="44"/>
      <c r="F12873" s="29"/>
      <c r="G12873" s="45"/>
      <c r="L12873"/>
      <c r="M12873" s="46"/>
    </row>
    <row r="12874" spans="1:13" x14ac:dyDescent="0.3">
      <c r="A12874"/>
      <c r="B12874"/>
      <c r="C12874" s="29"/>
      <c r="D12874"/>
      <c r="E12874" s="44"/>
      <c r="F12874" s="29"/>
      <c r="G12874" s="45"/>
      <c r="L12874"/>
      <c r="M12874" s="46"/>
    </row>
    <row r="12875" spans="1:13" x14ac:dyDescent="0.3">
      <c r="A12875"/>
      <c r="B12875"/>
      <c r="C12875" s="29"/>
      <c r="D12875"/>
      <c r="E12875" s="44"/>
      <c r="F12875" s="29"/>
      <c r="G12875" s="45"/>
      <c r="L12875"/>
      <c r="M12875" s="46"/>
    </row>
    <row r="12876" spans="1:13" x14ac:dyDescent="0.3">
      <c r="A12876"/>
      <c r="B12876"/>
      <c r="C12876" s="29"/>
      <c r="D12876"/>
      <c r="E12876" s="44"/>
      <c r="F12876" s="29"/>
      <c r="G12876" s="45"/>
      <c r="L12876"/>
      <c r="M12876" s="46"/>
    </row>
    <row r="12877" spans="1:13" x14ac:dyDescent="0.3">
      <c r="A12877"/>
      <c r="B12877"/>
      <c r="C12877" s="29"/>
      <c r="D12877"/>
      <c r="E12877" s="44"/>
      <c r="F12877" s="29"/>
      <c r="G12877" s="45"/>
      <c r="L12877"/>
      <c r="M12877" s="46"/>
    </row>
    <row r="12878" spans="1:13" x14ac:dyDescent="0.3">
      <c r="A12878"/>
      <c r="B12878"/>
      <c r="C12878" s="29"/>
      <c r="D12878"/>
      <c r="E12878" s="44"/>
      <c r="F12878" s="29"/>
      <c r="G12878" s="45"/>
      <c r="L12878"/>
      <c r="M12878" s="46"/>
    </row>
    <row r="12879" spans="1:13" x14ac:dyDescent="0.3">
      <c r="A12879"/>
      <c r="B12879"/>
      <c r="C12879" s="29"/>
      <c r="D12879"/>
      <c r="E12879" s="44"/>
      <c r="F12879" s="29"/>
      <c r="G12879" s="45"/>
      <c r="L12879"/>
      <c r="M12879" s="46"/>
    </row>
    <row r="12880" spans="1:13" x14ac:dyDescent="0.3">
      <c r="A12880"/>
      <c r="B12880"/>
      <c r="C12880" s="29"/>
      <c r="D12880"/>
      <c r="E12880" s="44"/>
      <c r="F12880" s="29"/>
      <c r="G12880" s="45"/>
      <c r="L12880"/>
      <c r="M12880" s="46"/>
    </row>
    <row r="12881" spans="1:13" x14ac:dyDescent="0.3">
      <c r="A12881"/>
      <c r="B12881"/>
      <c r="C12881" s="29"/>
      <c r="D12881"/>
      <c r="E12881" s="44"/>
      <c r="F12881" s="29"/>
      <c r="G12881" s="45"/>
      <c r="L12881"/>
      <c r="M12881" s="46"/>
    </row>
    <row r="12882" spans="1:13" x14ac:dyDescent="0.3">
      <c r="A12882"/>
      <c r="B12882"/>
      <c r="C12882" s="29"/>
      <c r="D12882"/>
      <c r="E12882" s="44"/>
      <c r="F12882" s="29"/>
      <c r="G12882" s="45"/>
      <c r="L12882"/>
      <c r="M12882" s="46"/>
    </row>
    <row r="12883" spans="1:13" x14ac:dyDescent="0.3">
      <c r="A12883"/>
      <c r="B12883"/>
      <c r="C12883" s="29"/>
      <c r="D12883"/>
      <c r="E12883" s="44"/>
      <c r="F12883" s="29"/>
      <c r="G12883" s="45"/>
      <c r="L12883"/>
      <c r="M12883" s="46"/>
    </row>
    <row r="12884" spans="1:13" x14ac:dyDescent="0.3">
      <c r="A12884"/>
      <c r="B12884"/>
      <c r="C12884" s="29"/>
      <c r="D12884"/>
      <c r="E12884" s="44"/>
      <c r="F12884" s="29"/>
      <c r="G12884" s="45"/>
      <c r="L12884"/>
      <c r="M12884" s="46"/>
    </row>
    <row r="12885" spans="1:13" x14ac:dyDescent="0.3">
      <c r="A12885"/>
      <c r="B12885"/>
      <c r="C12885" s="29"/>
      <c r="D12885"/>
      <c r="E12885" s="44"/>
      <c r="F12885" s="29"/>
      <c r="G12885" s="45"/>
      <c r="L12885"/>
      <c r="M12885" s="46"/>
    </row>
    <row r="12886" spans="1:13" x14ac:dyDescent="0.3">
      <c r="A12886"/>
      <c r="B12886"/>
      <c r="C12886" s="29"/>
      <c r="D12886"/>
      <c r="E12886" s="44"/>
      <c r="F12886" s="29"/>
      <c r="G12886" s="45"/>
      <c r="L12886"/>
      <c r="M12886" s="46"/>
    </row>
    <row r="12887" spans="1:13" x14ac:dyDescent="0.3">
      <c r="A12887"/>
      <c r="B12887"/>
      <c r="C12887" s="29"/>
      <c r="D12887"/>
      <c r="E12887" s="44"/>
      <c r="F12887" s="29"/>
      <c r="G12887" s="45"/>
      <c r="L12887"/>
      <c r="M12887" s="46"/>
    </row>
    <row r="12888" spans="1:13" x14ac:dyDescent="0.3">
      <c r="A12888"/>
      <c r="B12888"/>
      <c r="C12888" s="29"/>
      <c r="D12888"/>
      <c r="E12888" s="44"/>
      <c r="F12888" s="29"/>
      <c r="G12888" s="45"/>
      <c r="L12888"/>
      <c r="M12888" s="46"/>
    </row>
    <row r="12889" spans="1:13" x14ac:dyDescent="0.3">
      <c r="A12889"/>
      <c r="B12889"/>
      <c r="C12889" s="29"/>
      <c r="D12889"/>
      <c r="E12889" s="44"/>
      <c r="F12889" s="29"/>
      <c r="G12889" s="45"/>
      <c r="L12889"/>
      <c r="M12889" s="46"/>
    </row>
    <row r="12890" spans="1:13" x14ac:dyDescent="0.3">
      <c r="A12890"/>
      <c r="B12890"/>
      <c r="C12890" s="29"/>
      <c r="D12890"/>
      <c r="E12890" s="44"/>
      <c r="F12890" s="29"/>
      <c r="G12890" s="45"/>
      <c r="L12890"/>
      <c r="M12890" s="46"/>
    </row>
    <row r="12891" spans="1:13" x14ac:dyDescent="0.3">
      <c r="A12891"/>
      <c r="B12891"/>
      <c r="C12891" s="29"/>
      <c r="D12891"/>
      <c r="E12891" s="44"/>
      <c r="F12891" s="29"/>
      <c r="G12891" s="45"/>
      <c r="L12891"/>
      <c r="M12891" s="46"/>
    </row>
    <row r="12892" spans="1:13" x14ac:dyDescent="0.3">
      <c r="A12892"/>
      <c r="B12892"/>
      <c r="C12892" s="29"/>
      <c r="D12892"/>
      <c r="E12892" s="44"/>
      <c r="F12892" s="29"/>
      <c r="G12892" s="45"/>
      <c r="L12892"/>
      <c r="M12892" s="46"/>
    </row>
    <row r="12893" spans="1:13" x14ac:dyDescent="0.3">
      <c r="A12893"/>
      <c r="B12893"/>
      <c r="C12893" s="29"/>
      <c r="D12893"/>
      <c r="E12893" s="44"/>
      <c r="F12893" s="29"/>
      <c r="G12893" s="45"/>
      <c r="L12893"/>
      <c r="M12893" s="46"/>
    </row>
    <row r="12894" spans="1:13" x14ac:dyDescent="0.3">
      <c r="A12894"/>
      <c r="B12894"/>
      <c r="C12894" s="29"/>
      <c r="D12894"/>
      <c r="E12894" s="44"/>
      <c r="F12894" s="29"/>
      <c r="G12894" s="45"/>
      <c r="L12894"/>
      <c r="M12894" s="46"/>
    </row>
    <row r="12895" spans="1:13" x14ac:dyDescent="0.3">
      <c r="A12895"/>
      <c r="B12895"/>
      <c r="C12895" s="29"/>
      <c r="D12895"/>
      <c r="E12895" s="44"/>
      <c r="F12895" s="29"/>
      <c r="G12895" s="45"/>
      <c r="L12895"/>
      <c r="M12895" s="46"/>
    </row>
    <row r="12896" spans="1:13" x14ac:dyDescent="0.3">
      <c r="A12896"/>
      <c r="B12896"/>
      <c r="C12896" s="29"/>
      <c r="D12896"/>
      <c r="E12896" s="44"/>
      <c r="F12896" s="29"/>
      <c r="G12896" s="45"/>
      <c r="L12896"/>
      <c r="M12896" s="46"/>
    </row>
    <row r="12897" spans="1:13" x14ac:dyDescent="0.3">
      <c r="A12897"/>
      <c r="B12897"/>
      <c r="C12897" s="29"/>
      <c r="D12897"/>
      <c r="E12897" s="44"/>
      <c r="F12897" s="29"/>
      <c r="G12897" s="45"/>
      <c r="L12897"/>
      <c r="M12897" s="46"/>
    </row>
    <row r="12898" spans="1:13" x14ac:dyDescent="0.3">
      <c r="A12898"/>
      <c r="B12898"/>
      <c r="C12898" s="29"/>
      <c r="D12898"/>
      <c r="E12898" s="44"/>
      <c r="F12898" s="29"/>
      <c r="G12898" s="45"/>
      <c r="L12898"/>
      <c r="M12898" s="46"/>
    </row>
    <row r="12899" spans="1:13" x14ac:dyDescent="0.3">
      <c r="A12899"/>
      <c r="B12899"/>
      <c r="C12899" s="29"/>
      <c r="D12899"/>
      <c r="E12899" s="44"/>
      <c r="F12899" s="29"/>
      <c r="G12899" s="45"/>
      <c r="L12899"/>
      <c r="M12899" s="46"/>
    </row>
    <row r="12900" spans="1:13" x14ac:dyDescent="0.3">
      <c r="A12900"/>
      <c r="B12900"/>
      <c r="C12900" s="29"/>
      <c r="D12900"/>
      <c r="E12900" s="44"/>
      <c r="F12900" s="29"/>
      <c r="G12900" s="45"/>
      <c r="L12900"/>
      <c r="M12900" s="46"/>
    </row>
    <row r="12901" spans="1:13" x14ac:dyDescent="0.3">
      <c r="A12901"/>
      <c r="B12901"/>
      <c r="C12901" s="29"/>
      <c r="D12901"/>
      <c r="E12901" s="44"/>
      <c r="F12901" s="29"/>
      <c r="G12901" s="45"/>
      <c r="L12901"/>
      <c r="M12901" s="46"/>
    </row>
    <row r="12902" spans="1:13" x14ac:dyDescent="0.3">
      <c r="A12902"/>
      <c r="B12902"/>
      <c r="C12902" s="29"/>
      <c r="D12902"/>
      <c r="E12902" s="44"/>
      <c r="F12902" s="29"/>
      <c r="G12902" s="45"/>
      <c r="L12902"/>
      <c r="M12902" s="46"/>
    </row>
    <row r="12903" spans="1:13" x14ac:dyDescent="0.3">
      <c r="A12903"/>
      <c r="B12903"/>
      <c r="C12903" s="29"/>
      <c r="D12903"/>
      <c r="E12903" s="44"/>
      <c r="F12903" s="29"/>
      <c r="G12903" s="45"/>
      <c r="L12903"/>
      <c r="M12903" s="46"/>
    </row>
    <row r="12904" spans="1:13" x14ac:dyDescent="0.3">
      <c r="A12904"/>
      <c r="B12904"/>
      <c r="C12904" s="29"/>
      <c r="D12904"/>
      <c r="E12904" s="44"/>
      <c r="F12904" s="29"/>
      <c r="G12904" s="45"/>
      <c r="L12904"/>
      <c r="M12904" s="46"/>
    </row>
    <row r="12905" spans="1:13" x14ac:dyDescent="0.3">
      <c r="A12905"/>
      <c r="B12905"/>
      <c r="C12905" s="29"/>
      <c r="D12905"/>
      <c r="E12905" s="44"/>
      <c r="F12905" s="29"/>
      <c r="G12905" s="45"/>
      <c r="L12905"/>
      <c r="M12905" s="46"/>
    </row>
    <row r="12906" spans="1:13" x14ac:dyDescent="0.3">
      <c r="A12906"/>
      <c r="B12906"/>
      <c r="C12906" s="29"/>
      <c r="D12906"/>
      <c r="E12906" s="44"/>
      <c r="F12906" s="29"/>
      <c r="G12906" s="45"/>
      <c r="L12906"/>
      <c r="M12906" s="46"/>
    </row>
    <row r="12907" spans="1:13" x14ac:dyDescent="0.3">
      <c r="A12907"/>
      <c r="B12907"/>
      <c r="C12907" s="29"/>
      <c r="D12907"/>
      <c r="E12907" s="44"/>
      <c r="F12907" s="29"/>
      <c r="G12907" s="45"/>
      <c r="L12907"/>
      <c r="M12907" s="46"/>
    </row>
    <row r="12908" spans="1:13" x14ac:dyDescent="0.3">
      <c r="A12908"/>
      <c r="B12908"/>
      <c r="C12908" s="29"/>
      <c r="D12908"/>
      <c r="E12908" s="44"/>
      <c r="F12908" s="29"/>
      <c r="G12908" s="45"/>
      <c r="L12908"/>
      <c r="M12908" s="46"/>
    </row>
    <row r="12909" spans="1:13" x14ac:dyDescent="0.3">
      <c r="A12909"/>
      <c r="B12909"/>
      <c r="C12909" s="29"/>
      <c r="D12909"/>
      <c r="E12909" s="44"/>
      <c r="F12909" s="29"/>
      <c r="G12909" s="45"/>
      <c r="L12909"/>
      <c r="M12909" s="46"/>
    </row>
    <row r="12910" spans="1:13" x14ac:dyDescent="0.3">
      <c r="A12910"/>
      <c r="B12910"/>
      <c r="C12910" s="29"/>
      <c r="D12910"/>
      <c r="E12910" s="44"/>
      <c r="F12910" s="29"/>
      <c r="G12910" s="45"/>
      <c r="L12910"/>
      <c r="M12910" s="46"/>
    </row>
    <row r="12911" spans="1:13" x14ac:dyDescent="0.3">
      <c r="A12911"/>
      <c r="B12911"/>
      <c r="C12911" s="29"/>
      <c r="D12911"/>
      <c r="E12911" s="44"/>
      <c r="F12911" s="29"/>
      <c r="G12911" s="45"/>
      <c r="L12911"/>
      <c r="M12911" s="46"/>
    </row>
    <row r="12912" spans="1:13" x14ac:dyDescent="0.3">
      <c r="A12912"/>
      <c r="B12912"/>
      <c r="C12912" s="29"/>
      <c r="D12912"/>
      <c r="E12912" s="44"/>
      <c r="F12912" s="29"/>
      <c r="G12912" s="45"/>
      <c r="L12912"/>
      <c r="M12912" s="46"/>
    </row>
    <row r="12913" spans="1:13" x14ac:dyDescent="0.3">
      <c r="A12913"/>
      <c r="B12913"/>
      <c r="C12913" s="29"/>
      <c r="D12913"/>
      <c r="E12913" s="44"/>
      <c r="F12913" s="29"/>
      <c r="G12913" s="45"/>
      <c r="L12913"/>
      <c r="M12913" s="46"/>
    </row>
    <row r="12914" spans="1:13" x14ac:dyDescent="0.3">
      <c r="A12914"/>
      <c r="B12914"/>
      <c r="C12914" s="29"/>
      <c r="D12914"/>
      <c r="E12914" s="44"/>
      <c r="F12914" s="29"/>
      <c r="G12914" s="45"/>
      <c r="L12914"/>
      <c r="M12914" s="46"/>
    </row>
    <row r="12915" spans="1:13" x14ac:dyDescent="0.3">
      <c r="A12915"/>
      <c r="B12915"/>
      <c r="C12915" s="29"/>
      <c r="D12915"/>
      <c r="E12915" s="44"/>
      <c r="F12915" s="29"/>
      <c r="G12915" s="45"/>
      <c r="L12915"/>
      <c r="M12915" s="46"/>
    </row>
    <row r="12916" spans="1:13" x14ac:dyDescent="0.3">
      <c r="A12916"/>
      <c r="B12916"/>
      <c r="C12916" s="29"/>
      <c r="D12916"/>
      <c r="E12916" s="44"/>
      <c r="F12916" s="29"/>
      <c r="G12916" s="45"/>
      <c r="L12916"/>
      <c r="M12916" s="46"/>
    </row>
    <row r="12917" spans="1:13" x14ac:dyDescent="0.3">
      <c r="A12917"/>
      <c r="B12917"/>
      <c r="C12917" s="29"/>
      <c r="D12917"/>
      <c r="E12917" s="44"/>
      <c r="F12917" s="29"/>
      <c r="G12917" s="45"/>
      <c r="L12917"/>
      <c r="M12917" s="46"/>
    </row>
    <row r="12918" spans="1:13" x14ac:dyDescent="0.3">
      <c r="A12918"/>
      <c r="B12918"/>
      <c r="C12918" s="29"/>
      <c r="D12918"/>
      <c r="E12918" s="44"/>
      <c r="F12918" s="29"/>
      <c r="G12918" s="45"/>
      <c r="L12918"/>
      <c r="M12918" s="46"/>
    </row>
    <row r="12919" spans="1:13" x14ac:dyDescent="0.3">
      <c r="A12919"/>
      <c r="B12919"/>
      <c r="C12919" s="29"/>
      <c r="D12919"/>
      <c r="E12919" s="44"/>
      <c r="F12919" s="29"/>
      <c r="G12919" s="45"/>
      <c r="L12919"/>
      <c r="M12919" s="46"/>
    </row>
    <row r="12920" spans="1:13" x14ac:dyDescent="0.3">
      <c r="A12920"/>
      <c r="B12920"/>
      <c r="C12920" s="29"/>
      <c r="D12920"/>
      <c r="E12920" s="44"/>
      <c r="F12920" s="29"/>
      <c r="G12920" s="45"/>
      <c r="L12920"/>
      <c r="M12920" s="46"/>
    </row>
    <row r="12921" spans="1:13" x14ac:dyDescent="0.3">
      <c r="A12921"/>
      <c r="B12921"/>
      <c r="C12921" s="29"/>
      <c r="D12921"/>
      <c r="E12921" s="44"/>
      <c r="F12921" s="29"/>
      <c r="G12921" s="45"/>
      <c r="L12921"/>
      <c r="M12921" s="46"/>
    </row>
    <row r="12922" spans="1:13" x14ac:dyDescent="0.3">
      <c r="A12922"/>
      <c r="B12922"/>
      <c r="C12922" s="29"/>
      <c r="D12922"/>
      <c r="E12922" s="44"/>
      <c r="F12922" s="29"/>
      <c r="G12922" s="45"/>
      <c r="L12922"/>
      <c r="M12922" s="46"/>
    </row>
    <row r="12923" spans="1:13" x14ac:dyDescent="0.3">
      <c r="A12923"/>
      <c r="B12923"/>
      <c r="C12923" s="29"/>
      <c r="D12923"/>
      <c r="E12923" s="44"/>
      <c r="F12923" s="29"/>
      <c r="G12923" s="45"/>
      <c r="L12923"/>
      <c r="M12923" s="46"/>
    </row>
    <row r="12924" spans="1:13" x14ac:dyDescent="0.3">
      <c r="A12924"/>
      <c r="B12924"/>
      <c r="C12924" s="29"/>
      <c r="D12924"/>
      <c r="E12924" s="44"/>
      <c r="F12924" s="29"/>
      <c r="G12924" s="45"/>
      <c r="L12924"/>
      <c r="M12924" s="46"/>
    </row>
    <row r="12925" spans="1:13" x14ac:dyDescent="0.3">
      <c r="A12925"/>
      <c r="B12925"/>
      <c r="C12925" s="29"/>
      <c r="D12925"/>
      <c r="E12925" s="44"/>
      <c r="F12925" s="29"/>
      <c r="G12925" s="45"/>
      <c r="L12925"/>
      <c r="M12925" s="46"/>
    </row>
    <row r="12926" spans="1:13" x14ac:dyDescent="0.3">
      <c r="A12926"/>
      <c r="B12926"/>
      <c r="C12926" s="29"/>
      <c r="D12926"/>
      <c r="E12926" s="44"/>
      <c r="F12926" s="29"/>
      <c r="G12926" s="45"/>
      <c r="L12926"/>
      <c r="M12926" s="46"/>
    </row>
    <row r="12927" spans="1:13" x14ac:dyDescent="0.3">
      <c r="A12927"/>
      <c r="B12927"/>
      <c r="C12927" s="29"/>
      <c r="D12927"/>
      <c r="E12927" s="44"/>
      <c r="F12927" s="29"/>
      <c r="G12927" s="45"/>
      <c r="L12927"/>
      <c r="M12927" s="46"/>
    </row>
    <row r="12928" spans="1:13" x14ac:dyDescent="0.3">
      <c r="A12928"/>
      <c r="B12928"/>
      <c r="C12928" s="29"/>
      <c r="D12928"/>
      <c r="E12928" s="44"/>
      <c r="F12928" s="29"/>
      <c r="G12928" s="45"/>
      <c r="L12928"/>
      <c r="M12928" s="46"/>
    </row>
    <row r="12929" spans="1:13" x14ac:dyDescent="0.3">
      <c r="A12929"/>
      <c r="B12929"/>
      <c r="C12929" s="29"/>
      <c r="D12929"/>
      <c r="E12929" s="44"/>
      <c r="F12929" s="29"/>
      <c r="G12929" s="45"/>
      <c r="L12929"/>
      <c r="M12929" s="46"/>
    </row>
    <row r="12930" spans="1:13" x14ac:dyDescent="0.3">
      <c r="A12930"/>
      <c r="B12930"/>
      <c r="C12930" s="29"/>
      <c r="D12930"/>
      <c r="E12930" s="44"/>
      <c r="F12930" s="29"/>
      <c r="G12930" s="45"/>
      <c r="L12930"/>
      <c r="M12930" s="46"/>
    </row>
    <row r="12931" spans="1:13" x14ac:dyDescent="0.3">
      <c r="A12931"/>
      <c r="B12931"/>
      <c r="C12931" s="29"/>
      <c r="D12931"/>
      <c r="E12931" s="44"/>
      <c r="F12931" s="29"/>
      <c r="G12931" s="45"/>
      <c r="L12931"/>
      <c r="M12931" s="46"/>
    </row>
    <row r="12932" spans="1:13" x14ac:dyDescent="0.3">
      <c r="A12932"/>
      <c r="B12932"/>
      <c r="C12932" s="29"/>
      <c r="D12932"/>
      <c r="E12932" s="44"/>
      <c r="F12932" s="29"/>
      <c r="G12932" s="45"/>
      <c r="L12932"/>
      <c r="M12932" s="46"/>
    </row>
    <row r="12933" spans="1:13" x14ac:dyDescent="0.3">
      <c r="A12933"/>
      <c r="B12933"/>
      <c r="C12933" s="29"/>
      <c r="D12933"/>
      <c r="E12933" s="44"/>
      <c r="F12933" s="29"/>
      <c r="G12933" s="45"/>
      <c r="L12933"/>
      <c r="M12933" s="46"/>
    </row>
    <row r="12934" spans="1:13" x14ac:dyDescent="0.3">
      <c r="A12934"/>
      <c r="B12934"/>
      <c r="C12934" s="29"/>
      <c r="D12934"/>
      <c r="E12934" s="44"/>
      <c r="F12934" s="29"/>
      <c r="G12934" s="45"/>
      <c r="L12934"/>
      <c r="M12934" s="46"/>
    </row>
    <row r="12935" spans="1:13" x14ac:dyDescent="0.3">
      <c r="A12935"/>
      <c r="B12935"/>
      <c r="C12935" s="29"/>
      <c r="D12935"/>
      <c r="E12935" s="44"/>
      <c r="F12935" s="29"/>
      <c r="G12935" s="45"/>
      <c r="L12935"/>
      <c r="M12935" s="46"/>
    </row>
    <row r="12936" spans="1:13" x14ac:dyDescent="0.3">
      <c r="A12936"/>
      <c r="B12936"/>
      <c r="C12936" s="29"/>
      <c r="D12936"/>
      <c r="E12936" s="44"/>
      <c r="F12936" s="29"/>
      <c r="G12936" s="45"/>
      <c r="L12936"/>
      <c r="M12936" s="46"/>
    </row>
    <row r="12937" spans="1:13" x14ac:dyDescent="0.3">
      <c r="A12937"/>
      <c r="B12937"/>
      <c r="C12937" s="29"/>
      <c r="D12937"/>
      <c r="E12937" s="44"/>
      <c r="F12937" s="29"/>
      <c r="G12937" s="45"/>
      <c r="L12937"/>
      <c r="M12937" s="46"/>
    </row>
    <row r="12938" spans="1:13" x14ac:dyDescent="0.3">
      <c r="A12938"/>
      <c r="B12938"/>
      <c r="C12938" s="29"/>
      <c r="D12938"/>
      <c r="E12938" s="44"/>
      <c r="F12938" s="29"/>
      <c r="G12938" s="45"/>
      <c r="L12938"/>
      <c r="M12938" s="46"/>
    </row>
    <row r="12939" spans="1:13" x14ac:dyDescent="0.3">
      <c r="A12939"/>
      <c r="B12939"/>
      <c r="C12939" s="29"/>
      <c r="D12939"/>
      <c r="E12939" s="44"/>
      <c r="F12939" s="29"/>
      <c r="G12939" s="45"/>
      <c r="L12939"/>
      <c r="M12939" s="46"/>
    </row>
    <row r="12940" spans="1:13" x14ac:dyDescent="0.3">
      <c r="A12940"/>
      <c r="B12940"/>
      <c r="C12940" s="29"/>
      <c r="D12940"/>
      <c r="E12940" s="44"/>
      <c r="F12940" s="29"/>
      <c r="G12940" s="45"/>
      <c r="L12940"/>
      <c r="M12940" s="46"/>
    </row>
    <row r="12941" spans="1:13" x14ac:dyDescent="0.3">
      <c r="A12941"/>
      <c r="B12941"/>
      <c r="C12941" s="29"/>
      <c r="D12941"/>
      <c r="E12941" s="44"/>
      <c r="F12941" s="29"/>
      <c r="G12941" s="45"/>
      <c r="L12941"/>
      <c r="M12941" s="46"/>
    </row>
    <row r="12942" spans="1:13" x14ac:dyDescent="0.3">
      <c r="A12942"/>
      <c r="B12942"/>
      <c r="C12942" s="29"/>
      <c r="D12942"/>
      <c r="E12942" s="44"/>
      <c r="F12942" s="29"/>
      <c r="G12942" s="45"/>
      <c r="L12942"/>
      <c r="M12942" s="46"/>
    </row>
    <row r="12943" spans="1:13" x14ac:dyDescent="0.3">
      <c r="A12943"/>
      <c r="B12943"/>
      <c r="C12943" s="29"/>
      <c r="D12943"/>
      <c r="E12943" s="44"/>
      <c r="F12943" s="29"/>
      <c r="G12943" s="45"/>
      <c r="L12943"/>
      <c r="M12943" s="46"/>
    </row>
    <row r="12944" spans="1:13" x14ac:dyDescent="0.3">
      <c r="A12944"/>
      <c r="B12944"/>
      <c r="C12944" s="29"/>
      <c r="D12944"/>
      <c r="E12944" s="44"/>
      <c r="F12944" s="29"/>
      <c r="G12944" s="45"/>
      <c r="L12944"/>
      <c r="M12944" s="46"/>
    </row>
    <row r="12945" spans="1:13" x14ac:dyDescent="0.3">
      <c r="A12945"/>
      <c r="B12945"/>
      <c r="C12945" s="29"/>
      <c r="D12945"/>
      <c r="E12945" s="44"/>
      <c r="F12945" s="29"/>
      <c r="G12945" s="45"/>
      <c r="L12945"/>
      <c r="M12945" s="46"/>
    </row>
    <row r="12946" spans="1:13" x14ac:dyDescent="0.3">
      <c r="A12946"/>
      <c r="B12946"/>
      <c r="C12946" s="29"/>
      <c r="D12946"/>
      <c r="E12946" s="44"/>
      <c r="F12946" s="29"/>
      <c r="G12946" s="45"/>
      <c r="L12946"/>
      <c r="M12946" s="46"/>
    </row>
    <row r="12947" spans="1:13" x14ac:dyDescent="0.3">
      <c r="A12947"/>
      <c r="B12947"/>
      <c r="C12947" s="29"/>
      <c r="D12947"/>
      <c r="E12947" s="44"/>
      <c r="F12947" s="29"/>
      <c r="G12947" s="45"/>
      <c r="L12947"/>
      <c r="M12947" s="46"/>
    </row>
    <row r="12948" spans="1:13" x14ac:dyDescent="0.3">
      <c r="A12948"/>
      <c r="B12948"/>
      <c r="C12948" s="29"/>
      <c r="D12948"/>
      <c r="E12948" s="44"/>
      <c r="F12948" s="29"/>
      <c r="G12948" s="45"/>
      <c r="L12948"/>
      <c r="M12948" s="46"/>
    </row>
    <row r="12949" spans="1:13" x14ac:dyDescent="0.3">
      <c r="A12949"/>
      <c r="B12949"/>
      <c r="C12949" s="29"/>
      <c r="D12949"/>
      <c r="E12949" s="44"/>
      <c r="F12949" s="29"/>
      <c r="G12949" s="45"/>
      <c r="L12949"/>
      <c r="M12949" s="46"/>
    </row>
    <row r="12950" spans="1:13" x14ac:dyDescent="0.3">
      <c r="A12950"/>
      <c r="B12950"/>
      <c r="C12950" s="29"/>
      <c r="D12950"/>
      <c r="E12950" s="44"/>
      <c r="F12950" s="29"/>
      <c r="G12950" s="45"/>
      <c r="L12950"/>
      <c r="M12950" s="46"/>
    </row>
    <row r="12951" spans="1:13" x14ac:dyDescent="0.3">
      <c r="A12951"/>
      <c r="B12951"/>
      <c r="C12951" s="29"/>
      <c r="D12951"/>
      <c r="E12951" s="44"/>
      <c r="F12951" s="29"/>
      <c r="G12951" s="45"/>
      <c r="L12951"/>
      <c r="M12951" s="46"/>
    </row>
    <row r="12952" spans="1:13" x14ac:dyDescent="0.3">
      <c r="A12952"/>
      <c r="B12952"/>
      <c r="C12952" s="29"/>
      <c r="D12952"/>
      <c r="E12952" s="44"/>
      <c r="F12952" s="29"/>
      <c r="G12952" s="45"/>
      <c r="L12952"/>
      <c r="M12952" s="46"/>
    </row>
    <row r="12953" spans="1:13" x14ac:dyDescent="0.3">
      <c r="A12953"/>
      <c r="B12953"/>
      <c r="C12953" s="29"/>
      <c r="D12953"/>
      <c r="E12953" s="44"/>
      <c r="F12953" s="29"/>
      <c r="G12953" s="45"/>
      <c r="L12953"/>
      <c r="M12953" s="46"/>
    </row>
    <row r="12954" spans="1:13" x14ac:dyDescent="0.3">
      <c r="A12954"/>
      <c r="B12954"/>
      <c r="C12954" s="29"/>
      <c r="D12954"/>
      <c r="E12954" s="44"/>
      <c r="F12954" s="29"/>
      <c r="G12954" s="45"/>
      <c r="L12954"/>
      <c r="M12954" s="46"/>
    </row>
    <row r="12955" spans="1:13" x14ac:dyDescent="0.3">
      <c r="A12955"/>
      <c r="B12955"/>
      <c r="C12955" s="29"/>
      <c r="D12955"/>
      <c r="E12955" s="44"/>
      <c r="F12955" s="29"/>
      <c r="G12955" s="45"/>
      <c r="L12955"/>
      <c r="M12955" s="46"/>
    </row>
    <row r="12956" spans="1:13" x14ac:dyDescent="0.3">
      <c r="A12956"/>
      <c r="B12956"/>
      <c r="C12956" s="29"/>
      <c r="D12956"/>
      <c r="E12956" s="44"/>
      <c r="F12956" s="29"/>
      <c r="G12956" s="45"/>
      <c r="L12956"/>
      <c r="M12956" s="46"/>
    </row>
    <row r="12957" spans="1:13" x14ac:dyDescent="0.3">
      <c r="A12957"/>
      <c r="B12957"/>
      <c r="C12957" s="29"/>
      <c r="D12957"/>
      <c r="E12957" s="44"/>
      <c r="F12957" s="29"/>
      <c r="G12957" s="45"/>
      <c r="L12957"/>
      <c r="M12957" s="46"/>
    </row>
    <row r="12958" spans="1:13" x14ac:dyDescent="0.3">
      <c r="A12958"/>
      <c r="B12958"/>
      <c r="C12958" s="29"/>
      <c r="D12958"/>
      <c r="E12958" s="44"/>
      <c r="F12958" s="29"/>
      <c r="G12958" s="45"/>
      <c r="L12958"/>
      <c r="M12958" s="46"/>
    </row>
    <row r="12959" spans="1:13" x14ac:dyDescent="0.3">
      <c r="A12959"/>
      <c r="B12959"/>
      <c r="C12959" s="29"/>
      <c r="D12959"/>
      <c r="E12959" s="44"/>
      <c r="F12959" s="29"/>
      <c r="G12959" s="45"/>
      <c r="L12959"/>
      <c r="M12959" s="46"/>
    </row>
    <row r="12960" spans="1:13" x14ac:dyDescent="0.3">
      <c r="A12960"/>
      <c r="B12960"/>
      <c r="C12960" s="29"/>
      <c r="D12960"/>
      <c r="E12960" s="44"/>
      <c r="F12960" s="29"/>
      <c r="G12960" s="45"/>
      <c r="L12960"/>
      <c r="M12960" s="46"/>
    </row>
    <row r="12961" spans="1:13" x14ac:dyDescent="0.3">
      <c r="A12961"/>
      <c r="B12961"/>
      <c r="C12961" s="29"/>
      <c r="D12961"/>
      <c r="E12961" s="44"/>
      <c r="F12961" s="29"/>
      <c r="G12961" s="45"/>
      <c r="L12961"/>
      <c r="M12961" s="46"/>
    </row>
    <row r="12962" spans="1:13" x14ac:dyDescent="0.3">
      <c r="A12962"/>
      <c r="B12962"/>
      <c r="C12962" s="29"/>
      <c r="D12962"/>
      <c r="E12962" s="44"/>
      <c r="F12962" s="29"/>
      <c r="G12962" s="45"/>
      <c r="L12962"/>
      <c r="M12962" s="46"/>
    </row>
    <row r="12963" spans="1:13" x14ac:dyDescent="0.3">
      <c r="A12963"/>
      <c r="B12963"/>
      <c r="C12963" s="29"/>
      <c r="D12963"/>
      <c r="E12963" s="44"/>
      <c r="F12963" s="29"/>
      <c r="G12963" s="45"/>
      <c r="L12963"/>
      <c r="M12963" s="46"/>
    </row>
    <row r="12964" spans="1:13" x14ac:dyDescent="0.3">
      <c r="A12964"/>
      <c r="B12964"/>
      <c r="C12964" s="29"/>
      <c r="D12964"/>
      <c r="E12964" s="44"/>
      <c r="F12964" s="29"/>
      <c r="G12964" s="45"/>
      <c r="L12964"/>
      <c r="M12964" s="46"/>
    </row>
    <row r="12965" spans="1:13" x14ac:dyDescent="0.3">
      <c r="A12965"/>
      <c r="B12965"/>
      <c r="C12965" s="29"/>
      <c r="D12965"/>
      <c r="E12965" s="44"/>
      <c r="F12965" s="29"/>
      <c r="G12965" s="45"/>
      <c r="L12965"/>
      <c r="M12965" s="46"/>
    </row>
    <row r="12966" spans="1:13" x14ac:dyDescent="0.3">
      <c r="A12966"/>
      <c r="B12966"/>
      <c r="C12966" s="29"/>
      <c r="D12966"/>
      <c r="E12966" s="44"/>
      <c r="F12966" s="29"/>
      <c r="G12966" s="45"/>
      <c r="L12966"/>
      <c r="M12966" s="46"/>
    </row>
    <row r="12967" spans="1:13" x14ac:dyDescent="0.3">
      <c r="A12967"/>
      <c r="B12967"/>
      <c r="C12967" s="29"/>
      <c r="D12967"/>
      <c r="E12967" s="44"/>
      <c r="F12967" s="29"/>
      <c r="G12967" s="45"/>
      <c r="L12967"/>
      <c r="M12967" s="46"/>
    </row>
    <row r="12968" spans="1:13" x14ac:dyDescent="0.3">
      <c r="A12968"/>
      <c r="B12968"/>
      <c r="C12968" s="29"/>
      <c r="D12968"/>
      <c r="E12968" s="44"/>
      <c r="F12968" s="29"/>
      <c r="G12968" s="45"/>
      <c r="L12968"/>
      <c r="M12968" s="46"/>
    </row>
    <row r="12969" spans="1:13" x14ac:dyDescent="0.3">
      <c r="A12969"/>
      <c r="B12969"/>
      <c r="C12969" s="29"/>
      <c r="D12969"/>
      <c r="E12969" s="44"/>
      <c r="F12969" s="29"/>
      <c r="G12969" s="45"/>
      <c r="L12969"/>
      <c r="M12969" s="46"/>
    </row>
    <row r="12970" spans="1:13" x14ac:dyDescent="0.3">
      <c r="A12970"/>
      <c r="B12970"/>
      <c r="C12970" s="29"/>
      <c r="D12970"/>
      <c r="E12970" s="44"/>
      <c r="F12970" s="29"/>
      <c r="G12970" s="45"/>
      <c r="L12970"/>
      <c r="M12970" s="46"/>
    </row>
    <row r="12971" spans="1:13" x14ac:dyDescent="0.3">
      <c r="A12971"/>
      <c r="B12971"/>
      <c r="C12971" s="29"/>
      <c r="D12971"/>
      <c r="E12971" s="44"/>
      <c r="F12971" s="29"/>
      <c r="G12971" s="45"/>
      <c r="L12971"/>
      <c r="M12971" s="46"/>
    </row>
    <row r="12972" spans="1:13" x14ac:dyDescent="0.3">
      <c r="A12972"/>
      <c r="B12972"/>
      <c r="C12972" s="29"/>
      <c r="D12972"/>
      <c r="E12972" s="44"/>
      <c r="F12972" s="29"/>
      <c r="G12972" s="45"/>
      <c r="L12972"/>
      <c r="M12972" s="46"/>
    </row>
    <row r="12973" spans="1:13" x14ac:dyDescent="0.3">
      <c r="A12973"/>
      <c r="B12973"/>
      <c r="C12973" s="29"/>
      <c r="D12973"/>
      <c r="E12973" s="44"/>
      <c r="F12973" s="29"/>
      <c r="G12973" s="45"/>
      <c r="L12973"/>
      <c r="M12973" s="46"/>
    </row>
    <row r="12974" spans="1:13" x14ac:dyDescent="0.3">
      <c r="A12974"/>
      <c r="B12974"/>
      <c r="C12974" s="29"/>
      <c r="D12974"/>
      <c r="E12974" s="44"/>
      <c r="F12974" s="29"/>
      <c r="G12974" s="45"/>
      <c r="L12974"/>
      <c r="M12974" s="46"/>
    </row>
    <row r="12975" spans="1:13" x14ac:dyDescent="0.3">
      <c r="A12975"/>
      <c r="B12975"/>
      <c r="C12975" s="29"/>
      <c r="D12975"/>
      <c r="E12975" s="44"/>
      <c r="F12975" s="29"/>
      <c r="G12975" s="45"/>
      <c r="L12975"/>
      <c r="M12975" s="46"/>
    </row>
    <row r="12976" spans="1:13" x14ac:dyDescent="0.3">
      <c r="A12976"/>
      <c r="B12976"/>
      <c r="C12976" s="29"/>
      <c r="D12976"/>
      <c r="E12976" s="44"/>
      <c r="F12976" s="29"/>
      <c r="G12976" s="45"/>
      <c r="L12976"/>
      <c r="M12976" s="46"/>
    </row>
    <row r="12977" spans="1:13" x14ac:dyDescent="0.3">
      <c r="A12977"/>
      <c r="B12977"/>
      <c r="C12977" s="29"/>
      <c r="D12977"/>
      <c r="E12977" s="44"/>
      <c r="F12977" s="29"/>
      <c r="G12977" s="45"/>
      <c r="L12977"/>
      <c r="M12977" s="46"/>
    </row>
    <row r="12978" spans="1:13" x14ac:dyDescent="0.3">
      <c r="A12978"/>
      <c r="B12978"/>
      <c r="C12978" s="29"/>
      <c r="D12978"/>
      <c r="E12978" s="44"/>
      <c r="F12978" s="29"/>
      <c r="G12978" s="45"/>
      <c r="L12978"/>
      <c r="M12978" s="46"/>
    </row>
    <row r="12979" spans="1:13" x14ac:dyDescent="0.3">
      <c r="A12979"/>
      <c r="B12979"/>
      <c r="C12979" s="29"/>
      <c r="D12979"/>
      <c r="E12979" s="44"/>
      <c r="F12979" s="29"/>
      <c r="G12979" s="45"/>
      <c r="L12979"/>
      <c r="M12979" s="46"/>
    </row>
    <row r="12980" spans="1:13" x14ac:dyDescent="0.3">
      <c r="A12980"/>
      <c r="B12980"/>
      <c r="C12980" s="29"/>
      <c r="D12980"/>
      <c r="E12980" s="44"/>
      <c r="F12980" s="29"/>
      <c r="G12980" s="45"/>
      <c r="L12980"/>
      <c r="M12980" s="46"/>
    </row>
    <row r="12981" spans="1:13" x14ac:dyDescent="0.3">
      <c r="A12981"/>
      <c r="B12981"/>
      <c r="C12981" s="29"/>
      <c r="D12981"/>
      <c r="E12981" s="44"/>
      <c r="F12981" s="29"/>
      <c r="G12981" s="45"/>
      <c r="L12981"/>
      <c r="M12981" s="46"/>
    </row>
    <row r="12982" spans="1:13" x14ac:dyDescent="0.3">
      <c r="A12982"/>
      <c r="B12982"/>
      <c r="C12982" s="29"/>
      <c r="D12982"/>
      <c r="E12982" s="44"/>
      <c r="F12982" s="29"/>
      <c r="G12982" s="45"/>
      <c r="L12982"/>
      <c r="M12982" s="46"/>
    </row>
    <row r="12983" spans="1:13" x14ac:dyDescent="0.3">
      <c r="A12983"/>
      <c r="B12983"/>
      <c r="C12983" s="29"/>
      <c r="D12983"/>
      <c r="E12983" s="44"/>
      <c r="F12983" s="29"/>
      <c r="G12983" s="45"/>
      <c r="L12983"/>
      <c r="M12983" s="46"/>
    </row>
    <row r="12984" spans="1:13" x14ac:dyDescent="0.3">
      <c r="A12984"/>
      <c r="B12984"/>
      <c r="C12984" s="29"/>
      <c r="D12984"/>
      <c r="E12984" s="44"/>
      <c r="F12984" s="29"/>
      <c r="G12984" s="45"/>
      <c r="L12984"/>
      <c r="M12984" s="46"/>
    </row>
    <row r="12985" spans="1:13" x14ac:dyDescent="0.3">
      <c r="A12985"/>
      <c r="B12985"/>
      <c r="C12985" s="29"/>
      <c r="D12985"/>
      <c r="E12985" s="44"/>
      <c r="F12985" s="29"/>
      <c r="G12985" s="45"/>
      <c r="L12985"/>
      <c r="M12985" s="46"/>
    </row>
    <row r="12986" spans="1:13" x14ac:dyDescent="0.3">
      <c r="A12986"/>
      <c r="B12986"/>
      <c r="C12986" s="29"/>
      <c r="D12986"/>
      <c r="E12986" s="44"/>
      <c r="F12986" s="29"/>
      <c r="G12986" s="45"/>
      <c r="L12986"/>
      <c r="M12986" s="46"/>
    </row>
    <row r="12987" spans="1:13" x14ac:dyDescent="0.3">
      <c r="A12987"/>
      <c r="B12987"/>
      <c r="C12987" s="29"/>
      <c r="D12987"/>
      <c r="E12987" s="44"/>
      <c r="F12987" s="29"/>
      <c r="G12987" s="45"/>
      <c r="L12987"/>
      <c r="M12987" s="46"/>
    </row>
    <row r="12988" spans="1:13" x14ac:dyDescent="0.3">
      <c r="A12988"/>
      <c r="B12988"/>
      <c r="C12988" s="29"/>
      <c r="D12988"/>
      <c r="E12988" s="44"/>
      <c r="F12988" s="29"/>
      <c r="G12988" s="45"/>
      <c r="L12988"/>
      <c r="M12988" s="46"/>
    </row>
    <row r="12989" spans="1:13" x14ac:dyDescent="0.3">
      <c r="A12989"/>
      <c r="B12989"/>
      <c r="C12989" s="29"/>
      <c r="D12989"/>
      <c r="E12989" s="44"/>
      <c r="F12989" s="29"/>
      <c r="G12989" s="45"/>
      <c r="L12989"/>
      <c r="M12989" s="46"/>
    </row>
    <row r="12990" spans="1:13" x14ac:dyDescent="0.3">
      <c r="A12990"/>
      <c r="B12990"/>
      <c r="C12990" s="29"/>
      <c r="D12990"/>
      <c r="E12990" s="44"/>
      <c r="F12990" s="29"/>
      <c r="G12990" s="45"/>
      <c r="L12990"/>
      <c r="M12990" s="46"/>
    </row>
    <row r="12991" spans="1:13" x14ac:dyDescent="0.3">
      <c r="A12991"/>
      <c r="B12991"/>
      <c r="C12991" s="29"/>
      <c r="D12991"/>
      <c r="E12991" s="44"/>
      <c r="F12991" s="29"/>
      <c r="G12991" s="45"/>
      <c r="L12991"/>
      <c r="M12991" s="46"/>
    </row>
    <row r="12992" spans="1:13" x14ac:dyDescent="0.3">
      <c r="A12992"/>
      <c r="B12992"/>
      <c r="C12992" s="29"/>
      <c r="D12992"/>
      <c r="E12992" s="44"/>
      <c r="F12992" s="29"/>
      <c r="G12992" s="45"/>
      <c r="L12992"/>
      <c r="M12992" s="46"/>
    </row>
    <row r="12993" spans="1:13" x14ac:dyDescent="0.3">
      <c r="A12993"/>
      <c r="B12993"/>
      <c r="C12993" s="29"/>
      <c r="D12993"/>
      <c r="E12993" s="44"/>
      <c r="F12993" s="29"/>
      <c r="G12993" s="45"/>
      <c r="L12993"/>
      <c r="M12993" s="46"/>
    </row>
    <row r="12994" spans="1:13" x14ac:dyDescent="0.3">
      <c r="A12994"/>
      <c r="B12994"/>
      <c r="C12994" s="29"/>
      <c r="D12994"/>
      <c r="E12994" s="44"/>
      <c r="F12994" s="29"/>
      <c r="G12994" s="45"/>
      <c r="L12994"/>
      <c r="M12994" s="46"/>
    </row>
    <row r="12995" spans="1:13" x14ac:dyDescent="0.3">
      <c r="A12995"/>
      <c r="B12995"/>
      <c r="C12995" s="29"/>
      <c r="D12995"/>
      <c r="E12995" s="44"/>
      <c r="F12995" s="29"/>
      <c r="G12995" s="45"/>
      <c r="L12995"/>
      <c r="M12995" s="46"/>
    </row>
    <row r="12996" spans="1:13" x14ac:dyDescent="0.3">
      <c r="A12996"/>
      <c r="B12996"/>
      <c r="C12996" s="29"/>
      <c r="D12996"/>
      <c r="E12996" s="44"/>
      <c r="F12996" s="29"/>
      <c r="G12996" s="45"/>
      <c r="L12996"/>
      <c r="M12996" s="46"/>
    </row>
    <row r="12997" spans="1:13" x14ac:dyDescent="0.3">
      <c r="A12997"/>
      <c r="B12997"/>
      <c r="C12997" s="29"/>
      <c r="D12997"/>
      <c r="E12997" s="44"/>
      <c r="F12997" s="29"/>
      <c r="G12997" s="45"/>
      <c r="L12997"/>
      <c r="M12997" s="46"/>
    </row>
    <row r="12998" spans="1:13" x14ac:dyDescent="0.3">
      <c r="A12998"/>
      <c r="B12998"/>
      <c r="C12998" s="29"/>
      <c r="D12998"/>
      <c r="E12998" s="44"/>
      <c r="F12998" s="29"/>
      <c r="G12998" s="45"/>
      <c r="L12998"/>
      <c r="M12998" s="46"/>
    </row>
    <row r="12999" spans="1:13" x14ac:dyDescent="0.3">
      <c r="A12999"/>
      <c r="B12999"/>
      <c r="C12999" s="29"/>
      <c r="D12999"/>
      <c r="E12999" s="44"/>
      <c r="F12999" s="29"/>
      <c r="G12999" s="45"/>
      <c r="L12999"/>
      <c r="M12999" s="46"/>
    </row>
    <row r="13000" spans="1:13" x14ac:dyDescent="0.3">
      <c r="A13000"/>
      <c r="B13000"/>
      <c r="C13000" s="29"/>
      <c r="D13000"/>
      <c r="E13000" s="44"/>
      <c r="F13000" s="29"/>
      <c r="G13000" s="45"/>
      <c r="L13000"/>
      <c r="M13000" s="46"/>
    </row>
    <row r="13001" spans="1:13" x14ac:dyDescent="0.3">
      <c r="A13001"/>
      <c r="B13001"/>
      <c r="C13001" s="29"/>
      <c r="D13001"/>
      <c r="E13001" s="44"/>
      <c r="F13001" s="29"/>
      <c r="G13001" s="45"/>
      <c r="L13001"/>
      <c r="M13001" s="46"/>
    </row>
    <row r="13002" spans="1:13" x14ac:dyDescent="0.3">
      <c r="A13002"/>
      <c r="B13002"/>
      <c r="C13002" s="29"/>
      <c r="D13002"/>
      <c r="E13002" s="44"/>
      <c r="F13002" s="29"/>
      <c r="G13002" s="45"/>
      <c r="L13002"/>
      <c r="M13002" s="46"/>
    </row>
    <row r="13003" spans="1:13" x14ac:dyDescent="0.3">
      <c r="A13003"/>
      <c r="B13003"/>
      <c r="C13003" s="29"/>
      <c r="D13003"/>
      <c r="E13003" s="44"/>
      <c r="F13003" s="29"/>
      <c r="G13003" s="45"/>
      <c r="L13003"/>
      <c r="M13003" s="46"/>
    </row>
    <row r="13004" spans="1:13" x14ac:dyDescent="0.3">
      <c r="A13004"/>
      <c r="B13004"/>
      <c r="C13004" s="29"/>
      <c r="D13004"/>
      <c r="E13004" s="44"/>
      <c r="F13004" s="29"/>
      <c r="G13004" s="45"/>
      <c r="L13004"/>
      <c r="M13004" s="46"/>
    </row>
    <row r="13005" spans="1:13" x14ac:dyDescent="0.3">
      <c r="A13005"/>
      <c r="B13005"/>
      <c r="C13005" s="29"/>
      <c r="D13005"/>
      <c r="E13005" s="44"/>
      <c r="F13005" s="29"/>
      <c r="G13005" s="45"/>
      <c r="L13005"/>
      <c r="M13005" s="46"/>
    </row>
    <row r="13006" spans="1:13" x14ac:dyDescent="0.3">
      <c r="A13006"/>
      <c r="B13006"/>
      <c r="C13006" s="29"/>
      <c r="D13006"/>
      <c r="E13006" s="44"/>
      <c r="F13006" s="29"/>
      <c r="G13006" s="45"/>
      <c r="L13006"/>
      <c r="M13006" s="46"/>
    </row>
    <row r="13007" spans="1:13" x14ac:dyDescent="0.3">
      <c r="A13007"/>
      <c r="B13007"/>
      <c r="C13007" s="29"/>
      <c r="D13007"/>
      <c r="E13007" s="44"/>
      <c r="F13007" s="29"/>
      <c r="G13007" s="45"/>
      <c r="L13007"/>
      <c r="M13007" s="46"/>
    </row>
    <row r="13008" spans="1:13" x14ac:dyDescent="0.3">
      <c r="A13008"/>
      <c r="B13008"/>
      <c r="C13008" s="29"/>
      <c r="D13008"/>
      <c r="E13008" s="44"/>
      <c r="F13008" s="29"/>
      <c r="G13008" s="45"/>
      <c r="L13008"/>
      <c r="M13008" s="46"/>
    </row>
    <row r="13009" spans="1:13" x14ac:dyDescent="0.3">
      <c r="A13009"/>
      <c r="B13009"/>
      <c r="C13009" s="29"/>
      <c r="D13009"/>
      <c r="E13009" s="44"/>
      <c r="F13009" s="29"/>
      <c r="G13009" s="45"/>
      <c r="L13009"/>
      <c r="M13009" s="46"/>
    </row>
    <row r="13010" spans="1:13" x14ac:dyDescent="0.3">
      <c r="A13010"/>
      <c r="B13010"/>
      <c r="C13010" s="29"/>
      <c r="D13010"/>
      <c r="E13010" s="44"/>
      <c r="F13010" s="29"/>
      <c r="G13010" s="45"/>
      <c r="L13010"/>
      <c r="M13010" s="46"/>
    </row>
    <row r="13011" spans="1:13" x14ac:dyDescent="0.3">
      <c r="A13011"/>
      <c r="B13011"/>
      <c r="C13011" s="29"/>
      <c r="D13011"/>
      <c r="E13011" s="44"/>
      <c r="F13011" s="29"/>
      <c r="G13011" s="45"/>
      <c r="L13011"/>
      <c r="M13011" s="46"/>
    </row>
    <row r="13012" spans="1:13" x14ac:dyDescent="0.3">
      <c r="A13012"/>
      <c r="B13012"/>
      <c r="C13012" s="29"/>
      <c r="D13012"/>
      <c r="E13012" s="44"/>
      <c r="F13012" s="29"/>
      <c r="G13012" s="45"/>
      <c r="L13012"/>
      <c r="M13012" s="46"/>
    </row>
    <row r="13013" spans="1:13" x14ac:dyDescent="0.3">
      <c r="A13013"/>
      <c r="B13013"/>
      <c r="C13013" s="29"/>
      <c r="D13013"/>
      <c r="E13013" s="44"/>
      <c r="F13013" s="29"/>
      <c r="G13013" s="45"/>
      <c r="L13013"/>
      <c r="M13013" s="46"/>
    </row>
    <row r="13014" spans="1:13" x14ac:dyDescent="0.3">
      <c r="A13014"/>
      <c r="B13014"/>
      <c r="C13014" s="29"/>
      <c r="D13014"/>
      <c r="E13014" s="44"/>
      <c r="F13014" s="29"/>
      <c r="G13014" s="45"/>
      <c r="L13014"/>
      <c r="M13014" s="46"/>
    </row>
    <row r="13015" spans="1:13" x14ac:dyDescent="0.3">
      <c r="A13015"/>
      <c r="B13015"/>
      <c r="C13015" s="29"/>
      <c r="D13015"/>
      <c r="E13015" s="44"/>
      <c r="F13015" s="29"/>
      <c r="G13015" s="45"/>
      <c r="L13015"/>
      <c r="M13015" s="46"/>
    </row>
    <row r="13016" spans="1:13" x14ac:dyDescent="0.3">
      <c r="A13016"/>
      <c r="B13016"/>
      <c r="C13016" s="29"/>
      <c r="D13016"/>
      <c r="E13016" s="44"/>
      <c r="F13016" s="29"/>
      <c r="G13016" s="45"/>
      <c r="L13016"/>
      <c r="M13016" s="46"/>
    </row>
    <row r="13017" spans="1:13" x14ac:dyDescent="0.3">
      <c r="A13017"/>
      <c r="B13017"/>
      <c r="C13017" s="29"/>
      <c r="D13017"/>
      <c r="E13017" s="44"/>
      <c r="F13017" s="29"/>
      <c r="G13017" s="45"/>
      <c r="L13017"/>
      <c r="M13017" s="46"/>
    </row>
    <row r="13018" spans="1:13" x14ac:dyDescent="0.3">
      <c r="A13018"/>
      <c r="B13018"/>
      <c r="C13018" s="29"/>
      <c r="D13018"/>
      <c r="E13018" s="44"/>
      <c r="F13018" s="29"/>
      <c r="G13018" s="45"/>
      <c r="L13018"/>
      <c r="M13018" s="46"/>
    </row>
    <row r="13019" spans="1:13" x14ac:dyDescent="0.3">
      <c r="A13019"/>
      <c r="B13019"/>
      <c r="C13019" s="29"/>
      <c r="D13019"/>
      <c r="E13019" s="44"/>
      <c r="F13019" s="29"/>
      <c r="G13019" s="45"/>
      <c r="L13019"/>
      <c r="M13019" s="46"/>
    </row>
    <row r="13020" spans="1:13" x14ac:dyDescent="0.3">
      <c r="A13020"/>
      <c r="B13020"/>
      <c r="C13020" s="29"/>
      <c r="D13020"/>
      <c r="E13020" s="44"/>
      <c r="F13020" s="29"/>
      <c r="G13020" s="45"/>
      <c r="L13020"/>
      <c r="M13020" s="46"/>
    </row>
    <row r="13021" spans="1:13" x14ac:dyDescent="0.3">
      <c r="A13021"/>
      <c r="B13021"/>
      <c r="C13021" s="29"/>
      <c r="D13021"/>
      <c r="E13021" s="44"/>
      <c r="F13021" s="29"/>
      <c r="G13021" s="45"/>
      <c r="L13021"/>
      <c r="M13021" s="46"/>
    </row>
    <row r="13022" spans="1:13" x14ac:dyDescent="0.3">
      <c r="A13022"/>
      <c r="B13022"/>
      <c r="C13022" s="29"/>
      <c r="D13022"/>
      <c r="E13022" s="44"/>
      <c r="F13022" s="29"/>
      <c r="G13022" s="45"/>
      <c r="L13022"/>
      <c r="M13022" s="46"/>
    </row>
    <row r="13023" spans="1:13" x14ac:dyDescent="0.3">
      <c r="A13023"/>
      <c r="B13023"/>
      <c r="C13023" s="29"/>
      <c r="D13023"/>
      <c r="E13023" s="44"/>
      <c r="F13023" s="29"/>
      <c r="G13023" s="45"/>
      <c r="L13023"/>
      <c r="M13023" s="46"/>
    </row>
    <row r="13024" spans="1:13" x14ac:dyDescent="0.3">
      <c r="A13024"/>
      <c r="B13024"/>
      <c r="C13024" s="29"/>
      <c r="D13024"/>
      <c r="E13024" s="44"/>
      <c r="F13024" s="29"/>
      <c r="G13024" s="45"/>
      <c r="L13024"/>
      <c r="M13024" s="46"/>
    </row>
    <row r="13025" spans="1:13" x14ac:dyDescent="0.3">
      <c r="A13025"/>
      <c r="B13025"/>
      <c r="C13025" s="29"/>
      <c r="D13025"/>
      <c r="E13025" s="44"/>
      <c r="F13025" s="29"/>
      <c r="G13025" s="45"/>
      <c r="L13025"/>
      <c r="M13025" s="46"/>
    </row>
    <row r="13026" spans="1:13" x14ac:dyDescent="0.3">
      <c r="A13026"/>
      <c r="B13026"/>
      <c r="C13026" s="29"/>
      <c r="D13026"/>
      <c r="E13026" s="44"/>
      <c r="F13026" s="29"/>
      <c r="G13026" s="45"/>
      <c r="L13026"/>
      <c r="M13026" s="46"/>
    </row>
    <row r="13027" spans="1:13" x14ac:dyDescent="0.3">
      <c r="A13027"/>
      <c r="B13027"/>
      <c r="C13027" s="29"/>
      <c r="D13027"/>
      <c r="E13027" s="44"/>
      <c r="F13027" s="29"/>
      <c r="G13027" s="45"/>
      <c r="L13027"/>
      <c r="M13027" s="46"/>
    </row>
    <row r="13028" spans="1:13" x14ac:dyDescent="0.3">
      <c r="A13028"/>
      <c r="B13028"/>
      <c r="C13028" s="29"/>
      <c r="D13028"/>
      <c r="E13028" s="44"/>
      <c r="F13028" s="29"/>
      <c r="G13028" s="45"/>
      <c r="L13028"/>
      <c r="M13028" s="46"/>
    </row>
    <row r="13029" spans="1:13" x14ac:dyDescent="0.3">
      <c r="A13029"/>
      <c r="B13029"/>
      <c r="C13029" s="29"/>
      <c r="D13029"/>
      <c r="E13029" s="44"/>
      <c r="F13029" s="29"/>
      <c r="G13029" s="45"/>
      <c r="L13029"/>
      <c r="M13029" s="46"/>
    </row>
    <row r="13030" spans="1:13" x14ac:dyDescent="0.3">
      <c r="A13030"/>
      <c r="B13030"/>
      <c r="C13030" s="29"/>
      <c r="D13030"/>
      <c r="E13030" s="44"/>
      <c r="F13030" s="29"/>
      <c r="G13030" s="45"/>
      <c r="L13030"/>
      <c r="M13030" s="46"/>
    </row>
    <row r="13031" spans="1:13" x14ac:dyDescent="0.3">
      <c r="A13031"/>
      <c r="B13031"/>
      <c r="C13031" s="29"/>
      <c r="D13031"/>
      <c r="E13031" s="44"/>
      <c r="F13031" s="29"/>
      <c r="G13031" s="45"/>
      <c r="L13031"/>
      <c r="M13031" s="46"/>
    </row>
    <row r="13032" spans="1:13" x14ac:dyDescent="0.3">
      <c r="A13032"/>
      <c r="B13032"/>
      <c r="C13032" s="29"/>
      <c r="D13032"/>
      <c r="E13032" s="44"/>
      <c r="F13032" s="29"/>
      <c r="G13032" s="45"/>
      <c r="L13032"/>
      <c r="M13032" s="46"/>
    </row>
    <row r="13033" spans="1:13" x14ac:dyDescent="0.3">
      <c r="A13033"/>
      <c r="B13033"/>
      <c r="C13033" s="29"/>
      <c r="D13033"/>
      <c r="E13033" s="44"/>
      <c r="F13033" s="29"/>
      <c r="G13033" s="45"/>
      <c r="L13033"/>
      <c r="M13033" s="46"/>
    </row>
    <row r="13034" spans="1:13" x14ac:dyDescent="0.3">
      <c r="A13034"/>
      <c r="B13034"/>
      <c r="C13034" s="29"/>
      <c r="D13034"/>
      <c r="E13034" s="44"/>
      <c r="F13034" s="29"/>
      <c r="G13034" s="45"/>
      <c r="L13034"/>
      <c r="M13034" s="46"/>
    </row>
    <row r="13035" spans="1:13" x14ac:dyDescent="0.3">
      <c r="A13035"/>
      <c r="B13035"/>
      <c r="C13035" s="29"/>
      <c r="D13035"/>
      <c r="E13035" s="44"/>
      <c r="F13035" s="29"/>
      <c r="G13035" s="45"/>
      <c r="L13035"/>
      <c r="M13035" s="46"/>
    </row>
    <row r="13036" spans="1:13" x14ac:dyDescent="0.3">
      <c r="A13036"/>
      <c r="B13036"/>
      <c r="C13036" s="29"/>
      <c r="D13036"/>
      <c r="E13036" s="44"/>
      <c r="F13036" s="29"/>
      <c r="G13036" s="45"/>
      <c r="L13036"/>
      <c r="M13036" s="46"/>
    </row>
    <row r="13037" spans="1:13" x14ac:dyDescent="0.3">
      <c r="A13037"/>
      <c r="B13037"/>
      <c r="C13037" s="29"/>
      <c r="D13037"/>
      <c r="E13037" s="44"/>
      <c r="F13037" s="29"/>
      <c r="G13037" s="45"/>
      <c r="L13037"/>
      <c r="M13037" s="46"/>
    </row>
    <row r="13038" spans="1:13" x14ac:dyDescent="0.3">
      <c r="A13038"/>
      <c r="B13038"/>
      <c r="C13038" s="29"/>
      <c r="D13038"/>
      <c r="E13038" s="44"/>
      <c r="F13038" s="29"/>
      <c r="G13038" s="45"/>
      <c r="L13038"/>
      <c r="M13038" s="46"/>
    </row>
    <row r="13039" spans="1:13" x14ac:dyDescent="0.3">
      <c r="A13039"/>
      <c r="B13039"/>
      <c r="C13039" s="29"/>
      <c r="D13039"/>
      <c r="E13039" s="44"/>
      <c r="F13039" s="29"/>
      <c r="G13039" s="45"/>
      <c r="L13039"/>
      <c r="M13039" s="46"/>
    </row>
    <row r="13040" spans="1:13" x14ac:dyDescent="0.3">
      <c r="A13040"/>
      <c r="B13040"/>
      <c r="C13040" s="29"/>
      <c r="D13040"/>
      <c r="E13040" s="44"/>
      <c r="F13040" s="29"/>
      <c r="G13040" s="45"/>
      <c r="L13040"/>
      <c r="M13040" s="46"/>
    </row>
    <row r="13041" spans="1:13" x14ac:dyDescent="0.3">
      <c r="A13041"/>
      <c r="B13041"/>
      <c r="C13041" s="29"/>
      <c r="D13041"/>
      <c r="E13041" s="44"/>
      <c r="F13041" s="29"/>
      <c r="G13041" s="45"/>
      <c r="L13041"/>
      <c r="M13041" s="46"/>
    </row>
    <row r="13042" spans="1:13" x14ac:dyDescent="0.3">
      <c r="A13042"/>
      <c r="B13042"/>
      <c r="C13042" s="29"/>
      <c r="D13042"/>
      <c r="E13042" s="44"/>
      <c r="F13042" s="29"/>
      <c r="G13042" s="45"/>
      <c r="L13042"/>
      <c r="M13042" s="46"/>
    </row>
    <row r="13043" spans="1:13" x14ac:dyDescent="0.3">
      <c r="A13043"/>
      <c r="B13043"/>
      <c r="C13043" s="29"/>
      <c r="D13043"/>
      <c r="E13043" s="44"/>
      <c r="F13043" s="29"/>
      <c r="G13043" s="45"/>
      <c r="L13043"/>
      <c r="M13043" s="46"/>
    </row>
    <row r="13044" spans="1:13" x14ac:dyDescent="0.3">
      <c r="A13044"/>
      <c r="B13044"/>
      <c r="C13044" s="29"/>
      <c r="D13044"/>
      <c r="E13044" s="44"/>
      <c r="F13044" s="29"/>
      <c r="G13044" s="45"/>
      <c r="L13044"/>
      <c r="M13044" s="46"/>
    </row>
    <row r="13045" spans="1:13" x14ac:dyDescent="0.3">
      <c r="A13045"/>
      <c r="B13045"/>
      <c r="C13045" s="29"/>
      <c r="D13045"/>
      <c r="E13045" s="44"/>
      <c r="F13045" s="29"/>
      <c r="G13045" s="45"/>
      <c r="L13045"/>
      <c r="M13045" s="46"/>
    </row>
    <row r="13046" spans="1:13" x14ac:dyDescent="0.3">
      <c r="A13046"/>
      <c r="B13046"/>
      <c r="C13046" s="29"/>
      <c r="D13046"/>
      <c r="E13046" s="44"/>
      <c r="F13046" s="29"/>
      <c r="G13046" s="45"/>
      <c r="L13046"/>
      <c r="M13046" s="46"/>
    </row>
    <row r="13047" spans="1:13" x14ac:dyDescent="0.3">
      <c r="A13047"/>
      <c r="B13047"/>
      <c r="C13047" s="29"/>
      <c r="D13047"/>
      <c r="E13047" s="44"/>
      <c r="F13047" s="29"/>
      <c r="G13047" s="45"/>
      <c r="L13047"/>
      <c r="M13047" s="46"/>
    </row>
    <row r="13048" spans="1:13" x14ac:dyDescent="0.3">
      <c r="A13048"/>
      <c r="B13048"/>
      <c r="C13048" s="29"/>
      <c r="D13048"/>
      <c r="E13048" s="44"/>
      <c r="F13048" s="29"/>
      <c r="G13048" s="45"/>
      <c r="L13048"/>
      <c r="M13048" s="46"/>
    </row>
    <row r="13049" spans="1:13" x14ac:dyDescent="0.3">
      <c r="A13049"/>
      <c r="B13049"/>
      <c r="C13049" s="29"/>
      <c r="D13049"/>
      <c r="E13049" s="44"/>
      <c r="F13049" s="29"/>
      <c r="G13049" s="45"/>
      <c r="L13049"/>
      <c r="M13049" s="46"/>
    </row>
    <row r="13050" spans="1:13" x14ac:dyDescent="0.3">
      <c r="A13050"/>
      <c r="B13050"/>
      <c r="C13050" s="29"/>
      <c r="D13050"/>
      <c r="E13050" s="44"/>
      <c r="F13050" s="29"/>
      <c r="G13050" s="45"/>
      <c r="L13050"/>
      <c r="M13050" s="46"/>
    </row>
    <row r="13051" spans="1:13" x14ac:dyDescent="0.3">
      <c r="A13051"/>
      <c r="B13051"/>
      <c r="C13051" s="29"/>
      <c r="D13051"/>
      <c r="E13051" s="44"/>
      <c r="F13051" s="29"/>
      <c r="G13051" s="45"/>
      <c r="L13051"/>
      <c r="M13051" s="46"/>
    </row>
    <row r="13052" spans="1:13" x14ac:dyDescent="0.3">
      <c r="A13052"/>
      <c r="B13052"/>
      <c r="C13052" s="29"/>
      <c r="D13052"/>
      <c r="E13052" s="44"/>
      <c r="F13052" s="29"/>
      <c r="G13052" s="45"/>
      <c r="L13052"/>
      <c r="M13052" s="46"/>
    </row>
    <row r="13053" spans="1:13" x14ac:dyDescent="0.3">
      <c r="A13053"/>
      <c r="B13053"/>
      <c r="C13053" s="29"/>
      <c r="D13053"/>
      <c r="E13053" s="44"/>
      <c r="F13053" s="29"/>
      <c r="G13053" s="45"/>
      <c r="L13053"/>
      <c r="M13053" s="46"/>
    </row>
    <row r="13054" spans="1:13" x14ac:dyDescent="0.3">
      <c r="A13054"/>
      <c r="B13054"/>
      <c r="C13054" s="29"/>
      <c r="D13054"/>
      <c r="E13054" s="44"/>
      <c r="F13054" s="29"/>
      <c r="G13054" s="45"/>
      <c r="L13054"/>
      <c r="M13054" s="46"/>
    </row>
    <row r="13055" spans="1:13" x14ac:dyDescent="0.3">
      <c r="A13055"/>
      <c r="B13055"/>
      <c r="C13055" s="29"/>
      <c r="D13055"/>
      <c r="E13055" s="44"/>
      <c r="F13055" s="29"/>
      <c r="G13055" s="45"/>
      <c r="L13055"/>
      <c r="M13055" s="46"/>
    </row>
    <row r="13056" spans="1:13" x14ac:dyDescent="0.3">
      <c r="A13056"/>
      <c r="B13056"/>
      <c r="C13056" s="29"/>
      <c r="D13056"/>
      <c r="E13056" s="44"/>
      <c r="F13056" s="29"/>
      <c r="G13056" s="45"/>
      <c r="L13056"/>
      <c r="M13056" s="46"/>
    </row>
    <row r="13057" spans="1:13" x14ac:dyDescent="0.3">
      <c r="A13057"/>
      <c r="B13057"/>
      <c r="C13057" s="29"/>
      <c r="D13057"/>
      <c r="E13057" s="44"/>
      <c r="F13057" s="29"/>
      <c r="G13057" s="45"/>
      <c r="L13057"/>
      <c r="M13057" s="46"/>
    </row>
    <row r="13058" spans="1:13" x14ac:dyDescent="0.3">
      <c r="A13058"/>
      <c r="B13058"/>
      <c r="C13058" s="29"/>
      <c r="D13058"/>
      <c r="E13058" s="44"/>
      <c r="F13058" s="29"/>
      <c r="G13058" s="45"/>
      <c r="L13058"/>
      <c r="M13058" s="46"/>
    </row>
    <row r="13059" spans="1:13" x14ac:dyDescent="0.3">
      <c r="A13059"/>
      <c r="B13059"/>
      <c r="C13059" s="29"/>
      <c r="D13059"/>
      <c r="E13059" s="44"/>
      <c r="F13059" s="29"/>
      <c r="G13059" s="45"/>
      <c r="L13059"/>
      <c r="M13059" s="46"/>
    </row>
    <row r="13060" spans="1:13" x14ac:dyDescent="0.3">
      <c r="A13060"/>
      <c r="B13060"/>
      <c r="C13060" s="29"/>
      <c r="D13060"/>
      <c r="E13060" s="44"/>
      <c r="F13060" s="29"/>
      <c r="G13060" s="45"/>
      <c r="L13060"/>
      <c r="M13060" s="46"/>
    </row>
    <row r="13061" spans="1:13" x14ac:dyDescent="0.3">
      <c r="A13061"/>
      <c r="B13061"/>
      <c r="C13061" s="29"/>
      <c r="D13061"/>
      <c r="E13061" s="44"/>
      <c r="F13061" s="29"/>
      <c r="G13061" s="45"/>
      <c r="L13061"/>
      <c r="M13061" s="46"/>
    </row>
    <row r="13062" spans="1:13" x14ac:dyDescent="0.3">
      <c r="A13062"/>
      <c r="B13062"/>
      <c r="C13062" s="29"/>
      <c r="D13062"/>
      <c r="E13062" s="44"/>
      <c r="F13062" s="29"/>
      <c r="G13062" s="45"/>
      <c r="L13062"/>
      <c r="M13062" s="46"/>
    </row>
    <row r="13063" spans="1:13" x14ac:dyDescent="0.3">
      <c r="A13063"/>
      <c r="B13063"/>
      <c r="C13063" s="29"/>
      <c r="D13063"/>
      <c r="E13063" s="44"/>
      <c r="F13063" s="29"/>
      <c r="G13063" s="45"/>
      <c r="L13063"/>
      <c r="M13063" s="46"/>
    </row>
    <row r="13064" spans="1:13" x14ac:dyDescent="0.3">
      <c r="A13064"/>
      <c r="B13064"/>
      <c r="C13064" s="29"/>
      <c r="D13064"/>
      <c r="E13064" s="44"/>
      <c r="F13064" s="29"/>
      <c r="G13064" s="45"/>
      <c r="L13064"/>
      <c r="M13064" s="46"/>
    </row>
    <row r="13065" spans="1:13" x14ac:dyDescent="0.3">
      <c r="A13065"/>
      <c r="B13065"/>
      <c r="C13065" s="29"/>
      <c r="D13065"/>
      <c r="E13065" s="44"/>
      <c r="F13065" s="29"/>
      <c r="G13065" s="45"/>
      <c r="L13065"/>
      <c r="M13065" s="46"/>
    </row>
    <row r="13066" spans="1:13" x14ac:dyDescent="0.3">
      <c r="A13066"/>
      <c r="B13066"/>
      <c r="C13066" s="29"/>
      <c r="D13066"/>
      <c r="E13066" s="44"/>
      <c r="F13066" s="29"/>
      <c r="G13066" s="45"/>
      <c r="L13066"/>
      <c r="M13066" s="46"/>
    </row>
    <row r="13067" spans="1:13" x14ac:dyDescent="0.3">
      <c r="A13067"/>
      <c r="B13067"/>
      <c r="C13067" s="29"/>
      <c r="D13067"/>
      <c r="E13067" s="44"/>
      <c r="F13067" s="29"/>
      <c r="G13067" s="45"/>
      <c r="L13067"/>
      <c r="M13067" s="46"/>
    </row>
    <row r="13068" spans="1:13" x14ac:dyDescent="0.3">
      <c r="A13068"/>
      <c r="B13068"/>
      <c r="C13068" s="29"/>
      <c r="D13068"/>
      <c r="E13068" s="44"/>
      <c r="F13068" s="29"/>
      <c r="G13068" s="45"/>
      <c r="L13068"/>
      <c r="M13068" s="46"/>
    </row>
    <row r="13069" spans="1:13" x14ac:dyDescent="0.3">
      <c r="A13069"/>
      <c r="B13069"/>
      <c r="C13069" s="29"/>
      <c r="D13069"/>
      <c r="E13069" s="44"/>
      <c r="F13069" s="29"/>
      <c r="G13069" s="45"/>
      <c r="L13069"/>
      <c r="M13069" s="46"/>
    </row>
    <row r="13070" spans="1:13" x14ac:dyDescent="0.3">
      <c r="A13070"/>
      <c r="B13070"/>
      <c r="C13070" s="29"/>
      <c r="D13070"/>
      <c r="E13070" s="44"/>
      <c r="F13070" s="29"/>
      <c r="G13070" s="45"/>
      <c r="L13070"/>
      <c r="M13070" s="46"/>
    </row>
    <row r="13071" spans="1:13" x14ac:dyDescent="0.3">
      <c r="A13071"/>
      <c r="B13071"/>
      <c r="C13071" s="29"/>
      <c r="D13071"/>
      <c r="E13071" s="44"/>
      <c r="F13071" s="29"/>
      <c r="G13071" s="45"/>
      <c r="L13071"/>
      <c r="M13071" s="46"/>
    </row>
    <row r="13072" spans="1:13" x14ac:dyDescent="0.3">
      <c r="A13072"/>
      <c r="B13072"/>
      <c r="C13072" s="29"/>
      <c r="D13072"/>
      <c r="E13072" s="44"/>
      <c r="F13072" s="29"/>
      <c r="G13072" s="45"/>
      <c r="L13072"/>
      <c r="M13072" s="46"/>
    </row>
    <row r="13073" spans="1:13" x14ac:dyDescent="0.3">
      <c r="A13073"/>
      <c r="B13073"/>
      <c r="C13073" s="29"/>
      <c r="D13073"/>
      <c r="E13073" s="44"/>
      <c r="F13073" s="29"/>
      <c r="G13073" s="45"/>
      <c r="L13073"/>
      <c r="M13073" s="46"/>
    </row>
    <row r="13074" spans="1:13" x14ac:dyDescent="0.3">
      <c r="A13074"/>
      <c r="B13074"/>
      <c r="C13074" s="29"/>
      <c r="D13074"/>
      <c r="E13074" s="44"/>
      <c r="F13074" s="29"/>
      <c r="G13074" s="45"/>
      <c r="L13074"/>
      <c r="M13074" s="46"/>
    </row>
    <row r="13075" spans="1:13" x14ac:dyDescent="0.3">
      <c r="A13075"/>
      <c r="B13075"/>
      <c r="C13075" s="29"/>
      <c r="D13075"/>
      <c r="E13075" s="44"/>
      <c r="F13075" s="29"/>
      <c r="G13075" s="45"/>
      <c r="L13075"/>
      <c r="M13075" s="46"/>
    </row>
    <row r="13076" spans="1:13" x14ac:dyDescent="0.3">
      <c r="A13076"/>
      <c r="B13076"/>
      <c r="C13076" s="29"/>
      <c r="D13076"/>
      <c r="E13076" s="44"/>
      <c r="F13076" s="29"/>
      <c r="G13076" s="45"/>
      <c r="L13076"/>
      <c r="M13076" s="46"/>
    </row>
    <row r="13077" spans="1:13" x14ac:dyDescent="0.3">
      <c r="A13077"/>
      <c r="B13077"/>
      <c r="C13077" s="29"/>
      <c r="D13077"/>
      <c r="E13077" s="44"/>
      <c r="F13077" s="29"/>
      <c r="G13077" s="45"/>
      <c r="L13077"/>
      <c r="M13077" s="46"/>
    </row>
    <row r="13078" spans="1:13" x14ac:dyDescent="0.3">
      <c r="A13078"/>
      <c r="B13078"/>
      <c r="C13078" s="29"/>
      <c r="D13078"/>
      <c r="E13078" s="44"/>
      <c r="F13078" s="29"/>
      <c r="G13078" s="45"/>
      <c r="L13078"/>
      <c r="M13078" s="46"/>
    </row>
    <row r="13079" spans="1:13" x14ac:dyDescent="0.3">
      <c r="A13079"/>
      <c r="B13079"/>
      <c r="C13079" s="29"/>
      <c r="D13079"/>
      <c r="E13079" s="44"/>
      <c r="F13079" s="29"/>
      <c r="G13079" s="45"/>
      <c r="L13079"/>
      <c r="M13079" s="46"/>
    </row>
    <row r="13080" spans="1:13" x14ac:dyDescent="0.3">
      <c r="A13080"/>
      <c r="B13080"/>
      <c r="C13080" s="29"/>
      <c r="D13080"/>
      <c r="E13080" s="44"/>
      <c r="F13080" s="29"/>
      <c r="G13080" s="45"/>
      <c r="L13080"/>
      <c r="M13080" s="46"/>
    </row>
    <row r="13081" spans="1:13" x14ac:dyDescent="0.3">
      <c r="A13081"/>
      <c r="B13081"/>
      <c r="C13081" s="29"/>
      <c r="D13081"/>
      <c r="E13081" s="44"/>
      <c r="F13081" s="29"/>
      <c r="G13081" s="45"/>
      <c r="L13081"/>
      <c r="M13081" s="46"/>
    </row>
    <row r="13082" spans="1:13" x14ac:dyDescent="0.3">
      <c r="A13082"/>
      <c r="B13082"/>
      <c r="C13082" s="29"/>
      <c r="D13082"/>
      <c r="E13082" s="44"/>
      <c r="F13082" s="29"/>
      <c r="G13082" s="45"/>
      <c r="L13082"/>
      <c r="M13082" s="46"/>
    </row>
    <row r="13083" spans="1:13" x14ac:dyDescent="0.3">
      <c r="A13083"/>
      <c r="B13083"/>
      <c r="C13083" s="29"/>
      <c r="D13083"/>
      <c r="E13083" s="44"/>
      <c r="F13083" s="29"/>
      <c r="G13083" s="45"/>
      <c r="L13083"/>
      <c r="M13083" s="46"/>
    </row>
    <row r="13084" spans="1:13" x14ac:dyDescent="0.3">
      <c r="A13084"/>
      <c r="B13084"/>
      <c r="C13084" s="29"/>
      <c r="D13084"/>
      <c r="E13084" s="44"/>
      <c r="F13084" s="29"/>
      <c r="G13084" s="45"/>
      <c r="L13084"/>
      <c r="M13084" s="46"/>
    </row>
    <row r="13085" spans="1:13" x14ac:dyDescent="0.3">
      <c r="A13085"/>
      <c r="B13085"/>
      <c r="C13085" s="29"/>
      <c r="D13085"/>
      <c r="E13085" s="44"/>
      <c r="F13085" s="29"/>
      <c r="G13085" s="45"/>
      <c r="L13085"/>
      <c r="M13085" s="46"/>
    </row>
    <row r="13086" spans="1:13" x14ac:dyDescent="0.3">
      <c r="A13086"/>
      <c r="B13086"/>
      <c r="C13086" s="29"/>
      <c r="D13086"/>
      <c r="E13086" s="44"/>
      <c r="F13086" s="29"/>
      <c r="G13086" s="45"/>
      <c r="L13086"/>
      <c r="M13086" s="46"/>
    </row>
    <row r="13087" spans="1:13" x14ac:dyDescent="0.3">
      <c r="A13087"/>
      <c r="B13087"/>
      <c r="C13087" s="29"/>
      <c r="D13087"/>
      <c r="E13087" s="44"/>
      <c r="F13087" s="29"/>
      <c r="G13087" s="45"/>
      <c r="L13087"/>
      <c r="M13087" s="46"/>
    </row>
    <row r="13088" spans="1:13" x14ac:dyDescent="0.3">
      <c r="A13088"/>
      <c r="B13088"/>
      <c r="C13088" s="29"/>
      <c r="D13088"/>
      <c r="E13088" s="44"/>
      <c r="F13088" s="29"/>
      <c r="G13088" s="45"/>
      <c r="L13088"/>
      <c r="M13088" s="46"/>
    </row>
    <row r="13089" spans="1:13" x14ac:dyDescent="0.3">
      <c r="A13089"/>
      <c r="B13089"/>
      <c r="C13089" s="29"/>
      <c r="D13089"/>
      <c r="E13089" s="44"/>
      <c r="F13089" s="29"/>
      <c r="G13089" s="45"/>
      <c r="L13089"/>
      <c r="M13089" s="46"/>
    </row>
    <row r="13090" spans="1:13" x14ac:dyDescent="0.3">
      <c r="A13090"/>
      <c r="B13090"/>
      <c r="C13090" s="29"/>
      <c r="D13090"/>
      <c r="E13090" s="44"/>
      <c r="F13090" s="29"/>
      <c r="G13090" s="45"/>
      <c r="L13090"/>
      <c r="M13090" s="46"/>
    </row>
    <row r="13091" spans="1:13" x14ac:dyDescent="0.3">
      <c r="A13091"/>
      <c r="B13091"/>
      <c r="C13091" s="29"/>
      <c r="D13091"/>
      <c r="E13091" s="44"/>
      <c r="F13091" s="29"/>
      <c r="G13091" s="45"/>
      <c r="L13091"/>
      <c r="M13091" s="46"/>
    </row>
    <row r="13092" spans="1:13" x14ac:dyDescent="0.3">
      <c r="A13092"/>
      <c r="B13092"/>
      <c r="C13092" s="29"/>
      <c r="D13092"/>
      <c r="E13092" s="44"/>
      <c r="F13092" s="29"/>
      <c r="G13092" s="45"/>
      <c r="L13092"/>
      <c r="M13092" s="46"/>
    </row>
    <row r="13093" spans="1:13" x14ac:dyDescent="0.3">
      <c r="A13093"/>
      <c r="B13093"/>
      <c r="C13093" s="29"/>
      <c r="D13093"/>
      <c r="E13093" s="44"/>
      <c r="F13093" s="29"/>
      <c r="G13093" s="45"/>
      <c r="L13093"/>
      <c r="M13093" s="46"/>
    </row>
    <row r="13094" spans="1:13" x14ac:dyDescent="0.3">
      <c r="A13094"/>
      <c r="B13094"/>
      <c r="C13094" s="29"/>
      <c r="D13094"/>
      <c r="E13094" s="44"/>
      <c r="F13094" s="29"/>
      <c r="G13094" s="45"/>
      <c r="L13094"/>
      <c r="M13094" s="46"/>
    </row>
    <row r="13095" spans="1:13" x14ac:dyDescent="0.3">
      <c r="A13095"/>
      <c r="B13095"/>
      <c r="C13095" s="29"/>
      <c r="D13095"/>
      <c r="E13095" s="44"/>
      <c r="F13095" s="29"/>
      <c r="G13095" s="45"/>
      <c r="L13095"/>
      <c r="M13095" s="46"/>
    </row>
    <row r="13096" spans="1:13" x14ac:dyDescent="0.3">
      <c r="A13096"/>
      <c r="B13096"/>
      <c r="C13096" s="29"/>
      <c r="D13096"/>
      <c r="E13096" s="44"/>
      <c r="F13096" s="29"/>
      <c r="G13096" s="45"/>
      <c r="L13096"/>
      <c r="M13096" s="46"/>
    </row>
    <row r="13097" spans="1:13" x14ac:dyDescent="0.3">
      <c r="A13097"/>
      <c r="B13097"/>
      <c r="C13097" s="29"/>
      <c r="D13097"/>
      <c r="E13097" s="44"/>
      <c r="F13097" s="29"/>
      <c r="G13097" s="45"/>
      <c r="L13097"/>
      <c r="M13097" s="46"/>
    </row>
    <row r="13098" spans="1:13" x14ac:dyDescent="0.3">
      <c r="A13098"/>
      <c r="B13098"/>
      <c r="C13098" s="29"/>
      <c r="D13098"/>
      <c r="E13098" s="44"/>
      <c r="F13098" s="29"/>
      <c r="G13098" s="45"/>
      <c r="L13098"/>
      <c r="M13098" s="46"/>
    </row>
    <row r="13099" spans="1:13" x14ac:dyDescent="0.3">
      <c r="A13099"/>
      <c r="B13099"/>
      <c r="C13099" s="29"/>
      <c r="D13099"/>
      <c r="E13099" s="44"/>
      <c r="F13099" s="29"/>
      <c r="G13099" s="45"/>
      <c r="L13099"/>
      <c r="M13099" s="46"/>
    </row>
    <row r="13100" spans="1:13" x14ac:dyDescent="0.3">
      <c r="A13100"/>
      <c r="B13100"/>
      <c r="C13100" s="29"/>
      <c r="D13100"/>
      <c r="E13100" s="44"/>
      <c r="F13100" s="29"/>
      <c r="G13100" s="45"/>
      <c r="L13100"/>
      <c r="M13100" s="46"/>
    </row>
    <row r="13101" spans="1:13" x14ac:dyDescent="0.3">
      <c r="A13101"/>
      <c r="B13101"/>
      <c r="C13101" s="29"/>
      <c r="D13101"/>
      <c r="E13101" s="44"/>
      <c r="F13101" s="29"/>
      <c r="G13101" s="45"/>
      <c r="L13101"/>
      <c r="M13101" s="46"/>
    </row>
    <row r="13102" spans="1:13" x14ac:dyDescent="0.3">
      <c r="A13102"/>
      <c r="B13102"/>
      <c r="C13102" s="29"/>
      <c r="D13102"/>
      <c r="E13102" s="44"/>
      <c r="F13102" s="29"/>
      <c r="G13102" s="45"/>
      <c r="L13102"/>
      <c r="M13102" s="46"/>
    </row>
    <row r="13103" spans="1:13" x14ac:dyDescent="0.3">
      <c r="A13103"/>
      <c r="B13103"/>
      <c r="C13103" s="29"/>
      <c r="D13103"/>
      <c r="E13103" s="44"/>
      <c r="F13103" s="29"/>
      <c r="G13103" s="45"/>
      <c r="L13103"/>
      <c r="M13103" s="46"/>
    </row>
    <row r="13104" spans="1:13" x14ac:dyDescent="0.3">
      <c r="A13104"/>
      <c r="B13104"/>
      <c r="C13104" s="29"/>
      <c r="D13104"/>
      <c r="E13104" s="44"/>
      <c r="F13104" s="29"/>
      <c r="G13104" s="45"/>
      <c r="L13104"/>
      <c r="M13104" s="46"/>
    </row>
    <row r="13105" spans="1:13" x14ac:dyDescent="0.3">
      <c r="A13105"/>
      <c r="B13105"/>
      <c r="C13105" s="29"/>
      <c r="D13105"/>
      <c r="E13105" s="44"/>
      <c r="F13105" s="29"/>
      <c r="G13105" s="45"/>
      <c r="L13105"/>
      <c r="M13105" s="46"/>
    </row>
    <row r="13106" spans="1:13" x14ac:dyDescent="0.3">
      <c r="A13106"/>
      <c r="B13106"/>
      <c r="C13106" s="29"/>
      <c r="D13106"/>
      <c r="E13106" s="44"/>
      <c r="F13106" s="29"/>
      <c r="G13106" s="45"/>
      <c r="L13106"/>
      <c r="M13106" s="46"/>
    </row>
    <row r="13107" spans="1:13" x14ac:dyDescent="0.3">
      <c r="A13107"/>
      <c r="B13107"/>
      <c r="C13107" s="29"/>
      <c r="D13107"/>
      <c r="E13107" s="44"/>
      <c r="F13107" s="29"/>
      <c r="G13107" s="45"/>
      <c r="L13107"/>
      <c r="M13107" s="46"/>
    </row>
    <row r="13108" spans="1:13" x14ac:dyDescent="0.3">
      <c r="A13108"/>
      <c r="B13108"/>
      <c r="C13108" s="29"/>
      <c r="D13108"/>
      <c r="E13108" s="44"/>
      <c r="F13108" s="29"/>
      <c r="G13108" s="45"/>
      <c r="L13108"/>
      <c r="M13108" s="46"/>
    </row>
    <row r="13109" spans="1:13" x14ac:dyDescent="0.3">
      <c r="A13109"/>
      <c r="B13109"/>
      <c r="C13109" s="29"/>
      <c r="D13109"/>
      <c r="E13109" s="44"/>
      <c r="F13109" s="29"/>
      <c r="G13109" s="45"/>
      <c r="L13109"/>
      <c r="M13109" s="46"/>
    </row>
    <row r="13110" spans="1:13" x14ac:dyDescent="0.3">
      <c r="A13110"/>
      <c r="B13110"/>
      <c r="C13110" s="29"/>
      <c r="D13110"/>
      <c r="E13110" s="44"/>
      <c r="F13110" s="29"/>
      <c r="G13110" s="45"/>
      <c r="L13110"/>
      <c r="M13110" s="46"/>
    </row>
    <row r="13111" spans="1:13" x14ac:dyDescent="0.3">
      <c r="A13111"/>
      <c r="B13111"/>
      <c r="C13111" s="29"/>
      <c r="D13111"/>
      <c r="E13111" s="44"/>
      <c r="F13111" s="29"/>
      <c r="G13111" s="45"/>
      <c r="L13111"/>
      <c r="M13111" s="46"/>
    </row>
    <row r="13112" spans="1:13" x14ac:dyDescent="0.3">
      <c r="A13112"/>
      <c r="B13112"/>
      <c r="C13112" s="29"/>
      <c r="D13112"/>
      <c r="E13112" s="44"/>
      <c r="F13112" s="29"/>
      <c r="G13112" s="45"/>
      <c r="L13112"/>
      <c r="M13112" s="46"/>
    </row>
    <row r="13113" spans="1:13" x14ac:dyDescent="0.3">
      <c r="A13113"/>
      <c r="B13113"/>
      <c r="C13113" s="29"/>
      <c r="D13113"/>
      <c r="E13113" s="44"/>
      <c r="F13113" s="29"/>
      <c r="G13113" s="45"/>
      <c r="L13113"/>
      <c r="M13113" s="46"/>
    </row>
    <row r="13114" spans="1:13" x14ac:dyDescent="0.3">
      <c r="A13114"/>
      <c r="B13114"/>
      <c r="C13114" s="29"/>
      <c r="D13114"/>
      <c r="E13114" s="44"/>
      <c r="F13114" s="29"/>
      <c r="G13114" s="45"/>
      <c r="L13114"/>
      <c r="M13114" s="46"/>
    </row>
    <row r="13115" spans="1:13" x14ac:dyDescent="0.3">
      <c r="A13115"/>
      <c r="B13115"/>
      <c r="C13115" s="29"/>
      <c r="D13115"/>
      <c r="E13115" s="44"/>
      <c r="F13115" s="29"/>
      <c r="G13115" s="45"/>
      <c r="L13115"/>
      <c r="M13115" s="46"/>
    </row>
    <row r="13116" spans="1:13" x14ac:dyDescent="0.3">
      <c r="A13116"/>
      <c r="B13116"/>
      <c r="C13116" s="29"/>
      <c r="D13116"/>
      <c r="E13116" s="44"/>
      <c r="F13116" s="29"/>
      <c r="G13116" s="45"/>
      <c r="L13116"/>
      <c r="M13116" s="46"/>
    </row>
    <row r="13117" spans="1:13" x14ac:dyDescent="0.3">
      <c r="A13117"/>
      <c r="B13117"/>
      <c r="C13117" s="29"/>
      <c r="D13117"/>
      <c r="E13117" s="44"/>
      <c r="F13117" s="29"/>
      <c r="G13117" s="45"/>
      <c r="L13117"/>
      <c r="M13117" s="46"/>
    </row>
    <row r="13118" spans="1:13" x14ac:dyDescent="0.3">
      <c r="A13118"/>
      <c r="B13118"/>
      <c r="C13118" s="29"/>
      <c r="D13118"/>
      <c r="E13118" s="44"/>
      <c r="F13118" s="29"/>
      <c r="G13118" s="45"/>
      <c r="L13118"/>
      <c r="M13118" s="46"/>
    </row>
    <row r="13119" spans="1:13" x14ac:dyDescent="0.3">
      <c r="A13119"/>
      <c r="B13119"/>
      <c r="C13119" s="29"/>
      <c r="D13119"/>
      <c r="E13119" s="44"/>
      <c r="F13119" s="29"/>
      <c r="G13119" s="45"/>
      <c r="L13119"/>
      <c r="M13119" s="46"/>
    </row>
    <row r="13120" spans="1:13" x14ac:dyDescent="0.3">
      <c r="A13120"/>
      <c r="B13120"/>
      <c r="C13120" s="29"/>
      <c r="D13120"/>
      <c r="E13120" s="44"/>
      <c r="F13120" s="29"/>
      <c r="G13120" s="45"/>
      <c r="L13120"/>
      <c r="M13120" s="46"/>
    </row>
    <row r="13121" spans="1:13" x14ac:dyDescent="0.3">
      <c r="A13121"/>
      <c r="B13121"/>
      <c r="C13121" s="29"/>
      <c r="D13121"/>
      <c r="E13121" s="44"/>
      <c r="F13121" s="29"/>
      <c r="G13121" s="45"/>
      <c r="L13121"/>
      <c r="M13121" s="46"/>
    </row>
    <row r="13122" spans="1:13" x14ac:dyDescent="0.3">
      <c r="A13122"/>
      <c r="B13122"/>
      <c r="C13122" s="29"/>
      <c r="D13122"/>
      <c r="E13122" s="44"/>
      <c r="F13122" s="29"/>
      <c r="G13122" s="45"/>
      <c r="L13122"/>
      <c r="M13122" s="46"/>
    </row>
    <row r="13123" spans="1:13" x14ac:dyDescent="0.3">
      <c r="A13123"/>
      <c r="B13123"/>
      <c r="C13123" s="29"/>
      <c r="D13123"/>
      <c r="E13123" s="44"/>
      <c r="F13123" s="29"/>
      <c r="G13123" s="45"/>
      <c r="L13123"/>
      <c r="M13123" s="46"/>
    </row>
    <row r="13124" spans="1:13" x14ac:dyDescent="0.3">
      <c r="A13124"/>
      <c r="B13124"/>
      <c r="C13124" s="29"/>
      <c r="D13124"/>
      <c r="E13124" s="44"/>
      <c r="F13124" s="29"/>
      <c r="G13124" s="45"/>
      <c r="L13124"/>
      <c r="M13124" s="46"/>
    </row>
    <row r="13125" spans="1:13" x14ac:dyDescent="0.3">
      <c r="A13125"/>
      <c r="B13125"/>
      <c r="C13125" s="29"/>
      <c r="D13125"/>
      <c r="E13125" s="44"/>
      <c r="F13125" s="29"/>
      <c r="G13125" s="45"/>
      <c r="L13125"/>
      <c r="M13125" s="46"/>
    </row>
    <row r="13126" spans="1:13" x14ac:dyDescent="0.3">
      <c r="A13126"/>
      <c r="B13126"/>
      <c r="C13126" s="29"/>
      <c r="D13126"/>
      <c r="E13126" s="44"/>
      <c r="F13126" s="29"/>
      <c r="G13126" s="45"/>
      <c r="L13126"/>
      <c r="M13126" s="46"/>
    </row>
    <row r="13127" spans="1:13" x14ac:dyDescent="0.3">
      <c r="A13127"/>
      <c r="B13127"/>
      <c r="C13127" s="29"/>
      <c r="D13127"/>
      <c r="E13127" s="44"/>
      <c r="F13127" s="29"/>
      <c r="G13127" s="45"/>
      <c r="L13127"/>
      <c r="M13127" s="46"/>
    </row>
    <row r="13128" spans="1:13" x14ac:dyDescent="0.3">
      <c r="A13128"/>
      <c r="B13128"/>
      <c r="C13128" s="29"/>
      <c r="D13128"/>
      <c r="E13128" s="44"/>
      <c r="F13128" s="29"/>
      <c r="G13128" s="45"/>
      <c r="L13128"/>
      <c r="M13128" s="46"/>
    </row>
    <row r="13129" spans="1:13" x14ac:dyDescent="0.3">
      <c r="A13129"/>
      <c r="B13129"/>
      <c r="C13129" s="29"/>
      <c r="D13129"/>
      <c r="E13129" s="44"/>
      <c r="F13129" s="29"/>
      <c r="G13129" s="45"/>
      <c r="L13129"/>
      <c r="M13129" s="46"/>
    </row>
    <row r="13130" spans="1:13" x14ac:dyDescent="0.3">
      <c r="A13130"/>
      <c r="B13130"/>
      <c r="C13130" s="29"/>
      <c r="D13130"/>
      <c r="E13130" s="44"/>
      <c r="F13130" s="29"/>
      <c r="G13130" s="45"/>
      <c r="L13130"/>
      <c r="M13130" s="46"/>
    </row>
    <row r="13131" spans="1:13" x14ac:dyDescent="0.3">
      <c r="A13131"/>
      <c r="B13131"/>
      <c r="C13131" s="29"/>
      <c r="D13131"/>
      <c r="E13131" s="44"/>
      <c r="F13131" s="29"/>
      <c r="G13131" s="45"/>
      <c r="L13131"/>
      <c r="M13131" s="46"/>
    </row>
    <row r="13132" spans="1:13" x14ac:dyDescent="0.3">
      <c r="A13132"/>
      <c r="B13132"/>
      <c r="C13132" s="29"/>
      <c r="D13132"/>
      <c r="E13132" s="44"/>
      <c r="F13132" s="29"/>
      <c r="G13132" s="45"/>
      <c r="L13132"/>
      <c r="M13132" s="46"/>
    </row>
    <row r="13133" spans="1:13" x14ac:dyDescent="0.3">
      <c r="A13133"/>
      <c r="B13133"/>
      <c r="C13133" s="29"/>
      <c r="D13133"/>
      <c r="E13133" s="44"/>
      <c r="F13133" s="29"/>
      <c r="G13133" s="45"/>
      <c r="L13133"/>
      <c r="M13133" s="46"/>
    </row>
    <row r="13134" spans="1:13" x14ac:dyDescent="0.3">
      <c r="A13134"/>
      <c r="B13134"/>
      <c r="C13134" s="29"/>
      <c r="D13134"/>
      <c r="E13134" s="44"/>
      <c r="F13134" s="29"/>
      <c r="G13134" s="45"/>
      <c r="L13134"/>
      <c r="M13134" s="46"/>
    </row>
    <row r="13135" spans="1:13" x14ac:dyDescent="0.3">
      <c r="A13135"/>
      <c r="B13135"/>
      <c r="C13135" s="29"/>
      <c r="D13135"/>
      <c r="E13135" s="44"/>
      <c r="F13135" s="29"/>
      <c r="G13135" s="45"/>
      <c r="L13135"/>
      <c r="M13135" s="46"/>
    </row>
    <row r="13136" spans="1:13" x14ac:dyDescent="0.3">
      <c r="A13136"/>
      <c r="B13136"/>
      <c r="C13136" s="29"/>
      <c r="D13136"/>
      <c r="E13136" s="44"/>
      <c r="F13136" s="29"/>
      <c r="G13136" s="45"/>
      <c r="L13136"/>
      <c r="M13136" s="46"/>
    </row>
    <row r="13137" spans="1:13" x14ac:dyDescent="0.3">
      <c r="A13137"/>
      <c r="B13137"/>
      <c r="C13137" s="29"/>
      <c r="D13137"/>
      <c r="E13137" s="44"/>
      <c r="F13137" s="29"/>
      <c r="G13137" s="45"/>
      <c r="L13137"/>
      <c r="M13137" s="46"/>
    </row>
    <row r="13138" spans="1:13" x14ac:dyDescent="0.3">
      <c r="A13138"/>
      <c r="B13138"/>
      <c r="C13138" s="29"/>
      <c r="D13138"/>
      <c r="E13138" s="44"/>
      <c r="F13138" s="29"/>
      <c r="G13138" s="45"/>
      <c r="L13138"/>
      <c r="M13138" s="46"/>
    </row>
    <row r="13139" spans="1:13" x14ac:dyDescent="0.3">
      <c r="A13139"/>
      <c r="B13139"/>
      <c r="C13139" s="29"/>
      <c r="D13139"/>
      <c r="E13139" s="44"/>
      <c r="F13139" s="29"/>
      <c r="G13139" s="45"/>
      <c r="L13139"/>
      <c r="M13139" s="46"/>
    </row>
    <row r="13140" spans="1:13" x14ac:dyDescent="0.3">
      <c r="A13140"/>
      <c r="B13140"/>
      <c r="C13140" s="29"/>
      <c r="D13140"/>
      <c r="E13140" s="44"/>
      <c r="F13140" s="29"/>
      <c r="G13140" s="45"/>
      <c r="L13140"/>
      <c r="M13140" s="46"/>
    </row>
    <row r="13141" spans="1:13" x14ac:dyDescent="0.3">
      <c r="A13141"/>
      <c r="B13141"/>
      <c r="C13141" s="29"/>
      <c r="D13141"/>
      <c r="E13141" s="44"/>
      <c r="F13141" s="29"/>
      <c r="G13141" s="45"/>
      <c r="L13141"/>
      <c r="M13141" s="46"/>
    </row>
    <row r="13142" spans="1:13" x14ac:dyDescent="0.3">
      <c r="A13142"/>
      <c r="B13142"/>
      <c r="C13142" s="29"/>
      <c r="D13142"/>
      <c r="E13142" s="44"/>
      <c r="F13142" s="29"/>
      <c r="G13142" s="45"/>
      <c r="L13142"/>
      <c r="M13142" s="46"/>
    </row>
    <row r="13143" spans="1:13" x14ac:dyDescent="0.3">
      <c r="A13143"/>
      <c r="B13143"/>
      <c r="C13143" s="29"/>
      <c r="D13143"/>
      <c r="E13143" s="44"/>
      <c r="F13143" s="29"/>
      <c r="G13143" s="45"/>
      <c r="L13143"/>
      <c r="M13143" s="46"/>
    </row>
    <row r="13144" spans="1:13" x14ac:dyDescent="0.3">
      <c r="A13144"/>
      <c r="B13144"/>
      <c r="C13144" s="29"/>
      <c r="D13144"/>
      <c r="E13144" s="44"/>
      <c r="F13144" s="29"/>
      <c r="G13144" s="45"/>
      <c r="L13144"/>
      <c r="M13144" s="46"/>
    </row>
    <row r="13145" spans="1:13" x14ac:dyDescent="0.3">
      <c r="A13145"/>
      <c r="B13145"/>
      <c r="C13145" s="29"/>
      <c r="D13145"/>
      <c r="E13145" s="44"/>
      <c r="F13145" s="29"/>
      <c r="G13145" s="45"/>
      <c r="L13145"/>
      <c r="M13145" s="46"/>
    </row>
    <row r="13146" spans="1:13" x14ac:dyDescent="0.3">
      <c r="A13146"/>
      <c r="B13146"/>
      <c r="C13146" s="29"/>
      <c r="D13146"/>
      <c r="E13146" s="44"/>
      <c r="F13146" s="29"/>
      <c r="G13146" s="45"/>
      <c r="L13146"/>
      <c r="M13146" s="46"/>
    </row>
    <row r="13147" spans="1:13" x14ac:dyDescent="0.3">
      <c r="A13147"/>
      <c r="B13147"/>
      <c r="C13147" s="29"/>
      <c r="D13147"/>
      <c r="E13147" s="44"/>
      <c r="F13147" s="29"/>
      <c r="G13147" s="45"/>
      <c r="L13147"/>
      <c r="M13147" s="46"/>
    </row>
    <row r="13148" spans="1:13" x14ac:dyDescent="0.3">
      <c r="A13148"/>
      <c r="B13148"/>
      <c r="C13148" s="29"/>
      <c r="D13148"/>
      <c r="E13148" s="44"/>
      <c r="F13148" s="29"/>
      <c r="G13148" s="45"/>
      <c r="L13148"/>
      <c r="M13148" s="46"/>
    </row>
    <row r="13149" spans="1:13" x14ac:dyDescent="0.3">
      <c r="A13149"/>
      <c r="B13149"/>
      <c r="C13149" s="29"/>
      <c r="D13149"/>
      <c r="E13149" s="44"/>
      <c r="F13149" s="29"/>
      <c r="G13149" s="45"/>
      <c r="L13149"/>
      <c r="M13149" s="46"/>
    </row>
    <row r="13150" spans="1:13" x14ac:dyDescent="0.3">
      <c r="A13150"/>
      <c r="B13150"/>
      <c r="C13150" s="29"/>
      <c r="D13150"/>
      <c r="E13150" s="44"/>
      <c r="F13150" s="29"/>
      <c r="G13150" s="45"/>
      <c r="L13150"/>
      <c r="M13150" s="46"/>
    </row>
    <row r="13151" spans="1:13" x14ac:dyDescent="0.3">
      <c r="A13151"/>
      <c r="B13151"/>
      <c r="C13151" s="29"/>
      <c r="D13151"/>
      <c r="E13151" s="44"/>
      <c r="F13151" s="29"/>
      <c r="G13151" s="45"/>
      <c r="L13151"/>
      <c r="M13151" s="46"/>
    </row>
    <row r="13152" spans="1:13" x14ac:dyDescent="0.3">
      <c r="A13152"/>
      <c r="B13152"/>
      <c r="C13152" s="29"/>
      <c r="D13152"/>
      <c r="E13152" s="44"/>
      <c r="F13152" s="29"/>
      <c r="G13152" s="45"/>
      <c r="L13152"/>
      <c r="M13152" s="46"/>
    </row>
    <row r="13153" spans="1:13" x14ac:dyDescent="0.3">
      <c r="A13153"/>
      <c r="B13153"/>
      <c r="C13153" s="29"/>
      <c r="D13153"/>
      <c r="E13153" s="44"/>
      <c r="F13153" s="29"/>
      <c r="G13153" s="45"/>
      <c r="L13153"/>
      <c r="M13153" s="46"/>
    </row>
    <row r="13154" spans="1:13" x14ac:dyDescent="0.3">
      <c r="A13154"/>
      <c r="B13154"/>
      <c r="C13154" s="29"/>
      <c r="D13154"/>
      <c r="E13154" s="44"/>
      <c r="F13154" s="29"/>
      <c r="G13154" s="45"/>
      <c r="L13154"/>
      <c r="M13154" s="46"/>
    </row>
    <row r="13155" spans="1:13" x14ac:dyDescent="0.3">
      <c r="A13155"/>
      <c r="B13155"/>
      <c r="C13155" s="29"/>
      <c r="D13155"/>
      <c r="E13155" s="44"/>
      <c r="F13155" s="29"/>
      <c r="G13155" s="45"/>
      <c r="L13155"/>
      <c r="M13155" s="46"/>
    </row>
    <row r="13156" spans="1:13" x14ac:dyDescent="0.3">
      <c r="A13156"/>
      <c r="B13156"/>
      <c r="C13156" s="29"/>
      <c r="D13156"/>
      <c r="E13156" s="44"/>
      <c r="F13156" s="29"/>
      <c r="G13156" s="45"/>
      <c r="L13156"/>
      <c r="M13156" s="46"/>
    </row>
    <row r="13157" spans="1:13" x14ac:dyDescent="0.3">
      <c r="A13157"/>
      <c r="B13157"/>
      <c r="C13157" s="29"/>
      <c r="D13157"/>
      <c r="E13157" s="44"/>
      <c r="F13157" s="29"/>
      <c r="G13157" s="45"/>
      <c r="L13157"/>
      <c r="M13157" s="46"/>
    </row>
    <row r="13158" spans="1:13" x14ac:dyDescent="0.3">
      <c r="A13158"/>
      <c r="B13158"/>
      <c r="C13158" s="29"/>
      <c r="D13158"/>
      <c r="E13158" s="44"/>
      <c r="F13158" s="29"/>
      <c r="G13158" s="45"/>
      <c r="L13158"/>
      <c r="M13158" s="46"/>
    </row>
    <row r="13159" spans="1:13" x14ac:dyDescent="0.3">
      <c r="A13159"/>
      <c r="B13159"/>
      <c r="C13159" s="29"/>
      <c r="D13159"/>
      <c r="E13159" s="44"/>
      <c r="F13159" s="29"/>
      <c r="G13159" s="45"/>
      <c r="L13159"/>
      <c r="M13159" s="46"/>
    </row>
    <row r="13160" spans="1:13" x14ac:dyDescent="0.3">
      <c r="A13160"/>
      <c r="B13160"/>
      <c r="C13160" s="29"/>
      <c r="D13160"/>
      <c r="E13160" s="44"/>
      <c r="F13160" s="29"/>
      <c r="G13160" s="45"/>
      <c r="L13160"/>
      <c r="M13160" s="46"/>
    </row>
    <row r="13161" spans="1:13" x14ac:dyDescent="0.3">
      <c r="A13161"/>
      <c r="B13161"/>
      <c r="C13161" s="29"/>
      <c r="D13161"/>
      <c r="E13161" s="44"/>
      <c r="F13161" s="29"/>
      <c r="G13161" s="45"/>
      <c r="L13161"/>
      <c r="M13161" s="46"/>
    </row>
    <row r="13162" spans="1:13" x14ac:dyDescent="0.3">
      <c r="A13162"/>
      <c r="B13162"/>
      <c r="C13162" s="29"/>
      <c r="D13162"/>
      <c r="E13162" s="44"/>
      <c r="F13162" s="29"/>
      <c r="G13162" s="45"/>
      <c r="L13162"/>
      <c r="M13162" s="46"/>
    </row>
    <row r="13163" spans="1:13" x14ac:dyDescent="0.3">
      <c r="A13163"/>
      <c r="B13163"/>
      <c r="C13163" s="29"/>
      <c r="D13163"/>
      <c r="E13163" s="44"/>
      <c r="F13163" s="29"/>
      <c r="G13163" s="45"/>
      <c r="L13163"/>
      <c r="M13163" s="46"/>
    </row>
    <row r="13164" spans="1:13" x14ac:dyDescent="0.3">
      <c r="A13164"/>
      <c r="B13164"/>
      <c r="C13164" s="29"/>
      <c r="D13164"/>
      <c r="E13164" s="44"/>
      <c r="F13164" s="29"/>
      <c r="G13164" s="45"/>
      <c r="L13164"/>
      <c r="M13164" s="46"/>
    </row>
    <row r="13165" spans="1:13" x14ac:dyDescent="0.3">
      <c r="A13165"/>
      <c r="B13165"/>
      <c r="C13165" s="29"/>
      <c r="D13165"/>
      <c r="E13165" s="44"/>
      <c r="F13165" s="29"/>
      <c r="G13165" s="45"/>
      <c r="L13165"/>
      <c r="M13165" s="46"/>
    </row>
    <row r="13166" spans="1:13" x14ac:dyDescent="0.3">
      <c r="A13166"/>
      <c r="B13166"/>
      <c r="C13166" s="29"/>
      <c r="D13166"/>
      <c r="E13166" s="44"/>
      <c r="F13166" s="29"/>
      <c r="G13166" s="45"/>
      <c r="L13166"/>
      <c r="M13166" s="46"/>
    </row>
    <row r="13167" spans="1:13" x14ac:dyDescent="0.3">
      <c r="A13167"/>
      <c r="B13167"/>
      <c r="C13167" s="29"/>
      <c r="D13167"/>
      <c r="E13167" s="44"/>
      <c r="F13167" s="29"/>
      <c r="G13167" s="45"/>
      <c r="L13167"/>
      <c r="M13167" s="46"/>
    </row>
    <row r="13168" spans="1:13" x14ac:dyDescent="0.3">
      <c r="A13168"/>
      <c r="B13168"/>
      <c r="C13168" s="29"/>
      <c r="D13168"/>
      <c r="E13168" s="44"/>
      <c r="F13168" s="29"/>
      <c r="G13168" s="45"/>
      <c r="L13168"/>
      <c r="M13168" s="46"/>
    </row>
    <row r="13169" spans="1:13" x14ac:dyDescent="0.3">
      <c r="A13169"/>
      <c r="B13169"/>
      <c r="C13169" s="29"/>
      <c r="D13169"/>
      <c r="E13169" s="44"/>
      <c r="F13169" s="29"/>
      <c r="G13169" s="45"/>
      <c r="L13169"/>
      <c r="M13169" s="46"/>
    </row>
    <row r="13170" spans="1:13" x14ac:dyDescent="0.3">
      <c r="A13170"/>
      <c r="B13170"/>
      <c r="C13170" s="29"/>
      <c r="D13170"/>
      <c r="E13170" s="44"/>
      <c r="F13170" s="29"/>
      <c r="G13170" s="45"/>
      <c r="L13170"/>
      <c r="M13170" s="46"/>
    </row>
    <row r="13171" spans="1:13" x14ac:dyDescent="0.3">
      <c r="A13171"/>
      <c r="B13171"/>
      <c r="C13171" s="29"/>
      <c r="D13171"/>
      <c r="E13171" s="44"/>
      <c r="F13171" s="29"/>
      <c r="G13171" s="45"/>
      <c r="L13171"/>
      <c r="M13171" s="46"/>
    </row>
    <row r="13172" spans="1:13" x14ac:dyDescent="0.3">
      <c r="A13172"/>
      <c r="B13172"/>
      <c r="C13172" s="29"/>
      <c r="D13172"/>
      <c r="E13172" s="44"/>
      <c r="F13172" s="29"/>
      <c r="G13172" s="45"/>
      <c r="L13172"/>
      <c r="M13172" s="46"/>
    </row>
    <row r="13173" spans="1:13" x14ac:dyDescent="0.3">
      <c r="A13173"/>
      <c r="B13173"/>
      <c r="C13173" s="29"/>
      <c r="D13173"/>
      <c r="E13173" s="44"/>
      <c r="F13173" s="29"/>
      <c r="G13173" s="45"/>
      <c r="L13173"/>
      <c r="M13173" s="46"/>
    </row>
    <row r="13174" spans="1:13" x14ac:dyDescent="0.3">
      <c r="A13174"/>
      <c r="B13174"/>
      <c r="C13174" s="29"/>
      <c r="D13174"/>
      <c r="E13174" s="44"/>
      <c r="F13174" s="29"/>
      <c r="G13174" s="45"/>
      <c r="L13174"/>
      <c r="M13174" s="46"/>
    </row>
    <row r="13175" spans="1:13" x14ac:dyDescent="0.3">
      <c r="A13175"/>
      <c r="B13175"/>
      <c r="C13175" s="29"/>
      <c r="D13175"/>
      <c r="E13175" s="44"/>
      <c r="F13175" s="29"/>
      <c r="G13175" s="45"/>
      <c r="L13175"/>
      <c r="M13175" s="46"/>
    </row>
    <row r="13176" spans="1:13" x14ac:dyDescent="0.3">
      <c r="A13176"/>
      <c r="B13176"/>
      <c r="C13176" s="29"/>
      <c r="D13176"/>
      <c r="E13176" s="44"/>
      <c r="F13176" s="29"/>
      <c r="G13176" s="45"/>
      <c r="L13176"/>
      <c r="M13176" s="46"/>
    </row>
    <row r="13177" spans="1:13" x14ac:dyDescent="0.3">
      <c r="A13177"/>
      <c r="B13177"/>
      <c r="C13177" s="29"/>
      <c r="D13177"/>
      <c r="E13177" s="44"/>
      <c r="F13177" s="29"/>
      <c r="G13177" s="45"/>
      <c r="L13177"/>
      <c r="M13177" s="46"/>
    </row>
    <row r="13178" spans="1:13" x14ac:dyDescent="0.3">
      <c r="A13178"/>
      <c r="B13178"/>
      <c r="C13178" s="29"/>
      <c r="D13178"/>
      <c r="E13178" s="44"/>
      <c r="F13178" s="29"/>
      <c r="G13178" s="45"/>
      <c r="L13178"/>
      <c r="M13178" s="46"/>
    </row>
    <row r="13179" spans="1:13" x14ac:dyDescent="0.3">
      <c r="A13179"/>
      <c r="B13179"/>
      <c r="C13179" s="29"/>
      <c r="D13179"/>
      <c r="E13179" s="44"/>
      <c r="F13179" s="29"/>
      <c r="G13179" s="45"/>
      <c r="L13179"/>
      <c r="M13179" s="46"/>
    </row>
    <row r="13180" spans="1:13" x14ac:dyDescent="0.3">
      <c r="A13180"/>
      <c r="B13180"/>
      <c r="C13180" s="29"/>
      <c r="D13180"/>
      <c r="E13180" s="44"/>
      <c r="F13180" s="29"/>
      <c r="G13180" s="45"/>
      <c r="L13180"/>
      <c r="M13180" s="46"/>
    </row>
    <row r="13181" spans="1:13" x14ac:dyDescent="0.3">
      <c r="A13181"/>
      <c r="B13181"/>
      <c r="C13181" s="29"/>
      <c r="D13181"/>
      <c r="E13181" s="44"/>
      <c r="F13181" s="29"/>
      <c r="G13181" s="45"/>
      <c r="L13181"/>
      <c r="M13181" s="46"/>
    </row>
    <row r="13182" spans="1:13" x14ac:dyDescent="0.3">
      <c r="A13182"/>
      <c r="B13182"/>
      <c r="C13182" s="29"/>
      <c r="D13182"/>
      <c r="E13182" s="44"/>
      <c r="F13182" s="29"/>
      <c r="G13182" s="45"/>
      <c r="L13182"/>
      <c r="M13182" s="46"/>
    </row>
    <row r="13183" spans="1:13" x14ac:dyDescent="0.3">
      <c r="A13183"/>
      <c r="B13183"/>
      <c r="C13183" s="29"/>
      <c r="D13183"/>
      <c r="E13183" s="44"/>
      <c r="F13183" s="29"/>
      <c r="G13183" s="45"/>
      <c r="L13183"/>
      <c r="M13183" s="46"/>
    </row>
    <row r="13184" spans="1:13" x14ac:dyDescent="0.3">
      <c r="A13184"/>
      <c r="B13184"/>
      <c r="C13184" s="29"/>
      <c r="D13184"/>
      <c r="E13184" s="44"/>
      <c r="F13184" s="29"/>
      <c r="G13184" s="45"/>
      <c r="L13184"/>
      <c r="M13184" s="46"/>
    </row>
    <row r="13185" spans="1:13" x14ac:dyDescent="0.3">
      <c r="A13185"/>
      <c r="B13185"/>
      <c r="C13185" s="29"/>
      <c r="D13185"/>
      <c r="E13185" s="44"/>
      <c r="F13185" s="29"/>
      <c r="G13185" s="45"/>
      <c r="L13185"/>
      <c r="M13185" s="46"/>
    </row>
    <row r="13186" spans="1:13" x14ac:dyDescent="0.3">
      <c r="A13186"/>
      <c r="B13186"/>
      <c r="C13186" s="29"/>
      <c r="D13186"/>
      <c r="E13186" s="44"/>
      <c r="F13186" s="29"/>
      <c r="G13186" s="45"/>
      <c r="L13186"/>
      <c r="M13186" s="46"/>
    </row>
    <row r="13187" spans="1:13" x14ac:dyDescent="0.3">
      <c r="A13187"/>
      <c r="B13187"/>
      <c r="C13187" s="29"/>
      <c r="D13187"/>
      <c r="E13187" s="44"/>
      <c r="F13187" s="29"/>
      <c r="G13187" s="45"/>
      <c r="L13187"/>
      <c r="M13187" s="46"/>
    </row>
    <row r="13188" spans="1:13" x14ac:dyDescent="0.3">
      <c r="A13188"/>
      <c r="B13188"/>
      <c r="C13188" s="29"/>
      <c r="D13188"/>
      <c r="E13188" s="44"/>
      <c r="F13188" s="29"/>
      <c r="G13188" s="45"/>
      <c r="L13188"/>
      <c r="M13188" s="46"/>
    </row>
    <row r="13189" spans="1:13" x14ac:dyDescent="0.3">
      <c r="A13189"/>
      <c r="B13189"/>
      <c r="C13189" s="29"/>
      <c r="D13189"/>
      <c r="E13189" s="44"/>
      <c r="F13189" s="29"/>
      <c r="G13189" s="45"/>
      <c r="L13189"/>
      <c r="M13189" s="46"/>
    </row>
    <row r="13190" spans="1:13" x14ac:dyDescent="0.3">
      <c r="A13190"/>
      <c r="B13190"/>
      <c r="C13190" s="29"/>
      <c r="D13190"/>
      <c r="E13190" s="44"/>
      <c r="F13190" s="29"/>
      <c r="G13190" s="45"/>
      <c r="L13190"/>
      <c r="M13190" s="46"/>
    </row>
    <row r="13191" spans="1:13" x14ac:dyDescent="0.3">
      <c r="A13191"/>
      <c r="B13191"/>
      <c r="C13191" s="29"/>
      <c r="D13191"/>
      <c r="E13191" s="44"/>
      <c r="F13191" s="29"/>
      <c r="G13191" s="45"/>
      <c r="L13191"/>
      <c r="M13191" s="46"/>
    </row>
    <row r="13192" spans="1:13" x14ac:dyDescent="0.3">
      <c r="A13192"/>
      <c r="B13192"/>
      <c r="C13192" s="29"/>
      <c r="D13192"/>
      <c r="E13192" s="44"/>
      <c r="F13192" s="29"/>
      <c r="G13192" s="45"/>
      <c r="L13192"/>
      <c r="M13192" s="46"/>
    </row>
    <row r="13193" spans="1:13" x14ac:dyDescent="0.3">
      <c r="A13193"/>
      <c r="B13193"/>
      <c r="C13193" s="29"/>
      <c r="D13193"/>
      <c r="E13193" s="44"/>
      <c r="F13193" s="29"/>
      <c r="G13193" s="45"/>
      <c r="L13193"/>
      <c r="M13193" s="46"/>
    </row>
    <row r="13194" spans="1:13" x14ac:dyDescent="0.3">
      <c r="A13194"/>
      <c r="B13194"/>
      <c r="C13194" s="29"/>
      <c r="D13194"/>
      <c r="E13194" s="44"/>
      <c r="F13194" s="29"/>
      <c r="G13194" s="45"/>
      <c r="L13194"/>
      <c r="M13194" s="46"/>
    </row>
    <row r="13195" spans="1:13" x14ac:dyDescent="0.3">
      <c r="A13195"/>
      <c r="B13195"/>
      <c r="C13195" s="29"/>
      <c r="D13195"/>
      <c r="E13195" s="44"/>
      <c r="F13195" s="29"/>
      <c r="G13195" s="45"/>
      <c r="L13195"/>
      <c r="M13195" s="46"/>
    </row>
    <row r="13196" spans="1:13" x14ac:dyDescent="0.3">
      <c r="A13196"/>
      <c r="B13196"/>
      <c r="C13196" s="29"/>
      <c r="D13196"/>
      <c r="E13196" s="44"/>
      <c r="F13196" s="29"/>
      <c r="G13196" s="45"/>
      <c r="L13196"/>
      <c r="M13196" s="46"/>
    </row>
    <row r="13197" spans="1:13" x14ac:dyDescent="0.3">
      <c r="A13197"/>
      <c r="B13197"/>
      <c r="C13197" s="29"/>
      <c r="D13197"/>
      <c r="E13197" s="44"/>
      <c r="F13197" s="29"/>
      <c r="G13197" s="45"/>
      <c r="L13197"/>
      <c r="M13197" s="46"/>
    </row>
    <row r="13198" spans="1:13" x14ac:dyDescent="0.3">
      <c r="A13198"/>
      <c r="B13198"/>
      <c r="C13198" s="29"/>
      <c r="D13198"/>
      <c r="E13198" s="44"/>
      <c r="F13198" s="29"/>
      <c r="G13198" s="45"/>
      <c r="L13198"/>
      <c r="M13198" s="46"/>
    </row>
    <row r="13199" spans="1:13" x14ac:dyDescent="0.3">
      <c r="A13199"/>
      <c r="B13199"/>
      <c r="C13199" s="29"/>
      <c r="D13199"/>
      <c r="E13199" s="44"/>
      <c r="F13199" s="29"/>
      <c r="G13199" s="45"/>
      <c r="L13199"/>
      <c r="M13199" s="46"/>
    </row>
    <row r="13200" spans="1:13" x14ac:dyDescent="0.3">
      <c r="A13200"/>
      <c r="B13200"/>
      <c r="C13200" s="29"/>
      <c r="D13200"/>
      <c r="E13200" s="44"/>
      <c r="F13200" s="29"/>
      <c r="G13200" s="45"/>
      <c r="L13200"/>
      <c r="M13200" s="46"/>
    </row>
    <row r="13201" spans="1:13" x14ac:dyDescent="0.3">
      <c r="A13201"/>
      <c r="B13201"/>
      <c r="C13201" s="29"/>
      <c r="D13201"/>
      <c r="E13201" s="44"/>
      <c r="F13201" s="29"/>
      <c r="G13201" s="45"/>
      <c r="L13201"/>
      <c r="M13201" s="46"/>
    </row>
    <row r="13202" spans="1:13" x14ac:dyDescent="0.3">
      <c r="A13202"/>
      <c r="B13202"/>
      <c r="C13202" s="29"/>
      <c r="D13202"/>
      <c r="E13202" s="44"/>
      <c r="F13202" s="29"/>
      <c r="G13202" s="45"/>
      <c r="L13202"/>
      <c r="M13202" s="46"/>
    </row>
    <row r="13203" spans="1:13" x14ac:dyDescent="0.3">
      <c r="A13203"/>
      <c r="B13203"/>
      <c r="C13203" s="29"/>
      <c r="D13203"/>
      <c r="E13203" s="44"/>
      <c r="F13203" s="29"/>
      <c r="G13203" s="45"/>
      <c r="L13203"/>
      <c r="M13203" s="46"/>
    </row>
    <row r="13204" spans="1:13" x14ac:dyDescent="0.3">
      <c r="A13204"/>
      <c r="B13204"/>
      <c r="C13204" s="29"/>
      <c r="D13204"/>
      <c r="E13204" s="44"/>
      <c r="F13204" s="29"/>
      <c r="G13204" s="45"/>
      <c r="L13204"/>
      <c r="M13204" s="46"/>
    </row>
    <row r="13205" spans="1:13" x14ac:dyDescent="0.3">
      <c r="A13205"/>
      <c r="B13205"/>
      <c r="C13205" s="29"/>
      <c r="D13205"/>
      <c r="E13205" s="44"/>
      <c r="F13205" s="29"/>
      <c r="G13205" s="45"/>
      <c r="L13205"/>
      <c r="M13205" s="46"/>
    </row>
    <row r="13206" spans="1:13" x14ac:dyDescent="0.3">
      <c r="A13206"/>
      <c r="B13206"/>
      <c r="C13206" s="29"/>
      <c r="D13206"/>
      <c r="E13206" s="44"/>
      <c r="F13206" s="29"/>
      <c r="G13206" s="45"/>
      <c r="L13206"/>
      <c r="M13206" s="46"/>
    </row>
    <row r="13207" spans="1:13" x14ac:dyDescent="0.3">
      <c r="A13207"/>
      <c r="B13207"/>
      <c r="C13207" s="29"/>
      <c r="D13207"/>
      <c r="E13207" s="44"/>
      <c r="F13207" s="29"/>
      <c r="G13207" s="45"/>
      <c r="L13207"/>
      <c r="M13207" s="46"/>
    </row>
    <row r="13208" spans="1:13" x14ac:dyDescent="0.3">
      <c r="A13208"/>
      <c r="B13208"/>
      <c r="C13208" s="29"/>
      <c r="D13208"/>
      <c r="E13208" s="44"/>
      <c r="F13208" s="29"/>
      <c r="G13208" s="45"/>
      <c r="L13208"/>
      <c r="M13208" s="46"/>
    </row>
    <row r="13209" spans="1:13" x14ac:dyDescent="0.3">
      <c r="A13209"/>
      <c r="B13209"/>
      <c r="C13209" s="29"/>
      <c r="D13209"/>
      <c r="E13209" s="44"/>
      <c r="F13209" s="29"/>
      <c r="G13209" s="45"/>
      <c r="L13209"/>
      <c r="M13209" s="46"/>
    </row>
    <row r="13210" spans="1:13" x14ac:dyDescent="0.3">
      <c r="A13210"/>
      <c r="B13210"/>
      <c r="C13210" s="29"/>
      <c r="D13210"/>
      <c r="E13210" s="44"/>
      <c r="F13210" s="29"/>
      <c r="G13210" s="45"/>
      <c r="L13210"/>
      <c r="M13210" s="46"/>
    </row>
    <row r="13211" spans="1:13" x14ac:dyDescent="0.3">
      <c r="A13211"/>
      <c r="B13211"/>
      <c r="C13211" s="29"/>
      <c r="D13211"/>
      <c r="E13211" s="44"/>
      <c r="F13211" s="29"/>
      <c r="G13211" s="45"/>
      <c r="L13211"/>
      <c r="M13211" s="46"/>
    </row>
    <row r="13212" spans="1:13" x14ac:dyDescent="0.3">
      <c r="A13212"/>
      <c r="B13212"/>
      <c r="C13212" s="29"/>
      <c r="D13212"/>
      <c r="E13212" s="44"/>
      <c r="F13212" s="29"/>
      <c r="G13212" s="45"/>
      <c r="L13212"/>
      <c r="M13212" s="46"/>
    </row>
    <row r="13213" spans="1:13" x14ac:dyDescent="0.3">
      <c r="A13213"/>
      <c r="B13213"/>
      <c r="C13213" s="29"/>
      <c r="D13213"/>
      <c r="E13213" s="44"/>
      <c r="F13213" s="29"/>
      <c r="G13213" s="45"/>
      <c r="L13213"/>
      <c r="M13213" s="46"/>
    </row>
    <row r="13214" spans="1:13" x14ac:dyDescent="0.3">
      <c r="A13214"/>
      <c r="B13214"/>
      <c r="C13214" s="29"/>
      <c r="D13214"/>
      <c r="E13214" s="44"/>
      <c r="F13214" s="29"/>
      <c r="G13214" s="45"/>
      <c r="L13214"/>
      <c r="M13214" s="46"/>
    </row>
    <row r="13215" spans="1:13" x14ac:dyDescent="0.3">
      <c r="A13215"/>
      <c r="B13215"/>
      <c r="C13215" s="29"/>
      <c r="D13215"/>
      <c r="E13215" s="44"/>
      <c r="F13215" s="29"/>
      <c r="G13215" s="45"/>
      <c r="L13215"/>
      <c r="M13215" s="46"/>
    </row>
    <row r="13216" spans="1:13" x14ac:dyDescent="0.3">
      <c r="A13216"/>
      <c r="B13216"/>
      <c r="C13216" s="29"/>
      <c r="D13216"/>
      <c r="E13216" s="44"/>
      <c r="F13216" s="29"/>
      <c r="G13216" s="45"/>
      <c r="L13216"/>
      <c r="M13216" s="46"/>
    </row>
    <row r="13217" spans="1:13" x14ac:dyDescent="0.3">
      <c r="A13217"/>
      <c r="B13217"/>
      <c r="C13217" s="29"/>
      <c r="D13217"/>
      <c r="E13217" s="44"/>
      <c r="F13217" s="29"/>
      <c r="G13217" s="45"/>
      <c r="L13217"/>
      <c r="M13217" s="46"/>
    </row>
    <row r="13218" spans="1:13" x14ac:dyDescent="0.3">
      <c r="A13218"/>
      <c r="B13218"/>
      <c r="C13218" s="29"/>
      <c r="D13218"/>
      <c r="E13218" s="44"/>
      <c r="F13218" s="29"/>
      <c r="G13218" s="45"/>
      <c r="L13218"/>
      <c r="M13218" s="46"/>
    </row>
    <row r="13219" spans="1:13" x14ac:dyDescent="0.3">
      <c r="A13219"/>
      <c r="B13219"/>
      <c r="C13219" s="29"/>
      <c r="D13219"/>
      <c r="E13219" s="44"/>
      <c r="F13219" s="29"/>
      <c r="G13219" s="45"/>
      <c r="L13219"/>
      <c r="M13219" s="46"/>
    </row>
    <row r="13220" spans="1:13" x14ac:dyDescent="0.3">
      <c r="A13220"/>
      <c r="B13220"/>
      <c r="C13220" s="29"/>
      <c r="D13220"/>
      <c r="E13220" s="44"/>
      <c r="F13220" s="29"/>
      <c r="G13220" s="45"/>
      <c r="L13220"/>
      <c r="M13220" s="46"/>
    </row>
    <row r="13221" spans="1:13" x14ac:dyDescent="0.3">
      <c r="A13221"/>
      <c r="B13221"/>
      <c r="C13221" s="29"/>
      <c r="D13221"/>
      <c r="E13221" s="44"/>
      <c r="F13221" s="29"/>
      <c r="G13221" s="45"/>
      <c r="L13221"/>
      <c r="M13221" s="46"/>
    </row>
    <row r="13222" spans="1:13" x14ac:dyDescent="0.3">
      <c r="A13222"/>
      <c r="B13222"/>
      <c r="C13222" s="29"/>
      <c r="D13222"/>
      <c r="E13222" s="44"/>
      <c r="F13222" s="29"/>
      <c r="G13222" s="45"/>
      <c r="L13222"/>
      <c r="M13222" s="46"/>
    </row>
    <row r="13223" spans="1:13" x14ac:dyDescent="0.3">
      <c r="A13223"/>
      <c r="B13223"/>
      <c r="C13223" s="29"/>
      <c r="D13223"/>
      <c r="E13223" s="44"/>
      <c r="F13223" s="29"/>
      <c r="G13223" s="45"/>
      <c r="L13223"/>
      <c r="M13223" s="46"/>
    </row>
    <row r="13224" spans="1:13" x14ac:dyDescent="0.3">
      <c r="A13224"/>
      <c r="B13224"/>
      <c r="C13224" s="29"/>
      <c r="D13224"/>
      <c r="E13224" s="44"/>
      <c r="F13224" s="29"/>
      <c r="G13224" s="45"/>
      <c r="L13224"/>
      <c r="M13224" s="46"/>
    </row>
    <row r="13225" spans="1:13" x14ac:dyDescent="0.3">
      <c r="A13225"/>
      <c r="B13225"/>
      <c r="C13225" s="29"/>
      <c r="D13225"/>
      <c r="E13225" s="44"/>
      <c r="F13225" s="29"/>
      <c r="G13225" s="45"/>
      <c r="L13225"/>
      <c r="M13225" s="46"/>
    </row>
    <row r="13226" spans="1:13" x14ac:dyDescent="0.3">
      <c r="A13226"/>
      <c r="B13226"/>
      <c r="C13226" s="29"/>
      <c r="D13226"/>
      <c r="E13226" s="44"/>
      <c r="F13226" s="29"/>
      <c r="G13226" s="45"/>
      <c r="L13226"/>
      <c r="M13226" s="46"/>
    </row>
    <row r="13227" spans="1:13" x14ac:dyDescent="0.3">
      <c r="A13227"/>
      <c r="B13227"/>
      <c r="C13227" s="29"/>
      <c r="D13227"/>
      <c r="E13227" s="44"/>
      <c r="F13227" s="29"/>
      <c r="G13227" s="45"/>
      <c r="L13227"/>
      <c r="M13227" s="46"/>
    </row>
    <row r="13228" spans="1:13" x14ac:dyDescent="0.3">
      <c r="A13228"/>
      <c r="B13228"/>
      <c r="C13228" s="29"/>
      <c r="D13228"/>
      <c r="E13228" s="44"/>
      <c r="F13228" s="29"/>
      <c r="G13228" s="45"/>
      <c r="L13228"/>
      <c r="M13228" s="46"/>
    </row>
    <row r="13229" spans="1:13" x14ac:dyDescent="0.3">
      <c r="A13229"/>
      <c r="B13229"/>
      <c r="C13229" s="29"/>
      <c r="D13229"/>
      <c r="E13229" s="44"/>
      <c r="F13229" s="29"/>
      <c r="G13229" s="45"/>
      <c r="L13229"/>
      <c r="M13229" s="46"/>
    </row>
    <row r="13230" spans="1:13" x14ac:dyDescent="0.3">
      <c r="A13230"/>
      <c r="B13230"/>
      <c r="C13230" s="29"/>
      <c r="D13230"/>
      <c r="E13230" s="44"/>
      <c r="F13230" s="29"/>
      <c r="G13230" s="45"/>
      <c r="L13230"/>
      <c r="M13230" s="46"/>
    </row>
    <row r="13231" spans="1:13" x14ac:dyDescent="0.3">
      <c r="A13231"/>
      <c r="B13231"/>
      <c r="C13231" s="29"/>
      <c r="D13231"/>
      <c r="E13231" s="44"/>
      <c r="F13231" s="29"/>
      <c r="G13231" s="45"/>
      <c r="L13231"/>
      <c r="M13231" s="46"/>
    </row>
    <row r="13232" spans="1:13" x14ac:dyDescent="0.3">
      <c r="A13232"/>
      <c r="B13232"/>
      <c r="C13232" s="29"/>
      <c r="D13232"/>
      <c r="E13232" s="44"/>
      <c r="F13232" s="29"/>
      <c r="G13232" s="45"/>
      <c r="L13232"/>
      <c r="M13232" s="46"/>
    </row>
    <row r="13233" spans="1:13" x14ac:dyDescent="0.3">
      <c r="A13233"/>
      <c r="B13233"/>
      <c r="C13233" s="29"/>
      <c r="D13233"/>
      <c r="E13233" s="44"/>
      <c r="F13233" s="29"/>
      <c r="G13233" s="45"/>
      <c r="L13233"/>
      <c r="M13233" s="46"/>
    </row>
    <row r="13234" spans="1:13" x14ac:dyDescent="0.3">
      <c r="A13234"/>
      <c r="B13234"/>
      <c r="C13234" s="29"/>
      <c r="D13234"/>
      <c r="E13234" s="44"/>
      <c r="F13234" s="29"/>
      <c r="G13234" s="45"/>
      <c r="L13234"/>
      <c r="M13234" s="46"/>
    </row>
    <row r="13235" spans="1:13" x14ac:dyDescent="0.3">
      <c r="A13235"/>
      <c r="B13235"/>
      <c r="C13235" s="29"/>
      <c r="D13235"/>
      <c r="E13235" s="44"/>
      <c r="F13235" s="29"/>
      <c r="G13235" s="45"/>
      <c r="L13235"/>
      <c r="M13235" s="46"/>
    </row>
    <row r="13236" spans="1:13" x14ac:dyDescent="0.3">
      <c r="A13236"/>
      <c r="B13236"/>
      <c r="C13236" s="29"/>
      <c r="D13236"/>
      <c r="E13236" s="44"/>
      <c r="F13236" s="29"/>
      <c r="G13236" s="45"/>
      <c r="L13236"/>
      <c r="M13236" s="46"/>
    </row>
    <row r="13237" spans="1:13" x14ac:dyDescent="0.3">
      <c r="A13237"/>
      <c r="B13237"/>
      <c r="C13237" s="29"/>
      <c r="D13237"/>
      <c r="E13237" s="44"/>
      <c r="F13237" s="29"/>
      <c r="G13237" s="45"/>
      <c r="L13237"/>
      <c r="M13237" s="46"/>
    </row>
    <row r="13238" spans="1:13" x14ac:dyDescent="0.3">
      <c r="A13238"/>
      <c r="B13238"/>
      <c r="C13238" s="29"/>
      <c r="D13238"/>
      <c r="E13238" s="44"/>
      <c r="F13238" s="29"/>
      <c r="G13238" s="45"/>
      <c r="L13238"/>
      <c r="M13238" s="46"/>
    </row>
    <row r="13239" spans="1:13" x14ac:dyDescent="0.3">
      <c r="A13239"/>
      <c r="B13239"/>
      <c r="C13239" s="29"/>
      <c r="D13239"/>
      <c r="E13239" s="44"/>
      <c r="F13239" s="29"/>
      <c r="G13239" s="45"/>
      <c r="L13239"/>
      <c r="M13239" s="46"/>
    </row>
    <row r="13240" spans="1:13" x14ac:dyDescent="0.3">
      <c r="A13240"/>
      <c r="B13240"/>
      <c r="C13240" s="29"/>
      <c r="D13240"/>
      <c r="E13240" s="44"/>
      <c r="F13240" s="29"/>
      <c r="G13240" s="45"/>
      <c r="L13240"/>
      <c r="M13240" s="46"/>
    </row>
    <row r="13241" spans="1:13" x14ac:dyDescent="0.3">
      <c r="A13241"/>
      <c r="B13241"/>
      <c r="C13241" s="29"/>
      <c r="D13241"/>
      <c r="E13241" s="44"/>
      <c r="F13241" s="29"/>
      <c r="G13241" s="45"/>
      <c r="L13241"/>
      <c r="M13241" s="46"/>
    </row>
    <row r="13242" spans="1:13" x14ac:dyDescent="0.3">
      <c r="A13242"/>
      <c r="B13242"/>
      <c r="C13242" s="29"/>
      <c r="D13242"/>
      <c r="E13242" s="44"/>
      <c r="F13242" s="29"/>
      <c r="G13242" s="45"/>
      <c r="L13242"/>
      <c r="M13242" s="46"/>
    </row>
    <row r="13243" spans="1:13" x14ac:dyDescent="0.3">
      <c r="A13243"/>
      <c r="B13243"/>
      <c r="C13243" s="29"/>
      <c r="D13243"/>
      <c r="E13243" s="44"/>
      <c r="F13243" s="29"/>
      <c r="G13243" s="45"/>
      <c r="L13243"/>
      <c r="M13243" s="46"/>
    </row>
    <row r="13244" spans="1:13" x14ac:dyDescent="0.3">
      <c r="A13244"/>
      <c r="B13244"/>
      <c r="C13244" s="29"/>
      <c r="D13244"/>
      <c r="E13244" s="44"/>
      <c r="F13244" s="29"/>
      <c r="G13244" s="45"/>
      <c r="L13244"/>
      <c r="M13244" s="46"/>
    </row>
    <row r="13245" spans="1:13" x14ac:dyDescent="0.3">
      <c r="A13245"/>
      <c r="B13245"/>
      <c r="C13245" s="29"/>
      <c r="D13245"/>
      <c r="E13245" s="44"/>
      <c r="F13245" s="29"/>
      <c r="G13245" s="45"/>
      <c r="L13245"/>
      <c r="M13245" s="46"/>
    </row>
    <row r="13246" spans="1:13" x14ac:dyDescent="0.3">
      <c r="A13246"/>
      <c r="B13246"/>
      <c r="C13246" s="29"/>
      <c r="D13246"/>
      <c r="E13246" s="44"/>
      <c r="F13246" s="29"/>
      <c r="G13246" s="45"/>
      <c r="L13246"/>
      <c r="M13246" s="46"/>
    </row>
    <row r="13247" spans="1:13" x14ac:dyDescent="0.3">
      <c r="A13247"/>
      <c r="B13247"/>
      <c r="C13247" s="29"/>
      <c r="D13247"/>
      <c r="E13247" s="44"/>
      <c r="F13247" s="29"/>
      <c r="G13247" s="45"/>
      <c r="L13247"/>
      <c r="M13247" s="46"/>
    </row>
    <row r="13248" spans="1:13" x14ac:dyDescent="0.3">
      <c r="A13248"/>
      <c r="B13248"/>
      <c r="C13248" s="29"/>
      <c r="D13248"/>
      <c r="E13248" s="44"/>
      <c r="F13248" s="29"/>
      <c r="G13248" s="45"/>
      <c r="L13248"/>
      <c r="M13248" s="46"/>
    </row>
    <row r="13249" spans="1:13" x14ac:dyDescent="0.3">
      <c r="A13249"/>
      <c r="B13249"/>
      <c r="C13249" s="29"/>
      <c r="D13249"/>
      <c r="E13249" s="44"/>
      <c r="F13249" s="29"/>
      <c r="G13249" s="45"/>
      <c r="L13249"/>
      <c r="M13249" s="46"/>
    </row>
    <row r="13250" spans="1:13" x14ac:dyDescent="0.3">
      <c r="A13250"/>
      <c r="B13250"/>
      <c r="C13250" s="29"/>
      <c r="D13250"/>
      <c r="E13250" s="44"/>
      <c r="F13250" s="29"/>
      <c r="G13250" s="45"/>
      <c r="L13250"/>
      <c r="M13250" s="46"/>
    </row>
    <row r="13251" spans="1:13" x14ac:dyDescent="0.3">
      <c r="A13251"/>
      <c r="B13251"/>
      <c r="C13251" s="29"/>
      <c r="D13251"/>
      <c r="E13251" s="44"/>
      <c r="F13251" s="29"/>
      <c r="G13251" s="45"/>
      <c r="L13251"/>
      <c r="M13251" s="46"/>
    </row>
    <row r="13252" spans="1:13" x14ac:dyDescent="0.3">
      <c r="A13252"/>
      <c r="B13252"/>
      <c r="C13252" s="29"/>
      <c r="D13252"/>
      <c r="E13252" s="44"/>
      <c r="F13252" s="29"/>
      <c r="G13252" s="45"/>
      <c r="L13252"/>
      <c r="M13252" s="46"/>
    </row>
    <row r="13253" spans="1:13" x14ac:dyDescent="0.3">
      <c r="A13253"/>
      <c r="B13253"/>
      <c r="C13253" s="29"/>
      <c r="D13253"/>
      <c r="E13253" s="44"/>
      <c r="F13253" s="29"/>
      <c r="G13253" s="45"/>
      <c r="L13253"/>
      <c r="M13253" s="46"/>
    </row>
    <row r="13254" spans="1:13" x14ac:dyDescent="0.3">
      <c r="A13254"/>
      <c r="B13254"/>
      <c r="C13254" s="29"/>
      <c r="D13254"/>
      <c r="E13254" s="44"/>
      <c r="F13254" s="29"/>
      <c r="G13254" s="45"/>
      <c r="L13254"/>
      <c r="M13254" s="46"/>
    </row>
    <row r="13255" spans="1:13" x14ac:dyDescent="0.3">
      <c r="A13255"/>
      <c r="B13255"/>
      <c r="C13255" s="29"/>
      <c r="D13255"/>
      <c r="E13255" s="44"/>
      <c r="F13255" s="29"/>
      <c r="G13255" s="45"/>
      <c r="L13255"/>
      <c r="M13255" s="46"/>
    </row>
    <row r="13256" spans="1:13" x14ac:dyDescent="0.3">
      <c r="A13256"/>
      <c r="B13256"/>
      <c r="C13256" s="29"/>
      <c r="D13256"/>
      <c r="E13256" s="44"/>
      <c r="F13256" s="29"/>
      <c r="G13256" s="45"/>
      <c r="L13256"/>
      <c r="M13256" s="46"/>
    </row>
    <row r="13257" spans="1:13" x14ac:dyDescent="0.3">
      <c r="A13257"/>
      <c r="B13257"/>
      <c r="C13257" s="29"/>
      <c r="D13257"/>
      <c r="E13257" s="44"/>
      <c r="F13257" s="29"/>
      <c r="G13257" s="45"/>
      <c r="L13257"/>
      <c r="M13257" s="46"/>
    </row>
    <row r="13258" spans="1:13" x14ac:dyDescent="0.3">
      <c r="A13258"/>
      <c r="B13258"/>
      <c r="C13258" s="29"/>
      <c r="D13258"/>
      <c r="E13258" s="44"/>
      <c r="F13258" s="29"/>
      <c r="G13258" s="45"/>
      <c r="L13258"/>
      <c r="M13258" s="46"/>
    </row>
    <row r="13259" spans="1:13" x14ac:dyDescent="0.3">
      <c r="A13259"/>
      <c r="B13259"/>
      <c r="C13259" s="29"/>
      <c r="D13259"/>
      <c r="E13259" s="44"/>
      <c r="F13259" s="29"/>
      <c r="G13259" s="45"/>
      <c r="L13259"/>
      <c r="M13259" s="46"/>
    </row>
    <row r="13260" spans="1:13" x14ac:dyDescent="0.3">
      <c r="A13260"/>
      <c r="B13260"/>
      <c r="C13260" s="29"/>
      <c r="D13260"/>
      <c r="E13260" s="44"/>
      <c r="F13260" s="29"/>
      <c r="G13260" s="45"/>
      <c r="L13260"/>
      <c r="M13260" s="46"/>
    </row>
    <row r="13261" spans="1:13" x14ac:dyDescent="0.3">
      <c r="A13261"/>
      <c r="B13261"/>
      <c r="C13261" s="29"/>
      <c r="D13261"/>
      <c r="E13261" s="44"/>
      <c r="F13261" s="29"/>
      <c r="G13261" s="45"/>
      <c r="L13261"/>
      <c r="M13261" s="46"/>
    </row>
    <row r="13262" spans="1:13" x14ac:dyDescent="0.3">
      <c r="A13262"/>
      <c r="B13262"/>
      <c r="C13262" s="29"/>
      <c r="D13262"/>
      <c r="E13262" s="44"/>
      <c r="F13262" s="29"/>
      <c r="G13262" s="45"/>
      <c r="L13262"/>
      <c r="M13262" s="46"/>
    </row>
    <row r="13263" spans="1:13" x14ac:dyDescent="0.3">
      <c r="A13263"/>
      <c r="B13263"/>
      <c r="C13263" s="29"/>
      <c r="D13263"/>
      <c r="E13263" s="44"/>
      <c r="F13263" s="29"/>
      <c r="G13263" s="45"/>
      <c r="L13263"/>
      <c r="M13263" s="46"/>
    </row>
    <row r="13264" spans="1:13" x14ac:dyDescent="0.3">
      <c r="A13264"/>
      <c r="B13264"/>
      <c r="C13264" s="29"/>
      <c r="D13264"/>
      <c r="E13264" s="44"/>
      <c r="F13264" s="29"/>
      <c r="G13264" s="45"/>
      <c r="L13264"/>
      <c r="M13264" s="46"/>
    </row>
    <row r="13265" spans="1:13" x14ac:dyDescent="0.3">
      <c r="A13265"/>
      <c r="B13265"/>
      <c r="C13265" s="29"/>
      <c r="D13265"/>
      <c r="E13265" s="44"/>
      <c r="F13265" s="29"/>
      <c r="G13265" s="45"/>
      <c r="L13265"/>
      <c r="M13265" s="46"/>
    </row>
    <row r="13266" spans="1:13" x14ac:dyDescent="0.3">
      <c r="A13266"/>
      <c r="B13266"/>
      <c r="C13266" s="29"/>
      <c r="D13266"/>
      <c r="E13266" s="44"/>
      <c r="F13266" s="29"/>
      <c r="G13266" s="45"/>
      <c r="L13266"/>
      <c r="M13266" s="46"/>
    </row>
    <row r="13267" spans="1:13" x14ac:dyDescent="0.3">
      <c r="A13267"/>
      <c r="B13267"/>
      <c r="C13267" s="29"/>
      <c r="D13267"/>
      <c r="E13267" s="44"/>
      <c r="F13267" s="29"/>
      <c r="G13267" s="45"/>
      <c r="L13267"/>
      <c r="M13267" s="46"/>
    </row>
    <row r="13268" spans="1:13" x14ac:dyDescent="0.3">
      <c r="A13268"/>
      <c r="B13268"/>
      <c r="C13268" s="29"/>
      <c r="D13268"/>
      <c r="E13268" s="44"/>
      <c r="F13268" s="29"/>
      <c r="G13268" s="45"/>
      <c r="L13268"/>
      <c r="M13268" s="46"/>
    </row>
    <row r="13269" spans="1:13" x14ac:dyDescent="0.3">
      <c r="A13269"/>
      <c r="B13269"/>
      <c r="C13269" s="29"/>
      <c r="D13269"/>
      <c r="E13269" s="44"/>
      <c r="F13269" s="29"/>
      <c r="G13269" s="45"/>
      <c r="L13269"/>
      <c r="M13269" s="46"/>
    </row>
    <row r="13270" spans="1:13" x14ac:dyDescent="0.3">
      <c r="A13270"/>
      <c r="B13270"/>
      <c r="C13270" s="29"/>
      <c r="D13270"/>
      <c r="E13270" s="44"/>
      <c r="F13270" s="29"/>
      <c r="G13270" s="45"/>
      <c r="L13270"/>
      <c r="M13270" s="46"/>
    </row>
    <row r="13271" spans="1:13" x14ac:dyDescent="0.3">
      <c r="A13271"/>
      <c r="B13271"/>
      <c r="C13271" s="29"/>
      <c r="D13271"/>
      <c r="E13271" s="44"/>
      <c r="F13271" s="29"/>
      <c r="G13271" s="45"/>
      <c r="L13271"/>
      <c r="M13271" s="46"/>
    </row>
    <row r="13272" spans="1:13" x14ac:dyDescent="0.3">
      <c r="A13272"/>
      <c r="B13272"/>
      <c r="C13272" s="29"/>
      <c r="D13272"/>
      <c r="E13272" s="44"/>
      <c r="F13272" s="29"/>
      <c r="G13272" s="45"/>
      <c r="L13272"/>
      <c r="M13272" s="46"/>
    </row>
    <row r="13273" spans="1:13" x14ac:dyDescent="0.3">
      <c r="A13273"/>
      <c r="B13273"/>
      <c r="C13273" s="29"/>
      <c r="D13273"/>
      <c r="E13273" s="44"/>
      <c r="F13273" s="29"/>
      <c r="G13273" s="45"/>
      <c r="L13273"/>
      <c r="M13273" s="46"/>
    </row>
    <row r="13274" spans="1:13" x14ac:dyDescent="0.3">
      <c r="A13274"/>
      <c r="B13274"/>
      <c r="C13274" s="29"/>
      <c r="D13274"/>
      <c r="E13274" s="44"/>
      <c r="F13274" s="29"/>
      <c r="G13274" s="45"/>
      <c r="L13274"/>
      <c r="M13274" s="46"/>
    </row>
    <row r="13275" spans="1:13" x14ac:dyDescent="0.3">
      <c r="A13275"/>
      <c r="B13275"/>
      <c r="C13275" s="29"/>
      <c r="D13275"/>
      <c r="E13275" s="44"/>
      <c r="F13275" s="29"/>
      <c r="G13275" s="45"/>
      <c r="L13275"/>
      <c r="M13275" s="46"/>
    </row>
    <row r="13276" spans="1:13" x14ac:dyDescent="0.3">
      <c r="A13276"/>
      <c r="B13276"/>
      <c r="C13276" s="29"/>
      <c r="D13276"/>
      <c r="E13276" s="44"/>
      <c r="F13276" s="29"/>
      <c r="G13276" s="45"/>
      <c r="L13276"/>
      <c r="M13276" s="46"/>
    </row>
    <row r="13277" spans="1:13" x14ac:dyDescent="0.3">
      <c r="A13277"/>
      <c r="B13277"/>
      <c r="C13277" s="29"/>
      <c r="D13277"/>
      <c r="E13277" s="44"/>
      <c r="F13277" s="29"/>
      <c r="G13277" s="45"/>
      <c r="L13277"/>
      <c r="M13277" s="46"/>
    </row>
    <row r="13278" spans="1:13" x14ac:dyDescent="0.3">
      <c r="A13278"/>
      <c r="B13278"/>
      <c r="C13278" s="29"/>
      <c r="D13278"/>
      <c r="E13278" s="44"/>
      <c r="F13278" s="29"/>
      <c r="G13278" s="45"/>
      <c r="L13278"/>
      <c r="M13278" s="46"/>
    </row>
    <row r="13279" spans="1:13" x14ac:dyDescent="0.3">
      <c r="A13279"/>
      <c r="B13279"/>
      <c r="C13279" s="29"/>
      <c r="D13279"/>
      <c r="E13279" s="44"/>
      <c r="F13279" s="29"/>
      <c r="G13279" s="45"/>
      <c r="L13279"/>
      <c r="M13279" s="46"/>
    </row>
    <row r="13280" spans="1:13" x14ac:dyDescent="0.3">
      <c r="A13280"/>
      <c r="B13280"/>
      <c r="C13280" s="29"/>
      <c r="D13280"/>
      <c r="E13280" s="44"/>
      <c r="F13280" s="29"/>
      <c r="G13280" s="45"/>
      <c r="L13280"/>
      <c r="M13280" s="46"/>
    </row>
    <row r="13281" spans="1:13" x14ac:dyDescent="0.3">
      <c r="A13281"/>
      <c r="B13281"/>
      <c r="C13281" s="29"/>
      <c r="D13281"/>
      <c r="E13281" s="44"/>
      <c r="F13281" s="29"/>
      <c r="G13281" s="45"/>
      <c r="L13281"/>
      <c r="M13281" s="46"/>
    </row>
    <row r="13282" spans="1:13" x14ac:dyDescent="0.3">
      <c r="A13282"/>
      <c r="B13282"/>
      <c r="C13282" s="29"/>
      <c r="D13282"/>
      <c r="E13282" s="44"/>
      <c r="F13282" s="29"/>
      <c r="G13282" s="45"/>
      <c r="L13282"/>
      <c r="M13282" s="46"/>
    </row>
    <row r="13283" spans="1:13" x14ac:dyDescent="0.3">
      <c r="A13283"/>
      <c r="B13283"/>
      <c r="C13283" s="29"/>
      <c r="D13283"/>
      <c r="E13283" s="44"/>
      <c r="F13283" s="29"/>
      <c r="G13283" s="45"/>
      <c r="L13283"/>
      <c r="M13283" s="46"/>
    </row>
    <row r="13284" spans="1:13" x14ac:dyDescent="0.3">
      <c r="A13284"/>
      <c r="B13284"/>
      <c r="C13284" s="29"/>
      <c r="D13284"/>
      <c r="E13284" s="44"/>
      <c r="F13284" s="29"/>
      <c r="G13284" s="45"/>
      <c r="L13284"/>
      <c r="M13284" s="46"/>
    </row>
    <row r="13285" spans="1:13" x14ac:dyDescent="0.3">
      <c r="A13285"/>
      <c r="B13285"/>
      <c r="C13285" s="29"/>
      <c r="D13285"/>
      <c r="E13285" s="44"/>
      <c r="F13285" s="29"/>
      <c r="G13285" s="45"/>
      <c r="L13285"/>
      <c r="M13285" s="46"/>
    </row>
    <row r="13286" spans="1:13" x14ac:dyDescent="0.3">
      <c r="A13286"/>
      <c r="B13286"/>
      <c r="C13286" s="29"/>
      <c r="D13286"/>
      <c r="E13286" s="44"/>
      <c r="F13286" s="29"/>
      <c r="G13286" s="45"/>
      <c r="L13286"/>
      <c r="M13286" s="46"/>
    </row>
    <row r="13287" spans="1:13" x14ac:dyDescent="0.3">
      <c r="A13287"/>
      <c r="B13287"/>
      <c r="C13287" s="29"/>
      <c r="D13287"/>
      <c r="E13287" s="44"/>
      <c r="F13287" s="29"/>
      <c r="G13287" s="45"/>
      <c r="L13287"/>
      <c r="M13287" s="46"/>
    </row>
    <row r="13288" spans="1:13" x14ac:dyDescent="0.3">
      <c r="A13288"/>
      <c r="B13288"/>
      <c r="C13288" s="29"/>
      <c r="D13288"/>
      <c r="E13288" s="44"/>
      <c r="F13288" s="29"/>
      <c r="G13288" s="45"/>
      <c r="L13288"/>
      <c r="M13288" s="46"/>
    </row>
    <row r="13289" spans="1:13" x14ac:dyDescent="0.3">
      <c r="A13289"/>
      <c r="B13289"/>
      <c r="C13289" s="29"/>
      <c r="D13289"/>
      <c r="E13289" s="44"/>
      <c r="F13289" s="29"/>
      <c r="G13289" s="45"/>
      <c r="L13289"/>
      <c r="M13289" s="46"/>
    </row>
    <row r="13290" spans="1:13" x14ac:dyDescent="0.3">
      <c r="A13290"/>
      <c r="B13290"/>
      <c r="C13290" s="29"/>
      <c r="D13290"/>
      <c r="E13290" s="44"/>
      <c r="F13290" s="29"/>
      <c r="G13290" s="45"/>
      <c r="L13290"/>
      <c r="M13290" s="46"/>
    </row>
    <row r="13291" spans="1:13" x14ac:dyDescent="0.3">
      <c r="A13291"/>
      <c r="B13291"/>
      <c r="C13291" s="29"/>
      <c r="D13291"/>
      <c r="E13291" s="44"/>
      <c r="F13291" s="29"/>
      <c r="G13291" s="45"/>
      <c r="L13291"/>
      <c r="M13291" s="46"/>
    </row>
    <row r="13292" spans="1:13" x14ac:dyDescent="0.3">
      <c r="A13292"/>
      <c r="B13292"/>
      <c r="C13292" s="29"/>
      <c r="D13292"/>
      <c r="E13292" s="44"/>
      <c r="F13292" s="29"/>
      <c r="G13292" s="45"/>
      <c r="L13292"/>
      <c r="M13292" s="46"/>
    </row>
    <row r="13293" spans="1:13" x14ac:dyDescent="0.3">
      <c r="A13293"/>
      <c r="B13293"/>
      <c r="C13293" s="29"/>
      <c r="D13293"/>
      <c r="E13293" s="44"/>
      <c r="F13293" s="29"/>
      <c r="G13293" s="45"/>
      <c r="L13293"/>
      <c r="M13293" s="46"/>
    </row>
    <row r="13294" spans="1:13" x14ac:dyDescent="0.3">
      <c r="A13294"/>
      <c r="B13294"/>
      <c r="C13294" s="29"/>
      <c r="D13294"/>
      <c r="E13294" s="44"/>
      <c r="F13294" s="29"/>
      <c r="G13294" s="45"/>
      <c r="L13294"/>
      <c r="M13294" s="46"/>
    </row>
    <row r="13295" spans="1:13" x14ac:dyDescent="0.3">
      <c r="A13295"/>
      <c r="B13295"/>
      <c r="C13295" s="29"/>
      <c r="D13295"/>
      <c r="E13295" s="44"/>
      <c r="F13295" s="29"/>
      <c r="G13295" s="45"/>
      <c r="L13295"/>
      <c r="M13295" s="46"/>
    </row>
    <row r="13296" spans="1:13" x14ac:dyDescent="0.3">
      <c r="A13296"/>
      <c r="B13296"/>
      <c r="C13296" s="29"/>
      <c r="D13296"/>
      <c r="E13296" s="44"/>
      <c r="F13296" s="29"/>
      <c r="G13296" s="45"/>
      <c r="L13296"/>
      <c r="M13296" s="46"/>
    </row>
    <row r="13297" spans="1:13" x14ac:dyDescent="0.3">
      <c r="A13297"/>
      <c r="B13297"/>
      <c r="C13297" s="29"/>
      <c r="D13297"/>
      <c r="E13297" s="44"/>
      <c r="F13297" s="29"/>
      <c r="G13297" s="45"/>
      <c r="L13297"/>
      <c r="M13297" s="46"/>
    </row>
    <row r="13298" spans="1:13" x14ac:dyDescent="0.3">
      <c r="A13298"/>
      <c r="B13298"/>
      <c r="C13298" s="29"/>
      <c r="D13298"/>
      <c r="E13298" s="44"/>
      <c r="F13298" s="29"/>
      <c r="G13298" s="45"/>
      <c r="L13298"/>
      <c r="M13298" s="46"/>
    </row>
    <row r="13299" spans="1:13" x14ac:dyDescent="0.3">
      <c r="A13299"/>
      <c r="B13299"/>
      <c r="C13299" s="29"/>
      <c r="D13299"/>
      <c r="E13299" s="44"/>
      <c r="F13299" s="29"/>
      <c r="G13299" s="45"/>
      <c r="L13299"/>
      <c r="M13299" s="46"/>
    </row>
    <row r="13300" spans="1:13" x14ac:dyDescent="0.3">
      <c r="A13300"/>
      <c r="B13300"/>
      <c r="C13300" s="29"/>
      <c r="D13300"/>
      <c r="E13300" s="44"/>
      <c r="F13300" s="29"/>
      <c r="G13300" s="45"/>
      <c r="L13300"/>
      <c r="M13300" s="46"/>
    </row>
    <row r="13301" spans="1:13" x14ac:dyDescent="0.3">
      <c r="A13301"/>
      <c r="B13301"/>
      <c r="C13301" s="29"/>
      <c r="D13301"/>
      <c r="E13301" s="44"/>
      <c r="F13301" s="29"/>
      <c r="G13301" s="45"/>
      <c r="L13301"/>
      <c r="M13301" s="46"/>
    </row>
    <row r="13302" spans="1:13" x14ac:dyDescent="0.3">
      <c r="A13302"/>
      <c r="B13302"/>
      <c r="C13302" s="29"/>
      <c r="D13302"/>
      <c r="E13302" s="44"/>
      <c r="F13302" s="29"/>
      <c r="G13302" s="45"/>
      <c r="L13302"/>
      <c r="M13302" s="46"/>
    </row>
    <row r="13303" spans="1:13" x14ac:dyDescent="0.3">
      <c r="A13303"/>
      <c r="B13303"/>
      <c r="C13303" s="29"/>
      <c r="D13303"/>
      <c r="E13303" s="44"/>
      <c r="F13303" s="29"/>
      <c r="G13303" s="45"/>
      <c r="L13303"/>
      <c r="M13303" s="46"/>
    </row>
    <row r="13304" spans="1:13" x14ac:dyDescent="0.3">
      <c r="A13304"/>
      <c r="B13304"/>
      <c r="C13304" s="29"/>
      <c r="D13304"/>
      <c r="E13304" s="44"/>
      <c r="F13304" s="29"/>
      <c r="G13304" s="45"/>
      <c r="L13304"/>
      <c r="M13304" s="46"/>
    </row>
    <row r="13305" spans="1:13" x14ac:dyDescent="0.3">
      <c r="A13305"/>
      <c r="B13305"/>
      <c r="C13305" s="29"/>
      <c r="D13305"/>
      <c r="E13305" s="44"/>
      <c r="F13305" s="29"/>
      <c r="G13305" s="45"/>
      <c r="L13305"/>
      <c r="M13305" s="46"/>
    </row>
    <row r="13306" spans="1:13" x14ac:dyDescent="0.3">
      <c r="A13306"/>
      <c r="B13306"/>
      <c r="C13306" s="29"/>
      <c r="D13306"/>
      <c r="E13306" s="44"/>
      <c r="F13306" s="29"/>
      <c r="G13306" s="45"/>
      <c r="L13306"/>
      <c r="M13306" s="46"/>
    </row>
    <row r="13307" spans="1:13" x14ac:dyDescent="0.3">
      <c r="A13307"/>
      <c r="B13307"/>
      <c r="C13307" s="29"/>
      <c r="D13307"/>
      <c r="E13307" s="44"/>
      <c r="F13307" s="29"/>
      <c r="G13307" s="45"/>
      <c r="L13307"/>
      <c r="M13307" s="46"/>
    </row>
    <row r="13308" spans="1:13" x14ac:dyDescent="0.3">
      <c r="A13308"/>
      <c r="B13308"/>
      <c r="C13308" s="29"/>
      <c r="D13308"/>
      <c r="E13308" s="44"/>
      <c r="F13308" s="29"/>
      <c r="G13308" s="45"/>
      <c r="L13308"/>
      <c r="M13308" s="46"/>
    </row>
    <row r="13309" spans="1:13" x14ac:dyDescent="0.3">
      <c r="A13309"/>
      <c r="B13309"/>
      <c r="C13309" s="29"/>
      <c r="D13309"/>
      <c r="E13309" s="44"/>
      <c r="F13309" s="29"/>
      <c r="G13309" s="45"/>
      <c r="L13309"/>
      <c r="M13309" s="46"/>
    </row>
    <row r="13310" spans="1:13" x14ac:dyDescent="0.3">
      <c r="A13310"/>
      <c r="B13310"/>
      <c r="C13310" s="29"/>
      <c r="D13310"/>
      <c r="E13310" s="44"/>
      <c r="F13310" s="29"/>
      <c r="G13310" s="45"/>
      <c r="L13310"/>
      <c r="M13310" s="46"/>
    </row>
    <row r="13311" spans="1:13" x14ac:dyDescent="0.3">
      <c r="A13311"/>
      <c r="B13311"/>
      <c r="C13311" s="29"/>
      <c r="D13311"/>
      <c r="E13311" s="44"/>
      <c r="F13311" s="29"/>
      <c r="G13311" s="45"/>
      <c r="L13311"/>
      <c r="M13311" s="46"/>
    </row>
    <row r="13312" spans="1:13" x14ac:dyDescent="0.3">
      <c r="A13312"/>
      <c r="B13312"/>
      <c r="C13312" s="29"/>
      <c r="D13312"/>
      <c r="E13312" s="44"/>
      <c r="F13312" s="29"/>
      <c r="G13312" s="45"/>
      <c r="L13312"/>
      <c r="M13312" s="46"/>
    </row>
    <row r="13313" spans="1:13" x14ac:dyDescent="0.3">
      <c r="A13313"/>
      <c r="B13313"/>
      <c r="C13313" s="29"/>
      <c r="D13313"/>
      <c r="E13313" s="44"/>
      <c r="F13313" s="29"/>
      <c r="G13313" s="45"/>
      <c r="L13313"/>
      <c r="M13313" s="46"/>
    </row>
    <row r="13314" spans="1:13" x14ac:dyDescent="0.3">
      <c r="A13314"/>
      <c r="B13314"/>
      <c r="C13314" s="29"/>
      <c r="D13314"/>
      <c r="E13314" s="44"/>
      <c r="F13314" s="29"/>
      <c r="G13314" s="45"/>
      <c r="L13314"/>
      <c r="M13314" s="46"/>
    </row>
    <row r="13315" spans="1:13" x14ac:dyDescent="0.3">
      <c r="A13315"/>
      <c r="B13315"/>
      <c r="C13315" s="29"/>
      <c r="D13315"/>
      <c r="E13315" s="44"/>
      <c r="F13315" s="29"/>
      <c r="G13315" s="45"/>
      <c r="L13315"/>
      <c r="M13315" s="46"/>
    </row>
    <row r="13316" spans="1:13" x14ac:dyDescent="0.3">
      <c r="A13316"/>
      <c r="B13316"/>
      <c r="C13316" s="29"/>
      <c r="D13316"/>
      <c r="E13316" s="44"/>
      <c r="F13316" s="29"/>
      <c r="G13316" s="45"/>
      <c r="L13316"/>
      <c r="M13316" s="46"/>
    </row>
    <row r="13317" spans="1:13" x14ac:dyDescent="0.3">
      <c r="A13317"/>
      <c r="B13317"/>
      <c r="C13317" s="29"/>
      <c r="D13317"/>
      <c r="E13317" s="44"/>
      <c r="F13317" s="29"/>
      <c r="G13317" s="45"/>
      <c r="L13317"/>
      <c r="M13317" s="46"/>
    </row>
    <row r="13318" spans="1:13" x14ac:dyDescent="0.3">
      <c r="A13318"/>
      <c r="B13318"/>
      <c r="C13318" s="29"/>
      <c r="D13318"/>
      <c r="E13318" s="44"/>
      <c r="F13318" s="29"/>
      <c r="G13318" s="45"/>
      <c r="L13318"/>
      <c r="M13318" s="46"/>
    </row>
    <row r="13319" spans="1:13" x14ac:dyDescent="0.3">
      <c r="A13319"/>
      <c r="B13319"/>
      <c r="C13319" s="29"/>
      <c r="D13319"/>
      <c r="E13319" s="44"/>
      <c r="F13319" s="29"/>
      <c r="G13319" s="45"/>
      <c r="L13319"/>
      <c r="M13319" s="46"/>
    </row>
    <row r="13320" spans="1:13" x14ac:dyDescent="0.3">
      <c r="A13320"/>
      <c r="B13320"/>
      <c r="C13320" s="29"/>
      <c r="D13320"/>
      <c r="E13320" s="44"/>
      <c r="F13320" s="29"/>
      <c r="G13320" s="45"/>
      <c r="L13320"/>
      <c r="M13320" s="46"/>
    </row>
    <row r="13321" spans="1:13" x14ac:dyDescent="0.3">
      <c r="A13321"/>
      <c r="B13321"/>
      <c r="C13321" s="29"/>
      <c r="D13321"/>
      <c r="E13321" s="44"/>
      <c r="F13321" s="29"/>
      <c r="G13321" s="45"/>
      <c r="L13321"/>
      <c r="M13321" s="46"/>
    </row>
    <row r="13322" spans="1:13" x14ac:dyDescent="0.3">
      <c r="A13322"/>
      <c r="B13322"/>
      <c r="C13322" s="29"/>
      <c r="D13322"/>
      <c r="E13322" s="44"/>
      <c r="F13322" s="29"/>
      <c r="G13322" s="45"/>
      <c r="L13322"/>
      <c r="M13322" s="46"/>
    </row>
    <row r="13323" spans="1:13" x14ac:dyDescent="0.3">
      <c r="A13323"/>
      <c r="B13323"/>
      <c r="C13323" s="29"/>
      <c r="D13323"/>
      <c r="E13323" s="44"/>
      <c r="F13323" s="29"/>
      <c r="G13323" s="45"/>
      <c r="L13323"/>
      <c r="M13323" s="46"/>
    </row>
    <row r="13324" spans="1:13" x14ac:dyDescent="0.3">
      <c r="A13324"/>
      <c r="B13324"/>
      <c r="C13324" s="29"/>
      <c r="D13324"/>
      <c r="E13324" s="44"/>
      <c r="F13324" s="29"/>
      <c r="G13324" s="45"/>
      <c r="L13324"/>
      <c r="M13324" s="46"/>
    </row>
    <row r="13325" spans="1:13" x14ac:dyDescent="0.3">
      <c r="A13325"/>
      <c r="B13325"/>
      <c r="C13325" s="29"/>
      <c r="D13325"/>
      <c r="E13325" s="44"/>
      <c r="F13325" s="29"/>
      <c r="G13325" s="45"/>
      <c r="L13325"/>
      <c r="M13325" s="46"/>
    </row>
    <row r="13326" spans="1:13" x14ac:dyDescent="0.3">
      <c r="A13326"/>
      <c r="B13326"/>
      <c r="C13326" s="29"/>
      <c r="D13326"/>
      <c r="E13326" s="44"/>
      <c r="F13326" s="29"/>
      <c r="G13326" s="45"/>
      <c r="L13326"/>
      <c r="M13326" s="46"/>
    </row>
    <row r="13327" spans="1:13" x14ac:dyDescent="0.3">
      <c r="A13327"/>
      <c r="B13327"/>
      <c r="C13327" s="29"/>
      <c r="D13327"/>
      <c r="E13327" s="44"/>
      <c r="F13327" s="29"/>
      <c r="G13327" s="45"/>
      <c r="L13327"/>
      <c r="M13327" s="46"/>
    </row>
    <row r="13328" spans="1:13" x14ac:dyDescent="0.3">
      <c r="A13328"/>
      <c r="B13328"/>
      <c r="C13328" s="29"/>
      <c r="D13328"/>
      <c r="E13328" s="44"/>
      <c r="F13328" s="29"/>
      <c r="G13328" s="45"/>
      <c r="L13328"/>
      <c r="M13328" s="46"/>
    </row>
    <row r="13329" spans="1:13" x14ac:dyDescent="0.3">
      <c r="A13329"/>
      <c r="B13329"/>
      <c r="C13329" s="29"/>
      <c r="D13329"/>
      <c r="E13329" s="44"/>
      <c r="F13329" s="29"/>
      <c r="G13329" s="45"/>
      <c r="L13329"/>
      <c r="M13329" s="46"/>
    </row>
    <row r="13330" spans="1:13" x14ac:dyDescent="0.3">
      <c r="A13330"/>
      <c r="B13330"/>
      <c r="C13330" s="29"/>
      <c r="D13330"/>
      <c r="E13330" s="44"/>
      <c r="F13330" s="29"/>
      <c r="G13330" s="45"/>
      <c r="L13330"/>
      <c r="M13330" s="46"/>
    </row>
    <row r="13331" spans="1:13" x14ac:dyDescent="0.3">
      <c r="A13331"/>
      <c r="B13331"/>
      <c r="C13331" s="29"/>
      <c r="D13331"/>
      <c r="E13331" s="44"/>
      <c r="F13331" s="29"/>
      <c r="G13331" s="45"/>
      <c r="L13331"/>
      <c r="M13331" s="46"/>
    </row>
    <row r="13332" spans="1:13" x14ac:dyDescent="0.3">
      <c r="A13332"/>
      <c r="B13332"/>
      <c r="C13332" s="29"/>
      <c r="D13332"/>
      <c r="E13332" s="44"/>
      <c r="F13332" s="29"/>
      <c r="G13332" s="45"/>
      <c r="L13332"/>
      <c r="M13332" s="46"/>
    </row>
    <row r="13333" spans="1:13" x14ac:dyDescent="0.3">
      <c r="A13333"/>
      <c r="B13333"/>
      <c r="C13333" s="29"/>
      <c r="D13333"/>
      <c r="E13333" s="44"/>
      <c r="F13333" s="29"/>
      <c r="G13333" s="45"/>
      <c r="L13333"/>
      <c r="M13333" s="46"/>
    </row>
    <row r="13334" spans="1:13" x14ac:dyDescent="0.3">
      <c r="A13334"/>
      <c r="B13334"/>
      <c r="C13334" s="29"/>
      <c r="D13334"/>
      <c r="E13334" s="44"/>
      <c r="F13334" s="29"/>
      <c r="G13334" s="45"/>
      <c r="L13334"/>
      <c r="M13334" s="46"/>
    </row>
    <row r="13335" spans="1:13" x14ac:dyDescent="0.3">
      <c r="A13335"/>
      <c r="B13335"/>
      <c r="C13335" s="29"/>
      <c r="D13335"/>
      <c r="E13335" s="44"/>
      <c r="F13335" s="29"/>
      <c r="G13335" s="45"/>
      <c r="L13335"/>
      <c r="M13335" s="46"/>
    </row>
    <row r="13336" spans="1:13" x14ac:dyDescent="0.3">
      <c r="A13336"/>
      <c r="B13336"/>
      <c r="C13336" s="29"/>
      <c r="D13336"/>
      <c r="E13336" s="44"/>
      <c r="F13336" s="29"/>
      <c r="G13336" s="45"/>
      <c r="L13336"/>
      <c r="M13336" s="46"/>
    </row>
    <row r="13337" spans="1:13" x14ac:dyDescent="0.3">
      <c r="A13337"/>
      <c r="B13337"/>
      <c r="C13337" s="29"/>
      <c r="D13337"/>
      <c r="E13337" s="44"/>
      <c r="F13337" s="29"/>
      <c r="G13337" s="45"/>
      <c r="L13337"/>
      <c r="M13337" s="46"/>
    </row>
    <row r="13338" spans="1:13" x14ac:dyDescent="0.3">
      <c r="A13338"/>
      <c r="B13338"/>
      <c r="C13338" s="29"/>
      <c r="D13338"/>
      <c r="E13338" s="44"/>
      <c r="F13338" s="29"/>
      <c r="G13338" s="45"/>
      <c r="L13338"/>
      <c r="M13338" s="46"/>
    </row>
    <row r="13339" spans="1:13" x14ac:dyDescent="0.3">
      <c r="A13339"/>
      <c r="B13339"/>
      <c r="C13339" s="29"/>
      <c r="D13339"/>
      <c r="E13339" s="44"/>
      <c r="F13339" s="29"/>
      <c r="G13339" s="45"/>
      <c r="L13339"/>
      <c r="M13339" s="46"/>
    </row>
    <row r="13340" spans="1:13" x14ac:dyDescent="0.3">
      <c r="A13340"/>
      <c r="B13340"/>
      <c r="C13340" s="29"/>
      <c r="D13340"/>
      <c r="E13340" s="44"/>
      <c r="F13340" s="29"/>
      <c r="G13340" s="45"/>
      <c r="L13340"/>
      <c r="M13340" s="46"/>
    </row>
    <row r="13341" spans="1:13" x14ac:dyDescent="0.3">
      <c r="A13341"/>
      <c r="B13341"/>
      <c r="C13341" s="29"/>
      <c r="D13341"/>
      <c r="E13341" s="44"/>
      <c r="F13341" s="29"/>
      <c r="G13341" s="45"/>
      <c r="L13341"/>
      <c r="M13341" s="46"/>
    </row>
    <row r="13342" spans="1:13" x14ac:dyDescent="0.3">
      <c r="A13342"/>
      <c r="B13342"/>
      <c r="C13342" s="29"/>
      <c r="D13342"/>
      <c r="E13342" s="44"/>
      <c r="F13342" s="29"/>
      <c r="G13342" s="45"/>
      <c r="L13342"/>
      <c r="M13342" s="46"/>
    </row>
    <row r="13343" spans="1:13" x14ac:dyDescent="0.3">
      <c r="A13343"/>
      <c r="B13343"/>
      <c r="C13343" s="29"/>
      <c r="D13343"/>
      <c r="E13343" s="44"/>
      <c r="F13343" s="29"/>
      <c r="G13343" s="45"/>
      <c r="L13343"/>
      <c r="M13343" s="46"/>
    </row>
    <row r="13344" spans="1:13" x14ac:dyDescent="0.3">
      <c r="A13344"/>
      <c r="B13344"/>
      <c r="C13344" s="29"/>
      <c r="D13344"/>
      <c r="E13344" s="44"/>
      <c r="F13344" s="29"/>
      <c r="G13344" s="45"/>
      <c r="L13344"/>
      <c r="M13344" s="46"/>
    </row>
    <row r="13345" spans="1:13" x14ac:dyDescent="0.3">
      <c r="A13345"/>
      <c r="B13345"/>
      <c r="C13345" s="29"/>
      <c r="D13345"/>
      <c r="E13345" s="44"/>
      <c r="F13345" s="29"/>
      <c r="G13345" s="45"/>
      <c r="L13345"/>
      <c r="M13345" s="46"/>
    </row>
    <row r="13346" spans="1:13" x14ac:dyDescent="0.3">
      <c r="A13346"/>
      <c r="B13346"/>
      <c r="C13346" s="29"/>
      <c r="D13346"/>
      <c r="E13346" s="44"/>
      <c r="F13346" s="29"/>
      <c r="G13346" s="45"/>
      <c r="L13346"/>
      <c r="M13346" s="46"/>
    </row>
    <row r="13347" spans="1:13" x14ac:dyDescent="0.3">
      <c r="A13347"/>
      <c r="B13347"/>
      <c r="C13347" s="29"/>
      <c r="D13347"/>
      <c r="E13347" s="44"/>
      <c r="F13347" s="29"/>
      <c r="G13347" s="45"/>
      <c r="L13347"/>
      <c r="M13347" s="46"/>
    </row>
    <row r="13348" spans="1:13" x14ac:dyDescent="0.3">
      <c r="A13348"/>
      <c r="B13348"/>
      <c r="C13348" s="29"/>
      <c r="D13348"/>
      <c r="E13348" s="44"/>
      <c r="F13348" s="29"/>
      <c r="G13348" s="45"/>
      <c r="L13348"/>
      <c r="M13348" s="46"/>
    </row>
    <row r="13349" spans="1:13" x14ac:dyDescent="0.3">
      <c r="A13349"/>
      <c r="B13349"/>
      <c r="C13349" s="29"/>
      <c r="D13349"/>
      <c r="E13349" s="44"/>
      <c r="F13349" s="29"/>
      <c r="G13349" s="45"/>
      <c r="L13349"/>
      <c r="M13349" s="46"/>
    </row>
    <row r="13350" spans="1:13" x14ac:dyDescent="0.3">
      <c r="A13350"/>
      <c r="B13350"/>
      <c r="C13350" s="29"/>
      <c r="D13350"/>
      <c r="E13350" s="44"/>
      <c r="F13350" s="29"/>
      <c r="G13350" s="45"/>
      <c r="L13350"/>
      <c r="M13350" s="46"/>
    </row>
    <row r="13351" spans="1:13" x14ac:dyDescent="0.3">
      <c r="A13351"/>
      <c r="B13351"/>
      <c r="C13351" s="29"/>
      <c r="D13351"/>
      <c r="E13351" s="44"/>
      <c r="F13351" s="29"/>
      <c r="G13351" s="45"/>
      <c r="L13351"/>
      <c r="M13351" s="46"/>
    </row>
    <row r="13352" spans="1:13" x14ac:dyDescent="0.3">
      <c r="A13352"/>
      <c r="B13352"/>
      <c r="C13352" s="29"/>
      <c r="D13352"/>
      <c r="E13352" s="44"/>
      <c r="F13352" s="29"/>
      <c r="G13352" s="45"/>
      <c r="L13352"/>
      <c r="M13352" s="46"/>
    </row>
    <row r="13353" spans="1:13" x14ac:dyDescent="0.3">
      <c r="A13353"/>
      <c r="B13353"/>
      <c r="C13353" s="29"/>
      <c r="D13353"/>
      <c r="E13353" s="44"/>
      <c r="F13353" s="29"/>
      <c r="G13353" s="45"/>
      <c r="L13353"/>
      <c r="M13353" s="46"/>
    </row>
    <row r="13354" spans="1:13" x14ac:dyDescent="0.3">
      <c r="A13354"/>
      <c r="B13354"/>
      <c r="C13354" s="29"/>
      <c r="D13354"/>
      <c r="E13354" s="44"/>
      <c r="F13354" s="29"/>
      <c r="G13354" s="45"/>
      <c r="L13354"/>
      <c r="M13354" s="46"/>
    </row>
    <row r="13355" spans="1:13" x14ac:dyDescent="0.3">
      <c r="A13355"/>
      <c r="B13355"/>
      <c r="C13355" s="29"/>
      <c r="D13355"/>
      <c r="E13355" s="44"/>
      <c r="F13355" s="29"/>
      <c r="G13355" s="45"/>
      <c r="L13355"/>
      <c r="M13355" s="46"/>
    </row>
    <row r="13356" spans="1:13" x14ac:dyDescent="0.3">
      <c r="A13356"/>
      <c r="B13356"/>
      <c r="C13356" s="29"/>
      <c r="D13356"/>
      <c r="E13356" s="44"/>
      <c r="F13356" s="29"/>
      <c r="G13356" s="45"/>
      <c r="L13356"/>
      <c r="M13356" s="46"/>
    </row>
    <row r="13357" spans="1:13" x14ac:dyDescent="0.3">
      <c r="A13357"/>
      <c r="B13357"/>
      <c r="C13357" s="29"/>
      <c r="D13357"/>
      <c r="E13357" s="44"/>
      <c r="F13357" s="29"/>
      <c r="G13357" s="45"/>
      <c r="L13357"/>
      <c r="M13357" s="46"/>
    </row>
    <row r="13358" spans="1:13" x14ac:dyDescent="0.3">
      <c r="A13358"/>
      <c r="B13358"/>
      <c r="C13358" s="29"/>
      <c r="D13358"/>
      <c r="E13358" s="44"/>
      <c r="F13358" s="29"/>
      <c r="G13358" s="45"/>
      <c r="L13358"/>
      <c r="M13358" s="46"/>
    </row>
    <row r="13359" spans="1:13" x14ac:dyDescent="0.3">
      <c r="A13359"/>
      <c r="B13359"/>
      <c r="C13359" s="29"/>
      <c r="D13359"/>
      <c r="E13359" s="44"/>
      <c r="F13359" s="29"/>
      <c r="G13359" s="45"/>
      <c r="L13359"/>
      <c r="M13359" s="46"/>
    </row>
    <row r="13360" spans="1:13" x14ac:dyDescent="0.3">
      <c r="A13360"/>
      <c r="B13360"/>
      <c r="C13360" s="29"/>
      <c r="D13360"/>
      <c r="E13360" s="44"/>
      <c r="F13360" s="29"/>
      <c r="G13360" s="45"/>
      <c r="L13360"/>
      <c r="M13360" s="46"/>
    </row>
    <row r="13361" spans="1:13" x14ac:dyDescent="0.3">
      <c r="A13361"/>
      <c r="B13361"/>
      <c r="C13361" s="29"/>
      <c r="D13361"/>
      <c r="E13361" s="44"/>
      <c r="F13361" s="29"/>
      <c r="G13361" s="45"/>
      <c r="L13361"/>
      <c r="M13361" s="46"/>
    </row>
    <row r="13362" spans="1:13" x14ac:dyDescent="0.3">
      <c r="A13362"/>
      <c r="B13362"/>
      <c r="C13362" s="29"/>
      <c r="D13362"/>
      <c r="E13362" s="44"/>
      <c r="F13362" s="29"/>
      <c r="G13362" s="45"/>
      <c r="L13362"/>
      <c r="M13362" s="46"/>
    </row>
    <row r="13363" spans="1:13" x14ac:dyDescent="0.3">
      <c r="A13363"/>
      <c r="B13363"/>
      <c r="C13363" s="29"/>
      <c r="D13363"/>
      <c r="E13363" s="44"/>
      <c r="F13363" s="29"/>
      <c r="G13363" s="45"/>
      <c r="L13363"/>
      <c r="M13363" s="46"/>
    </row>
    <row r="13364" spans="1:13" x14ac:dyDescent="0.3">
      <c r="A13364"/>
      <c r="B13364"/>
      <c r="C13364" s="29"/>
      <c r="D13364"/>
      <c r="E13364" s="44"/>
      <c r="F13364" s="29"/>
      <c r="G13364" s="45"/>
      <c r="L13364"/>
      <c r="M13364" s="46"/>
    </row>
    <row r="13365" spans="1:13" x14ac:dyDescent="0.3">
      <c r="A13365"/>
      <c r="B13365"/>
      <c r="C13365" s="29"/>
      <c r="D13365"/>
      <c r="E13365" s="44"/>
      <c r="F13365" s="29"/>
      <c r="G13365" s="45"/>
      <c r="L13365"/>
      <c r="M13365" s="46"/>
    </row>
    <row r="13366" spans="1:13" x14ac:dyDescent="0.3">
      <c r="A13366"/>
      <c r="B13366"/>
      <c r="C13366" s="29"/>
      <c r="D13366"/>
      <c r="E13366" s="44"/>
      <c r="F13366" s="29"/>
      <c r="G13366" s="45"/>
      <c r="L13366"/>
      <c r="M13366" s="46"/>
    </row>
    <row r="13367" spans="1:13" x14ac:dyDescent="0.3">
      <c r="A13367"/>
      <c r="B13367"/>
      <c r="C13367" s="29"/>
      <c r="D13367"/>
      <c r="E13367" s="44"/>
      <c r="F13367" s="29"/>
      <c r="G13367" s="45"/>
      <c r="L13367"/>
      <c r="M13367" s="46"/>
    </row>
    <row r="13368" spans="1:13" x14ac:dyDescent="0.3">
      <c r="A13368"/>
      <c r="B13368"/>
      <c r="C13368" s="29"/>
      <c r="D13368"/>
      <c r="E13368" s="44"/>
      <c r="F13368" s="29"/>
      <c r="G13368" s="45"/>
      <c r="L13368"/>
      <c r="M13368" s="46"/>
    </row>
    <row r="13369" spans="1:13" x14ac:dyDescent="0.3">
      <c r="A13369"/>
      <c r="B13369"/>
      <c r="C13369" s="29"/>
      <c r="D13369"/>
      <c r="E13369" s="44"/>
      <c r="F13369" s="29"/>
      <c r="G13369" s="45"/>
      <c r="L13369"/>
      <c r="M13369" s="46"/>
    </row>
    <row r="13370" spans="1:13" x14ac:dyDescent="0.3">
      <c r="A13370"/>
      <c r="B13370"/>
      <c r="C13370" s="29"/>
      <c r="D13370"/>
      <c r="E13370" s="44"/>
      <c r="F13370" s="29"/>
      <c r="G13370" s="45"/>
      <c r="L13370"/>
      <c r="M13370" s="46"/>
    </row>
    <row r="13371" spans="1:13" x14ac:dyDescent="0.3">
      <c r="A13371"/>
      <c r="B13371"/>
      <c r="C13371" s="29"/>
      <c r="D13371"/>
      <c r="E13371" s="44"/>
      <c r="F13371" s="29"/>
      <c r="G13371" s="45"/>
      <c r="L13371"/>
      <c r="M13371" s="46"/>
    </row>
    <row r="13372" spans="1:13" x14ac:dyDescent="0.3">
      <c r="A13372"/>
      <c r="B13372"/>
      <c r="C13372" s="29"/>
      <c r="D13372"/>
      <c r="E13372" s="44"/>
      <c r="F13372" s="29"/>
      <c r="G13372" s="45"/>
      <c r="L13372"/>
      <c r="M13372" s="46"/>
    </row>
    <row r="13373" spans="1:13" x14ac:dyDescent="0.3">
      <c r="A13373"/>
      <c r="B13373"/>
      <c r="C13373" s="29"/>
      <c r="D13373"/>
      <c r="E13373" s="44"/>
      <c r="F13373" s="29"/>
      <c r="G13373" s="45"/>
      <c r="L13373"/>
      <c r="M13373" s="46"/>
    </row>
    <row r="13374" spans="1:13" x14ac:dyDescent="0.3">
      <c r="A13374"/>
      <c r="B13374"/>
      <c r="C13374" s="29"/>
      <c r="D13374"/>
      <c r="E13374" s="44"/>
      <c r="F13374" s="29"/>
      <c r="G13374" s="45"/>
      <c r="L13374"/>
      <c r="M13374" s="46"/>
    </row>
    <row r="13375" spans="1:13" x14ac:dyDescent="0.3">
      <c r="A13375"/>
      <c r="B13375"/>
      <c r="C13375" s="29"/>
      <c r="D13375"/>
      <c r="E13375" s="44"/>
      <c r="F13375" s="29"/>
      <c r="G13375" s="45"/>
      <c r="L13375"/>
      <c r="M13375" s="46"/>
    </row>
    <row r="13376" spans="1:13" x14ac:dyDescent="0.3">
      <c r="A13376"/>
      <c r="B13376"/>
      <c r="C13376" s="29"/>
      <c r="D13376"/>
      <c r="E13376" s="44"/>
      <c r="F13376" s="29"/>
      <c r="G13376" s="45"/>
      <c r="L13376"/>
      <c r="M13376" s="46"/>
    </row>
    <row r="13377" spans="1:13" x14ac:dyDescent="0.3">
      <c r="A13377"/>
      <c r="B13377"/>
      <c r="C13377" s="29"/>
      <c r="D13377"/>
      <c r="E13377" s="44"/>
      <c r="F13377" s="29"/>
      <c r="G13377" s="45"/>
      <c r="L13377"/>
      <c r="M13377" s="46"/>
    </row>
    <row r="13378" spans="1:13" x14ac:dyDescent="0.3">
      <c r="A13378"/>
      <c r="B13378"/>
      <c r="C13378" s="29"/>
      <c r="D13378"/>
      <c r="E13378" s="44"/>
      <c r="F13378" s="29"/>
      <c r="G13378" s="45"/>
      <c r="L13378"/>
      <c r="M13378" s="46"/>
    </row>
    <row r="13379" spans="1:13" x14ac:dyDescent="0.3">
      <c r="A13379"/>
      <c r="B13379"/>
      <c r="C13379" s="29"/>
      <c r="D13379"/>
      <c r="E13379" s="44"/>
      <c r="F13379" s="29"/>
      <c r="G13379" s="45"/>
      <c r="L13379"/>
      <c r="M13379" s="46"/>
    </row>
    <row r="13380" spans="1:13" x14ac:dyDescent="0.3">
      <c r="A13380"/>
      <c r="B13380"/>
      <c r="C13380" s="29"/>
      <c r="D13380"/>
      <c r="E13380" s="44"/>
      <c r="F13380" s="29"/>
      <c r="G13380" s="45"/>
      <c r="L13380"/>
      <c r="M13380" s="46"/>
    </row>
    <row r="13381" spans="1:13" x14ac:dyDescent="0.3">
      <c r="A13381"/>
      <c r="B13381"/>
      <c r="C13381" s="29"/>
      <c r="D13381"/>
      <c r="E13381" s="44"/>
      <c r="F13381" s="29"/>
      <c r="G13381" s="45"/>
      <c r="L13381"/>
      <c r="M13381" s="46"/>
    </row>
    <row r="13382" spans="1:13" x14ac:dyDescent="0.3">
      <c r="A13382"/>
      <c r="B13382"/>
      <c r="C13382" s="29"/>
      <c r="D13382"/>
      <c r="E13382" s="44"/>
      <c r="F13382" s="29"/>
      <c r="G13382" s="45"/>
      <c r="L13382"/>
      <c r="M13382" s="46"/>
    </row>
    <row r="13383" spans="1:13" x14ac:dyDescent="0.3">
      <c r="A13383"/>
      <c r="B13383"/>
      <c r="C13383" s="29"/>
      <c r="D13383"/>
      <c r="E13383" s="44"/>
      <c r="F13383" s="29"/>
      <c r="G13383" s="45"/>
      <c r="L13383"/>
      <c r="M13383" s="46"/>
    </row>
    <row r="13384" spans="1:13" x14ac:dyDescent="0.3">
      <c r="A13384"/>
      <c r="B13384"/>
      <c r="C13384" s="29"/>
      <c r="D13384"/>
      <c r="E13384" s="44"/>
      <c r="F13384" s="29"/>
      <c r="G13384" s="45"/>
      <c r="L13384"/>
      <c r="M13384" s="46"/>
    </row>
    <row r="13385" spans="1:13" x14ac:dyDescent="0.3">
      <c r="A13385"/>
      <c r="B13385"/>
      <c r="C13385" s="29"/>
      <c r="D13385"/>
      <c r="E13385" s="44"/>
      <c r="F13385" s="29"/>
      <c r="G13385" s="45"/>
      <c r="L13385"/>
      <c r="M13385" s="46"/>
    </row>
    <row r="13386" spans="1:13" x14ac:dyDescent="0.3">
      <c r="A13386"/>
      <c r="B13386"/>
      <c r="C13386" s="29"/>
      <c r="D13386"/>
      <c r="E13386" s="44"/>
      <c r="F13386" s="29"/>
      <c r="G13386" s="45"/>
      <c r="L13386"/>
      <c r="M13386" s="46"/>
    </row>
    <row r="13387" spans="1:13" x14ac:dyDescent="0.3">
      <c r="A13387"/>
      <c r="B13387"/>
      <c r="C13387" s="29"/>
      <c r="D13387"/>
      <c r="E13387" s="44"/>
      <c r="F13387" s="29"/>
      <c r="G13387" s="45"/>
      <c r="L13387"/>
      <c r="M13387" s="46"/>
    </row>
    <row r="13388" spans="1:13" x14ac:dyDescent="0.3">
      <c r="A13388"/>
      <c r="B13388"/>
      <c r="C13388" s="29"/>
      <c r="D13388"/>
      <c r="E13388" s="44"/>
      <c r="F13388" s="29"/>
      <c r="G13388" s="45"/>
      <c r="L13388"/>
      <c r="M13388" s="46"/>
    </row>
    <row r="13389" spans="1:13" x14ac:dyDescent="0.3">
      <c r="A13389"/>
      <c r="B13389"/>
      <c r="C13389" s="29"/>
      <c r="D13389"/>
      <c r="E13389" s="44"/>
      <c r="F13389" s="29"/>
      <c r="G13389" s="45"/>
      <c r="L13389"/>
      <c r="M13389" s="46"/>
    </row>
    <row r="13390" spans="1:13" x14ac:dyDescent="0.3">
      <c r="A13390"/>
      <c r="B13390"/>
      <c r="C13390" s="29"/>
      <c r="D13390"/>
      <c r="E13390" s="44"/>
      <c r="F13390" s="29"/>
      <c r="G13390" s="45"/>
      <c r="L13390"/>
      <c r="M13390" s="46"/>
    </row>
    <row r="13391" spans="1:13" x14ac:dyDescent="0.3">
      <c r="A13391"/>
      <c r="B13391"/>
      <c r="C13391" s="29"/>
      <c r="D13391"/>
      <c r="E13391" s="44"/>
      <c r="F13391" s="29"/>
      <c r="G13391" s="45"/>
      <c r="L13391"/>
      <c r="M13391" s="46"/>
    </row>
    <row r="13392" spans="1:13" x14ac:dyDescent="0.3">
      <c r="A13392"/>
      <c r="B13392"/>
      <c r="C13392" s="29"/>
      <c r="D13392"/>
      <c r="E13392" s="44"/>
      <c r="F13392" s="29"/>
      <c r="G13392" s="45"/>
      <c r="L13392"/>
      <c r="M13392" s="46"/>
    </row>
    <row r="13393" spans="1:13" x14ac:dyDescent="0.3">
      <c r="A13393"/>
      <c r="B13393"/>
      <c r="C13393" s="29"/>
      <c r="D13393"/>
      <c r="E13393" s="44"/>
      <c r="F13393" s="29"/>
      <c r="G13393" s="45"/>
      <c r="L13393"/>
      <c r="M13393" s="46"/>
    </row>
    <row r="13394" spans="1:13" x14ac:dyDescent="0.3">
      <c r="A13394"/>
      <c r="B13394"/>
      <c r="C13394" s="29"/>
      <c r="D13394"/>
      <c r="E13394" s="44"/>
      <c r="F13394" s="29"/>
      <c r="G13394" s="45"/>
      <c r="L13394"/>
      <c r="M13394" s="46"/>
    </row>
    <row r="13395" spans="1:13" x14ac:dyDescent="0.3">
      <c r="A13395"/>
      <c r="B13395"/>
      <c r="C13395" s="29"/>
      <c r="D13395"/>
      <c r="E13395" s="44"/>
      <c r="F13395" s="29"/>
      <c r="G13395" s="45"/>
      <c r="L13395"/>
      <c r="M13395" s="46"/>
    </row>
    <row r="13396" spans="1:13" x14ac:dyDescent="0.3">
      <c r="A13396"/>
      <c r="B13396"/>
      <c r="C13396" s="29"/>
      <c r="D13396"/>
      <c r="E13396" s="44"/>
      <c r="F13396" s="29"/>
      <c r="G13396" s="45"/>
      <c r="L13396"/>
      <c r="M13396" s="46"/>
    </row>
    <row r="13397" spans="1:13" x14ac:dyDescent="0.3">
      <c r="A13397"/>
      <c r="B13397"/>
      <c r="C13397" s="29"/>
      <c r="D13397"/>
      <c r="E13397" s="44"/>
      <c r="F13397" s="29"/>
      <c r="G13397" s="45"/>
      <c r="L13397"/>
      <c r="M13397" s="46"/>
    </row>
    <row r="13398" spans="1:13" x14ac:dyDescent="0.3">
      <c r="A13398"/>
      <c r="B13398"/>
      <c r="C13398" s="29"/>
      <c r="D13398"/>
      <c r="E13398" s="44"/>
      <c r="F13398" s="29"/>
      <c r="G13398" s="45"/>
      <c r="L13398"/>
      <c r="M13398" s="46"/>
    </row>
    <row r="13399" spans="1:13" x14ac:dyDescent="0.3">
      <c r="A13399"/>
      <c r="B13399"/>
      <c r="C13399" s="29"/>
      <c r="D13399"/>
      <c r="E13399" s="44"/>
      <c r="F13399" s="29"/>
      <c r="G13399" s="45"/>
      <c r="L13399"/>
      <c r="M13399" s="46"/>
    </row>
    <row r="13400" spans="1:13" x14ac:dyDescent="0.3">
      <c r="A13400"/>
      <c r="B13400"/>
      <c r="C13400" s="29"/>
      <c r="D13400"/>
      <c r="E13400" s="44"/>
      <c r="F13400" s="29"/>
      <c r="G13400" s="45"/>
      <c r="L13400"/>
      <c r="M13400" s="46"/>
    </row>
    <row r="13401" spans="1:13" x14ac:dyDescent="0.3">
      <c r="A13401"/>
      <c r="B13401"/>
      <c r="C13401" s="29"/>
      <c r="D13401"/>
      <c r="E13401" s="44"/>
      <c r="F13401" s="29"/>
      <c r="G13401" s="45"/>
      <c r="L13401"/>
      <c r="M13401" s="46"/>
    </row>
    <row r="13402" spans="1:13" x14ac:dyDescent="0.3">
      <c r="A13402"/>
      <c r="B13402"/>
      <c r="C13402" s="29"/>
      <c r="D13402"/>
      <c r="E13402" s="44"/>
      <c r="F13402" s="29"/>
      <c r="G13402" s="45"/>
      <c r="L13402"/>
      <c r="M13402" s="46"/>
    </row>
    <row r="13403" spans="1:13" x14ac:dyDescent="0.3">
      <c r="A13403"/>
      <c r="B13403"/>
      <c r="C13403" s="29"/>
      <c r="D13403"/>
      <c r="E13403" s="44"/>
      <c r="F13403" s="29"/>
      <c r="G13403" s="45"/>
      <c r="L13403"/>
      <c r="M13403" s="46"/>
    </row>
    <row r="13404" spans="1:13" x14ac:dyDescent="0.3">
      <c r="A13404"/>
      <c r="B13404"/>
      <c r="C13404" s="29"/>
      <c r="D13404"/>
      <c r="E13404" s="44"/>
      <c r="F13404" s="29"/>
      <c r="G13404" s="45"/>
      <c r="L13404"/>
      <c r="M13404" s="46"/>
    </row>
    <row r="13405" spans="1:13" x14ac:dyDescent="0.3">
      <c r="A13405"/>
      <c r="B13405"/>
      <c r="C13405" s="29"/>
      <c r="D13405"/>
      <c r="E13405" s="44"/>
      <c r="F13405" s="29"/>
      <c r="G13405" s="45"/>
      <c r="L13405"/>
      <c r="M13405" s="46"/>
    </row>
    <row r="13406" spans="1:13" x14ac:dyDescent="0.3">
      <c r="A13406"/>
      <c r="B13406"/>
      <c r="C13406" s="29"/>
      <c r="D13406"/>
      <c r="E13406" s="44"/>
      <c r="F13406" s="29"/>
      <c r="G13406" s="45"/>
      <c r="L13406"/>
      <c r="M13406" s="46"/>
    </row>
    <row r="13407" spans="1:13" x14ac:dyDescent="0.3">
      <c r="A13407"/>
      <c r="B13407"/>
      <c r="C13407" s="29"/>
      <c r="D13407"/>
      <c r="E13407" s="44"/>
      <c r="F13407" s="29"/>
      <c r="G13407" s="45"/>
      <c r="L13407"/>
      <c r="M13407" s="46"/>
    </row>
    <row r="13408" spans="1:13" x14ac:dyDescent="0.3">
      <c r="A13408"/>
      <c r="B13408"/>
      <c r="C13408" s="29"/>
      <c r="D13408"/>
      <c r="E13408" s="44"/>
      <c r="F13408" s="29"/>
      <c r="G13408" s="45"/>
      <c r="L13408"/>
      <c r="M13408" s="46"/>
    </row>
    <row r="13409" spans="1:13" x14ac:dyDescent="0.3">
      <c r="A13409"/>
      <c r="B13409"/>
      <c r="C13409" s="29"/>
      <c r="D13409"/>
      <c r="E13409" s="44"/>
      <c r="F13409" s="29"/>
      <c r="G13409" s="45"/>
      <c r="L13409"/>
      <c r="M13409" s="46"/>
    </row>
    <row r="13410" spans="1:13" x14ac:dyDescent="0.3">
      <c r="A13410"/>
      <c r="B13410"/>
      <c r="C13410" s="29"/>
      <c r="D13410"/>
      <c r="E13410" s="44"/>
      <c r="F13410" s="29"/>
      <c r="G13410" s="45"/>
      <c r="L13410"/>
      <c r="M13410" s="46"/>
    </row>
    <row r="13411" spans="1:13" x14ac:dyDescent="0.3">
      <c r="A13411"/>
      <c r="B13411"/>
      <c r="C13411" s="29"/>
      <c r="D13411"/>
      <c r="E13411" s="44"/>
      <c r="F13411" s="29"/>
      <c r="G13411" s="45"/>
      <c r="L13411"/>
      <c r="M13411" s="46"/>
    </row>
    <row r="13412" spans="1:13" x14ac:dyDescent="0.3">
      <c r="A13412"/>
      <c r="B13412"/>
      <c r="C13412" s="29"/>
      <c r="D13412"/>
      <c r="E13412" s="44"/>
      <c r="F13412" s="29"/>
      <c r="G13412" s="45"/>
      <c r="L13412"/>
      <c r="M13412" s="46"/>
    </row>
    <row r="13413" spans="1:13" x14ac:dyDescent="0.3">
      <c r="A13413"/>
      <c r="B13413"/>
      <c r="C13413" s="29"/>
      <c r="D13413"/>
      <c r="E13413" s="44"/>
      <c r="F13413" s="29"/>
      <c r="G13413" s="45"/>
      <c r="L13413"/>
      <c r="M13413" s="46"/>
    </row>
    <row r="13414" spans="1:13" x14ac:dyDescent="0.3">
      <c r="A13414"/>
      <c r="B13414"/>
      <c r="C13414" s="29"/>
      <c r="D13414"/>
      <c r="E13414" s="44"/>
      <c r="F13414" s="29"/>
      <c r="G13414" s="45"/>
      <c r="L13414"/>
      <c r="M13414" s="46"/>
    </row>
    <row r="13415" spans="1:13" x14ac:dyDescent="0.3">
      <c r="A13415"/>
      <c r="B13415"/>
      <c r="C13415" s="29"/>
      <c r="D13415"/>
      <c r="E13415" s="44"/>
      <c r="F13415" s="29"/>
      <c r="G13415" s="45"/>
      <c r="L13415"/>
      <c r="M13415" s="46"/>
    </row>
    <row r="13416" spans="1:13" x14ac:dyDescent="0.3">
      <c r="A13416"/>
      <c r="B13416"/>
      <c r="C13416" s="29"/>
      <c r="D13416"/>
      <c r="E13416" s="44"/>
      <c r="F13416" s="29"/>
      <c r="G13416" s="45"/>
      <c r="L13416"/>
      <c r="M13416" s="46"/>
    </row>
    <row r="13417" spans="1:13" x14ac:dyDescent="0.3">
      <c r="A13417"/>
      <c r="B13417"/>
      <c r="C13417" s="29"/>
      <c r="D13417"/>
      <c r="E13417" s="44"/>
      <c r="F13417" s="29"/>
      <c r="G13417" s="45"/>
      <c r="L13417"/>
      <c r="M13417" s="46"/>
    </row>
    <row r="13418" spans="1:13" x14ac:dyDescent="0.3">
      <c r="A13418"/>
      <c r="B13418"/>
      <c r="C13418" s="29"/>
      <c r="D13418"/>
      <c r="E13418" s="44"/>
      <c r="F13418" s="29"/>
      <c r="G13418" s="45"/>
      <c r="L13418"/>
      <c r="M13418" s="46"/>
    </row>
    <row r="13419" spans="1:13" x14ac:dyDescent="0.3">
      <c r="A13419"/>
      <c r="B13419"/>
      <c r="C13419" s="29"/>
      <c r="D13419"/>
      <c r="E13419" s="44"/>
      <c r="F13419" s="29"/>
      <c r="G13419" s="45"/>
      <c r="L13419"/>
      <c r="M13419" s="46"/>
    </row>
    <row r="13420" spans="1:13" x14ac:dyDescent="0.3">
      <c r="A13420"/>
      <c r="B13420"/>
      <c r="C13420" s="29"/>
      <c r="D13420"/>
      <c r="E13420" s="44"/>
      <c r="F13420" s="29"/>
      <c r="G13420" s="45"/>
      <c r="L13420"/>
      <c r="M13420" s="46"/>
    </row>
    <row r="13421" spans="1:13" x14ac:dyDescent="0.3">
      <c r="A13421"/>
      <c r="B13421"/>
      <c r="C13421" s="29"/>
      <c r="D13421"/>
      <c r="E13421" s="44"/>
      <c r="F13421" s="29"/>
      <c r="G13421" s="45"/>
      <c r="L13421"/>
      <c r="M13421" s="46"/>
    </row>
    <row r="13422" spans="1:13" x14ac:dyDescent="0.3">
      <c r="A13422"/>
      <c r="B13422"/>
      <c r="C13422" s="29"/>
      <c r="D13422"/>
      <c r="E13422" s="44"/>
      <c r="F13422" s="29"/>
      <c r="G13422" s="45"/>
      <c r="L13422"/>
      <c r="M13422" s="46"/>
    </row>
    <row r="13423" spans="1:13" x14ac:dyDescent="0.3">
      <c r="A13423"/>
      <c r="B13423"/>
      <c r="C13423" s="29"/>
      <c r="D13423"/>
      <c r="E13423" s="44"/>
      <c r="F13423" s="29"/>
      <c r="G13423" s="45"/>
      <c r="L13423"/>
      <c r="M13423" s="46"/>
    </row>
    <row r="13424" spans="1:13" x14ac:dyDescent="0.3">
      <c r="A13424"/>
      <c r="B13424"/>
      <c r="C13424" s="29"/>
      <c r="D13424"/>
      <c r="E13424" s="44"/>
      <c r="F13424" s="29"/>
      <c r="G13424" s="45"/>
      <c r="L13424"/>
      <c r="M13424" s="46"/>
    </row>
    <row r="13425" spans="1:13" x14ac:dyDescent="0.3">
      <c r="A13425"/>
      <c r="B13425"/>
      <c r="C13425" s="29"/>
      <c r="D13425"/>
      <c r="E13425" s="44"/>
      <c r="F13425" s="29"/>
      <c r="G13425" s="45"/>
      <c r="L13425"/>
      <c r="M13425" s="46"/>
    </row>
    <row r="13426" spans="1:13" x14ac:dyDescent="0.3">
      <c r="A13426"/>
      <c r="B13426"/>
      <c r="C13426" s="29"/>
      <c r="D13426"/>
      <c r="E13426" s="44"/>
      <c r="F13426" s="29"/>
      <c r="G13426" s="45"/>
      <c r="L13426"/>
      <c r="M13426" s="46"/>
    </row>
    <row r="13427" spans="1:13" x14ac:dyDescent="0.3">
      <c r="A13427"/>
      <c r="B13427"/>
      <c r="C13427" s="29"/>
      <c r="D13427"/>
      <c r="E13427" s="44"/>
      <c r="F13427" s="29"/>
      <c r="G13427" s="45"/>
      <c r="L13427"/>
      <c r="M13427" s="46"/>
    </row>
    <row r="13428" spans="1:13" x14ac:dyDescent="0.3">
      <c r="A13428"/>
      <c r="B13428"/>
      <c r="C13428" s="29"/>
      <c r="D13428"/>
      <c r="E13428" s="44"/>
      <c r="F13428" s="29"/>
      <c r="G13428" s="45"/>
      <c r="L13428"/>
      <c r="M13428" s="46"/>
    </row>
    <row r="13429" spans="1:13" x14ac:dyDescent="0.3">
      <c r="A13429"/>
      <c r="B13429"/>
      <c r="C13429" s="29"/>
      <c r="D13429"/>
      <c r="E13429" s="44"/>
      <c r="F13429" s="29"/>
      <c r="G13429" s="45"/>
      <c r="L13429"/>
      <c r="M13429" s="46"/>
    </row>
    <row r="13430" spans="1:13" x14ac:dyDescent="0.3">
      <c r="A13430"/>
      <c r="B13430"/>
      <c r="C13430" s="29"/>
      <c r="D13430"/>
      <c r="E13430" s="44"/>
      <c r="F13430" s="29"/>
      <c r="G13430" s="45"/>
      <c r="L13430"/>
      <c r="M13430" s="46"/>
    </row>
    <row r="13431" spans="1:13" x14ac:dyDescent="0.3">
      <c r="A13431"/>
      <c r="B13431"/>
      <c r="C13431" s="29"/>
      <c r="D13431"/>
      <c r="E13431" s="44"/>
      <c r="F13431" s="29"/>
      <c r="G13431" s="45"/>
      <c r="L13431"/>
      <c r="M13431" s="46"/>
    </row>
    <row r="13432" spans="1:13" x14ac:dyDescent="0.3">
      <c r="A13432"/>
      <c r="B13432"/>
      <c r="C13432" s="29"/>
      <c r="D13432"/>
      <c r="E13432" s="44"/>
      <c r="F13432" s="29"/>
      <c r="G13432" s="45"/>
      <c r="L13432"/>
      <c r="M13432" s="46"/>
    </row>
    <row r="13433" spans="1:13" x14ac:dyDescent="0.3">
      <c r="A13433"/>
      <c r="B13433"/>
      <c r="C13433" s="29"/>
      <c r="D13433"/>
      <c r="E13433" s="44"/>
      <c r="F13433" s="29"/>
      <c r="G13433" s="45"/>
      <c r="L13433"/>
      <c r="M13433" s="46"/>
    </row>
    <row r="13434" spans="1:13" x14ac:dyDescent="0.3">
      <c r="A13434"/>
      <c r="B13434"/>
      <c r="C13434" s="29"/>
      <c r="D13434"/>
      <c r="E13434" s="44"/>
      <c r="F13434" s="29"/>
      <c r="G13434" s="45"/>
      <c r="L13434"/>
      <c r="M13434" s="46"/>
    </row>
    <row r="13435" spans="1:13" x14ac:dyDescent="0.3">
      <c r="A13435"/>
      <c r="B13435"/>
      <c r="C13435" s="29"/>
      <c r="D13435"/>
      <c r="E13435" s="44"/>
      <c r="F13435" s="29"/>
      <c r="G13435" s="45"/>
      <c r="L13435"/>
      <c r="M13435" s="46"/>
    </row>
    <row r="13436" spans="1:13" x14ac:dyDescent="0.3">
      <c r="A13436"/>
      <c r="B13436"/>
      <c r="C13436" s="29"/>
      <c r="D13436"/>
      <c r="E13436" s="44"/>
      <c r="F13436" s="29"/>
      <c r="G13436" s="45"/>
      <c r="L13436"/>
      <c r="M13436" s="46"/>
    </row>
    <row r="13437" spans="1:13" x14ac:dyDescent="0.3">
      <c r="A13437"/>
      <c r="B13437"/>
      <c r="C13437" s="29"/>
      <c r="D13437"/>
      <c r="E13437" s="44"/>
      <c r="F13437" s="29"/>
      <c r="G13437" s="45"/>
      <c r="L13437"/>
      <c r="M13437" s="46"/>
    </row>
    <row r="13438" spans="1:13" x14ac:dyDescent="0.3">
      <c r="A13438"/>
      <c r="B13438"/>
      <c r="C13438" s="29"/>
      <c r="D13438"/>
      <c r="E13438" s="44"/>
      <c r="F13438" s="29"/>
      <c r="G13438" s="45"/>
      <c r="L13438"/>
      <c r="M13438" s="46"/>
    </row>
    <row r="13439" spans="1:13" x14ac:dyDescent="0.3">
      <c r="A13439"/>
      <c r="B13439"/>
      <c r="C13439" s="29"/>
      <c r="D13439"/>
      <c r="E13439" s="44"/>
      <c r="F13439" s="29"/>
      <c r="G13439" s="45"/>
      <c r="L13439"/>
      <c r="M13439" s="46"/>
    </row>
    <row r="13440" spans="1:13" x14ac:dyDescent="0.3">
      <c r="A13440"/>
      <c r="B13440"/>
      <c r="C13440" s="29"/>
      <c r="D13440"/>
      <c r="E13440" s="44"/>
      <c r="F13440" s="29"/>
      <c r="G13440" s="45"/>
      <c r="L13440"/>
      <c r="M13440" s="46"/>
    </row>
    <row r="13441" spans="1:13" x14ac:dyDescent="0.3">
      <c r="A13441"/>
      <c r="B13441"/>
      <c r="C13441" s="29"/>
      <c r="D13441"/>
      <c r="E13441" s="44"/>
      <c r="F13441" s="29"/>
      <c r="G13441" s="45"/>
      <c r="L13441"/>
      <c r="M13441" s="46"/>
    </row>
    <row r="13442" spans="1:13" x14ac:dyDescent="0.3">
      <c r="A13442"/>
      <c r="B13442"/>
      <c r="C13442" s="29"/>
      <c r="D13442"/>
      <c r="E13442" s="44"/>
      <c r="F13442" s="29"/>
      <c r="G13442" s="45"/>
      <c r="L13442"/>
      <c r="M13442" s="46"/>
    </row>
    <row r="13443" spans="1:13" x14ac:dyDescent="0.3">
      <c r="A13443"/>
      <c r="B13443"/>
      <c r="C13443" s="29"/>
      <c r="D13443"/>
      <c r="E13443" s="44"/>
      <c r="F13443" s="29"/>
      <c r="G13443" s="45"/>
      <c r="L13443"/>
      <c r="M13443" s="46"/>
    </row>
    <row r="13444" spans="1:13" x14ac:dyDescent="0.3">
      <c r="A13444"/>
      <c r="B13444"/>
      <c r="C13444" s="29"/>
      <c r="D13444"/>
      <c r="E13444" s="44"/>
      <c r="F13444" s="29"/>
      <c r="G13444" s="45"/>
      <c r="L13444"/>
      <c r="M13444" s="46"/>
    </row>
    <row r="13445" spans="1:13" x14ac:dyDescent="0.3">
      <c r="A13445"/>
      <c r="B13445"/>
      <c r="C13445" s="29"/>
      <c r="D13445"/>
      <c r="E13445" s="44"/>
      <c r="F13445" s="29"/>
      <c r="G13445" s="45"/>
      <c r="L13445"/>
      <c r="M13445" s="46"/>
    </row>
    <row r="13446" spans="1:13" x14ac:dyDescent="0.3">
      <c r="A13446"/>
      <c r="B13446"/>
      <c r="C13446" s="29"/>
      <c r="D13446"/>
      <c r="E13446" s="44"/>
      <c r="F13446" s="29"/>
      <c r="G13446" s="45"/>
      <c r="L13446"/>
      <c r="M13446" s="46"/>
    </row>
    <row r="13447" spans="1:13" x14ac:dyDescent="0.3">
      <c r="A13447"/>
      <c r="B13447"/>
      <c r="C13447" s="29"/>
      <c r="D13447"/>
      <c r="E13447" s="44"/>
      <c r="F13447" s="29"/>
      <c r="G13447" s="45"/>
      <c r="L13447"/>
      <c r="M13447" s="46"/>
    </row>
    <row r="13448" spans="1:13" x14ac:dyDescent="0.3">
      <c r="A13448"/>
      <c r="B13448"/>
      <c r="C13448" s="29"/>
      <c r="D13448"/>
      <c r="E13448" s="44"/>
      <c r="F13448" s="29"/>
      <c r="G13448" s="45"/>
      <c r="L13448"/>
      <c r="M13448" s="46"/>
    </row>
    <row r="13449" spans="1:13" x14ac:dyDescent="0.3">
      <c r="A13449"/>
      <c r="B13449"/>
      <c r="C13449" s="29"/>
      <c r="D13449"/>
      <c r="E13449" s="44"/>
      <c r="F13449" s="29"/>
      <c r="G13449" s="45"/>
      <c r="L13449"/>
      <c r="M13449" s="46"/>
    </row>
    <row r="13450" spans="1:13" x14ac:dyDescent="0.3">
      <c r="A13450"/>
      <c r="B13450"/>
      <c r="C13450" s="29"/>
      <c r="D13450"/>
      <c r="E13450" s="44"/>
      <c r="F13450" s="29"/>
      <c r="G13450" s="45"/>
      <c r="L13450"/>
      <c r="M13450" s="46"/>
    </row>
    <row r="13451" spans="1:13" x14ac:dyDescent="0.3">
      <c r="A13451"/>
      <c r="B13451"/>
      <c r="C13451" s="29"/>
      <c r="D13451"/>
      <c r="E13451" s="44"/>
      <c r="F13451" s="29"/>
      <c r="G13451" s="45"/>
      <c r="L13451"/>
      <c r="M13451" s="46"/>
    </row>
    <row r="13452" spans="1:13" x14ac:dyDescent="0.3">
      <c r="A13452"/>
      <c r="B13452"/>
      <c r="C13452" s="29"/>
      <c r="D13452"/>
      <c r="E13452" s="44"/>
      <c r="F13452" s="29"/>
      <c r="G13452" s="45"/>
      <c r="L13452"/>
      <c r="M13452" s="46"/>
    </row>
    <row r="13453" spans="1:13" x14ac:dyDescent="0.3">
      <c r="A13453"/>
      <c r="B13453"/>
      <c r="C13453" s="29"/>
      <c r="D13453"/>
      <c r="E13453" s="44"/>
      <c r="F13453" s="29"/>
      <c r="G13453" s="45"/>
      <c r="L13453"/>
      <c r="M13453" s="46"/>
    </row>
    <row r="13454" spans="1:13" x14ac:dyDescent="0.3">
      <c r="A13454"/>
      <c r="B13454"/>
      <c r="C13454" s="29"/>
      <c r="D13454"/>
      <c r="E13454" s="44"/>
      <c r="F13454" s="29"/>
      <c r="G13454" s="45"/>
      <c r="L13454"/>
      <c r="M13454" s="46"/>
    </row>
    <row r="13455" spans="1:13" x14ac:dyDescent="0.3">
      <c r="A13455"/>
      <c r="B13455"/>
      <c r="C13455" s="29"/>
      <c r="D13455"/>
      <c r="E13455" s="44"/>
      <c r="F13455" s="29"/>
      <c r="G13455" s="45"/>
      <c r="L13455"/>
      <c r="M13455" s="46"/>
    </row>
    <row r="13456" spans="1:13" x14ac:dyDescent="0.3">
      <c r="A13456"/>
      <c r="B13456"/>
      <c r="C13456" s="29"/>
      <c r="D13456"/>
      <c r="E13456" s="44"/>
      <c r="F13456" s="29"/>
      <c r="G13456" s="45"/>
      <c r="L13456"/>
      <c r="M13456" s="46"/>
    </row>
    <row r="13457" spans="1:13" x14ac:dyDescent="0.3">
      <c r="A13457"/>
      <c r="B13457"/>
      <c r="C13457" s="29"/>
      <c r="D13457"/>
      <c r="E13457" s="44"/>
      <c r="F13457" s="29"/>
      <c r="G13457" s="45"/>
      <c r="L13457"/>
      <c r="M13457" s="46"/>
    </row>
    <row r="13458" spans="1:13" x14ac:dyDescent="0.3">
      <c r="A13458"/>
      <c r="B13458"/>
      <c r="C13458" s="29"/>
      <c r="D13458"/>
      <c r="E13458" s="44"/>
      <c r="F13458" s="29"/>
      <c r="G13458" s="45"/>
      <c r="L13458"/>
      <c r="M13458" s="46"/>
    </row>
    <row r="13459" spans="1:13" x14ac:dyDescent="0.3">
      <c r="A13459"/>
      <c r="B13459"/>
      <c r="C13459" s="29"/>
      <c r="D13459"/>
      <c r="E13459" s="44"/>
      <c r="F13459" s="29"/>
      <c r="G13459" s="45"/>
      <c r="L13459"/>
      <c r="M13459" s="46"/>
    </row>
    <row r="13460" spans="1:13" x14ac:dyDescent="0.3">
      <c r="A13460"/>
      <c r="B13460"/>
      <c r="C13460" s="29"/>
      <c r="D13460"/>
      <c r="E13460" s="44"/>
      <c r="F13460" s="29"/>
      <c r="G13460" s="45"/>
      <c r="L13460"/>
      <c r="M13460" s="46"/>
    </row>
    <row r="13461" spans="1:13" x14ac:dyDescent="0.3">
      <c r="A13461"/>
      <c r="B13461"/>
      <c r="C13461" s="29"/>
      <c r="D13461"/>
      <c r="E13461" s="44"/>
      <c r="F13461" s="29"/>
      <c r="G13461" s="45"/>
      <c r="L13461"/>
      <c r="M13461" s="46"/>
    </row>
    <row r="13462" spans="1:13" x14ac:dyDescent="0.3">
      <c r="A13462"/>
      <c r="B13462"/>
      <c r="C13462" s="29"/>
      <c r="D13462"/>
      <c r="E13462" s="44"/>
      <c r="F13462" s="29"/>
      <c r="G13462" s="45"/>
      <c r="L13462"/>
      <c r="M13462" s="46"/>
    </row>
    <row r="13463" spans="1:13" x14ac:dyDescent="0.3">
      <c r="A13463"/>
      <c r="B13463"/>
      <c r="C13463" s="29"/>
      <c r="D13463"/>
      <c r="E13463" s="44"/>
      <c r="F13463" s="29"/>
      <c r="G13463" s="45"/>
      <c r="L13463"/>
      <c r="M13463" s="46"/>
    </row>
    <row r="13464" spans="1:13" x14ac:dyDescent="0.3">
      <c r="A13464"/>
      <c r="B13464"/>
      <c r="C13464" s="29"/>
      <c r="D13464"/>
      <c r="E13464" s="44"/>
      <c r="F13464" s="29"/>
      <c r="G13464" s="45"/>
      <c r="L13464"/>
      <c r="M13464" s="46"/>
    </row>
    <row r="13465" spans="1:13" x14ac:dyDescent="0.3">
      <c r="A13465"/>
      <c r="B13465"/>
      <c r="C13465" s="29"/>
      <c r="D13465"/>
      <c r="E13465" s="44"/>
      <c r="F13465" s="29"/>
      <c r="G13465" s="45"/>
      <c r="L13465"/>
      <c r="M13465" s="46"/>
    </row>
    <row r="13466" spans="1:13" x14ac:dyDescent="0.3">
      <c r="A13466"/>
      <c r="B13466"/>
      <c r="C13466" s="29"/>
      <c r="D13466"/>
      <c r="E13466" s="44"/>
      <c r="F13466" s="29"/>
      <c r="G13466" s="45"/>
      <c r="L13466"/>
      <c r="M13466" s="46"/>
    </row>
    <row r="13467" spans="1:13" x14ac:dyDescent="0.3">
      <c r="A13467"/>
      <c r="B13467"/>
      <c r="C13467" s="29"/>
      <c r="D13467"/>
      <c r="E13467" s="44"/>
      <c r="F13467" s="29"/>
      <c r="G13467" s="45"/>
      <c r="L13467"/>
      <c r="M13467" s="46"/>
    </row>
    <row r="13468" spans="1:13" x14ac:dyDescent="0.3">
      <c r="A13468"/>
      <c r="B13468"/>
      <c r="C13468" s="29"/>
      <c r="D13468"/>
      <c r="E13468" s="44"/>
      <c r="F13468" s="29"/>
      <c r="G13468" s="45"/>
      <c r="L13468"/>
      <c r="M13468" s="46"/>
    </row>
    <row r="13469" spans="1:13" x14ac:dyDescent="0.3">
      <c r="A13469"/>
      <c r="B13469"/>
      <c r="C13469" s="29"/>
      <c r="D13469"/>
      <c r="E13469" s="44"/>
      <c r="F13469" s="29"/>
      <c r="G13469" s="45"/>
      <c r="L13469"/>
      <c r="M13469" s="46"/>
    </row>
    <row r="13470" spans="1:13" x14ac:dyDescent="0.3">
      <c r="A13470"/>
      <c r="B13470"/>
      <c r="C13470" s="29"/>
      <c r="D13470"/>
      <c r="E13470" s="44"/>
      <c r="F13470" s="29"/>
      <c r="G13470" s="45"/>
      <c r="L13470"/>
      <c r="M13470" s="46"/>
    </row>
    <row r="13471" spans="1:13" x14ac:dyDescent="0.3">
      <c r="A13471"/>
      <c r="B13471"/>
      <c r="C13471" s="29"/>
      <c r="D13471"/>
      <c r="E13471" s="44"/>
      <c r="F13471" s="29"/>
      <c r="G13471" s="45"/>
      <c r="L13471"/>
      <c r="M13471" s="46"/>
    </row>
    <row r="13472" spans="1:13" x14ac:dyDescent="0.3">
      <c r="A13472"/>
      <c r="B13472"/>
      <c r="C13472" s="29"/>
      <c r="D13472"/>
      <c r="E13472" s="44"/>
      <c r="F13472" s="29"/>
      <c r="G13472" s="45"/>
      <c r="L13472"/>
      <c r="M13472" s="46"/>
    </row>
    <row r="13473" spans="1:13" x14ac:dyDescent="0.3">
      <c r="A13473"/>
      <c r="B13473"/>
      <c r="C13473" s="29"/>
      <c r="D13473"/>
      <c r="E13473" s="44"/>
      <c r="F13473" s="29"/>
      <c r="G13473" s="45"/>
      <c r="L13473"/>
      <c r="M13473" s="46"/>
    </row>
    <row r="13474" spans="1:13" x14ac:dyDescent="0.3">
      <c r="A13474"/>
      <c r="B13474"/>
      <c r="C13474" s="29"/>
      <c r="D13474"/>
      <c r="E13474" s="44"/>
      <c r="F13474" s="29"/>
      <c r="G13474" s="45"/>
      <c r="L13474"/>
      <c r="M13474" s="46"/>
    </row>
    <row r="13475" spans="1:13" x14ac:dyDescent="0.3">
      <c r="A13475"/>
      <c r="B13475"/>
      <c r="C13475" s="29"/>
      <c r="D13475"/>
      <c r="E13475" s="44"/>
      <c r="F13475" s="29"/>
      <c r="G13475" s="45"/>
      <c r="L13475"/>
      <c r="M13475" s="46"/>
    </row>
    <row r="13476" spans="1:13" x14ac:dyDescent="0.3">
      <c r="A13476"/>
      <c r="B13476"/>
      <c r="C13476" s="29"/>
      <c r="D13476"/>
      <c r="E13476" s="44"/>
      <c r="F13476" s="29"/>
      <c r="G13476" s="45"/>
      <c r="L13476"/>
      <c r="M13476" s="46"/>
    </row>
    <row r="13477" spans="1:13" x14ac:dyDescent="0.3">
      <c r="A13477"/>
      <c r="B13477"/>
      <c r="C13477" s="29"/>
      <c r="D13477"/>
      <c r="E13477" s="44"/>
      <c r="F13477" s="29"/>
      <c r="G13477" s="45"/>
      <c r="L13477"/>
      <c r="M13477" s="46"/>
    </row>
    <row r="13478" spans="1:13" x14ac:dyDescent="0.3">
      <c r="A13478"/>
      <c r="B13478"/>
      <c r="C13478" s="29"/>
      <c r="D13478"/>
      <c r="E13478" s="44"/>
      <c r="F13478" s="29"/>
      <c r="G13478" s="45"/>
      <c r="L13478"/>
      <c r="M13478" s="46"/>
    </row>
    <row r="13479" spans="1:13" x14ac:dyDescent="0.3">
      <c r="A13479"/>
      <c r="B13479"/>
      <c r="C13479" s="29"/>
      <c r="D13479"/>
      <c r="E13479" s="44"/>
      <c r="F13479" s="29"/>
      <c r="G13479" s="45"/>
      <c r="L13479"/>
      <c r="M13479" s="46"/>
    </row>
    <row r="13480" spans="1:13" x14ac:dyDescent="0.3">
      <c r="A13480"/>
      <c r="B13480"/>
      <c r="C13480" s="29"/>
      <c r="D13480"/>
      <c r="E13480" s="44"/>
      <c r="F13480" s="29"/>
      <c r="G13480" s="45"/>
      <c r="L13480"/>
      <c r="M13480" s="46"/>
    </row>
    <row r="13481" spans="1:13" x14ac:dyDescent="0.3">
      <c r="A13481"/>
      <c r="B13481"/>
      <c r="C13481" s="29"/>
      <c r="D13481"/>
      <c r="E13481" s="44"/>
      <c r="F13481" s="29"/>
      <c r="G13481" s="45"/>
      <c r="L13481"/>
      <c r="M13481" s="46"/>
    </row>
    <row r="13482" spans="1:13" x14ac:dyDescent="0.3">
      <c r="A13482"/>
      <c r="B13482"/>
      <c r="C13482" s="29"/>
      <c r="D13482"/>
      <c r="E13482" s="44"/>
      <c r="F13482" s="29"/>
      <c r="G13482" s="45"/>
      <c r="L13482"/>
      <c r="M13482" s="46"/>
    </row>
    <row r="13483" spans="1:13" x14ac:dyDescent="0.3">
      <c r="A13483"/>
      <c r="B13483"/>
      <c r="C13483" s="29"/>
      <c r="D13483"/>
      <c r="E13483" s="44"/>
      <c r="F13483" s="29"/>
      <c r="G13483" s="45"/>
      <c r="L13483"/>
      <c r="M13483" s="46"/>
    </row>
    <row r="13484" spans="1:13" x14ac:dyDescent="0.3">
      <c r="A13484"/>
      <c r="B13484"/>
      <c r="C13484" s="29"/>
      <c r="D13484"/>
      <c r="E13484" s="44"/>
      <c r="F13484" s="29"/>
      <c r="G13484" s="45"/>
      <c r="L13484"/>
      <c r="M13484" s="46"/>
    </row>
    <row r="13485" spans="1:13" x14ac:dyDescent="0.3">
      <c r="A13485"/>
      <c r="B13485"/>
      <c r="C13485" s="29"/>
      <c r="D13485"/>
      <c r="E13485" s="44"/>
      <c r="F13485" s="29"/>
      <c r="G13485" s="45"/>
      <c r="L13485"/>
      <c r="M13485" s="46"/>
    </row>
    <row r="13486" spans="1:13" x14ac:dyDescent="0.3">
      <c r="A13486"/>
      <c r="B13486"/>
      <c r="C13486" s="29"/>
      <c r="D13486"/>
      <c r="E13486" s="44"/>
      <c r="F13486" s="29"/>
      <c r="G13486" s="45"/>
      <c r="L13486"/>
      <c r="M13486" s="46"/>
    </row>
    <row r="13487" spans="1:13" x14ac:dyDescent="0.3">
      <c r="A13487"/>
      <c r="B13487"/>
      <c r="C13487" s="29"/>
      <c r="D13487"/>
      <c r="E13487" s="44"/>
      <c r="F13487" s="29"/>
      <c r="G13487" s="45"/>
      <c r="L13487"/>
      <c r="M13487" s="46"/>
    </row>
    <row r="13488" spans="1:13" x14ac:dyDescent="0.3">
      <c r="A13488"/>
      <c r="B13488"/>
      <c r="C13488" s="29"/>
      <c r="D13488"/>
      <c r="E13488" s="44"/>
      <c r="F13488" s="29"/>
      <c r="G13488" s="45"/>
      <c r="L13488"/>
      <c r="M13488" s="46"/>
    </row>
    <row r="13489" spans="1:13" x14ac:dyDescent="0.3">
      <c r="A13489"/>
      <c r="B13489"/>
      <c r="C13489" s="29"/>
      <c r="D13489"/>
      <c r="E13489" s="44"/>
      <c r="F13489" s="29"/>
      <c r="G13489" s="45"/>
      <c r="L13489"/>
      <c r="M13489" s="46"/>
    </row>
    <row r="13490" spans="1:13" x14ac:dyDescent="0.3">
      <c r="A13490"/>
      <c r="B13490"/>
      <c r="C13490" s="29"/>
      <c r="D13490"/>
      <c r="E13490" s="44"/>
      <c r="F13490" s="29"/>
      <c r="G13490" s="45"/>
      <c r="L13490"/>
      <c r="M13490" s="46"/>
    </row>
    <row r="13491" spans="1:13" x14ac:dyDescent="0.3">
      <c r="A13491"/>
      <c r="B13491"/>
      <c r="C13491" s="29"/>
      <c r="D13491"/>
      <c r="E13491" s="44"/>
      <c r="F13491" s="29"/>
      <c r="G13491" s="45"/>
      <c r="L13491"/>
      <c r="M13491" s="46"/>
    </row>
    <row r="13492" spans="1:13" x14ac:dyDescent="0.3">
      <c r="A13492"/>
      <c r="B13492"/>
      <c r="C13492" s="29"/>
      <c r="D13492"/>
      <c r="E13492" s="44"/>
      <c r="F13492" s="29"/>
      <c r="G13492" s="45"/>
      <c r="L13492"/>
      <c r="M13492" s="46"/>
    </row>
    <row r="13493" spans="1:13" x14ac:dyDescent="0.3">
      <c r="A13493"/>
      <c r="B13493"/>
      <c r="C13493" s="29"/>
      <c r="D13493"/>
      <c r="E13493" s="44"/>
      <c r="F13493" s="29"/>
      <c r="G13493" s="45"/>
      <c r="L13493"/>
      <c r="M13493" s="46"/>
    </row>
    <row r="13494" spans="1:13" x14ac:dyDescent="0.3">
      <c r="A13494"/>
      <c r="B13494"/>
      <c r="C13494" s="29"/>
      <c r="D13494"/>
      <c r="E13494" s="44"/>
      <c r="F13494" s="29"/>
      <c r="G13494" s="45"/>
      <c r="L13494"/>
      <c r="M13494" s="46"/>
    </row>
    <row r="13495" spans="1:13" x14ac:dyDescent="0.3">
      <c r="A13495"/>
      <c r="B13495"/>
      <c r="C13495" s="29"/>
      <c r="D13495"/>
      <c r="E13495" s="44"/>
      <c r="F13495" s="29"/>
      <c r="G13495" s="45"/>
      <c r="L13495"/>
      <c r="M13495" s="46"/>
    </row>
    <row r="13496" spans="1:13" x14ac:dyDescent="0.3">
      <c r="A13496"/>
      <c r="B13496"/>
      <c r="C13496" s="29"/>
      <c r="D13496"/>
      <c r="E13496" s="44"/>
      <c r="F13496" s="29"/>
      <c r="G13496" s="45"/>
      <c r="L13496"/>
      <c r="M13496" s="46"/>
    </row>
    <row r="13497" spans="1:13" x14ac:dyDescent="0.3">
      <c r="A13497"/>
      <c r="B13497"/>
      <c r="C13497" s="29"/>
      <c r="D13497"/>
      <c r="E13497" s="44"/>
      <c r="F13497" s="29"/>
      <c r="G13497" s="45"/>
      <c r="L13497"/>
      <c r="M13497" s="46"/>
    </row>
    <row r="13498" spans="1:13" x14ac:dyDescent="0.3">
      <c r="A13498"/>
      <c r="B13498"/>
      <c r="C13498" s="29"/>
      <c r="D13498"/>
      <c r="E13498" s="44"/>
      <c r="F13498" s="29"/>
      <c r="G13498" s="45"/>
      <c r="L13498"/>
      <c r="M13498" s="46"/>
    </row>
    <row r="13499" spans="1:13" x14ac:dyDescent="0.3">
      <c r="A13499"/>
      <c r="B13499"/>
      <c r="C13499" s="29"/>
      <c r="D13499"/>
      <c r="E13499" s="44"/>
      <c r="F13499" s="29"/>
      <c r="G13499" s="45"/>
      <c r="L13499"/>
      <c r="M13499" s="46"/>
    </row>
    <row r="13500" spans="1:13" x14ac:dyDescent="0.3">
      <c r="A13500"/>
      <c r="B13500"/>
      <c r="C13500" s="29"/>
      <c r="D13500"/>
      <c r="E13500" s="44"/>
      <c r="F13500" s="29"/>
      <c r="G13500" s="45"/>
      <c r="L13500"/>
      <c r="M13500" s="46"/>
    </row>
    <row r="13501" spans="1:13" x14ac:dyDescent="0.3">
      <c r="A13501"/>
      <c r="B13501"/>
      <c r="C13501" s="29"/>
      <c r="D13501"/>
      <c r="E13501" s="44"/>
      <c r="F13501" s="29"/>
      <c r="G13501" s="45"/>
      <c r="L13501"/>
      <c r="M13501" s="46"/>
    </row>
    <row r="13502" spans="1:13" x14ac:dyDescent="0.3">
      <c r="A13502"/>
      <c r="B13502"/>
      <c r="C13502" s="29"/>
      <c r="D13502"/>
      <c r="E13502" s="44"/>
      <c r="F13502" s="29"/>
      <c r="G13502" s="45"/>
      <c r="L13502"/>
      <c r="M13502" s="46"/>
    </row>
    <row r="13503" spans="1:13" x14ac:dyDescent="0.3">
      <c r="A13503"/>
      <c r="B13503"/>
      <c r="C13503" s="29"/>
      <c r="D13503"/>
      <c r="E13503" s="44"/>
      <c r="F13503" s="29"/>
      <c r="G13503" s="45"/>
      <c r="L13503"/>
      <c r="M13503" s="46"/>
    </row>
    <row r="13504" spans="1:13" x14ac:dyDescent="0.3">
      <c r="A13504"/>
      <c r="B13504"/>
      <c r="C13504" s="29"/>
      <c r="D13504"/>
      <c r="E13504" s="44"/>
      <c r="F13504" s="29"/>
      <c r="G13504" s="45"/>
      <c r="L13504"/>
      <c r="M13504" s="46"/>
    </row>
    <row r="13505" spans="1:13" x14ac:dyDescent="0.3">
      <c r="A13505"/>
      <c r="B13505"/>
      <c r="C13505" s="29"/>
      <c r="D13505"/>
      <c r="E13505" s="44"/>
      <c r="F13505" s="29"/>
      <c r="G13505" s="45"/>
      <c r="L13505"/>
      <c r="M13505" s="46"/>
    </row>
    <row r="13506" spans="1:13" x14ac:dyDescent="0.3">
      <c r="A13506"/>
      <c r="B13506"/>
      <c r="C13506" s="29"/>
      <c r="D13506"/>
      <c r="E13506" s="44"/>
      <c r="F13506" s="29"/>
      <c r="G13506" s="45"/>
      <c r="L13506"/>
      <c r="M13506" s="46"/>
    </row>
    <row r="13507" spans="1:13" x14ac:dyDescent="0.3">
      <c r="A13507"/>
      <c r="B13507"/>
      <c r="C13507" s="29"/>
      <c r="D13507"/>
      <c r="E13507" s="44"/>
      <c r="F13507" s="29"/>
      <c r="G13507" s="45"/>
      <c r="L13507"/>
      <c r="M13507" s="46"/>
    </row>
    <row r="13508" spans="1:13" x14ac:dyDescent="0.3">
      <c r="A13508"/>
      <c r="B13508"/>
      <c r="C13508" s="29"/>
      <c r="D13508"/>
      <c r="E13508" s="44"/>
      <c r="F13508" s="29"/>
      <c r="G13508" s="45"/>
      <c r="L13508"/>
      <c r="M13508" s="46"/>
    </row>
    <row r="13509" spans="1:13" x14ac:dyDescent="0.3">
      <c r="A13509"/>
      <c r="B13509"/>
      <c r="C13509" s="29"/>
      <c r="D13509"/>
      <c r="E13509" s="44"/>
      <c r="F13509" s="29"/>
      <c r="G13509" s="45"/>
      <c r="L13509"/>
      <c r="M13509" s="46"/>
    </row>
    <row r="13510" spans="1:13" x14ac:dyDescent="0.3">
      <c r="A13510"/>
      <c r="B13510"/>
      <c r="C13510" s="29"/>
      <c r="D13510"/>
      <c r="E13510" s="44"/>
      <c r="F13510" s="29"/>
      <c r="G13510" s="45"/>
      <c r="L13510"/>
      <c r="M13510" s="46"/>
    </row>
    <row r="13511" spans="1:13" x14ac:dyDescent="0.3">
      <c r="A13511"/>
      <c r="B13511"/>
      <c r="C13511" s="29"/>
      <c r="D13511"/>
      <c r="E13511" s="44"/>
      <c r="F13511" s="29"/>
      <c r="G13511" s="45"/>
      <c r="L13511"/>
      <c r="M13511" s="46"/>
    </row>
    <row r="13512" spans="1:13" x14ac:dyDescent="0.3">
      <c r="A13512"/>
      <c r="B13512"/>
      <c r="C13512" s="29"/>
      <c r="D13512"/>
      <c r="E13512" s="44"/>
      <c r="F13512" s="29"/>
      <c r="G13512" s="45"/>
      <c r="L13512"/>
      <c r="M13512" s="46"/>
    </row>
    <row r="13513" spans="1:13" x14ac:dyDescent="0.3">
      <c r="A13513"/>
      <c r="B13513"/>
      <c r="C13513" s="29"/>
      <c r="D13513"/>
      <c r="E13513" s="44"/>
      <c r="F13513" s="29"/>
      <c r="G13513" s="45"/>
      <c r="L13513"/>
      <c r="M13513" s="46"/>
    </row>
    <row r="13514" spans="1:13" x14ac:dyDescent="0.3">
      <c r="A13514"/>
      <c r="B13514"/>
      <c r="C13514" s="29"/>
      <c r="D13514"/>
      <c r="E13514" s="44"/>
      <c r="F13514" s="29"/>
      <c r="G13514" s="45"/>
      <c r="L13514"/>
      <c r="M13514" s="46"/>
    </row>
    <row r="13515" spans="1:13" x14ac:dyDescent="0.3">
      <c r="A13515"/>
      <c r="B13515"/>
      <c r="C13515" s="29"/>
      <c r="D13515"/>
      <c r="E13515" s="44"/>
      <c r="F13515" s="29"/>
      <c r="G13515" s="45"/>
      <c r="L13515"/>
      <c r="M13515" s="46"/>
    </row>
    <row r="13516" spans="1:13" x14ac:dyDescent="0.3">
      <c r="A13516"/>
      <c r="B13516"/>
      <c r="C13516" s="29"/>
      <c r="D13516"/>
      <c r="E13516" s="44"/>
      <c r="F13516" s="29"/>
      <c r="G13516" s="45"/>
      <c r="L13516"/>
      <c r="M13516" s="46"/>
    </row>
    <row r="13517" spans="1:13" x14ac:dyDescent="0.3">
      <c r="A13517"/>
      <c r="B13517"/>
      <c r="C13517" s="29"/>
      <c r="D13517"/>
      <c r="E13517" s="44"/>
      <c r="F13517" s="29"/>
      <c r="G13517" s="45"/>
      <c r="L13517"/>
      <c r="M13517" s="46"/>
    </row>
    <row r="13518" spans="1:13" x14ac:dyDescent="0.3">
      <c r="A13518"/>
      <c r="B13518"/>
      <c r="C13518" s="29"/>
      <c r="D13518"/>
      <c r="E13518" s="44"/>
      <c r="F13518" s="29"/>
      <c r="G13518" s="45"/>
      <c r="L13518"/>
      <c r="M13518" s="46"/>
    </row>
    <row r="13519" spans="1:13" x14ac:dyDescent="0.3">
      <c r="A13519"/>
      <c r="B13519"/>
      <c r="C13519" s="29"/>
      <c r="D13519"/>
      <c r="E13519" s="44"/>
      <c r="F13519" s="29"/>
      <c r="G13519" s="45"/>
      <c r="L13519"/>
      <c r="M13519" s="46"/>
    </row>
    <row r="13520" spans="1:13" x14ac:dyDescent="0.3">
      <c r="A13520"/>
      <c r="B13520"/>
      <c r="C13520" s="29"/>
      <c r="D13520"/>
      <c r="E13520" s="44"/>
      <c r="F13520" s="29"/>
      <c r="G13520" s="45"/>
      <c r="L13520"/>
      <c r="M13520" s="46"/>
    </row>
    <row r="13521" spans="1:13" x14ac:dyDescent="0.3">
      <c r="A13521"/>
      <c r="B13521"/>
      <c r="C13521" s="29"/>
      <c r="D13521"/>
      <c r="E13521" s="44"/>
      <c r="F13521" s="29"/>
      <c r="G13521" s="45"/>
      <c r="L13521"/>
      <c r="M13521" s="46"/>
    </row>
    <row r="13522" spans="1:13" x14ac:dyDescent="0.3">
      <c r="A13522"/>
      <c r="B13522"/>
      <c r="C13522" s="29"/>
      <c r="D13522"/>
      <c r="E13522" s="44"/>
      <c r="F13522" s="29"/>
      <c r="G13522" s="45"/>
      <c r="L13522"/>
      <c r="M13522" s="46"/>
    </row>
    <row r="13523" spans="1:13" x14ac:dyDescent="0.3">
      <c r="A13523"/>
      <c r="B13523"/>
      <c r="C13523" s="29"/>
      <c r="D13523"/>
      <c r="E13523" s="44"/>
      <c r="F13523" s="29"/>
      <c r="G13523" s="45"/>
      <c r="L13523"/>
      <c r="M13523" s="46"/>
    </row>
    <row r="13524" spans="1:13" x14ac:dyDescent="0.3">
      <c r="A13524"/>
      <c r="B13524"/>
      <c r="C13524" s="29"/>
      <c r="D13524"/>
      <c r="E13524" s="44"/>
      <c r="F13524" s="29"/>
      <c r="G13524" s="45"/>
      <c r="L13524"/>
      <c r="M13524" s="46"/>
    </row>
    <row r="13525" spans="1:13" x14ac:dyDescent="0.3">
      <c r="A13525"/>
      <c r="B13525"/>
      <c r="C13525" s="29"/>
      <c r="D13525"/>
      <c r="E13525" s="44"/>
      <c r="F13525" s="29"/>
      <c r="G13525" s="45"/>
      <c r="L13525"/>
      <c r="M13525" s="46"/>
    </row>
    <row r="13526" spans="1:13" x14ac:dyDescent="0.3">
      <c r="A13526"/>
      <c r="B13526"/>
      <c r="C13526" s="29"/>
      <c r="D13526"/>
      <c r="E13526" s="44"/>
      <c r="F13526" s="29"/>
      <c r="G13526" s="45"/>
      <c r="L13526"/>
      <c r="M13526" s="46"/>
    </row>
    <row r="13527" spans="1:13" x14ac:dyDescent="0.3">
      <c r="A13527"/>
      <c r="B13527"/>
      <c r="C13527" s="29"/>
      <c r="D13527"/>
      <c r="E13527" s="44"/>
      <c r="F13527" s="29"/>
      <c r="G13527" s="45"/>
      <c r="L13527"/>
      <c r="M13527" s="46"/>
    </row>
    <row r="13528" spans="1:13" x14ac:dyDescent="0.3">
      <c r="A13528"/>
      <c r="B13528"/>
      <c r="C13528" s="29"/>
      <c r="D13528"/>
      <c r="E13528" s="44"/>
      <c r="F13528" s="29"/>
      <c r="G13528" s="45"/>
      <c r="L13528"/>
      <c r="M13528" s="46"/>
    </row>
    <row r="13529" spans="1:13" x14ac:dyDescent="0.3">
      <c r="A13529"/>
      <c r="B13529"/>
      <c r="C13529" s="29"/>
      <c r="D13529"/>
      <c r="E13529" s="44"/>
      <c r="F13529" s="29"/>
      <c r="G13529" s="45"/>
      <c r="L13529"/>
      <c r="M13529" s="46"/>
    </row>
    <row r="13530" spans="1:13" x14ac:dyDescent="0.3">
      <c r="A13530"/>
      <c r="B13530"/>
      <c r="C13530" s="29"/>
      <c r="D13530"/>
      <c r="E13530" s="44"/>
      <c r="F13530" s="29"/>
      <c r="G13530" s="45"/>
      <c r="L13530"/>
      <c r="M13530" s="46"/>
    </row>
    <row r="13531" spans="1:13" x14ac:dyDescent="0.3">
      <c r="A13531"/>
      <c r="B13531"/>
      <c r="C13531" s="29"/>
      <c r="D13531"/>
      <c r="E13531" s="44"/>
      <c r="F13531" s="29"/>
      <c r="G13531" s="45"/>
      <c r="L13531"/>
      <c r="M13531" s="46"/>
    </row>
    <row r="13532" spans="1:13" x14ac:dyDescent="0.3">
      <c r="A13532"/>
      <c r="B13532"/>
      <c r="C13532" s="29"/>
      <c r="D13532"/>
      <c r="E13532" s="44"/>
      <c r="F13532" s="29"/>
      <c r="G13532" s="45"/>
      <c r="L13532"/>
      <c r="M13532" s="46"/>
    </row>
    <row r="13533" spans="1:13" x14ac:dyDescent="0.3">
      <c r="A13533"/>
      <c r="B13533"/>
      <c r="C13533" s="29"/>
      <c r="D13533"/>
      <c r="E13533" s="44"/>
      <c r="F13533" s="29"/>
      <c r="G13533" s="45"/>
      <c r="L13533"/>
      <c r="M13533" s="46"/>
    </row>
    <row r="13534" spans="1:13" x14ac:dyDescent="0.3">
      <c r="A13534"/>
      <c r="B13534"/>
      <c r="C13534" s="29"/>
      <c r="D13534"/>
      <c r="E13534" s="44"/>
      <c r="F13534" s="29"/>
      <c r="G13534" s="45"/>
      <c r="L13534"/>
      <c r="M13534" s="46"/>
    </row>
    <row r="13535" spans="1:13" x14ac:dyDescent="0.3">
      <c r="A13535"/>
      <c r="B13535"/>
      <c r="C13535" s="29"/>
      <c r="D13535"/>
      <c r="E13535" s="44"/>
      <c r="F13535" s="29"/>
      <c r="G13535" s="45"/>
      <c r="L13535"/>
      <c r="M13535" s="46"/>
    </row>
    <row r="13536" spans="1:13" x14ac:dyDescent="0.3">
      <c r="A13536"/>
      <c r="B13536"/>
      <c r="C13536" s="29"/>
      <c r="D13536"/>
      <c r="E13536" s="44"/>
      <c r="F13536" s="29"/>
      <c r="G13536" s="45"/>
      <c r="L13536"/>
      <c r="M13536" s="46"/>
    </row>
    <row r="13537" spans="1:13" x14ac:dyDescent="0.3">
      <c r="A13537"/>
      <c r="B13537"/>
      <c r="C13537" s="29"/>
      <c r="D13537"/>
      <c r="E13537" s="44"/>
      <c r="F13537" s="29"/>
      <c r="G13537" s="45"/>
      <c r="L13537"/>
      <c r="M13537" s="46"/>
    </row>
    <row r="13538" spans="1:13" x14ac:dyDescent="0.3">
      <c r="A13538"/>
      <c r="B13538"/>
      <c r="C13538" s="29"/>
      <c r="D13538"/>
      <c r="E13538" s="44"/>
      <c r="F13538" s="29"/>
      <c r="G13538" s="45"/>
      <c r="L13538"/>
      <c r="M13538" s="46"/>
    </row>
    <row r="13539" spans="1:13" x14ac:dyDescent="0.3">
      <c r="A13539"/>
      <c r="B13539"/>
      <c r="C13539" s="29"/>
      <c r="D13539"/>
      <c r="E13539" s="44"/>
      <c r="F13539" s="29"/>
      <c r="G13539" s="45"/>
      <c r="L13539"/>
      <c r="M13539" s="46"/>
    </row>
    <row r="13540" spans="1:13" x14ac:dyDescent="0.3">
      <c r="A13540"/>
      <c r="B13540"/>
      <c r="C13540" s="29"/>
      <c r="D13540"/>
      <c r="E13540" s="44"/>
      <c r="F13540" s="29"/>
      <c r="G13540" s="45"/>
      <c r="L13540"/>
      <c r="M13540" s="46"/>
    </row>
    <row r="13541" spans="1:13" x14ac:dyDescent="0.3">
      <c r="A13541"/>
      <c r="B13541"/>
      <c r="C13541" s="29"/>
      <c r="D13541"/>
      <c r="E13541" s="44"/>
      <c r="F13541" s="29"/>
      <c r="G13541" s="45"/>
      <c r="L13541"/>
      <c r="M13541" s="46"/>
    </row>
    <row r="13542" spans="1:13" x14ac:dyDescent="0.3">
      <c r="A13542"/>
      <c r="B13542"/>
      <c r="C13542" s="29"/>
      <c r="D13542"/>
      <c r="E13542" s="44"/>
      <c r="F13542" s="29"/>
      <c r="G13542" s="45"/>
      <c r="L13542"/>
      <c r="M13542" s="46"/>
    </row>
    <row r="13543" spans="1:13" x14ac:dyDescent="0.3">
      <c r="A13543"/>
      <c r="B13543"/>
      <c r="C13543" s="29"/>
      <c r="D13543"/>
      <c r="E13543" s="44"/>
      <c r="F13543" s="29"/>
      <c r="G13543" s="45"/>
      <c r="L13543"/>
      <c r="M13543" s="46"/>
    </row>
    <row r="13544" spans="1:13" x14ac:dyDescent="0.3">
      <c r="A13544"/>
      <c r="B13544"/>
      <c r="C13544" s="29"/>
      <c r="D13544"/>
      <c r="E13544" s="44"/>
      <c r="F13544" s="29"/>
      <c r="G13544" s="45"/>
      <c r="L13544"/>
      <c r="M13544" s="46"/>
    </row>
    <row r="13545" spans="1:13" x14ac:dyDescent="0.3">
      <c r="A13545"/>
      <c r="B13545"/>
      <c r="C13545" s="29"/>
      <c r="D13545"/>
      <c r="E13545" s="44"/>
      <c r="F13545" s="29"/>
      <c r="G13545" s="45"/>
      <c r="L13545"/>
      <c r="M13545" s="46"/>
    </row>
    <row r="13546" spans="1:13" x14ac:dyDescent="0.3">
      <c r="A13546"/>
      <c r="B13546"/>
      <c r="C13546" s="29"/>
      <c r="D13546"/>
      <c r="E13546" s="44"/>
      <c r="F13546" s="29"/>
      <c r="G13546" s="45"/>
      <c r="L13546"/>
      <c r="M13546" s="46"/>
    </row>
    <row r="13547" spans="1:13" x14ac:dyDescent="0.3">
      <c r="A13547"/>
      <c r="B13547"/>
      <c r="C13547" s="29"/>
      <c r="D13547"/>
      <c r="E13547" s="44"/>
      <c r="F13547" s="29"/>
      <c r="G13547" s="45"/>
      <c r="L13547"/>
      <c r="M13547" s="46"/>
    </row>
    <row r="13548" spans="1:13" x14ac:dyDescent="0.3">
      <c r="A13548"/>
      <c r="B13548"/>
      <c r="C13548" s="29"/>
      <c r="D13548"/>
      <c r="E13548" s="44"/>
      <c r="F13548" s="29"/>
      <c r="G13548" s="45"/>
      <c r="L13548"/>
      <c r="M13548" s="46"/>
    </row>
    <row r="13549" spans="1:13" x14ac:dyDescent="0.3">
      <c r="A13549"/>
      <c r="B13549"/>
      <c r="C13549" s="29"/>
      <c r="D13549"/>
      <c r="E13549" s="44"/>
      <c r="F13549" s="29"/>
      <c r="G13549" s="45"/>
      <c r="L13549"/>
      <c r="M13549" s="46"/>
    </row>
    <row r="13550" spans="1:13" x14ac:dyDescent="0.3">
      <c r="A13550"/>
      <c r="B13550"/>
      <c r="C13550" s="29"/>
      <c r="D13550"/>
      <c r="E13550" s="44"/>
      <c r="F13550" s="29"/>
      <c r="G13550" s="45"/>
      <c r="L13550"/>
      <c r="M13550" s="46"/>
    </row>
    <row r="13551" spans="1:13" x14ac:dyDescent="0.3">
      <c r="A13551"/>
      <c r="B13551"/>
      <c r="C13551" s="29"/>
      <c r="D13551"/>
      <c r="E13551" s="44"/>
      <c r="F13551" s="29"/>
      <c r="G13551" s="45"/>
      <c r="L13551"/>
      <c r="M13551" s="46"/>
    </row>
    <row r="13552" spans="1:13" x14ac:dyDescent="0.3">
      <c r="A13552"/>
      <c r="B13552"/>
      <c r="C13552" s="29"/>
      <c r="D13552"/>
      <c r="E13552" s="44"/>
      <c r="F13552" s="29"/>
      <c r="G13552" s="45"/>
      <c r="L13552"/>
      <c r="M13552" s="46"/>
    </row>
    <row r="13553" spans="1:13" x14ac:dyDescent="0.3">
      <c r="A13553"/>
      <c r="B13553"/>
      <c r="C13553" s="29"/>
      <c r="D13553"/>
      <c r="E13553" s="44"/>
      <c r="F13553" s="29"/>
      <c r="G13553" s="45"/>
      <c r="L13553"/>
      <c r="M13553" s="46"/>
    </row>
    <row r="13554" spans="1:13" x14ac:dyDescent="0.3">
      <c r="A13554"/>
      <c r="B13554"/>
      <c r="C13554" s="29"/>
      <c r="D13554"/>
      <c r="E13554" s="44"/>
      <c r="F13554" s="29"/>
      <c r="G13554" s="45"/>
      <c r="L13554"/>
      <c r="M13554" s="46"/>
    </row>
    <row r="13555" spans="1:13" x14ac:dyDescent="0.3">
      <c r="A13555"/>
      <c r="B13555"/>
      <c r="C13555" s="29"/>
      <c r="D13555"/>
      <c r="E13555" s="44"/>
      <c r="F13555" s="29"/>
      <c r="G13555" s="45"/>
      <c r="L13555"/>
      <c r="M13555" s="46"/>
    </row>
    <row r="13556" spans="1:13" x14ac:dyDescent="0.3">
      <c r="A13556"/>
      <c r="B13556"/>
      <c r="C13556" s="29"/>
      <c r="D13556"/>
      <c r="E13556" s="44"/>
      <c r="F13556" s="29"/>
      <c r="G13556" s="45"/>
      <c r="L13556"/>
      <c r="M13556" s="46"/>
    </row>
    <row r="13557" spans="1:13" x14ac:dyDescent="0.3">
      <c r="A13557"/>
      <c r="B13557"/>
      <c r="C13557" s="29"/>
      <c r="D13557"/>
      <c r="E13557" s="44"/>
      <c r="F13557" s="29"/>
      <c r="G13557" s="45"/>
      <c r="L13557"/>
      <c r="M13557" s="46"/>
    </row>
    <row r="13558" spans="1:13" x14ac:dyDescent="0.3">
      <c r="A13558"/>
      <c r="B13558"/>
      <c r="C13558" s="29"/>
      <c r="D13558"/>
      <c r="E13558" s="44"/>
      <c r="F13558" s="29"/>
      <c r="G13558" s="45"/>
      <c r="L13558"/>
      <c r="M13558" s="46"/>
    </row>
    <row r="13559" spans="1:13" x14ac:dyDescent="0.3">
      <c r="A13559"/>
      <c r="B13559"/>
      <c r="C13559" s="29"/>
      <c r="D13559"/>
      <c r="E13559" s="44"/>
      <c r="F13559" s="29"/>
      <c r="G13559" s="45"/>
      <c r="L13559"/>
      <c r="M13559" s="46"/>
    </row>
    <row r="13560" spans="1:13" x14ac:dyDescent="0.3">
      <c r="A13560"/>
      <c r="B13560"/>
      <c r="C13560" s="29"/>
      <c r="D13560"/>
      <c r="E13560" s="44"/>
      <c r="F13560" s="29"/>
      <c r="G13560" s="45"/>
      <c r="L13560"/>
      <c r="M13560" s="46"/>
    </row>
    <row r="13561" spans="1:13" x14ac:dyDescent="0.3">
      <c r="A13561"/>
      <c r="B13561"/>
      <c r="C13561" s="29"/>
      <c r="D13561"/>
      <c r="E13561" s="44"/>
      <c r="F13561" s="29"/>
      <c r="G13561" s="45"/>
      <c r="L13561"/>
      <c r="M13561" s="46"/>
    </row>
    <row r="13562" spans="1:13" x14ac:dyDescent="0.3">
      <c r="A13562"/>
      <c r="B13562"/>
      <c r="C13562" s="29"/>
      <c r="D13562"/>
      <c r="E13562" s="44"/>
      <c r="F13562" s="29"/>
      <c r="G13562" s="45"/>
      <c r="L13562"/>
      <c r="M13562" s="46"/>
    </row>
    <row r="13563" spans="1:13" x14ac:dyDescent="0.3">
      <c r="A13563"/>
      <c r="B13563"/>
      <c r="C13563" s="29"/>
      <c r="D13563"/>
      <c r="E13563" s="44"/>
      <c r="F13563" s="29"/>
      <c r="G13563" s="45"/>
      <c r="L13563"/>
      <c r="M13563" s="46"/>
    </row>
    <row r="13564" spans="1:13" x14ac:dyDescent="0.3">
      <c r="A13564"/>
      <c r="B13564"/>
      <c r="C13564" s="29"/>
      <c r="D13564"/>
      <c r="E13564" s="44"/>
      <c r="F13564" s="29"/>
      <c r="G13564" s="45"/>
      <c r="L13564"/>
      <c r="M13564" s="46"/>
    </row>
    <row r="13565" spans="1:13" x14ac:dyDescent="0.3">
      <c r="A13565"/>
      <c r="B13565"/>
      <c r="C13565" s="29"/>
      <c r="D13565"/>
      <c r="E13565" s="44"/>
      <c r="F13565" s="29"/>
      <c r="G13565" s="45"/>
      <c r="L13565"/>
      <c r="M13565" s="46"/>
    </row>
    <row r="13566" spans="1:13" x14ac:dyDescent="0.3">
      <c r="A13566"/>
      <c r="B13566"/>
      <c r="C13566" s="29"/>
      <c r="D13566"/>
      <c r="E13566" s="44"/>
      <c r="F13566" s="29"/>
      <c r="G13566" s="45"/>
      <c r="L13566"/>
      <c r="M13566" s="46"/>
    </row>
    <row r="13567" spans="1:13" x14ac:dyDescent="0.3">
      <c r="A13567"/>
      <c r="B13567"/>
      <c r="C13567" s="29"/>
      <c r="D13567"/>
      <c r="E13567" s="44"/>
      <c r="F13567" s="29"/>
      <c r="G13567" s="45"/>
      <c r="L13567"/>
      <c r="M13567" s="46"/>
    </row>
    <row r="13568" spans="1:13" x14ac:dyDescent="0.3">
      <c r="A13568"/>
      <c r="B13568"/>
      <c r="C13568" s="29"/>
      <c r="D13568"/>
      <c r="E13568" s="44"/>
      <c r="F13568" s="29"/>
      <c r="G13568" s="45"/>
      <c r="L13568"/>
      <c r="M13568" s="46"/>
    </row>
    <row r="13569" spans="1:13" x14ac:dyDescent="0.3">
      <c r="A13569"/>
      <c r="B13569"/>
      <c r="C13569" s="29"/>
      <c r="D13569"/>
      <c r="E13569" s="44"/>
      <c r="F13569" s="29"/>
      <c r="G13569" s="45"/>
      <c r="L13569"/>
      <c r="M13569" s="46"/>
    </row>
    <row r="13570" spans="1:13" x14ac:dyDescent="0.3">
      <c r="A13570"/>
      <c r="B13570"/>
      <c r="C13570" s="29"/>
      <c r="D13570"/>
      <c r="E13570" s="44"/>
      <c r="F13570" s="29"/>
      <c r="G13570" s="45"/>
      <c r="L13570"/>
      <c r="M13570" s="46"/>
    </row>
    <row r="13571" spans="1:13" x14ac:dyDescent="0.3">
      <c r="A13571"/>
      <c r="B13571"/>
      <c r="C13571" s="29"/>
      <c r="D13571"/>
      <c r="E13571" s="44"/>
      <c r="F13571" s="29"/>
      <c r="G13571" s="45"/>
      <c r="L13571"/>
      <c r="M13571" s="46"/>
    </row>
    <row r="13572" spans="1:13" x14ac:dyDescent="0.3">
      <c r="A13572"/>
      <c r="B13572"/>
      <c r="C13572" s="29"/>
      <c r="D13572"/>
      <c r="E13572" s="44"/>
      <c r="F13572" s="29"/>
      <c r="G13572" s="45"/>
      <c r="L13572"/>
      <c r="M13572" s="46"/>
    </row>
    <row r="13573" spans="1:13" x14ac:dyDescent="0.3">
      <c r="A13573"/>
      <c r="B13573"/>
      <c r="C13573" s="29"/>
      <c r="D13573"/>
      <c r="E13573" s="44"/>
      <c r="F13573" s="29"/>
      <c r="G13573" s="45"/>
      <c r="L13573"/>
      <c r="M13573" s="46"/>
    </row>
    <row r="13574" spans="1:13" x14ac:dyDescent="0.3">
      <c r="A13574"/>
      <c r="B13574"/>
      <c r="C13574" s="29"/>
      <c r="D13574"/>
      <c r="E13574" s="44"/>
      <c r="F13574" s="29"/>
      <c r="G13574" s="45"/>
      <c r="L13574"/>
      <c r="M13574" s="46"/>
    </row>
    <row r="13575" spans="1:13" x14ac:dyDescent="0.3">
      <c r="A13575"/>
      <c r="B13575"/>
      <c r="C13575" s="29"/>
      <c r="D13575"/>
      <c r="E13575" s="44"/>
      <c r="F13575" s="29"/>
      <c r="G13575" s="45"/>
      <c r="L13575"/>
      <c r="M13575" s="46"/>
    </row>
    <row r="13576" spans="1:13" x14ac:dyDescent="0.3">
      <c r="A13576"/>
      <c r="B13576"/>
      <c r="C13576" s="29"/>
      <c r="D13576"/>
      <c r="E13576" s="44"/>
      <c r="F13576" s="29"/>
      <c r="G13576" s="45"/>
      <c r="L13576"/>
      <c r="M13576" s="46"/>
    </row>
    <row r="13577" spans="1:13" x14ac:dyDescent="0.3">
      <c r="A13577"/>
      <c r="B13577"/>
      <c r="C13577" s="29"/>
      <c r="D13577"/>
      <c r="E13577" s="44"/>
      <c r="F13577" s="29"/>
      <c r="G13577" s="45"/>
      <c r="L13577"/>
      <c r="M13577" s="46"/>
    </row>
    <row r="13578" spans="1:13" x14ac:dyDescent="0.3">
      <c r="A13578"/>
      <c r="B13578"/>
      <c r="C13578" s="29"/>
      <c r="D13578"/>
      <c r="E13578" s="44"/>
      <c r="F13578" s="29"/>
      <c r="G13578" s="45"/>
      <c r="L13578"/>
      <c r="M13578" s="46"/>
    </row>
    <row r="13579" spans="1:13" x14ac:dyDescent="0.3">
      <c r="A13579"/>
      <c r="B13579"/>
      <c r="C13579" s="29"/>
      <c r="D13579"/>
      <c r="E13579" s="44"/>
      <c r="F13579" s="29"/>
      <c r="G13579" s="45"/>
      <c r="L13579"/>
      <c r="M13579" s="46"/>
    </row>
    <row r="13580" spans="1:13" x14ac:dyDescent="0.3">
      <c r="A13580"/>
      <c r="B13580"/>
      <c r="C13580" s="29"/>
      <c r="D13580"/>
      <c r="E13580" s="44"/>
      <c r="F13580" s="29"/>
      <c r="G13580" s="45"/>
      <c r="L13580"/>
      <c r="M13580" s="46"/>
    </row>
    <row r="13581" spans="1:13" x14ac:dyDescent="0.3">
      <c r="A13581"/>
      <c r="B13581"/>
      <c r="C13581" s="29"/>
      <c r="D13581"/>
      <c r="E13581" s="44"/>
      <c r="F13581" s="29"/>
      <c r="G13581" s="45"/>
      <c r="L13581"/>
      <c r="M13581" s="46"/>
    </row>
    <row r="13582" spans="1:13" x14ac:dyDescent="0.3">
      <c r="A13582"/>
      <c r="B13582"/>
      <c r="C13582" s="29"/>
      <c r="D13582"/>
      <c r="E13582" s="44"/>
      <c r="F13582" s="29"/>
      <c r="G13582" s="45"/>
      <c r="L13582"/>
      <c r="M13582" s="46"/>
    </row>
    <row r="13583" spans="1:13" x14ac:dyDescent="0.3">
      <c r="A13583"/>
      <c r="B13583"/>
      <c r="C13583" s="29"/>
      <c r="D13583"/>
      <c r="E13583" s="44"/>
      <c r="F13583" s="29"/>
      <c r="G13583" s="45"/>
      <c r="L13583"/>
      <c r="M13583" s="46"/>
    </row>
    <row r="13584" spans="1:13" x14ac:dyDescent="0.3">
      <c r="A13584"/>
      <c r="B13584"/>
      <c r="C13584" s="29"/>
      <c r="D13584"/>
      <c r="E13584" s="44"/>
      <c r="F13584" s="29"/>
      <c r="G13584" s="45"/>
      <c r="L13584"/>
      <c r="M13584" s="46"/>
    </row>
    <row r="13585" spans="1:13" x14ac:dyDescent="0.3">
      <c r="A13585"/>
      <c r="B13585"/>
      <c r="C13585" s="29"/>
      <c r="D13585"/>
      <c r="E13585" s="44"/>
      <c r="F13585" s="29"/>
      <c r="G13585" s="45"/>
      <c r="L13585"/>
      <c r="M13585" s="46"/>
    </row>
    <row r="13586" spans="1:13" x14ac:dyDescent="0.3">
      <c r="A13586"/>
      <c r="B13586"/>
      <c r="C13586" s="29"/>
      <c r="D13586"/>
      <c r="E13586" s="44"/>
      <c r="F13586" s="29"/>
      <c r="G13586" s="45"/>
      <c r="L13586"/>
      <c r="M13586" s="46"/>
    </row>
    <row r="13587" spans="1:13" x14ac:dyDescent="0.3">
      <c r="A13587"/>
      <c r="B13587"/>
      <c r="C13587" s="29"/>
      <c r="D13587"/>
      <c r="E13587" s="44"/>
      <c r="F13587" s="29"/>
      <c r="G13587" s="45"/>
      <c r="L13587"/>
      <c r="M13587" s="46"/>
    </row>
    <row r="13588" spans="1:13" x14ac:dyDescent="0.3">
      <c r="A13588"/>
      <c r="B13588"/>
      <c r="C13588" s="29"/>
      <c r="D13588"/>
      <c r="E13588" s="44"/>
      <c r="F13588" s="29"/>
      <c r="G13588" s="45"/>
      <c r="L13588"/>
      <c r="M13588" s="46"/>
    </row>
    <row r="13589" spans="1:13" x14ac:dyDescent="0.3">
      <c r="A13589"/>
      <c r="B13589"/>
      <c r="C13589" s="29"/>
      <c r="D13589"/>
      <c r="E13589" s="44"/>
      <c r="F13589" s="29"/>
      <c r="G13589" s="45"/>
      <c r="L13589"/>
      <c r="M13589" s="46"/>
    </row>
    <row r="13590" spans="1:13" x14ac:dyDescent="0.3">
      <c r="A13590"/>
      <c r="B13590"/>
      <c r="C13590" s="29"/>
      <c r="D13590"/>
      <c r="E13590" s="44"/>
      <c r="F13590" s="29"/>
      <c r="G13590" s="45"/>
      <c r="L13590"/>
      <c r="M13590" s="46"/>
    </row>
    <row r="13591" spans="1:13" x14ac:dyDescent="0.3">
      <c r="A13591"/>
      <c r="B13591"/>
      <c r="C13591" s="29"/>
      <c r="D13591"/>
      <c r="E13591" s="44"/>
      <c r="F13591" s="29"/>
      <c r="G13591" s="45"/>
      <c r="L13591"/>
      <c r="M13591" s="46"/>
    </row>
    <row r="13592" spans="1:13" x14ac:dyDescent="0.3">
      <c r="A13592"/>
      <c r="B13592"/>
      <c r="C13592" s="29"/>
      <c r="D13592"/>
      <c r="E13592" s="44"/>
      <c r="F13592" s="29"/>
      <c r="G13592" s="45"/>
      <c r="L13592"/>
      <c r="M13592" s="46"/>
    </row>
    <row r="13593" spans="1:13" x14ac:dyDescent="0.3">
      <c r="A13593"/>
      <c r="B13593"/>
      <c r="C13593" s="29"/>
      <c r="D13593"/>
      <c r="E13593" s="44"/>
      <c r="F13593" s="29"/>
      <c r="G13593" s="45"/>
      <c r="L13593"/>
      <c r="M13593" s="46"/>
    </row>
    <row r="13594" spans="1:13" x14ac:dyDescent="0.3">
      <c r="A13594"/>
      <c r="B13594"/>
      <c r="C13594" s="29"/>
      <c r="D13594"/>
      <c r="E13594" s="44"/>
      <c r="F13594" s="29"/>
      <c r="G13594" s="45"/>
      <c r="L13594"/>
      <c r="M13594" s="46"/>
    </row>
    <row r="13595" spans="1:13" x14ac:dyDescent="0.3">
      <c r="A13595"/>
      <c r="B13595"/>
      <c r="C13595" s="29"/>
      <c r="D13595"/>
      <c r="E13595" s="44"/>
      <c r="F13595" s="29"/>
      <c r="G13595" s="45"/>
      <c r="L13595"/>
      <c r="M13595" s="46"/>
    </row>
    <row r="13596" spans="1:13" x14ac:dyDescent="0.3">
      <c r="A13596"/>
      <c r="B13596"/>
      <c r="C13596" s="29"/>
      <c r="D13596"/>
      <c r="E13596" s="44"/>
      <c r="F13596" s="29"/>
      <c r="G13596" s="45"/>
      <c r="L13596"/>
      <c r="M13596" s="46"/>
    </row>
    <row r="13597" spans="1:13" x14ac:dyDescent="0.3">
      <c r="A13597"/>
      <c r="B13597"/>
      <c r="C13597" s="29"/>
      <c r="D13597"/>
      <c r="E13597" s="44"/>
      <c r="F13597" s="29"/>
      <c r="G13597" s="45"/>
      <c r="L13597"/>
      <c r="M13597" s="46"/>
    </row>
    <row r="13598" spans="1:13" x14ac:dyDescent="0.3">
      <c r="A13598"/>
      <c r="B13598"/>
      <c r="C13598" s="29"/>
      <c r="D13598"/>
      <c r="E13598" s="44"/>
      <c r="F13598" s="29"/>
      <c r="G13598" s="45"/>
      <c r="L13598"/>
      <c r="M13598" s="46"/>
    </row>
    <row r="13599" spans="1:13" x14ac:dyDescent="0.3">
      <c r="A13599"/>
      <c r="B13599"/>
      <c r="C13599" s="29"/>
      <c r="D13599"/>
      <c r="E13599" s="44"/>
      <c r="F13599" s="29"/>
      <c r="G13599" s="45"/>
      <c r="L13599"/>
      <c r="M13599" s="46"/>
    </row>
    <row r="13600" spans="1:13" x14ac:dyDescent="0.3">
      <c r="A13600"/>
      <c r="B13600"/>
      <c r="C13600" s="29"/>
      <c r="D13600"/>
      <c r="E13600" s="44"/>
      <c r="F13600" s="29"/>
      <c r="G13600" s="45"/>
      <c r="L13600"/>
      <c r="M13600" s="46"/>
    </row>
    <row r="13601" spans="1:13" x14ac:dyDescent="0.3">
      <c r="A13601"/>
      <c r="B13601"/>
      <c r="C13601" s="29"/>
      <c r="D13601"/>
      <c r="E13601" s="44"/>
      <c r="F13601" s="29"/>
      <c r="G13601" s="45"/>
      <c r="L13601"/>
      <c r="M13601" s="46"/>
    </row>
    <row r="13602" spans="1:13" x14ac:dyDescent="0.3">
      <c r="A13602"/>
      <c r="B13602"/>
      <c r="C13602" s="29"/>
      <c r="D13602"/>
      <c r="E13602" s="44"/>
      <c r="F13602" s="29"/>
      <c r="G13602" s="45"/>
      <c r="L13602"/>
      <c r="M13602" s="46"/>
    </row>
    <row r="13603" spans="1:13" x14ac:dyDescent="0.3">
      <c r="A13603"/>
      <c r="B13603"/>
      <c r="C13603" s="29"/>
      <c r="D13603"/>
      <c r="E13603" s="44"/>
      <c r="F13603" s="29"/>
      <c r="G13603" s="45"/>
      <c r="L13603"/>
      <c r="M13603" s="46"/>
    </row>
    <row r="13604" spans="1:13" x14ac:dyDescent="0.3">
      <c r="A13604"/>
      <c r="B13604"/>
      <c r="C13604" s="29"/>
      <c r="D13604"/>
      <c r="E13604" s="44"/>
      <c r="F13604" s="29"/>
      <c r="G13604" s="45"/>
      <c r="L13604"/>
      <c r="M13604" s="46"/>
    </row>
    <row r="13605" spans="1:13" x14ac:dyDescent="0.3">
      <c r="A13605"/>
      <c r="B13605"/>
      <c r="C13605" s="29"/>
      <c r="D13605"/>
      <c r="E13605" s="44"/>
      <c r="F13605" s="29"/>
      <c r="G13605" s="45"/>
      <c r="L13605"/>
      <c r="M13605" s="46"/>
    </row>
    <row r="13606" spans="1:13" x14ac:dyDescent="0.3">
      <c r="A13606"/>
      <c r="B13606"/>
      <c r="C13606" s="29"/>
      <c r="D13606"/>
      <c r="E13606" s="44"/>
      <c r="F13606" s="29"/>
      <c r="G13606" s="45"/>
      <c r="L13606"/>
      <c r="M13606" s="46"/>
    </row>
    <row r="13607" spans="1:13" x14ac:dyDescent="0.3">
      <c r="A13607"/>
      <c r="B13607"/>
      <c r="C13607" s="29"/>
      <c r="D13607"/>
      <c r="E13607" s="44"/>
      <c r="F13607" s="29"/>
      <c r="G13607" s="45"/>
      <c r="L13607"/>
      <c r="M13607" s="46"/>
    </row>
    <row r="13608" spans="1:13" x14ac:dyDescent="0.3">
      <c r="A13608"/>
      <c r="B13608"/>
      <c r="C13608" s="29"/>
      <c r="D13608"/>
      <c r="E13608" s="44"/>
      <c r="F13608" s="29"/>
      <c r="G13608" s="45"/>
      <c r="L13608"/>
      <c r="M13608" s="46"/>
    </row>
    <row r="13609" spans="1:13" x14ac:dyDescent="0.3">
      <c r="A13609"/>
      <c r="B13609"/>
      <c r="C13609" s="29"/>
      <c r="D13609"/>
      <c r="E13609" s="44"/>
      <c r="F13609" s="29"/>
      <c r="G13609" s="45"/>
      <c r="L13609"/>
      <c r="M13609" s="46"/>
    </row>
    <row r="13610" spans="1:13" x14ac:dyDescent="0.3">
      <c r="A13610"/>
      <c r="B13610"/>
      <c r="C13610" s="29"/>
      <c r="D13610"/>
      <c r="E13610" s="44"/>
      <c r="F13610" s="29"/>
      <c r="G13610" s="45"/>
      <c r="L13610"/>
      <c r="M13610" s="46"/>
    </row>
    <row r="13611" spans="1:13" x14ac:dyDescent="0.3">
      <c r="A13611"/>
      <c r="B13611"/>
      <c r="C13611" s="29"/>
      <c r="D13611"/>
      <c r="E13611" s="44"/>
      <c r="F13611" s="29"/>
      <c r="G13611" s="45"/>
      <c r="L13611"/>
      <c r="M13611" s="46"/>
    </row>
    <row r="13612" spans="1:13" x14ac:dyDescent="0.3">
      <c r="A13612"/>
      <c r="B13612"/>
      <c r="C13612" s="29"/>
      <c r="D13612"/>
      <c r="E13612" s="44"/>
      <c r="F13612" s="29"/>
      <c r="G13612" s="45"/>
      <c r="L13612"/>
      <c r="M13612" s="46"/>
    </row>
    <row r="13613" spans="1:13" x14ac:dyDescent="0.3">
      <c r="A13613"/>
      <c r="B13613"/>
      <c r="C13613" s="29"/>
      <c r="D13613"/>
      <c r="E13613" s="44"/>
      <c r="F13613" s="29"/>
      <c r="G13613" s="45"/>
      <c r="L13613"/>
      <c r="M13613" s="46"/>
    </row>
    <row r="13614" spans="1:13" x14ac:dyDescent="0.3">
      <c r="A13614"/>
      <c r="B13614"/>
      <c r="C13614" s="29"/>
      <c r="D13614"/>
      <c r="E13614" s="44"/>
      <c r="F13614" s="29"/>
      <c r="G13614" s="45"/>
      <c r="L13614"/>
      <c r="M13614" s="46"/>
    </row>
    <row r="13615" spans="1:13" x14ac:dyDescent="0.3">
      <c r="A13615"/>
      <c r="B13615"/>
      <c r="C13615" s="29"/>
      <c r="D13615"/>
      <c r="E13615" s="44"/>
      <c r="F13615" s="29"/>
      <c r="G13615" s="45"/>
      <c r="L13615"/>
      <c r="M13615" s="46"/>
    </row>
    <row r="13616" spans="1:13" x14ac:dyDescent="0.3">
      <c r="A13616"/>
      <c r="B13616"/>
      <c r="C13616" s="29"/>
      <c r="D13616"/>
      <c r="E13616" s="44"/>
      <c r="F13616" s="29"/>
      <c r="G13616" s="45"/>
      <c r="L13616"/>
      <c r="M13616" s="46"/>
    </row>
    <row r="13617" spans="1:13" x14ac:dyDescent="0.3">
      <c r="A13617"/>
      <c r="B13617"/>
      <c r="C13617" s="29"/>
      <c r="D13617"/>
      <c r="E13617" s="44"/>
      <c r="F13617" s="29"/>
      <c r="G13617" s="45"/>
      <c r="L13617"/>
      <c r="M13617" s="46"/>
    </row>
    <row r="13618" spans="1:13" x14ac:dyDescent="0.3">
      <c r="A13618"/>
      <c r="B13618"/>
      <c r="C13618" s="29"/>
      <c r="D13618"/>
      <c r="E13618" s="44"/>
      <c r="F13618" s="29"/>
      <c r="G13618" s="45"/>
      <c r="L13618"/>
      <c r="M13618" s="46"/>
    </row>
    <row r="13619" spans="1:13" x14ac:dyDescent="0.3">
      <c r="A13619"/>
      <c r="B13619"/>
      <c r="C13619" s="29"/>
      <c r="D13619"/>
      <c r="E13619" s="44"/>
      <c r="F13619" s="29"/>
      <c r="G13619" s="45"/>
      <c r="L13619"/>
      <c r="M13619" s="46"/>
    </row>
    <row r="13620" spans="1:13" x14ac:dyDescent="0.3">
      <c r="A13620"/>
      <c r="B13620"/>
      <c r="C13620" s="29"/>
      <c r="D13620"/>
      <c r="E13620" s="44"/>
      <c r="F13620" s="29"/>
      <c r="G13620" s="45"/>
      <c r="L13620"/>
      <c r="M13620" s="46"/>
    </row>
    <row r="13621" spans="1:13" x14ac:dyDescent="0.3">
      <c r="A13621"/>
      <c r="B13621"/>
      <c r="C13621" s="29"/>
      <c r="D13621"/>
      <c r="E13621" s="44"/>
      <c r="F13621" s="29"/>
      <c r="G13621" s="45"/>
      <c r="L13621"/>
      <c r="M13621" s="46"/>
    </row>
    <row r="13622" spans="1:13" x14ac:dyDescent="0.3">
      <c r="A13622"/>
      <c r="B13622"/>
      <c r="C13622" s="29"/>
      <c r="D13622"/>
      <c r="E13622" s="44"/>
      <c r="F13622" s="29"/>
      <c r="G13622" s="45"/>
      <c r="L13622"/>
      <c r="M13622" s="46"/>
    </row>
    <row r="13623" spans="1:13" x14ac:dyDescent="0.3">
      <c r="A13623"/>
      <c r="B13623"/>
      <c r="C13623" s="29"/>
      <c r="D13623"/>
      <c r="E13623" s="44"/>
      <c r="F13623" s="29"/>
      <c r="G13623" s="45"/>
      <c r="L13623"/>
      <c r="M13623" s="46"/>
    </row>
    <row r="13624" spans="1:13" x14ac:dyDescent="0.3">
      <c r="A13624"/>
      <c r="B13624"/>
      <c r="C13624" s="29"/>
      <c r="D13624"/>
      <c r="E13624" s="44"/>
      <c r="F13624" s="29"/>
      <c r="G13624" s="45"/>
      <c r="L13624"/>
      <c r="M13624" s="46"/>
    </row>
    <row r="13625" spans="1:13" x14ac:dyDescent="0.3">
      <c r="A13625"/>
      <c r="B13625"/>
      <c r="C13625" s="29"/>
      <c r="D13625"/>
      <c r="E13625" s="44"/>
      <c r="F13625" s="29"/>
      <c r="G13625" s="45"/>
      <c r="L13625"/>
      <c r="M13625" s="46"/>
    </row>
    <row r="13626" spans="1:13" x14ac:dyDescent="0.3">
      <c r="A13626"/>
      <c r="B13626"/>
      <c r="C13626" s="29"/>
      <c r="D13626"/>
      <c r="E13626" s="44"/>
      <c r="F13626" s="29"/>
      <c r="G13626" s="45"/>
      <c r="L13626"/>
      <c r="M13626" s="46"/>
    </row>
    <row r="13627" spans="1:13" x14ac:dyDescent="0.3">
      <c r="A13627"/>
      <c r="B13627"/>
      <c r="C13627" s="29"/>
      <c r="D13627"/>
      <c r="E13627" s="44"/>
      <c r="F13627" s="29"/>
      <c r="G13627" s="45"/>
      <c r="L13627"/>
      <c r="M13627" s="46"/>
    </row>
    <row r="13628" spans="1:13" x14ac:dyDescent="0.3">
      <c r="A13628"/>
      <c r="B13628"/>
      <c r="C13628" s="29"/>
      <c r="D13628"/>
      <c r="E13628" s="44"/>
      <c r="F13628" s="29"/>
      <c r="G13628" s="45"/>
      <c r="L13628"/>
      <c r="M13628" s="46"/>
    </row>
    <row r="13629" spans="1:13" x14ac:dyDescent="0.3">
      <c r="A13629"/>
      <c r="B13629"/>
      <c r="C13629" s="29"/>
      <c r="D13629"/>
      <c r="E13629" s="44"/>
      <c r="F13629" s="29"/>
      <c r="G13629" s="45"/>
      <c r="L13629"/>
      <c r="M13629" s="46"/>
    </row>
    <row r="13630" spans="1:13" x14ac:dyDescent="0.3">
      <c r="A13630"/>
      <c r="B13630"/>
      <c r="C13630" s="29"/>
      <c r="D13630"/>
      <c r="E13630" s="44"/>
      <c r="F13630" s="29"/>
      <c r="G13630" s="45"/>
      <c r="L13630"/>
      <c r="M13630" s="46"/>
    </row>
    <row r="13631" spans="1:13" x14ac:dyDescent="0.3">
      <c r="A13631"/>
      <c r="B13631"/>
      <c r="C13631" s="29"/>
      <c r="D13631"/>
      <c r="E13631" s="44"/>
      <c r="F13631" s="29"/>
      <c r="G13631" s="45"/>
      <c r="L13631"/>
      <c r="M13631" s="46"/>
    </row>
    <row r="13632" spans="1:13" x14ac:dyDescent="0.3">
      <c r="A13632"/>
      <c r="B13632"/>
      <c r="C13632" s="29"/>
      <c r="D13632"/>
      <c r="E13632" s="44"/>
      <c r="F13632" s="29"/>
      <c r="G13632" s="45"/>
      <c r="L13632"/>
      <c r="M13632" s="46"/>
    </row>
    <row r="13633" spans="1:13" x14ac:dyDescent="0.3">
      <c r="A13633"/>
      <c r="B13633"/>
      <c r="C13633" s="29"/>
      <c r="D13633"/>
      <c r="E13633" s="44"/>
      <c r="F13633" s="29"/>
      <c r="G13633" s="45"/>
      <c r="L13633"/>
      <c r="M13633" s="46"/>
    </row>
    <row r="13634" spans="1:13" x14ac:dyDescent="0.3">
      <c r="A13634"/>
      <c r="B13634"/>
      <c r="C13634" s="29"/>
      <c r="D13634"/>
      <c r="E13634" s="44"/>
      <c r="F13634" s="29"/>
      <c r="G13634" s="45"/>
      <c r="L13634"/>
      <c r="M13634" s="46"/>
    </row>
    <row r="13635" spans="1:13" x14ac:dyDescent="0.3">
      <c r="A13635"/>
      <c r="B13635"/>
      <c r="C13635" s="29"/>
      <c r="D13635"/>
      <c r="E13635" s="44"/>
      <c r="F13635" s="29"/>
      <c r="G13635" s="45"/>
      <c r="L13635"/>
      <c r="M13635" s="46"/>
    </row>
    <row r="13636" spans="1:13" x14ac:dyDescent="0.3">
      <c r="A13636"/>
      <c r="B13636"/>
      <c r="C13636" s="29"/>
      <c r="D13636"/>
      <c r="E13636" s="44"/>
      <c r="F13636" s="29"/>
      <c r="G13636" s="45"/>
      <c r="L13636"/>
      <c r="M13636" s="46"/>
    </row>
    <row r="13637" spans="1:13" x14ac:dyDescent="0.3">
      <c r="A13637"/>
      <c r="B13637"/>
      <c r="C13637" s="29"/>
      <c r="D13637"/>
      <c r="E13637" s="44"/>
      <c r="F13637" s="29"/>
      <c r="G13637" s="45"/>
      <c r="L13637"/>
      <c r="M13637" s="46"/>
    </row>
    <row r="13638" spans="1:13" x14ac:dyDescent="0.3">
      <c r="A13638"/>
      <c r="B13638"/>
      <c r="C13638" s="29"/>
      <c r="D13638"/>
      <c r="E13638" s="44"/>
      <c r="F13638" s="29"/>
      <c r="G13638" s="45"/>
      <c r="L13638"/>
      <c r="M13638" s="46"/>
    </row>
    <row r="13639" spans="1:13" x14ac:dyDescent="0.3">
      <c r="A13639"/>
      <c r="B13639"/>
      <c r="C13639" s="29"/>
      <c r="D13639"/>
      <c r="E13639" s="44"/>
      <c r="F13639" s="29"/>
      <c r="G13639" s="45"/>
      <c r="L13639"/>
      <c r="M13639" s="46"/>
    </row>
    <row r="13640" spans="1:13" x14ac:dyDescent="0.3">
      <c r="A13640"/>
      <c r="B13640"/>
      <c r="C13640" s="29"/>
      <c r="D13640"/>
      <c r="E13640" s="44"/>
      <c r="F13640" s="29"/>
      <c r="G13640" s="45"/>
      <c r="L13640"/>
      <c r="M13640" s="46"/>
    </row>
    <row r="13641" spans="1:13" x14ac:dyDescent="0.3">
      <c r="A13641"/>
      <c r="B13641"/>
      <c r="C13641" s="29"/>
      <c r="D13641"/>
      <c r="E13641" s="44"/>
      <c r="F13641" s="29"/>
      <c r="G13641" s="45"/>
      <c r="L13641"/>
      <c r="M13641" s="46"/>
    </row>
    <row r="13642" spans="1:13" x14ac:dyDescent="0.3">
      <c r="A13642"/>
      <c r="B13642"/>
      <c r="C13642" s="29"/>
      <c r="D13642"/>
      <c r="E13642" s="44"/>
      <c r="F13642" s="29"/>
      <c r="G13642" s="45"/>
      <c r="L13642"/>
      <c r="M13642" s="46"/>
    </row>
    <row r="13643" spans="1:13" x14ac:dyDescent="0.3">
      <c r="A13643"/>
      <c r="B13643"/>
      <c r="C13643" s="29"/>
      <c r="D13643"/>
      <c r="E13643" s="44"/>
      <c r="F13643" s="29"/>
      <c r="G13643" s="45"/>
      <c r="L13643"/>
      <c r="M13643" s="46"/>
    </row>
    <row r="13644" spans="1:13" x14ac:dyDescent="0.3">
      <c r="A13644"/>
      <c r="B13644"/>
      <c r="C13644" s="29"/>
      <c r="D13644"/>
      <c r="E13644" s="44"/>
      <c r="F13644" s="29"/>
      <c r="G13644" s="45"/>
      <c r="L13644"/>
      <c r="M13644" s="46"/>
    </row>
    <row r="13645" spans="1:13" x14ac:dyDescent="0.3">
      <c r="A13645"/>
      <c r="B13645"/>
      <c r="C13645" s="29"/>
      <c r="D13645"/>
      <c r="E13645" s="44"/>
      <c r="F13645" s="29"/>
      <c r="G13645" s="45"/>
      <c r="L13645"/>
      <c r="M13645" s="46"/>
    </row>
    <row r="13646" spans="1:13" x14ac:dyDescent="0.3">
      <c r="A13646"/>
      <c r="B13646"/>
      <c r="C13646" s="29"/>
      <c r="D13646"/>
      <c r="E13646" s="44"/>
      <c r="F13646" s="29"/>
      <c r="G13646" s="45"/>
      <c r="L13646"/>
      <c r="M13646" s="46"/>
    </row>
    <row r="13647" spans="1:13" x14ac:dyDescent="0.3">
      <c r="A13647"/>
      <c r="B13647"/>
      <c r="C13647" s="29"/>
      <c r="D13647"/>
      <c r="E13647" s="44"/>
      <c r="F13647" s="29"/>
      <c r="G13647" s="45"/>
      <c r="L13647"/>
      <c r="M13647" s="46"/>
    </row>
    <row r="13648" spans="1:13" x14ac:dyDescent="0.3">
      <c r="A13648"/>
      <c r="B13648"/>
      <c r="C13648" s="29"/>
      <c r="D13648"/>
      <c r="E13648" s="44"/>
      <c r="F13648" s="29"/>
      <c r="G13648" s="45"/>
      <c r="L13648"/>
      <c r="M13648" s="46"/>
    </row>
    <row r="13649" spans="1:13" x14ac:dyDescent="0.3">
      <c r="A13649"/>
      <c r="B13649"/>
      <c r="C13649" s="29"/>
      <c r="D13649"/>
      <c r="E13649" s="44"/>
      <c r="F13649" s="29"/>
      <c r="G13649" s="45"/>
      <c r="L13649"/>
      <c r="M13649" s="46"/>
    </row>
    <row r="13650" spans="1:13" x14ac:dyDescent="0.3">
      <c r="A13650"/>
      <c r="B13650"/>
      <c r="C13650" s="29"/>
      <c r="D13650"/>
      <c r="E13650" s="44"/>
      <c r="F13650" s="29"/>
      <c r="G13650" s="45"/>
      <c r="L13650"/>
      <c r="M13650" s="46"/>
    </row>
    <row r="13651" spans="1:13" x14ac:dyDescent="0.3">
      <c r="A13651"/>
      <c r="B13651"/>
      <c r="C13651" s="29"/>
      <c r="D13651"/>
      <c r="E13651" s="44"/>
      <c r="F13651" s="29"/>
      <c r="G13651" s="45"/>
      <c r="L13651"/>
      <c r="M13651" s="46"/>
    </row>
    <row r="13652" spans="1:13" x14ac:dyDescent="0.3">
      <c r="A13652"/>
      <c r="B13652"/>
      <c r="C13652" s="29"/>
      <c r="D13652"/>
      <c r="E13652" s="44"/>
      <c r="F13652" s="29"/>
      <c r="G13652" s="45"/>
      <c r="L13652"/>
      <c r="M13652" s="46"/>
    </row>
    <row r="13653" spans="1:13" x14ac:dyDescent="0.3">
      <c r="A13653"/>
      <c r="B13653"/>
      <c r="C13653" s="29"/>
      <c r="D13653"/>
      <c r="E13653" s="44"/>
      <c r="F13653" s="29"/>
      <c r="G13653" s="45"/>
      <c r="L13653"/>
      <c r="M13653" s="46"/>
    </row>
    <row r="13654" spans="1:13" x14ac:dyDescent="0.3">
      <c r="A13654"/>
      <c r="B13654"/>
      <c r="C13654" s="29"/>
      <c r="D13654"/>
      <c r="E13654" s="44"/>
      <c r="F13654" s="29"/>
      <c r="G13654" s="45"/>
      <c r="L13654"/>
      <c r="M13654" s="46"/>
    </row>
    <row r="13655" spans="1:13" x14ac:dyDescent="0.3">
      <c r="A13655"/>
      <c r="B13655"/>
      <c r="C13655" s="29"/>
      <c r="D13655"/>
      <c r="E13655" s="44"/>
      <c r="F13655" s="29"/>
      <c r="G13655" s="45"/>
      <c r="L13655"/>
      <c r="M13655" s="46"/>
    </row>
    <row r="13656" spans="1:13" x14ac:dyDescent="0.3">
      <c r="A13656"/>
      <c r="B13656"/>
      <c r="C13656" s="29"/>
      <c r="D13656"/>
      <c r="E13656" s="44"/>
      <c r="F13656" s="29"/>
      <c r="G13656" s="45"/>
      <c r="L13656"/>
      <c r="M13656" s="46"/>
    </row>
    <row r="13657" spans="1:13" x14ac:dyDescent="0.3">
      <c r="A13657"/>
      <c r="B13657"/>
      <c r="C13657" s="29"/>
      <c r="D13657"/>
      <c r="E13657" s="44"/>
      <c r="F13657" s="29"/>
      <c r="G13657" s="45"/>
      <c r="L13657"/>
      <c r="M13657" s="46"/>
    </row>
    <row r="13658" spans="1:13" x14ac:dyDescent="0.3">
      <c r="A13658"/>
      <c r="B13658"/>
      <c r="C13658" s="29"/>
      <c r="D13658"/>
      <c r="E13658" s="44"/>
      <c r="F13658" s="29"/>
      <c r="G13658" s="45"/>
      <c r="L13658"/>
      <c r="M13658" s="46"/>
    </row>
    <row r="13659" spans="1:13" x14ac:dyDescent="0.3">
      <c r="A13659"/>
      <c r="B13659"/>
      <c r="C13659" s="29"/>
      <c r="D13659"/>
      <c r="E13659" s="44"/>
      <c r="F13659" s="29"/>
      <c r="G13659" s="45"/>
      <c r="L13659"/>
      <c r="M13659" s="46"/>
    </row>
    <row r="13660" spans="1:13" x14ac:dyDescent="0.3">
      <c r="A13660"/>
      <c r="B13660"/>
      <c r="C13660" s="29"/>
      <c r="D13660"/>
      <c r="E13660" s="44"/>
      <c r="F13660" s="29"/>
      <c r="G13660" s="45"/>
      <c r="L13660"/>
      <c r="M13660" s="46"/>
    </row>
    <row r="13661" spans="1:13" x14ac:dyDescent="0.3">
      <c r="A13661"/>
      <c r="B13661"/>
      <c r="C13661" s="29"/>
      <c r="D13661"/>
      <c r="E13661" s="44"/>
      <c r="F13661" s="29"/>
      <c r="G13661" s="45"/>
      <c r="L13661"/>
      <c r="M13661" s="46"/>
    </row>
    <row r="13662" spans="1:13" x14ac:dyDescent="0.3">
      <c r="A13662"/>
      <c r="B13662"/>
      <c r="C13662" s="29"/>
      <c r="D13662"/>
      <c r="E13662" s="44"/>
      <c r="F13662" s="29"/>
      <c r="G13662" s="45"/>
      <c r="L13662"/>
      <c r="M13662" s="46"/>
    </row>
    <row r="13663" spans="1:13" x14ac:dyDescent="0.3">
      <c r="A13663"/>
      <c r="B13663"/>
      <c r="C13663" s="29"/>
      <c r="D13663"/>
      <c r="E13663" s="44"/>
      <c r="F13663" s="29"/>
      <c r="G13663" s="45"/>
      <c r="L13663"/>
      <c r="M13663" s="46"/>
    </row>
    <row r="13664" spans="1:13" x14ac:dyDescent="0.3">
      <c r="A13664"/>
      <c r="B13664"/>
      <c r="C13664" s="29"/>
      <c r="D13664"/>
      <c r="E13664" s="44"/>
      <c r="F13664" s="29"/>
      <c r="G13664" s="45"/>
      <c r="L13664"/>
      <c r="M13664" s="46"/>
    </row>
    <row r="13665" spans="1:13" x14ac:dyDescent="0.3">
      <c r="A13665"/>
      <c r="B13665"/>
      <c r="C13665" s="29"/>
      <c r="D13665"/>
      <c r="E13665" s="44"/>
      <c r="F13665" s="29"/>
      <c r="G13665" s="45"/>
      <c r="L13665"/>
      <c r="M13665" s="46"/>
    </row>
    <row r="13666" spans="1:13" x14ac:dyDescent="0.3">
      <c r="A13666"/>
      <c r="B13666"/>
      <c r="C13666" s="29"/>
      <c r="D13666"/>
      <c r="E13666" s="44"/>
      <c r="F13666" s="29"/>
      <c r="G13666" s="45"/>
      <c r="L13666"/>
      <c r="M13666" s="46"/>
    </row>
    <row r="13667" spans="1:13" x14ac:dyDescent="0.3">
      <c r="A13667"/>
      <c r="B13667"/>
      <c r="C13667" s="29"/>
      <c r="D13667"/>
      <c r="E13667" s="44"/>
      <c r="F13667" s="29"/>
      <c r="G13667" s="45"/>
      <c r="L13667"/>
      <c r="M13667" s="46"/>
    </row>
    <row r="13668" spans="1:13" x14ac:dyDescent="0.3">
      <c r="A13668"/>
      <c r="B13668"/>
      <c r="C13668" s="29"/>
      <c r="D13668"/>
      <c r="E13668" s="44"/>
      <c r="F13668" s="29"/>
      <c r="G13668" s="45"/>
      <c r="L13668"/>
      <c r="M13668" s="46"/>
    </row>
    <row r="13669" spans="1:13" x14ac:dyDescent="0.3">
      <c r="A13669"/>
      <c r="B13669"/>
      <c r="C13669" s="29"/>
      <c r="D13669"/>
      <c r="E13669" s="44"/>
      <c r="F13669" s="29"/>
      <c r="G13669" s="45"/>
      <c r="L13669"/>
      <c r="M13669" s="46"/>
    </row>
    <row r="13670" spans="1:13" x14ac:dyDescent="0.3">
      <c r="A13670"/>
      <c r="B13670"/>
      <c r="C13670" s="29"/>
      <c r="D13670"/>
      <c r="E13670" s="44"/>
      <c r="F13670" s="29"/>
      <c r="G13670" s="45"/>
      <c r="L13670"/>
      <c r="M13670" s="46"/>
    </row>
    <row r="13671" spans="1:13" x14ac:dyDescent="0.3">
      <c r="A13671"/>
      <c r="B13671"/>
      <c r="C13671" s="29"/>
      <c r="D13671"/>
      <c r="E13671" s="44"/>
      <c r="F13671" s="29"/>
      <c r="G13671" s="45"/>
      <c r="L13671"/>
      <c r="M13671" s="46"/>
    </row>
    <row r="13672" spans="1:13" x14ac:dyDescent="0.3">
      <c r="A13672"/>
      <c r="B13672"/>
      <c r="C13672" s="29"/>
      <c r="D13672"/>
      <c r="E13672" s="44"/>
      <c r="F13672" s="29"/>
      <c r="G13672" s="45"/>
      <c r="L13672"/>
      <c r="M13672" s="46"/>
    </row>
    <row r="13673" spans="1:13" x14ac:dyDescent="0.3">
      <c r="A13673"/>
      <c r="B13673"/>
      <c r="C13673" s="29"/>
      <c r="D13673"/>
      <c r="E13673" s="44"/>
      <c r="F13673" s="29"/>
      <c r="G13673" s="45"/>
      <c r="L13673"/>
      <c r="M13673" s="46"/>
    </row>
    <row r="13674" spans="1:13" x14ac:dyDescent="0.3">
      <c r="A13674"/>
      <c r="B13674"/>
      <c r="C13674" s="29"/>
      <c r="D13674"/>
      <c r="E13674" s="44"/>
      <c r="F13674" s="29"/>
      <c r="G13674" s="45"/>
      <c r="L13674"/>
      <c r="M13674" s="46"/>
    </row>
    <row r="13675" spans="1:13" x14ac:dyDescent="0.3">
      <c r="A13675"/>
      <c r="B13675"/>
      <c r="C13675" s="29"/>
      <c r="D13675"/>
      <c r="E13675" s="44"/>
      <c r="F13675" s="29"/>
      <c r="G13675" s="45"/>
      <c r="L13675"/>
      <c r="M13675" s="46"/>
    </row>
    <row r="13676" spans="1:13" x14ac:dyDescent="0.3">
      <c r="A13676"/>
      <c r="B13676"/>
      <c r="C13676" s="29"/>
      <c r="D13676"/>
      <c r="E13676" s="44"/>
      <c r="F13676" s="29"/>
      <c r="G13676" s="45"/>
      <c r="L13676"/>
      <c r="M13676" s="46"/>
    </row>
    <row r="13677" spans="1:13" x14ac:dyDescent="0.3">
      <c r="A13677"/>
      <c r="B13677"/>
      <c r="C13677" s="29"/>
      <c r="D13677"/>
      <c r="E13677" s="44"/>
      <c r="F13677" s="29"/>
      <c r="G13677" s="45"/>
      <c r="L13677"/>
      <c r="M13677" s="46"/>
    </row>
    <row r="13678" spans="1:13" x14ac:dyDescent="0.3">
      <c r="A13678"/>
      <c r="B13678"/>
      <c r="C13678" s="29"/>
      <c r="D13678"/>
      <c r="E13678" s="44"/>
      <c r="F13678" s="29"/>
      <c r="G13678" s="45"/>
      <c r="L13678"/>
      <c r="M13678" s="46"/>
    </row>
    <row r="13679" spans="1:13" x14ac:dyDescent="0.3">
      <c r="A13679"/>
      <c r="B13679"/>
      <c r="C13679" s="29"/>
      <c r="D13679"/>
      <c r="E13679" s="44"/>
      <c r="F13679" s="29"/>
      <c r="G13679" s="45"/>
      <c r="L13679"/>
      <c r="M13679" s="46"/>
    </row>
    <row r="13680" spans="1:13" x14ac:dyDescent="0.3">
      <c r="A13680"/>
      <c r="B13680"/>
      <c r="C13680" s="29"/>
      <c r="D13680"/>
      <c r="E13680" s="44"/>
      <c r="F13680" s="29"/>
      <c r="G13680" s="45"/>
      <c r="L13680"/>
      <c r="M13680" s="46"/>
    </row>
    <row r="13681" spans="1:13" x14ac:dyDescent="0.3">
      <c r="A13681"/>
      <c r="B13681"/>
      <c r="C13681" s="29"/>
      <c r="D13681"/>
      <c r="E13681" s="44"/>
      <c r="F13681" s="29"/>
      <c r="G13681" s="45"/>
      <c r="L13681"/>
      <c r="M13681" s="46"/>
    </row>
    <row r="13682" spans="1:13" x14ac:dyDescent="0.3">
      <c r="A13682"/>
      <c r="B13682"/>
      <c r="C13682" s="29"/>
      <c r="D13682"/>
      <c r="E13682" s="44"/>
      <c r="F13682" s="29"/>
      <c r="G13682" s="45"/>
      <c r="L13682"/>
      <c r="M13682" s="46"/>
    </row>
    <row r="13683" spans="1:13" x14ac:dyDescent="0.3">
      <c r="A13683"/>
      <c r="B13683"/>
      <c r="C13683" s="29"/>
      <c r="D13683"/>
      <c r="E13683" s="44"/>
      <c r="F13683" s="29"/>
      <c r="G13683" s="45"/>
      <c r="L13683"/>
      <c r="M13683" s="46"/>
    </row>
    <row r="13684" spans="1:13" x14ac:dyDescent="0.3">
      <c r="A13684"/>
      <c r="B13684"/>
      <c r="C13684" s="29"/>
      <c r="D13684"/>
      <c r="E13684" s="44"/>
      <c r="F13684" s="29"/>
      <c r="G13684" s="45"/>
      <c r="L13684"/>
      <c r="M13684" s="46"/>
    </row>
    <row r="13685" spans="1:13" x14ac:dyDescent="0.3">
      <c r="A13685"/>
      <c r="B13685"/>
      <c r="C13685" s="29"/>
      <c r="D13685"/>
      <c r="E13685" s="44"/>
      <c r="F13685" s="29"/>
      <c r="G13685" s="45"/>
      <c r="L13685"/>
      <c r="M13685" s="46"/>
    </row>
    <row r="13686" spans="1:13" x14ac:dyDescent="0.3">
      <c r="A13686"/>
      <c r="B13686"/>
      <c r="C13686" s="29"/>
      <c r="D13686"/>
      <c r="E13686" s="44"/>
      <c r="F13686" s="29"/>
      <c r="G13686" s="45"/>
      <c r="L13686"/>
      <c r="M13686" s="46"/>
    </row>
    <row r="13687" spans="1:13" x14ac:dyDescent="0.3">
      <c r="A13687"/>
      <c r="B13687"/>
      <c r="C13687" s="29"/>
      <c r="D13687"/>
      <c r="E13687" s="44"/>
      <c r="F13687" s="29"/>
      <c r="G13687" s="45"/>
      <c r="L13687"/>
      <c r="M13687" s="46"/>
    </row>
    <row r="13688" spans="1:13" x14ac:dyDescent="0.3">
      <c r="A13688"/>
      <c r="B13688"/>
      <c r="C13688" s="29"/>
      <c r="D13688"/>
      <c r="E13688" s="44"/>
      <c r="F13688" s="29"/>
      <c r="G13688" s="45"/>
      <c r="L13688"/>
      <c r="M13688" s="46"/>
    </row>
    <row r="13689" spans="1:13" x14ac:dyDescent="0.3">
      <c r="A13689"/>
      <c r="B13689"/>
      <c r="C13689" s="29"/>
      <c r="D13689"/>
      <c r="E13689" s="44"/>
      <c r="F13689" s="29"/>
      <c r="G13689" s="45"/>
      <c r="L13689"/>
      <c r="M13689" s="46"/>
    </row>
    <row r="13690" spans="1:13" x14ac:dyDescent="0.3">
      <c r="A13690"/>
      <c r="B13690"/>
      <c r="C13690" s="29"/>
      <c r="D13690"/>
      <c r="E13690" s="44"/>
      <c r="F13690" s="29"/>
      <c r="G13690" s="45"/>
      <c r="L13690"/>
      <c r="M13690" s="46"/>
    </row>
    <row r="13691" spans="1:13" x14ac:dyDescent="0.3">
      <c r="A13691"/>
      <c r="B13691"/>
      <c r="C13691" s="29"/>
      <c r="D13691"/>
      <c r="E13691" s="44"/>
      <c r="F13691" s="29"/>
      <c r="G13691" s="45"/>
      <c r="L13691"/>
      <c r="M13691" s="46"/>
    </row>
    <row r="13692" spans="1:13" x14ac:dyDescent="0.3">
      <c r="A13692"/>
      <c r="B13692"/>
      <c r="C13692" s="29"/>
      <c r="D13692"/>
      <c r="E13692" s="44"/>
      <c r="F13692" s="29"/>
      <c r="G13692" s="45"/>
      <c r="L13692"/>
      <c r="M13692" s="46"/>
    </row>
    <row r="13693" spans="1:13" x14ac:dyDescent="0.3">
      <c r="A13693"/>
      <c r="B13693"/>
      <c r="C13693" s="29"/>
      <c r="D13693"/>
      <c r="E13693" s="44"/>
      <c r="F13693" s="29"/>
      <c r="G13693" s="45"/>
      <c r="L13693"/>
      <c r="M13693" s="46"/>
    </row>
    <row r="13694" spans="1:13" x14ac:dyDescent="0.3">
      <c r="A13694"/>
      <c r="B13694"/>
      <c r="C13694" s="29"/>
      <c r="D13694"/>
      <c r="E13694" s="44"/>
      <c r="F13694" s="29"/>
      <c r="G13694" s="45"/>
      <c r="L13694"/>
      <c r="M13694" s="46"/>
    </row>
    <row r="13695" spans="1:13" x14ac:dyDescent="0.3">
      <c r="A13695"/>
      <c r="B13695"/>
      <c r="C13695" s="29"/>
      <c r="D13695"/>
      <c r="E13695" s="44"/>
      <c r="F13695" s="29"/>
      <c r="G13695" s="45"/>
      <c r="L13695"/>
      <c r="M13695" s="46"/>
    </row>
    <row r="13696" spans="1:13" x14ac:dyDescent="0.3">
      <c r="A13696"/>
      <c r="B13696"/>
      <c r="C13696" s="29"/>
      <c r="D13696"/>
      <c r="E13696" s="44"/>
      <c r="F13696" s="29"/>
      <c r="G13696" s="45"/>
      <c r="L13696"/>
      <c r="M13696" s="46"/>
    </row>
    <row r="13697" spans="1:13" x14ac:dyDescent="0.3">
      <c r="A13697"/>
      <c r="B13697"/>
      <c r="C13697" s="29"/>
      <c r="D13697"/>
      <c r="E13697" s="44"/>
      <c r="F13697" s="29"/>
      <c r="G13697" s="45"/>
      <c r="L13697"/>
      <c r="M13697" s="46"/>
    </row>
    <row r="13698" spans="1:13" x14ac:dyDescent="0.3">
      <c r="A13698"/>
      <c r="B13698"/>
      <c r="C13698" s="29"/>
      <c r="D13698"/>
      <c r="E13698" s="44"/>
      <c r="F13698" s="29"/>
      <c r="G13698" s="45"/>
      <c r="L13698"/>
      <c r="M13698" s="46"/>
    </row>
    <row r="13699" spans="1:13" x14ac:dyDescent="0.3">
      <c r="A13699"/>
      <c r="B13699"/>
      <c r="C13699" s="29"/>
      <c r="D13699"/>
      <c r="E13699" s="44"/>
      <c r="F13699" s="29"/>
      <c r="G13699" s="45"/>
      <c r="L13699"/>
      <c r="M13699" s="46"/>
    </row>
    <row r="13700" spans="1:13" x14ac:dyDescent="0.3">
      <c r="A13700"/>
      <c r="B13700"/>
      <c r="C13700" s="29"/>
      <c r="D13700"/>
      <c r="E13700" s="44"/>
      <c r="F13700" s="29"/>
      <c r="G13700" s="45"/>
      <c r="L13700"/>
      <c r="M13700" s="46"/>
    </row>
    <row r="13701" spans="1:13" x14ac:dyDescent="0.3">
      <c r="A13701"/>
      <c r="B13701"/>
      <c r="C13701" s="29"/>
      <c r="D13701"/>
      <c r="E13701" s="44"/>
      <c r="F13701" s="29"/>
      <c r="G13701" s="45"/>
      <c r="L13701"/>
      <c r="M13701" s="46"/>
    </row>
    <row r="13702" spans="1:13" x14ac:dyDescent="0.3">
      <c r="A13702"/>
      <c r="B13702"/>
      <c r="C13702" s="29"/>
      <c r="D13702"/>
      <c r="E13702" s="44"/>
      <c r="F13702" s="29"/>
      <c r="G13702" s="45"/>
      <c r="L13702"/>
      <c r="M13702" s="46"/>
    </row>
    <row r="13703" spans="1:13" x14ac:dyDescent="0.3">
      <c r="A13703"/>
      <c r="B13703"/>
      <c r="C13703" s="29"/>
      <c r="D13703"/>
      <c r="E13703" s="44"/>
      <c r="F13703" s="29"/>
      <c r="G13703" s="45"/>
      <c r="L13703"/>
      <c r="M13703" s="46"/>
    </row>
    <row r="13704" spans="1:13" x14ac:dyDescent="0.3">
      <c r="A13704"/>
      <c r="B13704"/>
      <c r="C13704" s="29"/>
      <c r="D13704"/>
      <c r="E13704" s="44"/>
      <c r="F13704" s="29"/>
      <c r="G13704" s="45"/>
      <c r="L13704"/>
      <c r="M13704" s="46"/>
    </row>
    <row r="13705" spans="1:13" x14ac:dyDescent="0.3">
      <c r="A13705"/>
      <c r="B13705"/>
      <c r="C13705" s="29"/>
      <c r="D13705"/>
      <c r="E13705" s="44"/>
      <c r="F13705" s="29"/>
      <c r="G13705" s="45"/>
      <c r="L13705"/>
      <c r="M13705" s="46"/>
    </row>
    <row r="13706" spans="1:13" x14ac:dyDescent="0.3">
      <c r="A13706"/>
      <c r="B13706"/>
      <c r="C13706" s="29"/>
      <c r="D13706"/>
      <c r="E13706" s="44"/>
      <c r="F13706" s="29"/>
      <c r="G13706" s="45"/>
      <c r="L13706"/>
      <c r="M13706" s="46"/>
    </row>
    <row r="13707" spans="1:13" x14ac:dyDescent="0.3">
      <c r="A13707"/>
      <c r="B13707"/>
      <c r="C13707" s="29"/>
      <c r="D13707"/>
      <c r="E13707" s="44"/>
      <c r="F13707" s="29"/>
      <c r="G13707" s="45"/>
      <c r="L13707"/>
      <c r="M13707" s="46"/>
    </row>
    <row r="13708" spans="1:13" x14ac:dyDescent="0.3">
      <c r="A13708"/>
      <c r="B13708"/>
      <c r="C13708" s="29"/>
      <c r="D13708"/>
      <c r="E13708" s="44"/>
      <c r="F13708" s="29"/>
      <c r="G13708" s="45"/>
      <c r="L13708"/>
      <c r="M13708" s="46"/>
    </row>
    <row r="13709" spans="1:13" x14ac:dyDescent="0.3">
      <c r="A13709"/>
      <c r="B13709"/>
      <c r="C13709" s="29"/>
      <c r="D13709"/>
      <c r="E13709" s="44"/>
      <c r="F13709" s="29"/>
      <c r="G13709" s="45"/>
      <c r="L13709"/>
      <c r="M13709" s="46"/>
    </row>
    <row r="13710" spans="1:13" x14ac:dyDescent="0.3">
      <c r="A13710"/>
      <c r="B13710"/>
      <c r="C13710" s="29"/>
      <c r="D13710"/>
      <c r="E13710" s="44"/>
      <c r="F13710" s="29"/>
      <c r="G13710" s="45"/>
      <c r="L13710"/>
      <c r="M13710" s="46"/>
    </row>
    <row r="13711" spans="1:13" x14ac:dyDescent="0.3">
      <c r="A13711"/>
      <c r="B13711"/>
      <c r="C13711" s="29"/>
      <c r="D13711"/>
      <c r="E13711" s="44"/>
      <c r="F13711" s="29"/>
      <c r="G13711" s="45"/>
      <c r="L13711"/>
      <c r="M13711" s="46"/>
    </row>
    <row r="13712" spans="1:13" x14ac:dyDescent="0.3">
      <c r="A13712"/>
      <c r="B13712"/>
      <c r="C13712" s="29"/>
      <c r="D13712"/>
      <c r="E13712" s="44"/>
      <c r="F13712" s="29"/>
      <c r="G13712" s="45"/>
      <c r="L13712"/>
      <c r="M13712" s="46"/>
    </row>
    <row r="13713" spans="1:13" x14ac:dyDescent="0.3">
      <c r="A13713"/>
      <c r="B13713"/>
      <c r="C13713" s="29"/>
      <c r="D13713"/>
      <c r="E13713" s="44"/>
      <c r="F13713" s="29"/>
      <c r="G13713" s="45"/>
      <c r="L13713"/>
      <c r="M13713" s="46"/>
    </row>
    <row r="13714" spans="1:13" x14ac:dyDescent="0.3">
      <c r="A13714"/>
      <c r="B13714"/>
      <c r="C13714" s="29"/>
      <c r="D13714"/>
      <c r="E13714" s="44"/>
      <c r="F13714" s="29"/>
      <c r="G13714" s="45"/>
      <c r="L13714"/>
      <c r="M13714" s="46"/>
    </row>
    <row r="13715" spans="1:13" x14ac:dyDescent="0.3">
      <c r="A13715"/>
      <c r="B13715"/>
      <c r="C13715" s="29"/>
      <c r="D13715"/>
      <c r="E13715" s="44"/>
      <c r="F13715" s="29"/>
      <c r="G13715" s="45"/>
      <c r="L13715"/>
      <c r="M13715" s="46"/>
    </row>
    <row r="13716" spans="1:13" x14ac:dyDescent="0.3">
      <c r="A13716"/>
      <c r="B13716"/>
      <c r="C13716" s="29"/>
      <c r="D13716"/>
      <c r="E13716" s="44"/>
      <c r="F13716" s="29"/>
      <c r="G13716" s="45"/>
      <c r="L13716"/>
      <c r="M13716" s="46"/>
    </row>
    <row r="13717" spans="1:13" x14ac:dyDescent="0.3">
      <c r="A13717"/>
      <c r="B13717"/>
      <c r="C13717" s="29"/>
      <c r="D13717"/>
      <c r="E13717" s="44"/>
      <c r="F13717" s="29"/>
      <c r="G13717" s="45"/>
      <c r="L13717"/>
      <c r="M13717" s="46"/>
    </row>
    <row r="13718" spans="1:13" x14ac:dyDescent="0.3">
      <c r="A13718"/>
      <c r="B13718"/>
      <c r="C13718" s="29"/>
      <c r="D13718"/>
      <c r="E13718" s="44"/>
      <c r="F13718" s="29"/>
      <c r="G13718" s="45"/>
      <c r="L13718"/>
      <c r="M13718" s="46"/>
    </row>
    <row r="13719" spans="1:13" x14ac:dyDescent="0.3">
      <c r="A13719"/>
      <c r="B13719"/>
      <c r="C13719" s="29"/>
      <c r="D13719"/>
      <c r="E13719" s="44"/>
      <c r="F13719" s="29"/>
      <c r="G13719" s="45"/>
      <c r="L13719"/>
      <c r="M13719" s="46"/>
    </row>
    <row r="13720" spans="1:13" x14ac:dyDescent="0.3">
      <c r="A13720"/>
      <c r="B13720"/>
      <c r="C13720" s="29"/>
      <c r="D13720"/>
      <c r="E13720" s="44"/>
      <c r="F13720" s="29"/>
      <c r="G13720" s="45"/>
      <c r="L13720"/>
      <c r="M13720" s="46"/>
    </row>
    <row r="13721" spans="1:13" x14ac:dyDescent="0.3">
      <c r="A13721"/>
      <c r="B13721"/>
      <c r="C13721" s="29"/>
      <c r="D13721"/>
      <c r="E13721" s="44"/>
      <c r="F13721" s="29"/>
      <c r="G13721" s="45"/>
      <c r="L13721"/>
      <c r="M13721" s="46"/>
    </row>
    <row r="13722" spans="1:13" x14ac:dyDescent="0.3">
      <c r="A13722"/>
      <c r="B13722"/>
      <c r="C13722" s="29"/>
      <c r="D13722"/>
      <c r="E13722" s="44"/>
      <c r="F13722" s="29"/>
      <c r="G13722" s="45"/>
      <c r="L13722"/>
      <c r="M13722" s="46"/>
    </row>
    <row r="13723" spans="1:13" x14ac:dyDescent="0.3">
      <c r="A13723"/>
      <c r="B13723"/>
      <c r="C13723" s="29"/>
      <c r="D13723"/>
      <c r="E13723" s="44"/>
      <c r="F13723" s="29"/>
      <c r="G13723" s="45"/>
      <c r="L13723"/>
      <c r="M13723" s="46"/>
    </row>
    <row r="13724" spans="1:13" x14ac:dyDescent="0.3">
      <c r="A13724"/>
      <c r="B13724"/>
      <c r="C13724" s="29"/>
      <c r="D13724"/>
      <c r="E13724" s="44"/>
      <c r="F13724" s="29"/>
      <c r="G13724" s="45"/>
      <c r="L13724"/>
      <c r="M13724" s="46"/>
    </row>
    <row r="13725" spans="1:13" x14ac:dyDescent="0.3">
      <c r="A13725"/>
      <c r="B13725"/>
      <c r="C13725" s="29"/>
      <c r="D13725"/>
      <c r="E13725" s="44"/>
      <c r="F13725" s="29"/>
      <c r="G13725" s="45"/>
      <c r="L13725"/>
      <c r="M13725" s="46"/>
    </row>
    <row r="13726" spans="1:13" x14ac:dyDescent="0.3">
      <c r="A13726"/>
      <c r="B13726"/>
      <c r="C13726" s="29"/>
      <c r="D13726"/>
      <c r="E13726" s="44"/>
      <c r="F13726" s="29"/>
      <c r="G13726" s="45"/>
      <c r="L13726"/>
      <c r="M13726" s="46"/>
    </row>
    <row r="13727" spans="1:13" x14ac:dyDescent="0.3">
      <c r="A13727"/>
      <c r="B13727"/>
      <c r="C13727" s="29"/>
      <c r="D13727"/>
      <c r="E13727" s="44"/>
      <c r="F13727" s="29"/>
      <c r="G13727" s="45"/>
      <c r="L13727"/>
      <c r="M13727" s="46"/>
    </row>
    <row r="13728" spans="1:13" x14ac:dyDescent="0.3">
      <c r="A13728"/>
      <c r="B13728"/>
      <c r="C13728" s="29"/>
      <c r="D13728"/>
      <c r="E13728" s="44"/>
      <c r="F13728" s="29"/>
      <c r="G13728" s="45"/>
      <c r="L13728"/>
      <c r="M13728" s="46"/>
    </row>
    <row r="13729" spans="1:13" x14ac:dyDescent="0.3">
      <c r="A13729"/>
      <c r="B13729"/>
      <c r="C13729" s="29"/>
      <c r="D13729"/>
      <c r="E13729" s="44"/>
      <c r="F13729" s="29"/>
      <c r="G13729" s="45"/>
      <c r="L13729"/>
      <c r="M13729" s="46"/>
    </row>
    <row r="13730" spans="1:13" x14ac:dyDescent="0.3">
      <c r="A13730"/>
      <c r="B13730"/>
      <c r="C13730" s="29"/>
      <c r="D13730"/>
      <c r="E13730" s="44"/>
      <c r="F13730" s="29"/>
      <c r="G13730" s="45"/>
      <c r="L13730"/>
      <c r="M13730" s="46"/>
    </row>
    <row r="13731" spans="1:13" x14ac:dyDescent="0.3">
      <c r="A13731"/>
      <c r="B13731"/>
      <c r="C13731" s="29"/>
      <c r="D13731"/>
      <c r="E13731" s="44"/>
      <c r="F13731" s="29"/>
      <c r="G13731" s="45"/>
      <c r="L13731"/>
      <c r="M13731" s="46"/>
    </row>
    <row r="13732" spans="1:13" x14ac:dyDescent="0.3">
      <c r="A13732"/>
      <c r="B13732"/>
      <c r="C13732" s="29"/>
      <c r="D13732"/>
      <c r="E13732" s="44"/>
      <c r="F13732" s="29"/>
      <c r="G13732" s="45"/>
      <c r="L13732"/>
      <c r="M13732" s="46"/>
    </row>
    <row r="13733" spans="1:13" x14ac:dyDescent="0.3">
      <c r="A13733"/>
      <c r="B13733"/>
      <c r="C13733" s="29"/>
      <c r="D13733"/>
      <c r="E13733" s="44"/>
      <c r="F13733" s="29"/>
      <c r="G13733" s="45"/>
      <c r="L13733"/>
      <c r="M13733" s="46"/>
    </row>
    <row r="13734" spans="1:13" x14ac:dyDescent="0.3">
      <c r="A13734"/>
      <c r="B13734"/>
      <c r="C13734" s="29"/>
      <c r="D13734"/>
      <c r="E13734" s="44"/>
      <c r="F13734" s="29"/>
      <c r="G13734" s="45"/>
      <c r="L13734"/>
      <c r="M13734" s="46"/>
    </row>
    <row r="13735" spans="1:13" x14ac:dyDescent="0.3">
      <c r="A13735"/>
      <c r="B13735"/>
      <c r="C13735" s="29"/>
      <c r="D13735"/>
      <c r="E13735" s="44"/>
      <c r="F13735" s="29"/>
      <c r="G13735" s="45"/>
      <c r="L13735"/>
      <c r="M13735" s="46"/>
    </row>
    <row r="13736" spans="1:13" x14ac:dyDescent="0.3">
      <c r="A13736"/>
      <c r="B13736"/>
      <c r="C13736" s="29"/>
      <c r="D13736"/>
      <c r="E13736" s="44"/>
      <c r="F13736" s="29"/>
      <c r="G13736" s="45"/>
      <c r="L13736"/>
      <c r="M13736" s="46"/>
    </row>
    <row r="13737" spans="1:13" x14ac:dyDescent="0.3">
      <c r="A13737"/>
      <c r="B13737"/>
      <c r="C13737" s="29"/>
      <c r="D13737"/>
      <c r="E13737" s="44"/>
      <c r="F13737" s="29"/>
      <c r="G13737" s="45"/>
      <c r="L13737"/>
      <c r="M13737" s="46"/>
    </row>
    <row r="13738" spans="1:13" x14ac:dyDescent="0.3">
      <c r="A13738"/>
      <c r="B13738"/>
      <c r="C13738" s="29"/>
      <c r="D13738"/>
      <c r="E13738" s="44"/>
      <c r="F13738" s="29"/>
      <c r="G13738" s="45"/>
      <c r="L13738"/>
      <c r="M13738" s="46"/>
    </row>
    <row r="13739" spans="1:13" x14ac:dyDescent="0.3">
      <c r="A13739"/>
      <c r="B13739"/>
      <c r="C13739" s="29"/>
      <c r="D13739"/>
      <c r="E13739" s="44"/>
      <c r="F13739" s="29"/>
      <c r="G13739" s="45"/>
      <c r="L13739"/>
      <c r="M13739" s="46"/>
    </row>
    <row r="13740" spans="1:13" x14ac:dyDescent="0.3">
      <c r="A13740"/>
      <c r="B13740"/>
      <c r="C13740" s="29"/>
      <c r="D13740"/>
      <c r="E13740" s="44"/>
      <c r="F13740" s="29"/>
      <c r="G13740" s="45"/>
      <c r="L13740"/>
      <c r="M13740" s="46"/>
    </row>
    <row r="13741" spans="1:13" x14ac:dyDescent="0.3">
      <c r="A13741"/>
      <c r="B13741"/>
      <c r="C13741" s="29"/>
      <c r="D13741"/>
      <c r="E13741" s="44"/>
      <c r="F13741" s="29"/>
      <c r="G13741" s="45"/>
      <c r="L13741"/>
      <c r="M13741" s="46"/>
    </row>
    <row r="13742" spans="1:13" x14ac:dyDescent="0.3">
      <c r="A13742"/>
      <c r="B13742"/>
      <c r="C13742" s="29"/>
      <c r="D13742"/>
      <c r="E13742" s="44"/>
      <c r="F13742" s="29"/>
      <c r="G13742" s="45"/>
      <c r="L13742"/>
      <c r="M13742" s="46"/>
    </row>
    <row r="13743" spans="1:13" x14ac:dyDescent="0.3">
      <c r="A13743"/>
      <c r="B13743"/>
      <c r="C13743" s="29"/>
      <c r="D13743"/>
      <c r="E13743" s="44"/>
      <c r="F13743" s="29"/>
      <c r="G13743" s="45"/>
      <c r="L13743"/>
      <c r="M13743" s="46"/>
    </row>
    <row r="13744" spans="1:13" x14ac:dyDescent="0.3">
      <c r="A13744"/>
      <c r="B13744"/>
      <c r="C13744" s="29"/>
      <c r="D13744"/>
      <c r="E13744" s="44"/>
      <c r="F13744" s="29"/>
      <c r="G13744" s="45"/>
      <c r="L13744"/>
      <c r="M13744" s="46"/>
    </row>
    <row r="13745" spans="1:13" x14ac:dyDescent="0.3">
      <c r="A13745"/>
      <c r="B13745"/>
      <c r="C13745" s="29"/>
      <c r="D13745"/>
      <c r="E13745" s="44"/>
      <c r="F13745" s="29"/>
      <c r="G13745" s="45"/>
      <c r="L13745"/>
      <c r="M13745" s="46"/>
    </row>
    <row r="13746" spans="1:13" x14ac:dyDescent="0.3">
      <c r="A13746"/>
      <c r="B13746"/>
      <c r="C13746" s="29"/>
      <c r="D13746"/>
      <c r="E13746" s="44"/>
      <c r="F13746" s="29"/>
      <c r="G13746" s="45"/>
      <c r="L13746"/>
      <c r="M13746" s="46"/>
    </row>
    <row r="13747" spans="1:13" x14ac:dyDescent="0.3">
      <c r="A13747"/>
      <c r="B13747"/>
      <c r="C13747" s="29"/>
      <c r="D13747"/>
      <c r="E13747" s="44"/>
      <c r="F13747" s="29"/>
      <c r="G13747" s="45"/>
      <c r="L13747"/>
      <c r="M13747" s="46"/>
    </row>
    <row r="13748" spans="1:13" x14ac:dyDescent="0.3">
      <c r="A13748"/>
      <c r="B13748"/>
      <c r="C13748" s="29"/>
      <c r="D13748"/>
      <c r="E13748" s="44"/>
      <c r="F13748" s="29"/>
      <c r="G13748" s="45"/>
      <c r="L13748"/>
      <c r="M13748" s="46"/>
    </row>
    <row r="13749" spans="1:13" x14ac:dyDescent="0.3">
      <c r="A13749"/>
      <c r="B13749"/>
      <c r="C13749" s="29"/>
      <c r="D13749"/>
      <c r="E13749" s="44"/>
      <c r="F13749" s="29"/>
      <c r="G13749" s="45"/>
      <c r="L13749"/>
      <c r="M13749" s="46"/>
    </row>
    <row r="13750" spans="1:13" x14ac:dyDescent="0.3">
      <c r="A13750"/>
      <c r="B13750"/>
      <c r="C13750" s="29"/>
      <c r="D13750"/>
      <c r="E13750" s="44"/>
      <c r="F13750" s="29"/>
      <c r="G13750" s="45"/>
      <c r="L13750"/>
      <c r="M13750" s="46"/>
    </row>
    <row r="13751" spans="1:13" x14ac:dyDescent="0.3">
      <c r="A13751"/>
      <c r="B13751"/>
      <c r="C13751" s="29"/>
      <c r="D13751"/>
      <c r="E13751" s="44"/>
      <c r="F13751" s="29"/>
      <c r="G13751" s="45"/>
      <c r="L13751"/>
      <c r="M13751" s="46"/>
    </row>
    <row r="13752" spans="1:13" x14ac:dyDescent="0.3">
      <c r="A13752"/>
      <c r="B13752"/>
      <c r="C13752" s="29"/>
      <c r="D13752"/>
      <c r="E13752" s="44"/>
      <c r="F13752" s="29"/>
      <c r="G13752" s="45"/>
      <c r="L13752"/>
      <c r="M13752" s="46"/>
    </row>
    <row r="13753" spans="1:13" x14ac:dyDescent="0.3">
      <c r="A13753"/>
      <c r="B13753"/>
      <c r="C13753" s="29"/>
      <c r="D13753"/>
      <c r="E13753" s="44"/>
      <c r="F13753" s="29"/>
      <c r="G13753" s="45"/>
      <c r="L13753"/>
      <c r="M13753" s="46"/>
    </row>
    <row r="13754" spans="1:13" x14ac:dyDescent="0.3">
      <c r="A13754"/>
      <c r="B13754"/>
      <c r="C13754" s="29"/>
      <c r="D13754"/>
      <c r="E13754" s="44"/>
      <c r="F13754" s="29"/>
      <c r="G13754" s="45"/>
      <c r="L13754"/>
      <c r="M13754" s="46"/>
    </row>
    <row r="13755" spans="1:13" x14ac:dyDescent="0.3">
      <c r="A13755"/>
      <c r="B13755"/>
      <c r="C13755" s="29"/>
      <c r="D13755"/>
      <c r="E13755" s="44"/>
      <c r="F13755" s="29"/>
      <c r="G13755" s="45"/>
      <c r="L13755"/>
      <c r="M13755" s="46"/>
    </row>
    <row r="13756" spans="1:13" x14ac:dyDescent="0.3">
      <c r="A13756"/>
      <c r="B13756"/>
      <c r="C13756" s="29"/>
      <c r="D13756"/>
      <c r="E13756" s="44"/>
      <c r="F13756" s="29"/>
      <c r="G13756" s="45"/>
      <c r="L13756"/>
      <c r="M13756" s="46"/>
    </row>
    <row r="13757" spans="1:13" x14ac:dyDescent="0.3">
      <c r="A13757"/>
      <c r="B13757"/>
      <c r="C13757" s="29"/>
      <c r="D13757"/>
      <c r="E13757" s="44"/>
      <c r="F13757" s="29"/>
      <c r="G13757" s="45"/>
      <c r="L13757"/>
      <c r="M13757" s="46"/>
    </row>
    <row r="13758" spans="1:13" x14ac:dyDescent="0.3">
      <c r="A13758"/>
      <c r="B13758"/>
      <c r="C13758" s="29"/>
      <c r="D13758"/>
      <c r="E13758" s="44"/>
      <c r="F13758" s="29"/>
      <c r="G13758" s="45"/>
      <c r="L13758"/>
      <c r="M13758" s="46"/>
    </row>
    <row r="13759" spans="1:13" x14ac:dyDescent="0.3">
      <c r="A13759"/>
      <c r="B13759"/>
      <c r="C13759" s="29"/>
      <c r="D13759"/>
      <c r="E13759" s="44"/>
      <c r="F13759" s="29"/>
      <c r="G13759" s="45"/>
      <c r="L13759"/>
      <c r="M13759" s="46"/>
    </row>
    <row r="13760" spans="1:13" x14ac:dyDescent="0.3">
      <c r="A13760"/>
      <c r="B13760"/>
      <c r="C13760" s="29"/>
      <c r="D13760"/>
      <c r="E13760" s="44"/>
      <c r="F13760" s="29"/>
      <c r="G13760" s="45"/>
      <c r="L13760"/>
      <c r="M13760" s="46"/>
    </row>
    <row r="13761" spans="1:13" x14ac:dyDescent="0.3">
      <c r="A13761"/>
      <c r="B13761"/>
      <c r="C13761" s="29"/>
      <c r="D13761"/>
      <c r="E13761" s="44"/>
      <c r="F13761" s="29"/>
      <c r="G13761" s="45"/>
      <c r="L13761"/>
      <c r="M13761" s="46"/>
    </row>
    <row r="13762" spans="1:13" x14ac:dyDescent="0.3">
      <c r="A13762"/>
      <c r="B13762"/>
      <c r="C13762" s="29"/>
      <c r="D13762"/>
      <c r="E13762" s="44"/>
      <c r="F13762" s="29"/>
      <c r="G13762" s="45"/>
      <c r="L13762"/>
      <c r="M13762" s="46"/>
    </row>
    <row r="13763" spans="1:13" x14ac:dyDescent="0.3">
      <c r="A13763"/>
      <c r="B13763"/>
      <c r="C13763" s="29"/>
      <c r="D13763"/>
      <c r="E13763" s="44"/>
      <c r="F13763" s="29"/>
      <c r="G13763" s="45"/>
      <c r="L13763"/>
      <c r="M13763" s="46"/>
    </row>
    <row r="13764" spans="1:13" x14ac:dyDescent="0.3">
      <c r="A13764"/>
      <c r="B13764"/>
      <c r="C13764" s="29"/>
      <c r="D13764"/>
      <c r="E13764" s="44"/>
      <c r="F13764" s="29"/>
      <c r="G13764" s="45"/>
      <c r="L13764"/>
      <c r="M13764" s="46"/>
    </row>
    <row r="13765" spans="1:13" x14ac:dyDescent="0.3">
      <c r="A13765"/>
      <c r="B13765"/>
      <c r="C13765" s="29"/>
      <c r="D13765"/>
      <c r="E13765" s="44"/>
      <c r="F13765" s="29"/>
      <c r="G13765" s="45"/>
      <c r="L13765"/>
      <c r="M13765" s="46"/>
    </row>
    <row r="13766" spans="1:13" x14ac:dyDescent="0.3">
      <c r="A13766"/>
      <c r="B13766"/>
      <c r="C13766" s="29"/>
      <c r="D13766"/>
      <c r="E13766" s="44"/>
      <c r="F13766" s="29"/>
      <c r="G13766" s="45"/>
      <c r="L13766"/>
      <c r="M13766" s="46"/>
    </row>
    <row r="13767" spans="1:13" x14ac:dyDescent="0.3">
      <c r="A13767"/>
      <c r="B13767"/>
      <c r="C13767" s="29"/>
      <c r="D13767"/>
      <c r="E13767" s="44"/>
      <c r="F13767" s="29"/>
      <c r="G13767" s="45"/>
      <c r="L13767"/>
      <c r="M13767" s="46"/>
    </row>
    <row r="13768" spans="1:13" x14ac:dyDescent="0.3">
      <c r="A13768"/>
      <c r="B13768"/>
      <c r="C13768" s="29"/>
      <c r="D13768"/>
      <c r="E13768" s="44"/>
      <c r="F13768" s="29"/>
      <c r="G13768" s="45"/>
      <c r="L13768"/>
      <c r="M13768" s="46"/>
    </row>
    <row r="13769" spans="1:13" x14ac:dyDescent="0.3">
      <c r="A13769"/>
      <c r="B13769"/>
      <c r="C13769" s="29"/>
      <c r="D13769"/>
      <c r="E13769" s="44"/>
      <c r="F13769" s="29"/>
      <c r="G13769" s="45"/>
      <c r="L13769"/>
      <c r="M13769" s="46"/>
    </row>
    <row r="13770" spans="1:13" x14ac:dyDescent="0.3">
      <c r="A13770"/>
      <c r="B13770"/>
      <c r="C13770" s="29"/>
      <c r="D13770"/>
      <c r="E13770" s="44"/>
      <c r="F13770" s="29"/>
      <c r="G13770" s="45"/>
      <c r="L13770"/>
      <c r="M13770" s="46"/>
    </row>
    <row r="13771" spans="1:13" x14ac:dyDescent="0.3">
      <c r="A13771"/>
      <c r="B13771"/>
      <c r="C13771" s="29"/>
      <c r="D13771"/>
      <c r="E13771" s="44"/>
      <c r="F13771" s="29"/>
      <c r="G13771" s="45"/>
      <c r="L13771"/>
      <c r="M13771" s="46"/>
    </row>
    <row r="13772" spans="1:13" x14ac:dyDescent="0.3">
      <c r="A13772"/>
      <c r="B13772"/>
      <c r="C13772" s="29"/>
      <c r="D13772"/>
      <c r="E13772" s="44"/>
      <c r="F13772" s="29"/>
      <c r="G13772" s="45"/>
      <c r="L13772"/>
      <c r="M13772" s="46"/>
    </row>
    <row r="13773" spans="1:13" x14ac:dyDescent="0.3">
      <c r="A13773"/>
      <c r="B13773"/>
      <c r="C13773" s="29"/>
      <c r="D13773"/>
      <c r="E13773" s="44"/>
      <c r="F13773" s="29"/>
      <c r="G13773" s="45"/>
      <c r="L13773"/>
      <c r="M13773" s="46"/>
    </row>
    <row r="13774" spans="1:13" x14ac:dyDescent="0.3">
      <c r="A13774"/>
      <c r="B13774"/>
      <c r="C13774" s="29"/>
      <c r="D13774"/>
      <c r="E13774" s="44"/>
      <c r="F13774" s="29"/>
      <c r="G13774" s="45"/>
      <c r="L13774"/>
      <c r="M13774" s="46"/>
    </row>
    <row r="13775" spans="1:13" x14ac:dyDescent="0.3">
      <c r="A13775"/>
      <c r="B13775"/>
      <c r="C13775" s="29"/>
      <c r="D13775"/>
      <c r="E13775" s="44"/>
      <c r="F13775" s="29"/>
      <c r="G13775" s="45"/>
      <c r="L13775"/>
      <c r="M13775" s="46"/>
    </row>
    <row r="13776" spans="1:13" x14ac:dyDescent="0.3">
      <c r="A13776"/>
      <c r="B13776"/>
      <c r="C13776" s="29"/>
      <c r="D13776"/>
      <c r="E13776" s="44"/>
      <c r="F13776" s="29"/>
      <c r="G13776" s="45"/>
      <c r="L13776"/>
      <c r="M13776" s="46"/>
    </row>
    <row r="13777" spans="1:13" x14ac:dyDescent="0.3">
      <c r="A13777"/>
      <c r="B13777"/>
      <c r="C13777" s="29"/>
      <c r="D13777"/>
      <c r="E13777" s="44"/>
      <c r="F13777" s="29"/>
      <c r="G13777" s="45"/>
      <c r="L13777"/>
      <c r="M13777" s="46"/>
    </row>
    <row r="13778" spans="1:13" x14ac:dyDescent="0.3">
      <c r="A13778"/>
      <c r="B13778"/>
      <c r="C13778" s="29"/>
      <c r="D13778"/>
      <c r="E13778" s="44"/>
      <c r="F13778" s="29"/>
      <c r="G13778" s="45"/>
      <c r="L13778"/>
      <c r="M13778" s="46"/>
    </row>
    <row r="13779" spans="1:13" x14ac:dyDescent="0.3">
      <c r="A13779"/>
      <c r="B13779"/>
      <c r="C13779" s="29"/>
      <c r="D13779"/>
      <c r="E13779" s="44"/>
      <c r="F13779" s="29"/>
      <c r="G13779" s="45"/>
      <c r="L13779"/>
      <c r="M13779" s="46"/>
    </row>
    <row r="13780" spans="1:13" x14ac:dyDescent="0.3">
      <c r="A13780"/>
      <c r="B13780"/>
      <c r="C13780" s="29"/>
      <c r="D13780"/>
      <c r="E13780" s="44"/>
      <c r="F13780" s="29"/>
      <c r="G13780" s="45"/>
      <c r="L13780"/>
      <c r="M13780" s="46"/>
    </row>
    <row r="13781" spans="1:13" x14ac:dyDescent="0.3">
      <c r="A13781"/>
      <c r="B13781"/>
      <c r="C13781" s="29"/>
      <c r="D13781"/>
      <c r="E13781" s="44"/>
      <c r="F13781" s="29"/>
      <c r="G13781" s="45"/>
      <c r="L13781"/>
      <c r="M13781" s="46"/>
    </row>
    <row r="13782" spans="1:13" x14ac:dyDescent="0.3">
      <c r="A13782"/>
      <c r="B13782"/>
      <c r="C13782" s="29"/>
      <c r="D13782"/>
      <c r="E13782" s="44"/>
      <c r="F13782" s="29"/>
      <c r="G13782" s="45"/>
      <c r="L13782"/>
      <c r="M13782" s="46"/>
    </row>
    <row r="13783" spans="1:13" x14ac:dyDescent="0.3">
      <c r="A13783"/>
      <c r="B13783"/>
      <c r="C13783" s="29"/>
      <c r="D13783"/>
      <c r="E13783" s="44"/>
      <c r="F13783" s="29"/>
      <c r="G13783" s="45"/>
      <c r="L13783"/>
      <c r="M13783" s="46"/>
    </row>
    <row r="13784" spans="1:13" x14ac:dyDescent="0.3">
      <c r="A13784"/>
      <c r="B13784"/>
      <c r="C13784" s="29"/>
      <c r="D13784"/>
      <c r="E13784" s="44"/>
      <c r="F13784" s="29"/>
      <c r="G13784" s="45"/>
      <c r="L13784"/>
      <c r="M13784" s="46"/>
    </row>
    <row r="13785" spans="1:13" x14ac:dyDescent="0.3">
      <c r="A13785"/>
      <c r="B13785"/>
      <c r="C13785" s="29"/>
      <c r="D13785"/>
      <c r="E13785" s="44"/>
      <c r="F13785" s="29"/>
      <c r="G13785" s="45"/>
      <c r="L13785"/>
      <c r="M13785" s="46"/>
    </row>
    <row r="13786" spans="1:13" x14ac:dyDescent="0.3">
      <c r="A13786"/>
      <c r="B13786"/>
      <c r="C13786" s="29"/>
      <c r="D13786"/>
      <c r="E13786" s="44"/>
      <c r="F13786" s="29"/>
      <c r="G13786" s="45"/>
      <c r="L13786"/>
      <c r="M13786" s="46"/>
    </row>
    <row r="13787" spans="1:13" x14ac:dyDescent="0.3">
      <c r="A13787"/>
      <c r="B13787"/>
      <c r="C13787" s="29"/>
      <c r="D13787"/>
      <c r="E13787" s="44"/>
      <c r="F13787" s="29"/>
      <c r="G13787" s="45"/>
      <c r="L13787"/>
      <c r="M13787" s="46"/>
    </row>
    <row r="13788" spans="1:13" x14ac:dyDescent="0.3">
      <c r="A13788"/>
      <c r="B13788"/>
      <c r="C13788" s="29"/>
      <c r="D13788"/>
      <c r="E13788" s="44"/>
      <c r="F13788" s="29"/>
      <c r="G13788" s="45"/>
      <c r="L13788"/>
      <c r="M13788" s="46"/>
    </row>
    <row r="13789" spans="1:13" x14ac:dyDescent="0.3">
      <c r="A13789"/>
      <c r="B13789"/>
      <c r="C13789" s="29"/>
      <c r="D13789"/>
      <c r="E13789" s="44"/>
      <c r="F13789" s="29"/>
      <c r="G13789" s="45"/>
      <c r="L13789"/>
      <c r="M13789" s="46"/>
    </row>
    <row r="13790" spans="1:13" x14ac:dyDescent="0.3">
      <c r="A13790"/>
      <c r="B13790"/>
      <c r="C13790" s="29"/>
      <c r="D13790"/>
      <c r="E13790" s="44"/>
      <c r="F13790" s="29"/>
      <c r="G13790" s="45"/>
      <c r="L13790"/>
      <c r="M13790" s="46"/>
    </row>
    <row r="13791" spans="1:13" x14ac:dyDescent="0.3">
      <c r="A13791"/>
      <c r="B13791"/>
      <c r="C13791" s="29"/>
      <c r="D13791"/>
      <c r="E13791" s="44"/>
      <c r="F13791" s="29"/>
      <c r="G13791" s="45"/>
      <c r="L13791"/>
      <c r="M13791" s="46"/>
    </row>
    <row r="13792" spans="1:13" x14ac:dyDescent="0.3">
      <c r="A13792"/>
      <c r="B13792"/>
      <c r="C13792" s="29"/>
      <c r="D13792"/>
      <c r="E13792" s="44"/>
      <c r="F13792" s="29"/>
      <c r="G13792" s="45"/>
      <c r="L13792"/>
      <c r="M13792" s="46"/>
    </row>
    <row r="13793" spans="1:13" x14ac:dyDescent="0.3">
      <c r="A13793"/>
      <c r="B13793"/>
      <c r="C13793" s="29"/>
      <c r="D13793"/>
      <c r="E13793" s="44"/>
      <c r="F13793" s="29"/>
      <c r="G13793" s="45"/>
      <c r="L13793"/>
      <c r="M13793" s="46"/>
    </row>
    <row r="13794" spans="1:13" x14ac:dyDescent="0.3">
      <c r="A13794"/>
      <c r="B13794"/>
      <c r="C13794" s="29"/>
      <c r="D13794"/>
      <c r="E13794" s="44"/>
      <c r="F13794" s="29"/>
      <c r="G13794" s="45"/>
      <c r="L13794"/>
      <c r="M13794" s="46"/>
    </row>
    <row r="13795" spans="1:13" x14ac:dyDescent="0.3">
      <c r="A13795"/>
      <c r="B13795"/>
      <c r="C13795" s="29"/>
      <c r="D13795"/>
      <c r="E13795" s="44"/>
      <c r="F13795" s="29"/>
      <c r="G13795" s="45"/>
      <c r="L13795"/>
      <c r="M13795" s="46"/>
    </row>
    <row r="13796" spans="1:13" x14ac:dyDescent="0.3">
      <c r="A13796"/>
      <c r="B13796"/>
      <c r="C13796" s="29"/>
      <c r="D13796"/>
      <c r="E13796" s="44"/>
      <c r="F13796" s="29"/>
      <c r="G13796" s="45"/>
      <c r="L13796"/>
      <c r="M13796" s="46"/>
    </row>
    <row r="13797" spans="1:13" x14ac:dyDescent="0.3">
      <c r="A13797"/>
      <c r="B13797"/>
      <c r="C13797" s="29"/>
      <c r="D13797"/>
      <c r="E13797" s="44"/>
      <c r="F13797" s="29"/>
      <c r="G13797" s="45"/>
      <c r="L13797"/>
      <c r="M13797" s="46"/>
    </row>
    <row r="13798" spans="1:13" x14ac:dyDescent="0.3">
      <c r="A13798"/>
      <c r="B13798"/>
      <c r="C13798" s="29"/>
      <c r="D13798"/>
      <c r="E13798" s="44"/>
      <c r="F13798" s="29"/>
      <c r="G13798" s="45"/>
      <c r="L13798"/>
      <c r="M13798" s="46"/>
    </row>
    <row r="13799" spans="1:13" x14ac:dyDescent="0.3">
      <c r="A13799"/>
      <c r="B13799"/>
      <c r="C13799" s="29"/>
      <c r="D13799"/>
      <c r="E13799" s="44"/>
      <c r="F13799" s="29"/>
      <c r="G13799" s="45"/>
      <c r="L13799"/>
      <c r="M13799" s="46"/>
    </row>
    <row r="13800" spans="1:13" x14ac:dyDescent="0.3">
      <c r="A13800"/>
      <c r="B13800"/>
      <c r="C13800" s="29"/>
      <c r="D13800"/>
      <c r="E13800" s="44"/>
      <c r="F13800" s="29"/>
      <c r="G13800" s="45"/>
      <c r="L13800"/>
      <c r="M13800" s="46"/>
    </row>
    <row r="13801" spans="1:13" x14ac:dyDescent="0.3">
      <c r="A13801"/>
      <c r="B13801"/>
      <c r="C13801" s="29"/>
      <c r="D13801"/>
      <c r="E13801" s="44"/>
      <c r="F13801" s="29"/>
      <c r="G13801" s="45"/>
      <c r="L13801"/>
      <c r="M13801" s="46"/>
    </row>
    <row r="13802" spans="1:13" x14ac:dyDescent="0.3">
      <c r="A13802"/>
      <c r="B13802"/>
      <c r="C13802" s="29"/>
      <c r="D13802"/>
      <c r="E13802" s="44"/>
      <c r="F13802" s="29"/>
      <c r="G13802" s="45"/>
      <c r="L13802"/>
      <c r="M13802" s="46"/>
    </row>
    <row r="13803" spans="1:13" x14ac:dyDescent="0.3">
      <c r="A13803"/>
      <c r="B13803"/>
      <c r="C13803" s="29"/>
      <c r="D13803"/>
      <c r="E13803" s="44"/>
      <c r="F13803" s="29"/>
      <c r="G13803" s="45"/>
      <c r="L13803"/>
      <c r="M13803" s="46"/>
    </row>
    <row r="13804" spans="1:13" x14ac:dyDescent="0.3">
      <c r="A13804"/>
      <c r="B13804"/>
      <c r="C13804" s="29"/>
      <c r="D13804"/>
      <c r="E13804" s="44"/>
      <c r="F13804" s="29"/>
      <c r="G13804" s="45"/>
      <c r="L13804"/>
      <c r="M13804" s="46"/>
    </row>
    <row r="13805" spans="1:13" x14ac:dyDescent="0.3">
      <c r="A13805"/>
      <c r="B13805"/>
      <c r="C13805" s="29"/>
      <c r="D13805"/>
      <c r="E13805" s="44"/>
      <c r="F13805" s="29"/>
      <c r="G13805" s="45"/>
      <c r="L13805"/>
      <c r="M13805" s="46"/>
    </row>
    <row r="13806" spans="1:13" x14ac:dyDescent="0.3">
      <c r="A13806"/>
      <c r="B13806"/>
      <c r="C13806" s="29"/>
      <c r="D13806"/>
      <c r="E13806" s="44"/>
      <c r="F13806" s="29"/>
      <c r="G13806" s="45"/>
      <c r="L13806"/>
      <c r="M13806" s="46"/>
    </row>
    <row r="13807" spans="1:13" x14ac:dyDescent="0.3">
      <c r="A13807"/>
      <c r="B13807"/>
      <c r="C13807" s="29"/>
      <c r="D13807"/>
      <c r="E13807" s="44"/>
      <c r="F13807" s="29"/>
      <c r="G13807" s="45"/>
      <c r="L13807"/>
      <c r="M13807" s="46"/>
    </row>
    <row r="13808" spans="1:13" x14ac:dyDescent="0.3">
      <c r="A13808"/>
      <c r="B13808"/>
      <c r="C13808" s="29"/>
      <c r="D13808"/>
      <c r="E13808" s="44"/>
      <c r="F13808" s="29"/>
      <c r="G13808" s="45"/>
      <c r="L13808"/>
      <c r="M13808" s="46"/>
    </row>
    <row r="13809" spans="1:13" x14ac:dyDescent="0.3">
      <c r="A13809"/>
      <c r="B13809"/>
      <c r="C13809" s="29"/>
      <c r="D13809"/>
      <c r="E13809" s="44"/>
      <c r="F13809" s="29"/>
      <c r="G13809" s="45"/>
      <c r="L13809"/>
      <c r="M13809" s="46"/>
    </row>
    <row r="13810" spans="1:13" x14ac:dyDescent="0.3">
      <c r="A13810"/>
      <c r="B13810"/>
      <c r="C13810" s="29"/>
      <c r="D13810"/>
      <c r="E13810" s="44"/>
      <c r="F13810" s="29"/>
      <c r="G13810" s="45"/>
      <c r="L13810"/>
      <c r="M13810" s="46"/>
    </row>
    <row r="13811" spans="1:13" x14ac:dyDescent="0.3">
      <c r="A13811"/>
      <c r="B13811"/>
      <c r="C13811" s="29"/>
      <c r="D13811"/>
      <c r="E13811" s="44"/>
      <c r="F13811" s="29"/>
      <c r="G13811" s="45"/>
      <c r="L13811"/>
      <c r="M13811" s="46"/>
    </row>
    <row r="13812" spans="1:13" x14ac:dyDescent="0.3">
      <c r="A13812"/>
      <c r="B13812"/>
      <c r="C13812" s="29"/>
      <c r="D13812"/>
      <c r="E13812" s="44"/>
      <c r="F13812" s="29"/>
      <c r="G13812" s="45"/>
      <c r="L13812"/>
      <c r="M13812" s="46"/>
    </row>
    <row r="13813" spans="1:13" x14ac:dyDescent="0.3">
      <c r="A13813"/>
      <c r="B13813"/>
      <c r="C13813" s="29"/>
      <c r="D13813"/>
      <c r="E13813" s="44"/>
      <c r="F13813" s="29"/>
      <c r="G13813" s="45"/>
      <c r="L13813"/>
      <c r="M13813" s="46"/>
    </row>
    <row r="13814" spans="1:13" x14ac:dyDescent="0.3">
      <c r="A13814"/>
      <c r="B13814"/>
      <c r="C13814" s="29"/>
      <c r="D13814"/>
      <c r="E13814" s="44"/>
      <c r="F13814" s="29"/>
      <c r="G13814" s="45"/>
      <c r="L13814"/>
      <c r="M13814" s="46"/>
    </row>
    <row r="13815" spans="1:13" x14ac:dyDescent="0.3">
      <c r="A13815"/>
      <c r="B13815"/>
      <c r="C13815" s="29"/>
      <c r="D13815"/>
      <c r="E13815" s="44"/>
      <c r="F13815" s="29"/>
      <c r="G13815" s="45"/>
      <c r="L13815"/>
      <c r="M13815" s="46"/>
    </row>
    <row r="13816" spans="1:13" x14ac:dyDescent="0.3">
      <c r="A13816"/>
      <c r="B13816"/>
      <c r="C13816" s="29"/>
      <c r="D13816"/>
      <c r="E13816" s="44"/>
      <c r="F13816" s="29"/>
      <c r="G13816" s="45"/>
      <c r="L13816"/>
      <c r="M13816" s="46"/>
    </row>
    <row r="13817" spans="1:13" x14ac:dyDescent="0.3">
      <c r="A13817"/>
      <c r="B13817"/>
      <c r="C13817" s="29"/>
      <c r="D13817"/>
      <c r="E13817" s="44"/>
      <c r="F13817" s="29"/>
      <c r="G13817" s="45"/>
      <c r="L13817"/>
      <c r="M13817" s="46"/>
    </row>
    <row r="13818" spans="1:13" x14ac:dyDescent="0.3">
      <c r="A13818"/>
      <c r="B13818"/>
      <c r="C13818" s="29"/>
      <c r="D13818"/>
      <c r="E13818" s="44"/>
      <c r="F13818" s="29"/>
      <c r="G13818" s="45"/>
      <c r="L13818"/>
      <c r="M13818" s="46"/>
    </row>
    <row r="13819" spans="1:13" x14ac:dyDescent="0.3">
      <c r="A13819"/>
      <c r="B13819"/>
      <c r="C13819" s="29"/>
      <c r="D13819"/>
      <c r="E13819" s="44"/>
      <c r="F13819" s="29"/>
      <c r="G13819" s="45"/>
      <c r="L13819"/>
      <c r="M13819" s="46"/>
    </row>
    <row r="13820" spans="1:13" x14ac:dyDescent="0.3">
      <c r="A13820"/>
      <c r="B13820"/>
      <c r="C13820" s="29"/>
      <c r="D13820"/>
      <c r="E13820" s="44"/>
      <c r="F13820" s="29"/>
      <c r="G13820" s="45"/>
      <c r="L13820"/>
      <c r="M13820" s="46"/>
    </row>
    <row r="13821" spans="1:13" x14ac:dyDescent="0.3">
      <c r="A13821"/>
      <c r="B13821"/>
      <c r="C13821" s="29"/>
      <c r="D13821"/>
      <c r="E13821" s="44"/>
      <c r="F13821" s="29"/>
      <c r="G13821" s="45"/>
      <c r="L13821"/>
      <c r="M13821" s="46"/>
    </row>
    <row r="13822" spans="1:13" x14ac:dyDescent="0.3">
      <c r="A13822"/>
      <c r="B13822"/>
      <c r="C13822" s="29"/>
      <c r="D13822"/>
      <c r="E13822" s="44"/>
      <c r="F13822" s="29"/>
      <c r="G13822" s="45"/>
      <c r="L13822"/>
      <c r="M13822" s="46"/>
    </row>
    <row r="13823" spans="1:13" x14ac:dyDescent="0.3">
      <c r="A13823"/>
      <c r="B13823"/>
      <c r="C13823" s="29"/>
      <c r="D13823"/>
      <c r="E13823" s="44"/>
      <c r="F13823" s="29"/>
      <c r="G13823" s="45"/>
      <c r="L13823"/>
      <c r="M13823" s="46"/>
    </row>
    <row r="13824" spans="1:13" x14ac:dyDescent="0.3">
      <c r="A13824"/>
      <c r="B13824"/>
      <c r="C13824" s="29"/>
      <c r="D13824"/>
      <c r="E13824" s="44"/>
      <c r="F13824" s="29"/>
      <c r="G13824" s="45"/>
      <c r="L13824"/>
      <c r="M13824" s="46"/>
    </row>
    <row r="13825" spans="1:13" x14ac:dyDescent="0.3">
      <c r="A13825"/>
      <c r="B13825"/>
      <c r="C13825" s="29"/>
      <c r="D13825"/>
      <c r="E13825" s="44"/>
      <c r="F13825" s="29"/>
      <c r="G13825" s="45"/>
      <c r="L13825"/>
      <c r="M13825" s="46"/>
    </row>
    <row r="13826" spans="1:13" x14ac:dyDescent="0.3">
      <c r="A13826"/>
      <c r="B13826"/>
      <c r="C13826" s="29"/>
      <c r="D13826"/>
      <c r="E13826" s="44"/>
      <c r="F13826" s="29"/>
      <c r="G13826" s="45"/>
      <c r="L13826"/>
      <c r="M13826" s="46"/>
    </row>
    <row r="13827" spans="1:13" x14ac:dyDescent="0.3">
      <c r="A13827"/>
      <c r="B13827"/>
      <c r="C13827" s="29"/>
      <c r="D13827"/>
      <c r="E13827" s="44"/>
      <c r="F13827" s="29"/>
      <c r="G13827" s="45"/>
      <c r="L13827"/>
      <c r="M13827" s="46"/>
    </row>
    <row r="13828" spans="1:13" x14ac:dyDescent="0.3">
      <c r="A13828"/>
      <c r="B13828"/>
      <c r="C13828" s="29"/>
      <c r="D13828"/>
      <c r="E13828" s="44"/>
      <c r="F13828" s="29"/>
      <c r="G13828" s="45"/>
      <c r="L13828"/>
      <c r="M13828" s="46"/>
    </row>
    <row r="13829" spans="1:13" x14ac:dyDescent="0.3">
      <c r="A13829"/>
      <c r="B13829"/>
      <c r="C13829" s="29"/>
      <c r="D13829"/>
      <c r="E13829" s="44"/>
      <c r="F13829" s="29"/>
      <c r="G13829" s="45"/>
      <c r="L13829"/>
      <c r="M13829" s="46"/>
    </row>
    <row r="13830" spans="1:13" x14ac:dyDescent="0.3">
      <c r="A13830"/>
      <c r="B13830"/>
      <c r="C13830" s="29"/>
      <c r="D13830"/>
      <c r="E13830" s="44"/>
      <c r="F13830" s="29"/>
      <c r="G13830" s="45"/>
      <c r="L13830"/>
      <c r="M13830" s="46"/>
    </row>
    <row r="13831" spans="1:13" x14ac:dyDescent="0.3">
      <c r="A13831"/>
      <c r="B13831"/>
      <c r="C13831" s="29"/>
      <c r="D13831"/>
      <c r="E13831" s="44"/>
      <c r="F13831" s="29"/>
      <c r="G13831" s="45"/>
      <c r="L13831"/>
      <c r="M13831" s="46"/>
    </row>
    <row r="13832" spans="1:13" x14ac:dyDescent="0.3">
      <c r="A13832"/>
      <c r="B13832"/>
      <c r="C13832" s="29"/>
      <c r="D13832"/>
      <c r="E13832" s="44"/>
      <c r="F13832" s="29"/>
      <c r="G13832" s="45"/>
      <c r="L13832"/>
      <c r="M13832" s="46"/>
    </row>
    <row r="13833" spans="1:13" x14ac:dyDescent="0.3">
      <c r="A13833"/>
      <c r="B13833"/>
      <c r="C13833" s="29"/>
      <c r="D13833"/>
      <c r="E13833" s="44"/>
      <c r="F13833" s="29"/>
      <c r="G13833" s="45"/>
      <c r="L13833"/>
      <c r="M13833" s="46"/>
    </row>
    <row r="13834" spans="1:13" x14ac:dyDescent="0.3">
      <c r="A13834"/>
      <c r="B13834"/>
      <c r="C13834" s="29"/>
      <c r="D13834"/>
      <c r="E13834" s="44"/>
      <c r="F13834" s="29"/>
      <c r="G13834" s="45"/>
      <c r="L13834"/>
      <c r="M13834" s="46"/>
    </row>
    <row r="13835" spans="1:13" x14ac:dyDescent="0.3">
      <c r="A13835"/>
      <c r="B13835"/>
      <c r="C13835" s="29"/>
      <c r="D13835"/>
      <c r="E13835" s="44"/>
      <c r="F13835" s="29"/>
      <c r="G13835" s="45"/>
      <c r="L13835"/>
      <c r="M13835" s="46"/>
    </row>
    <row r="13836" spans="1:13" x14ac:dyDescent="0.3">
      <c r="A13836"/>
      <c r="B13836"/>
      <c r="C13836" s="29"/>
      <c r="D13836"/>
      <c r="E13836" s="44"/>
      <c r="F13836" s="29"/>
      <c r="G13836" s="45"/>
      <c r="L13836"/>
      <c r="M13836" s="46"/>
    </row>
    <row r="13837" spans="1:13" x14ac:dyDescent="0.3">
      <c r="A13837"/>
      <c r="B13837"/>
      <c r="C13837" s="29"/>
      <c r="D13837"/>
      <c r="E13837" s="44"/>
      <c r="F13837" s="29"/>
      <c r="G13837" s="45"/>
      <c r="L13837"/>
      <c r="M13837" s="46"/>
    </row>
    <row r="13838" spans="1:13" x14ac:dyDescent="0.3">
      <c r="A13838"/>
      <c r="B13838"/>
      <c r="C13838" s="29"/>
      <c r="D13838"/>
      <c r="E13838" s="44"/>
      <c r="F13838" s="29"/>
      <c r="G13838" s="45"/>
      <c r="L13838"/>
      <c r="M13838" s="46"/>
    </row>
    <row r="13839" spans="1:13" x14ac:dyDescent="0.3">
      <c r="A13839"/>
      <c r="B13839"/>
      <c r="C13839" s="29"/>
      <c r="D13839"/>
      <c r="E13839" s="44"/>
      <c r="F13839" s="29"/>
      <c r="G13839" s="45"/>
      <c r="L13839"/>
      <c r="M13839" s="46"/>
    </row>
    <row r="13840" spans="1:13" x14ac:dyDescent="0.3">
      <c r="A13840"/>
      <c r="B13840"/>
      <c r="C13840" s="29"/>
      <c r="D13840"/>
      <c r="E13840" s="44"/>
      <c r="F13840" s="29"/>
      <c r="G13840" s="45"/>
      <c r="L13840"/>
      <c r="M13840" s="46"/>
    </row>
    <row r="13841" spans="1:13" x14ac:dyDescent="0.3">
      <c r="A13841"/>
      <c r="B13841"/>
      <c r="C13841" s="29"/>
      <c r="D13841"/>
      <c r="E13841" s="44"/>
      <c r="F13841" s="29"/>
      <c r="G13841" s="45"/>
      <c r="L13841"/>
      <c r="M13841" s="46"/>
    </row>
    <row r="13842" spans="1:13" x14ac:dyDescent="0.3">
      <c r="A13842"/>
      <c r="B13842"/>
      <c r="C13842" s="29"/>
      <c r="D13842"/>
      <c r="E13842" s="44"/>
      <c r="F13842" s="29"/>
      <c r="G13842" s="45"/>
      <c r="L13842"/>
      <c r="M13842" s="46"/>
    </row>
    <row r="13843" spans="1:13" x14ac:dyDescent="0.3">
      <c r="A13843"/>
      <c r="B13843"/>
      <c r="C13843" s="29"/>
      <c r="D13843"/>
      <c r="E13843" s="44"/>
      <c r="F13843" s="29"/>
      <c r="G13843" s="45"/>
      <c r="L13843"/>
      <c r="M13843" s="46"/>
    </row>
    <row r="13844" spans="1:13" x14ac:dyDescent="0.3">
      <c r="A13844"/>
      <c r="B13844"/>
      <c r="C13844" s="29"/>
      <c r="D13844"/>
      <c r="E13844" s="44"/>
      <c r="F13844" s="29"/>
      <c r="G13844" s="45"/>
      <c r="L13844"/>
      <c r="M13844" s="46"/>
    </row>
    <row r="13845" spans="1:13" x14ac:dyDescent="0.3">
      <c r="A13845"/>
      <c r="B13845"/>
      <c r="C13845" s="29"/>
      <c r="D13845"/>
      <c r="E13845" s="44"/>
      <c r="F13845" s="29"/>
      <c r="G13845" s="45"/>
      <c r="L13845"/>
      <c r="M13845" s="46"/>
    </row>
    <row r="13846" spans="1:13" x14ac:dyDescent="0.3">
      <c r="A13846"/>
      <c r="B13846"/>
      <c r="C13846" s="29"/>
      <c r="D13846"/>
      <c r="E13846" s="44"/>
      <c r="F13846" s="29"/>
      <c r="G13846" s="45"/>
      <c r="L13846"/>
      <c r="M13846" s="46"/>
    </row>
    <row r="13847" spans="1:13" x14ac:dyDescent="0.3">
      <c r="A13847"/>
      <c r="B13847"/>
      <c r="C13847" s="29"/>
      <c r="D13847"/>
      <c r="E13847" s="44"/>
      <c r="F13847" s="29"/>
      <c r="G13847" s="45"/>
      <c r="L13847"/>
      <c r="M13847" s="46"/>
    </row>
    <row r="13848" spans="1:13" x14ac:dyDescent="0.3">
      <c r="A13848"/>
      <c r="B13848"/>
      <c r="C13848" s="29"/>
      <c r="D13848"/>
      <c r="E13848" s="44"/>
      <c r="F13848" s="29"/>
      <c r="G13848" s="45"/>
      <c r="L13848"/>
      <c r="M13848" s="46"/>
    </row>
    <row r="13849" spans="1:13" x14ac:dyDescent="0.3">
      <c r="A13849"/>
      <c r="B13849"/>
      <c r="C13849" s="29"/>
      <c r="D13849"/>
      <c r="E13849" s="44"/>
      <c r="F13849" s="29"/>
      <c r="G13849" s="45"/>
      <c r="L13849"/>
      <c r="M13849" s="46"/>
    </row>
    <row r="13850" spans="1:13" x14ac:dyDescent="0.3">
      <c r="A13850"/>
      <c r="B13850"/>
      <c r="C13850" s="29"/>
      <c r="D13850"/>
      <c r="E13850" s="44"/>
      <c r="F13850" s="29"/>
      <c r="G13850" s="45"/>
      <c r="L13850"/>
      <c r="M13850" s="46"/>
    </row>
    <row r="13851" spans="1:13" x14ac:dyDescent="0.3">
      <c r="A13851"/>
      <c r="B13851"/>
      <c r="C13851" s="29"/>
      <c r="D13851"/>
      <c r="E13851" s="44"/>
      <c r="F13851" s="29"/>
      <c r="G13851" s="45"/>
      <c r="L13851"/>
      <c r="M13851" s="46"/>
    </row>
    <row r="13852" spans="1:13" x14ac:dyDescent="0.3">
      <c r="A13852"/>
      <c r="B13852"/>
      <c r="C13852" s="29"/>
      <c r="D13852"/>
      <c r="E13852" s="44"/>
      <c r="F13852" s="29"/>
      <c r="G13852" s="45"/>
      <c r="L13852"/>
      <c r="M13852" s="46"/>
    </row>
    <row r="13853" spans="1:13" x14ac:dyDescent="0.3">
      <c r="A13853"/>
      <c r="B13853"/>
      <c r="C13853" s="29"/>
      <c r="D13853"/>
      <c r="E13853" s="44"/>
      <c r="F13853" s="29"/>
      <c r="G13853" s="45"/>
      <c r="L13853"/>
      <c r="M13853" s="46"/>
    </row>
    <row r="13854" spans="1:13" x14ac:dyDescent="0.3">
      <c r="A13854"/>
      <c r="B13854"/>
      <c r="C13854" s="29"/>
      <c r="D13854"/>
      <c r="E13854" s="44"/>
      <c r="F13854" s="29"/>
      <c r="G13854" s="45"/>
      <c r="L13854"/>
      <c r="M13854" s="46"/>
    </row>
    <row r="13855" spans="1:13" x14ac:dyDescent="0.3">
      <c r="A13855"/>
      <c r="B13855"/>
      <c r="C13855" s="29"/>
      <c r="D13855"/>
      <c r="E13855" s="44"/>
      <c r="F13855" s="29"/>
      <c r="G13855" s="45"/>
      <c r="L13855"/>
      <c r="M13855" s="46"/>
    </row>
    <row r="13856" spans="1:13" x14ac:dyDescent="0.3">
      <c r="A13856"/>
      <c r="B13856"/>
      <c r="C13856" s="29"/>
      <c r="D13856"/>
      <c r="E13856" s="44"/>
      <c r="F13856" s="29"/>
      <c r="G13856" s="45"/>
      <c r="L13856"/>
      <c r="M13856" s="46"/>
    </row>
    <row r="13857" spans="1:13" x14ac:dyDescent="0.3">
      <c r="A13857"/>
      <c r="B13857"/>
      <c r="C13857" s="29"/>
      <c r="D13857"/>
      <c r="E13857" s="44"/>
      <c r="F13857" s="29"/>
      <c r="G13857" s="45"/>
      <c r="L13857"/>
      <c r="M13857" s="46"/>
    </row>
    <row r="13858" spans="1:13" x14ac:dyDescent="0.3">
      <c r="A13858"/>
      <c r="B13858"/>
      <c r="C13858" s="29"/>
      <c r="D13858"/>
      <c r="E13858" s="44"/>
      <c r="F13858" s="29"/>
      <c r="G13858" s="45"/>
      <c r="L13858"/>
      <c r="M13858" s="46"/>
    </row>
    <row r="13859" spans="1:13" x14ac:dyDescent="0.3">
      <c r="A13859"/>
      <c r="B13859"/>
      <c r="C13859" s="29"/>
      <c r="D13859"/>
      <c r="E13859" s="44"/>
      <c r="F13859" s="29"/>
      <c r="G13859" s="45"/>
      <c r="L13859"/>
      <c r="M13859" s="46"/>
    </row>
    <row r="13860" spans="1:13" x14ac:dyDescent="0.3">
      <c r="A13860"/>
      <c r="B13860"/>
      <c r="C13860" s="29"/>
      <c r="D13860"/>
      <c r="E13860" s="44"/>
      <c r="F13860" s="29"/>
      <c r="G13860" s="45"/>
      <c r="L13860"/>
      <c r="M13860" s="46"/>
    </row>
    <row r="13861" spans="1:13" x14ac:dyDescent="0.3">
      <c r="A13861"/>
      <c r="B13861"/>
      <c r="C13861" s="29"/>
      <c r="D13861"/>
      <c r="E13861" s="44"/>
      <c r="F13861" s="29"/>
      <c r="G13861" s="45"/>
      <c r="L13861"/>
      <c r="M13861" s="46"/>
    </row>
    <row r="13862" spans="1:13" x14ac:dyDescent="0.3">
      <c r="A13862"/>
      <c r="B13862"/>
      <c r="C13862" s="29"/>
      <c r="D13862"/>
      <c r="E13862" s="44"/>
      <c r="F13862" s="29"/>
      <c r="G13862" s="45"/>
      <c r="L13862"/>
      <c r="M13862" s="46"/>
    </row>
    <row r="13863" spans="1:13" x14ac:dyDescent="0.3">
      <c r="A13863"/>
      <c r="B13863"/>
      <c r="C13863" s="29"/>
      <c r="D13863"/>
      <c r="E13863" s="44"/>
      <c r="F13863" s="29"/>
      <c r="G13863" s="45"/>
      <c r="L13863"/>
      <c r="M13863" s="46"/>
    </row>
    <row r="13864" spans="1:13" x14ac:dyDescent="0.3">
      <c r="A13864"/>
      <c r="B13864"/>
      <c r="C13864" s="29"/>
      <c r="D13864"/>
      <c r="E13864" s="44"/>
      <c r="F13864" s="29"/>
      <c r="G13864" s="45"/>
      <c r="L13864"/>
      <c r="M13864" s="46"/>
    </row>
    <row r="13865" spans="1:13" x14ac:dyDescent="0.3">
      <c r="A13865"/>
      <c r="B13865"/>
      <c r="C13865" s="29"/>
      <c r="D13865"/>
      <c r="E13865" s="44"/>
      <c r="F13865" s="29"/>
      <c r="G13865" s="45"/>
      <c r="L13865"/>
      <c r="M13865" s="46"/>
    </row>
    <row r="13866" spans="1:13" x14ac:dyDescent="0.3">
      <c r="A13866"/>
      <c r="B13866"/>
      <c r="C13866" s="29"/>
      <c r="D13866"/>
      <c r="E13866" s="44"/>
      <c r="F13866" s="29"/>
      <c r="G13866" s="45"/>
      <c r="L13866"/>
      <c r="M13866" s="46"/>
    </row>
    <row r="13867" spans="1:13" x14ac:dyDescent="0.3">
      <c r="A13867"/>
      <c r="B13867"/>
      <c r="C13867" s="29"/>
      <c r="D13867"/>
      <c r="E13867" s="44"/>
      <c r="F13867" s="29"/>
      <c r="G13867" s="45"/>
      <c r="L13867"/>
      <c r="M13867" s="46"/>
    </row>
    <row r="13868" spans="1:13" x14ac:dyDescent="0.3">
      <c r="A13868"/>
      <c r="B13868"/>
      <c r="C13868" s="29"/>
      <c r="D13868"/>
      <c r="E13868" s="44"/>
      <c r="F13868" s="29"/>
      <c r="G13868" s="45"/>
      <c r="L13868"/>
      <c r="M13868" s="46"/>
    </row>
    <row r="13869" spans="1:13" x14ac:dyDescent="0.3">
      <c r="A13869"/>
      <c r="B13869"/>
      <c r="C13869" s="29"/>
      <c r="D13869"/>
      <c r="E13869" s="44"/>
      <c r="F13869" s="29"/>
      <c r="G13869" s="45"/>
      <c r="L13869"/>
      <c r="M13869" s="46"/>
    </row>
    <row r="13870" spans="1:13" x14ac:dyDescent="0.3">
      <c r="A13870"/>
      <c r="B13870"/>
      <c r="C13870" s="29"/>
      <c r="D13870"/>
      <c r="E13870" s="44"/>
      <c r="F13870" s="29"/>
      <c r="G13870" s="45"/>
      <c r="L13870"/>
      <c r="M13870" s="46"/>
    </row>
    <row r="13871" spans="1:13" x14ac:dyDescent="0.3">
      <c r="A13871"/>
      <c r="B13871"/>
      <c r="C13871" s="29"/>
      <c r="D13871"/>
      <c r="E13871" s="44"/>
      <c r="F13871" s="29"/>
      <c r="G13871" s="45"/>
      <c r="L13871"/>
      <c r="M13871" s="46"/>
    </row>
    <row r="13872" spans="1:13" x14ac:dyDescent="0.3">
      <c r="A13872"/>
      <c r="B13872"/>
      <c r="C13872" s="29"/>
      <c r="D13872"/>
      <c r="E13872" s="44"/>
      <c r="F13872" s="29"/>
      <c r="G13872" s="45"/>
      <c r="L13872"/>
      <c r="M13872" s="46"/>
    </row>
    <row r="13873" spans="1:13" x14ac:dyDescent="0.3">
      <c r="A13873"/>
      <c r="B13873"/>
      <c r="C13873" s="29"/>
      <c r="D13873"/>
      <c r="E13873" s="44"/>
      <c r="F13873" s="29"/>
      <c r="G13873" s="45"/>
      <c r="L13873"/>
      <c r="M13873" s="46"/>
    </row>
    <row r="13874" spans="1:13" x14ac:dyDescent="0.3">
      <c r="A13874"/>
      <c r="B13874"/>
      <c r="C13874" s="29"/>
      <c r="D13874"/>
      <c r="E13874" s="44"/>
      <c r="F13874" s="29"/>
      <c r="G13874" s="45"/>
      <c r="L13874"/>
      <c r="M13874" s="46"/>
    </row>
    <row r="13875" spans="1:13" x14ac:dyDescent="0.3">
      <c r="A13875"/>
      <c r="B13875"/>
      <c r="C13875" s="29"/>
      <c r="D13875"/>
      <c r="E13875" s="44"/>
      <c r="F13875" s="29"/>
      <c r="G13875" s="45"/>
      <c r="L13875"/>
      <c r="M13875" s="46"/>
    </row>
    <row r="13876" spans="1:13" x14ac:dyDescent="0.3">
      <c r="A13876"/>
      <c r="B13876"/>
      <c r="C13876" s="29"/>
      <c r="D13876"/>
      <c r="E13876" s="44"/>
      <c r="F13876" s="29"/>
      <c r="G13876" s="45"/>
      <c r="L13876"/>
      <c r="M13876" s="46"/>
    </row>
    <row r="13877" spans="1:13" x14ac:dyDescent="0.3">
      <c r="A13877"/>
      <c r="B13877"/>
      <c r="C13877" s="29"/>
      <c r="D13877"/>
      <c r="E13877" s="44"/>
      <c r="F13877" s="29"/>
      <c r="G13877" s="45"/>
      <c r="L13877"/>
      <c r="M13877" s="46"/>
    </row>
    <row r="13878" spans="1:13" x14ac:dyDescent="0.3">
      <c r="A13878"/>
      <c r="B13878"/>
      <c r="C13878" s="29"/>
      <c r="D13878"/>
      <c r="E13878" s="44"/>
      <c r="F13878" s="29"/>
      <c r="G13878" s="45"/>
      <c r="L13878"/>
      <c r="M13878" s="46"/>
    </row>
    <row r="13879" spans="1:13" x14ac:dyDescent="0.3">
      <c r="A13879"/>
      <c r="B13879"/>
      <c r="C13879" s="29"/>
      <c r="D13879"/>
      <c r="E13879" s="44"/>
      <c r="F13879" s="29"/>
      <c r="G13879" s="45"/>
      <c r="L13879"/>
      <c r="M13879" s="46"/>
    </row>
    <row r="13880" spans="1:13" x14ac:dyDescent="0.3">
      <c r="A13880"/>
      <c r="B13880"/>
      <c r="C13880" s="29"/>
      <c r="D13880"/>
      <c r="E13880" s="44"/>
      <c r="F13880" s="29"/>
      <c r="G13880" s="45"/>
      <c r="L13880"/>
      <c r="M13880" s="46"/>
    </row>
    <row r="13881" spans="1:13" x14ac:dyDescent="0.3">
      <c r="A13881"/>
      <c r="B13881"/>
      <c r="C13881" s="29"/>
      <c r="D13881"/>
      <c r="E13881" s="44"/>
      <c r="F13881" s="29"/>
      <c r="G13881" s="45"/>
      <c r="L13881"/>
      <c r="M13881" s="46"/>
    </row>
    <row r="13882" spans="1:13" x14ac:dyDescent="0.3">
      <c r="A13882"/>
      <c r="B13882"/>
      <c r="C13882" s="29"/>
      <c r="D13882"/>
      <c r="E13882" s="44"/>
      <c r="F13882" s="29"/>
      <c r="G13882" s="45"/>
      <c r="L13882"/>
      <c r="M13882" s="46"/>
    </row>
    <row r="13883" spans="1:13" x14ac:dyDescent="0.3">
      <c r="A13883"/>
      <c r="B13883"/>
      <c r="C13883" s="29"/>
      <c r="D13883"/>
      <c r="E13883" s="44"/>
      <c r="F13883" s="29"/>
      <c r="G13883" s="45"/>
      <c r="L13883"/>
      <c r="M13883" s="46"/>
    </row>
    <row r="13884" spans="1:13" x14ac:dyDescent="0.3">
      <c r="A13884"/>
      <c r="B13884"/>
      <c r="C13884" s="29"/>
      <c r="D13884"/>
      <c r="E13884" s="44"/>
      <c r="F13884" s="29"/>
      <c r="G13884" s="45"/>
      <c r="L13884"/>
      <c r="M13884" s="46"/>
    </row>
    <row r="13885" spans="1:13" x14ac:dyDescent="0.3">
      <c r="A13885"/>
      <c r="B13885"/>
      <c r="C13885" s="29"/>
      <c r="D13885"/>
      <c r="E13885" s="44"/>
      <c r="F13885" s="29"/>
      <c r="G13885" s="45"/>
      <c r="L13885"/>
      <c r="M13885" s="46"/>
    </row>
    <row r="13886" spans="1:13" x14ac:dyDescent="0.3">
      <c r="A13886"/>
      <c r="B13886"/>
      <c r="C13886" s="29"/>
      <c r="D13886"/>
      <c r="E13886" s="44"/>
      <c r="F13886" s="29"/>
      <c r="G13886" s="45"/>
      <c r="L13886"/>
      <c r="M13886" s="46"/>
    </row>
    <row r="13887" spans="1:13" x14ac:dyDescent="0.3">
      <c r="A13887"/>
      <c r="B13887"/>
      <c r="C13887" s="29"/>
      <c r="D13887"/>
      <c r="E13887" s="44"/>
      <c r="F13887" s="29"/>
      <c r="G13887" s="45"/>
      <c r="L13887"/>
      <c r="M13887" s="46"/>
    </row>
    <row r="13888" spans="1:13" x14ac:dyDescent="0.3">
      <c r="A13888"/>
      <c r="B13888"/>
      <c r="C13888" s="29"/>
      <c r="D13888"/>
      <c r="E13888" s="44"/>
      <c r="F13888" s="29"/>
      <c r="G13888" s="45"/>
      <c r="L13888"/>
      <c r="M13888" s="46"/>
    </row>
    <row r="13889" spans="1:13" x14ac:dyDescent="0.3">
      <c r="A13889"/>
      <c r="B13889"/>
      <c r="C13889" s="29"/>
      <c r="D13889"/>
      <c r="E13889" s="44"/>
      <c r="F13889" s="29"/>
      <c r="G13889" s="45"/>
      <c r="L13889"/>
      <c r="M13889" s="46"/>
    </row>
    <row r="13890" spans="1:13" x14ac:dyDescent="0.3">
      <c r="A13890"/>
      <c r="B13890"/>
      <c r="C13890" s="29"/>
      <c r="D13890"/>
      <c r="E13890" s="44"/>
      <c r="F13890" s="29"/>
      <c r="G13890" s="45"/>
      <c r="L13890"/>
      <c r="M13890" s="46"/>
    </row>
    <row r="13891" spans="1:13" x14ac:dyDescent="0.3">
      <c r="A13891"/>
      <c r="B13891"/>
      <c r="C13891" s="29"/>
      <c r="D13891"/>
      <c r="E13891" s="44"/>
      <c r="F13891" s="29"/>
      <c r="G13891" s="45"/>
      <c r="L13891"/>
      <c r="M13891" s="46"/>
    </row>
    <row r="13892" spans="1:13" x14ac:dyDescent="0.3">
      <c r="A13892"/>
      <c r="B13892"/>
      <c r="C13892" s="29"/>
      <c r="D13892"/>
      <c r="E13892" s="44"/>
      <c r="F13892" s="29"/>
      <c r="G13892" s="45"/>
      <c r="L13892"/>
      <c r="M13892" s="46"/>
    </row>
    <row r="13893" spans="1:13" x14ac:dyDescent="0.3">
      <c r="A13893"/>
      <c r="B13893"/>
      <c r="C13893" s="29"/>
      <c r="D13893"/>
      <c r="E13893" s="44"/>
      <c r="F13893" s="29"/>
      <c r="G13893" s="45"/>
      <c r="L13893"/>
      <c r="M13893" s="46"/>
    </row>
    <row r="13894" spans="1:13" x14ac:dyDescent="0.3">
      <c r="A13894"/>
      <c r="B13894"/>
      <c r="C13894" s="29"/>
      <c r="D13894"/>
      <c r="E13894" s="44"/>
      <c r="F13894" s="29"/>
      <c r="G13894" s="45"/>
      <c r="L13894"/>
      <c r="M13894" s="46"/>
    </row>
    <row r="13895" spans="1:13" x14ac:dyDescent="0.3">
      <c r="A13895"/>
      <c r="B13895"/>
      <c r="C13895" s="29"/>
      <c r="D13895"/>
      <c r="E13895" s="44"/>
      <c r="F13895" s="29"/>
      <c r="G13895" s="45"/>
      <c r="L13895"/>
      <c r="M13895" s="46"/>
    </row>
    <row r="13896" spans="1:13" x14ac:dyDescent="0.3">
      <c r="A13896"/>
      <c r="B13896"/>
      <c r="C13896" s="29"/>
      <c r="D13896"/>
      <c r="E13896" s="44"/>
      <c r="F13896" s="29"/>
      <c r="G13896" s="45"/>
      <c r="L13896"/>
      <c r="M13896" s="46"/>
    </row>
    <row r="13897" spans="1:13" x14ac:dyDescent="0.3">
      <c r="A13897"/>
      <c r="B13897"/>
      <c r="C13897" s="29"/>
      <c r="D13897"/>
      <c r="E13897" s="44"/>
      <c r="F13897" s="29"/>
      <c r="G13897" s="45"/>
      <c r="L13897"/>
      <c r="M13897" s="46"/>
    </row>
    <row r="13898" spans="1:13" x14ac:dyDescent="0.3">
      <c r="A13898"/>
      <c r="B13898"/>
      <c r="C13898" s="29"/>
      <c r="D13898"/>
      <c r="E13898" s="44"/>
      <c r="F13898" s="29"/>
      <c r="G13898" s="45"/>
      <c r="L13898"/>
      <c r="M13898" s="46"/>
    </row>
    <row r="13899" spans="1:13" x14ac:dyDescent="0.3">
      <c r="A13899"/>
      <c r="B13899"/>
      <c r="C13899" s="29"/>
      <c r="D13899"/>
      <c r="E13899" s="44"/>
      <c r="F13899" s="29"/>
      <c r="G13899" s="45"/>
      <c r="L13899"/>
      <c r="M13899" s="46"/>
    </row>
    <row r="13900" spans="1:13" x14ac:dyDescent="0.3">
      <c r="A13900"/>
      <c r="B13900"/>
      <c r="C13900" s="29"/>
      <c r="D13900"/>
      <c r="E13900" s="44"/>
      <c r="F13900" s="29"/>
      <c r="G13900" s="45"/>
      <c r="L13900"/>
      <c r="M13900" s="46"/>
    </row>
    <row r="13901" spans="1:13" x14ac:dyDescent="0.3">
      <c r="A13901"/>
      <c r="B13901"/>
      <c r="C13901" s="29"/>
      <c r="D13901"/>
      <c r="E13901" s="44"/>
      <c r="F13901" s="29"/>
      <c r="G13901" s="45"/>
      <c r="L13901"/>
      <c r="M13901" s="46"/>
    </row>
    <row r="13902" spans="1:13" x14ac:dyDescent="0.3">
      <c r="A13902"/>
      <c r="B13902"/>
      <c r="C13902" s="29"/>
      <c r="D13902"/>
      <c r="E13902" s="44"/>
      <c r="F13902" s="29"/>
      <c r="G13902" s="45"/>
      <c r="L13902"/>
      <c r="M13902" s="46"/>
    </row>
    <row r="13903" spans="1:13" x14ac:dyDescent="0.3">
      <c r="A13903"/>
      <c r="B13903"/>
      <c r="C13903" s="29"/>
      <c r="D13903"/>
      <c r="E13903" s="44"/>
      <c r="F13903" s="29"/>
      <c r="G13903" s="45"/>
      <c r="L13903"/>
      <c r="M13903" s="46"/>
    </row>
    <row r="13904" spans="1:13" x14ac:dyDescent="0.3">
      <c r="A13904"/>
      <c r="B13904"/>
      <c r="C13904" s="29"/>
      <c r="D13904"/>
      <c r="E13904" s="44"/>
      <c r="F13904" s="29"/>
      <c r="G13904" s="45"/>
      <c r="L13904"/>
      <c r="M13904" s="46"/>
    </row>
    <row r="13905" spans="1:13" x14ac:dyDescent="0.3">
      <c r="A13905"/>
      <c r="B13905"/>
      <c r="C13905" s="29"/>
      <c r="D13905"/>
      <c r="E13905" s="44"/>
      <c r="F13905" s="29"/>
      <c r="G13905" s="45"/>
      <c r="L13905"/>
      <c r="M13905" s="46"/>
    </row>
    <row r="13906" spans="1:13" x14ac:dyDescent="0.3">
      <c r="A13906"/>
      <c r="B13906"/>
      <c r="C13906" s="29"/>
      <c r="D13906"/>
      <c r="E13906" s="44"/>
      <c r="F13906" s="29"/>
      <c r="G13906" s="45"/>
      <c r="L13906"/>
      <c r="M13906" s="46"/>
    </row>
    <row r="13907" spans="1:13" x14ac:dyDescent="0.3">
      <c r="A13907"/>
      <c r="B13907"/>
      <c r="C13907" s="29"/>
      <c r="D13907"/>
      <c r="E13907" s="44"/>
      <c r="F13907" s="29"/>
      <c r="G13907" s="45"/>
      <c r="L13907"/>
      <c r="M13907" s="46"/>
    </row>
    <row r="13908" spans="1:13" x14ac:dyDescent="0.3">
      <c r="A13908"/>
      <c r="B13908"/>
      <c r="C13908" s="29"/>
      <c r="D13908"/>
      <c r="E13908" s="44"/>
      <c r="F13908" s="29"/>
      <c r="G13908" s="45"/>
      <c r="L13908"/>
      <c r="M13908" s="46"/>
    </row>
    <row r="13909" spans="1:13" x14ac:dyDescent="0.3">
      <c r="A13909"/>
      <c r="B13909"/>
      <c r="C13909" s="29"/>
      <c r="D13909"/>
      <c r="E13909" s="44"/>
      <c r="F13909" s="29"/>
      <c r="G13909" s="45"/>
      <c r="L13909"/>
      <c r="M13909" s="46"/>
    </row>
    <row r="13910" spans="1:13" x14ac:dyDescent="0.3">
      <c r="A13910"/>
      <c r="B13910"/>
      <c r="C13910" s="29"/>
      <c r="D13910"/>
      <c r="E13910" s="44"/>
      <c r="F13910" s="29"/>
      <c r="G13910" s="45"/>
      <c r="L13910"/>
      <c r="M13910" s="46"/>
    </row>
    <row r="13911" spans="1:13" x14ac:dyDescent="0.3">
      <c r="A13911"/>
      <c r="B13911"/>
      <c r="C13911" s="29"/>
      <c r="D13911"/>
      <c r="E13911" s="44"/>
      <c r="F13911" s="29"/>
      <c r="G13911" s="45"/>
      <c r="L13911"/>
      <c r="M13911" s="46"/>
    </row>
    <row r="13912" spans="1:13" x14ac:dyDescent="0.3">
      <c r="A13912"/>
      <c r="B13912"/>
      <c r="C13912" s="29"/>
      <c r="D13912"/>
      <c r="E13912" s="44"/>
      <c r="F13912" s="29"/>
      <c r="G13912" s="45"/>
      <c r="L13912"/>
      <c r="M13912" s="46"/>
    </row>
    <row r="13913" spans="1:13" x14ac:dyDescent="0.3">
      <c r="A13913"/>
      <c r="B13913"/>
      <c r="C13913" s="29"/>
      <c r="D13913"/>
      <c r="E13913" s="44"/>
      <c r="F13913" s="29"/>
      <c r="G13913" s="45"/>
      <c r="L13913"/>
      <c r="M13913" s="46"/>
    </row>
    <row r="13914" spans="1:13" x14ac:dyDescent="0.3">
      <c r="A13914"/>
      <c r="B13914"/>
      <c r="C13914" s="29"/>
      <c r="D13914"/>
      <c r="E13914" s="44"/>
      <c r="F13914" s="29"/>
      <c r="G13914" s="45"/>
      <c r="L13914"/>
      <c r="M13914" s="46"/>
    </row>
    <row r="13915" spans="1:13" x14ac:dyDescent="0.3">
      <c r="A13915"/>
      <c r="B13915"/>
      <c r="C13915" s="29"/>
      <c r="D13915"/>
      <c r="E13915" s="44"/>
      <c r="F13915" s="29"/>
      <c r="G13915" s="45"/>
      <c r="L13915"/>
      <c r="M13915" s="46"/>
    </row>
    <row r="13916" spans="1:13" x14ac:dyDescent="0.3">
      <c r="A13916"/>
      <c r="B13916"/>
      <c r="C13916" s="29"/>
      <c r="D13916"/>
      <c r="E13916" s="44"/>
      <c r="F13916" s="29"/>
      <c r="G13916" s="45"/>
      <c r="L13916"/>
      <c r="M13916" s="46"/>
    </row>
    <row r="13917" spans="1:13" x14ac:dyDescent="0.3">
      <c r="A13917"/>
      <c r="B13917"/>
      <c r="C13917" s="29"/>
      <c r="D13917"/>
      <c r="E13917" s="44"/>
      <c r="F13917" s="29"/>
      <c r="G13917" s="45"/>
      <c r="L13917"/>
      <c r="M13917" s="46"/>
    </row>
    <row r="13918" spans="1:13" x14ac:dyDescent="0.3">
      <c r="A13918"/>
      <c r="B13918"/>
      <c r="C13918" s="29"/>
      <c r="D13918"/>
      <c r="E13918" s="44"/>
      <c r="F13918" s="29"/>
      <c r="G13918" s="45"/>
      <c r="L13918"/>
      <c r="M13918" s="46"/>
    </row>
    <row r="13919" spans="1:13" x14ac:dyDescent="0.3">
      <c r="A13919"/>
      <c r="B13919"/>
      <c r="C13919" s="29"/>
      <c r="D13919"/>
      <c r="E13919" s="44"/>
      <c r="F13919" s="29"/>
      <c r="G13919" s="45"/>
      <c r="L13919"/>
      <c r="M13919" s="46"/>
    </row>
    <row r="13920" spans="1:13" x14ac:dyDescent="0.3">
      <c r="A13920"/>
      <c r="B13920"/>
      <c r="C13920" s="29"/>
      <c r="D13920"/>
      <c r="E13920" s="44"/>
      <c r="F13920" s="29"/>
      <c r="G13920" s="45"/>
      <c r="L13920"/>
      <c r="M13920" s="46"/>
    </row>
    <row r="13921" spans="1:13" x14ac:dyDescent="0.3">
      <c r="A13921"/>
      <c r="B13921"/>
      <c r="C13921" s="29"/>
      <c r="D13921"/>
      <c r="E13921" s="44"/>
      <c r="F13921" s="29"/>
      <c r="G13921" s="45"/>
      <c r="L13921"/>
      <c r="M13921" s="46"/>
    </row>
    <row r="13922" spans="1:13" x14ac:dyDescent="0.3">
      <c r="A13922"/>
      <c r="B13922"/>
      <c r="C13922" s="29"/>
      <c r="D13922"/>
      <c r="E13922" s="44"/>
      <c r="F13922" s="29"/>
      <c r="G13922" s="45"/>
      <c r="L13922"/>
      <c r="M13922" s="46"/>
    </row>
    <row r="13923" spans="1:13" x14ac:dyDescent="0.3">
      <c r="A13923"/>
      <c r="B13923"/>
      <c r="C13923" s="29"/>
      <c r="D13923"/>
      <c r="E13923" s="44"/>
      <c r="F13923" s="29"/>
      <c r="G13923" s="45"/>
      <c r="L13923"/>
      <c r="M13923" s="46"/>
    </row>
    <row r="13924" spans="1:13" x14ac:dyDescent="0.3">
      <c r="A13924"/>
      <c r="B13924"/>
      <c r="C13924" s="29"/>
      <c r="D13924"/>
      <c r="E13924" s="44"/>
      <c r="F13924" s="29"/>
      <c r="G13924" s="45"/>
      <c r="L13924"/>
      <c r="M13924" s="46"/>
    </row>
    <row r="13925" spans="1:13" x14ac:dyDescent="0.3">
      <c r="A13925"/>
      <c r="B13925"/>
      <c r="C13925" s="29"/>
      <c r="D13925"/>
      <c r="E13925" s="44"/>
      <c r="F13925" s="29"/>
      <c r="G13925" s="45"/>
      <c r="L13925"/>
      <c r="M13925" s="46"/>
    </row>
    <row r="13926" spans="1:13" x14ac:dyDescent="0.3">
      <c r="A13926"/>
      <c r="B13926"/>
      <c r="C13926" s="29"/>
      <c r="D13926"/>
      <c r="E13926" s="44"/>
      <c r="F13926" s="29"/>
      <c r="G13926" s="45"/>
      <c r="L13926"/>
      <c r="M13926" s="46"/>
    </row>
    <row r="13927" spans="1:13" x14ac:dyDescent="0.3">
      <c r="A13927"/>
      <c r="B13927"/>
      <c r="C13927" s="29"/>
      <c r="D13927"/>
      <c r="E13927" s="44"/>
      <c r="F13927" s="29"/>
      <c r="G13927" s="45"/>
      <c r="L13927"/>
      <c r="M13927" s="46"/>
    </row>
    <row r="13928" spans="1:13" x14ac:dyDescent="0.3">
      <c r="A13928"/>
      <c r="B13928"/>
      <c r="C13928" s="29"/>
      <c r="D13928"/>
      <c r="E13928" s="44"/>
      <c r="F13928" s="29"/>
      <c r="G13928" s="45"/>
      <c r="L13928"/>
      <c r="M13928" s="46"/>
    </row>
    <row r="13929" spans="1:13" x14ac:dyDescent="0.3">
      <c r="A13929"/>
      <c r="B13929"/>
      <c r="C13929" s="29"/>
      <c r="D13929"/>
      <c r="E13929" s="44"/>
      <c r="F13929" s="29"/>
      <c r="G13929" s="45"/>
      <c r="L13929"/>
      <c r="M13929" s="46"/>
    </row>
    <row r="13930" spans="1:13" x14ac:dyDescent="0.3">
      <c r="A13930"/>
      <c r="B13930"/>
      <c r="C13930" s="29"/>
      <c r="D13930"/>
      <c r="E13930" s="44"/>
      <c r="F13930" s="29"/>
      <c r="G13930" s="45"/>
      <c r="L13930"/>
      <c r="M13930" s="46"/>
    </row>
    <row r="13931" spans="1:13" x14ac:dyDescent="0.3">
      <c r="A13931"/>
      <c r="B13931"/>
      <c r="C13931" s="29"/>
      <c r="D13931"/>
      <c r="E13931" s="44"/>
      <c r="F13931" s="29"/>
      <c r="G13931" s="45"/>
      <c r="L13931"/>
      <c r="M13931" s="46"/>
    </row>
    <row r="13932" spans="1:13" x14ac:dyDescent="0.3">
      <c r="A13932"/>
      <c r="B13932"/>
      <c r="C13932" s="29"/>
      <c r="D13932"/>
      <c r="E13932" s="44"/>
      <c r="F13932" s="29"/>
      <c r="G13932" s="45"/>
      <c r="L13932"/>
      <c r="M13932" s="46"/>
    </row>
    <row r="13933" spans="1:13" x14ac:dyDescent="0.3">
      <c r="A13933"/>
      <c r="B13933"/>
      <c r="C13933" s="29"/>
      <c r="D13933"/>
      <c r="E13933" s="44"/>
      <c r="F13933" s="29"/>
      <c r="G13933" s="45"/>
      <c r="L13933"/>
      <c r="M13933" s="46"/>
    </row>
    <row r="13934" spans="1:13" x14ac:dyDescent="0.3">
      <c r="A13934"/>
      <c r="B13934"/>
      <c r="C13934" s="29"/>
      <c r="D13934"/>
      <c r="E13934" s="44"/>
      <c r="F13934" s="29"/>
      <c r="G13934" s="45"/>
      <c r="L13934"/>
      <c r="M13934" s="46"/>
    </row>
    <row r="13935" spans="1:13" x14ac:dyDescent="0.3">
      <c r="A13935"/>
      <c r="B13935"/>
      <c r="C13935" s="29"/>
      <c r="D13935"/>
      <c r="E13935" s="44"/>
      <c r="F13935" s="29"/>
      <c r="G13935" s="45"/>
      <c r="L13935"/>
      <c r="M13935" s="46"/>
    </row>
    <row r="13936" spans="1:13" x14ac:dyDescent="0.3">
      <c r="A13936"/>
      <c r="B13936"/>
      <c r="C13936" s="29"/>
      <c r="D13936"/>
      <c r="E13936" s="44"/>
      <c r="F13936" s="29"/>
      <c r="G13936" s="45"/>
      <c r="L13936"/>
      <c r="M13936" s="46"/>
    </row>
    <row r="13937" spans="1:13" x14ac:dyDescent="0.3">
      <c r="A13937"/>
      <c r="B13937"/>
      <c r="C13937" s="29"/>
      <c r="D13937"/>
      <c r="E13937" s="44"/>
      <c r="F13937" s="29"/>
      <c r="G13937" s="45"/>
      <c r="L13937"/>
      <c r="M13937" s="46"/>
    </row>
    <row r="13938" spans="1:13" x14ac:dyDescent="0.3">
      <c r="A13938"/>
      <c r="B13938"/>
      <c r="C13938" s="29"/>
      <c r="D13938"/>
      <c r="E13938" s="44"/>
      <c r="F13938" s="29"/>
      <c r="G13938" s="45"/>
      <c r="L13938"/>
      <c r="M13938" s="46"/>
    </row>
    <row r="13939" spans="1:13" x14ac:dyDescent="0.3">
      <c r="A13939"/>
      <c r="B13939"/>
      <c r="C13939" s="29"/>
      <c r="D13939"/>
      <c r="E13939" s="44"/>
      <c r="F13939" s="29"/>
      <c r="G13939" s="45"/>
      <c r="L13939"/>
      <c r="M13939" s="46"/>
    </row>
    <row r="13940" spans="1:13" x14ac:dyDescent="0.3">
      <c r="A13940"/>
      <c r="B13940"/>
      <c r="C13940" s="29"/>
      <c r="D13940"/>
      <c r="E13940" s="44"/>
      <c r="F13940" s="29"/>
      <c r="G13940" s="45"/>
      <c r="L13940"/>
      <c r="M13940" s="46"/>
    </row>
    <row r="13941" spans="1:13" x14ac:dyDescent="0.3">
      <c r="A13941"/>
      <c r="B13941"/>
      <c r="C13941" s="29"/>
      <c r="D13941"/>
      <c r="E13941" s="44"/>
      <c r="F13941" s="29"/>
      <c r="G13941" s="45"/>
      <c r="L13941"/>
      <c r="M13941" s="46"/>
    </row>
    <row r="13942" spans="1:13" x14ac:dyDescent="0.3">
      <c r="A13942"/>
      <c r="B13942"/>
      <c r="C13942" s="29"/>
      <c r="D13942"/>
      <c r="E13942" s="44"/>
      <c r="F13942" s="29"/>
      <c r="G13942" s="45"/>
      <c r="L13942"/>
      <c r="M13942" s="46"/>
    </row>
    <row r="13943" spans="1:13" x14ac:dyDescent="0.3">
      <c r="A13943"/>
      <c r="B13943"/>
      <c r="C13943" s="29"/>
      <c r="D13943"/>
      <c r="E13943" s="44"/>
      <c r="F13943" s="29"/>
      <c r="G13943" s="45"/>
      <c r="L13943"/>
      <c r="M13943" s="46"/>
    </row>
    <row r="13944" spans="1:13" x14ac:dyDescent="0.3">
      <c r="A13944"/>
      <c r="B13944"/>
      <c r="C13944" s="29"/>
      <c r="D13944"/>
      <c r="E13944" s="44"/>
      <c r="F13944" s="29"/>
      <c r="G13944" s="45"/>
      <c r="L13944"/>
      <c r="M13944" s="46"/>
    </row>
    <row r="13945" spans="1:13" x14ac:dyDescent="0.3">
      <c r="A13945"/>
      <c r="B13945"/>
      <c r="C13945" s="29"/>
      <c r="D13945"/>
      <c r="E13945" s="44"/>
      <c r="F13945" s="29"/>
      <c r="G13945" s="45"/>
      <c r="L13945"/>
      <c r="M13945" s="46"/>
    </row>
    <row r="13946" spans="1:13" x14ac:dyDescent="0.3">
      <c r="A13946"/>
      <c r="B13946"/>
      <c r="C13946" s="29"/>
      <c r="D13946"/>
      <c r="E13946" s="44"/>
      <c r="F13946" s="29"/>
      <c r="G13946" s="45"/>
      <c r="L13946"/>
      <c r="M13946" s="46"/>
    </row>
    <row r="13947" spans="1:13" x14ac:dyDescent="0.3">
      <c r="A13947"/>
      <c r="B13947"/>
      <c r="C13947" s="29"/>
      <c r="D13947"/>
      <c r="E13947" s="44"/>
      <c r="F13947" s="29"/>
      <c r="G13947" s="45"/>
      <c r="L13947"/>
      <c r="M13947" s="46"/>
    </row>
    <row r="13948" spans="1:13" x14ac:dyDescent="0.3">
      <c r="A13948"/>
      <c r="B13948"/>
      <c r="C13948" s="29"/>
      <c r="D13948"/>
      <c r="E13948" s="44"/>
      <c r="F13948" s="29"/>
      <c r="G13948" s="45"/>
      <c r="L13948"/>
      <c r="M13948" s="46"/>
    </row>
    <row r="13949" spans="1:13" x14ac:dyDescent="0.3">
      <c r="A13949"/>
      <c r="B13949"/>
      <c r="C13949" s="29"/>
      <c r="D13949"/>
      <c r="E13949" s="44"/>
      <c r="F13949" s="29"/>
      <c r="G13949" s="45"/>
      <c r="L13949"/>
      <c r="M13949" s="46"/>
    </row>
    <row r="13950" spans="1:13" x14ac:dyDescent="0.3">
      <c r="A13950"/>
      <c r="B13950"/>
      <c r="C13950" s="29"/>
      <c r="D13950"/>
      <c r="E13950" s="44"/>
      <c r="F13950" s="29"/>
      <c r="G13950" s="45"/>
      <c r="L13950"/>
      <c r="M13950" s="46"/>
    </row>
    <row r="13951" spans="1:13" x14ac:dyDescent="0.3">
      <c r="A13951"/>
      <c r="B13951"/>
      <c r="C13951" s="29"/>
      <c r="D13951"/>
      <c r="E13951" s="44"/>
      <c r="F13951" s="29"/>
      <c r="G13951" s="45"/>
      <c r="L13951"/>
      <c r="M13951" s="46"/>
    </row>
    <row r="13952" spans="1:13" x14ac:dyDescent="0.3">
      <c r="A13952"/>
      <c r="B13952"/>
      <c r="C13952" s="29"/>
      <c r="D13952"/>
      <c r="E13952" s="44"/>
      <c r="F13952" s="29"/>
      <c r="G13952" s="45"/>
      <c r="L13952"/>
      <c r="M13952" s="46"/>
    </row>
    <row r="13953" spans="1:13" x14ac:dyDescent="0.3">
      <c r="A13953"/>
      <c r="B13953"/>
      <c r="C13953" s="29"/>
      <c r="D13953"/>
      <c r="E13953" s="44"/>
      <c r="F13953" s="29"/>
      <c r="G13953" s="45"/>
      <c r="L13953"/>
      <c r="M13953" s="46"/>
    </row>
    <row r="13954" spans="1:13" x14ac:dyDescent="0.3">
      <c r="A13954"/>
      <c r="B13954"/>
      <c r="C13954" s="29"/>
      <c r="D13954"/>
      <c r="E13954" s="44"/>
      <c r="F13954" s="29"/>
      <c r="G13954" s="45"/>
      <c r="L13954"/>
      <c r="M13954" s="46"/>
    </row>
    <row r="13955" spans="1:13" x14ac:dyDescent="0.3">
      <c r="A13955"/>
      <c r="B13955"/>
      <c r="C13955" s="29"/>
      <c r="D13955"/>
      <c r="E13955" s="44"/>
      <c r="F13955" s="29"/>
      <c r="G13955" s="45"/>
      <c r="L13955"/>
      <c r="M13955" s="46"/>
    </row>
    <row r="13956" spans="1:13" x14ac:dyDescent="0.3">
      <c r="A13956"/>
      <c r="B13956"/>
      <c r="C13956" s="29"/>
      <c r="D13956"/>
      <c r="E13956" s="44"/>
      <c r="F13956" s="29"/>
      <c r="G13956" s="45"/>
      <c r="L13956"/>
      <c r="M13956" s="46"/>
    </row>
    <row r="13957" spans="1:13" x14ac:dyDescent="0.3">
      <c r="A13957"/>
      <c r="B13957"/>
      <c r="C13957" s="29"/>
      <c r="D13957"/>
      <c r="E13957" s="44"/>
      <c r="F13957" s="29"/>
      <c r="G13957" s="45"/>
      <c r="L13957"/>
      <c r="M13957" s="46"/>
    </row>
    <row r="13958" spans="1:13" x14ac:dyDescent="0.3">
      <c r="A13958"/>
      <c r="B13958"/>
      <c r="C13958" s="29"/>
      <c r="D13958"/>
      <c r="E13958" s="44"/>
      <c r="F13958" s="29"/>
      <c r="G13958" s="45"/>
      <c r="L13958"/>
      <c r="M13958" s="46"/>
    </row>
    <row r="13959" spans="1:13" x14ac:dyDescent="0.3">
      <c r="A13959"/>
      <c r="B13959"/>
      <c r="C13959" s="29"/>
      <c r="D13959"/>
      <c r="E13959" s="44"/>
      <c r="F13959" s="29"/>
      <c r="G13959" s="45"/>
      <c r="L13959"/>
      <c r="M13959" s="46"/>
    </row>
    <row r="13960" spans="1:13" x14ac:dyDescent="0.3">
      <c r="A13960"/>
      <c r="B13960"/>
      <c r="C13960" s="29"/>
      <c r="D13960"/>
      <c r="E13960" s="44"/>
      <c r="F13960" s="29"/>
      <c r="G13960" s="45"/>
      <c r="L13960"/>
      <c r="M13960" s="46"/>
    </row>
    <row r="13961" spans="1:13" x14ac:dyDescent="0.3">
      <c r="A13961"/>
      <c r="B13961"/>
      <c r="C13961" s="29"/>
      <c r="D13961"/>
      <c r="E13961" s="44"/>
      <c r="F13961" s="29"/>
      <c r="G13961" s="45"/>
      <c r="L13961"/>
      <c r="M13961" s="46"/>
    </row>
    <row r="13962" spans="1:13" x14ac:dyDescent="0.3">
      <c r="A13962"/>
      <c r="B13962"/>
      <c r="C13962" s="29"/>
      <c r="D13962"/>
      <c r="E13962" s="44"/>
      <c r="F13962" s="29"/>
      <c r="G13962" s="45"/>
      <c r="L13962"/>
      <c r="M13962" s="46"/>
    </row>
    <row r="13963" spans="1:13" x14ac:dyDescent="0.3">
      <c r="A13963"/>
      <c r="B13963"/>
      <c r="C13963" s="29"/>
      <c r="D13963"/>
      <c r="E13963" s="44"/>
      <c r="F13963" s="29"/>
      <c r="G13963" s="45"/>
      <c r="L13963"/>
      <c r="M13963" s="46"/>
    </row>
    <row r="13964" spans="1:13" x14ac:dyDescent="0.3">
      <c r="A13964"/>
      <c r="B13964"/>
      <c r="C13964" s="29"/>
      <c r="D13964"/>
      <c r="E13964" s="44"/>
      <c r="F13964" s="29"/>
      <c r="G13964" s="45"/>
      <c r="L13964"/>
      <c r="M13964" s="46"/>
    </row>
    <row r="13965" spans="1:13" x14ac:dyDescent="0.3">
      <c r="A13965"/>
      <c r="B13965"/>
      <c r="C13965" s="29"/>
      <c r="D13965"/>
      <c r="E13965" s="44"/>
      <c r="F13965" s="29"/>
      <c r="G13965" s="45"/>
      <c r="L13965"/>
      <c r="M13965" s="46"/>
    </row>
    <row r="13966" spans="1:13" x14ac:dyDescent="0.3">
      <c r="A13966"/>
      <c r="B13966"/>
      <c r="C13966" s="29"/>
      <c r="D13966"/>
      <c r="E13966" s="44"/>
      <c r="F13966" s="29"/>
      <c r="G13966" s="45"/>
      <c r="L13966"/>
      <c r="M13966" s="46"/>
    </row>
    <row r="13967" spans="1:13" x14ac:dyDescent="0.3">
      <c r="A13967"/>
      <c r="B13967"/>
      <c r="C13967" s="29"/>
      <c r="D13967"/>
      <c r="E13967" s="44"/>
      <c r="F13967" s="29"/>
      <c r="G13967" s="45"/>
      <c r="L13967"/>
      <c r="M13967" s="46"/>
    </row>
    <row r="13968" spans="1:13" x14ac:dyDescent="0.3">
      <c r="A13968"/>
      <c r="B13968"/>
      <c r="C13968" s="29"/>
      <c r="D13968"/>
      <c r="E13968" s="44"/>
      <c r="F13968" s="29"/>
      <c r="G13968" s="45"/>
      <c r="L13968"/>
      <c r="M13968" s="46"/>
    </row>
    <row r="13969" spans="1:13" x14ac:dyDescent="0.3">
      <c r="A13969"/>
      <c r="B13969"/>
      <c r="C13969" s="29"/>
      <c r="D13969"/>
      <c r="E13969" s="44"/>
      <c r="F13969" s="29"/>
      <c r="G13969" s="45"/>
      <c r="L13969"/>
      <c r="M13969" s="46"/>
    </row>
    <row r="13970" spans="1:13" x14ac:dyDescent="0.3">
      <c r="A13970"/>
      <c r="B13970"/>
      <c r="C13970" s="29"/>
      <c r="D13970"/>
      <c r="E13970" s="44"/>
      <c r="F13970" s="29"/>
      <c r="G13970" s="45"/>
      <c r="L13970"/>
      <c r="M13970" s="46"/>
    </row>
    <row r="13971" spans="1:13" x14ac:dyDescent="0.3">
      <c r="A13971"/>
      <c r="B13971"/>
      <c r="C13971" s="29"/>
      <c r="D13971"/>
      <c r="E13971" s="44"/>
      <c r="F13971" s="29"/>
      <c r="G13971" s="45"/>
      <c r="L13971"/>
      <c r="M13971" s="46"/>
    </row>
    <row r="13972" spans="1:13" x14ac:dyDescent="0.3">
      <c r="A13972"/>
      <c r="B13972"/>
      <c r="C13972" s="29"/>
      <c r="D13972"/>
      <c r="E13972" s="44"/>
      <c r="F13972" s="29"/>
      <c r="G13972" s="45"/>
      <c r="L13972"/>
      <c r="M13972" s="46"/>
    </row>
    <row r="13973" spans="1:13" x14ac:dyDescent="0.3">
      <c r="A13973"/>
      <c r="B13973"/>
      <c r="C13973" s="29"/>
      <c r="D13973"/>
      <c r="E13973" s="44"/>
      <c r="F13973" s="29"/>
      <c r="G13973" s="45"/>
      <c r="L13973"/>
      <c r="M13973" s="46"/>
    </row>
    <row r="13974" spans="1:13" x14ac:dyDescent="0.3">
      <c r="A13974"/>
      <c r="B13974"/>
      <c r="C13974" s="29"/>
      <c r="D13974"/>
      <c r="E13974" s="44"/>
      <c r="F13974" s="29"/>
      <c r="G13974" s="45"/>
      <c r="L13974"/>
      <c r="M13974" s="46"/>
    </row>
    <row r="13975" spans="1:13" x14ac:dyDescent="0.3">
      <c r="A13975"/>
      <c r="B13975"/>
      <c r="C13975" s="29"/>
      <c r="D13975"/>
      <c r="E13975" s="44"/>
      <c r="F13975" s="29"/>
      <c r="G13975" s="45"/>
      <c r="L13975"/>
      <c r="M13975" s="46"/>
    </row>
    <row r="13976" spans="1:13" x14ac:dyDescent="0.3">
      <c r="A13976"/>
      <c r="B13976"/>
      <c r="C13976" s="29"/>
      <c r="D13976"/>
      <c r="E13976" s="44"/>
      <c r="F13976" s="29"/>
      <c r="G13976" s="45"/>
      <c r="L13976"/>
      <c r="M13976" s="46"/>
    </row>
    <row r="13977" spans="1:13" x14ac:dyDescent="0.3">
      <c r="A13977"/>
      <c r="B13977"/>
      <c r="C13977" s="29"/>
      <c r="D13977"/>
      <c r="E13977" s="44"/>
      <c r="F13977" s="29"/>
      <c r="G13977" s="45"/>
      <c r="L13977"/>
      <c r="M13977" s="46"/>
    </row>
    <row r="13978" spans="1:13" x14ac:dyDescent="0.3">
      <c r="A13978"/>
      <c r="B13978"/>
      <c r="C13978" s="29"/>
      <c r="D13978"/>
      <c r="E13978" s="44"/>
      <c r="F13978" s="29"/>
      <c r="G13978" s="45"/>
      <c r="L13978"/>
      <c r="M13978" s="46"/>
    </row>
    <row r="13979" spans="1:13" x14ac:dyDescent="0.3">
      <c r="A13979"/>
      <c r="B13979"/>
      <c r="C13979" s="29"/>
      <c r="D13979"/>
      <c r="E13979" s="44"/>
      <c r="F13979" s="29"/>
      <c r="G13979" s="45"/>
      <c r="L13979"/>
      <c r="M13979" s="46"/>
    </row>
    <row r="13980" spans="1:13" x14ac:dyDescent="0.3">
      <c r="A13980"/>
      <c r="B13980"/>
      <c r="C13980" s="29"/>
      <c r="D13980"/>
      <c r="E13980" s="44"/>
      <c r="F13980" s="29"/>
      <c r="G13980" s="45"/>
      <c r="L13980"/>
      <c r="M13980" s="46"/>
    </row>
    <row r="13981" spans="1:13" x14ac:dyDescent="0.3">
      <c r="A13981"/>
      <c r="B13981"/>
      <c r="C13981" s="29"/>
      <c r="D13981"/>
      <c r="E13981" s="44"/>
      <c r="F13981" s="29"/>
      <c r="G13981" s="45"/>
      <c r="L13981"/>
      <c r="M13981" s="46"/>
    </row>
    <row r="13982" spans="1:13" x14ac:dyDescent="0.3">
      <c r="A13982"/>
      <c r="B13982"/>
      <c r="C13982" s="29"/>
      <c r="D13982"/>
      <c r="E13982" s="44"/>
      <c r="F13982" s="29"/>
      <c r="G13982" s="45"/>
      <c r="L13982"/>
      <c r="M13982" s="46"/>
    </row>
    <row r="13983" spans="1:13" x14ac:dyDescent="0.3">
      <c r="A13983"/>
      <c r="B13983"/>
      <c r="C13983" s="29"/>
      <c r="D13983"/>
      <c r="E13983" s="44"/>
      <c r="F13983" s="29"/>
      <c r="G13983" s="45"/>
      <c r="L13983"/>
      <c r="M13983" s="46"/>
    </row>
    <row r="13984" spans="1:13" x14ac:dyDescent="0.3">
      <c r="A13984"/>
      <c r="B13984"/>
      <c r="C13984" s="29"/>
      <c r="D13984"/>
      <c r="E13984" s="44"/>
      <c r="F13984" s="29"/>
      <c r="G13984" s="45"/>
      <c r="L13984"/>
      <c r="M13984" s="46"/>
    </row>
    <row r="13985" spans="1:13" x14ac:dyDescent="0.3">
      <c r="A13985"/>
      <c r="B13985"/>
      <c r="C13985" s="29"/>
      <c r="D13985"/>
      <c r="E13985" s="44"/>
      <c r="F13985" s="29"/>
      <c r="G13985" s="45"/>
      <c r="L13985"/>
      <c r="M13985" s="46"/>
    </row>
    <row r="13986" spans="1:13" x14ac:dyDescent="0.3">
      <c r="A13986"/>
      <c r="B13986"/>
      <c r="C13986" s="29"/>
      <c r="D13986"/>
      <c r="E13986" s="44"/>
      <c r="F13986" s="29"/>
      <c r="G13986" s="45"/>
      <c r="L13986"/>
      <c r="M13986" s="46"/>
    </row>
    <row r="13987" spans="1:13" x14ac:dyDescent="0.3">
      <c r="A13987"/>
      <c r="B13987"/>
      <c r="C13987" s="29"/>
      <c r="D13987"/>
      <c r="E13987" s="44"/>
      <c r="F13987" s="29"/>
      <c r="G13987" s="45"/>
      <c r="L13987"/>
      <c r="M13987" s="46"/>
    </row>
    <row r="13988" spans="1:13" x14ac:dyDescent="0.3">
      <c r="A13988"/>
      <c r="B13988"/>
      <c r="C13988" s="29"/>
      <c r="D13988"/>
      <c r="E13988" s="44"/>
      <c r="F13988" s="29"/>
      <c r="G13988" s="45"/>
      <c r="L13988"/>
      <c r="M13988" s="46"/>
    </row>
    <row r="13989" spans="1:13" x14ac:dyDescent="0.3">
      <c r="A13989"/>
      <c r="B13989"/>
      <c r="C13989" s="29"/>
      <c r="D13989"/>
      <c r="E13989" s="44"/>
      <c r="F13989" s="29"/>
      <c r="G13989" s="45"/>
      <c r="L13989"/>
      <c r="M13989" s="46"/>
    </row>
    <row r="13990" spans="1:13" x14ac:dyDescent="0.3">
      <c r="A13990"/>
      <c r="B13990"/>
      <c r="C13990" s="29"/>
      <c r="D13990"/>
      <c r="E13990" s="44"/>
      <c r="F13990" s="29"/>
      <c r="G13990" s="45"/>
      <c r="L13990"/>
      <c r="M13990" s="46"/>
    </row>
    <row r="13991" spans="1:13" x14ac:dyDescent="0.3">
      <c r="A13991"/>
      <c r="B13991"/>
      <c r="C13991" s="29"/>
      <c r="D13991"/>
      <c r="E13991" s="44"/>
      <c r="F13991" s="29"/>
      <c r="G13991" s="45"/>
      <c r="L13991"/>
      <c r="M13991" s="46"/>
    </row>
    <row r="13992" spans="1:13" x14ac:dyDescent="0.3">
      <c r="A13992"/>
      <c r="B13992"/>
      <c r="C13992" s="29"/>
      <c r="D13992"/>
      <c r="E13992" s="44"/>
      <c r="F13992" s="29"/>
      <c r="G13992" s="45"/>
      <c r="L13992"/>
      <c r="M13992" s="46"/>
    </row>
    <row r="13993" spans="1:13" x14ac:dyDescent="0.3">
      <c r="A13993"/>
      <c r="B13993"/>
      <c r="C13993" s="29"/>
      <c r="D13993"/>
      <c r="E13993" s="44"/>
      <c r="F13993" s="29"/>
      <c r="G13993" s="45"/>
      <c r="L13993"/>
      <c r="M13993" s="46"/>
    </row>
    <row r="13994" spans="1:13" x14ac:dyDescent="0.3">
      <c r="A13994"/>
      <c r="B13994"/>
      <c r="C13994" s="29"/>
      <c r="D13994"/>
      <c r="E13994" s="44"/>
      <c r="F13994" s="29"/>
      <c r="G13994" s="45"/>
      <c r="L13994"/>
      <c r="M13994" s="46"/>
    </row>
    <row r="13995" spans="1:13" x14ac:dyDescent="0.3">
      <c r="A13995"/>
      <c r="B13995"/>
      <c r="C13995" s="29"/>
      <c r="D13995"/>
      <c r="E13995" s="44"/>
      <c r="F13995" s="29"/>
      <c r="G13995" s="45"/>
      <c r="L13995"/>
      <c r="M13995" s="46"/>
    </row>
    <row r="13996" spans="1:13" x14ac:dyDescent="0.3">
      <c r="A13996"/>
      <c r="B13996"/>
      <c r="C13996" s="29"/>
      <c r="D13996"/>
      <c r="E13996" s="44"/>
      <c r="F13996" s="29"/>
      <c r="G13996" s="45"/>
      <c r="L13996"/>
      <c r="M13996" s="46"/>
    </row>
    <row r="13997" spans="1:13" x14ac:dyDescent="0.3">
      <c r="A13997"/>
      <c r="B13997"/>
      <c r="C13997" s="29"/>
      <c r="D13997"/>
      <c r="E13997" s="44"/>
      <c r="F13997" s="29"/>
      <c r="G13997" s="45"/>
      <c r="L13997"/>
      <c r="M13997" s="46"/>
    </row>
    <row r="13998" spans="1:13" x14ac:dyDescent="0.3">
      <c r="A13998"/>
      <c r="B13998"/>
      <c r="C13998" s="29"/>
      <c r="D13998"/>
      <c r="E13998" s="44"/>
      <c r="F13998" s="29"/>
      <c r="G13998" s="45"/>
      <c r="L13998"/>
      <c r="M13998" s="46"/>
    </row>
    <row r="13999" spans="1:13" x14ac:dyDescent="0.3">
      <c r="A13999"/>
      <c r="B13999"/>
      <c r="C13999" s="29"/>
      <c r="D13999"/>
      <c r="E13999" s="44"/>
      <c r="F13999" s="29"/>
      <c r="G13999" s="45"/>
      <c r="L13999"/>
      <c r="M13999" s="46"/>
    </row>
    <row r="14000" spans="1:13" x14ac:dyDescent="0.3">
      <c r="A14000"/>
      <c r="B14000"/>
      <c r="C14000" s="29"/>
      <c r="D14000"/>
      <c r="E14000" s="44"/>
      <c r="F14000" s="29"/>
      <c r="G14000" s="45"/>
      <c r="L14000"/>
      <c r="M14000" s="46"/>
    </row>
    <row r="14001" spans="1:13" x14ac:dyDescent="0.3">
      <c r="A14001"/>
      <c r="B14001"/>
      <c r="C14001" s="29"/>
      <c r="D14001"/>
      <c r="E14001" s="44"/>
      <c r="F14001" s="29"/>
      <c r="G14001" s="45"/>
      <c r="L14001"/>
      <c r="M14001" s="46"/>
    </row>
    <row r="14002" spans="1:13" x14ac:dyDescent="0.3">
      <c r="A14002"/>
      <c r="B14002"/>
      <c r="C14002" s="29"/>
      <c r="D14002"/>
      <c r="E14002" s="44"/>
      <c r="F14002" s="29"/>
      <c r="G14002" s="45"/>
      <c r="L14002"/>
      <c r="M14002" s="46"/>
    </row>
    <row r="14003" spans="1:13" x14ac:dyDescent="0.3">
      <c r="A14003"/>
      <c r="B14003"/>
      <c r="C14003" s="29"/>
      <c r="D14003"/>
      <c r="E14003" s="44"/>
      <c r="F14003" s="29"/>
      <c r="G14003" s="45"/>
      <c r="L14003"/>
      <c r="M14003" s="46"/>
    </row>
    <row r="14004" spans="1:13" x14ac:dyDescent="0.3">
      <c r="A14004"/>
      <c r="B14004"/>
      <c r="C14004" s="29"/>
      <c r="D14004"/>
      <c r="E14004" s="44"/>
      <c r="F14004" s="29"/>
      <c r="G14004" s="45"/>
      <c r="L14004"/>
      <c r="M14004" s="46"/>
    </row>
    <row r="14005" spans="1:13" x14ac:dyDescent="0.3">
      <c r="A14005"/>
      <c r="B14005"/>
      <c r="C14005" s="29"/>
      <c r="D14005"/>
      <c r="E14005" s="44"/>
      <c r="F14005" s="29"/>
      <c r="G14005" s="45"/>
      <c r="L14005"/>
      <c r="M14005" s="46"/>
    </row>
    <row r="14006" spans="1:13" x14ac:dyDescent="0.3">
      <c r="A14006"/>
      <c r="B14006"/>
      <c r="C14006" s="29"/>
      <c r="D14006"/>
      <c r="E14006" s="44"/>
      <c r="F14006" s="29"/>
      <c r="G14006" s="45"/>
      <c r="L14006"/>
      <c r="M14006" s="46"/>
    </row>
    <row r="14007" spans="1:13" x14ac:dyDescent="0.3">
      <c r="A14007"/>
      <c r="B14007"/>
      <c r="C14007" s="29"/>
      <c r="D14007"/>
      <c r="E14007" s="44"/>
      <c r="F14007" s="29"/>
      <c r="G14007" s="45"/>
      <c r="L14007"/>
      <c r="M14007" s="46"/>
    </row>
    <row r="14008" spans="1:13" x14ac:dyDescent="0.3">
      <c r="A14008"/>
      <c r="B14008"/>
      <c r="C14008" s="29"/>
      <c r="D14008"/>
      <c r="E14008" s="44"/>
      <c r="F14008" s="29"/>
      <c r="G14008" s="45"/>
      <c r="L14008"/>
      <c r="M14008" s="46"/>
    </row>
    <row r="14009" spans="1:13" x14ac:dyDescent="0.3">
      <c r="A14009"/>
      <c r="B14009"/>
      <c r="C14009" s="29"/>
      <c r="D14009"/>
      <c r="E14009" s="44"/>
      <c r="F14009" s="29"/>
      <c r="G14009" s="45"/>
      <c r="L14009"/>
      <c r="M14009" s="46"/>
    </row>
    <row r="14010" spans="1:13" x14ac:dyDescent="0.3">
      <c r="A14010"/>
      <c r="B14010"/>
      <c r="C14010" s="29"/>
      <c r="D14010"/>
      <c r="E14010" s="44"/>
      <c r="F14010" s="29"/>
      <c r="G14010" s="45"/>
      <c r="L14010"/>
      <c r="M14010" s="46"/>
    </row>
    <row r="14011" spans="1:13" x14ac:dyDescent="0.3">
      <c r="A14011"/>
      <c r="B14011"/>
      <c r="C14011" s="29"/>
      <c r="D14011"/>
      <c r="E14011" s="44"/>
      <c r="F14011" s="29"/>
      <c r="G14011" s="45"/>
      <c r="L14011"/>
      <c r="M14011" s="46"/>
    </row>
    <row r="14012" spans="1:13" x14ac:dyDescent="0.3">
      <c r="A14012"/>
      <c r="B14012"/>
      <c r="C14012" s="29"/>
      <c r="D14012"/>
      <c r="E14012" s="44"/>
      <c r="F14012" s="29"/>
      <c r="G14012" s="45"/>
      <c r="L14012"/>
      <c r="M14012" s="46"/>
    </row>
    <row r="14013" spans="1:13" x14ac:dyDescent="0.3">
      <c r="A14013"/>
      <c r="B14013"/>
      <c r="C14013" s="29"/>
      <c r="D14013"/>
      <c r="E14013" s="44"/>
      <c r="F14013" s="29"/>
      <c r="G14013" s="45"/>
      <c r="L14013"/>
      <c r="M14013" s="46"/>
    </row>
    <row r="14014" spans="1:13" x14ac:dyDescent="0.3">
      <c r="A14014"/>
      <c r="B14014"/>
      <c r="C14014" s="29"/>
      <c r="D14014"/>
      <c r="E14014" s="44"/>
      <c r="F14014" s="29"/>
      <c r="G14014" s="45"/>
      <c r="L14014"/>
      <c r="M14014" s="46"/>
    </row>
    <row r="14015" spans="1:13" x14ac:dyDescent="0.3">
      <c r="A14015"/>
      <c r="B14015"/>
      <c r="C14015" s="29"/>
      <c r="D14015"/>
      <c r="E14015" s="44"/>
      <c r="F14015" s="29"/>
      <c r="G14015" s="45"/>
      <c r="L14015"/>
      <c r="M14015" s="46"/>
    </row>
    <row r="14016" spans="1:13" x14ac:dyDescent="0.3">
      <c r="A14016"/>
      <c r="B14016"/>
      <c r="C14016" s="29"/>
      <c r="D14016"/>
      <c r="E14016" s="44"/>
      <c r="F14016" s="29"/>
      <c r="G14016" s="45"/>
      <c r="L14016"/>
      <c r="M14016" s="46"/>
    </row>
    <row r="14017" spans="1:13" x14ac:dyDescent="0.3">
      <c r="A14017"/>
      <c r="B14017"/>
      <c r="C14017" s="29"/>
      <c r="D14017"/>
      <c r="E14017" s="44"/>
      <c r="F14017" s="29"/>
      <c r="G14017" s="45"/>
      <c r="L14017"/>
      <c r="M14017" s="46"/>
    </row>
    <row r="14018" spans="1:13" x14ac:dyDescent="0.3">
      <c r="A14018"/>
      <c r="B14018"/>
      <c r="C14018" s="29"/>
      <c r="D14018"/>
      <c r="E14018" s="44"/>
      <c r="F14018" s="29"/>
      <c r="G14018" s="45"/>
      <c r="L14018"/>
      <c r="M14018" s="46"/>
    </row>
    <row r="14019" spans="1:13" x14ac:dyDescent="0.3">
      <c r="A14019"/>
      <c r="B14019"/>
      <c r="C14019" s="29"/>
      <c r="D14019"/>
      <c r="E14019" s="44"/>
      <c r="F14019" s="29"/>
      <c r="G14019" s="45"/>
      <c r="L14019"/>
      <c r="M14019" s="46"/>
    </row>
    <row r="14020" spans="1:13" x14ac:dyDescent="0.3">
      <c r="A14020"/>
      <c r="B14020"/>
      <c r="C14020" s="29"/>
      <c r="D14020"/>
      <c r="E14020" s="44"/>
      <c r="F14020" s="29"/>
      <c r="G14020" s="45"/>
      <c r="L14020"/>
      <c r="M14020" s="46"/>
    </row>
    <row r="14021" spans="1:13" x14ac:dyDescent="0.3">
      <c r="A14021"/>
      <c r="B14021"/>
      <c r="C14021" s="29"/>
      <c r="D14021"/>
      <c r="E14021" s="44"/>
      <c r="F14021" s="29"/>
      <c r="G14021" s="45"/>
      <c r="L14021"/>
      <c r="M14021" s="46"/>
    </row>
    <row r="14022" spans="1:13" x14ac:dyDescent="0.3">
      <c r="A14022"/>
      <c r="B14022"/>
      <c r="C14022" s="29"/>
      <c r="D14022"/>
      <c r="E14022" s="44"/>
      <c r="F14022" s="29"/>
      <c r="G14022" s="45"/>
      <c r="L14022"/>
      <c r="M14022" s="46"/>
    </row>
    <row r="14023" spans="1:13" x14ac:dyDescent="0.3">
      <c r="A14023"/>
      <c r="B14023"/>
      <c r="C14023" s="29"/>
      <c r="D14023"/>
      <c r="E14023" s="44"/>
      <c r="F14023" s="29"/>
      <c r="G14023" s="45"/>
      <c r="L14023"/>
      <c r="M14023" s="46"/>
    </row>
    <row r="14024" spans="1:13" x14ac:dyDescent="0.3">
      <c r="A14024"/>
      <c r="B14024"/>
      <c r="C14024" s="29"/>
      <c r="D14024"/>
      <c r="E14024" s="44"/>
      <c r="F14024" s="29"/>
      <c r="G14024" s="45"/>
      <c r="L14024"/>
      <c r="M14024" s="46"/>
    </row>
    <row r="14025" spans="1:13" x14ac:dyDescent="0.3">
      <c r="A14025"/>
      <c r="B14025"/>
      <c r="C14025" s="29"/>
      <c r="D14025"/>
      <c r="E14025" s="44"/>
      <c r="F14025" s="29"/>
      <c r="G14025" s="45"/>
      <c r="L14025"/>
      <c r="M14025" s="46"/>
    </row>
    <row r="14026" spans="1:13" x14ac:dyDescent="0.3">
      <c r="A14026"/>
      <c r="B14026"/>
      <c r="C14026" s="29"/>
      <c r="D14026"/>
      <c r="E14026" s="44"/>
      <c r="F14026" s="29"/>
      <c r="G14026" s="45"/>
      <c r="L14026"/>
      <c r="M14026" s="46"/>
    </row>
    <row r="14027" spans="1:13" x14ac:dyDescent="0.3">
      <c r="A14027"/>
      <c r="B14027"/>
      <c r="C14027" s="29"/>
      <c r="D14027"/>
      <c r="E14027" s="44"/>
      <c r="F14027" s="29"/>
      <c r="G14027" s="45"/>
      <c r="L14027"/>
      <c r="M14027" s="46"/>
    </row>
    <row r="14028" spans="1:13" x14ac:dyDescent="0.3">
      <c r="A14028"/>
      <c r="B14028"/>
      <c r="C14028" s="29"/>
      <c r="D14028"/>
      <c r="E14028" s="44"/>
      <c r="F14028" s="29"/>
      <c r="G14028" s="45"/>
      <c r="L14028"/>
      <c r="M14028" s="46"/>
    </row>
    <row r="14029" spans="1:13" x14ac:dyDescent="0.3">
      <c r="A14029"/>
      <c r="B14029"/>
      <c r="C14029" s="29"/>
      <c r="D14029"/>
      <c r="E14029" s="44"/>
      <c r="F14029" s="29"/>
      <c r="G14029" s="45"/>
      <c r="L14029"/>
      <c r="M14029" s="46"/>
    </row>
    <row r="14030" spans="1:13" x14ac:dyDescent="0.3">
      <c r="A14030"/>
      <c r="B14030"/>
      <c r="C14030" s="29"/>
      <c r="D14030"/>
      <c r="E14030" s="44"/>
      <c r="F14030" s="29"/>
      <c r="G14030" s="45"/>
      <c r="L14030"/>
      <c r="M14030" s="46"/>
    </row>
    <row r="14031" spans="1:13" x14ac:dyDescent="0.3">
      <c r="A14031"/>
      <c r="B14031"/>
      <c r="C14031" s="29"/>
      <c r="D14031"/>
      <c r="E14031" s="44"/>
      <c r="F14031" s="29"/>
      <c r="G14031" s="45"/>
      <c r="L14031"/>
      <c r="M14031" s="46"/>
    </row>
    <row r="14032" spans="1:13" x14ac:dyDescent="0.3">
      <c r="A14032"/>
      <c r="B14032"/>
      <c r="C14032" s="29"/>
      <c r="D14032"/>
      <c r="E14032" s="44"/>
      <c r="F14032" s="29"/>
      <c r="G14032" s="45"/>
      <c r="L14032"/>
      <c r="M14032" s="46"/>
    </row>
    <row r="14033" spans="1:13" x14ac:dyDescent="0.3">
      <c r="A14033"/>
      <c r="B14033"/>
      <c r="C14033" s="29"/>
      <c r="D14033"/>
      <c r="E14033" s="44"/>
      <c r="F14033" s="29"/>
      <c r="G14033" s="45"/>
      <c r="L14033"/>
      <c r="M14033" s="46"/>
    </row>
    <row r="14034" spans="1:13" x14ac:dyDescent="0.3">
      <c r="A14034"/>
      <c r="B14034"/>
      <c r="C14034" s="29"/>
      <c r="D14034"/>
      <c r="E14034" s="44"/>
      <c r="F14034" s="29"/>
      <c r="G14034" s="45"/>
      <c r="L14034"/>
      <c r="M14034" s="46"/>
    </row>
    <row r="14035" spans="1:13" x14ac:dyDescent="0.3">
      <c r="A14035"/>
      <c r="B14035"/>
      <c r="C14035" s="29"/>
      <c r="D14035"/>
      <c r="E14035" s="44"/>
      <c r="F14035" s="29"/>
      <c r="G14035" s="45"/>
      <c r="L14035"/>
      <c r="M14035" s="46"/>
    </row>
    <row r="14036" spans="1:13" x14ac:dyDescent="0.3">
      <c r="A14036"/>
      <c r="B14036"/>
      <c r="C14036" s="29"/>
      <c r="D14036"/>
      <c r="E14036" s="44"/>
      <c r="F14036" s="29"/>
      <c r="G14036" s="45"/>
      <c r="L14036"/>
      <c r="M14036" s="46"/>
    </row>
    <row r="14037" spans="1:13" x14ac:dyDescent="0.3">
      <c r="A14037"/>
      <c r="B14037"/>
      <c r="C14037" s="29"/>
      <c r="D14037"/>
      <c r="E14037" s="44"/>
      <c r="F14037" s="29"/>
      <c r="G14037" s="45"/>
      <c r="L14037"/>
      <c r="M14037" s="46"/>
    </row>
    <row r="14038" spans="1:13" x14ac:dyDescent="0.3">
      <c r="A14038"/>
      <c r="B14038"/>
      <c r="C14038" s="29"/>
      <c r="D14038"/>
      <c r="E14038" s="44"/>
      <c r="F14038" s="29"/>
      <c r="G14038" s="45"/>
      <c r="L14038"/>
      <c r="M14038" s="46"/>
    </row>
    <row r="14039" spans="1:13" x14ac:dyDescent="0.3">
      <c r="A14039"/>
      <c r="B14039"/>
      <c r="C14039" s="29"/>
      <c r="D14039"/>
      <c r="E14039" s="44"/>
      <c r="F14039" s="29"/>
      <c r="G14039" s="45"/>
      <c r="L14039"/>
      <c r="M14039" s="46"/>
    </row>
    <row r="14040" spans="1:13" x14ac:dyDescent="0.3">
      <c r="A14040"/>
      <c r="B14040"/>
      <c r="C14040" s="29"/>
      <c r="D14040"/>
      <c r="E14040" s="44"/>
      <c r="F14040" s="29"/>
      <c r="G14040" s="45"/>
      <c r="L14040"/>
      <c r="M14040" s="46"/>
    </row>
    <row r="14041" spans="1:13" x14ac:dyDescent="0.3">
      <c r="A14041"/>
      <c r="B14041"/>
      <c r="C14041" s="29"/>
      <c r="D14041"/>
      <c r="E14041" s="44"/>
      <c r="F14041" s="29"/>
      <c r="G14041" s="45"/>
      <c r="L14041"/>
      <c r="M14041" s="46"/>
    </row>
    <row r="14042" spans="1:13" x14ac:dyDescent="0.3">
      <c r="A14042"/>
      <c r="B14042"/>
      <c r="C14042" s="29"/>
      <c r="D14042"/>
      <c r="E14042" s="44"/>
      <c r="F14042" s="29"/>
      <c r="G14042" s="45"/>
      <c r="L14042"/>
      <c r="M14042" s="46"/>
    </row>
    <row r="14043" spans="1:13" x14ac:dyDescent="0.3">
      <c r="A14043"/>
      <c r="B14043"/>
      <c r="C14043" s="29"/>
      <c r="D14043"/>
      <c r="E14043" s="44"/>
      <c r="F14043" s="29"/>
      <c r="G14043" s="45"/>
      <c r="L14043"/>
      <c r="M14043" s="46"/>
    </row>
    <row r="14044" spans="1:13" x14ac:dyDescent="0.3">
      <c r="A14044"/>
      <c r="B14044"/>
      <c r="C14044" s="29"/>
      <c r="D14044"/>
      <c r="E14044" s="44"/>
      <c r="F14044" s="29"/>
      <c r="G14044" s="45"/>
      <c r="L14044"/>
      <c r="M14044" s="46"/>
    </row>
    <row r="14045" spans="1:13" x14ac:dyDescent="0.3">
      <c r="A14045"/>
      <c r="B14045"/>
      <c r="C14045" s="29"/>
      <c r="D14045"/>
      <c r="E14045" s="44"/>
      <c r="F14045" s="29"/>
      <c r="G14045" s="45"/>
      <c r="L14045"/>
      <c r="M14045" s="46"/>
    </row>
    <row r="14046" spans="1:13" x14ac:dyDescent="0.3">
      <c r="A14046"/>
      <c r="B14046"/>
      <c r="C14046" s="29"/>
      <c r="D14046"/>
      <c r="E14046" s="44"/>
      <c r="F14046" s="29"/>
      <c r="G14046" s="45"/>
      <c r="L14046"/>
      <c r="M14046" s="46"/>
    </row>
    <row r="14047" spans="1:13" x14ac:dyDescent="0.3">
      <c r="A14047"/>
      <c r="B14047"/>
      <c r="C14047" s="29"/>
      <c r="D14047"/>
      <c r="E14047" s="44"/>
      <c r="F14047" s="29"/>
      <c r="G14047" s="45"/>
      <c r="L14047"/>
      <c r="M14047" s="46"/>
    </row>
    <row r="14048" spans="1:13" x14ac:dyDescent="0.3">
      <c r="A14048"/>
      <c r="B14048"/>
      <c r="C14048" s="29"/>
      <c r="D14048"/>
      <c r="E14048" s="44"/>
      <c r="F14048" s="29"/>
      <c r="G14048" s="45"/>
      <c r="L14048"/>
      <c r="M14048" s="46"/>
    </row>
    <row r="14049" spans="1:13" x14ac:dyDescent="0.3">
      <c r="A14049"/>
      <c r="B14049"/>
      <c r="C14049" s="29"/>
      <c r="D14049"/>
      <c r="E14049" s="44"/>
      <c r="F14049" s="29"/>
      <c r="G14049" s="45"/>
      <c r="L14049"/>
      <c r="M14049" s="46"/>
    </row>
    <row r="14050" spans="1:13" x14ac:dyDescent="0.3">
      <c r="A14050"/>
      <c r="B14050"/>
      <c r="C14050" s="29"/>
      <c r="D14050"/>
      <c r="E14050" s="44"/>
      <c r="F14050" s="29"/>
      <c r="G14050" s="45"/>
      <c r="L14050"/>
      <c r="M14050" s="46"/>
    </row>
    <row r="14051" spans="1:13" x14ac:dyDescent="0.3">
      <c r="A14051"/>
      <c r="B14051"/>
      <c r="C14051" s="29"/>
      <c r="D14051"/>
      <c r="E14051" s="44"/>
      <c r="F14051" s="29"/>
      <c r="G14051" s="45"/>
      <c r="L14051"/>
      <c r="M14051" s="46"/>
    </row>
    <row r="14052" spans="1:13" x14ac:dyDescent="0.3">
      <c r="A14052"/>
      <c r="B14052"/>
      <c r="C14052" s="29"/>
      <c r="D14052"/>
      <c r="E14052" s="44"/>
      <c r="F14052" s="29"/>
      <c r="G14052" s="45"/>
      <c r="L14052"/>
      <c r="M14052" s="46"/>
    </row>
    <row r="14053" spans="1:13" x14ac:dyDescent="0.3">
      <c r="A14053"/>
      <c r="B14053"/>
      <c r="C14053" s="29"/>
      <c r="D14053"/>
      <c r="E14053" s="44"/>
      <c r="F14053" s="29"/>
      <c r="G14053" s="45"/>
      <c r="L14053"/>
      <c r="M14053" s="46"/>
    </row>
    <row r="14054" spans="1:13" x14ac:dyDescent="0.3">
      <c r="A14054"/>
      <c r="B14054"/>
      <c r="C14054" s="29"/>
      <c r="D14054"/>
      <c r="E14054" s="44"/>
      <c r="F14054" s="29"/>
      <c r="G14054" s="45"/>
      <c r="L14054"/>
      <c r="M14054" s="46"/>
    </row>
    <row r="14055" spans="1:13" x14ac:dyDescent="0.3">
      <c r="A14055"/>
      <c r="B14055"/>
      <c r="C14055" s="29"/>
      <c r="D14055"/>
      <c r="E14055" s="44"/>
      <c r="F14055" s="29"/>
      <c r="G14055" s="45"/>
      <c r="L14055"/>
      <c r="M14055" s="46"/>
    </row>
    <row r="14056" spans="1:13" x14ac:dyDescent="0.3">
      <c r="A14056"/>
      <c r="B14056"/>
      <c r="C14056" s="29"/>
      <c r="D14056"/>
      <c r="E14056" s="44"/>
      <c r="F14056" s="29"/>
      <c r="G14056" s="45"/>
      <c r="L14056"/>
      <c r="M14056" s="46"/>
    </row>
    <row r="14057" spans="1:13" x14ac:dyDescent="0.3">
      <c r="A14057"/>
      <c r="B14057"/>
      <c r="C14057" s="29"/>
      <c r="D14057"/>
      <c r="E14057" s="44"/>
      <c r="F14057" s="29"/>
      <c r="G14057" s="45"/>
      <c r="L14057"/>
      <c r="M14057" s="46"/>
    </row>
    <row r="14058" spans="1:13" x14ac:dyDescent="0.3">
      <c r="A14058"/>
      <c r="B14058"/>
      <c r="C14058" s="29"/>
      <c r="D14058"/>
      <c r="E14058" s="44"/>
      <c r="F14058" s="29"/>
      <c r="G14058" s="45"/>
      <c r="L14058"/>
      <c r="M14058" s="46"/>
    </row>
    <row r="14059" spans="1:13" x14ac:dyDescent="0.3">
      <c r="A14059"/>
      <c r="B14059"/>
      <c r="C14059" s="29"/>
      <c r="D14059"/>
      <c r="E14059" s="44"/>
      <c r="F14059" s="29"/>
      <c r="G14059" s="45"/>
      <c r="L14059"/>
      <c r="M14059" s="46"/>
    </row>
    <row r="14060" spans="1:13" x14ac:dyDescent="0.3">
      <c r="A14060"/>
      <c r="B14060"/>
      <c r="C14060" s="29"/>
      <c r="D14060"/>
      <c r="E14060" s="44"/>
      <c r="F14060" s="29"/>
      <c r="G14060" s="45"/>
      <c r="L14060"/>
      <c r="M14060" s="46"/>
    </row>
    <row r="14061" spans="1:13" x14ac:dyDescent="0.3">
      <c r="A14061"/>
      <c r="B14061"/>
      <c r="C14061" s="29"/>
      <c r="D14061"/>
      <c r="E14061" s="44"/>
      <c r="F14061" s="29"/>
      <c r="G14061" s="45"/>
      <c r="L14061"/>
      <c r="M14061" s="46"/>
    </row>
    <row r="14062" spans="1:13" x14ac:dyDescent="0.3">
      <c r="A14062"/>
      <c r="B14062"/>
      <c r="C14062" s="29"/>
      <c r="D14062"/>
      <c r="E14062" s="44"/>
      <c r="F14062" s="29"/>
      <c r="G14062" s="45"/>
      <c r="L14062"/>
      <c r="M14062" s="46"/>
    </row>
    <row r="14063" spans="1:13" x14ac:dyDescent="0.3">
      <c r="A14063"/>
      <c r="B14063"/>
      <c r="C14063" s="29"/>
      <c r="D14063"/>
      <c r="E14063" s="44"/>
      <c r="F14063" s="29"/>
      <c r="G14063" s="45"/>
      <c r="L14063"/>
      <c r="M14063" s="46"/>
    </row>
    <row r="14064" spans="1:13" x14ac:dyDescent="0.3">
      <c r="A14064"/>
      <c r="B14064"/>
      <c r="C14064" s="29"/>
      <c r="D14064"/>
      <c r="E14064" s="44"/>
      <c r="F14064" s="29"/>
      <c r="G14064" s="45"/>
      <c r="L14064"/>
      <c r="M14064" s="46"/>
    </row>
    <row r="14065" spans="1:13" x14ac:dyDescent="0.3">
      <c r="A14065"/>
      <c r="B14065"/>
      <c r="C14065" s="29"/>
      <c r="D14065"/>
      <c r="E14065" s="44"/>
      <c r="F14065" s="29"/>
      <c r="G14065" s="45"/>
      <c r="L14065"/>
      <c r="M14065" s="46"/>
    </row>
    <row r="14066" spans="1:13" x14ac:dyDescent="0.3">
      <c r="A14066"/>
      <c r="B14066"/>
      <c r="C14066" s="29"/>
      <c r="D14066"/>
      <c r="E14066" s="44"/>
      <c r="F14066" s="29"/>
      <c r="G14066" s="45"/>
      <c r="L14066"/>
      <c r="M14066" s="46"/>
    </row>
    <row r="14067" spans="1:13" x14ac:dyDescent="0.3">
      <c r="A14067"/>
      <c r="B14067"/>
      <c r="C14067" s="29"/>
      <c r="D14067"/>
      <c r="E14067" s="44"/>
      <c r="F14067" s="29"/>
      <c r="G14067" s="45"/>
      <c r="L14067"/>
      <c r="M14067" s="46"/>
    </row>
    <row r="14068" spans="1:13" x14ac:dyDescent="0.3">
      <c r="A14068"/>
      <c r="B14068"/>
      <c r="C14068" s="29"/>
      <c r="D14068"/>
      <c r="E14068" s="44"/>
      <c r="F14068" s="29"/>
      <c r="G14068" s="45"/>
      <c r="L14068"/>
      <c r="M14068" s="46"/>
    </row>
    <row r="14069" spans="1:13" x14ac:dyDescent="0.3">
      <c r="A14069"/>
      <c r="B14069"/>
      <c r="C14069" s="29"/>
      <c r="D14069"/>
      <c r="E14069" s="44"/>
      <c r="F14069" s="29"/>
      <c r="G14069" s="45"/>
      <c r="L14069"/>
      <c r="M14069" s="46"/>
    </row>
    <row r="14070" spans="1:13" x14ac:dyDescent="0.3">
      <c r="A14070"/>
      <c r="B14070"/>
      <c r="C14070" s="29"/>
      <c r="D14070"/>
      <c r="E14070" s="44"/>
      <c r="F14070" s="29"/>
      <c r="G14070" s="45"/>
      <c r="L14070"/>
      <c r="M14070" s="46"/>
    </row>
    <row r="14071" spans="1:13" x14ac:dyDescent="0.3">
      <c r="A14071"/>
      <c r="B14071"/>
      <c r="C14071" s="29"/>
      <c r="D14071"/>
      <c r="E14071" s="44"/>
      <c r="F14071" s="29"/>
      <c r="G14071" s="45"/>
      <c r="L14071"/>
      <c r="M14071" s="46"/>
    </row>
    <row r="14072" spans="1:13" x14ac:dyDescent="0.3">
      <c r="A14072"/>
      <c r="B14072"/>
      <c r="C14072" s="29"/>
      <c r="D14072"/>
      <c r="E14072" s="44"/>
      <c r="F14072" s="29"/>
      <c r="G14072" s="45"/>
      <c r="L14072"/>
      <c r="M14072" s="46"/>
    </row>
    <row r="14073" spans="1:13" x14ac:dyDescent="0.3">
      <c r="A14073"/>
      <c r="B14073"/>
      <c r="C14073" s="29"/>
      <c r="D14073"/>
      <c r="E14073" s="44"/>
      <c r="F14073" s="29"/>
      <c r="G14073" s="45"/>
      <c r="L14073"/>
      <c r="M14073" s="46"/>
    </row>
    <row r="14074" spans="1:13" x14ac:dyDescent="0.3">
      <c r="A14074"/>
      <c r="B14074"/>
      <c r="C14074" s="29"/>
      <c r="D14074"/>
      <c r="E14074" s="44"/>
      <c r="F14074" s="29"/>
      <c r="G14074" s="45"/>
      <c r="L14074"/>
      <c r="M14074" s="46"/>
    </row>
    <row r="14075" spans="1:13" x14ac:dyDescent="0.3">
      <c r="A14075"/>
      <c r="B14075"/>
      <c r="C14075" s="29"/>
      <c r="D14075"/>
      <c r="E14075" s="44"/>
      <c r="F14075" s="29"/>
      <c r="G14075" s="45"/>
      <c r="L14075"/>
      <c r="M14075" s="46"/>
    </row>
    <row r="14076" spans="1:13" x14ac:dyDescent="0.3">
      <c r="A14076"/>
      <c r="B14076"/>
      <c r="C14076" s="29"/>
      <c r="D14076"/>
      <c r="E14076" s="44"/>
      <c r="F14076" s="29"/>
      <c r="G14076" s="45"/>
      <c r="L14076"/>
      <c r="M14076" s="46"/>
    </row>
    <row r="14077" spans="1:13" x14ac:dyDescent="0.3">
      <c r="A14077"/>
      <c r="B14077"/>
      <c r="C14077" s="29"/>
      <c r="D14077"/>
      <c r="E14077" s="44"/>
      <c r="F14077" s="29"/>
      <c r="G14077" s="45"/>
      <c r="L14077"/>
      <c r="M14077" s="46"/>
    </row>
    <row r="14078" spans="1:13" x14ac:dyDescent="0.3">
      <c r="A14078"/>
      <c r="B14078"/>
      <c r="C14078" s="29"/>
      <c r="D14078"/>
      <c r="E14078" s="44"/>
      <c r="F14078" s="29"/>
      <c r="G14078" s="45"/>
      <c r="L14078"/>
      <c r="M14078" s="46"/>
    </row>
    <row r="14079" spans="1:13" x14ac:dyDescent="0.3">
      <c r="A14079"/>
      <c r="B14079"/>
      <c r="C14079" s="29"/>
      <c r="D14079"/>
      <c r="E14079" s="44"/>
      <c r="F14079" s="29"/>
      <c r="G14079" s="45"/>
      <c r="L14079"/>
      <c r="M14079" s="46"/>
    </row>
    <row r="14080" spans="1:13" x14ac:dyDescent="0.3">
      <c r="A14080"/>
      <c r="B14080"/>
      <c r="C14080" s="29"/>
      <c r="D14080"/>
      <c r="E14080" s="44"/>
      <c r="F14080" s="29"/>
      <c r="G14080" s="45"/>
      <c r="L14080"/>
      <c r="M14080" s="46"/>
    </row>
    <row r="14081" spans="1:13" x14ac:dyDescent="0.3">
      <c r="A14081"/>
      <c r="B14081"/>
      <c r="C14081" s="29"/>
      <c r="D14081"/>
      <c r="E14081" s="44"/>
      <c r="F14081" s="29"/>
      <c r="G14081" s="45"/>
      <c r="L14081"/>
      <c r="M14081" s="46"/>
    </row>
    <row r="14082" spans="1:13" x14ac:dyDescent="0.3">
      <c r="A14082"/>
      <c r="B14082"/>
      <c r="C14082" s="29"/>
      <c r="D14082"/>
      <c r="E14082" s="44"/>
      <c r="F14082" s="29"/>
      <c r="G14082" s="45"/>
      <c r="L14082"/>
      <c r="M14082" s="46"/>
    </row>
    <row r="14083" spans="1:13" x14ac:dyDescent="0.3">
      <c r="A14083"/>
      <c r="B14083"/>
      <c r="C14083" s="29"/>
      <c r="D14083"/>
      <c r="E14083" s="44"/>
      <c r="F14083" s="29"/>
      <c r="G14083" s="45"/>
      <c r="L14083"/>
      <c r="M14083" s="46"/>
    </row>
    <row r="14084" spans="1:13" x14ac:dyDescent="0.3">
      <c r="A14084"/>
      <c r="B14084"/>
      <c r="C14084" s="29"/>
      <c r="D14084"/>
      <c r="E14084" s="44"/>
      <c r="F14084" s="29"/>
      <c r="G14084" s="45"/>
      <c r="L14084"/>
      <c r="M14084" s="46"/>
    </row>
    <row r="14085" spans="1:13" x14ac:dyDescent="0.3">
      <c r="A14085"/>
      <c r="B14085"/>
      <c r="C14085" s="29"/>
      <c r="D14085"/>
      <c r="E14085" s="44"/>
      <c r="F14085" s="29"/>
      <c r="G14085" s="45"/>
      <c r="L14085"/>
      <c r="M14085" s="46"/>
    </row>
    <row r="14086" spans="1:13" x14ac:dyDescent="0.3">
      <c r="A14086"/>
      <c r="B14086"/>
      <c r="C14086" s="29"/>
      <c r="D14086"/>
      <c r="E14086" s="44"/>
      <c r="F14086" s="29"/>
      <c r="G14086" s="45"/>
      <c r="L14086"/>
      <c r="M14086" s="46"/>
    </row>
    <row r="14087" spans="1:13" x14ac:dyDescent="0.3">
      <c r="A14087"/>
      <c r="B14087"/>
      <c r="C14087" s="29"/>
      <c r="D14087"/>
      <c r="E14087" s="44"/>
      <c r="F14087" s="29"/>
      <c r="G14087" s="45"/>
      <c r="L14087"/>
      <c r="M14087" s="46"/>
    </row>
    <row r="14088" spans="1:13" x14ac:dyDescent="0.3">
      <c r="A14088"/>
      <c r="B14088"/>
      <c r="C14088" s="29"/>
      <c r="D14088"/>
      <c r="E14088" s="44"/>
      <c r="F14088" s="29"/>
      <c r="G14088" s="45"/>
      <c r="L14088"/>
      <c r="M14088" s="46"/>
    </row>
    <row r="14089" spans="1:13" x14ac:dyDescent="0.3">
      <c r="A14089"/>
      <c r="B14089"/>
      <c r="C14089" s="29"/>
      <c r="D14089"/>
      <c r="E14089" s="44"/>
      <c r="F14089" s="29"/>
      <c r="G14089" s="45"/>
      <c r="L14089"/>
      <c r="M14089" s="46"/>
    </row>
    <row r="14090" spans="1:13" x14ac:dyDescent="0.3">
      <c r="A14090"/>
      <c r="B14090"/>
      <c r="C14090" s="29"/>
      <c r="D14090"/>
      <c r="E14090" s="44"/>
      <c r="F14090" s="29"/>
      <c r="G14090" s="45"/>
      <c r="L14090"/>
      <c r="M14090" s="46"/>
    </row>
    <row r="14091" spans="1:13" x14ac:dyDescent="0.3">
      <c r="A14091"/>
      <c r="B14091"/>
      <c r="C14091" s="29"/>
      <c r="D14091"/>
      <c r="E14091" s="44"/>
      <c r="F14091" s="29"/>
      <c r="G14091" s="45"/>
      <c r="L14091"/>
      <c r="M14091" s="46"/>
    </row>
    <row r="14092" spans="1:13" x14ac:dyDescent="0.3">
      <c r="A14092"/>
      <c r="B14092"/>
      <c r="C14092" s="29"/>
      <c r="D14092"/>
      <c r="E14092" s="44"/>
      <c r="F14092" s="29"/>
      <c r="G14092" s="45"/>
      <c r="L14092"/>
      <c r="M14092" s="46"/>
    </row>
    <row r="14093" spans="1:13" x14ac:dyDescent="0.3">
      <c r="A14093"/>
      <c r="B14093"/>
      <c r="C14093" s="29"/>
      <c r="D14093"/>
      <c r="E14093" s="44"/>
      <c r="F14093" s="29"/>
      <c r="G14093" s="45"/>
      <c r="L14093"/>
      <c r="M14093" s="46"/>
    </row>
    <row r="14094" spans="1:13" x14ac:dyDescent="0.3">
      <c r="A14094"/>
      <c r="B14094"/>
      <c r="C14094" s="29"/>
      <c r="D14094"/>
      <c r="E14094" s="44"/>
      <c r="F14094" s="29"/>
      <c r="G14094" s="45"/>
      <c r="L14094"/>
      <c r="M14094" s="46"/>
    </row>
    <row r="14095" spans="1:13" x14ac:dyDescent="0.3">
      <c r="A14095"/>
      <c r="B14095"/>
      <c r="C14095" s="29"/>
      <c r="D14095"/>
      <c r="E14095" s="44"/>
      <c r="F14095" s="29"/>
      <c r="G14095" s="45"/>
      <c r="L14095"/>
      <c r="M14095" s="46"/>
    </row>
    <row r="14096" spans="1:13" x14ac:dyDescent="0.3">
      <c r="A14096"/>
      <c r="B14096"/>
      <c r="C14096" s="29"/>
      <c r="D14096"/>
      <c r="E14096" s="44"/>
      <c r="F14096" s="29"/>
      <c r="G14096" s="45"/>
      <c r="L14096"/>
      <c r="M14096" s="46"/>
    </row>
    <row r="14097" spans="1:13" x14ac:dyDescent="0.3">
      <c r="A14097"/>
      <c r="B14097"/>
      <c r="C14097" s="29"/>
      <c r="D14097"/>
      <c r="E14097" s="44"/>
      <c r="F14097" s="29"/>
      <c r="G14097" s="45"/>
      <c r="L14097"/>
      <c r="M14097" s="46"/>
    </row>
    <row r="14098" spans="1:13" x14ac:dyDescent="0.3">
      <c r="A14098"/>
      <c r="B14098"/>
      <c r="C14098" s="29"/>
      <c r="D14098"/>
      <c r="E14098" s="44"/>
      <c r="F14098" s="29"/>
      <c r="G14098" s="45"/>
      <c r="L14098"/>
      <c r="M14098" s="46"/>
    </row>
    <row r="14099" spans="1:13" x14ac:dyDescent="0.3">
      <c r="A14099"/>
      <c r="B14099"/>
      <c r="C14099" s="29"/>
      <c r="D14099"/>
      <c r="E14099" s="44"/>
      <c r="F14099" s="29"/>
      <c r="G14099" s="45"/>
      <c r="L14099"/>
      <c r="M14099" s="46"/>
    </row>
    <row r="14100" spans="1:13" x14ac:dyDescent="0.3">
      <c r="A14100"/>
      <c r="B14100"/>
      <c r="C14100" s="29"/>
      <c r="D14100"/>
      <c r="E14100" s="44"/>
      <c r="F14100" s="29"/>
      <c r="G14100" s="45"/>
      <c r="L14100"/>
      <c r="M14100" s="46"/>
    </row>
    <row r="14101" spans="1:13" x14ac:dyDescent="0.3">
      <c r="A14101"/>
      <c r="B14101"/>
      <c r="C14101" s="29"/>
      <c r="D14101"/>
      <c r="E14101" s="44"/>
      <c r="F14101" s="29"/>
      <c r="G14101" s="45"/>
      <c r="L14101"/>
      <c r="M14101" s="46"/>
    </row>
    <row r="14102" spans="1:13" x14ac:dyDescent="0.3">
      <c r="A14102"/>
      <c r="B14102"/>
      <c r="C14102" s="29"/>
      <c r="D14102"/>
      <c r="E14102" s="44"/>
      <c r="F14102" s="29"/>
      <c r="G14102" s="45"/>
      <c r="L14102"/>
      <c r="M14102" s="46"/>
    </row>
    <row r="14103" spans="1:13" x14ac:dyDescent="0.3">
      <c r="A14103"/>
      <c r="B14103"/>
      <c r="C14103" s="29"/>
      <c r="D14103"/>
      <c r="E14103" s="44"/>
      <c r="F14103" s="29"/>
      <c r="G14103" s="45"/>
      <c r="L14103"/>
      <c r="M14103" s="46"/>
    </row>
    <row r="14104" spans="1:13" x14ac:dyDescent="0.3">
      <c r="A14104"/>
      <c r="B14104"/>
      <c r="C14104" s="29"/>
      <c r="D14104"/>
      <c r="E14104" s="44"/>
      <c r="F14104" s="29"/>
      <c r="G14104" s="45"/>
      <c r="L14104"/>
      <c r="M14104" s="46"/>
    </row>
    <row r="14105" spans="1:13" x14ac:dyDescent="0.3">
      <c r="A14105"/>
      <c r="B14105"/>
      <c r="C14105" s="29"/>
      <c r="D14105"/>
      <c r="E14105" s="44"/>
      <c r="F14105" s="29"/>
      <c r="G14105" s="45"/>
      <c r="L14105"/>
      <c r="M14105" s="46"/>
    </row>
    <row r="14106" spans="1:13" x14ac:dyDescent="0.3">
      <c r="A14106"/>
      <c r="B14106"/>
      <c r="C14106" s="29"/>
      <c r="D14106"/>
      <c r="E14106" s="44"/>
      <c r="F14106" s="29"/>
      <c r="G14106" s="45"/>
      <c r="L14106"/>
      <c r="M14106" s="46"/>
    </row>
    <row r="14107" spans="1:13" x14ac:dyDescent="0.3">
      <c r="A14107"/>
      <c r="B14107"/>
      <c r="C14107" s="29"/>
      <c r="D14107"/>
      <c r="E14107" s="44"/>
      <c r="F14107" s="29"/>
      <c r="G14107" s="45"/>
      <c r="L14107"/>
      <c r="M14107" s="46"/>
    </row>
    <row r="14108" spans="1:13" x14ac:dyDescent="0.3">
      <c r="A14108"/>
      <c r="B14108"/>
      <c r="C14108" s="29"/>
      <c r="D14108"/>
      <c r="E14108" s="44"/>
      <c r="F14108" s="29"/>
      <c r="G14108" s="45"/>
      <c r="L14108"/>
      <c r="M14108" s="46"/>
    </row>
    <row r="14109" spans="1:13" x14ac:dyDescent="0.3">
      <c r="A14109"/>
      <c r="B14109"/>
      <c r="C14109" s="29"/>
      <c r="D14109"/>
      <c r="E14109" s="44"/>
      <c r="F14109" s="29"/>
      <c r="G14109" s="45"/>
      <c r="L14109"/>
      <c r="M14109" s="46"/>
    </row>
    <row r="14110" spans="1:13" x14ac:dyDescent="0.3">
      <c r="A14110"/>
      <c r="B14110"/>
      <c r="C14110" s="29"/>
      <c r="D14110"/>
      <c r="E14110" s="44"/>
      <c r="F14110" s="29"/>
      <c r="G14110" s="45"/>
      <c r="L14110"/>
      <c r="M14110" s="46"/>
    </row>
    <row r="14111" spans="1:13" x14ac:dyDescent="0.3">
      <c r="A14111"/>
      <c r="B14111"/>
      <c r="C14111" s="29"/>
      <c r="D14111"/>
      <c r="E14111" s="44"/>
      <c r="F14111" s="29"/>
      <c r="G14111" s="45"/>
      <c r="L14111"/>
      <c r="M14111" s="46"/>
    </row>
    <row r="14112" spans="1:13" x14ac:dyDescent="0.3">
      <c r="A14112"/>
      <c r="B14112"/>
      <c r="C14112" s="29"/>
      <c r="D14112"/>
      <c r="E14112" s="44"/>
      <c r="F14112" s="29"/>
      <c r="G14112" s="45"/>
      <c r="L14112"/>
      <c r="M14112" s="46"/>
    </row>
    <row r="14113" spans="1:13" x14ac:dyDescent="0.3">
      <c r="A14113"/>
      <c r="B14113"/>
      <c r="C14113" s="29"/>
      <c r="D14113"/>
      <c r="E14113" s="44"/>
      <c r="F14113" s="29"/>
      <c r="G14113" s="45"/>
      <c r="L14113"/>
      <c r="M14113" s="46"/>
    </row>
    <row r="14114" spans="1:13" x14ac:dyDescent="0.3">
      <c r="A14114"/>
      <c r="B14114"/>
      <c r="C14114" s="29"/>
      <c r="D14114"/>
      <c r="E14114" s="44"/>
      <c r="F14114" s="29"/>
      <c r="G14114" s="45"/>
      <c r="L14114"/>
      <c r="M14114" s="46"/>
    </row>
    <row r="14115" spans="1:13" x14ac:dyDescent="0.3">
      <c r="A14115"/>
      <c r="B14115"/>
      <c r="C14115" s="29"/>
      <c r="D14115"/>
      <c r="E14115" s="44"/>
      <c r="F14115" s="29"/>
      <c r="G14115" s="45"/>
      <c r="L14115"/>
      <c r="M14115" s="46"/>
    </row>
    <row r="14116" spans="1:13" x14ac:dyDescent="0.3">
      <c r="A14116"/>
      <c r="B14116"/>
      <c r="C14116" s="29"/>
      <c r="D14116"/>
      <c r="E14116" s="44"/>
      <c r="F14116" s="29"/>
      <c r="G14116" s="45"/>
      <c r="L14116"/>
      <c r="M14116" s="46"/>
    </row>
    <row r="14117" spans="1:13" x14ac:dyDescent="0.3">
      <c r="A14117"/>
      <c r="B14117"/>
      <c r="C14117" s="29"/>
      <c r="D14117"/>
      <c r="E14117" s="44"/>
      <c r="F14117" s="29"/>
      <c r="G14117" s="45"/>
      <c r="L14117"/>
      <c r="M14117" s="46"/>
    </row>
    <row r="14118" spans="1:13" x14ac:dyDescent="0.3">
      <c r="A14118"/>
      <c r="B14118"/>
      <c r="C14118" s="29"/>
      <c r="D14118"/>
      <c r="E14118" s="44"/>
      <c r="F14118" s="29"/>
      <c r="G14118" s="45"/>
      <c r="L14118"/>
      <c r="M14118" s="46"/>
    </row>
    <row r="14119" spans="1:13" x14ac:dyDescent="0.3">
      <c r="A14119"/>
      <c r="B14119"/>
      <c r="C14119" s="29"/>
      <c r="D14119"/>
      <c r="E14119" s="44"/>
      <c r="F14119" s="29"/>
      <c r="G14119" s="45"/>
      <c r="L14119"/>
      <c r="M14119" s="46"/>
    </row>
    <row r="14120" spans="1:13" x14ac:dyDescent="0.3">
      <c r="A14120"/>
      <c r="B14120"/>
      <c r="C14120" s="29"/>
      <c r="D14120"/>
      <c r="E14120" s="44"/>
      <c r="F14120" s="29"/>
      <c r="G14120" s="45"/>
      <c r="L14120"/>
      <c r="M14120" s="46"/>
    </row>
    <row r="14121" spans="1:13" x14ac:dyDescent="0.3">
      <c r="A14121"/>
      <c r="B14121"/>
      <c r="C14121" s="29"/>
      <c r="D14121"/>
      <c r="E14121" s="44"/>
      <c r="F14121" s="29"/>
      <c r="G14121" s="45"/>
      <c r="L14121"/>
      <c r="M14121" s="46"/>
    </row>
    <row r="14122" spans="1:13" x14ac:dyDescent="0.3">
      <c r="A14122"/>
      <c r="B14122"/>
      <c r="C14122" s="29"/>
      <c r="D14122"/>
      <c r="E14122" s="44"/>
      <c r="F14122" s="29"/>
      <c r="G14122" s="45"/>
      <c r="L14122"/>
      <c r="M14122" s="46"/>
    </row>
    <row r="14123" spans="1:13" x14ac:dyDescent="0.3">
      <c r="A14123"/>
      <c r="B14123"/>
      <c r="C14123" s="29"/>
      <c r="D14123"/>
      <c r="E14123" s="44"/>
      <c r="F14123" s="29"/>
      <c r="G14123" s="45"/>
      <c r="L14123"/>
      <c r="M14123" s="46"/>
    </row>
    <row r="14124" spans="1:13" x14ac:dyDescent="0.3">
      <c r="A14124"/>
      <c r="B14124"/>
      <c r="C14124" s="29"/>
      <c r="D14124"/>
      <c r="E14124" s="44"/>
      <c r="F14124" s="29"/>
      <c r="G14124" s="45"/>
      <c r="L14124"/>
      <c r="M14124" s="46"/>
    </row>
    <row r="14125" spans="1:13" x14ac:dyDescent="0.3">
      <c r="A14125"/>
      <c r="B14125"/>
      <c r="C14125" s="29"/>
      <c r="D14125"/>
      <c r="E14125" s="44"/>
      <c r="F14125" s="29"/>
      <c r="G14125" s="45"/>
      <c r="L14125"/>
      <c r="M14125" s="46"/>
    </row>
    <row r="14126" spans="1:13" x14ac:dyDescent="0.3">
      <c r="A14126"/>
      <c r="B14126"/>
      <c r="C14126" s="29"/>
      <c r="D14126"/>
      <c r="E14126" s="44"/>
      <c r="F14126" s="29"/>
      <c r="G14126" s="45"/>
      <c r="L14126"/>
      <c r="M14126" s="46"/>
    </row>
    <row r="14127" spans="1:13" x14ac:dyDescent="0.3">
      <c r="A14127"/>
      <c r="B14127"/>
      <c r="C14127" s="29"/>
      <c r="D14127"/>
      <c r="E14127" s="44"/>
      <c r="F14127" s="29"/>
      <c r="G14127" s="45"/>
      <c r="L14127"/>
      <c r="M14127" s="46"/>
    </row>
    <row r="14128" spans="1:13" x14ac:dyDescent="0.3">
      <c r="A14128"/>
      <c r="B14128"/>
      <c r="C14128" s="29"/>
      <c r="D14128"/>
      <c r="E14128" s="44"/>
      <c r="F14128" s="29"/>
      <c r="G14128" s="45"/>
      <c r="L14128"/>
      <c r="M14128" s="46"/>
    </row>
    <row r="14129" spans="1:13" x14ac:dyDescent="0.3">
      <c r="A14129"/>
      <c r="B14129"/>
      <c r="C14129" s="29"/>
      <c r="D14129"/>
      <c r="E14129" s="44"/>
      <c r="F14129" s="29"/>
      <c r="G14129" s="45"/>
      <c r="L14129"/>
      <c r="M14129" s="46"/>
    </row>
    <row r="14130" spans="1:13" x14ac:dyDescent="0.3">
      <c r="A14130"/>
      <c r="B14130"/>
      <c r="C14130" s="29"/>
      <c r="D14130"/>
      <c r="E14130" s="44"/>
      <c r="F14130" s="29"/>
      <c r="G14130" s="45"/>
      <c r="L14130"/>
      <c r="M14130" s="46"/>
    </row>
    <row r="14131" spans="1:13" x14ac:dyDescent="0.3">
      <c r="A14131"/>
      <c r="B14131"/>
      <c r="C14131" s="29"/>
      <c r="D14131"/>
      <c r="E14131" s="44"/>
      <c r="F14131" s="29"/>
      <c r="G14131" s="45"/>
      <c r="L14131"/>
      <c r="M14131" s="46"/>
    </row>
    <row r="14132" spans="1:13" x14ac:dyDescent="0.3">
      <c r="A14132"/>
      <c r="B14132"/>
      <c r="C14132" s="29"/>
      <c r="D14132"/>
      <c r="E14132" s="44"/>
      <c r="F14132" s="29"/>
      <c r="G14132" s="45"/>
      <c r="L14132"/>
      <c r="M14132" s="46"/>
    </row>
    <row r="14133" spans="1:13" x14ac:dyDescent="0.3">
      <c r="A14133"/>
      <c r="B14133"/>
      <c r="C14133" s="29"/>
      <c r="D14133"/>
      <c r="E14133" s="44"/>
      <c r="F14133" s="29"/>
      <c r="G14133" s="45"/>
      <c r="L14133"/>
      <c r="M14133" s="46"/>
    </row>
    <row r="14134" spans="1:13" x14ac:dyDescent="0.3">
      <c r="A14134"/>
      <c r="B14134"/>
      <c r="C14134" s="29"/>
      <c r="D14134"/>
      <c r="E14134" s="44"/>
      <c r="F14134" s="29"/>
      <c r="G14134" s="45"/>
      <c r="L14134"/>
      <c r="M14134" s="46"/>
    </row>
    <row r="14135" spans="1:13" x14ac:dyDescent="0.3">
      <c r="A14135"/>
      <c r="B14135"/>
      <c r="C14135" s="29"/>
      <c r="D14135"/>
      <c r="E14135" s="44"/>
      <c r="F14135" s="29"/>
      <c r="G14135" s="45"/>
      <c r="L14135"/>
      <c r="M14135" s="46"/>
    </row>
    <row r="14136" spans="1:13" x14ac:dyDescent="0.3">
      <c r="A14136"/>
      <c r="B14136"/>
      <c r="C14136" s="29"/>
      <c r="D14136"/>
      <c r="E14136" s="44"/>
      <c r="F14136" s="29"/>
      <c r="G14136" s="45"/>
      <c r="L14136"/>
      <c r="M14136" s="46"/>
    </row>
    <row r="14137" spans="1:13" x14ac:dyDescent="0.3">
      <c r="A14137"/>
      <c r="B14137"/>
      <c r="C14137" s="29"/>
      <c r="D14137"/>
      <c r="E14137" s="44"/>
      <c r="F14137" s="29"/>
      <c r="G14137" s="45"/>
      <c r="L14137"/>
      <c r="M14137" s="46"/>
    </row>
    <row r="14138" spans="1:13" x14ac:dyDescent="0.3">
      <c r="A14138"/>
      <c r="B14138"/>
      <c r="C14138" s="29"/>
      <c r="D14138"/>
      <c r="E14138" s="44"/>
      <c r="F14138" s="29"/>
      <c r="G14138" s="45"/>
      <c r="L14138"/>
      <c r="M14138" s="46"/>
    </row>
    <row r="14139" spans="1:13" x14ac:dyDescent="0.3">
      <c r="A14139"/>
      <c r="B14139"/>
      <c r="C14139" s="29"/>
      <c r="D14139"/>
      <c r="E14139" s="44"/>
      <c r="F14139" s="29"/>
      <c r="G14139" s="45"/>
      <c r="L14139"/>
      <c r="M14139" s="46"/>
    </row>
    <row r="14140" spans="1:13" x14ac:dyDescent="0.3">
      <c r="A14140"/>
      <c r="B14140"/>
      <c r="C14140" s="29"/>
      <c r="D14140"/>
      <c r="E14140" s="44"/>
      <c r="F14140" s="29"/>
      <c r="G14140" s="45"/>
      <c r="L14140"/>
      <c r="M14140" s="46"/>
    </row>
    <row r="14141" spans="1:13" x14ac:dyDescent="0.3">
      <c r="A14141"/>
      <c r="B14141"/>
      <c r="C14141" s="29"/>
      <c r="D14141"/>
      <c r="E14141" s="44"/>
      <c r="F14141" s="29"/>
      <c r="G14141" s="45"/>
      <c r="L14141"/>
      <c r="M14141" s="46"/>
    </row>
    <row r="14142" spans="1:13" x14ac:dyDescent="0.3">
      <c r="A14142"/>
      <c r="B14142"/>
      <c r="C14142" s="29"/>
      <c r="D14142"/>
      <c r="E14142" s="44"/>
      <c r="F14142" s="29"/>
      <c r="G14142" s="45"/>
      <c r="L14142"/>
      <c r="M14142" s="46"/>
    </row>
    <row r="14143" spans="1:13" x14ac:dyDescent="0.3">
      <c r="A14143"/>
      <c r="B14143"/>
      <c r="C14143" s="29"/>
      <c r="D14143"/>
      <c r="E14143" s="44"/>
      <c r="F14143" s="29"/>
      <c r="G14143" s="45"/>
      <c r="L14143"/>
      <c r="M14143" s="46"/>
    </row>
    <row r="14144" spans="1:13" x14ac:dyDescent="0.3">
      <c r="A14144"/>
      <c r="B14144"/>
      <c r="C14144" s="29"/>
      <c r="D14144"/>
      <c r="E14144" s="44"/>
      <c r="F14144" s="29"/>
      <c r="G14144" s="45"/>
      <c r="L14144"/>
      <c r="M14144" s="46"/>
    </row>
    <row r="14145" spans="1:13" x14ac:dyDescent="0.3">
      <c r="A14145"/>
      <c r="B14145"/>
      <c r="C14145" s="29"/>
      <c r="D14145"/>
      <c r="E14145" s="44"/>
      <c r="F14145" s="29"/>
      <c r="G14145" s="45"/>
      <c r="L14145"/>
      <c r="M14145" s="46"/>
    </row>
    <row r="14146" spans="1:13" x14ac:dyDescent="0.3">
      <c r="A14146"/>
      <c r="B14146"/>
      <c r="C14146" s="29"/>
      <c r="D14146"/>
      <c r="E14146" s="44"/>
      <c r="F14146" s="29"/>
      <c r="G14146" s="45"/>
      <c r="L14146"/>
      <c r="M14146" s="46"/>
    </row>
    <row r="14147" spans="1:13" x14ac:dyDescent="0.3">
      <c r="A14147"/>
      <c r="B14147"/>
      <c r="C14147" s="29"/>
      <c r="D14147"/>
      <c r="E14147" s="44"/>
      <c r="F14147" s="29"/>
      <c r="G14147" s="45"/>
      <c r="L14147"/>
      <c r="M14147" s="46"/>
    </row>
    <row r="14148" spans="1:13" x14ac:dyDescent="0.3">
      <c r="A14148"/>
      <c r="B14148"/>
      <c r="C14148" s="29"/>
      <c r="D14148"/>
      <c r="E14148" s="44"/>
      <c r="F14148" s="29"/>
      <c r="G14148" s="45"/>
      <c r="L14148"/>
      <c r="M14148" s="46"/>
    </row>
    <row r="14149" spans="1:13" x14ac:dyDescent="0.3">
      <c r="A14149"/>
      <c r="B14149"/>
      <c r="C14149" s="29"/>
      <c r="D14149"/>
      <c r="E14149" s="44"/>
      <c r="F14149" s="29"/>
      <c r="G14149" s="45"/>
      <c r="L14149"/>
      <c r="M14149" s="46"/>
    </row>
    <row r="14150" spans="1:13" x14ac:dyDescent="0.3">
      <c r="A14150"/>
      <c r="B14150"/>
      <c r="C14150" s="29"/>
      <c r="D14150"/>
      <c r="E14150" s="44"/>
      <c r="F14150" s="29"/>
      <c r="G14150" s="45"/>
      <c r="L14150"/>
      <c r="M14150" s="46"/>
    </row>
    <row r="14151" spans="1:13" x14ac:dyDescent="0.3">
      <c r="A14151"/>
      <c r="B14151"/>
      <c r="C14151" s="29"/>
      <c r="D14151"/>
      <c r="E14151" s="44"/>
      <c r="F14151" s="29"/>
      <c r="G14151" s="45"/>
      <c r="L14151"/>
      <c r="M14151" s="46"/>
    </row>
    <row r="14152" spans="1:13" x14ac:dyDescent="0.3">
      <c r="A14152"/>
      <c r="B14152"/>
      <c r="C14152" s="29"/>
      <c r="D14152"/>
      <c r="E14152" s="44"/>
      <c r="F14152" s="29"/>
      <c r="G14152" s="45"/>
      <c r="L14152"/>
      <c r="M14152" s="46"/>
    </row>
    <row r="14153" spans="1:13" x14ac:dyDescent="0.3">
      <c r="A14153"/>
      <c r="B14153"/>
      <c r="C14153" s="29"/>
      <c r="D14153"/>
      <c r="E14153" s="44"/>
      <c r="F14153" s="29"/>
      <c r="G14153" s="45"/>
      <c r="L14153"/>
      <c r="M14153" s="46"/>
    </row>
    <row r="14154" spans="1:13" x14ac:dyDescent="0.3">
      <c r="A14154"/>
      <c r="B14154"/>
      <c r="C14154" s="29"/>
      <c r="D14154"/>
      <c r="E14154" s="44"/>
      <c r="F14154" s="29"/>
      <c r="G14154" s="45"/>
      <c r="L14154"/>
      <c r="M14154" s="46"/>
    </row>
    <row r="14155" spans="1:13" x14ac:dyDescent="0.3">
      <c r="A14155"/>
      <c r="B14155"/>
      <c r="C14155" s="29"/>
      <c r="D14155"/>
      <c r="E14155" s="44"/>
      <c r="F14155" s="29"/>
      <c r="G14155" s="45"/>
      <c r="L14155"/>
      <c r="M14155" s="46"/>
    </row>
    <row r="14156" spans="1:13" x14ac:dyDescent="0.3">
      <c r="A14156"/>
      <c r="B14156"/>
      <c r="C14156" s="29"/>
      <c r="D14156"/>
      <c r="E14156" s="44"/>
      <c r="F14156" s="29"/>
      <c r="G14156" s="45"/>
      <c r="L14156"/>
      <c r="M14156" s="46"/>
    </row>
    <row r="14157" spans="1:13" x14ac:dyDescent="0.3">
      <c r="A14157"/>
      <c r="B14157"/>
      <c r="C14157" s="29"/>
      <c r="D14157"/>
      <c r="E14157" s="44"/>
      <c r="F14157" s="29"/>
      <c r="G14157" s="45"/>
      <c r="L14157"/>
      <c r="M14157" s="46"/>
    </row>
    <row r="14158" spans="1:13" x14ac:dyDescent="0.3">
      <c r="A14158"/>
      <c r="B14158"/>
      <c r="C14158" s="29"/>
      <c r="D14158"/>
      <c r="E14158" s="44"/>
      <c r="F14158" s="29"/>
      <c r="G14158" s="45"/>
      <c r="L14158"/>
      <c r="M14158" s="46"/>
    </row>
    <row r="14159" spans="1:13" x14ac:dyDescent="0.3">
      <c r="A14159"/>
      <c r="B14159"/>
      <c r="C14159" s="29"/>
      <c r="D14159"/>
      <c r="E14159" s="44"/>
      <c r="F14159" s="29"/>
      <c r="G14159" s="45"/>
      <c r="L14159"/>
      <c r="M14159" s="46"/>
    </row>
    <row r="14160" spans="1:13" x14ac:dyDescent="0.3">
      <c r="A14160"/>
      <c r="B14160"/>
      <c r="C14160" s="29"/>
      <c r="D14160"/>
      <c r="E14160" s="44"/>
      <c r="F14160" s="29"/>
      <c r="G14160" s="45"/>
      <c r="L14160"/>
      <c r="M14160" s="46"/>
    </row>
    <row r="14161" spans="1:13" x14ac:dyDescent="0.3">
      <c r="A14161"/>
      <c r="B14161"/>
      <c r="C14161" s="29"/>
      <c r="D14161"/>
      <c r="E14161" s="44"/>
      <c r="F14161" s="29"/>
      <c r="G14161" s="45"/>
      <c r="L14161"/>
      <c r="M14161" s="46"/>
    </row>
    <row r="14162" spans="1:13" x14ac:dyDescent="0.3">
      <c r="A14162"/>
      <c r="B14162"/>
      <c r="C14162" s="29"/>
      <c r="D14162"/>
      <c r="E14162" s="44"/>
      <c r="F14162" s="29"/>
      <c r="G14162" s="45"/>
      <c r="L14162"/>
      <c r="M14162" s="46"/>
    </row>
    <row r="14163" spans="1:13" x14ac:dyDescent="0.3">
      <c r="A14163"/>
      <c r="B14163"/>
      <c r="C14163" s="29"/>
      <c r="D14163"/>
      <c r="E14163" s="44"/>
      <c r="F14163" s="29"/>
      <c r="G14163" s="45"/>
      <c r="L14163"/>
      <c r="M14163" s="46"/>
    </row>
    <row r="14164" spans="1:13" x14ac:dyDescent="0.3">
      <c r="A14164"/>
      <c r="B14164"/>
      <c r="C14164" s="29"/>
      <c r="D14164"/>
      <c r="E14164" s="44"/>
      <c r="F14164" s="29"/>
      <c r="G14164" s="45"/>
      <c r="L14164"/>
      <c r="M14164" s="46"/>
    </row>
    <row r="14165" spans="1:13" x14ac:dyDescent="0.3">
      <c r="A14165"/>
      <c r="B14165"/>
      <c r="C14165" s="29"/>
      <c r="D14165"/>
      <c r="E14165" s="44"/>
      <c r="F14165" s="29"/>
      <c r="G14165" s="45"/>
      <c r="L14165"/>
      <c r="M14165" s="46"/>
    </row>
    <row r="14166" spans="1:13" x14ac:dyDescent="0.3">
      <c r="A14166"/>
      <c r="B14166"/>
      <c r="C14166" s="29"/>
      <c r="D14166"/>
      <c r="E14166" s="44"/>
      <c r="F14166" s="29"/>
      <c r="G14166" s="45"/>
      <c r="L14166"/>
      <c r="M14166" s="46"/>
    </row>
    <row r="14167" spans="1:13" x14ac:dyDescent="0.3">
      <c r="A14167"/>
      <c r="B14167"/>
      <c r="C14167" s="29"/>
      <c r="D14167"/>
      <c r="E14167" s="44"/>
      <c r="F14167" s="29"/>
      <c r="G14167" s="45"/>
      <c r="L14167"/>
      <c r="M14167" s="46"/>
    </row>
    <row r="14168" spans="1:13" x14ac:dyDescent="0.3">
      <c r="A14168"/>
      <c r="B14168"/>
      <c r="C14168" s="29"/>
      <c r="D14168"/>
      <c r="E14168" s="44"/>
      <c r="F14168" s="29"/>
      <c r="G14168" s="45"/>
      <c r="L14168"/>
      <c r="M14168" s="46"/>
    </row>
    <row r="14169" spans="1:13" x14ac:dyDescent="0.3">
      <c r="A14169"/>
      <c r="B14169"/>
      <c r="C14169" s="29"/>
      <c r="D14169"/>
      <c r="E14169" s="44"/>
      <c r="F14169" s="29"/>
      <c r="G14169" s="45"/>
      <c r="L14169"/>
      <c r="M14169" s="46"/>
    </row>
    <row r="14170" spans="1:13" x14ac:dyDescent="0.3">
      <c r="A14170"/>
      <c r="B14170"/>
      <c r="C14170" s="29"/>
      <c r="D14170"/>
      <c r="E14170" s="44"/>
      <c r="F14170" s="29"/>
      <c r="G14170" s="45"/>
      <c r="L14170"/>
      <c r="M14170" s="46"/>
    </row>
    <row r="14171" spans="1:13" x14ac:dyDescent="0.3">
      <c r="A14171"/>
      <c r="B14171"/>
      <c r="C14171" s="29"/>
      <c r="D14171"/>
      <c r="E14171" s="44"/>
      <c r="F14171" s="29"/>
      <c r="G14171" s="45"/>
      <c r="L14171"/>
      <c r="M14171" s="46"/>
    </row>
    <row r="14172" spans="1:13" x14ac:dyDescent="0.3">
      <c r="A14172"/>
      <c r="B14172"/>
      <c r="C14172" s="29"/>
      <c r="D14172"/>
      <c r="E14172" s="44"/>
      <c r="F14172" s="29"/>
      <c r="G14172" s="45"/>
      <c r="L14172"/>
      <c r="M14172" s="46"/>
    </row>
    <row r="14173" spans="1:13" x14ac:dyDescent="0.3">
      <c r="A14173"/>
      <c r="B14173"/>
      <c r="C14173" s="29"/>
      <c r="D14173"/>
      <c r="E14173" s="44"/>
      <c r="F14173" s="29"/>
      <c r="G14173" s="45"/>
      <c r="L14173"/>
      <c r="M14173" s="46"/>
    </row>
    <row r="14174" spans="1:13" x14ac:dyDescent="0.3">
      <c r="A14174"/>
      <c r="B14174"/>
      <c r="C14174" s="29"/>
      <c r="D14174"/>
      <c r="E14174" s="44"/>
      <c r="F14174" s="29"/>
      <c r="G14174" s="45"/>
      <c r="L14174"/>
      <c r="M14174" s="46"/>
    </row>
    <row r="14175" spans="1:13" x14ac:dyDescent="0.3">
      <c r="A14175"/>
      <c r="B14175"/>
      <c r="C14175" s="29"/>
      <c r="D14175"/>
      <c r="E14175" s="44"/>
      <c r="F14175" s="29"/>
      <c r="G14175" s="45"/>
      <c r="L14175"/>
      <c r="M14175" s="46"/>
    </row>
    <row r="14176" spans="1:13" x14ac:dyDescent="0.3">
      <c r="A14176"/>
      <c r="B14176"/>
      <c r="C14176" s="29"/>
      <c r="D14176"/>
      <c r="E14176" s="44"/>
      <c r="F14176" s="29"/>
      <c r="G14176" s="45"/>
      <c r="L14176"/>
      <c r="M14176" s="46"/>
    </row>
    <row r="14177" spans="1:13" x14ac:dyDescent="0.3">
      <c r="A14177"/>
      <c r="B14177"/>
      <c r="C14177" s="29"/>
      <c r="D14177"/>
      <c r="E14177" s="44"/>
      <c r="F14177" s="29"/>
      <c r="G14177" s="45"/>
      <c r="L14177"/>
      <c r="M14177" s="46"/>
    </row>
    <row r="14178" spans="1:13" x14ac:dyDescent="0.3">
      <c r="A14178"/>
      <c r="B14178"/>
      <c r="C14178" s="29"/>
      <c r="D14178"/>
      <c r="E14178" s="44"/>
      <c r="F14178" s="29"/>
      <c r="G14178" s="45"/>
      <c r="L14178"/>
      <c r="M14178" s="46"/>
    </row>
    <row r="14179" spans="1:13" x14ac:dyDescent="0.3">
      <c r="A14179"/>
      <c r="B14179"/>
      <c r="C14179" s="29"/>
      <c r="D14179"/>
      <c r="E14179" s="44"/>
      <c r="F14179" s="29"/>
      <c r="G14179" s="45"/>
      <c r="L14179"/>
      <c r="M14179" s="46"/>
    </row>
    <row r="14180" spans="1:13" x14ac:dyDescent="0.3">
      <c r="A14180"/>
      <c r="B14180"/>
      <c r="C14180" s="29"/>
      <c r="D14180"/>
      <c r="E14180" s="44"/>
      <c r="F14180" s="29"/>
      <c r="G14180" s="45"/>
      <c r="L14180"/>
      <c r="M14180" s="46"/>
    </row>
    <row r="14181" spans="1:13" x14ac:dyDescent="0.3">
      <c r="A14181"/>
      <c r="B14181"/>
      <c r="C14181" s="29"/>
      <c r="D14181"/>
      <c r="E14181" s="44"/>
      <c r="F14181" s="29"/>
      <c r="G14181" s="45"/>
      <c r="L14181"/>
      <c r="M14181" s="46"/>
    </row>
    <row r="14182" spans="1:13" x14ac:dyDescent="0.3">
      <c r="A14182"/>
      <c r="B14182"/>
      <c r="C14182" s="29"/>
      <c r="D14182"/>
      <c r="E14182" s="44"/>
      <c r="F14182" s="29"/>
      <c r="G14182" s="45"/>
      <c r="L14182"/>
      <c r="M14182" s="46"/>
    </row>
    <row r="14183" spans="1:13" x14ac:dyDescent="0.3">
      <c r="A14183"/>
      <c r="B14183"/>
      <c r="C14183" s="29"/>
      <c r="D14183"/>
      <c r="E14183" s="44"/>
      <c r="F14183" s="29"/>
      <c r="G14183" s="45"/>
      <c r="L14183"/>
      <c r="M14183" s="46"/>
    </row>
    <row r="14184" spans="1:13" x14ac:dyDescent="0.3">
      <c r="A14184"/>
      <c r="B14184"/>
      <c r="C14184" s="29"/>
      <c r="D14184"/>
      <c r="E14184" s="44"/>
      <c r="F14184" s="29"/>
      <c r="G14184" s="45"/>
      <c r="L14184"/>
      <c r="M14184" s="46"/>
    </row>
    <row r="14185" spans="1:13" x14ac:dyDescent="0.3">
      <c r="A14185"/>
      <c r="B14185"/>
      <c r="C14185" s="29"/>
      <c r="D14185"/>
      <c r="E14185" s="44"/>
      <c r="F14185" s="29"/>
      <c r="G14185" s="45"/>
      <c r="L14185"/>
      <c r="M14185" s="46"/>
    </row>
    <row r="14186" spans="1:13" x14ac:dyDescent="0.3">
      <c r="A14186"/>
      <c r="B14186"/>
      <c r="C14186" s="29"/>
      <c r="D14186"/>
      <c r="E14186" s="44"/>
      <c r="F14186" s="29"/>
      <c r="G14186" s="45"/>
      <c r="L14186"/>
      <c r="M14186" s="46"/>
    </row>
    <row r="14187" spans="1:13" x14ac:dyDescent="0.3">
      <c r="A14187"/>
      <c r="B14187"/>
      <c r="C14187" s="29"/>
      <c r="D14187"/>
      <c r="E14187" s="44"/>
      <c r="F14187" s="29"/>
      <c r="G14187" s="45"/>
      <c r="L14187"/>
      <c r="M14187" s="46"/>
    </row>
    <row r="14188" spans="1:13" x14ac:dyDescent="0.3">
      <c r="A14188"/>
      <c r="B14188"/>
      <c r="C14188" s="29"/>
      <c r="D14188"/>
      <c r="E14188" s="44"/>
      <c r="F14188" s="29"/>
      <c r="G14188" s="45"/>
      <c r="L14188"/>
      <c r="M14188" s="46"/>
    </row>
    <row r="14189" spans="1:13" x14ac:dyDescent="0.3">
      <c r="A14189"/>
      <c r="B14189"/>
      <c r="C14189" s="29"/>
      <c r="D14189"/>
      <c r="E14189" s="44"/>
      <c r="F14189" s="29"/>
      <c r="G14189" s="45"/>
      <c r="L14189"/>
      <c r="M14189" s="46"/>
    </row>
    <row r="14190" spans="1:13" x14ac:dyDescent="0.3">
      <c r="A14190"/>
      <c r="B14190"/>
      <c r="C14190" s="29"/>
      <c r="D14190"/>
      <c r="E14190" s="44"/>
      <c r="F14190" s="29"/>
      <c r="G14190" s="45"/>
      <c r="L14190"/>
      <c r="M14190" s="46"/>
    </row>
    <row r="14191" spans="1:13" x14ac:dyDescent="0.3">
      <c r="A14191"/>
      <c r="B14191"/>
      <c r="C14191" s="29"/>
      <c r="D14191"/>
      <c r="E14191" s="44"/>
      <c r="F14191" s="29"/>
      <c r="G14191" s="45"/>
      <c r="L14191"/>
      <c r="M14191" s="46"/>
    </row>
    <row r="14192" spans="1:13" x14ac:dyDescent="0.3">
      <c r="A14192"/>
      <c r="B14192"/>
      <c r="C14192" s="29"/>
      <c r="D14192"/>
      <c r="E14192" s="44"/>
      <c r="F14192" s="29"/>
      <c r="G14192" s="45"/>
      <c r="L14192"/>
      <c r="M14192" s="46"/>
    </row>
    <row r="14193" spans="1:13" x14ac:dyDescent="0.3">
      <c r="A14193"/>
      <c r="B14193"/>
      <c r="C14193" s="29"/>
      <c r="D14193"/>
      <c r="E14193" s="44"/>
      <c r="F14193" s="29"/>
      <c r="G14193" s="45"/>
      <c r="L14193"/>
      <c r="M14193" s="46"/>
    </row>
    <row r="14194" spans="1:13" x14ac:dyDescent="0.3">
      <c r="A14194"/>
      <c r="B14194"/>
      <c r="C14194" s="29"/>
      <c r="D14194"/>
      <c r="E14194" s="44"/>
      <c r="F14194" s="29"/>
      <c r="G14194" s="45"/>
      <c r="L14194"/>
      <c r="M14194" s="46"/>
    </row>
    <row r="14195" spans="1:13" x14ac:dyDescent="0.3">
      <c r="A14195"/>
      <c r="B14195"/>
      <c r="C14195" s="29"/>
      <c r="D14195"/>
      <c r="E14195" s="44"/>
      <c r="F14195" s="29"/>
      <c r="G14195" s="45"/>
      <c r="L14195"/>
      <c r="M14195" s="46"/>
    </row>
    <row r="14196" spans="1:13" x14ac:dyDescent="0.3">
      <c r="A14196"/>
      <c r="B14196"/>
      <c r="C14196" s="29"/>
      <c r="D14196"/>
      <c r="E14196" s="44"/>
      <c r="F14196" s="29"/>
      <c r="G14196" s="45"/>
      <c r="L14196"/>
      <c r="M14196" s="46"/>
    </row>
    <row r="14197" spans="1:13" x14ac:dyDescent="0.3">
      <c r="A14197"/>
      <c r="B14197"/>
      <c r="C14197" s="29"/>
      <c r="D14197"/>
      <c r="E14197" s="44"/>
      <c r="F14197" s="29"/>
      <c r="G14197" s="45"/>
      <c r="L14197"/>
      <c r="M14197" s="46"/>
    </row>
    <row r="14198" spans="1:13" x14ac:dyDescent="0.3">
      <c r="A14198"/>
      <c r="B14198"/>
      <c r="C14198" s="29"/>
      <c r="D14198"/>
      <c r="E14198" s="44"/>
      <c r="F14198" s="29"/>
      <c r="G14198" s="45"/>
      <c r="L14198"/>
      <c r="M14198" s="46"/>
    </row>
    <row r="14199" spans="1:13" x14ac:dyDescent="0.3">
      <c r="A14199"/>
      <c r="B14199"/>
      <c r="C14199" s="29"/>
      <c r="D14199"/>
      <c r="E14199" s="44"/>
      <c r="F14199" s="29"/>
      <c r="G14199" s="45"/>
      <c r="L14199"/>
      <c r="M14199" s="46"/>
    </row>
    <row r="14200" spans="1:13" x14ac:dyDescent="0.3">
      <c r="A14200"/>
      <c r="B14200"/>
      <c r="C14200" s="29"/>
      <c r="D14200"/>
      <c r="E14200" s="44"/>
      <c r="F14200" s="29"/>
      <c r="G14200" s="45"/>
      <c r="L14200"/>
      <c r="M14200" s="46"/>
    </row>
    <row r="14201" spans="1:13" x14ac:dyDescent="0.3">
      <c r="A14201"/>
      <c r="B14201"/>
      <c r="C14201" s="29"/>
      <c r="D14201"/>
      <c r="E14201" s="44"/>
      <c r="F14201" s="29"/>
      <c r="G14201" s="45"/>
      <c r="L14201"/>
      <c r="M14201" s="46"/>
    </row>
    <row r="14202" spans="1:13" x14ac:dyDescent="0.3">
      <c r="A14202"/>
      <c r="B14202"/>
      <c r="C14202" s="29"/>
      <c r="D14202"/>
      <c r="E14202" s="44"/>
      <c r="F14202" s="29"/>
      <c r="G14202" s="45"/>
      <c r="L14202"/>
      <c r="M14202" s="46"/>
    </row>
    <row r="14203" spans="1:13" x14ac:dyDescent="0.3">
      <c r="A14203"/>
      <c r="B14203"/>
      <c r="C14203" s="29"/>
      <c r="D14203"/>
      <c r="E14203" s="44"/>
      <c r="F14203" s="29"/>
      <c r="G14203" s="45"/>
      <c r="L14203"/>
      <c r="M14203" s="46"/>
    </row>
    <row r="14204" spans="1:13" x14ac:dyDescent="0.3">
      <c r="A14204"/>
      <c r="B14204"/>
      <c r="C14204" s="29"/>
      <c r="D14204"/>
      <c r="E14204" s="44"/>
      <c r="F14204" s="29"/>
      <c r="G14204" s="45"/>
      <c r="L14204"/>
      <c r="M14204" s="46"/>
    </row>
    <row r="14205" spans="1:13" x14ac:dyDescent="0.3">
      <c r="A14205"/>
      <c r="B14205"/>
      <c r="C14205" s="29"/>
      <c r="D14205"/>
      <c r="E14205" s="44"/>
      <c r="F14205" s="29"/>
      <c r="G14205" s="45"/>
      <c r="L14205"/>
      <c r="M14205" s="46"/>
    </row>
    <row r="14206" spans="1:13" x14ac:dyDescent="0.3">
      <c r="A14206"/>
      <c r="B14206"/>
      <c r="C14206" s="29"/>
      <c r="D14206"/>
      <c r="E14206" s="44"/>
      <c r="F14206" s="29"/>
      <c r="G14206" s="45"/>
      <c r="L14206"/>
      <c r="M14206" s="46"/>
    </row>
    <row r="14207" spans="1:13" x14ac:dyDescent="0.3">
      <c r="A14207"/>
      <c r="B14207"/>
      <c r="C14207" s="29"/>
      <c r="D14207"/>
      <c r="E14207" s="44"/>
      <c r="F14207" s="29"/>
      <c r="G14207" s="45"/>
      <c r="L14207"/>
      <c r="M14207" s="46"/>
    </row>
    <row r="14208" spans="1:13" x14ac:dyDescent="0.3">
      <c r="A14208"/>
      <c r="B14208"/>
      <c r="C14208" s="29"/>
      <c r="D14208"/>
      <c r="E14208" s="44"/>
      <c r="F14208" s="29"/>
      <c r="G14208" s="45"/>
      <c r="L14208"/>
      <c r="M14208" s="46"/>
    </row>
    <row r="14209" spans="1:13" x14ac:dyDescent="0.3">
      <c r="A14209"/>
      <c r="B14209"/>
      <c r="C14209" s="29"/>
      <c r="D14209"/>
      <c r="E14209" s="44"/>
      <c r="F14209" s="29"/>
      <c r="G14209" s="45"/>
      <c r="L14209"/>
      <c r="M14209" s="46"/>
    </row>
    <row r="14210" spans="1:13" x14ac:dyDescent="0.3">
      <c r="A14210"/>
      <c r="B14210"/>
      <c r="C14210" s="29"/>
      <c r="D14210"/>
      <c r="E14210" s="44"/>
      <c r="F14210" s="29"/>
      <c r="G14210" s="45"/>
      <c r="L14210"/>
      <c r="M14210" s="46"/>
    </row>
    <row r="14211" spans="1:13" x14ac:dyDescent="0.3">
      <c r="A14211"/>
      <c r="B14211"/>
      <c r="C14211" s="29"/>
      <c r="D14211"/>
      <c r="E14211" s="44"/>
      <c r="F14211" s="29"/>
      <c r="G14211" s="45"/>
      <c r="L14211"/>
      <c r="M14211" s="46"/>
    </row>
    <row r="14212" spans="1:13" x14ac:dyDescent="0.3">
      <c r="A14212"/>
      <c r="B14212"/>
      <c r="C14212" s="29"/>
      <c r="D14212"/>
      <c r="E14212" s="44"/>
      <c r="F14212" s="29"/>
      <c r="G14212" s="45"/>
      <c r="L14212"/>
      <c r="M14212" s="46"/>
    </row>
    <row r="14213" spans="1:13" x14ac:dyDescent="0.3">
      <c r="A14213"/>
      <c r="B14213"/>
      <c r="C14213" s="29"/>
      <c r="D14213"/>
      <c r="E14213" s="44"/>
      <c r="F14213" s="29"/>
      <c r="G14213" s="45"/>
      <c r="L14213"/>
      <c r="M14213" s="46"/>
    </row>
    <row r="14214" spans="1:13" x14ac:dyDescent="0.3">
      <c r="A14214"/>
      <c r="B14214"/>
      <c r="C14214" s="29"/>
      <c r="D14214"/>
      <c r="E14214" s="44"/>
      <c r="F14214" s="29"/>
      <c r="G14214" s="45"/>
      <c r="L14214"/>
      <c r="M14214" s="46"/>
    </row>
    <row r="14215" spans="1:13" x14ac:dyDescent="0.3">
      <c r="A14215"/>
      <c r="B14215"/>
      <c r="C14215" s="29"/>
      <c r="D14215"/>
      <c r="E14215" s="44"/>
      <c r="F14215" s="29"/>
      <c r="G14215" s="45"/>
      <c r="L14215"/>
      <c r="M14215" s="46"/>
    </row>
    <row r="14216" spans="1:13" x14ac:dyDescent="0.3">
      <c r="A14216"/>
      <c r="B14216"/>
      <c r="C14216" s="29"/>
      <c r="D14216"/>
      <c r="E14216" s="44"/>
      <c r="F14216" s="29"/>
      <c r="G14216" s="45"/>
      <c r="L14216"/>
      <c r="M14216" s="46"/>
    </row>
    <row r="14217" spans="1:13" x14ac:dyDescent="0.3">
      <c r="A14217"/>
      <c r="B14217"/>
      <c r="C14217" s="29"/>
      <c r="D14217"/>
      <c r="E14217" s="44"/>
      <c r="F14217" s="29"/>
      <c r="G14217" s="45"/>
      <c r="L14217"/>
      <c r="M14217" s="46"/>
    </row>
    <row r="14218" spans="1:13" x14ac:dyDescent="0.3">
      <c r="A14218"/>
      <c r="B14218"/>
      <c r="C14218" s="29"/>
      <c r="D14218"/>
      <c r="E14218" s="44"/>
      <c r="F14218" s="29"/>
      <c r="G14218" s="45"/>
      <c r="L14218"/>
      <c r="M14218" s="46"/>
    </row>
    <row r="14219" spans="1:13" x14ac:dyDescent="0.3">
      <c r="A14219"/>
      <c r="B14219"/>
      <c r="C14219" s="29"/>
      <c r="D14219"/>
      <c r="E14219" s="44"/>
      <c r="F14219" s="29"/>
      <c r="G14219" s="45"/>
      <c r="L14219"/>
      <c r="M14219" s="46"/>
    </row>
    <row r="14220" spans="1:13" x14ac:dyDescent="0.3">
      <c r="A14220"/>
      <c r="B14220"/>
      <c r="C14220" s="29"/>
      <c r="D14220"/>
      <c r="E14220" s="44"/>
      <c r="F14220" s="29"/>
      <c r="G14220" s="45"/>
      <c r="L14220"/>
      <c r="M14220" s="46"/>
    </row>
    <row r="14221" spans="1:13" x14ac:dyDescent="0.3">
      <c r="A14221"/>
      <c r="B14221"/>
      <c r="C14221" s="29"/>
      <c r="D14221"/>
      <c r="E14221" s="44"/>
      <c r="F14221" s="29"/>
      <c r="G14221" s="45"/>
      <c r="L14221"/>
      <c r="M14221" s="46"/>
    </row>
    <row r="14222" spans="1:13" x14ac:dyDescent="0.3">
      <c r="A14222"/>
      <c r="B14222"/>
      <c r="C14222" s="29"/>
      <c r="D14222"/>
      <c r="E14222" s="44"/>
      <c r="F14222" s="29"/>
      <c r="G14222" s="45"/>
      <c r="L14222"/>
      <c r="M14222" s="46"/>
    </row>
    <row r="14223" spans="1:13" x14ac:dyDescent="0.3">
      <c r="A14223"/>
      <c r="B14223"/>
      <c r="C14223" s="29"/>
      <c r="D14223"/>
      <c r="E14223" s="44"/>
      <c r="F14223" s="29"/>
      <c r="G14223" s="45"/>
      <c r="L14223"/>
      <c r="M14223" s="46"/>
    </row>
    <row r="14224" spans="1:13" x14ac:dyDescent="0.3">
      <c r="A14224"/>
      <c r="B14224"/>
      <c r="C14224" s="29"/>
      <c r="D14224"/>
      <c r="E14224" s="44"/>
      <c r="F14224" s="29"/>
      <c r="G14224" s="45"/>
      <c r="L14224"/>
      <c r="M14224" s="46"/>
    </row>
    <row r="14225" spans="1:13" x14ac:dyDescent="0.3">
      <c r="A14225"/>
      <c r="B14225"/>
      <c r="C14225" s="29"/>
      <c r="D14225"/>
      <c r="E14225" s="44"/>
      <c r="F14225" s="29"/>
      <c r="G14225" s="45"/>
      <c r="L14225"/>
      <c r="M14225" s="46"/>
    </row>
    <row r="14226" spans="1:13" x14ac:dyDescent="0.3">
      <c r="A14226"/>
      <c r="B14226"/>
      <c r="C14226" s="29"/>
      <c r="D14226"/>
      <c r="E14226" s="44"/>
      <c r="F14226" s="29"/>
      <c r="G14226" s="45"/>
      <c r="L14226"/>
      <c r="M14226" s="46"/>
    </row>
    <row r="14227" spans="1:13" x14ac:dyDescent="0.3">
      <c r="A14227"/>
      <c r="B14227"/>
      <c r="C14227" s="29"/>
      <c r="D14227"/>
      <c r="E14227" s="44"/>
      <c r="F14227" s="29"/>
      <c r="G14227" s="45"/>
      <c r="L14227"/>
      <c r="M14227" s="46"/>
    </row>
    <row r="14228" spans="1:13" x14ac:dyDescent="0.3">
      <c r="A14228"/>
      <c r="B14228"/>
      <c r="C14228" s="29"/>
      <c r="D14228"/>
      <c r="E14228" s="44"/>
      <c r="F14228" s="29"/>
      <c r="G14228" s="45"/>
      <c r="L14228"/>
      <c r="M14228" s="46"/>
    </row>
    <row r="14229" spans="1:13" x14ac:dyDescent="0.3">
      <c r="A14229"/>
      <c r="B14229"/>
      <c r="C14229" s="29"/>
      <c r="D14229"/>
      <c r="E14229" s="44"/>
      <c r="F14229" s="29"/>
      <c r="G14229" s="45"/>
      <c r="L14229"/>
      <c r="M14229" s="46"/>
    </row>
    <row r="14230" spans="1:13" x14ac:dyDescent="0.3">
      <c r="A14230"/>
      <c r="B14230"/>
      <c r="C14230" s="29"/>
      <c r="D14230"/>
      <c r="E14230" s="44"/>
      <c r="F14230" s="29"/>
      <c r="G14230" s="45"/>
      <c r="L14230"/>
      <c r="M14230" s="46"/>
    </row>
    <row r="14231" spans="1:13" x14ac:dyDescent="0.3">
      <c r="A14231"/>
      <c r="B14231"/>
      <c r="C14231" s="29"/>
      <c r="D14231"/>
      <c r="E14231" s="44"/>
      <c r="F14231" s="29"/>
      <c r="G14231" s="45"/>
      <c r="L14231"/>
      <c r="M14231" s="46"/>
    </row>
    <row r="14232" spans="1:13" x14ac:dyDescent="0.3">
      <c r="A14232"/>
      <c r="B14232"/>
      <c r="C14232" s="29"/>
      <c r="D14232"/>
      <c r="E14232" s="44"/>
      <c r="F14232" s="29"/>
      <c r="G14232" s="45"/>
      <c r="L14232"/>
      <c r="M14232" s="46"/>
    </row>
    <row r="14233" spans="1:13" x14ac:dyDescent="0.3">
      <c r="A14233"/>
      <c r="B14233"/>
      <c r="C14233" s="29"/>
      <c r="D14233"/>
      <c r="E14233" s="44"/>
      <c r="F14233" s="29"/>
      <c r="G14233" s="45"/>
      <c r="L14233"/>
      <c r="M14233" s="46"/>
    </row>
    <row r="14234" spans="1:13" x14ac:dyDescent="0.3">
      <c r="A14234"/>
      <c r="B14234"/>
      <c r="C14234" s="29"/>
      <c r="D14234"/>
      <c r="E14234" s="44"/>
      <c r="F14234" s="29"/>
      <c r="G14234" s="45"/>
      <c r="L14234"/>
      <c r="M14234" s="46"/>
    </row>
    <row r="14235" spans="1:13" x14ac:dyDescent="0.3">
      <c r="A14235"/>
      <c r="B14235"/>
      <c r="C14235" s="29"/>
      <c r="D14235"/>
      <c r="E14235" s="44"/>
      <c r="F14235" s="29"/>
      <c r="G14235" s="45"/>
      <c r="L14235"/>
      <c r="M14235" s="46"/>
    </row>
    <row r="14236" spans="1:13" x14ac:dyDescent="0.3">
      <c r="A14236"/>
      <c r="B14236"/>
      <c r="C14236" s="29"/>
      <c r="D14236"/>
      <c r="E14236" s="44"/>
      <c r="F14236" s="29"/>
      <c r="G14236" s="45"/>
      <c r="L14236"/>
      <c r="M14236" s="46"/>
    </row>
    <row r="14237" spans="1:13" x14ac:dyDescent="0.3">
      <c r="A14237"/>
      <c r="B14237"/>
      <c r="C14237" s="29"/>
      <c r="D14237"/>
      <c r="E14237" s="44"/>
      <c r="F14237" s="29"/>
      <c r="G14237" s="45"/>
      <c r="L14237"/>
      <c r="M14237" s="46"/>
    </row>
    <row r="14238" spans="1:13" x14ac:dyDescent="0.3">
      <c r="A14238"/>
      <c r="B14238"/>
      <c r="C14238" s="29"/>
      <c r="D14238"/>
      <c r="E14238" s="44"/>
      <c r="F14238" s="29"/>
      <c r="G14238" s="45"/>
      <c r="L14238"/>
      <c r="M14238" s="46"/>
    </row>
    <row r="14239" spans="1:13" x14ac:dyDescent="0.3">
      <c r="A14239"/>
      <c r="B14239"/>
      <c r="C14239" s="29"/>
      <c r="D14239"/>
      <c r="E14239" s="44"/>
      <c r="F14239" s="29"/>
      <c r="G14239" s="45"/>
      <c r="L14239"/>
      <c r="M14239" s="46"/>
    </row>
    <row r="14240" spans="1:13" x14ac:dyDescent="0.3">
      <c r="A14240"/>
      <c r="B14240"/>
      <c r="C14240" s="29"/>
      <c r="D14240"/>
      <c r="E14240" s="44"/>
      <c r="F14240" s="29"/>
      <c r="G14240" s="45"/>
      <c r="L14240"/>
      <c r="M14240" s="46"/>
    </row>
    <row r="14241" spans="1:13" x14ac:dyDescent="0.3">
      <c r="A14241"/>
      <c r="B14241"/>
      <c r="C14241" s="29"/>
      <c r="D14241"/>
      <c r="E14241" s="44"/>
      <c r="F14241" s="29"/>
      <c r="G14241" s="45"/>
      <c r="L14241"/>
      <c r="M14241" s="46"/>
    </row>
    <row r="14242" spans="1:13" x14ac:dyDescent="0.3">
      <c r="A14242"/>
      <c r="B14242"/>
      <c r="C14242" s="29"/>
      <c r="D14242"/>
      <c r="E14242" s="44"/>
      <c r="F14242" s="29"/>
      <c r="G14242" s="45"/>
      <c r="L14242"/>
      <c r="M14242" s="46"/>
    </row>
    <row r="14243" spans="1:13" x14ac:dyDescent="0.3">
      <c r="A14243"/>
      <c r="B14243"/>
      <c r="C14243" s="29"/>
      <c r="D14243"/>
      <c r="E14243" s="44"/>
      <c r="F14243" s="29"/>
      <c r="G14243" s="45"/>
      <c r="L14243"/>
      <c r="M14243" s="46"/>
    </row>
    <row r="14244" spans="1:13" x14ac:dyDescent="0.3">
      <c r="A14244"/>
      <c r="B14244"/>
      <c r="C14244" s="29"/>
      <c r="D14244"/>
      <c r="E14244" s="44"/>
      <c r="F14244" s="29"/>
      <c r="G14244" s="45"/>
      <c r="L14244"/>
      <c r="M14244" s="46"/>
    </row>
    <row r="14245" spans="1:13" x14ac:dyDescent="0.3">
      <c r="A14245"/>
      <c r="B14245"/>
      <c r="C14245" s="29"/>
      <c r="D14245"/>
      <c r="E14245" s="44"/>
      <c r="F14245" s="29"/>
      <c r="G14245" s="45"/>
      <c r="L14245"/>
      <c r="M14245" s="46"/>
    </row>
    <row r="14246" spans="1:13" x14ac:dyDescent="0.3">
      <c r="A14246"/>
      <c r="B14246"/>
      <c r="C14246" s="29"/>
      <c r="D14246"/>
      <c r="E14246" s="44"/>
      <c r="F14246" s="29"/>
      <c r="G14246" s="45"/>
      <c r="L14246"/>
      <c r="M14246" s="46"/>
    </row>
    <row r="14247" spans="1:13" x14ac:dyDescent="0.3">
      <c r="A14247"/>
      <c r="B14247"/>
      <c r="C14247" s="29"/>
      <c r="D14247"/>
      <c r="E14247" s="44"/>
      <c r="F14247" s="29"/>
      <c r="G14247" s="45"/>
      <c r="L14247"/>
      <c r="M14247" s="46"/>
    </row>
    <row r="14248" spans="1:13" x14ac:dyDescent="0.3">
      <c r="A14248"/>
      <c r="B14248"/>
      <c r="C14248" s="29"/>
      <c r="D14248"/>
      <c r="E14248" s="44"/>
      <c r="F14248" s="29"/>
      <c r="G14248" s="45"/>
      <c r="L14248"/>
      <c r="M14248" s="46"/>
    </row>
    <row r="14249" spans="1:13" x14ac:dyDescent="0.3">
      <c r="A14249"/>
      <c r="B14249"/>
      <c r="C14249" s="29"/>
      <c r="D14249"/>
      <c r="E14249" s="44"/>
      <c r="F14249" s="29"/>
      <c r="G14249" s="45"/>
      <c r="L14249"/>
      <c r="M14249" s="46"/>
    </row>
    <row r="14250" spans="1:13" x14ac:dyDescent="0.3">
      <c r="A14250"/>
      <c r="B14250"/>
      <c r="C14250" s="29"/>
      <c r="D14250"/>
      <c r="E14250" s="44"/>
      <c r="F14250" s="29"/>
      <c r="G14250" s="45"/>
      <c r="L14250"/>
      <c r="M14250" s="46"/>
    </row>
    <row r="14251" spans="1:13" x14ac:dyDescent="0.3">
      <c r="A14251"/>
      <c r="B14251"/>
      <c r="C14251" s="29"/>
      <c r="D14251"/>
      <c r="E14251" s="44"/>
      <c r="F14251" s="29"/>
      <c r="G14251" s="45"/>
      <c r="L14251"/>
      <c r="M14251" s="46"/>
    </row>
    <row r="14252" spans="1:13" x14ac:dyDescent="0.3">
      <c r="A14252"/>
      <c r="B14252"/>
      <c r="C14252" s="29"/>
      <c r="D14252"/>
      <c r="E14252" s="44"/>
      <c r="F14252" s="29"/>
      <c r="G14252" s="45"/>
      <c r="L14252"/>
      <c r="M14252" s="46"/>
    </row>
    <row r="14253" spans="1:13" x14ac:dyDescent="0.3">
      <c r="A14253"/>
      <c r="B14253"/>
      <c r="C14253" s="29"/>
      <c r="D14253"/>
      <c r="E14253" s="44"/>
      <c r="F14253" s="29"/>
      <c r="G14253" s="45"/>
      <c r="L14253"/>
      <c r="M14253" s="46"/>
    </row>
    <row r="14254" spans="1:13" x14ac:dyDescent="0.3">
      <c r="A14254"/>
      <c r="B14254"/>
      <c r="C14254" s="29"/>
      <c r="D14254"/>
      <c r="E14254" s="44"/>
      <c r="F14254" s="29"/>
      <c r="G14254" s="45"/>
      <c r="L14254"/>
      <c r="M14254" s="46"/>
    </row>
    <row r="14255" spans="1:13" x14ac:dyDescent="0.3">
      <c r="A14255"/>
      <c r="B14255"/>
      <c r="C14255" s="29"/>
      <c r="D14255"/>
      <c r="E14255" s="44"/>
      <c r="F14255" s="29"/>
      <c r="G14255" s="45"/>
      <c r="L14255"/>
      <c r="M14255" s="46"/>
    </row>
    <row r="14256" spans="1:13" x14ac:dyDescent="0.3">
      <c r="A14256"/>
      <c r="B14256"/>
      <c r="C14256" s="29"/>
      <c r="D14256"/>
      <c r="E14256" s="44"/>
      <c r="F14256" s="29"/>
      <c r="G14256" s="45"/>
      <c r="L14256"/>
      <c r="M14256" s="46"/>
    </row>
    <row r="14257" spans="1:13" x14ac:dyDescent="0.3">
      <c r="A14257"/>
      <c r="B14257"/>
      <c r="C14257" s="29"/>
      <c r="D14257"/>
      <c r="E14257" s="44"/>
      <c r="F14257" s="29"/>
      <c r="G14257" s="45"/>
      <c r="L14257"/>
      <c r="M14257" s="46"/>
    </row>
    <row r="14258" spans="1:13" x14ac:dyDescent="0.3">
      <c r="A14258"/>
      <c r="B14258"/>
      <c r="C14258" s="29"/>
      <c r="D14258"/>
      <c r="E14258" s="44"/>
      <c r="F14258" s="29"/>
      <c r="G14258" s="45"/>
      <c r="L14258"/>
      <c r="M14258" s="46"/>
    </row>
    <row r="14259" spans="1:13" x14ac:dyDescent="0.3">
      <c r="A14259"/>
      <c r="B14259"/>
      <c r="C14259" s="29"/>
      <c r="D14259"/>
      <c r="E14259" s="44"/>
      <c r="F14259" s="29"/>
      <c r="G14259" s="45"/>
      <c r="L14259"/>
      <c r="M14259" s="46"/>
    </row>
    <row r="14260" spans="1:13" x14ac:dyDescent="0.3">
      <c r="A14260"/>
      <c r="B14260"/>
      <c r="C14260" s="29"/>
      <c r="D14260"/>
      <c r="E14260" s="44"/>
      <c r="F14260" s="29"/>
      <c r="G14260" s="45"/>
      <c r="L14260"/>
      <c r="M14260" s="46"/>
    </row>
    <row r="14261" spans="1:13" x14ac:dyDescent="0.3">
      <c r="A14261"/>
      <c r="B14261"/>
      <c r="C14261" s="29"/>
      <c r="D14261"/>
      <c r="E14261" s="44"/>
      <c r="F14261" s="29"/>
      <c r="G14261" s="45"/>
      <c r="L14261"/>
      <c r="M14261" s="46"/>
    </row>
    <row r="14262" spans="1:13" x14ac:dyDescent="0.3">
      <c r="A14262"/>
      <c r="B14262"/>
      <c r="C14262" s="29"/>
      <c r="D14262"/>
      <c r="E14262" s="44"/>
      <c r="F14262" s="29"/>
      <c r="G14262" s="45"/>
      <c r="L14262"/>
      <c r="M14262" s="46"/>
    </row>
    <row r="14263" spans="1:13" x14ac:dyDescent="0.3">
      <c r="A14263"/>
      <c r="B14263"/>
      <c r="C14263" s="29"/>
      <c r="D14263"/>
      <c r="E14263" s="44"/>
      <c r="F14263" s="29"/>
      <c r="G14263" s="45"/>
      <c r="L14263"/>
      <c r="M14263" s="46"/>
    </row>
    <row r="14264" spans="1:13" x14ac:dyDescent="0.3">
      <c r="A14264"/>
      <c r="B14264"/>
      <c r="C14264" s="29"/>
      <c r="D14264"/>
      <c r="E14264" s="44"/>
      <c r="F14264" s="29"/>
      <c r="G14264" s="45"/>
      <c r="L14264"/>
      <c r="M14264" s="46"/>
    </row>
    <row r="14265" spans="1:13" x14ac:dyDescent="0.3">
      <c r="A14265"/>
      <c r="B14265"/>
      <c r="C14265" s="29"/>
      <c r="D14265"/>
      <c r="E14265" s="44"/>
      <c r="F14265" s="29"/>
      <c r="G14265" s="45"/>
      <c r="L14265"/>
      <c r="M14265" s="46"/>
    </row>
    <row r="14266" spans="1:13" x14ac:dyDescent="0.3">
      <c r="A14266"/>
      <c r="B14266"/>
      <c r="C14266" s="29"/>
      <c r="D14266"/>
      <c r="E14266" s="44"/>
      <c r="F14266" s="29"/>
      <c r="G14266" s="45"/>
      <c r="L14266"/>
      <c r="M14266" s="46"/>
    </row>
    <row r="14267" spans="1:13" x14ac:dyDescent="0.3">
      <c r="A14267"/>
      <c r="B14267"/>
      <c r="C14267" s="29"/>
      <c r="D14267"/>
      <c r="E14267" s="44"/>
      <c r="F14267" s="29"/>
      <c r="G14267" s="45"/>
      <c r="L14267"/>
      <c r="M14267" s="46"/>
    </row>
    <row r="14268" spans="1:13" x14ac:dyDescent="0.3">
      <c r="A14268"/>
      <c r="B14268"/>
      <c r="C14268" s="29"/>
      <c r="D14268"/>
      <c r="E14268" s="44"/>
      <c r="F14268" s="29"/>
      <c r="G14268" s="45"/>
      <c r="L14268"/>
      <c r="M14268" s="46"/>
    </row>
    <row r="14269" spans="1:13" x14ac:dyDescent="0.3">
      <c r="A14269"/>
      <c r="B14269"/>
      <c r="C14269" s="29"/>
      <c r="D14269"/>
      <c r="E14269" s="44"/>
      <c r="F14269" s="29"/>
      <c r="G14269" s="45"/>
      <c r="L14269"/>
      <c r="M14269" s="46"/>
    </row>
    <row r="14270" spans="1:13" x14ac:dyDescent="0.3">
      <c r="A14270"/>
      <c r="B14270"/>
      <c r="C14270" s="29"/>
      <c r="D14270"/>
      <c r="E14270" s="44"/>
      <c r="F14270" s="29"/>
      <c r="G14270" s="45"/>
      <c r="L14270"/>
      <c r="M14270" s="46"/>
    </row>
    <row r="14271" spans="1:13" x14ac:dyDescent="0.3">
      <c r="A14271"/>
      <c r="B14271"/>
      <c r="C14271" s="29"/>
      <c r="D14271"/>
      <c r="E14271" s="44"/>
      <c r="F14271" s="29"/>
      <c r="G14271" s="45"/>
      <c r="L14271"/>
      <c r="M14271" s="46"/>
    </row>
    <row r="14272" spans="1:13" x14ac:dyDescent="0.3">
      <c r="A14272"/>
      <c r="B14272"/>
      <c r="C14272" s="29"/>
      <c r="D14272"/>
      <c r="E14272" s="44"/>
      <c r="F14272" s="29"/>
      <c r="G14272" s="45"/>
      <c r="L14272"/>
      <c r="M14272" s="46"/>
    </row>
    <row r="14273" spans="1:13" x14ac:dyDescent="0.3">
      <c r="A14273"/>
      <c r="B14273"/>
      <c r="C14273" s="29"/>
      <c r="D14273"/>
      <c r="E14273" s="44"/>
      <c r="F14273" s="29"/>
      <c r="G14273" s="45"/>
      <c r="L14273"/>
      <c r="M14273" s="46"/>
    </row>
    <row r="14274" spans="1:13" x14ac:dyDescent="0.3">
      <c r="A14274"/>
      <c r="B14274"/>
      <c r="C14274" s="29"/>
      <c r="D14274"/>
      <c r="E14274" s="44"/>
      <c r="F14274" s="29"/>
      <c r="G14274" s="45"/>
      <c r="L14274"/>
      <c r="M14274" s="46"/>
    </row>
    <row r="14275" spans="1:13" x14ac:dyDescent="0.3">
      <c r="A14275"/>
      <c r="B14275"/>
      <c r="C14275" s="29"/>
      <c r="D14275"/>
      <c r="E14275" s="44"/>
      <c r="F14275" s="29"/>
      <c r="G14275" s="45"/>
      <c r="L14275"/>
      <c r="M14275" s="46"/>
    </row>
    <row r="14276" spans="1:13" x14ac:dyDescent="0.3">
      <c r="A14276"/>
      <c r="B14276"/>
      <c r="C14276" s="29"/>
      <c r="D14276"/>
      <c r="E14276" s="44"/>
      <c r="F14276" s="29"/>
      <c r="G14276" s="45"/>
      <c r="L14276"/>
      <c r="M14276" s="46"/>
    </row>
    <row r="14277" spans="1:13" x14ac:dyDescent="0.3">
      <c r="A14277"/>
      <c r="B14277"/>
      <c r="C14277" s="29"/>
      <c r="D14277"/>
      <c r="E14277" s="44"/>
      <c r="F14277" s="29"/>
      <c r="G14277" s="45"/>
      <c r="L14277"/>
      <c r="M14277" s="46"/>
    </row>
    <row r="14278" spans="1:13" x14ac:dyDescent="0.3">
      <c r="A14278"/>
      <c r="B14278"/>
      <c r="C14278" s="29"/>
      <c r="D14278"/>
      <c r="E14278" s="44"/>
      <c r="F14278" s="29"/>
      <c r="G14278" s="45"/>
      <c r="L14278"/>
      <c r="M14278" s="46"/>
    </row>
    <row r="14279" spans="1:13" x14ac:dyDescent="0.3">
      <c r="A14279"/>
      <c r="B14279"/>
      <c r="C14279" s="29"/>
      <c r="D14279"/>
      <c r="E14279" s="44"/>
      <c r="F14279" s="29"/>
      <c r="G14279" s="45"/>
      <c r="L14279"/>
      <c r="M14279" s="46"/>
    </row>
    <row r="14280" spans="1:13" x14ac:dyDescent="0.3">
      <c r="A14280"/>
      <c r="B14280"/>
      <c r="C14280" s="29"/>
      <c r="D14280"/>
      <c r="E14280" s="44"/>
      <c r="F14280" s="29"/>
      <c r="G14280" s="45"/>
      <c r="L14280"/>
      <c r="M14280" s="46"/>
    </row>
    <row r="14281" spans="1:13" x14ac:dyDescent="0.3">
      <c r="A14281"/>
      <c r="B14281"/>
      <c r="C14281" s="29"/>
      <c r="D14281"/>
      <c r="E14281" s="44"/>
      <c r="F14281" s="29"/>
      <c r="G14281" s="45"/>
      <c r="L14281"/>
      <c r="M14281" s="46"/>
    </row>
    <row r="14282" spans="1:13" x14ac:dyDescent="0.3">
      <c r="A14282"/>
      <c r="B14282"/>
      <c r="C14282" s="29"/>
      <c r="D14282"/>
      <c r="E14282" s="44"/>
      <c r="F14282" s="29"/>
      <c r="G14282" s="45"/>
      <c r="L14282"/>
      <c r="M14282" s="46"/>
    </row>
    <row r="14283" spans="1:13" x14ac:dyDescent="0.3">
      <c r="A14283"/>
      <c r="B14283"/>
      <c r="C14283" s="29"/>
      <c r="D14283"/>
      <c r="E14283" s="44"/>
      <c r="F14283" s="29"/>
      <c r="G14283" s="45"/>
      <c r="L14283"/>
      <c r="M14283" s="46"/>
    </row>
    <row r="14284" spans="1:13" x14ac:dyDescent="0.3">
      <c r="A14284"/>
      <c r="B14284"/>
      <c r="C14284" s="29"/>
      <c r="D14284"/>
      <c r="E14284" s="44"/>
      <c r="F14284" s="29"/>
      <c r="G14284" s="45"/>
      <c r="L14284"/>
      <c r="M14284" s="46"/>
    </row>
    <row r="14285" spans="1:13" x14ac:dyDescent="0.3">
      <c r="A14285"/>
      <c r="B14285"/>
      <c r="C14285" s="29"/>
      <c r="D14285"/>
      <c r="E14285" s="44"/>
      <c r="F14285" s="29"/>
      <c r="G14285" s="45"/>
      <c r="L14285"/>
      <c r="M14285" s="46"/>
    </row>
    <row r="14286" spans="1:13" x14ac:dyDescent="0.3">
      <c r="A14286"/>
      <c r="B14286"/>
      <c r="C14286" s="29"/>
      <c r="D14286"/>
      <c r="E14286" s="44"/>
      <c r="F14286" s="29"/>
      <c r="G14286" s="45"/>
      <c r="L14286"/>
      <c r="M14286" s="46"/>
    </row>
    <row r="14287" spans="1:13" x14ac:dyDescent="0.3">
      <c r="A14287"/>
      <c r="B14287"/>
      <c r="C14287" s="29"/>
      <c r="D14287"/>
      <c r="E14287" s="44"/>
      <c r="F14287" s="29"/>
      <c r="G14287" s="45"/>
      <c r="L14287"/>
      <c r="M14287" s="46"/>
    </row>
    <row r="14288" spans="1:13" x14ac:dyDescent="0.3">
      <c r="A14288"/>
      <c r="B14288"/>
      <c r="C14288" s="29"/>
      <c r="D14288"/>
      <c r="E14288" s="44"/>
      <c r="F14288" s="29"/>
      <c r="G14288" s="45"/>
      <c r="L14288"/>
      <c r="M14288" s="46"/>
    </row>
    <row r="14289" spans="1:13" x14ac:dyDescent="0.3">
      <c r="A14289"/>
      <c r="B14289"/>
      <c r="C14289" s="29"/>
      <c r="D14289"/>
      <c r="E14289" s="44"/>
      <c r="F14289" s="29"/>
      <c r="G14289" s="45"/>
      <c r="L14289"/>
      <c r="M14289" s="46"/>
    </row>
    <row r="14290" spans="1:13" x14ac:dyDescent="0.3">
      <c r="A14290"/>
      <c r="B14290"/>
      <c r="C14290" s="29"/>
      <c r="D14290"/>
      <c r="E14290" s="44"/>
      <c r="F14290" s="29"/>
      <c r="G14290" s="45"/>
      <c r="L14290"/>
      <c r="M14290" s="46"/>
    </row>
    <row r="14291" spans="1:13" x14ac:dyDescent="0.3">
      <c r="A14291"/>
      <c r="B14291"/>
      <c r="C14291" s="29"/>
      <c r="D14291"/>
      <c r="E14291" s="44"/>
      <c r="F14291" s="29"/>
      <c r="G14291" s="45"/>
      <c r="L14291"/>
      <c r="M14291" s="46"/>
    </row>
    <row r="14292" spans="1:13" x14ac:dyDescent="0.3">
      <c r="A14292"/>
      <c r="B14292"/>
      <c r="C14292" s="29"/>
      <c r="D14292"/>
      <c r="E14292" s="44"/>
      <c r="F14292" s="29"/>
      <c r="G14292" s="45"/>
      <c r="L14292"/>
      <c r="M14292" s="46"/>
    </row>
    <row r="14293" spans="1:13" x14ac:dyDescent="0.3">
      <c r="A14293"/>
      <c r="B14293"/>
      <c r="C14293" s="29"/>
      <c r="D14293"/>
      <c r="E14293" s="44"/>
      <c r="F14293" s="29"/>
      <c r="G14293" s="45"/>
      <c r="L14293"/>
      <c r="M14293" s="46"/>
    </row>
    <row r="14294" spans="1:13" x14ac:dyDescent="0.3">
      <c r="A14294"/>
      <c r="B14294"/>
      <c r="C14294" s="29"/>
      <c r="D14294"/>
      <c r="E14294" s="44"/>
      <c r="F14294" s="29"/>
      <c r="G14294" s="45"/>
      <c r="L14294"/>
      <c r="M14294" s="46"/>
    </row>
    <row r="14295" spans="1:13" x14ac:dyDescent="0.3">
      <c r="A14295"/>
      <c r="B14295"/>
      <c r="C14295" s="29"/>
      <c r="D14295"/>
      <c r="E14295" s="44"/>
      <c r="F14295" s="29"/>
      <c r="G14295" s="45"/>
      <c r="L14295"/>
      <c r="M14295" s="46"/>
    </row>
    <row r="14296" spans="1:13" x14ac:dyDescent="0.3">
      <c r="A14296"/>
      <c r="B14296"/>
      <c r="C14296" s="29"/>
      <c r="D14296"/>
      <c r="E14296" s="44"/>
      <c r="F14296" s="29"/>
      <c r="G14296" s="45"/>
      <c r="L14296"/>
      <c r="M14296" s="46"/>
    </row>
    <row r="14297" spans="1:13" x14ac:dyDescent="0.3">
      <c r="A14297"/>
      <c r="B14297"/>
      <c r="C14297" s="29"/>
      <c r="D14297"/>
      <c r="E14297" s="44"/>
      <c r="F14297" s="29"/>
      <c r="G14297" s="45"/>
      <c r="L14297"/>
      <c r="M14297" s="46"/>
    </row>
    <row r="14298" spans="1:13" x14ac:dyDescent="0.3">
      <c r="A14298"/>
      <c r="B14298"/>
      <c r="C14298" s="29"/>
      <c r="D14298"/>
      <c r="E14298" s="44"/>
      <c r="F14298" s="29"/>
      <c r="G14298" s="45"/>
      <c r="L14298"/>
      <c r="M14298" s="46"/>
    </row>
    <row r="14299" spans="1:13" x14ac:dyDescent="0.3">
      <c r="A14299"/>
      <c r="B14299"/>
      <c r="C14299" s="29"/>
      <c r="D14299"/>
      <c r="E14299" s="44"/>
      <c r="F14299" s="29"/>
      <c r="G14299" s="45"/>
      <c r="L14299"/>
      <c r="M14299" s="46"/>
    </row>
    <row r="14300" spans="1:13" x14ac:dyDescent="0.3">
      <c r="A14300"/>
      <c r="B14300"/>
      <c r="C14300" s="29"/>
      <c r="D14300"/>
      <c r="E14300" s="44"/>
      <c r="F14300" s="29"/>
      <c r="G14300" s="45"/>
      <c r="L14300"/>
      <c r="M14300" s="46"/>
    </row>
    <row r="14301" spans="1:13" x14ac:dyDescent="0.3">
      <c r="A14301"/>
      <c r="B14301"/>
      <c r="C14301" s="29"/>
      <c r="D14301"/>
      <c r="E14301" s="44"/>
      <c r="F14301" s="29"/>
      <c r="G14301" s="45"/>
      <c r="L14301"/>
      <c r="M14301" s="46"/>
    </row>
    <row r="14302" spans="1:13" x14ac:dyDescent="0.3">
      <c r="A14302"/>
      <c r="B14302"/>
      <c r="C14302" s="29"/>
      <c r="D14302"/>
      <c r="E14302" s="44"/>
      <c r="F14302" s="29"/>
      <c r="G14302" s="45"/>
      <c r="L14302"/>
      <c r="M14302" s="46"/>
    </row>
    <row r="14303" spans="1:13" x14ac:dyDescent="0.3">
      <c r="A14303"/>
      <c r="B14303"/>
      <c r="C14303" s="29"/>
      <c r="D14303"/>
      <c r="E14303" s="44"/>
      <c r="F14303" s="29"/>
      <c r="G14303" s="45"/>
      <c r="L14303"/>
      <c r="M14303" s="46"/>
    </row>
    <row r="14304" spans="1:13" x14ac:dyDescent="0.3">
      <c r="A14304"/>
      <c r="B14304"/>
      <c r="C14304" s="29"/>
      <c r="D14304"/>
      <c r="E14304" s="44"/>
      <c r="F14304" s="29"/>
      <c r="G14304" s="45"/>
      <c r="L14304"/>
      <c r="M14304" s="46"/>
    </row>
    <row r="14305" spans="1:13" x14ac:dyDescent="0.3">
      <c r="A14305"/>
      <c r="B14305"/>
      <c r="C14305" s="29"/>
      <c r="D14305"/>
      <c r="E14305" s="44"/>
      <c r="F14305" s="29"/>
      <c r="G14305" s="45"/>
      <c r="L14305"/>
      <c r="M14305" s="46"/>
    </row>
    <row r="14306" spans="1:13" x14ac:dyDescent="0.3">
      <c r="A14306"/>
      <c r="B14306"/>
      <c r="C14306" s="29"/>
      <c r="D14306"/>
      <c r="E14306" s="44"/>
      <c r="F14306" s="29"/>
      <c r="G14306" s="45"/>
      <c r="L14306"/>
      <c r="M14306" s="46"/>
    </row>
    <row r="14307" spans="1:13" x14ac:dyDescent="0.3">
      <c r="A14307"/>
      <c r="B14307"/>
      <c r="C14307" s="29"/>
      <c r="D14307"/>
      <c r="E14307" s="44"/>
      <c r="F14307" s="29"/>
      <c r="G14307" s="45"/>
      <c r="L14307"/>
      <c r="M14307" s="46"/>
    </row>
    <row r="14308" spans="1:13" x14ac:dyDescent="0.3">
      <c r="A14308"/>
      <c r="B14308"/>
      <c r="C14308" s="29"/>
      <c r="D14308"/>
      <c r="E14308" s="44"/>
      <c r="F14308" s="29"/>
      <c r="G14308" s="45"/>
      <c r="L14308"/>
      <c r="M14308" s="46"/>
    </row>
    <row r="14309" spans="1:13" x14ac:dyDescent="0.3">
      <c r="A14309"/>
      <c r="B14309"/>
      <c r="C14309" s="29"/>
      <c r="D14309"/>
      <c r="E14309" s="44"/>
      <c r="F14309" s="29"/>
      <c r="G14309" s="45"/>
      <c r="L14309"/>
      <c r="M14309" s="46"/>
    </row>
    <row r="14310" spans="1:13" x14ac:dyDescent="0.3">
      <c r="A14310"/>
      <c r="B14310"/>
      <c r="C14310" s="29"/>
      <c r="D14310"/>
      <c r="E14310" s="44"/>
      <c r="F14310" s="29"/>
      <c r="G14310" s="45"/>
      <c r="L14310"/>
      <c r="M14310" s="46"/>
    </row>
    <row r="14311" spans="1:13" x14ac:dyDescent="0.3">
      <c r="A14311"/>
      <c r="B14311"/>
      <c r="C14311" s="29"/>
      <c r="D14311"/>
      <c r="E14311" s="44"/>
      <c r="F14311" s="29"/>
      <c r="G14311" s="45"/>
      <c r="L14311"/>
      <c r="M14311" s="46"/>
    </row>
    <row r="14312" spans="1:13" x14ac:dyDescent="0.3">
      <c r="A14312"/>
      <c r="B14312"/>
      <c r="C14312" s="29"/>
      <c r="D14312"/>
      <c r="E14312" s="44"/>
      <c r="F14312" s="29"/>
      <c r="G14312" s="45"/>
      <c r="L14312"/>
      <c r="M14312" s="46"/>
    </row>
    <row r="14313" spans="1:13" x14ac:dyDescent="0.3">
      <c r="A14313"/>
      <c r="B14313"/>
      <c r="C14313" s="29"/>
      <c r="D14313"/>
      <c r="E14313" s="44"/>
      <c r="F14313" s="29"/>
      <c r="G14313" s="45"/>
      <c r="L14313"/>
      <c r="M14313" s="46"/>
    </row>
    <row r="14314" spans="1:13" x14ac:dyDescent="0.3">
      <c r="A14314"/>
      <c r="B14314"/>
      <c r="C14314" s="29"/>
      <c r="D14314"/>
      <c r="E14314" s="44"/>
      <c r="F14314" s="29"/>
      <c r="G14314" s="45"/>
      <c r="L14314"/>
      <c r="M14314" s="46"/>
    </row>
    <row r="14315" spans="1:13" x14ac:dyDescent="0.3">
      <c r="A14315"/>
      <c r="B14315"/>
      <c r="C14315" s="29"/>
      <c r="D14315"/>
      <c r="E14315" s="44"/>
      <c r="F14315" s="29"/>
      <c r="G14315" s="45"/>
      <c r="L14315"/>
      <c r="M14315" s="46"/>
    </row>
    <row r="14316" spans="1:13" x14ac:dyDescent="0.3">
      <c r="A14316"/>
      <c r="B14316"/>
      <c r="C14316" s="29"/>
      <c r="D14316"/>
      <c r="E14316" s="44"/>
      <c r="F14316" s="29"/>
      <c r="G14316" s="45"/>
      <c r="L14316"/>
      <c r="M14316" s="46"/>
    </row>
    <row r="14317" spans="1:13" x14ac:dyDescent="0.3">
      <c r="A14317"/>
      <c r="B14317"/>
      <c r="C14317" s="29"/>
      <c r="D14317"/>
      <c r="E14317" s="44"/>
      <c r="F14317" s="29"/>
      <c r="G14317" s="45"/>
      <c r="L14317"/>
      <c r="M14317" s="46"/>
    </row>
    <row r="14318" spans="1:13" x14ac:dyDescent="0.3">
      <c r="A14318"/>
      <c r="B14318"/>
      <c r="C14318" s="29"/>
      <c r="D14318"/>
      <c r="E14318" s="44"/>
      <c r="F14318" s="29"/>
      <c r="G14318" s="45"/>
      <c r="L14318"/>
      <c r="M14318" s="46"/>
    </row>
    <row r="14319" spans="1:13" x14ac:dyDescent="0.3">
      <c r="A14319"/>
      <c r="B14319"/>
      <c r="C14319" s="29"/>
      <c r="D14319"/>
      <c r="E14319" s="44"/>
      <c r="F14319" s="29"/>
      <c r="G14319" s="45"/>
      <c r="L14319"/>
      <c r="M14319" s="46"/>
    </row>
    <row r="14320" spans="1:13" x14ac:dyDescent="0.3">
      <c r="A14320"/>
      <c r="B14320"/>
      <c r="C14320" s="29"/>
      <c r="D14320"/>
      <c r="E14320" s="44"/>
      <c r="F14320" s="29"/>
      <c r="G14320" s="45"/>
      <c r="L14320"/>
      <c r="M14320" s="46"/>
    </row>
    <row r="14321" spans="1:13" x14ac:dyDescent="0.3">
      <c r="A14321"/>
      <c r="B14321"/>
      <c r="C14321" s="29"/>
      <c r="D14321"/>
      <c r="E14321" s="44"/>
      <c r="F14321" s="29"/>
      <c r="G14321" s="45"/>
      <c r="L14321"/>
      <c r="M14321" s="46"/>
    </row>
    <row r="14322" spans="1:13" x14ac:dyDescent="0.3">
      <c r="A14322"/>
      <c r="B14322"/>
      <c r="C14322" s="29"/>
      <c r="D14322"/>
      <c r="E14322" s="44"/>
      <c r="F14322" s="29"/>
      <c r="G14322" s="45"/>
      <c r="L14322"/>
      <c r="M14322" s="46"/>
    </row>
    <row r="14323" spans="1:13" x14ac:dyDescent="0.3">
      <c r="A14323"/>
      <c r="B14323"/>
      <c r="C14323" s="29"/>
      <c r="D14323"/>
      <c r="E14323" s="44"/>
      <c r="F14323" s="29"/>
      <c r="G14323" s="45"/>
      <c r="L14323"/>
      <c r="M14323" s="46"/>
    </row>
    <row r="14324" spans="1:13" x14ac:dyDescent="0.3">
      <c r="A14324"/>
      <c r="B14324"/>
      <c r="C14324" s="29"/>
      <c r="D14324"/>
      <c r="E14324" s="44"/>
      <c r="F14324" s="29"/>
      <c r="G14324" s="45"/>
      <c r="L14324"/>
      <c r="M14324" s="46"/>
    </row>
    <row r="14325" spans="1:13" x14ac:dyDescent="0.3">
      <c r="A14325"/>
      <c r="B14325"/>
      <c r="C14325" s="29"/>
      <c r="D14325"/>
      <c r="E14325" s="44"/>
      <c r="F14325" s="29"/>
      <c r="G14325" s="45"/>
      <c r="L14325"/>
      <c r="M14325" s="46"/>
    </row>
    <row r="14326" spans="1:13" x14ac:dyDescent="0.3">
      <c r="A14326"/>
      <c r="B14326"/>
      <c r="C14326" s="29"/>
      <c r="D14326"/>
      <c r="E14326" s="44"/>
      <c r="F14326" s="29"/>
      <c r="G14326" s="45"/>
      <c r="L14326"/>
      <c r="M14326" s="46"/>
    </row>
    <row r="14327" spans="1:13" x14ac:dyDescent="0.3">
      <c r="A14327"/>
      <c r="B14327"/>
      <c r="C14327" s="29"/>
      <c r="D14327"/>
      <c r="E14327" s="44"/>
      <c r="F14327" s="29"/>
      <c r="G14327" s="45"/>
      <c r="L14327"/>
      <c r="M14327" s="46"/>
    </row>
    <row r="14328" spans="1:13" x14ac:dyDescent="0.3">
      <c r="A14328"/>
      <c r="B14328"/>
      <c r="C14328" s="29"/>
      <c r="D14328"/>
      <c r="E14328" s="44"/>
      <c r="F14328" s="29"/>
      <c r="G14328" s="45"/>
      <c r="L14328"/>
      <c r="M14328" s="46"/>
    </row>
    <row r="14329" spans="1:13" x14ac:dyDescent="0.3">
      <c r="A14329"/>
      <c r="B14329"/>
      <c r="C14329" s="29"/>
      <c r="D14329"/>
      <c r="E14329" s="44"/>
      <c r="F14329" s="29"/>
      <c r="G14329" s="45"/>
      <c r="L14329"/>
      <c r="M14329" s="46"/>
    </row>
    <row r="14330" spans="1:13" x14ac:dyDescent="0.3">
      <c r="A14330"/>
      <c r="B14330"/>
      <c r="C14330" s="29"/>
      <c r="D14330"/>
      <c r="E14330" s="44"/>
      <c r="F14330" s="29"/>
      <c r="G14330" s="45"/>
      <c r="L14330"/>
      <c r="M14330" s="46"/>
    </row>
    <row r="14331" spans="1:13" x14ac:dyDescent="0.3">
      <c r="A14331"/>
      <c r="B14331"/>
      <c r="C14331" s="29"/>
      <c r="D14331"/>
      <c r="E14331" s="44"/>
      <c r="F14331" s="29"/>
      <c r="G14331" s="45"/>
      <c r="L14331"/>
      <c r="M14331" s="46"/>
    </row>
    <row r="14332" spans="1:13" x14ac:dyDescent="0.3">
      <c r="A14332"/>
      <c r="B14332"/>
      <c r="C14332" s="29"/>
      <c r="D14332"/>
      <c r="E14332" s="44"/>
      <c r="F14332" s="29"/>
      <c r="G14332" s="45"/>
      <c r="L14332"/>
      <c r="M14332" s="46"/>
    </row>
    <row r="14333" spans="1:13" x14ac:dyDescent="0.3">
      <c r="A14333"/>
      <c r="B14333"/>
      <c r="C14333" s="29"/>
      <c r="D14333"/>
      <c r="E14333" s="44"/>
      <c r="F14333" s="29"/>
      <c r="G14333" s="45"/>
      <c r="L14333"/>
      <c r="M14333" s="46"/>
    </row>
    <row r="14334" spans="1:13" x14ac:dyDescent="0.3">
      <c r="A14334"/>
      <c r="B14334"/>
      <c r="C14334" s="29"/>
      <c r="D14334"/>
      <c r="E14334" s="44"/>
      <c r="F14334" s="29"/>
      <c r="G14334" s="45"/>
      <c r="L14334"/>
      <c r="M14334" s="46"/>
    </row>
    <row r="14335" spans="1:13" x14ac:dyDescent="0.3">
      <c r="A14335"/>
      <c r="B14335"/>
      <c r="C14335" s="29"/>
      <c r="D14335"/>
      <c r="E14335" s="44"/>
      <c r="F14335" s="29"/>
      <c r="G14335" s="45"/>
      <c r="L14335"/>
      <c r="M14335" s="46"/>
    </row>
    <row r="14336" spans="1:13" x14ac:dyDescent="0.3">
      <c r="A14336"/>
      <c r="B14336"/>
      <c r="C14336" s="29"/>
      <c r="D14336"/>
      <c r="E14336" s="44"/>
      <c r="F14336" s="29"/>
      <c r="G14336" s="45"/>
      <c r="L14336"/>
      <c r="M14336" s="46"/>
    </row>
    <row r="14337" spans="1:13" x14ac:dyDescent="0.3">
      <c r="A14337"/>
      <c r="B14337"/>
      <c r="C14337" s="29"/>
      <c r="D14337"/>
      <c r="E14337" s="44"/>
      <c r="F14337" s="29"/>
      <c r="G14337" s="45"/>
      <c r="L14337"/>
      <c r="M14337" s="46"/>
    </row>
    <row r="14338" spans="1:13" x14ac:dyDescent="0.3">
      <c r="A14338"/>
      <c r="B14338"/>
      <c r="C14338" s="29"/>
      <c r="D14338"/>
      <c r="E14338" s="44"/>
      <c r="F14338" s="29"/>
      <c r="G14338" s="45"/>
      <c r="L14338"/>
      <c r="M14338" s="46"/>
    </row>
    <row r="14339" spans="1:13" x14ac:dyDescent="0.3">
      <c r="A14339"/>
      <c r="B14339"/>
      <c r="C14339" s="29"/>
      <c r="D14339"/>
      <c r="E14339" s="44"/>
      <c r="F14339" s="29"/>
      <c r="G14339" s="45"/>
      <c r="L14339"/>
      <c r="M14339" s="46"/>
    </row>
    <row r="14340" spans="1:13" x14ac:dyDescent="0.3">
      <c r="A14340"/>
      <c r="B14340"/>
      <c r="C14340" s="29"/>
      <c r="D14340"/>
      <c r="E14340" s="44"/>
      <c r="F14340" s="29"/>
      <c r="G14340" s="45"/>
      <c r="L14340"/>
      <c r="M14340" s="46"/>
    </row>
    <row r="14341" spans="1:13" x14ac:dyDescent="0.3">
      <c r="A14341"/>
      <c r="B14341"/>
      <c r="C14341" s="29"/>
      <c r="D14341"/>
      <c r="E14341" s="44"/>
      <c r="F14341" s="29"/>
      <c r="G14341" s="45"/>
      <c r="L14341"/>
      <c r="M14341" s="46"/>
    </row>
    <row r="14342" spans="1:13" x14ac:dyDescent="0.3">
      <c r="A14342"/>
      <c r="B14342"/>
      <c r="C14342" s="29"/>
      <c r="D14342"/>
      <c r="E14342" s="44"/>
      <c r="F14342" s="29"/>
      <c r="G14342" s="45"/>
      <c r="L14342"/>
      <c r="M14342" s="46"/>
    </row>
    <row r="14343" spans="1:13" x14ac:dyDescent="0.3">
      <c r="A14343"/>
      <c r="B14343"/>
      <c r="C14343" s="29"/>
      <c r="D14343"/>
      <c r="E14343" s="44"/>
      <c r="F14343" s="29"/>
      <c r="G14343" s="45"/>
      <c r="L14343"/>
      <c r="M14343" s="46"/>
    </row>
    <row r="14344" spans="1:13" x14ac:dyDescent="0.3">
      <c r="A14344"/>
      <c r="B14344"/>
      <c r="C14344" s="29"/>
      <c r="D14344"/>
      <c r="E14344" s="44"/>
      <c r="F14344" s="29"/>
      <c r="G14344" s="45"/>
      <c r="L14344"/>
      <c r="M14344" s="46"/>
    </row>
    <row r="14345" spans="1:13" x14ac:dyDescent="0.3">
      <c r="A14345"/>
      <c r="B14345"/>
      <c r="C14345" s="29"/>
      <c r="D14345"/>
      <c r="E14345" s="44"/>
      <c r="F14345" s="29"/>
      <c r="G14345" s="45"/>
      <c r="L14345"/>
      <c r="M14345" s="46"/>
    </row>
    <row r="14346" spans="1:13" x14ac:dyDescent="0.3">
      <c r="A14346"/>
      <c r="B14346"/>
      <c r="C14346" s="29"/>
      <c r="D14346"/>
      <c r="E14346" s="44"/>
      <c r="F14346" s="29"/>
      <c r="G14346" s="45"/>
      <c r="L14346"/>
      <c r="M14346" s="46"/>
    </row>
    <row r="14347" spans="1:13" x14ac:dyDescent="0.3">
      <c r="A14347"/>
      <c r="B14347"/>
      <c r="C14347" s="29"/>
      <c r="D14347"/>
      <c r="E14347" s="44"/>
      <c r="F14347" s="29"/>
      <c r="G14347" s="45"/>
      <c r="L14347"/>
      <c r="M14347" s="46"/>
    </row>
    <row r="14348" spans="1:13" x14ac:dyDescent="0.3">
      <c r="A14348"/>
      <c r="B14348"/>
      <c r="C14348" s="29"/>
      <c r="D14348"/>
      <c r="E14348" s="44"/>
      <c r="F14348" s="29"/>
      <c r="G14348" s="45"/>
      <c r="L14348"/>
      <c r="M14348" s="46"/>
    </row>
    <row r="14349" spans="1:13" x14ac:dyDescent="0.3">
      <c r="A14349"/>
      <c r="B14349"/>
      <c r="C14349" s="29"/>
      <c r="D14349"/>
      <c r="E14349" s="44"/>
      <c r="F14349" s="29"/>
      <c r="G14349" s="45"/>
      <c r="L14349"/>
      <c r="M14349" s="46"/>
    </row>
    <row r="14350" spans="1:13" x14ac:dyDescent="0.3">
      <c r="A14350"/>
      <c r="B14350"/>
      <c r="C14350" s="29"/>
      <c r="D14350"/>
      <c r="E14350" s="44"/>
      <c r="F14350" s="29"/>
      <c r="G14350" s="45"/>
      <c r="L14350"/>
      <c r="M14350" s="46"/>
    </row>
    <row r="14351" spans="1:13" x14ac:dyDescent="0.3">
      <c r="A14351"/>
      <c r="B14351"/>
      <c r="C14351" s="29"/>
      <c r="D14351"/>
      <c r="E14351" s="44"/>
      <c r="F14351" s="29"/>
      <c r="G14351" s="45"/>
      <c r="L14351"/>
      <c r="M14351" s="46"/>
    </row>
    <row r="14352" spans="1:13" x14ac:dyDescent="0.3">
      <c r="A14352"/>
      <c r="B14352"/>
      <c r="C14352" s="29"/>
      <c r="D14352"/>
      <c r="E14352" s="44"/>
      <c r="F14352" s="29"/>
      <c r="G14352" s="45"/>
      <c r="L14352"/>
      <c r="M14352" s="46"/>
    </row>
    <row r="14353" spans="1:13" x14ac:dyDescent="0.3">
      <c r="A14353"/>
      <c r="B14353"/>
      <c r="C14353" s="29"/>
      <c r="D14353"/>
      <c r="E14353" s="44"/>
      <c r="F14353" s="29"/>
      <c r="G14353" s="45"/>
      <c r="L14353"/>
      <c r="M14353" s="46"/>
    </row>
    <row r="14354" spans="1:13" x14ac:dyDescent="0.3">
      <c r="A14354"/>
      <c r="B14354"/>
      <c r="C14354" s="29"/>
      <c r="D14354"/>
      <c r="E14354" s="44"/>
      <c r="F14354" s="29"/>
      <c r="G14354" s="45"/>
      <c r="L14354"/>
      <c r="M14354" s="46"/>
    </row>
    <row r="14355" spans="1:13" x14ac:dyDescent="0.3">
      <c r="A14355"/>
      <c r="B14355"/>
      <c r="C14355" s="29"/>
      <c r="D14355"/>
      <c r="E14355" s="44"/>
      <c r="F14355" s="29"/>
      <c r="G14355" s="45"/>
      <c r="L14355"/>
      <c r="M14355" s="46"/>
    </row>
    <row r="14356" spans="1:13" x14ac:dyDescent="0.3">
      <c r="A14356"/>
      <c r="B14356"/>
      <c r="C14356" s="29"/>
      <c r="D14356"/>
      <c r="E14356" s="44"/>
      <c r="F14356" s="29"/>
      <c r="G14356" s="45"/>
      <c r="L14356"/>
      <c r="M14356" s="46"/>
    </row>
    <row r="14357" spans="1:13" x14ac:dyDescent="0.3">
      <c r="A14357"/>
      <c r="B14357"/>
      <c r="C14357" s="29"/>
      <c r="D14357"/>
      <c r="E14357" s="44"/>
      <c r="F14357" s="29"/>
      <c r="G14357" s="45"/>
      <c r="L14357"/>
      <c r="M14357" s="46"/>
    </row>
    <row r="14358" spans="1:13" x14ac:dyDescent="0.3">
      <c r="A14358"/>
      <c r="B14358"/>
      <c r="C14358" s="29"/>
      <c r="D14358"/>
      <c r="E14358" s="44"/>
      <c r="F14358" s="29"/>
      <c r="G14358" s="45"/>
      <c r="L14358"/>
      <c r="M14358" s="46"/>
    </row>
    <row r="14359" spans="1:13" x14ac:dyDescent="0.3">
      <c r="A14359"/>
      <c r="B14359"/>
      <c r="C14359" s="29"/>
      <c r="D14359"/>
      <c r="E14359" s="44"/>
      <c r="F14359" s="29"/>
      <c r="G14359" s="45"/>
      <c r="L14359"/>
      <c r="M14359" s="46"/>
    </row>
    <row r="14360" spans="1:13" x14ac:dyDescent="0.3">
      <c r="A14360"/>
      <c r="B14360"/>
      <c r="C14360" s="29"/>
      <c r="D14360"/>
      <c r="E14360" s="44"/>
      <c r="F14360" s="29"/>
      <c r="G14360" s="45"/>
      <c r="L14360"/>
      <c r="M14360" s="46"/>
    </row>
    <row r="14361" spans="1:13" x14ac:dyDescent="0.3">
      <c r="A14361"/>
      <c r="B14361"/>
      <c r="C14361" s="29"/>
      <c r="D14361"/>
      <c r="E14361" s="44"/>
      <c r="F14361" s="29"/>
      <c r="G14361" s="45"/>
      <c r="L14361"/>
      <c r="M14361" s="46"/>
    </row>
    <row r="14362" spans="1:13" x14ac:dyDescent="0.3">
      <c r="A14362"/>
      <c r="B14362"/>
      <c r="C14362" s="29"/>
      <c r="D14362"/>
      <c r="E14362" s="44"/>
      <c r="F14362" s="29"/>
      <c r="G14362" s="45"/>
      <c r="L14362"/>
      <c r="M14362" s="46"/>
    </row>
    <row r="14363" spans="1:13" x14ac:dyDescent="0.3">
      <c r="A14363"/>
      <c r="B14363"/>
      <c r="C14363" s="29"/>
      <c r="D14363"/>
      <c r="E14363" s="44"/>
      <c r="F14363" s="29"/>
      <c r="G14363" s="45"/>
      <c r="L14363"/>
      <c r="M14363" s="46"/>
    </row>
    <row r="14364" spans="1:13" x14ac:dyDescent="0.3">
      <c r="A14364"/>
      <c r="B14364"/>
      <c r="C14364" s="29"/>
      <c r="D14364"/>
      <c r="E14364" s="44"/>
      <c r="F14364" s="29"/>
      <c r="G14364" s="45"/>
      <c r="L14364"/>
      <c r="M14364" s="46"/>
    </row>
    <row r="14365" spans="1:13" x14ac:dyDescent="0.3">
      <c r="A14365"/>
      <c r="B14365"/>
      <c r="C14365" s="29"/>
      <c r="D14365"/>
      <c r="E14365" s="44"/>
      <c r="F14365" s="29"/>
      <c r="G14365" s="45"/>
      <c r="L14365"/>
      <c r="M14365" s="46"/>
    </row>
    <row r="14366" spans="1:13" x14ac:dyDescent="0.3">
      <c r="A14366"/>
      <c r="B14366"/>
      <c r="C14366" s="29"/>
      <c r="D14366"/>
      <c r="E14366" s="44"/>
      <c r="F14366" s="29"/>
      <c r="G14366" s="45"/>
      <c r="L14366"/>
      <c r="M14366" s="46"/>
    </row>
    <row r="14367" spans="1:13" x14ac:dyDescent="0.3">
      <c r="A14367"/>
      <c r="B14367"/>
      <c r="C14367" s="29"/>
      <c r="D14367"/>
      <c r="E14367" s="44"/>
      <c r="F14367" s="29"/>
      <c r="G14367" s="45"/>
      <c r="L14367"/>
      <c r="M14367" s="46"/>
    </row>
    <row r="14368" spans="1:13" x14ac:dyDescent="0.3">
      <c r="A14368"/>
      <c r="B14368"/>
      <c r="C14368" s="29"/>
      <c r="D14368"/>
      <c r="E14368" s="44"/>
      <c r="F14368" s="29"/>
      <c r="G14368" s="45"/>
      <c r="L14368"/>
      <c r="M14368" s="46"/>
    </row>
    <row r="14369" spans="1:13" x14ac:dyDescent="0.3">
      <c r="A14369"/>
      <c r="B14369"/>
      <c r="C14369" s="29"/>
      <c r="D14369"/>
      <c r="E14369" s="44"/>
      <c r="F14369" s="29"/>
      <c r="G14369" s="45"/>
      <c r="L14369"/>
      <c r="M14369" s="46"/>
    </row>
    <row r="14370" spans="1:13" x14ac:dyDescent="0.3">
      <c r="A14370"/>
      <c r="B14370"/>
      <c r="C14370" s="29"/>
      <c r="D14370"/>
      <c r="E14370" s="44"/>
      <c r="F14370" s="29"/>
      <c r="G14370" s="45"/>
      <c r="L14370"/>
      <c r="M14370" s="46"/>
    </row>
    <row r="14371" spans="1:13" x14ac:dyDescent="0.3">
      <c r="A14371"/>
      <c r="B14371"/>
      <c r="C14371" s="29"/>
      <c r="D14371"/>
      <c r="E14371" s="44"/>
      <c r="F14371" s="29"/>
      <c r="G14371" s="45"/>
      <c r="L14371"/>
      <c r="M14371" s="46"/>
    </row>
    <row r="14372" spans="1:13" x14ac:dyDescent="0.3">
      <c r="A14372"/>
      <c r="B14372"/>
      <c r="C14372" s="29"/>
      <c r="D14372"/>
      <c r="E14372" s="44"/>
      <c r="F14372" s="29"/>
      <c r="G14372" s="45"/>
      <c r="L14372"/>
      <c r="M14372" s="46"/>
    </row>
    <row r="14373" spans="1:13" x14ac:dyDescent="0.3">
      <c r="A14373"/>
      <c r="B14373"/>
      <c r="C14373" s="29"/>
      <c r="D14373"/>
      <c r="E14373" s="44"/>
      <c r="F14373" s="29"/>
      <c r="G14373" s="45"/>
      <c r="L14373"/>
      <c r="M14373" s="46"/>
    </row>
    <row r="14374" spans="1:13" x14ac:dyDescent="0.3">
      <c r="A14374"/>
      <c r="B14374"/>
      <c r="C14374" s="29"/>
      <c r="D14374"/>
      <c r="E14374" s="44"/>
      <c r="F14374" s="29"/>
      <c r="G14374" s="45"/>
      <c r="L14374"/>
      <c r="M14374" s="46"/>
    </row>
    <row r="14375" spans="1:13" x14ac:dyDescent="0.3">
      <c r="A14375"/>
      <c r="B14375"/>
      <c r="C14375" s="29"/>
      <c r="D14375"/>
      <c r="E14375" s="44"/>
      <c r="F14375" s="29"/>
      <c r="G14375" s="45"/>
      <c r="L14375"/>
      <c r="M14375" s="46"/>
    </row>
    <row r="14376" spans="1:13" x14ac:dyDescent="0.3">
      <c r="A14376"/>
      <c r="B14376"/>
      <c r="C14376" s="29"/>
      <c r="D14376"/>
      <c r="E14376" s="44"/>
      <c r="F14376" s="29"/>
      <c r="G14376" s="45"/>
      <c r="L14376"/>
      <c r="M14376" s="46"/>
    </row>
    <row r="14377" spans="1:13" x14ac:dyDescent="0.3">
      <c r="A14377"/>
      <c r="B14377"/>
      <c r="C14377" s="29"/>
      <c r="D14377"/>
      <c r="E14377" s="44"/>
      <c r="F14377" s="29"/>
      <c r="G14377" s="45"/>
      <c r="L14377"/>
      <c r="M14377" s="46"/>
    </row>
    <row r="14378" spans="1:13" x14ac:dyDescent="0.3">
      <c r="A14378"/>
      <c r="B14378"/>
      <c r="C14378" s="29"/>
      <c r="D14378"/>
      <c r="E14378" s="44"/>
      <c r="F14378" s="29"/>
      <c r="G14378" s="45"/>
      <c r="L14378"/>
      <c r="M14378" s="46"/>
    </row>
    <row r="14379" spans="1:13" x14ac:dyDescent="0.3">
      <c r="A14379"/>
      <c r="B14379"/>
      <c r="C14379" s="29"/>
      <c r="D14379"/>
      <c r="E14379" s="44"/>
      <c r="F14379" s="29"/>
      <c r="G14379" s="45"/>
      <c r="L14379"/>
      <c r="M14379" s="46"/>
    </row>
    <row r="14380" spans="1:13" x14ac:dyDescent="0.3">
      <c r="A14380"/>
      <c r="B14380"/>
      <c r="C14380" s="29"/>
      <c r="D14380"/>
      <c r="E14380" s="44"/>
      <c r="F14380" s="29"/>
      <c r="G14380" s="45"/>
      <c r="L14380"/>
      <c r="M14380" s="46"/>
    </row>
    <row r="14381" spans="1:13" x14ac:dyDescent="0.3">
      <c r="A14381"/>
      <c r="B14381"/>
      <c r="C14381" s="29"/>
      <c r="D14381"/>
      <c r="E14381" s="44"/>
      <c r="F14381" s="29"/>
      <c r="G14381" s="45"/>
      <c r="L14381"/>
      <c r="M14381" s="46"/>
    </row>
    <row r="14382" spans="1:13" x14ac:dyDescent="0.3">
      <c r="A14382"/>
      <c r="B14382"/>
      <c r="C14382" s="29"/>
      <c r="D14382"/>
      <c r="E14382" s="44"/>
      <c r="F14382" s="29"/>
      <c r="G14382" s="45"/>
      <c r="L14382"/>
      <c r="M14382" s="46"/>
    </row>
    <row r="14383" spans="1:13" x14ac:dyDescent="0.3">
      <c r="A14383"/>
      <c r="B14383"/>
      <c r="C14383" s="29"/>
      <c r="D14383"/>
      <c r="E14383" s="44"/>
      <c r="F14383" s="29"/>
      <c r="G14383" s="45"/>
      <c r="L14383"/>
      <c r="M14383" s="46"/>
    </row>
    <row r="14384" spans="1:13" x14ac:dyDescent="0.3">
      <c r="A14384"/>
      <c r="B14384"/>
      <c r="C14384" s="29"/>
      <c r="D14384"/>
      <c r="E14384" s="44"/>
      <c r="F14384" s="29"/>
      <c r="G14384" s="45"/>
      <c r="L14384"/>
      <c r="M14384" s="46"/>
    </row>
    <row r="14385" spans="1:13" x14ac:dyDescent="0.3">
      <c r="A14385"/>
      <c r="B14385"/>
      <c r="C14385" s="29"/>
      <c r="D14385"/>
      <c r="E14385" s="44"/>
      <c r="F14385" s="29"/>
      <c r="G14385" s="45"/>
      <c r="L14385"/>
      <c r="M14385" s="46"/>
    </row>
    <row r="14386" spans="1:13" x14ac:dyDescent="0.3">
      <c r="A14386"/>
      <c r="B14386"/>
      <c r="C14386" s="29"/>
      <c r="D14386"/>
      <c r="E14386" s="44"/>
      <c r="F14386" s="29"/>
      <c r="G14386" s="45"/>
      <c r="L14386"/>
      <c r="M14386" s="46"/>
    </row>
    <row r="14387" spans="1:13" x14ac:dyDescent="0.3">
      <c r="A14387"/>
      <c r="B14387"/>
      <c r="C14387" s="29"/>
      <c r="D14387"/>
      <c r="E14387" s="44"/>
      <c r="F14387" s="29"/>
      <c r="G14387" s="45"/>
      <c r="L14387"/>
      <c r="M14387" s="46"/>
    </row>
    <row r="14388" spans="1:13" x14ac:dyDescent="0.3">
      <c r="A14388"/>
      <c r="B14388"/>
      <c r="C14388" s="29"/>
      <c r="D14388"/>
      <c r="E14388" s="44"/>
      <c r="F14388" s="29"/>
      <c r="G14388" s="45"/>
      <c r="L14388"/>
      <c r="M14388" s="46"/>
    </row>
    <row r="14389" spans="1:13" x14ac:dyDescent="0.3">
      <c r="A14389"/>
      <c r="B14389"/>
      <c r="C14389" s="29"/>
      <c r="D14389"/>
      <c r="E14389" s="44"/>
      <c r="F14389" s="29"/>
      <c r="G14389" s="45"/>
      <c r="L14389"/>
      <c r="M14389" s="46"/>
    </row>
    <row r="14390" spans="1:13" x14ac:dyDescent="0.3">
      <c r="A14390"/>
      <c r="B14390"/>
      <c r="C14390" s="29"/>
      <c r="D14390"/>
      <c r="E14390" s="44"/>
      <c r="F14390" s="29"/>
      <c r="G14390" s="45"/>
      <c r="L14390"/>
      <c r="M14390" s="46"/>
    </row>
    <row r="14391" spans="1:13" x14ac:dyDescent="0.3">
      <c r="A14391"/>
      <c r="B14391"/>
      <c r="C14391" s="29"/>
      <c r="D14391"/>
      <c r="E14391" s="44"/>
      <c r="F14391" s="29"/>
      <c r="G14391" s="45"/>
      <c r="L14391"/>
      <c r="M14391" s="46"/>
    </row>
    <row r="14392" spans="1:13" x14ac:dyDescent="0.3">
      <c r="A14392"/>
      <c r="B14392"/>
      <c r="C14392" s="29"/>
      <c r="D14392"/>
      <c r="E14392" s="44"/>
      <c r="F14392" s="29"/>
      <c r="G14392" s="45"/>
      <c r="L14392"/>
      <c r="M14392" s="46"/>
    </row>
    <row r="14393" spans="1:13" x14ac:dyDescent="0.3">
      <c r="A14393"/>
      <c r="B14393"/>
      <c r="C14393" s="29"/>
      <c r="D14393"/>
      <c r="E14393" s="44"/>
      <c r="F14393" s="29"/>
      <c r="G14393" s="45"/>
      <c r="L14393"/>
      <c r="M14393" s="46"/>
    </row>
    <row r="14394" spans="1:13" x14ac:dyDescent="0.3">
      <c r="A14394"/>
      <c r="B14394"/>
      <c r="C14394" s="29"/>
      <c r="D14394"/>
      <c r="E14394" s="44"/>
      <c r="F14394" s="29"/>
      <c r="G14394" s="45"/>
      <c r="L14394"/>
      <c r="M14394" s="46"/>
    </row>
    <row r="14395" spans="1:13" x14ac:dyDescent="0.3">
      <c r="A14395"/>
      <c r="B14395"/>
      <c r="C14395" s="29"/>
      <c r="D14395"/>
      <c r="E14395" s="44"/>
      <c r="F14395" s="29"/>
      <c r="G14395" s="45"/>
      <c r="L14395"/>
      <c r="M14395" s="46"/>
    </row>
    <row r="14396" spans="1:13" x14ac:dyDescent="0.3">
      <c r="A14396"/>
      <c r="B14396"/>
      <c r="C14396" s="29"/>
      <c r="D14396"/>
      <c r="E14396" s="44"/>
      <c r="F14396" s="29"/>
      <c r="G14396" s="45"/>
      <c r="L14396"/>
      <c r="M14396" s="46"/>
    </row>
    <row r="14397" spans="1:13" x14ac:dyDescent="0.3">
      <c r="A14397"/>
      <c r="B14397"/>
      <c r="C14397" s="29"/>
      <c r="D14397"/>
      <c r="E14397" s="44"/>
      <c r="F14397" s="29"/>
      <c r="G14397" s="45"/>
      <c r="L14397"/>
      <c r="M14397" s="46"/>
    </row>
    <row r="14398" spans="1:13" x14ac:dyDescent="0.3">
      <c r="A14398"/>
      <c r="B14398"/>
      <c r="C14398" s="29"/>
      <c r="D14398"/>
      <c r="E14398" s="44"/>
      <c r="F14398" s="29"/>
      <c r="G14398" s="45"/>
      <c r="L14398"/>
      <c r="M14398" s="46"/>
    </row>
    <row r="14399" spans="1:13" x14ac:dyDescent="0.3">
      <c r="A14399"/>
      <c r="B14399"/>
      <c r="C14399" s="29"/>
      <c r="D14399"/>
      <c r="E14399" s="44"/>
      <c r="F14399" s="29"/>
      <c r="G14399" s="45"/>
      <c r="L14399"/>
      <c r="M14399" s="46"/>
    </row>
    <row r="14400" spans="1:13" x14ac:dyDescent="0.3">
      <c r="A14400"/>
      <c r="B14400"/>
      <c r="C14400" s="29"/>
      <c r="D14400"/>
      <c r="E14400" s="44"/>
      <c r="F14400" s="29"/>
      <c r="G14400" s="45"/>
      <c r="L14400"/>
      <c r="M14400" s="46"/>
    </row>
    <row r="14401" spans="1:13" x14ac:dyDescent="0.3">
      <c r="A14401"/>
      <c r="B14401"/>
      <c r="C14401" s="29"/>
      <c r="D14401"/>
      <c r="E14401" s="44"/>
      <c r="F14401" s="29"/>
      <c r="G14401" s="45"/>
      <c r="L14401"/>
      <c r="M14401" s="46"/>
    </row>
    <row r="14402" spans="1:13" x14ac:dyDescent="0.3">
      <c r="A14402"/>
      <c r="B14402"/>
      <c r="C14402" s="29"/>
      <c r="D14402"/>
      <c r="E14402" s="44"/>
      <c r="F14402" s="29"/>
      <c r="G14402" s="45"/>
      <c r="L14402"/>
      <c r="M14402" s="46"/>
    </row>
    <row r="14403" spans="1:13" x14ac:dyDescent="0.3">
      <c r="A14403"/>
      <c r="B14403"/>
      <c r="C14403" s="29"/>
      <c r="D14403"/>
      <c r="E14403" s="44"/>
      <c r="F14403" s="29"/>
      <c r="G14403" s="45"/>
      <c r="L14403"/>
      <c r="M14403" s="46"/>
    </row>
    <row r="14404" spans="1:13" x14ac:dyDescent="0.3">
      <c r="A14404"/>
      <c r="B14404"/>
      <c r="C14404" s="29"/>
      <c r="D14404"/>
      <c r="E14404" s="44"/>
      <c r="F14404" s="29"/>
      <c r="G14404" s="45"/>
      <c r="L14404"/>
      <c r="M14404" s="46"/>
    </row>
    <row r="14405" spans="1:13" x14ac:dyDescent="0.3">
      <c r="A14405"/>
      <c r="B14405"/>
      <c r="C14405" s="29"/>
      <c r="D14405"/>
      <c r="E14405" s="44"/>
      <c r="F14405" s="29"/>
      <c r="G14405" s="45"/>
      <c r="L14405"/>
      <c r="M14405" s="46"/>
    </row>
    <row r="14406" spans="1:13" x14ac:dyDescent="0.3">
      <c r="A14406"/>
      <c r="B14406"/>
      <c r="C14406" s="29"/>
      <c r="D14406"/>
      <c r="E14406" s="44"/>
      <c r="F14406" s="29"/>
      <c r="G14406" s="45"/>
      <c r="L14406"/>
      <c r="M14406" s="46"/>
    </row>
    <row r="14407" spans="1:13" x14ac:dyDescent="0.3">
      <c r="A14407"/>
      <c r="B14407"/>
      <c r="C14407" s="29"/>
      <c r="D14407"/>
      <c r="E14407" s="44"/>
      <c r="F14407" s="29"/>
      <c r="G14407" s="45"/>
      <c r="L14407"/>
      <c r="M14407" s="46"/>
    </row>
    <row r="14408" spans="1:13" x14ac:dyDescent="0.3">
      <c r="A14408"/>
      <c r="B14408"/>
      <c r="C14408" s="29"/>
      <c r="D14408"/>
      <c r="E14408" s="44"/>
      <c r="F14408" s="29"/>
      <c r="G14408" s="45"/>
      <c r="L14408"/>
      <c r="M14408" s="46"/>
    </row>
    <row r="14409" spans="1:13" x14ac:dyDescent="0.3">
      <c r="A14409"/>
      <c r="B14409"/>
      <c r="C14409" s="29"/>
      <c r="D14409"/>
      <c r="E14409" s="44"/>
      <c r="F14409" s="29"/>
      <c r="G14409" s="45"/>
      <c r="L14409"/>
      <c r="M14409" s="46"/>
    </row>
    <row r="14410" spans="1:13" x14ac:dyDescent="0.3">
      <c r="A14410"/>
      <c r="B14410"/>
      <c r="C14410" s="29"/>
      <c r="D14410"/>
      <c r="E14410" s="44"/>
      <c r="F14410" s="29"/>
      <c r="G14410" s="45"/>
      <c r="L14410"/>
      <c r="M14410" s="46"/>
    </row>
    <row r="14411" spans="1:13" x14ac:dyDescent="0.3">
      <c r="A14411"/>
      <c r="B14411"/>
      <c r="C14411" s="29"/>
      <c r="D14411"/>
      <c r="E14411" s="44"/>
      <c r="F14411" s="29"/>
      <c r="G14411" s="45"/>
      <c r="L14411"/>
      <c r="M14411" s="46"/>
    </row>
    <row r="14412" spans="1:13" x14ac:dyDescent="0.3">
      <c r="A14412"/>
      <c r="B14412"/>
      <c r="C14412" s="29"/>
      <c r="D14412"/>
      <c r="E14412" s="44"/>
      <c r="F14412" s="29"/>
      <c r="G14412" s="45"/>
      <c r="L14412"/>
      <c r="M14412" s="46"/>
    </row>
    <row r="14413" spans="1:13" x14ac:dyDescent="0.3">
      <c r="A14413"/>
      <c r="B14413"/>
      <c r="C14413" s="29"/>
      <c r="D14413"/>
      <c r="E14413" s="44"/>
      <c r="F14413" s="29"/>
      <c r="G14413" s="45"/>
      <c r="L14413"/>
      <c r="M14413" s="46"/>
    </row>
    <row r="14414" spans="1:13" x14ac:dyDescent="0.3">
      <c r="A14414"/>
      <c r="B14414"/>
      <c r="C14414" s="29"/>
      <c r="D14414"/>
      <c r="E14414" s="44"/>
      <c r="F14414" s="29"/>
      <c r="G14414" s="45"/>
      <c r="L14414"/>
      <c r="M14414" s="46"/>
    </row>
    <row r="14415" spans="1:13" x14ac:dyDescent="0.3">
      <c r="A14415"/>
      <c r="B14415"/>
      <c r="C14415" s="29"/>
      <c r="D14415"/>
      <c r="E14415" s="44"/>
      <c r="F14415" s="29"/>
      <c r="G14415" s="45"/>
      <c r="L14415"/>
      <c r="M14415" s="46"/>
    </row>
    <row r="14416" spans="1:13" x14ac:dyDescent="0.3">
      <c r="A14416"/>
      <c r="B14416"/>
      <c r="C14416" s="29"/>
      <c r="D14416"/>
      <c r="E14416" s="44"/>
      <c r="F14416" s="29"/>
      <c r="G14416" s="45"/>
      <c r="L14416"/>
      <c r="M14416" s="46"/>
    </row>
    <row r="14417" spans="1:13" x14ac:dyDescent="0.3">
      <c r="A14417"/>
      <c r="B14417"/>
      <c r="C14417" s="29"/>
      <c r="D14417"/>
      <c r="E14417" s="44"/>
      <c r="F14417" s="29"/>
      <c r="G14417" s="45"/>
      <c r="L14417"/>
      <c r="M14417" s="46"/>
    </row>
    <row r="14418" spans="1:13" x14ac:dyDescent="0.3">
      <c r="A14418"/>
      <c r="B14418"/>
      <c r="C14418" s="29"/>
      <c r="D14418"/>
      <c r="E14418" s="44"/>
      <c r="F14418" s="29"/>
      <c r="G14418" s="45"/>
      <c r="L14418"/>
      <c r="M14418" s="46"/>
    </row>
    <row r="14419" spans="1:13" x14ac:dyDescent="0.3">
      <c r="A14419"/>
      <c r="B14419"/>
      <c r="C14419" s="29"/>
      <c r="D14419"/>
      <c r="E14419" s="44"/>
      <c r="F14419" s="29"/>
      <c r="G14419" s="45"/>
      <c r="L14419"/>
      <c r="M14419" s="46"/>
    </row>
    <row r="14420" spans="1:13" x14ac:dyDescent="0.3">
      <c r="A14420"/>
      <c r="B14420"/>
      <c r="C14420" s="29"/>
      <c r="D14420"/>
      <c r="E14420" s="44"/>
      <c r="F14420" s="29"/>
      <c r="G14420" s="45"/>
      <c r="L14420"/>
      <c r="M14420" s="46"/>
    </row>
    <row r="14421" spans="1:13" x14ac:dyDescent="0.3">
      <c r="A14421"/>
      <c r="B14421"/>
      <c r="C14421" s="29"/>
      <c r="D14421"/>
      <c r="E14421" s="44"/>
      <c r="F14421" s="29"/>
      <c r="G14421" s="45"/>
      <c r="L14421"/>
      <c r="M14421" s="46"/>
    </row>
    <row r="14422" spans="1:13" x14ac:dyDescent="0.3">
      <c r="A14422"/>
      <c r="B14422"/>
      <c r="C14422" s="29"/>
      <c r="D14422"/>
      <c r="E14422" s="44"/>
      <c r="F14422" s="29"/>
      <c r="G14422" s="45"/>
      <c r="L14422"/>
      <c r="M14422" s="46"/>
    </row>
    <row r="14423" spans="1:13" x14ac:dyDescent="0.3">
      <c r="A14423"/>
      <c r="B14423"/>
      <c r="C14423" s="29"/>
      <c r="D14423"/>
      <c r="E14423" s="44"/>
      <c r="F14423" s="29"/>
      <c r="G14423" s="45"/>
      <c r="L14423"/>
      <c r="M14423" s="46"/>
    </row>
    <row r="14424" spans="1:13" x14ac:dyDescent="0.3">
      <c r="A14424"/>
      <c r="B14424"/>
      <c r="C14424" s="29"/>
      <c r="D14424"/>
      <c r="E14424" s="44"/>
      <c r="F14424" s="29"/>
      <c r="G14424" s="45"/>
      <c r="L14424"/>
      <c r="M14424" s="46"/>
    </row>
    <row r="14425" spans="1:13" x14ac:dyDescent="0.3">
      <c r="A14425"/>
      <c r="B14425"/>
      <c r="C14425" s="29"/>
      <c r="D14425"/>
      <c r="E14425" s="44"/>
      <c r="F14425" s="29"/>
      <c r="G14425" s="45"/>
      <c r="L14425"/>
      <c r="M14425" s="46"/>
    </row>
    <row r="14426" spans="1:13" x14ac:dyDescent="0.3">
      <c r="A14426"/>
      <c r="B14426"/>
      <c r="C14426" s="29"/>
      <c r="D14426"/>
      <c r="E14426" s="44"/>
      <c r="F14426" s="29"/>
      <c r="G14426" s="45"/>
      <c r="L14426"/>
      <c r="M14426" s="46"/>
    </row>
    <row r="14427" spans="1:13" x14ac:dyDescent="0.3">
      <c r="A14427"/>
      <c r="B14427"/>
      <c r="C14427" s="29"/>
      <c r="D14427"/>
      <c r="E14427" s="44"/>
      <c r="F14427" s="29"/>
      <c r="G14427" s="45"/>
      <c r="L14427"/>
      <c r="M14427" s="46"/>
    </row>
    <row r="14428" spans="1:13" x14ac:dyDescent="0.3">
      <c r="A14428"/>
      <c r="B14428"/>
      <c r="C14428" s="29"/>
      <c r="D14428"/>
      <c r="E14428" s="44"/>
      <c r="F14428" s="29"/>
      <c r="G14428" s="45"/>
      <c r="L14428"/>
      <c r="M14428" s="46"/>
    </row>
    <row r="14429" spans="1:13" x14ac:dyDescent="0.3">
      <c r="A14429"/>
      <c r="B14429"/>
      <c r="C14429" s="29"/>
      <c r="D14429"/>
      <c r="E14429" s="44"/>
      <c r="F14429" s="29"/>
      <c r="G14429" s="45"/>
      <c r="L14429"/>
      <c r="M14429" s="46"/>
    </row>
    <row r="14430" spans="1:13" x14ac:dyDescent="0.3">
      <c r="A14430"/>
      <c r="B14430"/>
      <c r="C14430" s="29"/>
      <c r="D14430"/>
      <c r="E14430" s="44"/>
      <c r="F14430" s="29"/>
      <c r="G14430" s="45"/>
      <c r="L14430"/>
      <c r="M14430" s="46"/>
    </row>
    <row r="14431" spans="1:13" x14ac:dyDescent="0.3">
      <c r="A14431"/>
      <c r="B14431"/>
      <c r="C14431" s="29"/>
      <c r="D14431"/>
      <c r="E14431" s="44"/>
      <c r="F14431" s="29"/>
      <c r="G14431" s="45"/>
      <c r="L14431"/>
      <c r="M14431" s="46"/>
    </row>
    <row r="14432" spans="1:13" x14ac:dyDescent="0.3">
      <c r="A14432"/>
      <c r="B14432"/>
      <c r="C14432" s="29"/>
      <c r="D14432"/>
      <c r="E14432" s="44"/>
      <c r="F14432" s="29"/>
      <c r="G14432" s="45"/>
      <c r="L14432"/>
      <c r="M14432" s="46"/>
    </row>
    <row r="14433" spans="1:13" x14ac:dyDescent="0.3">
      <c r="A14433"/>
      <c r="B14433"/>
      <c r="C14433" s="29"/>
      <c r="D14433"/>
      <c r="E14433" s="44"/>
      <c r="F14433" s="29"/>
      <c r="G14433" s="45"/>
      <c r="L14433"/>
      <c r="M14433" s="46"/>
    </row>
    <row r="14434" spans="1:13" x14ac:dyDescent="0.3">
      <c r="A14434"/>
      <c r="B14434"/>
      <c r="C14434" s="29"/>
      <c r="D14434"/>
      <c r="E14434" s="44"/>
      <c r="F14434" s="29"/>
      <c r="G14434" s="45"/>
      <c r="L14434"/>
      <c r="M14434" s="46"/>
    </row>
    <row r="14435" spans="1:13" x14ac:dyDescent="0.3">
      <c r="A14435"/>
      <c r="B14435"/>
      <c r="C14435" s="29"/>
      <c r="D14435"/>
      <c r="E14435" s="44"/>
      <c r="F14435" s="29"/>
      <c r="G14435" s="45"/>
      <c r="L14435"/>
      <c r="M14435" s="46"/>
    </row>
    <row r="14436" spans="1:13" x14ac:dyDescent="0.3">
      <c r="A14436"/>
      <c r="B14436"/>
      <c r="C14436" s="29"/>
      <c r="D14436"/>
      <c r="E14436" s="44"/>
      <c r="F14436" s="29"/>
      <c r="G14436" s="45"/>
      <c r="L14436"/>
      <c r="M14436" s="46"/>
    </row>
    <row r="14437" spans="1:13" x14ac:dyDescent="0.3">
      <c r="A14437"/>
      <c r="B14437"/>
      <c r="C14437" s="29"/>
      <c r="D14437"/>
      <c r="E14437" s="44"/>
      <c r="F14437" s="29"/>
      <c r="G14437" s="45"/>
      <c r="L14437"/>
      <c r="M14437" s="46"/>
    </row>
    <row r="14438" spans="1:13" x14ac:dyDescent="0.3">
      <c r="A14438"/>
      <c r="B14438"/>
      <c r="C14438" s="29"/>
      <c r="D14438"/>
      <c r="E14438" s="44"/>
      <c r="F14438" s="29"/>
      <c r="G14438" s="45"/>
      <c r="L14438"/>
      <c r="M14438" s="46"/>
    </row>
    <row r="14439" spans="1:13" x14ac:dyDescent="0.3">
      <c r="A14439"/>
      <c r="B14439"/>
      <c r="C14439" s="29"/>
      <c r="D14439"/>
      <c r="E14439" s="44"/>
      <c r="F14439" s="29"/>
      <c r="G14439" s="45"/>
      <c r="L14439"/>
      <c r="M14439" s="46"/>
    </row>
    <row r="14440" spans="1:13" x14ac:dyDescent="0.3">
      <c r="A14440"/>
      <c r="B14440"/>
      <c r="C14440" s="29"/>
      <c r="D14440"/>
      <c r="E14440" s="44"/>
      <c r="F14440" s="29"/>
      <c r="G14440" s="45"/>
      <c r="L14440"/>
      <c r="M14440" s="46"/>
    </row>
    <row r="14441" spans="1:13" x14ac:dyDescent="0.3">
      <c r="A14441"/>
      <c r="B14441"/>
      <c r="C14441" s="29"/>
      <c r="D14441"/>
      <c r="E14441" s="44"/>
      <c r="F14441" s="29"/>
      <c r="G14441" s="45"/>
      <c r="L14441"/>
      <c r="M14441" s="46"/>
    </row>
    <row r="14442" spans="1:13" x14ac:dyDescent="0.3">
      <c r="A14442"/>
      <c r="B14442"/>
      <c r="C14442" s="29"/>
      <c r="D14442"/>
      <c r="E14442" s="44"/>
      <c r="F14442" s="29"/>
      <c r="G14442" s="45"/>
      <c r="L14442"/>
      <c r="M14442" s="46"/>
    </row>
    <row r="14443" spans="1:13" x14ac:dyDescent="0.3">
      <c r="A14443"/>
      <c r="B14443"/>
      <c r="C14443" s="29"/>
      <c r="D14443"/>
      <c r="E14443" s="44"/>
      <c r="F14443" s="29"/>
      <c r="G14443" s="45"/>
      <c r="L14443"/>
      <c r="M14443" s="46"/>
    </row>
    <row r="14444" spans="1:13" x14ac:dyDescent="0.3">
      <c r="A14444"/>
      <c r="B14444"/>
      <c r="C14444" s="29"/>
      <c r="D14444"/>
      <c r="E14444" s="44"/>
      <c r="F14444" s="29"/>
      <c r="G14444" s="45"/>
      <c r="L14444"/>
      <c r="M14444" s="46"/>
    </row>
    <row r="14445" spans="1:13" x14ac:dyDescent="0.3">
      <c r="A14445"/>
      <c r="B14445"/>
      <c r="C14445" s="29"/>
      <c r="D14445"/>
      <c r="E14445" s="44"/>
      <c r="F14445" s="29"/>
      <c r="G14445" s="45"/>
      <c r="L14445"/>
      <c r="M14445" s="46"/>
    </row>
    <row r="14446" spans="1:13" x14ac:dyDescent="0.3">
      <c r="A14446"/>
      <c r="B14446"/>
      <c r="C14446" s="29"/>
      <c r="D14446"/>
      <c r="E14446" s="44"/>
      <c r="F14446" s="29"/>
      <c r="G14446" s="45"/>
      <c r="L14446"/>
      <c r="M14446" s="46"/>
    </row>
    <row r="14447" spans="1:13" x14ac:dyDescent="0.3">
      <c r="A14447"/>
      <c r="B14447"/>
      <c r="C14447" s="29"/>
      <c r="D14447"/>
      <c r="E14447" s="44"/>
      <c r="F14447" s="29"/>
      <c r="G14447" s="45"/>
      <c r="L14447"/>
      <c r="M14447" s="46"/>
    </row>
    <row r="14448" spans="1:13" x14ac:dyDescent="0.3">
      <c r="A14448"/>
      <c r="B14448"/>
      <c r="C14448" s="29"/>
      <c r="D14448"/>
      <c r="E14448" s="44"/>
      <c r="F14448" s="29"/>
      <c r="G14448" s="45"/>
      <c r="L14448"/>
      <c r="M14448" s="46"/>
    </row>
    <row r="14449" spans="1:13" x14ac:dyDescent="0.3">
      <c r="A14449"/>
      <c r="B14449"/>
      <c r="C14449" s="29"/>
      <c r="D14449"/>
      <c r="E14449" s="44"/>
      <c r="F14449" s="29"/>
      <c r="G14449" s="45"/>
      <c r="L14449"/>
      <c r="M14449" s="46"/>
    </row>
    <row r="14450" spans="1:13" x14ac:dyDescent="0.3">
      <c r="A14450"/>
      <c r="B14450"/>
      <c r="C14450" s="29"/>
      <c r="D14450"/>
      <c r="E14450" s="44"/>
      <c r="F14450" s="29"/>
      <c r="G14450" s="45"/>
      <c r="L14450"/>
      <c r="M14450" s="46"/>
    </row>
    <row r="14451" spans="1:13" x14ac:dyDescent="0.3">
      <c r="A14451"/>
      <c r="B14451"/>
      <c r="C14451" s="29"/>
      <c r="D14451"/>
      <c r="E14451" s="44"/>
      <c r="F14451" s="29"/>
      <c r="G14451" s="45"/>
      <c r="L14451"/>
      <c r="M14451" s="46"/>
    </row>
    <row r="14452" spans="1:13" x14ac:dyDescent="0.3">
      <c r="A14452"/>
      <c r="B14452"/>
      <c r="C14452" s="29"/>
      <c r="D14452"/>
      <c r="E14452" s="44"/>
      <c r="F14452" s="29"/>
      <c r="G14452" s="45"/>
      <c r="L14452"/>
      <c r="M14452" s="46"/>
    </row>
    <row r="14453" spans="1:13" x14ac:dyDescent="0.3">
      <c r="A14453"/>
      <c r="B14453"/>
      <c r="C14453" s="29"/>
      <c r="D14453"/>
      <c r="E14453" s="44"/>
      <c r="F14453" s="29"/>
      <c r="G14453" s="45"/>
      <c r="L14453"/>
      <c r="M14453" s="46"/>
    </row>
    <row r="14454" spans="1:13" x14ac:dyDescent="0.3">
      <c r="A14454"/>
      <c r="B14454"/>
      <c r="C14454" s="29"/>
      <c r="D14454"/>
      <c r="E14454" s="44"/>
      <c r="F14454" s="29"/>
      <c r="G14454" s="45"/>
      <c r="L14454"/>
      <c r="M14454" s="46"/>
    </row>
    <row r="14455" spans="1:13" x14ac:dyDescent="0.3">
      <c r="A14455"/>
      <c r="B14455"/>
      <c r="C14455" s="29"/>
      <c r="D14455"/>
      <c r="E14455" s="44"/>
      <c r="F14455" s="29"/>
      <c r="G14455" s="45"/>
      <c r="L14455"/>
      <c r="M14455" s="46"/>
    </row>
    <row r="14456" spans="1:13" x14ac:dyDescent="0.3">
      <c r="A14456"/>
      <c r="B14456"/>
      <c r="C14456" s="29"/>
      <c r="D14456"/>
      <c r="E14456" s="44"/>
      <c r="F14456" s="29"/>
      <c r="G14456" s="45"/>
      <c r="L14456"/>
      <c r="M14456" s="46"/>
    </row>
    <row r="14457" spans="1:13" x14ac:dyDescent="0.3">
      <c r="A14457"/>
      <c r="B14457"/>
      <c r="C14457" s="29"/>
      <c r="D14457"/>
      <c r="E14457" s="44"/>
      <c r="F14457" s="29"/>
      <c r="G14457" s="45"/>
      <c r="L14457"/>
      <c r="M14457" s="46"/>
    </row>
    <row r="14458" spans="1:13" x14ac:dyDescent="0.3">
      <c r="A14458"/>
      <c r="B14458"/>
      <c r="C14458" s="29"/>
      <c r="D14458"/>
      <c r="E14458" s="44"/>
      <c r="F14458" s="29"/>
      <c r="G14458" s="45"/>
      <c r="L14458"/>
      <c r="M14458" s="46"/>
    </row>
    <row r="14459" spans="1:13" x14ac:dyDescent="0.3">
      <c r="A14459"/>
      <c r="B14459"/>
      <c r="C14459" s="29"/>
      <c r="D14459"/>
      <c r="E14459" s="44"/>
      <c r="F14459" s="29"/>
      <c r="G14459" s="45"/>
      <c r="L14459"/>
      <c r="M14459" s="46"/>
    </row>
    <row r="14460" spans="1:13" x14ac:dyDescent="0.3">
      <c r="A14460"/>
      <c r="B14460"/>
      <c r="C14460" s="29"/>
      <c r="D14460"/>
      <c r="E14460" s="44"/>
      <c r="F14460" s="29"/>
      <c r="G14460" s="45"/>
      <c r="L14460"/>
      <c r="M14460" s="46"/>
    </row>
    <row r="14461" spans="1:13" x14ac:dyDescent="0.3">
      <c r="A14461"/>
      <c r="B14461"/>
      <c r="C14461" s="29"/>
      <c r="D14461"/>
      <c r="E14461" s="44"/>
      <c r="F14461" s="29"/>
      <c r="G14461" s="45"/>
      <c r="L14461"/>
      <c r="M14461" s="46"/>
    </row>
    <row r="14462" spans="1:13" x14ac:dyDescent="0.3">
      <c r="A14462"/>
      <c r="B14462"/>
      <c r="C14462" s="29"/>
      <c r="D14462"/>
      <c r="E14462" s="44"/>
      <c r="F14462" s="29"/>
      <c r="G14462" s="45"/>
      <c r="L14462"/>
      <c r="M14462" s="46"/>
    </row>
    <row r="14463" spans="1:13" x14ac:dyDescent="0.3">
      <c r="A14463"/>
      <c r="B14463"/>
      <c r="C14463" s="29"/>
      <c r="D14463"/>
      <c r="E14463" s="44"/>
      <c r="F14463" s="29"/>
      <c r="G14463" s="45"/>
      <c r="L14463"/>
      <c r="M14463" s="46"/>
    </row>
    <row r="14464" spans="1:13" x14ac:dyDescent="0.3">
      <c r="A14464"/>
      <c r="B14464"/>
      <c r="C14464" s="29"/>
      <c r="D14464"/>
      <c r="E14464" s="44"/>
      <c r="F14464" s="29"/>
      <c r="G14464" s="45"/>
      <c r="L14464"/>
      <c r="M14464" s="46"/>
    </row>
    <row r="14465" spans="1:13" x14ac:dyDescent="0.3">
      <c r="A14465"/>
      <c r="B14465"/>
      <c r="C14465" s="29"/>
      <c r="D14465"/>
      <c r="E14465" s="44"/>
      <c r="F14465" s="29"/>
      <c r="G14465" s="45"/>
      <c r="L14465"/>
      <c r="M14465" s="46"/>
    </row>
    <row r="14466" spans="1:13" x14ac:dyDescent="0.3">
      <c r="A14466"/>
      <c r="B14466"/>
      <c r="C14466" s="29"/>
      <c r="D14466"/>
      <c r="E14466" s="44"/>
      <c r="F14466" s="29"/>
      <c r="G14466" s="45"/>
      <c r="L14466"/>
      <c r="M14466" s="46"/>
    </row>
    <row r="14467" spans="1:13" x14ac:dyDescent="0.3">
      <c r="A14467"/>
      <c r="B14467"/>
      <c r="C14467" s="29"/>
      <c r="D14467"/>
      <c r="E14467" s="44"/>
      <c r="F14467" s="29"/>
      <c r="G14467" s="45"/>
      <c r="L14467"/>
      <c r="M14467" s="46"/>
    </row>
    <row r="14468" spans="1:13" x14ac:dyDescent="0.3">
      <c r="A14468"/>
      <c r="B14468"/>
      <c r="C14468" s="29"/>
      <c r="D14468"/>
      <c r="E14468" s="44"/>
      <c r="F14468" s="29"/>
      <c r="G14468" s="45"/>
      <c r="L14468"/>
      <c r="M14468" s="46"/>
    </row>
    <row r="14469" spans="1:13" x14ac:dyDescent="0.3">
      <c r="A14469"/>
      <c r="B14469"/>
      <c r="C14469" s="29"/>
      <c r="D14469"/>
      <c r="E14469" s="44"/>
      <c r="F14469" s="29"/>
      <c r="G14469" s="45"/>
      <c r="L14469"/>
      <c r="M14469" s="46"/>
    </row>
    <row r="14470" spans="1:13" x14ac:dyDescent="0.3">
      <c r="A14470"/>
      <c r="B14470"/>
      <c r="C14470" s="29"/>
      <c r="D14470"/>
      <c r="E14470" s="44"/>
      <c r="F14470" s="29"/>
      <c r="G14470" s="45"/>
      <c r="L14470"/>
      <c r="M14470" s="46"/>
    </row>
    <row r="14471" spans="1:13" x14ac:dyDescent="0.3">
      <c r="A14471"/>
      <c r="B14471"/>
      <c r="C14471" s="29"/>
      <c r="D14471"/>
      <c r="E14471" s="44"/>
      <c r="F14471" s="29"/>
      <c r="G14471" s="45"/>
      <c r="L14471"/>
      <c r="M14471" s="46"/>
    </row>
    <row r="14472" spans="1:13" x14ac:dyDescent="0.3">
      <c r="A14472"/>
      <c r="B14472"/>
      <c r="C14472" s="29"/>
      <c r="D14472"/>
      <c r="E14472" s="44"/>
      <c r="F14472" s="29"/>
      <c r="G14472" s="45"/>
      <c r="L14472"/>
      <c r="M14472" s="46"/>
    </row>
    <row r="14473" spans="1:13" x14ac:dyDescent="0.3">
      <c r="A14473"/>
      <c r="B14473"/>
      <c r="C14473" s="29"/>
      <c r="D14473"/>
      <c r="E14473" s="44"/>
      <c r="F14473" s="29"/>
      <c r="G14473" s="45"/>
      <c r="L14473"/>
      <c r="M14473" s="46"/>
    </row>
    <row r="14474" spans="1:13" x14ac:dyDescent="0.3">
      <c r="A14474"/>
      <c r="B14474"/>
      <c r="C14474" s="29"/>
      <c r="D14474"/>
      <c r="E14474" s="44"/>
      <c r="F14474" s="29"/>
      <c r="G14474" s="45"/>
      <c r="L14474"/>
      <c r="M14474" s="46"/>
    </row>
    <row r="14475" spans="1:13" x14ac:dyDescent="0.3">
      <c r="A14475"/>
      <c r="B14475"/>
      <c r="C14475" s="29"/>
      <c r="D14475"/>
      <c r="E14475" s="44"/>
      <c r="F14475" s="29"/>
      <c r="G14475" s="45"/>
      <c r="L14475"/>
      <c r="M14475" s="46"/>
    </row>
    <row r="14476" spans="1:13" x14ac:dyDescent="0.3">
      <c r="A14476"/>
      <c r="B14476"/>
      <c r="C14476" s="29"/>
      <c r="D14476"/>
      <c r="E14476" s="44"/>
      <c r="F14476" s="29"/>
      <c r="G14476" s="45"/>
      <c r="L14476"/>
      <c r="M14476" s="46"/>
    </row>
    <row r="14477" spans="1:13" x14ac:dyDescent="0.3">
      <c r="A14477"/>
      <c r="B14477"/>
      <c r="C14477" s="29"/>
      <c r="D14477"/>
      <c r="E14477" s="44"/>
      <c r="F14477" s="29"/>
      <c r="G14477" s="45"/>
      <c r="L14477"/>
      <c r="M14477" s="46"/>
    </row>
    <row r="14478" spans="1:13" x14ac:dyDescent="0.3">
      <c r="A14478"/>
      <c r="B14478"/>
      <c r="C14478" s="29"/>
      <c r="D14478"/>
      <c r="E14478" s="44"/>
      <c r="F14478" s="29"/>
      <c r="G14478" s="45"/>
      <c r="L14478"/>
      <c r="M14478" s="46"/>
    </row>
    <row r="14479" spans="1:13" x14ac:dyDescent="0.3">
      <c r="A14479"/>
      <c r="B14479"/>
      <c r="C14479" s="29"/>
      <c r="D14479"/>
      <c r="E14479" s="44"/>
      <c r="F14479" s="29"/>
      <c r="G14479" s="45"/>
      <c r="L14479"/>
      <c r="M14479" s="46"/>
    </row>
    <row r="14480" spans="1:13" x14ac:dyDescent="0.3">
      <c r="A14480"/>
      <c r="B14480"/>
      <c r="C14480" s="29"/>
      <c r="D14480"/>
      <c r="E14480" s="44"/>
      <c r="F14480" s="29"/>
      <c r="G14480" s="45"/>
      <c r="L14480"/>
      <c r="M14480" s="46"/>
    </row>
    <row r="14481" spans="1:13" x14ac:dyDescent="0.3">
      <c r="A14481"/>
      <c r="B14481"/>
      <c r="C14481" s="29"/>
      <c r="D14481"/>
      <c r="E14481" s="44"/>
      <c r="F14481" s="29"/>
      <c r="G14481" s="45"/>
      <c r="L14481"/>
      <c r="M14481" s="46"/>
    </row>
    <row r="14482" spans="1:13" x14ac:dyDescent="0.3">
      <c r="A14482"/>
      <c r="B14482"/>
      <c r="C14482" s="29"/>
      <c r="D14482"/>
      <c r="E14482" s="44"/>
      <c r="F14482" s="29"/>
      <c r="G14482" s="45"/>
      <c r="L14482"/>
      <c r="M14482" s="46"/>
    </row>
    <row r="14483" spans="1:13" x14ac:dyDescent="0.3">
      <c r="A14483"/>
      <c r="B14483"/>
      <c r="C14483" s="29"/>
      <c r="D14483"/>
      <c r="E14483" s="44"/>
      <c r="F14483" s="29"/>
      <c r="G14483" s="45"/>
      <c r="L14483"/>
      <c r="M14483" s="46"/>
    </row>
    <row r="14484" spans="1:13" x14ac:dyDescent="0.3">
      <c r="A14484"/>
      <c r="B14484"/>
      <c r="C14484" s="29"/>
      <c r="D14484"/>
      <c r="E14484" s="44"/>
      <c r="F14484" s="29"/>
      <c r="G14484" s="45"/>
      <c r="L14484"/>
      <c r="M14484" s="46"/>
    </row>
    <row r="14485" spans="1:13" x14ac:dyDescent="0.3">
      <c r="A14485"/>
      <c r="B14485"/>
      <c r="C14485" s="29"/>
      <c r="D14485"/>
      <c r="E14485" s="44"/>
      <c r="F14485" s="29"/>
      <c r="G14485" s="45"/>
      <c r="L14485"/>
      <c r="M14485" s="46"/>
    </row>
    <row r="14486" spans="1:13" x14ac:dyDescent="0.3">
      <c r="A14486"/>
      <c r="B14486"/>
      <c r="C14486" s="29"/>
      <c r="D14486"/>
      <c r="E14486" s="44"/>
      <c r="F14486" s="29"/>
      <c r="G14486" s="45"/>
      <c r="L14486"/>
      <c r="M14486" s="46"/>
    </row>
    <row r="14487" spans="1:13" x14ac:dyDescent="0.3">
      <c r="A14487"/>
      <c r="B14487"/>
      <c r="C14487" s="29"/>
      <c r="D14487"/>
      <c r="E14487" s="44"/>
      <c r="F14487" s="29"/>
      <c r="G14487" s="45"/>
      <c r="L14487"/>
      <c r="M14487" s="46"/>
    </row>
    <row r="14488" spans="1:13" x14ac:dyDescent="0.3">
      <c r="A14488"/>
      <c r="B14488"/>
      <c r="C14488" s="29"/>
      <c r="D14488"/>
      <c r="E14488" s="44"/>
      <c r="F14488" s="29"/>
      <c r="G14488" s="45"/>
      <c r="L14488"/>
      <c r="M14488" s="46"/>
    </row>
    <row r="14489" spans="1:13" x14ac:dyDescent="0.3">
      <c r="A14489"/>
      <c r="B14489"/>
      <c r="C14489" s="29"/>
      <c r="D14489"/>
      <c r="E14489" s="44"/>
      <c r="F14489" s="29"/>
      <c r="G14489" s="45"/>
      <c r="L14489"/>
      <c r="M14489" s="46"/>
    </row>
    <row r="14490" spans="1:13" x14ac:dyDescent="0.3">
      <c r="A14490"/>
      <c r="B14490"/>
      <c r="C14490" s="29"/>
      <c r="D14490"/>
      <c r="E14490" s="44"/>
      <c r="F14490" s="29"/>
      <c r="G14490" s="45"/>
      <c r="L14490"/>
      <c r="M14490" s="46"/>
    </row>
    <row r="14491" spans="1:13" x14ac:dyDescent="0.3">
      <c r="A14491"/>
      <c r="B14491"/>
      <c r="C14491" s="29"/>
      <c r="D14491"/>
      <c r="E14491" s="44"/>
      <c r="F14491" s="29"/>
      <c r="G14491" s="45"/>
      <c r="L14491"/>
      <c r="M14491" s="46"/>
    </row>
    <row r="14492" spans="1:13" x14ac:dyDescent="0.3">
      <c r="A14492"/>
      <c r="B14492"/>
      <c r="C14492" s="29"/>
      <c r="D14492"/>
      <c r="E14492" s="44"/>
      <c r="F14492" s="29"/>
      <c r="G14492" s="45"/>
      <c r="L14492"/>
      <c r="M14492" s="46"/>
    </row>
    <row r="14493" spans="1:13" x14ac:dyDescent="0.3">
      <c r="A14493"/>
      <c r="B14493"/>
      <c r="C14493" s="29"/>
      <c r="D14493"/>
      <c r="E14493" s="44"/>
      <c r="F14493" s="29"/>
      <c r="G14493" s="45"/>
      <c r="L14493"/>
      <c r="M14493" s="46"/>
    </row>
    <row r="14494" spans="1:13" x14ac:dyDescent="0.3">
      <c r="A14494"/>
      <c r="B14494"/>
      <c r="C14494" s="29"/>
      <c r="D14494"/>
      <c r="E14494" s="44"/>
      <c r="F14494" s="29"/>
      <c r="G14494" s="45"/>
      <c r="L14494"/>
      <c r="M14494" s="46"/>
    </row>
    <row r="14495" spans="1:13" x14ac:dyDescent="0.3">
      <c r="A14495"/>
      <c r="B14495"/>
      <c r="C14495" s="29"/>
      <c r="D14495"/>
      <c r="E14495" s="44"/>
      <c r="F14495" s="29"/>
      <c r="G14495" s="45"/>
      <c r="L14495"/>
      <c r="M14495" s="46"/>
    </row>
    <row r="14496" spans="1:13" x14ac:dyDescent="0.3">
      <c r="A14496"/>
      <c r="B14496"/>
      <c r="C14496" s="29"/>
      <c r="D14496"/>
      <c r="E14496" s="44"/>
      <c r="F14496" s="29"/>
      <c r="G14496" s="45"/>
      <c r="L14496"/>
      <c r="M14496" s="46"/>
    </row>
    <row r="14497" spans="1:13" x14ac:dyDescent="0.3">
      <c r="A14497"/>
      <c r="B14497"/>
      <c r="C14497" s="29"/>
      <c r="D14497"/>
      <c r="E14497" s="44"/>
      <c r="F14497" s="29"/>
      <c r="G14497" s="45"/>
      <c r="L14497"/>
      <c r="M14497" s="46"/>
    </row>
    <row r="14498" spans="1:13" x14ac:dyDescent="0.3">
      <c r="A14498"/>
      <c r="B14498"/>
      <c r="C14498" s="29"/>
      <c r="D14498"/>
      <c r="E14498" s="44"/>
      <c r="F14498" s="29"/>
      <c r="G14498" s="45"/>
      <c r="L14498"/>
      <c r="M14498" s="46"/>
    </row>
    <row r="14499" spans="1:13" x14ac:dyDescent="0.3">
      <c r="A14499"/>
      <c r="B14499"/>
      <c r="C14499" s="29"/>
      <c r="D14499"/>
      <c r="E14499" s="44"/>
      <c r="F14499" s="29"/>
      <c r="G14499" s="45"/>
      <c r="L14499"/>
      <c r="M14499" s="46"/>
    </row>
    <row r="14500" spans="1:13" x14ac:dyDescent="0.3">
      <c r="A14500"/>
      <c r="B14500"/>
      <c r="C14500" s="29"/>
      <c r="D14500"/>
      <c r="E14500" s="44"/>
      <c r="F14500" s="29"/>
      <c r="G14500" s="45"/>
      <c r="L14500"/>
      <c r="M14500" s="46"/>
    </row>
    <row r="14501" spans="1:13" x14ac:dyDescent="0.3">
      <c r="A14501"/>
      <c r="B14501"/>
      <c r="C14501" s="29"/>
      <c r="D14501"/>
      <c r="E14501" s="44"/>
      <c r="F14501" s="29"/>
      <c r="G14501" s="45"/>
      <c r="L14501"/>
      <c r="M14501" s="46"/>
    </row>
    <row r="14502" spans="1:13" x14ac:dyDescent="0.3">
      <c r="A14502"/>
      <c r="B14502"/>
      <c r="C14502" s="29"/>
      <c r="D14502"/>
      <c r="E14502" s="44"/>
      <c r="F14502" s="29"/>
      <c r="G14502" s="45"/>
      <c r="L14502"/>
      <c r="M14502" s="46"/>
    </row>
    <row r="14503" spans="1:13" x14ac:dyDescent="0.3">
      <c r="A14503"/>
      <c r="B14503"/>
      <c r="C14503" s="29"/>
      <c r="D14503"/>
      <c r="E14503" s="44"/>
      <c r="F14503" s="29"/>
      <c r="G14503" s="45"/>
      <c r="L14503"/>
      <c r="M14503" s="46"/>
    </row>
    <row r="14504" spans="1:13" x14ac:dyDescent="0.3">
      <c r="A14504"/>
      <c r="B14504"/>
      <c r="C14504" s="29"/>
      <c r="D14504"/>
      <c r="E14504" s="44"/>
      <c r="F14504" s="29"/>
      <c r="G14504" s="45"/>
      <c r="L14504"/>
      <c r="M14504" s="46"/>
    </row>
    <row r="14505" spans="1:13" x14ac:dyDescent="0.3">
      <c r="A14505"/>
      <c r="B14505"/>
      <c r="C14505" s="29"/>
      <c r="D14505"/>
      <c r="E14505" s="44"/>
      <c r="F14505" s="29"/>
      <c r="G14505" s="45"/>
      <c r="L14505"/>
      <c r="M14505" s="46"/>
    </row>
    <row r="14506" spans="1:13" x14ac:dyDescent="0.3">
      <c r="A14506"/>
      <c r="B14506"/>
      <c r="C14506" s="29"/>
      <c r="D14506"/>
      <c r="E14506" s="44"/>
      <c r="F14506" s="29"/>
      <c r="G14506" s="45"/>
      <c r="L14506"/>
      <c r="M14506" s="46"/>
    </row>
    <row r="14507" spans="1:13" x14ac:dyDescent="0.3">
      <c r="A14507"/>
      <c r="B14507"/>
      <c r="C14507" s="29"/>
      <c r="D14507"/>
      <c r="E14507" s="44"/>
      <c r="F14507" s="29"/>
      <c r="G14507" s="45"/>
      <c r="L14507"/>
      <c r="M14507" s="46"/>
    </row>
    <row r="14508" spans="1:13" x14ac:dyDescent="0.3">
      <c r="A14508"/>
      <c r="B14508"/>
      <c r="C14508" s="29"/>
      <c r="D14508"/>
      <c r="E14508" s="44"/>
      <c r="F14508" s="29"/>
      <c r="G14508" s="45"/>
      <c r="L14508"/>
      <c r="M14508" s="46"/>
    </row>
    <row r="14509" spans="1:13" x14ac:dyDescent="0.3">
      <c r="A14509"/>
      <c r="B14509"/>
      <c r="C14509" s="29"/>
      <c r="D14509"/>
      <c r="E14509" s="44"/>
      <c r="F14509" s="29"/>
      <c r="G14509" s="45"/>
      <c r="L14509"/>
      <c r="M14509" s="46"/>
    </row>
    <row r="14510" spans="1:13" x14ac:dyDescent="0.3">
      <c r="A14510"/>
      <c r="B14510"/>
      <c r="C14510" s="29"/>
      <c r="D14510"/>
      <c r="E14510" s="44"/>
      <c r="F14510" s="29"/>
      <c r="G14510" s="45"/>
      <c r="L14510"/>
      <c r="M14510" s="46"/>
    </row>
    <row r="14511" spans="1:13" x14ac:dyDescent="0.3">
      <c r="A14511"/>
      <c r="B14511"/>
      <c r="C14511" s="29"/>
      <c r="D14511"/>
      <c r="E14511" s="44"/>
      <c r="F14511" s="29"/>
      <c r="G14511" s="45"/>
      <c r="L14511"/>
      <c r="M14511" s="46"/>
    </row>
    <row r="14512" spans="1:13" x14ac:dyDescent="0.3">
      <c r="A14512"/>
      <c r="B14512"/>
      <c r="C14512" s="29"/>
      <c r="D14512"/>
      <c r="E14512" s="44"/>
      <c r="F14512" s="29"/>
      <c r="G14512" s="45"/>
      <c r="L14512"/>
      <c r="M14512" s="46"/>
    </row>
    <row r="14513" spans="1:13" x14ac:dyDescent="0.3">
      <c r="A14513"/>
      <c r="B14513"/>
      <c r="C14513" s="29"/>
      <c r="D14513"/>
      <c r="E14513" s="44"/>
      <c r="F14513" s="29"/>
      <c r="G14513" s="45"/>
      <c r="L14513"/>
      <c r="M14513" s="46"/>
    </row>
    <row r="14514" spans="1:13" x14ac:dyDescent="0.3">
      <c r="A14514"/>
      <c r="B14514"/>
      <c r="C14514" s="29"/>
      <c r="D14514"/>
      <c r="E14514" s="44"/>
      <c r="F14514" s="29"/>
      <c r="G14514" s="45"/>
      <c r="L14514"/>
      <c r="M14514" s="46"/>
    </row>
    <row r="14515" spans="1:13" x14ac:dyDescent="0.3">
      <c r="A14515"/>
      <c r="B14515"/>
      <c r="C14515" s="29"/>
      <c r="D14515"/>
      <c r="E14515" s="44"/>
      <c r="F14515" s="29"/>
      <c r="G14515" s="45"/>
      <c r="L14515"/>
      <c r="M14515" s="46"/>
    </row>
    <row r="14516" spans="1:13" x14ac:dyDescent="0.3">
      <c r="A14516"/>
      <c r="B14516"/>
      <c r="C14516" s="29"/>
      <c r="D14516"/>
      <c r="E14516" s="44"/>
      <c r="F14516" s="29"/>
      <c r="G14516" s="45"/>
      <c r="L14516"/>
      <c r="M14516" s="46"/>
    </row>
    <row r="14517" spans="1:13" x14ac:dyDescent="0.3">
      <c r="A14517"/>
      <c r="B14517"/>
      <c r="C14517" s="29"/>
      <c r="D14517"/>
      <c r="E14517" s="44"/>
      <c r="F14517" s="29"/>
      <c r="G14517" s="45"/>
      <c r="L14517"/>
      <c r="M14517" s="46"/>
    </row>
    <row r="14518" spans="1:13" x14ac:dyDescent="0.3">
      <c r="A14518"/>
      <c r="B14518"/>
      <c r="C14518" s="29"/>
      <c r="D14518"/>
      <c r="E14518" s="44"/>
      <c r="F14518" s="29"/>
      <c r="G14518" s="45"/>
      <c r="L14518"/>
      <c r="M14518" s="46"/>
    </row>
    <row r="14519" spans="1:13" x14ac:dyDescent="0.3">
      <c r="A14519"/>
      <c r="B14519"/>
      <c r="C14519" s="29"/>
      <c r="D14519"/>
      <c r="E14519" s="44"/>
      <c r="F14519" s="29"/>
      <c r="G14519" s="45"/>
      <c r="L14519"/>
      <c r="M14519" s="46"/>
    </row>
    <row r="14520" spans="1:13" x14ac:dyDescent="0.3">
      <c r="A14520"/>
      <c r="B14520"/>
      <c r="C14520" s="29"/>
      <c r="D14520"/>
      <c r="E14520" s="44"/>
      <c r="F14520" s="29"/>
      <c r="G14520" s="45"/>
      <c r="L14520"/>
      <c r="M14520" s="46"/>
    </row>
    <row r="14521" spans="1:13" x14ac:dyDescent="0.3">
      <c r="A14521"/>
      <c r="B14521"/>
      <c r="C14521" s="29"/>
      <c r="D14521"/>
      <c r="E14521" s="44"/>
      <c r="F14521" s="29"/>
      <c r="G14521" s="45"/>
      <c r="L14521"/>
      <c r="M14521" s="46"/>
    </row>
    <row r="14522" spans="1:13" x14ac:dyDescent="0.3">
      <c r="A14522"/>
      <c r="B14522"/>
      <c r="C14522" s="29"/>
      <c r="D14522"/>
      <c r="E14522" s="44"/>
      <c r="F14522" s="29"/>
      <c r="G14522" s="45"/>
      <c r="L14522"/>
      <c r="M14522" s="46"/>
    </row>
    <row r="14523" spans="1:13" x14ac:dyDescent="0.3">
      <c r="A14523"/>
      <c r="B14523"/>
      <c r="C14523" s="29"/>
      <c r="D14523"/>
      <c r="E14523" s="44"/>
      <c r="F14523" s="29"/>
      <c r="G14523" s="45"/>
      <c r="L14523"/>
      <c r="M14523" s="46"/>
    </row>
    <row r="14524" spans="1:13" x14ac:dyDescent="0.3">
      <c r="A14524"/>
      <c r="B14524"/>
      <c r="C14524" s="29"/>
      <c r="D14524"/>
      <c r="E14524" s="44"/>
      <c r="F14524" s="29"/>
      <c r="G14524" s="45"/>
      <c r="L14524"/>
      <c r="M14524" s="46"/>
    </row>
    <row r="14525" spans="1:13" x14ac:dyDescent="0.3">
      <c r="A14525"/>
      <c r="B14525"/>
      <c r="C14525" s="29"/>
      <c r="D14525"/>
      <c r="E14525" s="44"/>
      <c r="F14525" s="29"/>
      <c r="G14525" s="45"/>
      <c r="L14525"/>
      <c r="M14525" s="46"/>
    </row>
    <row r="14526" spans="1:13" x14ac:dyDescent="0.3">
      <c r="A14526"/>
      <c r="B14526"/>
      <c r="C14526" s="29"/>
      <c r="D14526"/>
      <c r="E14526" s="44"/>
      <c r="F14526" s="29"/>
      <c r="G14526" s="45"/>
      <c r="L14526"/>
      <c r="M14526" s="46"/>
    </row>
    <row r="14527" spans="1:13" x14ac:dyDescent="0.3">
      <c r="A14527"/>
      <c r="B14527"/>
      <c r="C14527" s="29"/>
      <c r="D14527"/>
      <c r="E14527" s="44"/>
      <c r="F14527" s="29"/>
      <c r="G14527" s="45"/>
      <c r="L14527"/>
      <c r="M14527" s="46"/>
    </row>
    <row r="14528" spans="1:13" x14ac:dyDescent="0.3">
      <c r="A14528"/>
      <c r="B14528"/>
      <c r="C14528" s="29"/>
      <c r="D14528"/>
      <c r="E14528" s="44"/>
      <c r="F14528" s="29"/>
      <c r="G14528" s="45"/>
      <c r="L14528"/>
      <c r="M14528" s="46"/>
    </row>
    <row r="14529" spans="1:13" x14ac:dyDescent="0.3">
      <c r="A14529"/>
      <c r="B14529"/>
      <c r="C14529" s="29"/>
      <c r="D14529"/>
      <c r="E14529" s="44"/>
      <c r="F14529" s="29"/>
      <c r="G14529" s="45"/>
      <c r="L14529"/>
      <c r="M14529" s="46"/>
    </row>
    <row r="14530" spans="1:13" x14ac:dyDescent="0.3">
      <c r="A14530"/>
      <c r="B14530"/>
      <c r="C14530" s="29"/>
      <c r="D14530"/>
      <c r="E14530" s="44"/>
      <c r="F14530" s="29"/>
      <c r="G14530" s="45"/>
      <c r="L14530"/>
      <c r="M14530" s="46"/>
    </row>
    <row r="14531" spans="1:13" x14ac:dyDescent="0.3">
      <c r="A14531"/>
      <c r="B14531"/>
      <c r="C14531" s="29"/>
      <c r="D14531"/>
      <c r="E14531" s="44"/>
      <c r="F14531" s="29"/>
      <c r="G14531" s="45"/>
      <c r="L14531"/>
      <c r="M14531" s="46"/>
    </row>
    <row r="14532" spans="1:13" x14ac:dyDescent="0.3">
      <c r="A14532"/>
      <c r="B14532"/>
      <c r="C14532" s="29"/>
      <c r="D14532"/>
      <c r="E14532" s="44"/>
      <c r="F14532" s="29"/>
      <c r="G14532" s="45"/>
      <c r="L14532"/>
      <c r="M14532" s="46"/>
    </row>
    <row r="14533" spans="1:13" x14ac:dyDescent="0.3">
      <c r="A14533"/>
      <c r="B14533"/>
      <c r="C14533" s="29"/>
      <c r="D14533"/>
      <c r="E14533" s="44"/>
      <c r="F14533" s="29"/>
      <c r="G14533" s="45"/>
      <c r="L14533"/>
      <c r="M14533" s="46"/>
    </row>
    <row r="14534" spans="1:13" x14ac:dyDescent="0.3">
      <c r="A14534"/>
      <c r="B14534"/>
      <c r="C14534" s="29"/>
      <c r="D14534"/>
      <c r="E14534" s="44"/>
      <c r="F14534" s="29"/>
      <c r="G14534" s="45"/>
      <c r="L14534"/>
      <c r="M14534" s="46"/>
    </row>
    <row r="14535" spans="1:13" x14ac:dyDescent="0.3">
      <c r="A14535"/>
      <c r="B14535"/>
      <c r="C14535" s="29"/>
      <c r="D14535"/>
      <c r="E14535" s="44"/>
      <c r="F14535" s="29"/>
      <c r="G14535" s="45"/>
      <c r="L14535"/>
      <c r="M14535" s="46"/>
    </row>
    <row r="14536" spans="1:13" x14ac:dyDescent="0.3">
      <c r="A14536"/>
      <c r="B14536"/>
      <c r="C14536" s="29"/>
      <c r="D14536"/>
      <c r="E14536" s="44"/>
      <c r="F14536" s="29"/>
      <c r="G14536" s="45"/>
      <c r="L14536"/>
      <c r="M14536" s="46"/>
    </row>
    <row r="14537" spans="1:13" x14ac:dyDescent="0.3">
      <c r="A14537"/>
      <c r="B14537"/>
      <c r="C14537" s="29"/>
      <c r="D14537"/>
      <c r="E14537" s="44"/>
      <c r="F14537" s="29"/>
      <c r="G14537" s="45"/>
      <c r="L14537"/>
      <c r="M14537" s="46"/>
    </row>
    <row r="14538" spans="1:13" x14ac:dyDescent="0.3">
      <c r="A14538"/>
      <c r="B14538"/>
      <c r="C14538" s="29"/>
      <c r="D14538"/>
      <c r="E14538" s="44"/>
      <c r="F14538" s="29"/>
      <c r="G14538" s="45"/>
      <c r="L14538"/>
      <c r="M14538" s="46"/>
    </row>
    <row r="14539" spans="1:13" x14ac:dyDescent="0.3">
      <c r="A14539"/>
      <c r="B14539"/>
      <c r="C14539" s="29"/>
      <c r="D14539"/>
      <c r="E14539" s="44"/>
      <c r="F14539" s="29"/>
      <c r="G14539" s="45"/>
      <c r="L14539"/>
      <c r="M14539" s="46"/>
    </row>
    <row r="14540" spans="1:13" x14ac:dyDescent="0.3">
      <c r="A14540"/>
      <c r="B14540"/>
      <c r="C14540" s="29"/>
      <c r="D14540"/>
      <c r="E14540" s="44"/>
      <c r="F14540" s="29"/>
      <c r="G14540" s="45"/>
      <c r="L14540"/>
      <c r="M14540" s="46"/>
    </row>
    <row r="14541" spans="1:13" x14ac:dyDescent="0.3">
      <c r="A14541"/>
      <c r="B14541"/>
      <c r="C14541" s="29"/>
      <c r="D14541"/>
      <c r="E14541" s="44"/>
      <c r="F14541" s="29"/>
      <c r="G14541" s="45"/>
      <c r="L14541"/>
      <c r="M14541" s="46"/>
    </row>
    <row r="14542" spans="1:13" x14ac:dyDescent="0.3">
      <c r="A14542"/>
      <c r="B14542"/>
      <c r="C14542" s="29"/>
      <c r="D14542"/>
      <c r="E14542" s="44"/>
      <c r="F14542" s="29"/>
      <c r="G14542" s="45"/>
      <c r="L14542"/>
      <c r="M14542" s="46"/>
    </row>
    <row r="14543" spans="1:13" x14ac:dyDescent="0.3">
      <c r="A14543"/>
      <c r="B14543"/>
      <c r="C14543" s="29"/>
      <c r="D14543"/>
      <c r="E14543" s="44"/>
      <c r="F14543" s="29"/>
      <c r="G14543" s="45"/>
      <c r="L14543"/>
      <c r="M14543" s="46"/>
    </row>
    <row r="14544" spans="1:13" x14ac:dyDescent="0.3">
      <c r="A14544"/>
      <c r="B14544"/>
      <c r="C14544" s="29"/>
      <c r="D14544"/>
      <c r="E14544" s="44"/>
      <c r="F14544" s="29"/>
      <c r="G14544" s="45"/>
      <c r="L14544"/>
      <c r="M14544" s="46"/>
    </row>
    <row r="14545" spans="1:13" x14ac:dyDescent="0.3">
      <c r="A14545"/>
      <c r="B14545"/>
      <c r="C14545" s="29"/>
      <c r="D14545"/>
      <c r="E14545" s="44"/>
      <c r="F14545" s="29"/>
      <c r="G14545" s="45"/>
      <c r="L14545"/>
      <c r="M14545" s="46"/>
    </row>
    <row r="14546" spans="1:13" x14ac:dyDescent="0.3">
      <c r="A14546"/>
      <c r="B14546"/>
      <c r="C14546" s="29"/>
      <c r="D14546"/>
      <c r="E14546" s="44"/>
      <c r="F14546" s="29"/>
      <c r="G14546" s="45"/>
      <c r="L14546"/>
      <c r="M14546" s="46"/>
    </row>
    <row r="14547" spans="1:13" x14ac:dyDescent="0.3">
      <c r="A14547"/>
      <c r="B14547"/>
      <c r="C14547" s="29"/>
      <c r="D14547"/>
      <c r="E14547" s="44"/>
      <c r="F14547" s="29"/>
      <c r="G14547" s="45"/>
      <c r="L14547"/>
      <c r="M14547" s="46"/>
    </row>
    <row r="14548" spans="1:13" x14ac:dyDescent="0.3">
      <c r="A14548"/>
      <c r="B14548"/>
      <c r="C14548" s="29"/>
      <c r="D14548"/>
      <c r="E14548" s="44"/>
      <c r="F14548" s="29"/>
      <c r="G14548" s="45"/>
      <c r="L14548"/>
      <c r="M14548" s="46"/>
    </row>
    <row r="14549" spans="1:13" x14ac:dyDescent="0.3">
      <c r="A14549"/>
      <c r="B14549"/>
      <c r="C14549" s="29"/>
      <c r="D14549"/>
      <c r="E14549" s="44"/>
      <c r="F14549" s="29"/>
      <c r="G14549" s="45"/>
      <c r="L14549"/>
      <c r="M14549" s="46"/>
    </row>
    <row r="14550" spans="1:13" x14ac:dyDescent="0.3">
      <c r="A14550"/>
      <c r="B14550"/>
      <c r="C14550" s="29"/>
      <c r="D14550"/>
      <c r="E14550" s="44"/>
      <c r="F14550" s="29"/>
      <c r="G14550" s="45"/>
      <c r="L14550"/>
      <c r="M14550" s="46"/>
    </row>
    <row r="14551" spans="1:13" x14ac:dyDescent="0.3">
      <c r="A14551"/>
      <c r="B14551"/>
      <c r="C14551" s="29"/>
      <c r="D14551"/>
      <c r="E14551" s="44"/>
      <c r="F14551" s="29"/>
      <c r="G14551" s="45"/>
      <c r="L14551"/>
      <c r="M14551" s="46"/>
    </row>
    <row r="14552" spans="1:13" x14ac:dyDescent="0.3">
      <c r="A14552"/>
      <c r="B14552"/>
      <c r="C14552" s="29"/>
      <c r="D14552"/>
      <c r="E14552" s="44"/>
      <c r="F14552" s="29"/>
      <c r="G14552" s="45"/>
      <c r="L14552"/>
      <c r="M14552" s="46"/>
    </row>
    <row r="14553" spans="1:13" x14ac:dyDescent="0.3">
      <c r="A14553"/>
      <c r="B14553"/>
      <c r="C14553" s="29"/>
      <c r="D14553"/>
      <c r="E14553" s="44"/>
      <c r="F14553" s="29"/>
      <c r="G14553" s="45"/>
      <c r="L14553"/>
      <c r="M14553" s="46"/>
    </row>
    <row r="14554" spans="1:13" x14ac:dyDescent="0.3">
      <c r="A14554"/>
      <c r="B14554"/>
      <c r="C14554" s="29"/>
      <c r="D14554"/>
      <c r="E14554" s="44"/>
      <c r="F14554" s="29"/>
      <c r="G14554" s="45"/>
      <c r="L14554"/>
      <c r="M14554" s="46"/>
    </row>
    <row r="14555" spans="1:13" x14ac:dyDescent="0.3">
      <c r="A14555"/>
      <c r="B14555"/>
      <c r="C14555" s="29"/>
      <c r="D14555"/>
      <c r="E14555" s="44"/>
      <c r="F14555" s="29"/>
      <c r="G14555" s="45"/>
      <c r="L14555"/>
      <c r="M14555" s="46"/>
    </row>
    <row r="14556" spans="1:13" x14ac:dyDescent="0.3">
      <c r="A14556"/>
      <c r="B14556"/>
      <c r="C14556" s="29"/>
      <c r="D14556"/>
      <c r="E14556" s="44"/>
      <c r="F14556" s="29"/>
      <c r="G14556" s="45"/>
      <c r="L14556"/>
      <c r="M14556" s="46"/>
    </row>
    <row r="14557" spans="1:13" x14ac:dyDescent="0.3">
      <c r="A14557"/>
      <c r="B14557"/>
      <c r="C14557" s="29"/>
      <c r="D14557"/>
      <c r="E14557" s="44"/>
      <c r="F14557" s="29"/>
      <c r="G14557" s="45"/>
      <c r="L14557"/>
      <c r="M14557" s="46"/>
    </row>
    <row r="14558" spans="1:13" x14ac:dyDescent="0.3">
      <c r="A14558"/>
      <c r="B14558"/>
      <c r="C14558" s="29"/>
      <c r="D14558"/>
      <c r="E14558" s="44"/>
      <c r="F14558" s="29"/>
      <c r="G14558" s="45"/>
      <c r="L14558"/>
      <c r="M14558" s="46"/>
    </row>
    <row r="14559" spans="1:13" x14ac:dyDescent="0.3">
      <c r="A14559"/>
      <c r="B14559"/>
      <c r="C14559" s="29"/>
      <c r="D14559"/>
      <c r="E14559" s="44"/>
      <c r="F14559" s="29"/>
      <c r="G14559" s="45"/>
      <c r="L14559"/>
      <c r="M14559" s="46"/>
    </row>
    <row r="14560" spans="1:13" x14ac:dyDescent="0.3">
      <c r="A14560"/>
      <c r="B14560"/>
      <c r="C14560" s="29"/>
      <c r="D14560"/>
      <c r="E14560" s="44"/>
      <c r="F14560" s="29"/>
      <c r="G14560" s="45"/>
      <c r="L14560"/>
      <c r="M14560" s="46"/>
    </row>
    <row r="14561" spans="1:13" x14ac:dyDescent="0.3">
      <c r="A14561"/>
      <c r="B14561"/>
      <c r="C14561" s="29"/>
      <c r="D14561"/>
      <c r="E14561" s="44"/>
      <c r="F14561" s="29"/>
      <c r="G14561" s="45"/>
      <c r="L14561"/>
      <c r="M14561" s="46"/>
    </row>
    <row r="14562" spans="1:13" x14ac:dyDescent="0.3">
      <c r="A14562"/>
      <c r="B14562"/>
      <c r="C14562" s="29"/>
      <c r="D14562"/>
      <c r="E14562" s="44"/>
      <c r="F14562" s="29"/>
      <c r="G14562" s="45"/>
      <c r="L14562"/>
      <c r="M14562" s="46"/>
    </row>
    <row r="14563" spans="1:13" x14ac:dyDescent="0.3">
      <c r="A14563"/>
      <c r="B14563"/>
      <c r="C14563" s="29"/>
      <c r="D14563"/>
      <c r="E14563" s="44"/>
      <c r="F14563" s="29"/>
      <c r="G14563" s="45"/>
      <c r="L14563"/>
      <c r="M14563" s="46"/>
    </row>
    <row r="14564" spans="1:13" x14ac:dyDescent="0.3">
      <c r="A14564"/>
      <c r="B14564"/>
      <c r="C14564" s="29"/>
      <c r="D14564"/>
      <c r="E14564" s="44"/>
      <c r="F14564" s="29"/>
      <c r="G14564" s="45"/>
      <c r="L14564"/>
      <c r="M14564" s="46"/>
    </row>
    <row r="14565" spans="1:13" x14ac:dyDescent="0.3">
      <c r="A14565"/>
      <c r="B14565"/>
      <c r="C14565" s="29"/>
      <c r="D14565"/>
      <c r="E14565" s="44"/>
      <c r="F14565" s="29"/>
      <c r="G14565" s="45"/>
      <c r="L14565"/>
      <c r="M14565" s="46"/>
    </row>
    <row r="14566" spans="1:13" x14ac:dyDescent="0.3">
      <c r="A14566"/>
      <c r="B14566"/>
      <c r="C14566" s="29"/>
      <c r="D14566"/>
      <c r="E14566" s="44"/>
      <c r="F14566" s="29"/>
      <c r="G14566" s="45"/>
      <c r="L14566"/>
      <c r="M14566" s="46"/>
    </row>
    <row r="14567" spans="1:13" x14ac:dyDescent="0.3">
      <c r="A14567"/>
      <c r="B14567"/>
      <c r="C14567" s="29"/>
      <c r="D14567"/>
      <c r="E14567" s="44"/>
      <c r="F14567" s="29"/>
      <c r="G14567" s="45"/>
      <c r="L14567"/>
      <c r="M14567" s="46"/>
    </row>
    <row r="14568" spans="1:13" x14ac:dyDescent="0.3">
      <c r="A14568"/>
      <c r="B14568"/>
      <c r="C14568" s="29"/>
      <c r="D14568"/>
      <c r="E14568" s="44"/>
      <c r="F14568" s="29"/>
      <c r="G14568" s="45"/>
      <c r="L14568"/>
      <c r="M14568" s="46"/>
    </row>
    <row r="14569" spans="1:13" x14ac:dyDescent="0.3">
      <c r="A14569"/>
      <c r="B14569"/>
      <c r="C14569" s="29"/>
      <c r="D14569"/>
      <c r="E14569" s="44"/>
      <c r="F14569" s="29"/>
      <c r="G14569" s="45"/>
      <c r="L14569"/>
      <c r="M14569" s="46"/>
    </row>
    <row r="14570" spans="1:13" x14ac:dyDescent="0.3">
      <c r="A14570"/>
      <c r="B14570"/>
      <c r="C14570" s="29"/>
      <c r="D14570"/>
      <c r="E14570" s="44"/>
      <c r="F14570" s="29"/>
      <c r="G14570" s="45"/>
      <c r="L14570"/>
      <c r="M14570" s="46"/>
    </row>
    <row r="14571" spans="1:13" x14ac:dyDescent="0.3">
      <c r="A14571"/>
      <c r="B14571"/>
      <c r="C14571" s="29"/>
      <c r="D14571"/>
      <c r="E14571" s="44"/>
      <c r="F14571" s="29"/>
      <c r="G14571" s="45"/>
      <c r="L14571"/>
      <c r="M14571" s="46"/>
    </row>
    <row r="14572" spans="1:13" x14ac:dyDescent="0.3">
      <c r="A14572"/>
      <c r="B14572"/>
      <c r="C14572" s="29"/>
      <c r="D14572"/>
      <c r="E14572" s="44"/>
      <c r="F14572" s="29"/>
      <c r="G14572" s="45"/>
      <c r="L14572"/>
      <c r="M14572" s="46"/>
    </row>
    <row r="14573" spans="1:13" x14ac:dyDescent="0.3">
      <c r="A14573"/>
      <c r="B14573"/>
      <c r="C14573" s="29"/>
      <c r="D14573"/>
      <c r="E14573" s="44"/>
      <c r="F14573" s="29"/>
      <c r="G14573" s="45"/>
      <c r="L14573"/>
      <c r="M14573" s="46"/>
    </row>
    <row r="14574" spans="1:13" x14ac:dyDescent="0.3">
      <c r="A14574"/>
      <c r="B14574"/>
      <c r="C14574" s="29"/>
      <c r="D14574"/>
      <c r="E14574" s="44"/>
      <c r="F14574" s="29"/>
      <c r="G14574" s="45"/>
      <c r="L14574"/>
      <c r="M14574" s="46"/>
    </row>
    <row r="14575" spans="1:13" x14ac:dyDescent="0.3">
      <c r="A14575"/>
      <c r="B14575"/>
      <c r="C14575" s="29"/>
      <c r="D14575"/>
      <c r="E14575" s="44"/>
      <c r="F14575" s="29"/>
      <c r="G14575" s="45"/>
      <c r="L14575"/>
      <c r="M14575" s="46"/>
    </row>
    <row r="14576" spans="1:13" x14ac:dyDescent="0.3">
      <c r="A14576"/>
      <c r="B14576"/>
      <c r="C14576" s="29"/>
      <c r="D14576"/>
      <c r="E14576" s="44"/>
      <c r="F14576" s="29"/>
      <c r="G14576" s="45"/>
      <c r="L14576"/>
      <c r="M14576" s="46"/>
    </row>
    <row r="14577" spans="1:13" x14ac:dyDescent="0.3">
      <c r="A14577"/>
      <c r="B14577"/>
      <c r="C14577" s="29"/>
      <c r="D14577"/>
      <c r="E14577" s="44"/>
      <c r="F14577" s="29"/>
      <c r="G14577" s="45"/>
      <c r="L14577"/>
      <c r="M14577" s="46"/>
    </row>
    <row r="14578" spans="1:13" x14ac:dyDescent="0.3">
      <c r="A14578"/>
      <c r="B14578"/>
      <c r="C14578" s="29"/>
      <c r="D14578"/>
      <c r="E14578" s="44"/>
      <c r="F14578" s="29"/>
      <c r="G14578" s="45"/>
      <c r="L14578"/>
      <c r="M14578" s="46"/>
    </row>
    <row r="14579" spans="1:13" x14ac:dyDescent="0.3">
      <c r="A14579"/>
      <c r="B14579"/>
      <c r="C14579" s="29"/>
      <c r="D14579"/>
      <c r="E14579" s="44"/>
      <c r="F14579" s="29"/>
      <c r="G14579" s="45"/>
      <c r="L14579"/>
      <c r="M14579" s="46"/>
    </row>
    <row r="14580" spans="1:13" x14ac:dyDescent="0.3">
      <c r="A14580"/>
      <c r="B14580"/>
      <c r="C14580" s="29"/>
      <c r="D14580"/>
      <c r="E14580" s="44"/>
      <c r="F14580" s="29"/>
      <c r="G14580" s="45"/>
      <c r="L14580"/>
      <c r="M14580" s="46"/>
    </row>
    <row r="14581" spans="1:13" x14ac:dyDescent="0.3">
      <c r="A14581"/>
      <c r="B14581"/>
      <c r="C14581" s="29"/>
      <c r="D14581"/>
      <c r="E14581" s="44"/>
      <c r="F14581" s="29"/>
      <c r="G14581" s="45"/>
      <c r="L14581"/>
      <c r="M14581" s="46"/>
    </row>
    <row r="14582" spans="1:13" x14ac:dyDescent="0.3">
      <c r="A14582"/>
      <c r="B14582"/>
      <c r="C14582" s="29"/>
      <c r="D14582"/>
      <c r="E14582" s="44"/>
      <c r="F14582" s="29"/>
      <c r="G14582" s="45"/>
      <c r="L14582"/>
      <c r="M14582" s="46"/>
    </row>
    <row r="14583" spans="1:13" x14ac:dyDescent="0.3">
      <c r="A14583"/>
      <c r="B14583"/>
      <c r="C14583" s="29"/>
      <c r="D14583"/>
      <c r="E14583" s="44"/>
      <c r="F14583" s="29"/>
      <c r="G14583" s="45"/>
      <c r="L14583"/>
      <c r="M14583" s="46"/>
    </row>
    <row r="14584" spans="1:13" x14ac:dyDescent="0.3">
      <c r="A14584"/>
      <c r="B14584"/>
      <c r="C14584" s="29"/>
      <c r="D14584"/>
      <c r="E14584" s="44"/>
      <c r="F14584" s="29"/>
      <c r="G14584" s="45"/>
      <c r="L14584"/>
      <c r="M14584" s="46"/>
    </row>
    <row r="14585" spans="1:13" x14ac:dyDescent="0.3">
      <c r="A14585"/>
      <c r="B14585"/>
      <c r="C14585" s="29"/>
      <c r="D14585"/>
      <c r="E14585" s="44"/>
      <c r="F14585" s="29"/>
      <c r="G14585" s="45"/>
      <c r="L14585"/>
      <c r="M14585" s="46"/>
    </row>
    <row r="14586" spans="1:13" x14ac:dyDescent="0.3">
      <c r="A14586"/>
      <c r="B14586"/>
      <c r="C14586" s="29"/>
      <c r="D14586"/>
      <c r="E14586" s="44"/>
      <c r="F14586" s="29"/>
      <c r="G14586" s="45"/>
      <c r="L14586"/>
      <c r="M14586" s="46"/>
    </row>
    <row r="14587" spans="1:13" x14ac:dyDescent="0.3">
      <c r="A14587"/>
      <c r="B14587"/>
      <c r="C14587" s="29"/>
      <c r="D14587"/>
      <c r="E14587" s="44"/>
      <c r="F14587" s="29"/>
      <c r="G14587" s="45"/>
      <c r="L14587"/>
      <c r="M14587" s="46"/>
    </row>
    <row r="14588" spans="1:13" x14ac:dyDescent="0.3">
      <c r="A14588"/>
      <c r="B14588"/>
      <c r="C14588" s="29"/>
      <c r="D14588"/>
      <c r="E14588" s="44"/>
      <c r="F14588" s="29"/>
      <c r="G14588" s="45"/>
      <c r="L14588"/>
      <c r="M14588" s="46"/>
    </row>
    <row r="14589" spans="1:13" x14ac:dyDescent="0.3">
      <c r="A14589"/>
      <c r="B14589"/>
      <c r="C14589" s="29"/>
      <c r="D14589"/>
      <c r="E14589" s="44"/>
      <c r="F14589" s="29"/>
      <c r="G14589" s="45"/>
      <c r="L14589"/>
      <c r="M14589" s="46"/>
    </row>
    <row r="14590" spans="1:13" x14ac:dyDescent="0.3">
      <c r="A14590"/>
      <c r="B14590"/>
      <c r="C14590" s="29"/>
      <c r="D14590"/>
      <c r="E14590" s="44"/>
      <c r="F14590" s="29"/>
      <c r="G14590" s="45"/>
      <c r="L14590"/>
      <c r="M14590" s="46"/>
    </row>
    <row r="14591" spans="1:13" x14ac:dyDescent="0.3">
      <c r="A14591"/>
      <c r="B14591"/>
      <c r="C14591" s="29"/>
      <c r="D14591"/>
      <c r="E14591" s="44"/>
      <c r="F14591" s="29"/>
      <c r="G14591" s="45"/>
      <c r="L14591"/>
      <c r="M14591" s="46"/>
    </row>
    <row r="14592" spans="1:13" x14ac:dyDescent="0.3">
      <c r="A14592"/>
      <c r="B14592"/>
      <c r="C14592" s="29"/>
      <c r="D14592"/>
      <c r="E14592" s="44"/>
      <c r="F14592" s="29"/>
      <c r="G14592" s="45"/>
      <c r="L14592"/>
      <c r="M14592" s="46"/>
    </row>
    <row r="14593" spans="1:13" x14ac:dyDescent="0.3">
      <c r="A14593"/>
      <c r="B14593"/>
      <c r="C14593" s="29"/>
      <c r="D14593"/>
      <c r="E14593" s="44"/>
      <c r="F14593" s="29"/>
      <c r="G14593" s="45"/>
      <c r="L14593"/>
      <c r="M14593" s="46"/>
    </row>
    <row r="14594" spans="1:13" x14ac:dyDescent="0.3">
      <c r="A14594"/>
      <c r="B14594"/>
      <c r="C14594" s="29"/>
      <c r="D14594"/>
      <c r="E14594" s="44"/>
      <c r="F14594" s="29"/>
      <c r="G14594" s="45"/>
      <c r="L14594"/>
      <c r="M14594" s="46"/>
    </row>
    <row r="14595" spans="1:13" x14ac:dyDescent="0.3">
      <c r="A14595"/>
      <c r="B14595"/>
      <c r="C14595" s="29"/>
      <c r="D14595"/>
      <c r="E14595" s="44"/>
      <c r="F14595" s="29"/>
      <c r="G14595" s="45"/>
      <c r="L14595"/>
      <c r="M14595" s="46"/>
    </row>
    <row r="14596" spans="1:13" x14ac:dyDescent="0.3">
      <c r="A14596"/>
      <c r="B14596"/>
      <c r="C14596" s="29"/>
      <c r="D14596"/>
      <c r="E14596" s="44"/>
      <c r="F14596" s="29"/>
      <c r="G14596" s="45"/>
      <c r="L14596"/>
      <c r="M14596" s="46"/>
    </row>
    <row r="14597" spans="1:13" x14ac:dyDescent="0.3">
      <c r="A14597"/>
      <c r="B14597"/>
      <c r="C14597" s="29"/>
      <c r="D14597"/>
      <c r="E14597" s="44"/>
      <c r="F14597" s="29"/>
      <c r="G14597" s="45"/>
      <c r="L14597"/>
      <c r="M14597" s="46"/>
    </row>
    <row r="14598" spans="1:13" x14ac:dyDescent="0.3">
      <c r="A14598"/>
      <c r="B14598"/>
      <c r="C14598" s="29"/>
      <c r="D14598"/>
      <c r="E14598" s="44"/>
      <c r="F14598" s="29"/>
      <c r="G14598" s="45"/>
      <c r="L14598"/>
      <c r="M14598" s="46"/>
    </row>
    <row r="14599" spans="1:13" x14ac:dyDescent="0.3">
      <c r="A14599"/>
      <c r="B14599"/>
      <c r="C14599" s="29"/>
      <c r="D14599"/>
      <c r="E14599" s="44"/>
      <c r="F14599" s="29"/>
      <c r="G14599" s="45"/>
      <c r="L14599"/>
      <c r="M14599" s="46"/>
    </row>
    <row r="14600" spans="1:13" x14ac:dyDescent="0.3">
      <c r="A14600"/>
      <c r="B14600"/>
      <c r="C14600" s="29"/>
      <c r="D14600"/>
      <c r="E14600" s="44"/>
      <c r="F14600" s="29"/>
      <c r="G14600" s="45"/>
      <c r="L14600"/>
      <c r="M14600" s="46"/>
    </row>
    <row r="14601" spans="1:13" x14ac:dyDescent="0.3">
      <c r="A14601"/>
      <c r="B14601"/>
      <c r="C14601" s="29"/>
      <c r="D14601"/>
      <c r="E14601" s="44"/>
      <c r="F14601" s="29"/>
      <c r="G14601" s="45"/>
      <c r="L14601"/>
      <c r="M14601" s="46"/>
    </row>
    <row r="14602" spans="1:13" x14ac:dyDescent="0.3">
      <c r="A14602"/>
      <c r="B14602"/>
      <c r="C14602" s="29"/>
      <c r="D14602"/>
      <c r="E14602" s="44"/>
      <c r="F14602" s="29"/>
      <c r="G14602" s="45"/>
      <c r="L14602"/>
      <c r="M14602" s="46"/>
    </row>
    <row r="14603" spans="1:13" x14ac:dyDescent="0.3">
      <c r="A14603"/>
      <c r="B14603"/>
      <c r="C14603" s="29"/>
      <c r="D14603"/>
      <c r="E14603" s="44"/>
      <c r="F14603" s="29"/>
      <c r="G14603" s="45"/>
      <c r="L14603"/>
      <c r="M14603" s="46"/>
    </row>
    <row r="14604" spans="1:13" x14ac:dyDescent="0.3">
      <c r="A14604"/>
      <c r="B14604"/>
      <c r="C14604" s="29"/>
      <c r="D14604"/>
      <c r="E14604" s="44"/>
      <c r="F14604" s="29"/>
      <c r="G14604" s="45"/>
      <c r="L14604"/>
      <c r="M14604" s="46"/>
    </row>
    <row r="14605" spans="1:13" x14ac:dyDescent="0.3">
      <c r="A14605"/>
      <c r="B14605"/>
      <c r="C14605" s="29"/>
      <c r="D14605"/>
      <c r="E14605" s="44"/>
      <c r="F14605" s="29"/>
      <c r="G14605" s="45"/>
      <c r="L14605"/>
      <c r="M14605" s="46"/>
    </row>
    <row r="14606" spans="1:13" x14ac:dyDescent="0.3">
      <c r="A14606"/>
      <c r="B14606"/>
      <c r="C14606" s="29"/>
      <c r="D14606"/>
      <c r="E14606" s="44"/>
      <c r="F14606" s="29"/>
      <c r="G14606" s="45"/>
      <c r="L14606"/>
      <c r="M14606" s="46"/>
    </row>
    <row r="14607" spans="1:13" x14ac:dyDescent="0.3">
      <c r="A14607"/>
      <c r="B14607"/>
      <c r="C14607" s="29"/>
      <c r="D14607"/>
      <c r="E14607" s="44"/>
      <c r="F14607" s="29"/>
      <c r="G14607" s="45"/>
      <c r="L14607"/>
      <c r="M14607" s="46"/>
    </row>
    <row r="14608" spans="1:13" x14ac:dyDescent="0.3">
      <c r="A14608"/>
      <c r="B14608"/>
      <c r="C14608" s="29"/>
      <c r="D14608"/>
      <c r="E14608" s="44"/>
      <c r="F14608" s="29"/>
      <c r="G14608" s="45"/>
      <c r="L14608"/>
      <c r="M14608" s="46"/>
    </row>
    <row r="14609" spans="1:13" x14ac:dyDescent="0.3">
      <c r="A14609"/>
      <c r="B14609"/>
      <c r="C14609" s="29"/>
      <c r="D14609"/>
      <c r="E14609" s="44"/>
      <c r="F14609" s="29"/>
      <c r="G14609" s="45"/>
      <c r="L14609"/>
      <c r="M14609" s="46"/>
    </row>
    <row r="14610" spans="1:13" x14ac:dyDescent="0.3">
      <c r="A14610"/>
      <c r="B14610"/>
      <c r="C14610" s="29"/>
      <c r="D14610"/>
      <c r="E14610" s="44"/>
      <c r="F14610" s="29"/>
      <c r="G14610" s="45"/>
      <c r="L14610"/>
      <c r="M14610" s="46"/>
    </row>
    <row r="14611" spans="1:13" x14ac:dyDescent="0.3">
      <c r="A14611"/>
      <c r="B14611"/>
      <c r="C14611" s="29"/>
      <c r="D14611"/>
      <c r="E14611" s="44"/>
      <c r="F14611" s="29"/>
      <c r="G14611" s="45"/>
      <c r="L14611"/>
      <c r="M14611" s="46"/>
    </row>
    <row r="14612" spans="1:13" x14ac:dyDescent="0.3">
      <c r="A14612"/>
      <c r="B14612"/>
      <c r="C14612" s="29"/>
      <c r="D14612"/>
      <c r="E14612" s="44"/>
      <c r="F14612" s="29"/>
      <c r="G14612" s="45"/>
      <c r="L14612"/>
      <c r="M14612" s="46"/>
    </row>
    <row r="14613" spans="1:13" x14ac:dyDescent="0.3">
      <c r="A14613"/>
      <c r="B14613"/>
      <c r="C14613" s="29"/>
      <c r="D14613"/>
      <c r="E14613" s="44"/>
      <c r="F14613" s="29"/>
      <c r="G14613" s="45"/>
      <c r="L14613"/>
      <c r="M14613" s="46"/>
    </row>
    <row r="14614" spans="1:13" x14ac:dyDescent="0.3">
      <c r="A14614"/>
      <c r="B14614"/>
      <c r="C14614" s="29"/>
      <c r="D14614"/>
      <c r="E14614" s="44"/>
      <c r="F14614" s="29"/>
      <c r="G14614" s="45"/>
      <c r="L14614"/>
      <c r="M14614" s="46"/>
    </row>
    <row r="14615" spans="1:13" x14ac:dyDescent="0.3">
      <c r="A14615"/>
      <c r="B14615"/>
      <c r="C14615" s="29"/>
      <c r="D14615"/>
      <c r="E14615" s="44"/>
      <c r="F14615" s="29"/>
      <c r="G14615" s="45"/>
      <c r="L14615"/>
      <c r="M14615" s="46"/>
    </row>
    <row r="14616" spans="1:13" x14ac:dyDescent="0.3">
      <c r="A14616"/>
      <c r="B14616"/>
      <c r="C14616" s="29"/>
      <c r="D14616"/>
      <c r="E14616" s="44"/>
      <c r="F14616" s="29"/>
      <c r="G14616" s="45"/>
      <c r="L14616"/>
      <c r="M14616" s="46"/>
    </row>
    <row r="14617" spans="1:13" x14ac:dyDescent="0.3">
      <c r="A14617"/>
      <c r="B14617"/>
      <c r="C14617" s="29"/>
      <c r="D14617"/>
      <c r="E14617" s="44"/>
      <c r="F14617" s="29"/>
      <c r="G14617" s="45"/>
      <c r="L14617"/>
      <c r="M14617" s="46"/>
    </row>
    <row r="14618" spans="1:13" x14ac:dyDescent="0.3">
      <c r="A14618"/>
      <c r="B14618"/>
      <c r="C14618" s="29"/>
      <c r="D14618"/>
      <c r="E14618" s="44"/>
      <c r="F14618" s="29"/>
      <c r="G14618" s="45"/>
      <c r="L14618"/>
      <c r="M14618" s="46"/>
    </row>
    <row r="14619" spans="1:13" x14ac:dyDescent="0.3">
      <c r="A14619"/>
      <c r="B14619"/>
      <c r="C14619" s="29"/>
      <c r="D14619"/>
      <c r="E14619" s="44"/>
      <c r="F14619" s="29"/>
      <c r="G14619" s="45"/>
      <c r="L14619"/>
      <c r="M14619" s="46"/>
    </row>
    <row r="14620" spans="1:13" x14ac:dyDescent="0.3">
      <c r="A14620"/>
      <c r="B14620"/>
      <c r="C14620" s="29"/>
      <c r="D14620"/>
      <c r="E14620" s="44"/>
      <c r="F14620" s="29"/>
      <c r="G14620" s="45"/>
      <c r="L14620"/>
      <c r="M14620" s="46"/>
    </row>
    <row r="14621" spans="1:13" x14ac:dyDescent="0.3">
      <c r="A14621"/>
      <c r="B14621"/>
      <c r="C14621" s="29"/>
      <c r="D14621"/>
      <c r="E14621" s="44"/>
      <c r="F14621" s="29"/>
      <c r="G14621" s="45"/>
      <c r="L14621"/>
      <c r="M14621" s="46"/>
    </row>
    <row r="14622" spans="1:13" x14ac:dyDescent="0.3">
      <c r="A14622"/>
      <c r="B14622"/>
      <c r="C14622" s="29"/>
      <c r="D14622"/>
      <c r="E14622" s="44"/>
      <c r="F14622" s="29"/>
      <c r="G14622" s="45"/>
      <c r="L14622"/>
      <c r="M14622" s="46"/>
    </row>
    <row r="14623" spans="1:13" x14ac:dyDescent="0.3">
      <c r="A14623"/>
      <c r="B14623"/>
      <c r="C14623" s="29"/>
      <c r="D14623"/>
      <c r="E14623" s="44"/>
      <c r="F14623" s="29"/>
      <c r="G14623" s="45"/>
      <c r="L14623"/>
      <c r="M14623" s="46"/>
    </row>
    <row r="14624" spans="1:13" x14ac:dyDescent="0.3">
      <c r="A14624"/>
      <c r="B14624"/>
      <c r="C14624" s="29"/>
      <c r="D14624"/>
      <c r="E14624" s="44"/>
      <c r="F14624" s="29"/>
      <c r="G14624" s="45"/>
      <c r="L14624"/>
      <c r="M14624" s="46"/>
    </row>
    <row r="14625" spans="1:13" x14ac:dyDescent="0.3">
      <c r="A14625"/>
      <c r="B14625"/>
      <c r="C14625" s="29"/>
      <c r="D14625"/>
      <c r="E14625" s="44"/>
      <c r="F14625" s="29"/>
      <c r="G14625" s="45"/>
      <c r="L14625"/>
      <c r="M14625" s="46"/>
    </row>
    <row r="14626" spans="1:13" x14ac:dyDescent="0.3">
      <c r="A14626"/>
      <c r="B14626"/>
      <c r="C14626" s="29"/>
      <c r="D14626"/>
      <c r="E14626" s="44"/>
      <c r="F14626" s="29"/>
      <c r="G14626" s="45"/>
      <c r="L14626"/>
      <c r="M14626" s="46"/>
    </row>
    <row r="14627" spans="1:13" x14ac:dyDescent="0.3">
      <c r="A14627"/>
      <c r="B14627"/>
      <c r="C14627" s="29"/>
      <c r="D14627"/>
      <c r="E14627" s="44"/>
      <c r="F14627" s="29"/>
      <c r="G14627" s="45"/>
      <c r="L14627"/>
      <c r="M14627" s="46"/>
    </row>
    <row r="14628" spans="1:13" x14ac:dyDescent="0.3">
      <c r="A14628"/>
      <c r="B14628"/>
      <c r="C14628" s="29"/>
      <c r="D14628"/>
      <c r="E14628" s="44"/>
      <c r="F14628" s="29"/>
      <c r="G14628" s="45"/>
      <c r="L14628"/>
      <c r="M14628" s="46"/>
    </row>
    <row r="14629" spans="1:13" x14ac:dyDescent="0.3">
      <c r="A14629"/>
      <c r="B14629"/>
      <c r="C14629" s="29"/>
      <c r="D14629"/>
      <c r="E14629" s="44"/>
      <c r="F14629" s="29"/>
      <c r="G14629" s="45"/>
      <c r="L14629"/>
      <c r="M14629" s="46"/>
    </row>
    <row r="14630" spans="1:13" x14ac:dyDescent="0.3">
      <c r="A14630"/>
      <c r="B14630"/>
      <c r="C14630" s="29"/>
      <c r="D14630"/>
      <c r="E14630" s="44"/>
      <c r="F14630" s="29"/>
      <c r="G14630" s="45"/>
      <c r="L14630"/>
      <c r="M14630" s="46"/>
    </row>
    <row r="14631" spans="1:13" x14ac:dyDescent="0.3">
      <c r="A14631"/>
      <c r="B14631"/>
      <c r="C14631" s="29"/>
      <c r="D14631"/>
      <c r="E14631" s="44"/>
      <c r="F14631" s="29"/>
      <c r="G14631" s="45"/>
      <c r="L14631"/>
      <c r="M14631" s="46"/>
    </row>
    <row r="14632" spans="1:13" x14ac:dyDescent="0.3">
      <c r="A14632"/>
      <c r="B14632"/>
      <c r="C14632" s="29"/>
      <c r="D14632"/>
      <c r="E14632" s="44"/>
      <c r="F14632" s="29"/>
      <c r="G14632" s="45"/>
      <c r="L14632"/>
      <c r="M14632" s="46"/>
    </row>
    <row r="14633" spans="1:13" x14ac:dyDescent="0.3">
      <c r="A14633"/>
      <c r="B14633"/>
      <c r="C14633" s="29"/>
      <c r="D14633"/>
      <c r="E14633" s="44"/>
      <c r="F14633" s="29"/>
      <c r="G14633" s="45"/>
      <c r="L14633"/>
      <c r="M14633" s="46"/>
    </row>
    <row r="14634" spans="1:13" x14ac:dyDescent="0.3">
      <c r="A14634"/>
      <c r="B14634"/>
      <c r="C14634" s="29"/>
      <c r="D14634"/>
      <c r="E14634" s="44"/>
      <c r="F14634" s="29"/>
      <c r="G14634" s="45"/>
      <c r="L14634"/>
      <c r="M14634" s="46"/>
    </row>
    <row r="14635" spans="1:13" x14ac:dyDescent="0.3">
      <c r="A14635"/>
      <c r="B14635"/>
      <c r="C14635" s="29"/>
      <c r="D14635"/>
      <c r="E14635" s="44"/>
      <c r="F14635" s="29"/>
      <c r="G14635" s="45"/>
      <c r="L14635"/>
      <c r="M14635" s="46"/>
    </row>
    <row r="14636" spans="1:13" x14ac:dyDescent="0.3">
      <c r="A14636"/>
      <c r="B14636"/>
      <c r="C14636" s="29"/>
      <c r="D14636"/>
      <c r="E14636" s="44"/>
      <c r="F14636" s="29"/>
      <c r="G14636" s="45"/>
      <c r="L14636"/>
      <c r="M14636" s="46"/>
    </row>
    <row r="14637" spans="1:13" x14ac:dyDescent="0.3">
      <c r="A14637"/>
      <c r="B14637"/>
      <c r="C14637" s="29"/>
      <c r="D14637"/>
      <c r="E14637" s="44"/>
      <c r="F14637" s="29"/>
      <c r="G14637" s="45"/>
      <c r="L14637"/>
      <c r="M14637" s="46"/>
    </row>
    <row r="14638" spans="1:13" x14ac:dyDescent="0.3">
      <c r="A14638"/>
      <c r="B14638"/>
      <c r="C14638" s="29"/>
      <c r="D14638"/>
      <c r="E14638" s="44"/>
      <c r="F14638" s="29"/>
      <c r="G14638" s="45"/>
      <c r="L14638"/>
      <c r="M14638" s="46"/>
    </row>
    <row r="14639" spans="1:13" x14ac:dyDescent="0.3">
      <c r="A14639"/>
      <c r="B14639"/>
      <c r="C14639" s="29"/>
      <c r="D14639"/>
      <c r="E14639" s="44"/>
      <c r="F14639" s="29"/>
      <c r="G14639" s="45"/>
      <c r="L14639"/>
      <c r="M14639" s="46"/>
    </row>
    <row r="14640" spans="1:13" x14ac:dyDescent="0.3">
      <c r="A14640"/>
      <c r="B14640"/>
      <c r="C14640" s="29"/>
      <c r="D14640"/>
      <c r="E14640" s="44"/>
      <c r="F14640" s="29"/>
      <c r="G14640" s="45"/>
      <c r="L14640"/>
      <c r="M14640" s="46"/>
    </row>
    <row r="14641" spans="1:13" x14ac:dyDescent="0.3">
      <c r="A14641"/>
      <c r="B14641"/>
      <c r="C14641" s="29"/>
      <c r="D14641"/>
      <c r="E14641" s="44"/>
      <c r="F14641" s="29"/>
      <c r="G14641" s="45"/>
      <c r="L14641"/>
      <c r="M14641" s="46"/>
    </row>
    <row r="14642" spans="1:13" x14ac:dyDescent="0.3">
      <c r="A14642"/>
      <c r="B14642"/>
      <c r="C14642" s="29"/>
      <c r="D14642"/>
      <c r="E14642" s="44"/>
      <c r="F14642" s="29"/>
      <c r="G14642" s="45"/>
      <c r="L14642"/>
      <c r="M14642" s="46"/>
    </row>
    <row r="14643" spans="1:13" x14ac:dyDescent="0.3">
      <c r="A14643"/>
      <c r="B14643"/>
      <c r="C14643" s="29"/>
      <c r="D14643"/>
      <c r="E14643" s="44"/>
      <c r="F14643" s="29"/>
      <c r="G14643" s="45"/>
      <c r="L14643"/>
      <c r="M14643" s="46"/>
    </row>
    <row r="14644" spans="1:13" x14ac:dyDescent="0.3">
      <c r="A14644"/>
      <c r="B14644"/>
      <c r="C14644" s="29"/>
      <c r="D14644"/>
      <c r="E14644" s="44"/>
      <c r="F14644" s="29"/>
      <c r="G14644" s="45"/>
      <c r="L14644"/>
      <c r="M14644" s="46"/>
    </row>
    <row r="14645" spans="1:13" x14ac:dyDescent="0.3">
      <c r="A14645"/>
      <c r="B14645"/>
      <c r="C14645" s="29"/>
      <c r="D14645"/>
      <c r="E14645" s="44"/>
      <c r="F14645" s="29"/>
      <c r="G14645" s="45"/>
      <c r="L14645"/>
      <c r="M14645" s="46"/>
    </row>
    <row r="14646" spans="1:13" x14ac:dyDescent="0.3">
      <c r="A14646"/>
      <c r="B14646"/>
      <c r="C14646" s="29"/>
      <c r="D14646"/>
      <c r="E14646" s="44"/>
      <c r="F14646" s="29"/>
      <c r="G14646" s="45"/>
      <c r="L14646"/>
      <c r="M14646" s="46"/>
    </row>
    <row r="14647" spans="1:13" x14ac:dyDescent="0.3">
      <c r="A14647"/>
      <c r="B14647"/>
      <c r="C14647" s="29"/>
      <c r="D14647"/>
      <c r="E14647" s="44"/>
      <c r="F14647" s="29"/>
      <c r="G14647" s="45"/>
      <c r="L14647"/>
      <c r="M14647" s="46"/>
    </row>
    <row r="14648" spans="1:13" x14ac:dyDescent="0.3">
      <c r="A14648"/>
      <c r="B14648"/>
      <c r="C14648" s="29"/>
      <c r="D14648"/>
      <c r="E14648" s="44"/>
      <c r="F14648" s="29"/>
      <c r="G14648" s="45"/>
      <c r="L14648"/>
      <c r="M14648" s="46"/>
    </row>
    <row r="14649" spans="1:13" x14ac:dyDescent="0.3">
      <c r="A14649"/>
      <c r="B14649"/>
      <c r="C14649" s="29"/>
      <c r="D14649"/>
      <c r="E14649" s="44"/>
      <c r="F14649" s="29"/>
      <c r="G14649" s="45"/>
      <c r="L14649"/>
      <c r="M14649" s="46"/>
    </row>
    <row r="14650" spans="1:13" x14ac:dyDescent="0.3">
      <c r="A14650"/>
      <c r="B14650"/>
      <c r="C14650" s="29"/>
      <c r="D14650"/>
      <c r="E14650" s="44"/>
      <c r="F14650" s="29"/>
      <c r="G14650" s="45"/>
      <c r="L14650"/>
      <c r="M14650" s="46"/>
    </row>
    <row r="14651" spans="1:13" x14ac:dyDescent="0.3">
      <c r="A14651"/>
      <c r="B14651"/>
      <c r="C14651" s="29"/>
      <c r="D14651"/>
      <c r="E14651" s="44"/>
      <c r="F14651" s="29"/>
      <c r="G14651" s="45"/>
      <c r="L14651"/>
      <c r="M14651" s="46"/>
    </row>
    <row r="14652" spans="1:13" x14ac:dyDescent="0.3">
      <c r="A14652"/>
      <c r="B14652"/>
      <c r="C14652" s="29"/>
      <c r="D14652"/>
      <c r="E14652" s="44"/>
      <c r="F14652" s="29"/>
      <c r="G14652" s="45"/>
      <c r="L14652"/>
      <c r="M14652" s="46"/>
    </row>
    <row r="14653" spans="1:13" x14ac:dyDescent="0.3">
      <c r="A14653"/>
      <c r="B14653"/>
      <c r="C14653" s="29"/>
      <c r="D14653"/>
      <c r="E14653" s="44"/>
      <c r="F14653" s="29"/>
      <c r="G14653" s="45"/>
      <c r="L14653"/>
      <c r="M14653" s="46"/>
    </row>
    <row r="14654" spans="1:13" x14ac:dyDescent="0.3">
      <c r="A14654"/>
      <c r="B14654"/>
      <c r="C14654" s="29"/>
      <c r="D14654"/>
      <c r="E14654" s="44"/>
      <c r="F14654" s="29"/>
      <c r="G14654" s="45"/>
      <c r="L14654"/>
      <c r="M14654" s="46"/>
    </row>
    <row r="14655" spans="1:13" x14ac:dyDescent="0.3">
      <c r="A14655"/>
      <c r="B14655"/>
      <c r="C14655" s="29"/>
      <c r="D14655"/>
      <c r="E14655" s="44"/>
      <c r="F14655" s="29"/>
      <c r="G14655" s="45"/>
      <c r="L14655"/>
      <c r="M14655" s="46"/>
    </row>
    <row r="14656" spans="1:13" x14ac:dyDescent="0.3">
      <c r="A14656"/>
      <c r="B14656"/>
      <c r="C14656" s="29"/>
      <c r="D14656"/>
      <c r="E14656" s="44"/>
      <c r="F14656" s="29"/>
      <c r="G14656" s="45"/>
      <c r="L14656"/>
      <c r="M14656" s="46"/>
    </row>
    <row r="14657" spans="1:13" x14ac:dyDescent="0.3">
      <c r="A14657"/>
      <c r="B14657"/>
      <c r="C14657" s="29"/>
      <c r="D14657"/>
      <c r="E14657" s="44"/>
      <c r="F14657" s="29"/>
      <c r="G14657" s="45"/>
      <c r="L14657"/>
      <c r="M14657" s="46"/>
    </row>
    <row r="14658" spans="1:13" x14ac:dyDescent="0.3">
      <c r="A14658"/>
      <c r="B14658"/>
      <c r="C14658" s="29"/>
      <c r="D14658"/>
      <c r="E14658" s="44"/>
      <c r="F14658" s="29"/>
      <c r="G14658" s="45"/>
      <c r="L14658"/>
      <c r="M14658" s="46"/>
    </row>
    <row r="14659" spans="1:13" x14ac:dyDescent="0.3">
      <c r="A14659"/>
      <c r="B14659"/>
      <c r="C14659" s="29"/>
      <c r="D14659"/>
      <c r="E14659" s="44"/>
      <c r="F14659" s="29"/>
      <c r="G14659" s="45"/>
      <c r="L14659"/>
      <c r="M14659" s="46"/>
    </row>
    <row r="14660" spans="1:13" x14ac:dyDescent="0.3">
      <c r="A14660"/>
      <c r="B14660"/>
      <c r="C14660" s="29"/>
      <c r="D14660"/>
      <c r="E14660" s="44"/>
      <c r="F14660" s="29"/>
      <c r="G14660" s="45"/>
      <c r="L14660"/>
      <c r="M14660" s="46"/>
    </row>
    <row r="14661" spans="1:13" x14ac:dyDescent="0.3">
      <c r="A14661"/>
      <c r="B14661"/>
      <c r="C14661" s="29"/>
      <c r="D14661"/>
      <c r="E14661" s="44"/>
      <c r="F14661" s="29"/>
      <c r="G14661" s="45"/>
      <c r="L14661"/>
      <c r="M14661" s="46"/>
    </row>
    <row r="14662" spans="1:13" x14ac:dyDescent="0.3">
      <c r="A14662"/>
      <c r="B14662"/>
      <c r="C14662" s="29"/>
      <c r="D14662"/>
      <c r="E14662" s="44"/>
      <c r="F14662" s="29"/>
      <c r="G14662" s="45"/>
      <c r="L14662"/>
      <c r="M14662" s="46"/>
    </row>
    <row r="14663" spans="1:13" x14ac:dyDescent="0.3">
      <c r="A14663"/>
      <c r="B14663"/>
      <c r="C14663" s="29"/>
      <c r="D14663"/>
      <c r="E14663" s="44"/>
      <c r="F14663" s="29"/>
      <c r="G14663" s="45"/>
      <c r="L14663"/>
      <c r="M14663" s="46"/>
    </row>
    <row r="14664" spans="1:13" x14ac:dyDescent="0.3">
      <c r="A14664"/>
      <c r="B14664"/>
      <c r="C14664" s="29"/>
      <c r="D14664"/>
      <c r="E14664" s="44"/>
      <c r="F14664" s="29"/>
      <c r="G14664" s="45"/>
      <c r="L14664"/>
      <c r="M14664" s="46"/>
    </row>
    <row r="14665" spans="1:13" x14ac:dyDescent="0.3">
      <c r="A14665"/>
      <c r="B14665"/>
      <c r="C14665" s="29"/>
      <c r="D14665"/>
      <c r="E14665" s="44"/>
      <c r="F14665" s="29"/>
      <c r="G14665" s="45"/>
      <c r="L14665"/>
      <c r="M14665" s="46"/>
    </row>
    <row r="14666" spans="1:13" x14ac:dyDescent="0.3">
      <c r="A14666"/>
      <c r="B14666"/>
      <c r="C14666" s="29"/>
      <c r="D14666"/>
      <c r="E14666" s="44"/>
      <c r="F14666" s="29"/>
      <c r="G14666" s="45"/>
      <c r="L14666"/>
      <c r="M14666" s="46"/>
    </row>
    <row r="14667" spans="1:13" x14ac:dyDescent="0.3">
      <c r="A14667"/>
      <c r="B14667"/>
      <c r="C14667" s="29"/>
      <c r="D14667"/>
      <c r="E14667" s="44"/>
      <c r="F14667" s="29"/>
      <c r="G14667" s="45"/>
      <c r="L14667"/>
      <c r="M14667" s="46"/>
    </row>
    <row r="14668" spans="1:13" x14ac:dyDescent="0.3">
      <c r="A14668"/>
      <c r="B14668"/>
      <c r="C14668" s="29"/>
      <c r="D14668"/>
      <c r="E14668" s="44"/>
      <c r="F14668" s="29"/>
      <c r="G14668" s="45"/>
      <c r="L14668"/>
      <c r="M14668" s="46"/>
    </row>
    <row r="14669" spans="1:13" x14ac:dyDescent="0.3">
      <c r="A14669"/>
      <c r="B14669"/>
      <c r="C14669" s="29"/>
      <c r="D14669"/>
      <c r="E14669" s="44"/>
      <c r="F14669" s="29"/>
      <c r="G14669" s="45"/>
      <c r="L14669"/>
      <c r="M14669" s="46"/>
    </row>
    <row r="14670" spans="1:13" x14ac:dyDescent="0.3">
      <c r="A14670"/>
      <c r="B14670"/>
      <c r="C14670" s="29"/>
      <c r="D14670"/>
      <c r="E14670" s="44"/>
      <c r="F14670" s="29"/>
      <c r="G14670" s="45"/>
      <c r="L14670"/>
      <c r="M14670" s="46"/>
    </row>
    <row r="14671" spans="1:13" x14ac:dyDescent="0.3">
      <c r="A14671"/>
      <c r="B14671"/>
      <c r="C14671" s="29"/>
      <c r="D14671"/>
      <c r="E14671" s="44"/>
      <c r="F14671" s="29"/>
      <c r="G14671" s="45"/>
      <c r="L14671"/>
      <c r="M14671" s="46"/>
    </row>
    <row r="14672" spans="1:13" x14ac:dyDescent="0.3">
      <c r="A14672"/>
      <c r="B14672"/>
      <c r="C14672" s="29"/>
      <c r="D14672"/>
      <c r="E14672" s="44"/>
      <c r="F14672" s="29"/>
      <c r="G14672" s="45"/>
      <c r="L14672"/>
      <c r="M14672" s="46"/>
    </row>
    <row r="14673" spans="1:13" x14ac:dyDescent="0.3">
      <c r="A14673"/>
      <c r="B14673"/>
      <c r="C14673" s="29"/>
      <c r="D14673"/>
      <c r="E14673" s="44"/>
      <c r="F14673" s="29"/>
      <c r="G14673" s="45"/>
      <c r="L14673"/>
      <c r="M14673" s="46"/>
    </row>
    <row r="14674" spans="1:13" x14ac:dyDescent="0.3">
      <c r="A14674"/>
      <c r="B14674"/>
      <c r="C14674" s="29"/>
      <c r="D14674"/>
      <c r="E14674" s="44"/>
      <c r="F14674" s="29"/>
      <c r="G14674" s="45"/>
      <c r="L14674"/>
      <c r="M14674" s="46"/>
    </row>
    <row r="14675" spans="1:13" x14ac:dyDescent="0.3">
      <c r="A14675"/>
      <c r="B14675"/>
      <c r="C14675" s="29"/>
      <c r="D14675"/>
      <c r="E14675" s="44"/>
      <c r="F14675" s="29"/>
      <c r="G14675" s="45"/>
      <c r="L14675"/>
      <c r="M14675" s="46"/>
    </row>
    <row r="14676" spans="1:13" x14ac:dyDescent="0.3">
      <c r="A14676"/>
      <c r="B14676"/>
      <c r="C14676" s="29"/>
      <c r="D14676"/>
      <c r="E14676" s="44"/>
      <c r="F14676" s="29"/>
      <c r="G14676" s="45"/>
      <c r="L14676"/>
      <c r="M14676" s="46"/>
    </row>
    <row r="14677" spans="1:13" x14ac:dyDescent="0.3">
      <c r="A14677"/>
      <c r="B14677"/>
      <c r="C14677" s="29"/>
      <c r="D14677"/>
      <c r="E14677" s="44"/>
      <c r="F14677" s="29"/>
      <c r="G14677" s="45"/>
      <c r="L14677"/>
      <c r="M14677" s="46"/>
    </row>
    <row r="14678" spans="1:13" x14ac:dyDescent="0.3">
      <c r="A14678"/>
      <c r="B14678"/>
      <c r="C14678" s="29"/>
      <c r="D14678"/>
      <c r="E14678" s="44"/>
      <c r="F14678" s="29"/>
      <c r="G14678" s="45"/>
      <c r="L14678"/>
      <c r="M14678" s="46"/>
    </row>
    <row r="14679" spans="1:13" x14ac:dyDescent="0.3">
      <c r="A14679"/>
      <c r="B14679"/>
      <c r="C14679" s="29"/>
      <c r="D14679"/>
      <c r="E14679" s="44"/>
      <c r="F14679" s="29"/>
      <c r="G14679" s="45"/>
      <c r="L14679"/>
      <c r="M14679" s="46"/>
    </row>
    <row r="14680" spans="1:13" x14ac:dyDescent="0.3">
      <c r="A14680"/>
      <c r="B14680"/>
      <c r="C14680" s="29"/>
      <c r="D14680"/>
      <c r="E14680" s="44"/>
      <c r="F14680" s="29"/>
      <c r="G14680" s="45"/>
      <c r="L14680"/>
      <c r="M14680" s="46"/>
    </row>
    <row r="14681" spans="1:13" x14ac:dyDescent="0.3">
      <c r="A14681"/>
      <c r="B14681"/>
      <c r="C14681" s="29"/>
      <c r="D14681"/>
      <c r="E14681" s="44"/>
      <c r="F14681" s="29"/>
      <c r="G14681" s="45"/>
      <c r="L14681"/>
      <c r="M14681" s="46"/>
    </row>
    <row r="14682" spans="1:13" x14ac:dyDescent="0.3">
      <c r="A14682"/>
      <c r="B14682"/>
      <c r="C14682" s="29"/>
      <c r="D14682"/>
      <c r="E14682" s="44"/>
      <c r="F14682" s="29"/>
      <c r="G14682" s="45"/>
      <c r="L14682"/>
      <c r="M14682" s="46"/>
    </row>
    <row r="14683" spans="1:13" x14ac:dyDescent="0.3">
      <c r="A14683"/>
      <c r="B14683"/>
      <c r="C14683" s="29"/>
      <c r="D14683"/>
      <c r="E14683" s="44"/>
      <c r="F14683" s="29"/>
      <c r="G14683" s="45"/>
      <c r="L14683"/>
      <c r="M14683" s="46"/>
    </row>
    <row r="14684" spans="1:13" x14ac:dyDescent="0.3">
      <c r="A14684"/>
      <c r="B14684"/>
      <c r="C14684" s="29"/>
      <c r="D14684"/>
      <c r="E14684" s="44"/>
      <c r="F14684" s="29"/>
      <c r="G14684" s="45"/>
      <c r="L14684"/>
      <c r="M14684" s="46"/>
    </row>
    <row r="14685" spans="1:13" x14ac:dyDescent="0.3">
      <c r="A14685"/>
      <c r="B14685"/>
      <c r="C14685" s="29"/>
      <c r="D14685"/>
      <c r="E14685" s="44"/>
      <c r="F14685" s="29"/>
      <c r="G14685" s="45"/>
      <c r="L14685"/>
      <c r="M14685" s="46"/>
    </row>
    <row r="14686" spans="1:13" x14ac:dyDescent="0.3">
      <c r="A14686"/>
      <c r="B14686"/>
      <c r="C14686" s="29"/>
      <c r="D14686"/>
      <c r="E14686" s="44"/>
      <c r="F14686" s="29"/>
      <c r="G14686" s="45"/>
      <c r="L14686"/>
      <c r="M14686" s="46"/>
    </row>
    <row r="14687" spans="1:13" x14ac:dyDescent="0.3">
      <c r="A14687"/>
      <c r="B14687"/>
      <c r="C14687" s="29"/>
      <c r="D14687"/>
      <c r="E14687" s="44"/>
      <c r="F14687" s="29"/>
      <c r="G14687" s="45"/>
      <c r="L14687"/>
      <c r="M14687" s="46"/>
    </row>
    <row r="14688" spans="1:13" x14ac:dyDescent="0.3">
      <c r="A14688"/>
      <c r="B14688"/>
      <c r="C14688" s="29"/>
      <c r="D14688"/>
      <c r="E14688" s="44"/>
      <c r="F14688" s="29"/>
      <c r="G14688" s="45"/>
      <c r="L14688"/>
      <c r="M14688" s="46"/>
    </row>
    <row r="14689" spans="1:13" x14ac:dyDescent="0.3">
      <c r="A14689"/>
      <c r="B14689"/>
      <c r="C14689" s="29"/>
      <c r="D14689"/>
      <c r="E14689" s="44"/>
      <c r="F14689" s="29"/>
      <c r="G14689" s="45"/>
      <c r="L14689"/>
      <c r="M14689" s="46"/>
    </row>
    <row r="14690" spans="1:13" x14ac:dyDescent="0.3">
      <c r="A14690"/>
      <c r="B14690"/>
      <c r="C14690" s="29"/>
      <c r="D14690"/>
      <c r="E14690" s="44"/>
      <c r="F14690" s="29"/>
      <c r="G14690" s="45"/>
      <c r="L14690"/>
      <c r="M14690" s="46"/>
    </row>
    <row r="14691" spans="1:13" x14ac:dyDescent="0.3">
      <c r="A14691"/>
      <c r="B14691"/>
      <c r="C14691" s="29"/>
      <c r="D14691"/>
      <c r="E14691" s="44"/>
      <c r="F14691" s="29"/>
      <c r="G14691" s="45"/>
      <c r="L14691"/>
      <c r="M14691" s="46"/>
    </row>
    <row r="14692" spans="1:13" x14ac:dyDescent="0.3">
      <c r="A14692"/>
      <c r="B14692"/>
      <c r="C14692" s="29"/>
      <c r="D14692"/>
      <c r="E14692" s="44"/>
      <c r="F14692" s="29"/>
      <c r="G14692" s="45"/>
      <c r="L14692"/>
      <c r="M14692" s="46"/>
    </row>
    <row r="14693" spans="1:13" x14ac:dyDescent="0.3">
      <c r="A14693"/>
      <c r="B14693"/>
      <c r="C14693" s="29"/>
      <c r="D14693"/>
      <c r="E14693" s="44"/>
      <c r="F14693" s="29"/>
      <c r="G14693" s="45"/>
      <c r="L14693"/>
      <c r="M14693" s="46"/>
    </row>
    <row r="14694" spans="1:13" x14ac:dyDescent="0.3">
      <c r="A14694"/>
      <c r="B14694"/>
      <c r="C14694" s="29"/>
      <c r="D14694"/>
      <c r="E14694" s="44"/>
      <c r="F14694" s="29"/>
      <c r="G14694" s="45"/>
      <c r="L14694"/>
      <c r="M14694" s="46"/>
    </row>
    <row r="14695" spans="1:13" x14ac:dyDescent="0.3">
      <c r="A14695"/>
      <c r="B14695"/>
      <c r="C14695" s="29"/>
      <c r="D14695"/>
      <c r="E14695" s="44"/>
      <c r="F14695" s="29"/>
      <c r="G14695" s="45"/>
      <c r="L14695"/>
      <c r="M14695" s="46"/>
    </row>
    <row r="14696" spans="1:13" x14ac:dyDescent="0.3">
      <c r="A14696"/>
      <c r="B14696"/>
      <c r="C14696" s="29"/>
      <c r="D14696"/>
      <c r="E14696" s="44"/>
      <c r="F14696" s="29"/>
      <c r="G14696" s="45"/>
      <c r="L14696"/>
      <c r="M14696" s="46"/>
    </row>
    <row r="14697" spans="1:13" x14ac:dyDescent="0.3">
      <c r="A14697"/>
      <c r="B14697"/>
      <c r="C14697" s="29"/>
      <c r="D14697"/>
      <c r="E14697" s="44"/>
      <c r="F14697" s="29"/>
      <c r="G14697" s="45"/>
      <c r="L14697"/>
      <c r="M14697" s="46"/>
    </row>
    <row r="14698" spans="1:13" x14ac:dyDescent="0.3">
      <c r="A14698"/>
      <c r="B14698"/>
      <c r="C14698" s="29"/>
      <c r="D14698"/>
      <c r="E14698" s="44"/>
      <c r="F14698" s="29"/>
      <c r="G14698" s="45"/>
      <c r="L14698"/>
      <c r="M14698" s="46"/>
    </row>
    <row r="14699" spans="1:13" x14ac:dyDescent="0.3">
      <c r="A14699"/>
      <c r="B14699"/>
      <c r="C14699" s="29"/>
      <c r="D14699"/>
      <c r="E14699" s="44"/>
      <c r="F14699" s="29"/>
      <c r="G14699" s="45"/>
      <c r="L14699"/>
      <c r="M14699" s="46"/>
    </row>
    <row r="14700" spans="1:13" x14ac:dyDescent="0.3">
      <c r="A14700"/>
      <c r="B14700"/>
      <c r="C14700" s="29"/>
      <c r="D14700"/>
      <c r="E14700" s="44"/>
      <c r="F14700" s="29"/>
      <c r="G14700" s="45"/>
      <c r="L14700"/>
      <c r="M14700" s="46"/>
    </row>
    <row r="14701" spans="1:13" x14ac:dyDescent="0.3">
      <c r="A14701"/>
      <c r="B14701"/>
      <c r="C14701" s="29"/>
      <c r="D14701"/>
      <c r="E14701" s="44"/>
      <c r="F14701" s="29"/>
      <c r="G14701" s="45"/>
      <c r="L14701"/>
      <c r="M14701" s="46"/>
    </row>
    <row r="14702" spans="1:13" x14ac:dyDescent="0.3">
      <c r="A14702"/>
      <c r="B14702"/>
      <c r="C14702" s="29"/>
      <c r="D14702"/>
      <c r="E14702" s="44"/>
      <c r="F14702" s="29"/>
      <c r="G14702" s="45"/>
      <c r="L14702"/>
      <c r="M14702" s="46"/>
    </row>
    <row r="14703" spans="1:13" x14ac:dyDescent="0.3">
      <c r="A14703"/>
      <c r="B14703"/>
      <c r="C14703" s="29"/>
      <c r="D14703"/>
      <c r="E14703" s="44"/>
      <c r="F14703" s="29"/>
      <c r="G14703" s="45"/>
      <c r="L14703"/>
      <c r="M14703" s="46"/>
    </row>
    <row r="14704" spans="1:13" x14ac:dyDescent="0.3">
      <c r="A14704"/>
      <c r="B14704"/>
      <c r="C14704" s="29"/>
      <c r="D14704"/>
      <c r="E14704" s="44"/>
      <c r="F14704" s="29"/>
      <c r="G14704" s="45"/>
      <c r="L14704"/>
      <c r="M14704" s="46"/>
    </row>
    <row r="14705" spans="1:13" x14ac:dyDescent="0.3">
      <c r="A14705"/>
      <c r="B14705"/>
      <c r="C14705" s="29"/>
      <c r="D14705"/>
      <c r="E14705" s="44"/>
      <c r="F14705" s="29"/>
      <c r="G14705" s="45"/>
      <c r="L14705"/>
      <c r="M14705" s="46"/>
    </row>
    <row r="14706" spans="1:13" x14ac:dyDescent="0.3">
      <c r="A14706"/>
      <c r="B14706"/>
      <c r="C14706" s="29"/>
      <c r="D14706"/>
      <c r="E14706" s="44"/>
      <c r="F14706" s="29"/>
      <c r="G14706" s="45"/>
      <c r="L14706"/>
      <c r="M14706" s="46"/>
    </row>
    <row r="14707" spans="1:13" x14ac:dyDescent="0.3">
      <c r="A14707"/>
      <c r="B14707"/>
      <c r="C14707" s="29"/>
      <c r="D14707"/>
      <c r="E14707" s="44"/>
      <c r="F14707" s="29"/>
      <c r="G14707" s="45"/>
      <c r="L14707"/>
      <c r="M14707" s="46"/>
    </row>
    <row r="14708" spans="1:13" x14ac:dyDescent="0.3">
      <c r="A14708"/>
      <c r="B14708"/>
      <c r="C14708" s="29"/>
      <c r="D14708"/>
      <c r="E14708" s="44"/>
      <c r="F14708" s="29"/>
      <c r="G14708" s="45"/>
      <c r="L14708"/>
      <c r="M14708" s="46"/>
    </row>
    <row r="14709" spans="1:13" x14ac:dyDescent="0.3">
      <c r="A14709"/>
      <c r="B14709"/>
      <c r="C14709" s="29"/>
      <c r="D14709"/>
      <c r="E14709" s="44"/>
      <c r="F14709" s="29"/>
      <c r="G14709" s="45"/>
      <c r="L14709"/>
      <c r="M14709" s="46"/>
    </row>
    <row r="14710" spans="1:13" x14ac:dyDescent="0.3">
      <c r="A14710"/>
      <c r="B14710"/>
      <c r="C14710" s="29"/>
      <c r="D14710"/>
      <c r="E14710" s="44"/>
      <c r="F14710" s="29"/>
      <c r="G14710" s="45"/>
      <c r="L14710"/>
      <c r="M14710" s="46"/>
    </row>
    <row r="14711" spans="1:13" x14ac:dyDescent="0.3">
      <c r="A14711"/>
      <c r="B14711"/>
      <c r="C14711" s="29"/>
      <c r="D14711"/>
      <c r="E14711" s="44"/>
      <c r="F14711" s="29"/>
      <c r="G14711" s="45"/>
      <c r="L14711"/>
      <c r="M14711" s="46"/>
    </row>
    <row r="14712" spans="1:13" x14ac:dyDescent="0.3">
      <c r="A14712"/>
      <c r="B14712"/>
      <c r="C14712" s="29"/>
      <c r="D14712"/>
      <c r="E14712" s="44"/>
      <c r="F14712" s="29"/>
      <c r="G14712" s="45"/>
      <c r="L14712"/>
      <c r="M14712" s="46"/>
    </row>
    <row r="14713" spans="1:13" x14ac:dyDescent="0.3">
      <c r="A14713"/>
      <c r="B14713"/>
      <c r="C14713" s="29"/>
      <c r="D14713"/>
      <c r="E14713" s="44"/>
      <c r="F14713" s="29"/>
      <c r="G14713" s="45"/>
      <c r="L14713"/>
      <c r="M14713" s="46"/>
    </row>
    <row r="14714" spans="1:13" x14ac:dyDescent="0.3">
      <c r="A14714"/>
      <c r="B14714"/>
      <c r="C14714" s="29"/>
      <c r="D14714"/>
      <c r="E14714" s="44"/>
      <c r="F14714" s="29"/>
      <c r="G14714" s="45"/>
      <c r="L14714"/>
      <c r="M14714" s="46"/>
    </row>
    <row r="14715" spans="1:13" x14ac:dyDescent="0.3">
      <c r="A14715"/>
      <c r="B14715"/>
      <c r="C14715" s="29"/>
      <c r="D14715"/>
      <c r="E14715" s="44"/>
      <c r="F14715" s="29"/>
      <c r="G14715" s="45"/>
      <c r="L14715"/>
      <c r="M14715" s="46"/>
    </row>
    <row r="14716" spans="1:13" x14ac:dyDescent="0.3">
      <c r="A14716"/>
      <c r="B14716"/>
      <c r="C14716" s="29"/>
      <c r="D14716"/>
      <c r="E14716" s="44"/>
      <c r="F14716" s="29"/>
      <c r="G14716" s="45"/>
      <c r="L14716"/>
      <c r="M14716" s="46"/>
    </row>
    <row r="14717" spans="1:13" x14ac:dyDescent="0.3">
      <c r="A14717"/>
      <c r="B14717"/>
      <c r="C14717" s="29"/>
      <c r="D14717"/>
      <c r="E14717" s="44"/>
      <c r="F14717" s="29"/>
      <c r="G14717" s="45"/>
      <c r="L14717"/>
      <c r="M14717" s="46"/>
    </row>
    <row r="14718" spans="1:13" x14ac:dyDescent="0.3">
      <c r="A14718"/>
      <c r="B14718"/>
      <c r="C14718" s="29"/>
      <c r="D14718"/>
      <c r="E14718" s="44"/>
      <c r="F14718" s="29"/>
      <c r="G14718" s="45"/>
      <c r="L14718"/>
      <c r="M14718" s="46"/>
    </row>
    <row r="14719" spans="1:13" x14ac:dyDescent="0.3">
      <c r="A14719"/>
      <c r="B14719"/>
      <c r="C14719" s="29"/>
      <c r="D14719"/>
      <c r="E14719" s="44"/>
      <c r="F14719" s="29"/>
      <c r="G14719" s="45"/>
      <c r="L14719"/>
      <c r="M14719" s="46"/>
    </row>
    <row r="14720" spans="1:13" x14ac:dyDescent="0.3">
      <c r="A14720"/>
      <c r="B14720"/>
      <c r="C14720" s="29"/>
      <c r="D14720"/>
      <c r="E14720" s="44"/>
      <c r="F14720" s="29"/>
      <c r="G14720" s="45"/>
      <c r="L14720"/>
      <c r="M14720" s="46"/>
    </row>
    <row r="14721" spans="1:13" x14ac:dyDescent="0.3">
      <c r="A14721"/>
      <c r="B14721"/>
      <c r="C14721" s="29"/>
      <c r="D14721"/>
      <c r="E14721" s="44"/>
      <c r="F14721" s="29"/>
      <c r="G14721" s="45"/>
      <c r="L14721"/>
      <c r="M14721" s="46"/>
    </row>
    <row r="14722" spans="1:13" x14ac:dyDescent="0.3">
      <c r="A14722"/>
      <c r="B14722"/>
      <c r="C14722" s="29"/>
      <c r="D14722"/>
      <c r="E14722" s="44"/>
      <c r="F14722" s="29"/>
      <c r="G14722" s="45"/>
      <c r="L14722"/>
      <c r="M14722" s="46"/>
    </row>
    <row r="14723" spans="1:13" x14ac:dyDescent="0.3">
      <c r="A14723"/>
      <c r="B14723"/>
      <c r="C14723" s="29"/>
      <c r="D14723"/>
      <c r="E14723" s="44"/>
      <c r="F14723" s="29"/>
      <c r="G14723" s="45"/>
      <c r="L14723"/>
      <c r="M14723" s="46"/>
    </row>
    <row r="14724" spans="1:13" x14ac:dyDescent="0.3">
      <c r="A14724"/>
      <c r="B14724"/>
      <c r="C14724" s="29"/>
      <c r="D14724"/>
      <c r="E14724" s="44"/>
      <c r="F14724" s="29"/>
      <c r="G14724" s="45"/>
      <c r="L14724"/>
      <c r="M14724" s="46"/>
    </row>
    <row r="14725" spans="1:13" x14ac:dyDescent="0.3">
      <c r="A14725"/>
      <c r="B14725"/>
      <c r="C14725" s="29"/>
      <c r="D14725"/>
      <c r="E14725" s="44"/>
      <c r="F14725" s="29"/>
      <c r="G14725" s="45"/>
      <c r="L14725"/>
      <c r="M14725" s="46"/>
    </row>
    <row r="14726" spans="1:13" x14ac:dyDescent="0.3">
      <c r="A14726"/>
      <c r="B14726"/>
      <c r="C14726" s="29"/>
      <c r="D14726"/>
      <c r="E14726" s="44"/>
      <c r="F14726" s="29"/>
      <c r="G14726" s="45"/>
      <c r="L14726"/>
      <c r="M14726" s="46"/>
    </row>
    <row r="14727" spans="1:13" x14ac:dyDescent="0.3">
      <c r="A14727"/>
      <c r="B14727"/>
      <c r="C14727" s="29"/>
      <c r="D14727"/>
      <c r="E14727" s="44"/>
      <c r="F14727" s="29"/>
      <c r="G14727" s="45"/>
      <c r="L14727"/>
      <c r="M14727" s="46"/>
    </row>
    <row r="14728" spans="1:13" x14ac:dyDescent="0.3">
      <c r="A14728"/>
      <c r="B14728"/>
      <c r="C14728" s="29"/>
      <c r="D14728"/>
      <c r="E14728" s="44"/>
      <c r="F14728" s="29"/>
      <c r="G14728" s="45"/>
      <c r="L14728"/>
      <c r="M14728" s="46"/>
    </row>
    <row r="14729" spans="1:13" x14ac:dyDescent="0.3">
      <c r="A14729"/>
      <c r="B14729"/>
      <c r="C14729" s="29"/>
      <c r="D14729"/>
      <c r="E14729" s="44"/>
      <c r="F14729" s="29"/>
      <c r="G14729" s="45"/>
      <c r="L14729"/>
      <c r="M14729" s="46"/>
    </row>
    <row r="14730" spans="1:13" x14ac:dyDescent="0.3">
      <c r="A14730"/>
      <c r="B14730"/>
      <c r="C14730" s="29"/>
      <c r="D14730"/>
      <c r="E14730" s="44"/>
      <c r="F14730" s="29"/>
      <c r="G14730" s="45"/>
      <c r="L14730"/>
      <c r="M14730" s="46"/>
    </row>
    <row r="14731" spans="1:13" x14ac:dyDescent="0.3">
      <c r="A14731"/>
      <c r="B14731"/>
      <c r="C14731" s="29"/>
      <c r="D14731"/>
      <c r="E14731" s="44"/>
      <c r="F14731" s="29"/>
      <c r="G14731" s="45"/>
      <c r="L14731"/>
      <c r="M14731" s="46"/>
    </row>
    <row r="14732" spans="1:13" x14ac:dyDescent="0.3">
      <c r="A14732"/>
      <c r="B14732"/>
      <c r="C14732" s="29"/>
      <c r="D14732"/>
      <c r="E14732" s="44"/>
      <c r="F14732" s="29"/>
      <c r="G14732" s="45"/>
      <c r="L14732"/>
      <c r="M14732" s="46"/>
    </row>
    <row r="14733" spans="1:13" x14ac:dyDescent="0.3">
      <c r="A14733"/>
      <c r="B14733"/>
      <c r="C14733" s="29"/>
      <c r="D14733"/>
      <c r="E14733" s="44"/>
      <c r="F14733" s="29"/>
      <c r="G14733" s="45"/>
      <c r="L14733"/>
      <c r="M14733" s="46"/>
    </row>
    <row r="14734" spans="1:13" x14ac:dyDescent="0.3">
      <c r="A14734"/>
      <c r="B14734"/>
      <c r="C14734" s="29"/>
      <c r="D14734"/>
      <c r="E14734" s="44"/>
      <c r="F14734" s="29"/>
      <c r="G14734" s="45"/>
      <c r="L14734"/>
      <c r="M14734" s="46"/>
    </row>
    <row r="14735" spans="1:13" x14ac:dyDescent="0.3">
      <c r="A14735"/>
      <c r="B14735"/>
      <c r="C14735" s="29"/>
      <c r="D14735"/>
      <c r="E14735" s="44"/>
      <c r="F14735" s="29"/>
      <c r="G14735" s="45"/>
      <c r="L14735"/>
      <c r="M14735" s="46"/>
    </row>
    <row r="14736" spans="1:13" x14ac:dyDescent="0.3">
      <c r="A14736"/>
      <c r="B14736"/>
      <c r="C14736" s="29"/>
      <c r="D14736"/>
      <c r="E14736" s="44"/>
      <c r="F14736" s="29"/>
      <c r="G14736" s="45"/>
      <c r="L14736"/>
      <c r="M14736" s="46"/>
    </row>
    <row r="14737" spans="1:13" x14ac:dyDescent="0.3">
      <c r="A14737"/>
      <c r="B14737"/>
      <c r="C14737" s="29"/>
      <c r="D14737"/>
      <c r="E14737" s="44"/>
      <c r="F14737" s="29"/>
      <c r="G14737" s="45"/>
      <c r="L14737"/>
      <c r="M14737" s="46"/>
    </row>
    <row r="14738" spans="1:13" x14ac:dyDescent="0.3">
      <c r="A14738"/>
      <c r="B14738"/>
      <c r="C14738" s="29"/>
      <c r="D14738"/>
      <c r="E14738" s="44"/>
      <c r="F14738" s="29"/>
      <c r="G14738" s="45"/>
      <c r="L14738"/>
      <c r="M14738" s="46"/>
    </row>
    <row r="14739" spans="1:13" x14ac:dyDescent="0.3">
      <c r="A14739"/>
      <c r="B14739"/>
      <c r="C14739" s="29"/>
      <c r="D14739"/>
      <c r="E14739" s="44"/>
      <c r="F14739" s="29"/>
      <c r="G14739" s="45"/>
      <c r="L14739"/>
      <c r="M14739" s="46"/>
    </row>
    <row r="14740" spans="1:13" x14ac:dyDescent="0.3">
      <c r="A14740"/>
      <c r="B14740"/>
      <c r="C14740" s="29"/>
      <c r="D14740"/>
      <c r="E14740" s="44"/>
      <c r="F14740" s="29"/>
      <c r="G14740" s="45"/>
      <c r="L14740"/>
      <c r="M14740" s="46"/>
    </row>
    <row r="14741" spans="1:13" x14ac:dyDescent="0.3">
      <c r="A14741"/>
      <c r="B14741"/>
      <c r="C14741" s="29"/>
      <c r="D14741"/>
      <c r="E14741" s="44"/>
      <c r="F14741" s="29"/>
      <c r="G14741" s="45"/>
      <c r="L14741"/>
      <c r="M14741" s="46"/>
    </row>
    <row r="14742" spans="1:13" x14ac:dyDescent="0.3">
      <c r="A14742"/>
      <c r="B14742"/>
      <c r="C14742" s="29"/>
      <c r="D14742"/>
      <c r="E14742" s="44"/>
      <c r="F14742" s="29"/>
      <c r="G14742" s="45"/>
      <c r="L14742"/>
      <c r="M14742" s="46"/>
    </row>
    <row r="14743" spans="1:13" x14ac:dyDescent="0.3">
      <c r="A14743"/>
      <c r="B14743"/>
      <c r="C14743" s="29"/>
      <c r="D14743"/>
      <c r="E14743" s="44"/>
      <c r="F14743" s="29"/>
      <c r="G14743" s="45"/>
      <c r="L14743"/>
      <c r="M14743" s="46"/>
    </row>
    <row r="14744" spans="1:13" x14ac:dyDescent="0.3">
      <c r="A14744"/>
      <c r="B14744"/>
      <c r="C14744" s="29"/>
      <c r="D14744"/>
      <c r="E14744" s="44"/>
      <c r="F14744" s="29"/>
      <c r="G14744" s="45"/>
      <c r="L14744"/>
      <c r="M14744" s="46"/>
    </row>
    <row r="14745" spans="1:13" x14ac:dyDescent="0.3">
      <c r="A14745"/>
      <c r="B14745"/>
      <c r="C14745" s="29"/>
      <c r="D14745"/>
      <c r="E14745" s="44"/>
      <c r="F14745" s="29"/>
      <c r="G14745" s="45"/>
      <c r="L14745"/>
      <c r="M14745" s="46"/>
    </row>
    <row r="14746" spans="1:13" x14ac:dyDescent="0.3">
      <c r="A14746"/>
      <c r="B14746"/>
      <c r="C14746" s="29"/>
      <c r="D14746"/>
      <c r="E14746" s="44"/>
      <c r="F14746" s="29"/>
      <c r="G14746" s="45"/>
      <c r="L14746"/>
      <c r="M14746" s="46"/>
    </row>
    <row r="14747" spans="1:13" x14ac:dyDescent="0.3">
      <c r="A14747"/>
      <c r="B14747"/>
      <c r="C14747" s="29"/>
      <c r="D14747"/>
      <c r="E14747" s="44"/>
      <c r="F14747" s="29"/>
      <c r="G14747" s="45"/>
      <c r="L14747"/>
      <c r="M14747" s="46"/>
    </row>
    <row r="14748" spans="1:13" x14ac:dyDescent="0.3">
      <c r="A14748"/>
      <c r="B14748"/>
      <c r="C14748" s="29"/>
      <c r="D14748"/>
      <c r="E14748" s="44"/>
      <c r="F14748" s="29"/>
      <c r="G14748" s="45"/>
      <c r="L14748"/>
      <c r="M14748" s="46"/>
    </row>
    <row r="14749" spans="1:13" x14ac:dyDescent="0.3">
      <c r="A14749"/>
      <c r="B14749"/>
      <c r="C14749" s="29"/>
      <c r="D14749"/>
      <c r="E14749" s="44"/>
      <c r="F14749" s="29"/>
      <c r="G14749" s="45"/>
      <c r="L14749"/>
      <c r="M14749" s="46"/>
    </row>
    <row r="14750" spans="1:13" x14ac:dyDescent="0.3">
      <c r="A14750"/>
      <c r="B14750"/>
      <c r="C14750" s="29"/>
      <c r="D14750"/>
      <c r="E14750" s="44"/>
      <c r="F14750" s="29"/>
      <c r="G14750" s="45"/>
      <c r="L14750"/>
      <c r="M14750" s="46"/>
    </row>
    <row r="14751" spans="1:13" x14ac:dyDescent="0.3">
      <c r="A14751"/>
      <c r="B14751"/>
      <c r="C14751" s="29"/>
      <c r="D14751"/>
      <c r="E14751" s="44"/>
      <c r="F14751" s="29"/>
      <c r="G14751" s="45"/>
      <c r="L14751"/>
      <c r="M14751" s="46"/>
    </row>
    <row r="14752" spans="1:13" x14ac:dyDescent="0.3">
      <c r="A14752"/>
      <c r="B14752"/>
      <c r="C14752" s="29"/>
      <c r="D14752"/>
      <c r="E14752" s="44"/>
      <c r="F14752" s="29"/>
      <c r="G14752" s="45"/>
      <c r="L14752"/>
      <c r="M14752" s="46"/>
    </row>
    <row r="14753" spans="1:13" x14ac:dyDescent="0.3">
      <c r="A14753"/>
      <c r="B14753"/>
      <c r="C14753" s="29"/>
      <c r="D14753"/>
      <c r="E14753" s="44"/>
      <c r="F14753" s="29"/>
      <c r="G14753" s="45"/>
      <c r="L14753"/>
      <c r="M14753" s="46"/>
    </row>
    <row r="14754" spans="1:13" x14ac:dyDescent="0.3">
      <c r="A14754"/>
      <c r="B14754"/>
      <c r="C14754" s="29"/>
      <c r="D14754"/>
      <c r="E14754" s="44"/>
      <c r="F14754" s="29"/>
      <c r="G14754" s="45"/>
      <c r="L14754"/>
      <c r="M14754" s="46"/>
    </row>
    <row r="14755" spans="1:13" x14ac:dyDescent="0.3">
      <c r="A14755"/>
      <c r="B14755"/>
      <c r="C14755" s="29"/>
      <c r="D14755"/>
      <c r="E14755" s="44"/>
      <c r="F14755" s="29"/>
      <c r="G14755" s="45"/>
      <c r="L14755"/>
      <c r="M14755" s="46"/>
    </row>
    <row r="14756" spans="1:13" x14ac:dyDescent="0.3">
      <c r="A14756"/>
      <c r="B14756"/>
      <c r="C14756" s="29"/>
      <c r="D14756"/>
      <c r="E14756" s="44"/>
      <c r="F14756" s="29"/>
      <c r="G14756" s="45"/>
      <c r="L14756"/>
      <c r="M14756" s="46"/>
    </row>
    <row r="14757" spans="1:13" x14ac:dyDescent="0.3">
      <c r="A14757"/>
      <c r="B14757"/>
      <c r="C14757" s="29"/>
      <c r="D14757"/>
      <c r="E14757" s="44"/>
      <c r="F14757" s="29"/>
      <c r="G14757" s="45"/>
      <c r="L14757"/>
      <c r="M14757" s="46"/>
    </row>
    <row r="14758" spans="1:13" x14ac:dyDescent="0.3">
      <c r="A14758"/>
      <c r="B14758"/>
      <c r="C14758" s="29"/>
      <c r="D14758"/>
      <c r="E14758" s="44"/>
      <c r="F14758" s="29"/>
      <c r="G14758" s="45"/>
      <c r="L14758"/>
      <c r="M14758" s="46"/>
    </row>
    <row r="14759" spans="1:13" x14ac:dyDescent="0.3">
      <c r="A14759"/>
      <c r="B14759"/>
      <c r="C14759" s="29"/>
      <c r="D14759"/>
      <c r="E14759" s="44"/>
      <c r="F14759" s="29"/>
      <c r="G14759" s="45"/>
      <c r="L14759"/>
      <c r="M14759" s="46"/>
    </row>
    <row r="14760" spans="1:13" x14ac:dyDescent="0.3">
      <c r="A14760"/>
      <c r="B14760"/>
      <c r="C14760" s="29"/>
      <c r="D14760"/>
      <c r="E14760" s="44"/>
      <c r="F14760" s="29"/>
      <c r="G14760" s="45"/>
      <c r="L14760"/>
      <c r="M14760" s="46"/>
    </row>
    <row r="14761" spans="1:13" x14ac:dyDescent="0.3">
      <c r="A14761"/>
      <c r="B14761"/>
      <c r="C14761" s="29"/>
      <c r="D14761"/>
      <c r="E14761" s="44"/>
      <c r="F14761" s="29"/>
      <c r="G14761" s="45"/>
      <c r="L14761"/>
      <c r="M14761" s="46"/>
    </row>
    <row r="14762" spans="1:13" x14ac:dyDescent="0.3">
      <c r="A14762"/>
      <c r="B14762"/>
      <c r="C14762" s="29"/>
      <c r="D14762"/>
      <c r="E14762" s="44"/>
      <c r="F14762" s="29"/>
      <c r="G14762" s="45"/>
      <c r="L14762"/>
      <c r="M14762" s="46"/>
    </row>
    <row r="14763" spans="1:13" x14ac:dyDescent="0.3">
      <c r="A14763"/>
      <c r="B14763"/>
      <c r="C14763" s="29"/>
      <c r="D14763"/>
      <c r="E14763" s="44"/>
      <c r="F14763" s="29"/>
      <c r="G14763" s="45"/>
      <c r="L14763"/>
      <c r="M14763" s="46"/>
    </row>
    <row r="14764" spans="1:13" x14ac:dyDescent="0.3">
      <c r="A14764"/>
      <c r="B14764"/>
      <c r="C14764" s="29"/>
      <c r="D14764"/>
      <c r="E14764" s="44"/>
      <c r="F14764" s="29"/>
      <c r="G14764" s="45"/>
      <c r="L14764"/>
      <c r="M14764" s="46"/>
    </row>
    <row r="14765" spans="1:13" x14ac:dyDescent="0.3">
      <c r="A14765"/>
      <c r="B14765"/>
      <c r="C14765" s="29"/>
      <c r="D14765"/>
      <c r="E14765" s="44"/>
      <c r="F14765" s="29"/>
      <c r="G14765" s="45"/>
      <c r="L14765"/>
      <c r="M14765" s="46"/>
    </row>
    <row r="14766" spans="1:13" x14ac:dyDescent="0.3">
      <c r="A14766"/>
      <c r="B14766"/>
      <c r="C14766" s="29"/>
      <c r="D14766"/>
      <c r="E14766" s="44"/>
      <c r="F14766" s="29"/>
      <c r="G14766" s="45"/>
      <c r="L14766"/>
      <c r="M14766" s="46"/>
    </row>
    <row r="14767" spans="1:13" x14ac:dyDescent="0.3">
      <c r="A14767"/>
      <c r="B14767"/>
      <c r="C14767" s="29"/>
      <c r="D14767"/>
      <c r="E14767" s="44"/>
      <c r="F14767" s="29"/>
      <c r="G14767" s="45"/>
      <c r="L14767"/>
      <c r="M14767" s="46"/>
    </row>
    <row r="14768" spans="1:13" x14ac:dyDescent="0.3">
      <c r="A14768"/>
      <c r="B14768"/>
      <c r="C14768" s="29"/>
      <c r="D14768"/>
      <c r="E14768" s="44"/>
      <c r="F14768" s="29"/>
      <c r="G14768" s="45"/>
      <c r="L14768"/>
      <c r="M14768" s="46"/>
    </row>
    <row r="14769" spans="1:13" x14ac:dyDescent="0.3">
      <c r="A14769"/>
      <c r="B14769"/>
      <c r="C14769" s="29"/>
      <c r="D14769"/>
      <c r="E14769" s="44"/>
      <c r="F14769" s="29"/>
      <c r="G14769" s="45"/>
      <c r="L14769"/>
      <c r="M14769" s="46"/>
    </row>
    <row r="14770" spans="1:13" x14ac:dyDescent="0.3">
      <c r="A14770"/>
      <c r="B14770"/>
      <c r="C14770" s="29"/>
      <c r="D14770"/>
      <c r="E14770" s="44"/>
      <c r="F14770" s="29"/>
      <c r="G14770" s="45"/>
      <c r="L14770"/>
      <c r="M14770" s="46"/>
    </row>
    <row r="14771" spans="1:13" x14ac:dyDescent="0.3">
      <c r="A14771"/>
      <c r="B14771"/>
      <c r="C14771" s="29"/>
      <c r="D14771"/>
      <c r="E14771" s="44"/>
      <c r="F14771" s="29"/>
      <c r="G14771" s="45"/>
      <c r="L14771"/>
      <c r="M14771" s="46"/>
    </row>
    <row r="14772" spans="1:13" x14ac:dyDescent="0.3">
      <c r="A14772"/>
      <c r="B14772"/>
      <c r="C14772" s="29"/>
      <c r="D14772"/>
      <c r="E14772" s="44"/>
      <c r="F14772" s="29"/>
      <c r="G14772" s="45"/>
      <c r="L14772"/>
      <c r="M14772" s="46"/>
    </row>
    <row r="14773" spans="1:13" x14ac:dyDescent="0.3">
      <c r="A14773"/>
      <c r="B14773"/>
      <c r="C14773" s="29"/>
      <c r="D14773"/>
      <c r="E14773" s="44"/>
      <c r="F14773" s="29"/>
      <c r="G14773" s="45"/>
      <c r="L14773"/>
      <c r="M14773" s="46"/>
    </row>
    <row r="14774" spans="1:13" x14ac:dyDescent="0.3">
      <c r="A14774"/>
      <c r="B14774"/>
      <c r="C14774" s="29"/>
      <c r="D14774"/>
      <c r="E14774" s="44"/>
      <c r="F14774" s="29"/>
      <c r="G14774" s="45"/>
      <c r="L14774"/>
      <c r="M14774" s="46"/>
    </row>
    <row r="14775" spans="1:13" x14ac:dyDescent="0.3">
      <c r="A14775"/>
      <c r="B14775"/>
      <c r="C14775" s="29"/>
      <c r="D14775"/>
      <c r="E14775" s="44"/>
      <c r="F14775" s="29"/>
      <c r="G14775" s="45"/>
      <c r="L14775"/>
      <c r="M14775" s="46"/>
    </row>
    <row r="14776" spans="1:13" x14ac:dyDescent="0.3">
      <c r="A14776"/>
      <c r="B14776"/>
      <c r="C14776" s="29"/>
      <c r="D14776"/>
      <c r="E14776" s="44"/>
      <c r="F14776" s="29"/>
      <c r="G14776" s="45"/>
      <c r="L14776"/>
      <c r="M14776" s="46"/>
    </row>
    <row r="14777" spans="1:13" x14ac:dyDescent="0.3">
      <c r="A14777"/>
      <c r="B14777"/>
      <c r="C14777" s="29"/>
      <c r="D14777"/>
      <c r="E14777" s="44"/>
      <c r="F14777" s="29"/>
      <c r="G14777" s="45"/>
      <c r="L14777"/>
      <c r="M14777" s="46"/>
    </row>
    <row r="14778" spans="1:13" x14ac:dyDescent="0.3">
      <c r="A14778"/>
      <c r="B14778"/>
      <c r="C14778" s="29"/>
      <c r="D14778"/>
      <c r="E14778" s="44"/>
      <c r="F14778" s="29"/>
      <c r="G14778" s="45"/>
      <c r="L14778"/>
      <c r="M14778" s="46"/>
    </row>
    <row r="14779" spans="1:13" x14ac:dyDescent="0.3">
      <c r="A14779"/>
      <c r="B14779"/>
      <c r="C14779" s="29"/>
      <c r="D14779"/>
      <c r="E14779" s="44"/>
      <c r="F14779" s="29"/>
      <c r="G14779" s="45"/>
      <c r="L14779"/>
      <c r="M14779" s="46"/>
    </row>
    <row r="14780" spans="1:13" x14ac:dyDescent="0.3">
      <c r="A14780"/>
      <c r="B14780"/>
      <c r="C14780" s="29"/>
      <c r="D14780"/>
      <c r="E14780" s="44"/>
      <c r="F14780" s="29"/>
      <c r="G14780" s="45"/>
      <c r="L14780"/>
      <c r="M14780" s="46"/>
    </row>
    <row r="14781" spans="1:13" x14ac:dyDescent="0.3">
      <c r="A14781"/>
      <c r="B14781"/>
      <c r="C14781" s="29"/>
      <c r="D14781"/>
      <c r="E14781" s="44"/>
      <c r="F14781" s="29"/>
      <c r="G14781" s="45"/>
      <c r="L14781"/>
      <c r="M14781" s="46"/>
    </row>
    <row r="14782" spans="1:13" x14ac:dyDescent="0.3">
      <c r="A14782"/>
      <c r="B14782"/>
      <c r="C14782" s="29"/>
      <c r="D14782"/>
      <c r="E14782" s="44"/>
      <c r="F14782" s="29"/>
      <c r="G14782" s="45"/>
      <c r="L14782"/>
      <c r="M14782" s="46"/>
    </row>
    <row r="14783" spans="1:13" x14ac:dyDescent="0.3">
      <c r="A14783"/>
      <c r="B14783"/>
      <c r="C14783" s="29"/>
      <c r="D14783"/>
      <c r="E14783" s="44"/>
      <c r="F14783" s="29"/>
      <c r="G14783" s="45"/>
      <c r="L14783"/>
      <c r="M14783" s="46"/>
    </row>
    <row r="14784" spans="1:13" x14ac:dyDescent="0.3">
      <c r="A14784"/>
      <c r="B14784"/>
      <c r="C14784" s="29"/>
      <c r="D14784"/>
      <c r="E14784" s="44"/>
      <c r="F14784" s="29"/>
      <c r="G14784" s="45"/>
      <c r="L14784"/>
      <c r="M14784" s="46"/>
    </row>
    <row r="14785" spans="1:13" x14ac:dyDescent="0.3">
      <c r="A14785"/>
      <c r="B14785"/>
      <c r="C14785" s="29"/>
      <c r="D14785"/>
      <c r="E14785" s="44"/>
      <c r="F14785" s="29"/>
      <c r="G14785" s="45"/>
      <c r="L14785"/>
      <c r="M14785" s="46"/>
    </row>
    <row r="14786" spans="1:13" x14ac:dyDescent="0.3">
      <c r="A14786"/>
      <c r="B14786"/>
      <c r="C14786" s="29"/>
      <c r="D14786"/>
      <c r="E14786" s="44"/>
      <c r="F14786" s="29"/>
      <c r="G14786" s="45"/>
      <c r="L14786"/>
      <c r="M14786" s="46"/>
    </row>
    <row r="14787" spans="1:13" x14ac:dyDescent="0.3">
      <c r="A14787"/>
      <c r="B14787"/>
      <c r="C14787" s="29"/>
      <c r="D14787"/>
      <c r="E14787" s="44"/>
      <c r="F14787" s="29"/>
      <c r="G14787" s="45"/>
      <c r="L14787"/>
      <c r="M14787" s="46"/>
    </row>
    <row r="14788" spans="1:13" x14ac:dyDescent="0.3">
      <c r="A14788"/>
      <c r="B14788"/>
      <c r="C14788" s="29"/>
      <c r="D14788"/>
      <c r="E14788" s="44"/>
      <c r="F14788" s="29"/>
      <c r="G14788" s="45"/>
      <c r="L14788"/>
      <c r="M14788" s="46"/>
    </row>
    <row r="14789" spans="1:13" x14ac:dyDescent="0.3">
      <c r="A14789"/>
      <c r="B14789"/>
      <c r="C14789" s="29"/>
      <c r="D14789"/>
      <c r="E14789" s="44"/>
      <c r="F14789" s="29"/>
      <c r="G14789" s="45"/>
      <c r="L14789"/>
      <c r="M14789" s="46"/>
    </row>
    <row r="14790" spans="1:13" x14ac:dyDescent="0.3">
      <c r="A14790"/>
      <c r="B14790"/>
      <c r="C14790" s="29"/>
      <c r="D14790"/>
      <c r="E14790" s="44"/>
      <c r="F14790" s="29"/>
      <c r="G14790" s="45"/>
      <c r="L14790"/>
      <c r="M14790" s="46"/>
    </row>
    <row r="14791" spans="1:13" x14ac:dyDescent="0.3">
      <c r="A14791"/>
      <c r="B14791"/>
      <c r="C14791" s="29"/>
      <c r="D14791"/>
      <c r="E14791" s="44"/>
      <c r="F14791" s="29"/>
      <c r="G14791" s="45"/>
      <c r="L14791"/>
      <c r="M14791" s="46"/>
    </row>
    <row r="14792" spans="1:13" x14ac:dyDescent="0.3">
      <c r="A14792"/>
      <c r="B14792"/>
      <c r="C14792" s="29"/>
      <c r="D14792"/>
      <c r="E14792" s="44"/>
      <c r="F14792" s="29"/>
      <c r="G14792" s="45"/>
      <c r="L14792"/>
      <c r="M14792" s="46"/>
    </row>
    <row r="14793" spans="1:13" x14ac:dyDescent="0.3">
      <c r="A14793"/>
      <c r="B14793"/>
      <c r="C14793" s="29"/>
      <c r="D14793"/>
      <c r="E14793" s="44"/>
      <c r="F14793" s="29"/>
      <c r="G14793" s="45"/>
      <c r="L14793"/>
      <c r="M14793" s="46"/>
    </row>
    <row r="14794" spans="1:13" x14ac:dyDescent="0.3">
      <c r="A14794"/>
      <c r="B14794"/>
      <c r="C14794" s="29"/>
      <c r="D14794"/>
      <c r="E14794" s="44"/>
      <c r="F14794" s="29"/>
      <c r="G14794" s="45"/>
      <c r="L14794"/>
      <c r="M14794" s="46"/>
    </row>
    <row r="14795" spans="1:13" x14ac:dyDescent="0.3">
      <c r="A14795"/>
      <c r="B14795"/>
      <c r="C14795" s="29"/>
      <c r="D14795"/>
      <c r="E14795" s="44"/>
      <c r="F14795" s="29"/>
      <c r="G14795" s="45"/>
      <c r="L14795"/>
      <c r="M14795" s="46"/>
    </row>
    <row r="14796" spans="1:13" x14ac:dyDescent="0.3">
      <c r="A14796"/>
      <c r="B14796"/>
      <c r="C14796" s="29"/>
      <c r="D14796"/>
      <c r="E14796" s="44"/>
      <c r="F14796" s="29"/>
      <c r="G14796" s="45"/>
      <c r="L14796"/>
      <c r="M14796" s="46"/>
    </row>
    <row r="14797" spans="1:13" x14ac:dyDescent="0.3">
      <c r="A14797"/>
      <c r="B14797"/>
      <c r="C14797" s="29"/>
      <c r="D14797"/>
      <c r="E14797" s="44"/>
      <c r="F14797" s="29"/>
      <c r="G14797" s="45"/>
      <c r="L14797"/>
      <c r="M14797" s="46"/>
    </row>
    <row r="14798" spans="1:13" x14ac:dyDescent="0.3">
      <c r="A14798"/>
      <c r="B14798"/>
      <c r="C14798" s="29"/>
      <c r="D14798"/>
      <c r="E14798" s="44"/>
      <c r="F14798" s="29"/>
      <c r="G14798" s="45"/>
      <c r="L14798"/>
      <c r="M14798" s="46"/>
    </row>
    <row r="14799" spans="1:13" x14ac:dyDescent="0.3">
      <c r="A14799"/>
      <c r="B14799"/>
      <c r="C14799" s="29"/>
      <c r="D14799"/>
      <c r="E14799" s="44"/>
      <c r="F14799" s="29"/>
      <c r="G14799" s="45"/>
      <c r="L14799"/>
      <c r="M14799" s="46"/>
    </row>
    <row r="14800" spans="1:13" x14ac:dyDescent="0.3">
      <c r="A14800"/>
      <c r="B14800"/>
      <c r="C14800" s="29"/>
      <c r="D14800"/>
      <c r="E14800" s="44"/>
      <c r="F14800" s="29"/>
      <c r="G14800" s="45"/>
      <c r="L14800"/>
      <c r="M14800" s="46"/>
    </row>
    <row r="14801" spans="1:13" x14ac:dyDescent="0.3">
      <c r="A14801"/>
      <c r="B14801"/>
      <c r="C14801" s="29"/>
      <c r="D14801"/>
      <c r="E14801" s="44"/>
      <c r="F14801" s="29"/>
      <c r="G14801" s="45"/>
      <c r="L14801"/>
      <c r="M14801" s="46"/>
    </row>
    <row r="14802" spans="1:13" x14ac:dyDescent="0.3">
      <c r="A14802"/>
      <c r="B14802"/>
      <c r="C14802" s="29"/>
      <c r="D14802"/>
      <c r="E14802" s="44"/>
      <c r="F14802" s="29"/>
      <c r="G14802" s="45"/>
      <c r="L14802"/>
      <c r="M14802" s="46"/>
    </row>
    <row r="14803" spans="1:13" x14ac:dyDescent="0.3">
      <c r="A14803"/>
      <c r="B14803"/>
      <c r="C14803" s="29"/>
      <c r="D14803"/>
      <c r="E14803" s="44"/>
      <c r="F14803" s="29"/>
      <c r="G14803" s="45"/>
      <c r="L14803"/>
      <c r="M14803" s="46"/>
    </row>
    <row r="14804" spans="1:13" x14ac:dyDescent="0.3">
      <c r="A14804"/>
      <c r="B14804"/>
      <c r="C14804" s="29"/>
      <c r="D14804"/>
      <c r="E14804" s="44"/>
      <c r="F14804" s="29"/>
      <c r="G14804" s="45"/>
      <c r="L14804"/>
      <c r="M14804" s="46"/>
    </row>
    <row r="14805" spans="1:13" x14ac:dyDescent="0.3">
      <c r="A14805"/>
      <c r="B14805"/>
      <c r="C14805" s="29"/>
      <c r="D14805"/>
      <c r="E14805" s="44"/>
      <c r="F14805" s="29"/>
      <c r="G14805" s="45"/>
      <c r="L14805"/>
      <c r="M14805" s="46"/>
    </row>
    <row r="14806" spans="1:13" x14ac:dyDescent="0.3">
      <c r="A14806"/>
      <c r="B14806"/>
      <c r="C14806" s="29"/>
      <c r="D14806"/>
      <c r="E14806" s="44"/>
      <c r="F14806" s="29"/>
      <c r="G14806" s="45"/>
      <c r="L14806"/>
      <c r="M14806" s="46"/>
    </row>
    <row r="14807" spans="1:13" x14ac:dyDescent="0.3">
      <c r="A14807"/>
      <c r="B14807"/>
      <c r="C14807" s="29"/>
      <c r="D14807"/>
      <c r="E14807" s="44"/>
      <c r="F14807" s="29"/>
      <c r="G14807" s="45"/>
      <c r="L14807"/>
      <c r="M14807" s="46"/>
    </row>
    <row r="14808" spans="1:13" x14ac:dyDescent="0.3">
      <c r="A14808"/>
      <c r="B14808"/>
      <c r="C14808" s="29"/>
      <c r="D14808"/>
      <c r="E14808" s="44"/>
      <c r="F14808" s="29"/>
      <c r="G14808" s="45"/>
      <c r="L14808"/>
      <c r="M14808" s="46"/>
    </row>
    <row r="14809" spans="1:13" x14ac:dyDescent="0.3">
      <c r="A14809"/>
      <c r="B14809"/>
      <c r="C14809" s="29"/>
      <c r="D14809"/>
      <c r="E14809" s="44"/>
      <c r="F14809" s="29"/>
      <c r="G14809" s="45"/>
      <c r="L14809"/>
      <c r="M14809" s="46"/>
    </row>
    <row r="14810" spans="1:13" x14ac:dyDescent="0.3">
      <c r="A14810"/>
      <c r="B14810"/>
      <c r="C14810" s="29"/>
      <c r="D14810"/>
      <c r="E14810" s="44"/>
      <c r="F14810" s="29"/>
      <c r="G14810" s="45"/>
      <c r="L14810"/>
      <c r="M14810" s="46"/>
    </row>
    <row r="14811" spans="1:13" x14ac:dyDescent="0.3">
      <c r="A14811"/>
      <c r="B14811"/>
      <c r="C14811" s="29"/>
      <c r="D14811"/>
      <c r="E14811" s="44"/>
      <c r="F14811" s="29"/>
      <c r="G14811" s="45"/>
      <c r="L14811"/>
      <c r="M14811" s="46"/>
    </row>
    <row r="14812" spans="1:13" x14ac:dyDescent="0.3">
      <c r="A14812"/>
      <c r="B14812"/>
      <c r="C14812" s="29"/>
      <c r="D14812"/>
      <c r="E14812" s="44"/>
      <c r="F14812" s="29"/>
      <c r="G14812" s="45"/>
      <c r="L14812"/>
      <c r="M14812" s="46"/>
    </row>
    <row r="14813" spans="1:13" x14ac:dyDescent="0.3">
      <c r="A14813"/>
      <c r="B14813"/>
      <c r="C14813" s="29"/>
      <c r="D14813"/>
      <c r="E14813" s="44"/>
      <c r="F14813" s="29"/>
      <c r="G14813" s="45"/>
      <c r="L14813"/>
      <c r="M14813" s="46"/>
    </row>
    <row r="14814" spans="1:13" x14ac:dyDescent="0.3">
      <c r="A14814"/>
      <c r="B14814"/>
      <c r="C14814" s="29"/>
      <c r="D14814"/>
      <c r="E14814" s="44"/>
      <c r="F14814" s="29"/>
      <c r="G14814" s="45"/>
      <c r="L14814"/>
      <c r="M14814" s="46"/>
    </row>
    <row r="14815" spans="1:13" x14ac:dyDescent="0.3">
      <c r="A14815"/>
      <c r="B14815"/>
      <c r="C14815" s="29"/>
      <c r="D14815"/>
      <c r="E14815" s="44"/>
      <c r="F14815" s="29"/>
      <c r="G14815" s="45"/>
      <c r="L14815"/>
      <c r="M14815" s="46"/>
    </row>
    <row r="14816" spans="1:13" x14ac:dyDescent="0.3">
      <c r="A14816"/>
      <c r="B14816"/>
      <c r="C14816" s="29"/>
      <c r="D14816"/>
      <c r="E14816" s="44"/>
      <c r="F14816" s="29"/>
      <c r="G14816" s="45"/>
      <c r="L14816"/>
      <c r="M14816" s="46"/>
    </row>
    <row r="14817" spans="1:13" x14ac:dyDescent="0.3">
      <c r="A14817"/>
      <c r="B14817"/>
      <c r="C14817" s="29"/>
      <c r="D14817"/>
      <c r="E14817" s="44"/>
      <c r="F14817" s="29"/>
      <c r="G14817" s="45"/>
      <c r="L14817"/>
      <c r="M14817" s="46"/>
    </row>
    <row r="14818" spans="1:13" x14ac:dyDescent="0.3">
      <c r="A14818"/>
      <c r="B14818"/>
      <c r="C14818" s="29"/>
      <c r="D14818"/>
      <c r="E14818" s="44"/>
      <c r="F14818" s="29"/>
      <c r="G14818" s="45"/>
      <c r="L14818"/>
      <c r="M14818" s="46"/>
    </row>
    <row r="14819" spans="1:13" x14ac:dyDescent="0.3">
      <c r="A14819"/>
      <c r="B14819"/>
      <c r="C14819" s="29"/>
      <c r="D14819"/>
      <c r="E14819" s="44"/>
      <c r="F14819" s="29"/>
      <c r="G14819" s="45"/>
      <c r="L14819"/>
      <c r="M14819" s="46"/>
    </row>
    <row r="14820" spans="1:13" x14ac:dyDescent="0.3">
      <c r="A14820"/>
      <c r="B14820"/>
      <c r="C14820" s="29"/>
      <c r="D14820"/>
      <c r="E14820" s="44"/>
      <c r="F14820" s="29"/>
      <c r="G14820" s="45"/>
      <c r="L14820"/>
      <c r="M14820" s="46"/>
    </row>
    <row r="14821" spans="1:13" x14ac:dyDescent="0.3">
      <c r="A14821"/>
      <c r="B14821"/>
      <c r="C14821" s="29"/>
      <c r="D14821"/>
      <c r="E14821" s="44"/>
      <c r="F14821" s="29"/>
      <c r="G14821" s="45"/>
      <c r="L14821"/>
      <c r="M14821" s="46"/>
    </row>
    <row r="14822" spans="1:13" x14ac:dyDescent="0.3">
      <c r="A14822"/>
      <c r="B14822"/>
      <c r="C14822" s="29"/>
      <c r="D14822"/>
      <c r="E14822" s="44"/>
      <c r="F14822" s="29"/>
      <c r="G14822" s="45"/>
      <c r="L14822"/>
      <c r="M14822" s="46"/>
    </row>
    <row r="14823" spans="1:13" x14ac:dyDescent="0.3">
      <c r="A14823"/>
      <c r="B14823"/>
      <c r="C14823" s="29"/>
      <c r="D14823"/>
      <c r="E14823" s="44"/>
      <c r="F14823" s="29"/>
      <c r="G14823" s="45"/>
      <c r="L14823"/>
      <c r="M14823" s="46"/>
    </row>
    <row r="14824" spans="1:13" x14ac:dyDescent="0.3">
      <c r="A14824"/>
      <c r="B14824"/>
      <c r="C14824" s="29"/>
      <c r="D14824"/>
      <c r="E14824" s="44"/>
      <c r="F14824" s="29"/>
      <c r="G14824" s="45"/>
      <c r="L14824"/>
      <c r="M14824" s="46"/>
    </row>
    <row r="14825" spans="1:13" x14ac:dyDescent="0.3">
      <c r="A14825"/>
      <c r="B14825"/>
      <c r="C14825" s="29"/>
      <c r="D14825"/>
      <c r="E14825" s="44"/>
      <c r="F14825" s="29"/>
      <c r="G14825" s="45"/>
      <c r="L14825"/>
      <c r="M14825" s="46"/>
    </row>
    <row r="14826" spans="1:13" x14ac:dyDescent="0.3">
      <c r="A14826"/>
      <c r="B14826"/>
      <c r="C14826" s="29"/>
      <c r="D14826"/>
      <c r="E14826" s="44"/>
      <c r="F14826" s="29"/>
      <c r="G14826" s="45"/>
      <c r="L14826"/>
      <c r="M14826" s="46"/>
    </row>
    <row r="14827" spans="1:13" x14ac:dyDescent="0.3">
      <c r="A14827"/>
      <c r="B14827"/>
      <c r="C14827" s="29"/>
      <c r="D14827"/>
      <c r="E14827" s="44"/>
      <c r="F14827" s="29"/>
      <c r="G14827" s="45"/>
      <c r="L14827"/>
      <c r="M14827" s="46"/>
    </row>
    <row r="14828" spans="1:13" x14ac:dyDescent="0.3">
      <c r="A14828"/>
      <c r="B14828"/>
      <c r="C14828" s="29"/>
      <c r="D14828"/>
      <c r="E14828" s="44"/>
      <c r="F14828" s="29"/>
      <c r="G14828" s="45"/>
      <c r="L14828"/>
      <c r="M14828" s="46"/>
    </row>
    <row r="14829" spans="1:13" x14ac:dyDescent="0.3">
      <c r="A14829"/>
      <c r="B14829"/>
      <c r="C14829" s="29"/>
      <c r="D14829"/>
      <c r="E14829" s="44"/>
      <c r="F14829" s="29"/>
      <c r="G14829" s="45"/>
      <c r="L14829"/>
      <c r="M14829" s="46"/>
    </row>
    <row r="14830" spans="1:13" x14ac:dyDescent="0.3">
      <c r="A14830"/>
      <c r="B14830"/>
      <c r="C14830" s="29"/>
      <c r="D14830"/>
      <c r="E14830" s="44"/>
      <c r="F14830" s="29"/>
      <c r="G14830" s="45"/>
      <c r="L14830"/>
      <c r="M14830" s="46"/>
    </row>
    <row r="14831" spans="1:13" x14ac:dyDescent="0.3">
      <c r="A14831"/>
      <c r="B14831"/>
      <c r="C14831" s="29"/>
      <c r="D14831"/>
      <c r="E14831" s="44"/>
      <c r="F14831" s="29"/>
      <c r="G14831" s="45"/>
      <c r="L14831"/>
      <c r="M14831" s="46"/>
    </row>
    <row r="14832" spans="1:13" x14ac:dyDescent="0.3">
      <c r="A14832"/>
      <c r="B14832"/>
      <c r="C14832" s="29"/>
      <c r="D14832"/>
      <c r="E14832" s="44"/>
      <c r="F14832" s="29"/>
      <c r="G14832" s="45"/>
      <c r="L14832"/>
      <c r="M14832" s="46"/>
    </row>
    <row r="14833" spans="1:13" x14ac:dyDescent="0.3">
      <c r="A14833"/>
      <c r="B14833"/>
      <c r="C14833" s="29"/>
      <c r="D14833"/>
      <c r="E14833" s="44"/>
      <c r="F14833" s="29"/>
      <c r="G14833" s="45"/>
      <c r="L14833"/>
      <c r="M14833" s="46"/>
    </row>
    <row r="14834" spans="1:13" x14ac:dyDescent="0.3">
      <c r="A14834"/>
      <c r="B14834"/>
      <c r="C14834" s="29"/>
      <c r="D14834"/>
      <c r="E14834" s="44"/>
      <c r="F14834" s="29"/>
      <c r="G14834" s="45"/>
      <c r="L14834"/>
      <c r="M14834" s="46"/>
    </row>
    <row r="14835" spans="1:13" x14ac:dyDescent="0.3">
      <c r="A14835"/>
      <c r="B14835"/>
      <c r="C14835" s="29"/>
      <c r="D14835"/>
      <c r="E14835" s="44"/>
      <c r="F14835" s="29"/>
      <c r="G14835" s="45"/>
      <c r="L14835"/>
      <c r="M14835" s="46"/>
    </row>
    <row r="14836" spans="1:13" x14ac:dyDescent="0.3">
      <c r="A14836"/>
      <c r="B14836"/>
      <c r="C14836" s="29"/>
      <c r="D14836"/>
      <c r="E14836" s="44"/>
      <c r="F14836" s="29"/>
      <c r="G14836" s="45"/>
      <c r="L14836"/>
      <c r="M14836" s="46"/>
    </row>
    <row r="14837" spans="1:13" x14ac:dyDescent="0.3">
      <c r="A14837"/>
      <c r="B14837"/>
      <c r="C14837" s="29"/>
      <c r="D14837"/>
      <c r="E14837" s="44"/>
      <c r="F14837" s="29"/>
      <c r="G14837" s="45"/>
      <c r="L14837"/>
      <c r="M14837" s="46"/>
    </row>
    <row r="14838" spans="1:13" x14ac:dyDescent="0.3">
      <c r="A14838"/>
      <c r="B14838"/>
      <c r="C14838" s="29"/>
      <c r="D14838"/>
      <c r="E14838" s="44"/>
      <c r="F14838" s="29"/>
      <c r="G14838" s="45"/>
      <c r="L14838"/>
      <c r="M14838" s="46"/>
    </row>
    <row r="14839" spans="1:13" x14ac:dyDescent="0.3">
      <c r="A14839"/>
      <c r="B14839"/>
      <c r="C14839" s="29"/>
      <c r="D14839"/>
      <c r="E14839" s="44"/>
      <c r="F14839" s="29"/>
      <c r="G14839" s="45"/>
      <c r="L14839"/>
      <c r="M14839" s="46"/>
    </row>
    <row r="14840" spans="1:13" x14ac:dyDescent="0.3">
      <c r="A14840"/>
      <c r="B14840"/>
      <c r="C14840" s="29"/>
      <c r="D14840"/>
      <c r="E14840" s="44"/>
      <c r="F14840" s="29"/>
      <c r="G14840" s="45"/>
      <c r="L14840"/>
      <c r="M14840" s="46"/>
    </row>
    <row r="14841" spans="1:13" x14ac:dyDescent="0.3">
      <c r="A14841"/>
      <c r="B14841"/>
      <c r="C14841" s="29"/>
      <c r="D14841"/>
      <c r="E14841" s="44"/>
      <c r="F14841" s="29"/>
      <c r="G14841" s="45"/>
      <c r="L14841"/>
      <c r="M14841" s="46"/>
    </row>
    <row r="14842" spans="1:13" x14ac:dyDescent="0.3">
      <c r="A14842"/>
      <c r="B14842"/>
      <c r="C14842" s="29"/>
      <c r="D14842"/>
      <c r="E14842" s="44"/>
      <c r="F14842" s="29"/>
      <c r="G14842" s="45"/>
      <c r="L14842"/>
      <c r="M14842" s="46"/>
    </row>
    <row r="14843" spans="1:13" x14ac:dyDescent="0.3">
      <c r="A14843"/>
      <c r="B14843"/>
      <c r="C14843" s="29"/>
      <c r="D14843"/>
      <c r="E14843" s="44"/>
      <c r="F14843" s="29"/>
      <c r="G14843" s="45"/>
      <c r="L14843"/>
      <c r="M14843" s="46"/>
    </row>
    <row r="14844" spans="1:13" x14ac:dyDescent="0.3">
      <c r="A14844"/>
      <c r="B14844"/>
      <c r="C14844" s="29"/>
      <c r="D14844"/>
      <c r="E14844" s="44"/>
      <c r="F14844" s="29"/>
      <c r="G14844" s="45"/>
      <c r="L14844"/>
      <c r="M14844" s="46"/>
    </row>
    <row r="14845" spans="1:13" x14ac:dyDescent="0.3">
      <c r="A14845"/>
      <c r="B14845"/>
      <c r="C14845" s="29"/>
      <c r="D14845"/>
      <c r="E14845" s="44"/>
      <c r="F14845" s="29"/>
      <c r="G14845" s="45"/>
      <c r="L14845"/>
      <c r="M14845" s="46"/>
    </row>
    <row r="14846" spans="1:13" x14ac:dyDescent="0.3">
      <c r="A14846"/>
      <c r="B14846"/>
      <c r="C14846" s="29"/>
      <c r="D14846"/>
      <c r="E14846" s="44"/>
      <c r="F14846" s="29"/>
      <c r="G14846" s="45"/>
      <c r="L14846"/>
      <c r="M14846" s="46"/>
    </row>
    <row r="14847" spans="1:13" x14ac:dyDescent="0.3">
      <c r="A14847"/>
      <c r="B14847"/>
      <c r="C14847" s="29"/>
      <c r="D14847"/>
      <c r="E14847" s="44"/>
      <c r="F14847" s="29"/>
      <c r="G14847" s="45"/>
      <c r="L14847"/>
      <c r="M14847" s="46"/>
    </row>
    <row r="14848" spans="1:13" x14ac:dyDescent="0.3">
      <c r="A14848"/>
      <c r="B14848"/>
      <c r="C14848" s="29"/>
      <c r="D14848"/>
      <c r="E14848" s="44"/>
      <c r="F14848" s="29"/>
      <c r="G14848" s="45"/>
      <c r="L14848"/>
      <c r="M14848" s="46"/>
    </row>
    <row r="14849" spans="1:13" x14ac:dyDescent="0.3">
      <c r="A14849"/>
      <c r="B14849"/>
      <c r="C14849" s="29"/>
      <c r="D14849"/>
      <c r="E14849" s="44"/>
      <c r="F14849" s="29"/>
      <c r="G14849" s="45"/>
      <c r="L14849"/>
      <c r="M14849" s="46"/>
    </row>
    <row r="14850" spans="1:13" x14ac:dyDescent="0.3">
      <c r="A14850"/>
      <c r="B14850"/>
      <c r="C14850" s="29"/>
      <c r="D14850"/>
      <c r="E14850" s="44"/>
      <c r="F14850" s="29"/>
      <c r="G14850" s="45"/>
      <c r="L14850"/>
      <c r="M14850" s="46"/>
    </row>
    <row r="14851" spans="1:13" x14ac:dyDescent="0.3">
      <c r="A14851"/>
      <c r="B14851"/>
      <c r="C14851" s="29"/>
      <c r="D14851"/>
      <c r="E14851" s="44"/>
      <c r="F14851" s="29"/>
      <c r="G14851" s="45"/>
      <c r="L14851"/>
      <c r="M14851" s="46"/>
    </row>
    <row r="14852" spans="1:13" x14ac:dyDescent="0.3">
      <c r="A14852"/>
      <c r="B14852"/>
      <c r="C14852" s="29"/>
      <c r="D14852"/>
      <c r="E14852" s="44"/>
      <c r="F14852" s="29"/>
      <c r="G14852" s="45"/>
      <c r="L14852"/>
      <c r="M14852" s="46"/>
    </row>
    <row r="14853" spans="1:13" x14ac:dyDescent="0.3">
      <c r="A14853"/>
      <c r="B14853"/>
      <c r="C14853" s="29"/>
      <c r="D14853"/>
      <c r="E14853" s="44"/>
      <c r="F14853" s="29"/>
      <c r="G14853" s="45"/>
      <c r="L14853"/>
      <c r="M14853" s="46"/>
    </row>
    <row r="14854" spans="1:13" x14ac:dyDescent="0.3">
      <c r="A14854"/>
      <c r="B14854"/>
      <c r="C14854" s="29"/>
      <c r="D14854"/>
      <c r="E14854" s="44"/>
      <c r="F14854" s="29"/>
      <c r="G14854" s="45"/>
      <c r="L14854"/>
      <c r="M14854" s="46"/>
    </row>
    <row r="14855" spans="1:13" x14ac:dyDescent="0.3">
      <c r="A14855"/>
      <c r="B14855"/>
      <c r="C14855" s="29"/>
      <c r="D14855"/>
      <c r="E14855" s="44"/>
      <c r="F14855" s="29"/>
      <c r="G14855" s="45"/>
      <c r="L14855"/>
      <c r="M14855" s="46"/>
    </row>
    <row r="14856" spans="1:13" x14ac:dyDescent="0.3">
      <c r="A14856"/>
      <c r="B14856"/>
      <c r="C14856" s="29"/>
      <c r="D14856"/>
      <c r="E14856" s="44"/>
      <c r="F14856" s="29"/>
      <c r="G14856" s="45"/>
      <c r="L14856"/>
      <c r="M14856" s="46"/>
    </row>
    <row r="14857" spans="1:13" x14ac:dyDescent="0.3">
      <c r="A14857"/>
      <c r="B14857"/>
      <c r="C14857" s="29"/>
      <c r="D14857"/>
      <c r="E14857" s="44"/>
      <c r="F14857" s="29"/>
      <c r="G14857" s="45"/>
      <c r="L14857"/>
      <c r="M14857" s="46"/>
    </row>
    <row r="14858" spans="1:13" x14ac:dyDescent="0.3">
      <c r="A14858"/>
      <c r="B14858"/>
      <c r="C14858" s="29"/>
      <c r="D14858"/>
      <c r="E14858" s="44"/>
      <c r="F14858" s="29"/>
      <c r="G14858" s="45"/>
      <c r="L14858"/>
      <c r="M14858" s="46"/>
    </row>
    <row r="14859" spans="1:13" x14ac:dyDescent="0.3">
      <c r="A14859"/>
      <c r="B14859"/>
      <c r="C14859" s="29"/>
      <c r="D14859"/>
      <c r="E14859" s="44"/>
      <c r="F14859" s="29"/>
      <c r="G14859" s="45"/>
      <c r="L14859"/>
      <c r="M14859" s="46"/>
    </row>
    <row r="14860" spans="1:13" x14ac:dyDescent="0.3">
      <c r="A14860"/>
      <c r="B14860"/>
      <c r="C14860" s="29"/>
      <c r="D14860"/>
      <c r="E14860" s="44"/>
      <c r="F14860" s="29"/>
      <c r="G14860" s="45"/>
      <c r="L14860"/>
      <c r="M14860" s="46"/>
    </row>
    <row r="14861" spans="1:13" x14ac:dyDescent="0.3">
      <c r="A14861"/>
      <c r="B14861"/>
      <c r="C14861" s="29"/>
      <c r="D14861"/>
      <c r="E14861" s="44"/>
      <c r="F14861" s="29"/>
      <c r="G14861" s="45"/>
      <c r="L14861"/>
      <c r="M14861" s="46"/>
    </row>
    <row r="14862" spans="1:13" x14ac:dyDescent="0.3">
      <c r="A14862"/>
      <c r="B14862"/>
      <c r="C14862" s="29"/>
      <c r="D14862"/>
      <c r="E14862" s="44"/>
      <c r="F14862" s="29"/>
      <c r="G14862" s="45"/>
      <c r="L14862"/>
      <c r="M14862" s="46"/>
    </row>
    <row r="14863" spans="1:13" x14ac:dyDescent="0.3">
      <c r="A14863"/>
      <c r="B14863"/>
      <c r="C14863" s="29"/>
      <c r="D14863"/>
      <c r="E14863" s="44"/>
      <c r="F14863" s="29"/>
      <c r="G14863" s="45"/>
      <c r="L14863"/>
      <c r="M14863" s="46"/>
    </row>
    <row r="14864" spans="1:13" x14ac:dyDescent="0.3">
      <c r="A14864"/>
      <c r="B14864"/>
      <c r="C14864" s="29"/>
      <c r="D14864"/>
      <c r="E14864" s="44"/>
      <c r="F14864" s="29"/>
      <c r="G14864" s="45"/>
      <c r="L14864"/>
      <c r="M14864" s="46"/>
    </row>
    <row r="14865" spans="1:13" x14ac:dyDescent="0.3">
      <c r="A14865"/>
      <c r="B14865"/>
      <c r="C14865" s="29"/>
      <c r="D14865"/>
      <c r="E14865" s="44"/>
      <c r="F14865" s="29"/>
      <c r="G14865" s="45"/>
      <c r="L14865"/>
      <c r="M14865" s="46"/>
    </row>
    <row r="14866" spans="1:13" x14ac:dyDescent="0.3">
      <c r="A14866"/>
      <c r="B14866"/>
      <c r="C14866" s="29"/>
      <c r="D14866"/>
      <c r="E14866" s="44"/>
      <c r="F14866" s="29"/>
      <c r="G14866" s="45"/>
      <c r="L14866"/>
      <c r="M14866" s="46"/>
    </row>
    <row r="14867" spans="1:13" x14ac:dyDescent="0.3">
      <c r="A14867"/>
      <c r="B14867"/>
      <c r="C14867" s="29"/>
      <c r="D14867"/>
      <c r="E14867" s="44"/>
      <c r="F14867" s="29"/>
      <c r="G14867" s="45"/>
      <c r="L14867"/>
      <c r="M14867" s="46"/>
    </row>
    <row r="14868" spans="1:13" x14ac:dyDescent="0.3">
      <c r="A14868"/>
      <c r="B14868"/>
      <c r="C14868" s="29"/>
      <c r="D14868"/>
      <c r="E14868" s="44"/>
      <c r="F14868" s="29"/>
      <c r="G14868" s="45"/>
      <c r="L14868"/>
      <c r="M14868" s="46"/>
    </row>
    <row r="14869" spans="1:13" x14ac:dyDescent="0.3">
      <c r="A14869"/>
      <c r="B14869"/>
      <c r="C14869" s="29"/>
      <c r="D14869"/>
      <c r="E14869" s="44"/>
      <c r="F14869" s="29"/>
      <c r="G14869" s="45"/>
      <c r="L14869"/>
      <c r="M14869" s="46"/>
    </row>
    <row r="14870" spans="1:13" x14ac:dyDescent="0.3">
      <c r="A14870"/>
      <c r="B14870"/>
      <c r="C14870" s="29"/>
      <c r="D14870"/>
      <c r="E14870" s="44"/>
      <c r="F14870" s="29"/>
      <c r="G14870" s="45"/>
      <c r="L14870"/>
      <c r="M14870" s="46"/>
    </row>
    <row r="14871" spans="1:13" x14ac:dyDescent="0.3">
      <c r="A14871"/>
      <c r="B14871"/>
      <c r="C14871" s="29"/>
      <c r="D14871"/>
      <c r="E14871" s="44"/>
      <c r="F14871" s="29"/>
      <c r="G14871" s="45"/>
      <c r="L14871"/>
      <c r="M14871" s="46"/>
    </row>
    <row r="14872" spans="1:13" x14ac:dyDescent="0.3">
      <c r="A14872"/>
      <c r="B14872"/>
      <c r="C14872" s="29"/>
      <c r="D14872"/>
      <c r="E14872" s="44"/>
      <c r="F14872" s="29"/>
      <c r="G14872" s="45"/>
      <c r="L14872"/>
      <c r="M14872" s="46"/>
    </row>
    <row r="14873" spans="1:13" x14ac:dyDescent="0.3">
      <c r="A14873"/>
      <c r="B14873"/>
      <c r="C14873" s="29"/>
      <c r="D14873"/>
      <c r="E14873" s="44"/>
      <c r="F14873" s="29"/>
      <c r="G14873" s="45"/>
      <c r="L14873"/>
      <c r="M14873" s="46"/>
    </row>
    <row r="14874" spans="1:13" x14ac:dyDescent="0.3">
      <c r="A14874"/>
      <c r="B14874"/>
      <c r="C14874" s="29"/>
      <c r="D14874"/>
      <c r="E14874" s="44"/>
      <c r="F14874" s="29"/>
      <c r="G14874" s="45"/>
      <c r="L14874"/>
      <c r="M14874" s="46"/>
    </row>
    <row r="14875" spans="1:13" x14ac:dyDescent="0.3">
      <c r="A14875"/>
      <c r="B14875"/>
      <c r="C14875" s="29"/>
      <c r="D14875"/>
      <c r="E14875" s="44"/>
      <c r="F14875" s="29"/>
      <c r="G14875" s="45"/>
      <c r="L14875"/>
      <c r="M14875" s="46"/>
    </row>
    <row r="14876" spans="1:13" x14ac:dyDescent="0.3">
      <c r="A14876"/>
      <c r="B14876"/>
      <c r="C14876" s="29"/>
      <c r="D14876"/>
      <c r="E14876" s="44"/>
      <c r="F14876" s="29"/>
      <c r="G14876" s="45"/>
      <c r="L14876"/>
      <c r="M14876" s="46"/>
    </row>
    <row r="14877" spans="1:13" x14ac:dyDescent="0.3">
      <c r="A14877"/>
      <c r="B14877"/>
      <c r="C14877" s="29"/>
      <c r="D14877"/>
      <c r="E14877" s="44"/>
      <c r="F14877" s="29"/>
      <c r="G14877" s="45"/>
      <c r="L14877"/>
      <c r="M14877" s="46"/>
    </row>
    <row r="14878" spans="1:13" x14ac:dyDescent="0.3">
      <c r="A14878"/>
      <c r="B14878"/>
      <c r="C14878" s="29"/>
      <c r="D14878"/>
      <c r="E14878" s="44"/>
      <c r="F14878" s="29"/>
      <c r="G14878" s="45"/>
      <c r="L14878"/>
      <c r="M14878" s="46"/>
    </row>
    <row r="14879" spans="1:13" x14ac:dyDescent="0.3">
      <c r="A14879"/>
      <c r="B14879"/>
      <c r="C14879" s="29"/>
      <c r="D14879"/>
      <c r="E14879" s="44"/>
      <c r="F14879" s="29"/>
      <c r="G14879" s="45"/>
      <c r="L14879"/>
      <c r="M14879" s="46"/>
    </row>
    <row r="14880" spans="1:13" x14ac:dyDescent="0.3">
      <c r="A14880"/>
      <c r="B14880"/>
      <c r="C14880" s="29"/>
      <c r="D14880"/>
      <c r="E14880" s="44"/>
      <c r="F14880" s="29"/>
      <c r="G14880" s="45"/>
      <c r="L14880"/>
      <c r="M14880" s="46"/>
    </row>
    <row r="14881" spans="1:13" x14ac:dyDescent="0.3">
      <c r="A14881"/>
      <c r="B14881"/>
      <c r="C14881" s="29"/>
      <c r="D14881"/>
      <c r="E14881" s="44"/>
      <c r="F14881" s="29"/>
      <c r="G14881" s="45"/>
      <c r="L14881"/>
      <c r="M14881" s="46"/>
    </row>
    <row r="14882" spans="1:13" x14ac:dyDescent="0.3">
      <c r="A14882"/>
      <c r="B14882"/>
      <c r="C14882" s="29"/>
      <c r="D14882"/>
      <c r="E14882" s="44"/>
      <c r="F14882" s="29"/>
      <c r="G14882" s="45"/>
      <c r="L14882"/>
      <c r="M14882" s="46"/>
    </row>
    <row r="14883" spans="1:13" x14ac:dyDescent="0.3">
      <c r="A14883"/>
      <c r="B14883"/>
      <c r="C14883" s="29"/>
      <c r="D14883"/>
      <c r="E14883" s="44"/>
      <c r="F14883" s="29"/>
      <c r="G14883" s="45"/>
      <c r="L14883"/>
      <c r="M14883" s="46"/>
    </row>
    <row r="14884" spans="1:13" x14ac:dyDescent="0.3">
      <c r="A14884"/>
      <c r="B14884"/>
      <c r="C14884" s="29"/>
      <c r="D14884"/>
      <c r="E14884" s="44"/>
      <c r="F14884" s="29"/>
      <c r="G14884" s="45"/>
      <c r="L14884"/>
      <c r="M14884" s="46"/>
    </row>
    <row r="14885" spans="1:13" x14ac:dyDescent="0.3">
      <c r="A14885"/>
      <c r="B14885"/>
      <c r="C14885" s="29"/>
      <c r="D14885"/>
      <c r="E14885" s="44"/>
      <c r="F14885" s="29"/>
      <c r="G14885" s="45"/>
      <c r="L14885"/>
      <c r="M14885" s="46"/>
    </row>
    <row r="14886" spans="1:13" x14ac:dyDescent="0.3">
      <c r="A14886"/>
      <c r="B14886"/>
      <c r="C14886" s="29"/>
      <c r="D14886"/>
      <c r="E14886" s="44"/>
      <c r="F14886" s="29"/>
      <c r="G14886" s="45"/>
      <c r="L14886"/>
      <c r="M14886" s="46"/>
    </row>
    <row r="14887" spans="1:13" x14ac:dyDescent="0.3">
      <c r="A14887"/>
      <c r="B14887"/>
      <c r="C14887" s="29"/>
      <c r="D14887"/>
      <c r="E14887" s="44"/>
      <c r="F14887" s="29"/>
      <c r="G14887" s="45"/>
      <c r="L14887"/>
      <c r="M14887" s="46"/>
    </row>
    <row r="14888" spans="1:13" x14ac:dyDescent="0.3">
      <c r="A14888"/>
      <c r="B14888"/>
      <c r="C14888" s="29"/>
      <c r="D14888"/>
      <c r="E14888" s="44"/>
      <c r="F14888" s="29"/>
      <c r="G14888" s="45"/>
      <c r="L14888"/>
      <c r="M14888" s="46"/>
    </row>
    <row r="14889" spans="1:13" x14ac:dyDescent="0.3">
      <c r="A14889"/>
      <c r="B14889"/>
      <c r="C14889" s="29"/>
      <c r="D14889"/>
      <c r="E14889" s="44"/>
      <c r="F14889" s="29"/>
      <c r="G14889" s="45"/>
      <c r="L14889"/>
      <c r="M14889" s="46"/>
    </row>
    <row r="14890" spans="1:13" x14ac:dyDescent="0.3">
      <c r="A14890"/>
      <c r="B14890"/>
      <c r="C14890" s="29"/>
      <c r="D14890"/>
      <c r="E14890" s="44"/>
      <c r="F14890" s="29"/>
      <c r="G14890" s="45"/>
      <c r="L14890"/>
      <c r="M14890" s="46"/>
    </row>
    <row r="14891" spans="1:13" x14ac:dyDescent="0.3">
      <c r="A14891"/>
      <c r="B14891"/>
      <c r="C14891" s="29"/>
      <c r="D14891"/>
      <c r="E14891" s="44"/>
      <c r="F14891" s="29"/>
      <c r="G14891" s="45"/>
      <c r="L14891"/>
      <c r="M14891" s="46"/>
    </row>
    <row r="14892" spans="1:13" x14ac:dyDescent="0.3">
      <c r="A14892"/>
      <c r="B14892"/>
      <c r="C14892" s="29"/>
      <c r="D14892"/>
      <c r="E14892" s="44"/>
      <c r="F14892" s="29"/>
      <c r="G14892" s="45"/>
      <c r="L14892"/>
      <c r="M14892" s="46"/>
    </row>
    <row r="14893" spans="1:13" x14ac:dyDescent="0.3">
      <c r="A14893"/>
      <c r="B14893"/>
      <c r="C14893" s="29"/>
      <c r="D14893"/>
      <c r="E14893" s="44"/>
      <c r="F14893" s="29"/>
      <c r="G14893" s="45"/>
      <c r="L14893"/>
      <c r="M14893" s="46"/>
    </row>
    <row r="14894" spans="1:13" x14ac:dyDescent="0.3">
      <c r="A14894"/>
      <c r="B14894"/>
      <c r="C14894" s="29"/>
      <c r="D14894"/>
      <c r="E14894" s="44"/>
      <c r="F14894" s="29"/>
      <c r="G14894" s="45"/>
      <c r="L14894"/>
      <c r="M14894" s="46"/>
    </row>
    <row r="14895" spans="1:13" x14ac:dyDescent="0.3">
      <c r="A14895"/>
      <c r="B14895"/>
      <c r="C14895" s="29"/>
      <c r="D14895"/>
      <c r="E14895" s="44"/>
      <c r="F14895" s="29"/>
      <c r="G14895" s="45"/>
      <c r="L14895"/>
      <c r="M14895" s="46"/>
    </row>
    <row r="14896" spans="1:13" x14ac:dyDescent="0.3">
      <c r="A14896"/>
      <c r="B14896"/>
      <c r="C14896" s="29"/>
      <c r="D14896"/>
      <c r="E14896" s="44"/>
      <c r="F14896" s="29"/>
      <c r="G14896" s="45"/>
      <c r="L14896"/>
      <c r="M14896" s="46"/>
    </row>
    <row r="14897" spans="1:13" x14ac:dyDescent="0.3">
      <c r="A14897"/>
      <c r="B14897"/>
      <c r="C14897" s="29"/>
      <c r="D14897"/>
      <c r="E14897" s="44"/>
      <c r="F14897" s="29"/>
      <c r="G14897" s="45"/>
      <c r="L14897"/>
      <c r="M14897" s="46"/>
    </row>
    <row r="14898" spans="1:13" x14ac:dyDescent="0.3">
      <c r="A14898"/>
      <c r="B14898"/>
      <c r="C14898" s="29"/>
      <c r="D14898"/>
      <c r="E14898" s="44"/>
      <c r="F14898" s="29"/>
      <c r="G14898" s="45"/>
      <c r="L14898"/>
      <c r="M14898" s="46"/>
    </row>
    <row r="14899" spans="1:13" x14ac:dyDescent="0.3">
      <c r="A14899"/>
      <c r="B14899"/>
      <c r="C14899" s="29"/>
      <c r="D14899"/>
      <c r="E14899" s="44"/>
      <c r="F14899" s="29"/>
      <c r="G14899" s="45"/>
      <c r="L14899"/>
      <c r="M14899" s="46"/>
    </row>
    <row r="14900" spans="1:13" x14ac:dyDescent="0.3">
      <c r="A14900"/>
      <c r="B14900"/>
      <c r="C14900" s="29"/>
      <c r="D14900"/>
      <c r="E14900" s="44"/>
      <c r="F14900" s="29"/>
      <c r="G14900" s="45"/>
      <c r="L14900"/>
      <c r="M14900" s="46"/>
    </row>
    <row r="14901" spans="1:13" x14ac:dyDescent="0.3">
      <c r="A14901"/>
      <c r="B14901"/>
      <c r="C14901" s="29"/>
      <c r="D14901"/>
      <c r="E14901" s="44"/>
      <c r="F14901" s="29"/>
      <c r="G14901" s="45"/>
      <c r="L14901"/>
      <c r="M14901" s="46"/>
    </row>
    <row r="14902" spans="1:13" x14ac:dyDescent="0.3">
      <c r="A14902"/>
      <c r="B14902"/>
      <c r="C14902" s="29"/>
      <c r="D14902"/>
      <c r="E14902" s="44"/>
      <c r="F14902" s="29"/>
      <c r="G14902" s="45"/>
      <c r="L14902"/>
      <c r="M14902" s="46"/>
    </row>
    <row r="14903" spans="1:13" x14ac:dyDescent="0.3">
      <c r="A14903"/>
      <c r="B14903"/>
      <c r="C14903" s="29"/>
      <c r="D14903"/>
      <c r="E14903" s="44"/>
      <c r="F14903" s="29"/>
      <c r="G14903" s="45"/>
      <c r="L14903"/>
      <c r="M14903" s="46"/>
    </row>
    <row r="14904" spans="1:13" x14ac:dyDescent="0.3">
      <c r="A14904"/>
      <c r="B14904"/>
      <c r="C14904" s="29"/>
      <c r="D14904"/>
      <c r="E14904" s="44"/>
      <c r="F14904" s="29"/>
      <c r="G14904" s="45"/>
      <c r="L14904"/>
      <c r="M14904" s="46"/>
    </row>
    <row r="14905" spans="1:13" x14ac:dyDescent="0.3">
      <c r="A14905"/>
      <c r="B14905"/>
      <c r="C14905" s="29"/>
      <c r="D14905"/>
      <c r="E14905" s="44"/>
      <c r="F14905" s="29"/>
      <c r="G14905" s="45"/>
      <c r="L14905"/>
      <c r="M14905" s="46"/>
    </row>
    <row r="14906" spans="1:13" x14ac:dyDescent="0.3">
      <c r="A14906"/>
      <c r="B14906"/>
      <c r="C14906" s="29"/>
      <c r="D14906"/>
      <c r="E14906" s="44"/>
      <c r="F14906" s="29"/>
      <c r="G14906" s="45"/>
      <c r="L14906"/>
      <c r="M14906" s="46"/>
    </row>
    <row r="14907" spans="1:13" x14ac:dyDescent="0.3">
      <c r="A14907"/>
      <c r="B14907"/>
      <c r="C14907" s="29"/>
      <c r="D14907"/>
      <c r="E14907" s="44"/>
      <c r="F14907" s="29"/>
      <c r="G14907" s="45"/>
      <c r="L14907"/>
      <c r="M14907" s="46"/>
    </row>
    <row r="14908" spans="1:13" x14ac:dyDescent="0.3">
      <c r="A14908"/>
      <c r="B14908"/>
      <c r="C14908" s="29"/>
      <c r="D14908"/>
      <c r="E14908" s="44"/>
      <c r="F14908" s="29"/>
      <c r="G14908" s="45"/>
      <c r="L14908"/>
      <c r="M14908" s="46"/>
    </row>
    <row r="14909" spans="1:13" x14ac:dyDescent="0.3">
      <c r="A14909"/>
      <c r="B14909"/>
      <c r="C14909" s="29"/>
      <c r="D14909"/>
      <c r="E14909" s="44"/>
      <c r="F14909" s="29"/>
      <c r="G14909" s="45"/>
      <c r="L14909"/>
      <c r="M14909" s="46"/>
    </row>
    <row r="14910" spans="1:13" x14ac:dyDescent="0.3">
      <c r="A14910"/>
      <c r="B14910"/>
      <c r="C14910" s="29"/>
      <c r="D14910"/>
      <c r="E14910" s="44"/>
      <c r="F14910" s="29"/>
      <c r="G14910" s="45"/>
      <c r="L14910"/>
      <c r="M14910" s="46"/>
    </row>
    <row r="14911" spans="1:13" x14ac:dyDescent="0.3">
      <c r="A14911"/>
      <c r="B14911"/>
      <c r="C14911" s="29"/>
      <c r="D14911"/>
      <c r="E14911" s="44"/>
      <c r="F14911" s="29"/>
      <c r="G14911" s="45"/>
      <c r="L14911"/>
      <c r="M14911" s="46"/>
    </row>
    <row r="14912" spans="1:13" x14ac:dyDescent="0.3">
      <c r="A14912"/>
      <c r="B14912"/>
      <c r="C14912" s="29"/>
      <c r="D14912"/>
      <c r="E14912" s="44"/>
      <c r="F14912" s="29"/>
      <c r="G14912" s="45"/>
      <c r="L14912"/>
      <c r="M14912" s="46"/>
    </row>
    <row r="14913" spans="1:13" x14ac:dyDescent="0.3">
      <c r="A14913"/>
      <c r="B14913"/>
      <c r="C14913" s="29"/>
      <c r="D14913"/>
      <c r="E14913" s="44"/>
      <c r="F14913" s="29"/>
      <c r="G14913" s="45"/>
      <c r="L14913"/>
      <c r="M14913" s="46"/>
    </row>
    <row r="14914" spans="1:13" x14ac:dyDescent="0.3">
      <c r="A14914"/>
      <c r="B14914"/>
      <c r="C14914" s="29"/>
      <c r="D14914"/>
      <c r="E14914" s="44"/>
      <c r="F14914" s="29"/>
      <c r="G14914" s="45"/>
      <c r="L14914"/>
      <c r="M14914" s="46"/>
    </row>
    <row r="14915" spans="1:13" x14ac:dyDescent="0.3">
      <c r="A14915"/>
      <c r="B14915"/>
      <c r="C14915" s="29"/>
      <c r="D14915"/>
      <c r="E14915" s="44"/>
      <c r="F14915" s="29"/>
      <c r="G14915" s="45"/>
      <c r="L14915"/>
      <c r="M14915" s="46"/>
    </row>
    <row r="14916" spans="1:13" x14ac:dyDescent="0.3">
      <c r="A14916"/>
      <c r="B14916"/>
      <c r="C14916" s="29"/>
      <c r="D14916"/>
      <c r="E14916" s="44"/>
      <c r="F14916" s="29"/>
      <c r="G14916" s="45"/>
      <c r="L14916"/>
      <c r="M14916" s="46"/>
    </row>
    <row r="14917" spans="1:13" x14ac:dyDescent="0.3">
      <c r="A14917"/>
      <c r="B14917"/>
      <c r="C14917" s="29"/>
      <c r="D14917"/>
      <c r="E14917" s="44"/>
      <c r="F14917" s="29"/>
      <c r="G14917" s="45"/>
      <c r="L14917"/>
      <c r="M14917" s="46"/>
    </row>
    <row r="14918" spans="1:13" x14ac:dyDescent="0.3">
      <c r="A14918"/>
      <c r="B14918"/>
      <c r="C14918" s="29"/>
      <c r="D14918"/>
      <c r="E14918" s="44"/>
      <c r="F14918" s="29"/>
      <c r="G14918" s="45"/>
      <c r="L14918"/>
      <c r="M14918" s="46"/>
    </row>
    <row r="14919" spans="1:13" x14ac:dyDescent="0.3">
      <c r="A14919"/>
      <c r="B14919"/>
      <c r="C14919" s="29"/>
      <c r="D14919"/>
      <c r="E14919" s="44"/>
      <c r="F14919" s="29"/>
      <c r="G14919" s="45"/>
      <c r="L14919"/>
      <c r="M14919" s="46"/>
    </row>
    <row r="14920" spans="1:13" x14ac:dyDescent="0.3">
      <c r="A14920"/>
      <c r="B14920"/>
      <c r="C14920" s="29"/>
      <c r="D14920"/>
      <c r="E14920" s="44"/>
      <c r="F14920" s="29"/>
      <c r="G14920" s="45"/>
      <c r="L14920"/>
      <c r="M14920" s="46"/>
    </row>
    <row r="14921" spans="1:13" x14ac:dyDescent="0.3">
      <c r="A14921"/>
      <c r="B14921"/>
      <c r="C14921" s="29"/>
      <c r="D14921"/>
      <c r="E14921" s="44"/>
      <c r="F14921" s="29"/>
      <c r="G14921" s="45"/>
      <c r="L14921"/>
      <c r="M14921" s="46"/>
    </row>
    <row r="14922" spans="1:13" x14ac:dyDescent="0.3">
      <c r="A14922"/>
      <c r="B14922"/>
      <c r="C14922" s="29"/>
      <c r="D14922"/>
      <c r="E14922" s="44"/>
      <c r="F14922" s="29"/>
      <c r="G14922" s="45"/>
      <c r="L14922"/>
      <c r="M14922" s="46"/>
    </row>
    <row r="14923" spans="1:13" x14ac:dyDescent="0.3">
      <c r="A14923"/>
      <c r="B14923"/>
      <c r="C14923" s="29"/>
      <c r="D14923"/>
      <c r="E14923" s="44"/>
      <c r="F14923" s="29"/>
      <c r="G14923" s="45"/>
      <c r="L14923"/>
      <c r="M14923" s="46"/>
    </row>
    <row r="14924" spans="1:13" x14ac:dyDescent="0.3">
      <c r="A14924"/>
      <c r="B14924"/>
      <c r="C14924" s="29"/>
      <c r="D14924"/>
      <c r="E14924" s="44"/>
      <c r="F14924" s="29"/>
      <c r="G14924" s="45"/>
      <c r="L14924"/>
      <c r="M14924" s="46"/>
    </row>
    <row r="14925" spans="1:13" x14ac:dyDescent="0.3">
      <c r="A14925"/>
      <c r="B14925"/>
      <c r="C14925" s="29"/>
      <c r="D14925"/>
      <c r="E14925" s="44"/>
      <c r="F14925" s="29"/>
      <c r="G14925" s="45"/>
      <c r="L14925"/>
      <c r="M14925" s="46"/>
    </row>
    <row r="14926" spans="1:13" x14ac:dyDescent="0.3">
      <c r="A14926"/>
      <c r="B14926"/>
      <c r="C14926" s="29"/>
      <c r="D14926"/>
      <c r="E14926" s="44"/>
      <c r="F14926" s="29"/>
      <c r="G14926" s="45"/>
      <c r="L14926"/>
      <c r="M14926" s="46"/>
    </row>
    <row r="14927" spans="1:13" x14ac:dyDescent="0.3">
      <c r="A14927"/>
      <c r="B14927"/>
      <c r="C14927" s="29"/>
      <c r="D14927"/>
      <c r="E14927" s="44"/>
      <c r="F14927" s="29"/>
      <c r="G14927" s="45"/>
      <c r="L14927"/>
      <c r="M14927" s="46"/>
    </row>
    <row r="14928" spans="1:13" x14ac:dyDescent="0.3">
      <c r="A14928"/>
      <c r="B14928"/>
      <c r="C14928" s="29"/>
      <c r="D14928"/>
      <c r="E14928" s="44"/>
      <c r="F14928" s="29"/>
      <c r="G14928" s="45"/>
      <c r="L14928"/>
      <c r="M14928" s="46"/>
    </row>
    <row r="14929" spans="1:13" x14ac:dyDescent="0.3">
      <c r="A14929"/>
      <c r="B14929"/>
      <c r="C14929" s="29"/>
      <c r="D14929"/>
      <c r="E14929" s="44"/>
      <c r="F14929" s="29"/>
      <c r="G14929" s="45"/>
      <c r="L14929"/>
      <c r="M14929" s="46"/>
    </row>
    <row r="14930" spans="1:13" x14ac:dyDescent="0.3">
      <c r="A14930"/>
      <c r="B14930"/>
      <c r="C14930" s="29"/>
      <c r="D14930"/>
      <c r="E14930" s="44"/>
      <c r="F14930" s="29"/>
      <c r="G14930" s="45"/>
      <c r="L14930"/>
      <c r="M14930" s="46"/>
    </row>
    <row r="14931" spans="1:13" x14ac:dyDescent="0.3">
      <c r="A14931"/>
      <c r="B14931"/>
      <c r="C14931" s="29"/>
      <c r="D14931"/>
      <c r="E14931" s="44"/>
      <c r="F14931" s="29"/>
      <c r="G14931" s="45"/>
      <c r="L14931"/>
      <c r="M14931" s="46"/>
    </row>
    <row r="14932" spans="1:13" x14ac:dyDescent="0.3">
      <c r="A14932"/>
      <c r="B14932"/>
      <c r="C14932" s="29"/>
      <c r="D14932"/>
      <c r="E14932" s="44"/>
      <c r="F14932" s="29"/>
      <c r="G14932" s="45"/>
      <c r="L14932"/>
      <c r="M14932" s="46"/>
    </row>
    <row r="14933" spans="1:13" x14ac:dyDescent="0.3">
      <c r="A14933"/>
      <c r="B14933"/>
      <c r="C14933" s="29"/>
      <c r="D14933"/>
      <c r="E14933" s="44"/>
      <c r="F14933" s="29"/>
      <c r="G14933" s="45"/>
      <c r="L14933"/>
      <c r="M14933" s="46"/>
    </row>
    <row r="14934" spans="1:13" x14ac:dyDescent="0.3">
      <c r="A14934"/>
      <c r="B14934"/>
      <c r="C14934" s="29"/>
      <c r="D14934"/>
      <c r="E14934" s="44"/>
      <c r="F14934" s="29"/>
      <c r="G14934" s="45"/>
      <c r="L14934"/>
      <c r="M14934" s="46"/>
    </row>
    <row r="14935" spans="1:13" x14ac:dyDescent="0.3">
      <c r="A14935"/>
      <c r="B14935"/>
      <c r="C14935" s="29"/>
      <c r="D14935"/>
      <c r="E14935" s="44"/>
      <c r="F14935" s="29"/>
      <c r="G14935" s="45"/>
      <c r="L14935"/>
      <c r="M14935" s="46"/>
    </row>
    <row r="14936" spans="1:13" x14ac:dyDescent="0.3">
      <c r="A14936"/>
      <c r="B14936"/>
      <c r="C14936" s="29"/>
      <c r="D14936"/>
      <c r="E14936" s="44"/>
      <c r="F14936" s="29"/>
      <c r="G14936" s="45"/>
      <c r="L14936"/>
      <c r="M14936" s="46"/>
    </row>
    <row r="14937" spans="1:13" x14ac:dyDescent="0.3">
      <c r="A14937"/>
      <c r="B14937"/>
      <c r="C14937" s="29"/>
      <c r="D14937"/>
      <c r="E14937" s="44"/>
      <c r="F14937" s="29"/>
      <c r="G14937" s="45"/>
      <c r="L14937"/>
      <c r="M14937" s="46"/>
    </row>
    <row r="14938" spans="1:13" x14ac:dyDescent="0.3">
      <c r="A14938"/>
      <c r="B14938"/>
      <c r="C14938" s="29"/>
      <c r="D14938"/>
      <c r="E14938" s="44"/>
      <c r="F14938" s="29"/>
      <c r="G14938" s="45"/>
      <c r="L14938"/>
      <c r="M14938" s="46"/>
    </row>
    <row r="14939" spans="1:13" x14ac:dyDescent="0.3">
      <c r="A14939"/>
      <c r="B14939"/>
      <c r="C14939" s="29"/>
      <c r="D14939"/>
      <c r="E14939" s="44"/>
      <c r="F14939" s="29"/>
      <c r="G14939" s="45"/>
      <c r="L14939"/>
      <c r="M14939" s="46"/>
    </row>
    <row r="14940" spans="1:13" x14ac:dyDescent="0.3">
      <c r="A14940"/>
      <c r="B14940"/>
      <c r="C14940" s="29"/>
      <c r="D14940"/>
      <c r="E14940" s="44"/>
      <c r="F14940" s="29"/>
      <c r="G14940" s="45"/>
      <c r="L14940"/>
      <c r="M14940" s="46"/>
    </row>
    <row r="14941" spans="1:13" x14ac:dyDescent="0.3">
      <c r="A14941"/>
      <c r="B14941"/>
      <c r="C14941" s="29"/>
      <c r="D14941"/>
      <c r="E14941" s="44"/>
      <c r="F14941" s="29"/>
      <c r="G14941" s="45"/>
      <c r="L14941"/>
      <c r="M14941" s="46"/>
    </row>
    <row r="14942" spans="1:13" x14ac:dyDescent="0.3">
      <c r="A14942"/>
      <c r="B14942"/>
      <c r="C14942" s="29"/>
      <c r="D14942"/>
      <c r="E14942" s="44"/>
      <c r="F14942" s="29"/>
      <c r="G14942" s="45"/>
      <c r="L14942"/>
      <c r="M14942" s="46"/>
    </row>
    <row r="14943" spans="1:13" x14ac:dyDescent="0.3">
      <c r="A14943"/>
      <c r="B14943"/>
      <c r="C14943" s="29"/>
      <c r="D14943"/>
      <c r="E14943" s="44"/>
      <c r="F14943" s="29"/>
      <c r="G14943" s="45"/>
      <c r="L14943"/>
      <c r="M14943" s="46"/>
    </row>
    <row r="14944" spans="1:13" x14ac:dyDescent="0.3">
      <c r="A14944"/>
      <c r="B14944"/>
      <c r="C14944" s="29"/>
      <c r="D14944"/>
      <c r="E14944" s="44"/>
      <c r="F14944" s="29"/>
      <c r="G14944" s="45"/>
      <c r="L14944"/>
      <c r="M14944" s="46"/>
    </row>
    <row r="14945" spans="1:13" x14ac:dyDescent="0.3">
      <c r="A14945"/>
      <c r="B14945"/>
      <c r="C14945" s="29"/>
      <c r="D14945"/>
      <c r="E14945" s="44"/>
      <c r="F14945" s="29"/>
      <c r="G14945" s="45"/>
      <c r="L14945"/>
      <c r="M14945" s="46"/>
    </row>
    <row r="14946" spans="1:13" x14ac:dyDescent="0.3">
      <c r="A14946"/>
      <c r="B14946"/>
      <c r="C14946" s="29"/>
      <c r="D14946"/>
      <c r="E14946" s="44"/>
      <c r="F14946" s="29"/>
      <c r="G14946" s="45"/>
      <c r="L14946"/>
      <c r="M14946" s="46"/>
    </row>
    <row r="14947" spans="1:13" x14ac:dyDescent="0.3">
      <c r="A14947"/>
      <c r="B14947"/>
      <c r="C14947" s="29"/>
      <c r="D14947"/>
      <c r="E14947" s="44"/>
      <c r="F14947" s="29"/>
      <c r="G14947" s="45"/>
      <c r="L14947"/>
      <c r="M14947" s="46"/>
    </row>
    <row r="14948" spans="1:13" x14ac:dyDescent="0.3">
      <c r="A14948"/>
      <c r="B14948"/>
      <c r="C14948" s="29"/>
      <c r="D14948"/>
      <c r="E14948" s="44"/>
      <c r="F14948" s="29"/>
      <c r="G14948" s="45"/>
      <c r="L14948"/>
      <c r="M14948" s="46"/>
    </row>
    <row r="14949" spans="1:13" x14ac:dyDescent="0.3">
      <c r="A14949"/>
      <c r="B14949"/>
      <c r="C14949" s="29"/>
      <c r="D14949"/>
      <c r="E14949" s="44"/>
      <c r="F14949" s="29"/>
      <c r="G14949" s="45"/>
      <c r="L14949"/>
      <c r="M14949" s="46"/>
    </row>
    <row r="14950" spans="1:13" x14ac:dyDescent="0.3">
      <c r="A14950"/>
      <c r="B14950"/>
      <c r="C14950" s="29"/>
      <c r="D14950"/>
      <c r="E14950" s="44"/>
      <c r="F14950" s="29"/>
      <c r="G14950" s="45"/>
      <c r="L14950"/>
      <c r="M14950" s="46"/>
    </row>
    <row r="14951" spans="1:13" x14ac:dyDescent="0.3">
      <c r="A14951"/>
      <c r="B14951"/>
      <c r="C14951" s="29"/>
      <c r="D14951"/>
      <c r="E14951" s="44"/>
      <c r="F14951" s="29"/>
      <c r="G14951" s="45"/>
      <c r="L14951"/>
      <c r="M14951" s="46"/>
    </row>
    <row r="14952" spans="1:13" x14ac:dyDescent="0.3">
      <c r="A14952"/>
      <c r="B14952"/>
      <c r="C14952" s="29"/>
      <c r="D14952"/>
      <c r="E14952" s="44"/>
      <c r="F14952" s="29"/>
      <c r="G14952" s="45"/>
      <c r="L14952"/>
      <c r="M14952" s="46"/>
    </row>
    <row r="14953" spans="1:13" x14ac:dyDescent="0.3">
      <c r="A14953"/>
      <c r="B14953"/>
      <c r="C14953" s="29"/>
      <c r="D14953"/>
      <c r="E14953" s="44"/>
      <c r="F14953" s="29"/>
      <c r="G14953" s="45"/>
      <c r="L14953"/>
      <c r="M14953" s="46"/>
    </row>
    <row r="14954" spans="1:13" x14ac:dyDescent="0.3">
      <c r="A14954"/>
      <c r="B14954"/>
      <c r="C14954" s="29"/>
      <c r="D14954"/>
      <c r="E14954" s="44"/>
      <c r="F14954" s="29"/>
      <c r="G14954" s="45"/>
      <c r="L14954"/>
      <c r="M14954" s="46"/>
    </row>
    <row r="14955" spans="1:13" x14ac:dyDescent="0.3">
      <c r="A14955"/>
      <c r="B14955"/>
      <c r="C14955" s="29"/>
      <c r="D14955"/>
      <c r="E14955" s="44"/>
      <c r="F14955" s="29"/>
      <c r="G14955" s="45"/>
      <c r="L14955"/>
      <c r="M14955" s="46"/>
    </row>
    <row r="14956" spans="1:13" x14ac:dyDescent="0.3">
      <c r="A14956"/>
      <c r="B14956"/>
      <c r="C14956" s="29"/>
      <c r="D14956"/>
      <c r="E14956" s="44"/>
      <c r="F14956" s="29"/>
      <c r="G14956" s="45"/>
      <c r="L14956"/>
      <c r="M14956" s="46"/>
    </row>
    <row r="14957" spans="1:13" x14ac:dyDescent="0.3">
      <c r="A14957"/>
      <c r="B14957"/>
      <c r="C14957" s="29"/>
      <c r="D14957"/>
      <c r="E14957" s="44"/>
      <c r="F14957" s="29"/>
      <c r="G14957" s="45"/>
      <c r="L14957"/>
      <c r="M14957" s="46"/>
    </row>
    <row r="14958" spans="1:13" x14ac:dyDescent="0.3">
      <c r="A14958"/>
      <c r="B14958"/>
      <c r="C14958" s="29"/>
      <c r="D14958"/>
      <c r="E14958" s="44"/>
      <c r="F14958" s="29"/>
      <c r="G14958" s="45"/>
      <c r="L14958"/>
      <c r="M14958" s="46"/>
    </row>
    <row r="14959" spans="1:13" x14ac:dyDescent="0.3">
      <c r="A14959"/>
      <c r="B14959"/>
      <c r="C14959" s="29"/>
      <c r="D14959"/>
      <c r="E14959" s="44"/>
      <c r="F14959" s="29"/>
      <c r="G14959" s="45"/>
      <c r="L14959"/>
      <c r="M14959" s="46"/>
    </row>
    <row r="14960" spans="1:13" x14ac:dyDescent="0.3">
      <c r="A14960"/>
      <c r="B14960"/>
      <c r="C14960" s="29"/>
      <c r="D14960"/>
      <c r="E14960" s="44"/>
      <c r="F14960" s="29"/>
      <c r="G14960" s="45"/>
      <c r="L14960"/>
      <c r="M14960" s="46"/>
    </row>
    <row r="14961" spans="1:13" x14ac:dyDescent="0.3">
      <c r="A14961"/>
      <c r="B14961"/>
      <c r="C14961" s="29"/>
      <c r="D14961"/>
      <c r="E14961" s="44"/>
      <c r="F14961" s="29"/>
      <c r="G14961" s="45"/>
      <c r="L14961"/>
      <c r="M14961" s="46"/>
    </row>
    <row r="14962" spans="1:13" x14ac:dyDescent="0.3">
      <c r="A14962"/>
      <c r="B14962"/>
      <c r="C14962" s="29"/>
      <c r="D14962"/>
      <c r="E14962" s="44"/>
      <c r="F14962" s="29"/>
      <c r="G14962" s="45"/>
      <c r="L14962"/>
      <c r="M14962" s="46"/>
    </row>
    <row r="14963" spans="1:13" x14ac:dyDescent="0.3">
      <c r="A14963"/>
      <c r="B14963"/>
      <c r="C14963" s="29"/>
      <c r="D14963"/>
      <c r="E14963" s="44"/>
      <c r="F14963" s="29"/>
      <c r="G14963" s="45"/>
      <c r="L14963"/>
      <c r="M14963" s="46"/>
    </row>
    <row r="14964" spans="1:13" x14ac:dyDescent="0.3">
      <c r="A14964"/>
      <c r="B14964"/>
      <c r="C14964" s="29"/>
      <c r="D14964"/>
      <c r="E14964" s="44"/>
      <c r="F14964" s="29"/>
      <c r="G14964" s="45"/>
      <c r="L14964"/>
      <c r="M14964" s="46"/>
    </row>
    <row r="14965" spans="1:13" x14ac:dyDescent="0.3">
      <c r="A14965"/>
      <c r="B14965"/>
      <c r="C14965" s="29"/>
      <c r="D14965"/>
      <c r="E14965" s="44"/>
      <c r="F14965" s="29"/>
      <c r="G14965" s="45"/>
      <c r="L14965"/>
      <c r="M14965" s="46"/>
    </row>
    <row r="14966" spans="1:13" x14ac:dyDescent="0.3">
      <c r="A14966"/>
      <c r="B14966"/>
      <c r="C14966" s="29"/>
      <c r="D14966"/>
      <c r="E14966" s="44"/>
      <c r="F14966" s="29"/>
      <c r="G14966" s="45"/>
      <c r="L14966"/>
      <c r="M14966" s="46"/>
    </row>
    <row r="14967" spans="1:13" x14ac:dyDescent="0.3">
      <c r="A14967"/>
      <c r="B14967"/>
      <c r="C14967" s="29"/>
      <c r="D14967"/>
      <c r="E14967" s="44"/>
      <c r="F14967" s="29"/>
      <c r="G14967" s="45"/>
      <c r="L14967"/>
      <c r="M14967" s="46"/>
    </row>
    <row r="14968" spans="1:13" x14ac:dyDescent="0.3">
      <c r="A14968"/>
      <c r="B14968"/>
      <c r="C14968" s="29"/>
      <c r="D14968"/>
      <c r="E14968" s="44"/>
      <c r="F14968" s="29"/>
      <c r="G14968" s="45"/>
      <c r="L14968"/>
      <c r="M14968" s="46"/>
    </row>
    <row r="14969" spans="1:13" x14ac:dyDescent="0.3">
      <c r="A14969"/>
      <c r="B14969"/>
      <c r="C14969" s="29"/>
      <c r="D14969"/>
      <c r="E14969" s="44"/>
      <c r="F14969" s="29"/>
      <c r="G14969" s="45"/>
      <c r="L14969"/>
      <c r="M14969" s="46"/>
    </row>
    <row r="14970" spans="1:13" x14ac:dyDescent="0.3">
      <c r="A14970"/>
      <c r="B14970"/>
      <c r="C14970" s="29"/>
      <c r="D14970"/>
      <c r="E14970" s="44"/>
      <c r="F14970" s="29"/>
      <c r="G14970" s="45"/>
      <c r="L14970"/>
      <c r="M14970" s="46"/>
    </row>
    <row r="14971" spans="1:13" x14ac:dyDescent="0.3">
      <c r="A14971"/>
      <c r="B14971"/>
      <c r="C14971" s="29"/>
      <c r="D14971"/>
      <c r="E14971" s="44"/>
      <c r="F14971" s="29"/>
      <c r="G14971" s="45"/>
      <c r="L14971"/>
      <c r="M14971" s="46"/>
    </row>
    <row r="14972" spans="1:13" x14ac:dyDescent="0.3">
      <c r="A14972"/>
      <c r="B14972"/>
      <c r="C14972" s="29"/>
      <c r="D14972"/>
      <c r="E14972" s="44"/>
      <c r="F14972" s="29"/>
      <c r="G14972" s="45"/>
      <c r="L14972"/>
      <c r="M14972" s="46"/>
    </row>
    <row r="14973" spans="1:13" x14ac:dyDescent="0.3">
      <c r="A14973"/>
      <c r="B14973"/>
      <c r="C14973" s="29"/>
      <c r="D14973"/>
      <c r="E14973" s="44"/>
      <c r="F14973" s="29"/>
      <c r="G14973" s="45"/>
      <c r="L14973"/>
      <c r="M14973" s="46"/>
    </row>
    <row r="14974" spans="1:13" x14ac:dyDescent="0.3">
      <c r="A14974"/>
      <c r="B14974"/>
      <c r="C14974" s="29"/>
      <c r="D14974"/>
      <c r="E14974" s="44"/>
      <c r="F14974" s="29"/>
      <c r="G14974" s="45"/>
      <c r="L14974"/>
      <c r="M14974" s="46"/>
    </row>
    <row r="14975" spans="1:13" x14ac:dyDescent="0.3">
      <c r="A14975"/>
      <c r="B14975"/>
      <c r="C14975" s="29"/>
      <c r="D14975"/>
      <c r="E14975" s="44"/>
      <c r="F14975" s="29"/>
      <c r="G14975" s="45"/>
      <c r="L14975"/>
      <c r="M14975" s="46"/>
    </row>
    <row r="14976" spans="1:13" x14ac:dyDescent="0.3">
      <c r="A14976"/>
      <c r="B14976"/>
      <c r="C14976" s="29"/>
      <c r="D14976"/>
      <c r="E14976" s="44"/>
      <c r="F14976" s="29"/>
      <c r="G14976" s="45"/>
      <c r="L14976"/>
      <c r="M14976" s="46"/>
    </row>
    <row r="14977" spans="1:13" x14ac:dyDescent="0.3">
      <c r="A14977"/>
      <c r="B14977"/>
      <c r="C14977" s="29"/>
      <c r="D14977"/>
      <c r="E14977" s="44"/>
      <c r="F14977" s="29"/>
      <c r="G14977" s="45"/>
      <c r="L14977"/>
      <c r="M14977" s="46"/>
    </row>
    <row r="14978" spans="1:13" x14ac:dyDescent="0.3">
      <c r="A14978"/>
      <c r="B14978"/>
      <c r="C14978" s="29"/>
      <c r="D14978"/>
      <c r="E14978" s="44"/>
      <c r="F14978" s="29"/>
      <c r="G14978" s="45"/>
      <c r="L14978"/>
      <c r="M14978" s="46"/>
    </row>
    <row r="14979" spans="1:13" x14ac:dyDescent="0.3">
      <c r="A14979"/>
      <c r="B14979"/>
      <c r="C14979" s="29"/>
      <c r="D14979"/>
      <c r="E14979" s="44"/>
      <c r="F14979" s="29"/>
      <c r="G14979" s="45"/>
      <c r="L14979"/>
      <c r="M14979" s="46"/>
    </row>
    <row r="14980" spans="1:13" x14ac:dyDescent="0.3">
      <c r="A14980"/>
      <c r="B14980"/>
      <c r="C14980" s="29"/>
      <c r="D14980"/>
      <c r="E14980" s="44"/>
      <c r="F14980" s="29"/>
      <c r="G14980" s="45"/>
      <c r="L14980"/>
      <c r="M14980" s="46"/>
    </row>
    <row r="14981" spans="1:13" x14ac:dyDescent="0.3">
      <c r="A14981"/>
      <c r="B14981"/>
      <c r="C14981" s="29"/>
      <c r="D14981"/>
      <c r="E14981" s="44"/>
      <c r="F14981" s="29"/>
      <c r="G14981" s="45"/>
      <c r="L14981"/>
      <c r="M14981" s="46"/>
    </row>
    <row r="14982" spans="1:13" x14ac:dyDescent="0.3">
      <c r="A14982"/>
      <c r="B14982"/>
      <c r="C14982" s="29"/>
      <c r="D14982"/>
      <c r="E14982" s="44"/>
      <c r="F14982" s="29"/>
      <c r="G14982" s="45"/>
      <c r="L14982"/>
      <c r="M14982" s="46"/>
    </row>
    <row r="14983" spans="1:13" x14ac:dyDescent="0.3">
      <c r="A14983"/>
      <c r="B14983"/>
      <c r="C14983" s="29"/>
      <c r="D14983"/>
      <c r="E14983" s="44"/>
      <c r="F14983" s="29"/>
      <c r="G14983" s="45"/>
      <c r="L14983"/>
      <c r="M14983" s="46"/>
    </row>
    <row r="14984" spans="1:13" x14ac:dyDescent="0.3">
      <c r="A14984"/>
      <c r="B14984"/>
      <c r="C14984" s="29"/>
      <c r="D14984"/>
      <c r="E14984" s="44"/>
      <c r="F14984" s="29"/>
      <c r="G14984" s="45"/>
      <c r="L14984"/>
      <c r="M14984" s="46"/>
    </row>
    <row r="14985" spans="1:13" x14ac:dyDescent="0.3">
      <c r="A14985"/>
      <c r="B14985"/>
      <c r="C14985" s="29"/>
      <c r="D14985"/>
      <c r="E14985" s="44"/>
      <c r="F14985" s="29"/>
      <c r="G14985" s="45"/>
      <c r="L14985"/>
      <c r="M14985" s="46"/>
    </row>
    <row r="14986" spans="1:13" x14ac:dyDescent="0.3">
      <c r="A14986"/>
      <c r="B14986"/>
      <c r="C14986" s="29"/>
      <c r="D14986"/>
      <c r="E14986" s="44"/>
      <c r="F14986" s="29"/>
      <c r="G14986" s="45"/>
      <c r="L14986"/>
      <c r="M14986" s="46"/>
    </row>
    <row r="14987" spans="1:13" x14ac:dyDescent="0.3">
      <c r="A14987"/>
      <c r="B14987"/>
      <c r="C14987" s="29"/>
      <c r="D14987"/>
      <c r="E14987" s="44"/>
      <c r="F14987" s="29"/>
      <c r="G14987" s="45"/>
      <c r="L14987"/>
      <c r="M14987" s="46"/>
    </row>
    <row r="14988" spans="1:13" x14ac:dyDescent="0.3">
      <c r="A14988"/>
      <c r="B14988"/>
      <c r="C14988" s="29"/>
      <c r="D14988"/>
      <c r="E14988" s="44"/>
      <c r="F14988" s="29"/>
      <c r="G14988" s="45"/>
      <c r="L14988"/>
      <c r="M14988" s="46"/>
    </row>
    <row r="14989" spans="1:13" x14ac:dyDescent="0.3">
      <c r="A14989"/>
      <c r="B14989"/>
      <c r="C14989" s="29"/>
      <c r="D14989"/>
      <c r="E14989" s="44"/>
      <c r="F14989" s="29"/>
      <c r="G14989" s="45"/>
      <c r="L14989"/>
      <c r="M14989" s="46"/>
    </row>
    <row r="14990" spans="1:13" x14ac:dyDescent="0.3">
      <c r="A14990"/>
      <c r="B14990"/>
      <c r="C14990" s="29"/>
      <c r="D14990"/>
      <c r="E14990" s="44"/>
      <c r="F14990" s="29"/>
      <c r="G14990" s="45"/>
      <c r="L14990"/>
      <c r="M14990" s="46"/>
    </row>
    <row r="14991" spans="1:13" x14ac:dyDescent="0.3">
      <c r="A14991"/>
      <c r="B14991"/>
      <c r="C14991" s="29"/>
      <c r="D14991"/>
      <c r="E14991" s="44"/>
      <c r="F14991" s="29"/>
      <c r="G14991" s="45"/>
      <c r="L14991"/>
      <c r="M14991" s="46"/>
    </row>
    <row r="14992" spans="1:13" x14ac:dyDescent="0.3">
      <c r="A14992"/>
      <c r="B14992"/>
      <c r="C14992" s="29"/>
      <c r="D14992"/>
      <c r="E14992" s="44"/>
      <c r="F14992" s="29"/>
      <c r="G14992" s="45"/>
      <c r="L14992"/>
      <c r="M14992" s="46"/>
    </row>
    <row r="14993" spans="1:13" x14ac:dyDescent="0.3">
      <c r="A14993"/>
      <c r="B14993"/>
      <c r="C14993" s="29"/>
      <c r="D14993"/>
      <c r="E14993" s="44"/>
      <c r="F14993" s="29"/>
      <c r="G14993" s="45"/>
      <c r="L14993"/>
      <c r="M14993" s="46"/>
    </row>
    <row r="14994" spans="1:13" x14ac:dyDescent="0.3">
      <c r="A14994"/>
      <c r="B14994"/>
      <c r="C14994" s="29"/>
      <c r="D14994"/>
      <c r="E14994" s="44"/>
      <c r="F14994" s="29"/>
      <c r="G14994" s="45"/>
      <c r="L14994"/>
      <c r="M14994" s="46"/>
    </row>
    <row r="14995" spans="1:13" x14ac:dyDescent="0.3">
      <c r="A14995"/>
      <c r="B14995"/>
      <c r="C14995" s="29"/>
      <c r="D14995"/>
      <c r="E14995" s="44"/>
      <c r="F14995" s="29"/>
      <c r="G14995" s="45"/>
      <c r="L14995"/>
      <c r="M14995" s="46"/>
    </row>
    <row r="14996" spans="1:13" x14ac:dyDescent="0.3">
      <c r="A14996"/>
      <c r="B14996"/>
      <c r="C14996" s="29"/>
      <c r="D14996"/>
      <c r="E14996" s="44"/>
      <c r="F14996" s="29"/>
      <c r="G14996" s="45"/>
      <c r="L14996"/>
      <c r="M14996" s="46"/>
    </row>
    <row r="14997" spans="1:13" x14ac:dyDescent="0.3">
      <c r="A14997"/>
      <c r="B14997"/>
      <c r="C14997" s="29"/>
      <c r="D14997"/>
      <c r="E14997" s="44"/>
      <c r="F14997" s="29"/>
      <c r="G14997" s="45"/>
      <c r="L14997"/>
      <c r="M14997" s="46"/>
    </row>
    <row r="14998" spans="1:13" x14ac:dyDescent="0.3">
      <c r="A14998"/>
      <c r="B14998"/>
      <c r="C14998" s="29"/>
      <c r="D14998"/>
      <c r="E14998" s="44"/>
      <c r="F14998" s="29"/>
      <c r="G14998" s="45"/>
      <c r="L14998"/>
      <c r="M14998" s="46"/>
    </row>
    <row r="14999" spans="1:13" x14ac:dyDescent="0.3">
      <c r="A14999"/>
      <c r="B14999"/>
      <c r="C14999" s="29"/>
      <c r="D14999"/>
      <c r="E14999" s="44"/>
      <c r="F14999" s="29"/>
      <c r="G14999" s="45"/>
      <c r="L14999"/>
      <c r="M14999" s="46"/>
    </row>
    <row r="15000" spans="1:13" x14ac:dyDescent="0.3">
      <c r="A15000"/>
      <c r="B15000"/>
      <c r="C15000" s="29"/>
      <c r="D15000"/>
      <c r="E15000" s="44"/>
      <c r="F15000" s="29"/>
      <c r="G15000" s="45"/>
      <c r="L15000"/>
      <c r="M15000" s="46"/>
    </row>
    <row r="15001" spans="1:13" x14ac:dyDescent="0.3">
      <c r="A15001"/>
      <c r="B15001"/>
      <c r="C15001" s="29"/>
      <c r="D15001"/>
      <c r="E15001" s="44"/>
      <c r="F15001" s="29"/>
      <c r="G15001" s="45"/>
      <c r="L15001"/>
      <c r="M15001" s="46"/>
    </row>
    <row r="15002" spans="1:13" x14ac:dyDescent="0.3">
      <c r="A15002"/>
      <c r="B15002"/>
      <c r="C15002" s="29"/>
      <c r="D15002"/>
      <c r="E15002" s="44"/>
      <c r="F15002" s="29"/>
      <c r="G15002" s="45"/>
      <c r="L15002"/>
      <c r="M15002" s="46"/>
    </row>
    <row r="15003" spans="1:13" x14ac:dyDescent="0.3">
      <c r="A15003"/>
      <c r="B15003"/>
      <c r="C15003" s="29"/>
      <c r="D15003"/>
      <c r="E15003" s="44"/>
      <c r="F15003" s="29"/>
      <c r="G15003" s="45"/>
      <c r="L15003"/>
      <c r="M15003" s="46"/>
    </row>
    <row r="15004" spans="1:13" x14ac:dyDescent="0.3">
      <c r="A15004"/>
      <c r="B15004"/>
      <c r="C15004" s="29"/>
      <c r="D15004"/>
      <c r="E15004" s="44"/>
      <c r="F15004" s="29"/>
      <c r="G15004" s="45"/>
      <c r="L15004"/>
      <c r="M15004" s="46"/>
    </row>
    <row r="15005" spans="1:13" x14ac:dyDescent="0.3">
      <c r="A15005"/>
      <c r="B15005"/>
      <c r="C15005" s="29"/>
      <c r="D15005"/>
      <c r="E15005" s="44"/>
      <c r="F15005" s="29"/>
      <c r="G15005" s="45"/>
      <c r="L15005"/>
      <c r="M15005" s="46"/>
    </row>
    <row r="15006" spans="1:13" x14ac:dyDescent="0.3">
      <c r="A15006"/>
      <c r="B15006"/>
      <c r="C15006" s="29"/>
      <c r="D15006"/>
      <c r="E15006" s="44"/>
      <c r="F15006" s="29"/>
      <c r="G15006" s="45"/>
      <c r="L15006"/>
      <c r="M15006" s="46"/>
    </row>
    <row r="15007" spans="1:13" x14ac:dyDescent="0.3">
      <c r="A15007"/>
      <c r="B15007"/>
      <c r="C15007" s="29"/>
      <c r="D15007"/>
      <c r="E15007" s="44"/>
      <c r="F15007" s="29"/>
      <c r="G15007" s="45"/>
      <c r="L15007"/>
      <c r="M15007" s="46"/>
    </row>
    <row r="15008" spans="1:13" x14ac:dyDescent="0.3">
      <c r="A15008"/>
      <c r="B15008"/>
      <c r="C15008" s="29"/>
      <c r="D15008"/>
      <c r="E15008" s="44"/>
      <c r="F15008" s="29"/>
      <c r="G15008" s="45"/>
      <c r="L15008"/>
      <c r="M15008" s="46"/>
    </row>
    <row r="15009" spans="1:13" x14ac:dyDescent="0.3">
      <c r="A15009"/>
      <c r="B15009"/>
      <c r="C15009" s="29"/>
      <c r="D15009"/>
      <c r="E15009" s="44"/>
      <c r="F15009" s="29"/>
      <c r="G15009" s="45"/>
      <c r="L15009"/>
      <c r="M15009" s="46"/>
    </row>
    <row r="15010" spans="1:13" x14ac:dyDescent="0.3">
      <c r="A15010"/>
      <c r="B15010"/>
      <c r="C15010" s="29"/>
      <c r="D15010"/>
      <c r="E15010" s="44"/>
      <c r="F15010" s="29"/>
      <c r="G15010" s="45"/>
      <c r="L15010"/>
      <c r="M15010" s="46"/>
    </row>
    <row r="15011" spans="1:13" x14ac:dyDescent="0.3">
      <c r="A15011"/>
      <c r="B15011"/>
      <c r="C15011" s="29"/>
      <c r="D15011"/>
      <c r="E15011" s="44"/>
      <c r="F15011" s="29"/>
      <c r="G15011" s="45"/>
      <c r="L15011"/>
      <c r="M15011" s="46"/>
    </row>
    <row r="15012" spans="1:13" x14ac:dyDescent="0.3">
      <c r="A15012"/>
      <c r="B15012"/>
      <c r="C15012" s="29"/>
      <c r="D15012"/>
      <c r="E15012" s="44"/>
      <c r="F15012" s="29"/>
      <c r="G15012" s="45"/>
      <c r="L15012"/>
      <c r="M15012" s="46"/>
    </row>
    <row r="15013" spans="1:13" x14ac:dyDescent="0.3">
      <c r="A15013"/>
      <c r="B15013"/>
      <c r="C15013" s="29"/>
      <c r="D15013"/>
      <c r="E15013" s="44"/>
      <c r="F15013" s="29"/>
      <c r="G15013" s="45"/>
      <c r="L15013"/>
      <c r="M15013" s="46"/>
    </row>
    <row r="15014" spans="1:13" x14ac:dyDescent="0.3">
      <c r="A15014"/>
      <c r="B15014"/>
      <c r="C15014" s="29"/>
      <c r="D15014"/>
      <c r="E15014" s="44"/>
      <c r="F15014" s="29"/>
      <c r="G15014" s="45"/>
      <c r="L15014"/>
      <c r="M15014" s="46"/>
    </row>
    <row r="15015" spans="1:13" x14ac:dyDescent="0.3">
      <c r="A15015"/>
      <c r="B15015"/>
      <c r="C15015" s="29"/>
      <c r="D15015"/>
      <c r="E15015" s="44"/>
      <c r="F15015" s="29"/>
      <c r="G15015" s="45"/>
      <c r="L15015"/>
      <c r="M15015" s="46"/>
    </row>
    <row r="15016" spans="1:13" x14ac:dyDescent="0.3">
      <c r="A15016"/>
      <c r="B15016"/>
      <c r="C15016" s="29"/>
      <c r="D15016"/>
      <c r="E15016" s="44"/>
      <c r="F15016" s="29"/>
      <c r="G15016" s="45"/>
      <c r="L15016"/>
      <c r="M15016" s="46"/>
    </row>
    <row r="15017" spans="1:13" x14ac:dyDescent="0.3">
      <c r="A15017"/>
      <c r="B15017"/>
      <c r="C15017" s="29"/>
      <c r="D15017"/>
      <c r="E15017" s="44"/>
      <c r="F15017" s="29"/>
      <c r="G15017" s="45"/>
      <c r="L15017"/>
      <c r="M15017" s="46"/>
    </row>
    <row r="15018" spans="1:13" x14ac:dyDescent="0.3">
      <c r="A15018"/>
      <c r="B15018"/>
      <c r="C15018" s="29"/>
      <c r="D15018"/>
      <c r="E15018" s="44"/>
      <c r="F15018" s="29"/>
      <c r="G15018" s="45"/>
      <c r="L15018"/>
      <c r="M15018" s="46"/>
    </row>
    <row r="15019" spans="1:13" x14ac:dyDescent="0.3">
      <c r="A15019"/>
      <c r="B15019"/>
      <c r="C15019" s="29"/>
      <c r="D15019"/>
      <c r="E15019" s="44"/>
      <c r="F15019" s="29"/>
      <c r="G15019" s="45"/>
      <c r="L15019"/>
      <c r="M15019" s="46"/>
    </row>
    <row r="15020" spans="1:13" x14ac:dyDescent="0.3">
      <c r="A15020"/>
      <c r="B15020"/>
      <c r="C15020" s="29"/>
      <c r="D15020"/>
      <c r="E15020" s="44"/>
      <c r="F15020" s="29"/>
      <c r="G15020" s="45"/>
      <c r="L15020"/>
      <c r="M15020" s="46"/>
    </row>
    <row r="15021" spans="1:13" x14ac:dyDescent="0.3">
      <c r="A15021"/>
      <c r="B15021"/>
      <c r="C15021" s="29"/>
      <c r="D15021"/>
      <c r="E15021" s="44"/>
      <c r="F15021" s="29"/>
      <c r="G15021" s="45"/>
      <c r="L15021"/>
      <c r="M15021" s="46"/>
    </row>
    <row r="15022" spans="1:13" x14ac:dyDescent="0.3">
      <c r="A15022"/>
      <c r="B15022"/>
      <c r="C15022" s="29"/>
      <c r="D15022"/>
      <c r="E15022" s="44"/>
      <c r="F15022" s="29"/>
      <c r="G15022" s="45"/>
      <c r="L15022"/>
      <c r="M15022" s="46"/>
    </row>
    <row r="15023" spans="1:13" x14ac:dyDescent="0.3">
      <c r="A15023"/>
      <c r="B15023"/>
      <c r="C15023" s="29"/>
      <c r="D15023"/>
      <c r="E15023" s="44"/>
      <c r="F15023" s="29"/>
      <c r="G15023" s="45"/>
      <c r="L15023"/>
      <c r="M15023" s="46"/>
    </row>
    <row r="15024" spans="1:13" x14ac:dyDescent="0.3">
      <c r="A15024"/>
      <c r="B15024"/>
      <c r="C15024" s="29"/>
      <c r="D15024"/>
      <c r="E15024" s="44"/>
      <c r="F15024" s="29"/>
      <c r="G15024" s="45"/>
      <c r="L15024"/>
      <c r="M15024" s="46"/>
    </row>
    <row r="15025" spans="1:13" x14ac:dyDescent="0.3">
      <c r="A15025"/>
      <c r="B15025"/>
      <c r="C15025" s="29"/>
      <c r="D15025"/>
      <c r="E15025" s="44"/>
      <c r="F15025" s="29"/>
      <c r="G15025" s="45"/>
      <c r="L15025"/>
      <c r="M15025" s="46"/>
    </row>
    <row r="15026" spans="1:13" x14ac:dyDescent="0.3">
      <c r="A15026"/>
      <c r="B15026"/>
      <c r="C15026" s="29"/>
      <c r="D15026"/>
      <c r="E15026" s="44"/>
      <c r="F15026" s="29"/>
      <c r="G15026" s="45"/>
      <c r="L15026"/>
      <c r="M15026" s="46"/>
    </row>
    <row r="15027" spans="1:13" x14ac:dyDescent="0.3">
      <c r="A15027"/>
      <c r="B15027"/>
      <c r="C15027" s="29"/>
      <c r="D15027"/>
      <c r="E15027" s="44"/>
      <c r="F15027" s="29"/>
      <c r="G15027" s="45"/>
      <c r="L15027"/>
      <c r="M15027" s="46"/>
    </row>
    <row r="15028" spans="1:13" x14ac:dyDescent="0.3">
      <c r="A15028"/>
      <c r="B15028"/>
      <c r="C15028" s="29"/>
      <c r="D15028"/>
      <c r="E15028" s="44"/>
      <c r="F15028" s="29"/>
      <c r="G15028" s="45"/>
      <c r="L15028"/>
      <c r="M15028" s="46"/>
    </row>
    <row r="15029" spans="1:13" x14ac:dyDescent="0.3">
      <c r="A15029"/>
      <c r="B15029"/>
      <c r="C15029" s="29"/>
      <c r="D15029"/>
      <c r="E15029" s="44"/>
      <c r="F15029" s="29"/>
      <c r="G15029" s="45"/>
      <c r="L15029"/>
      <c r="M15029" s="46"/>
    </row>
    <row r="15030" spans="1:13" x14ac:dyDescent="0.3">
      <c r="A15030"/>
      <c r="B15030"/>
      <c r="C15030" s="29"/>
      <c r="D15030"/>
      <c r="E15030" s="44"/>
      <c r="F15030" s="29"/>
      <c r="G15030" s="45"/>
      <c r="L15030"/>
      <c r="M15030" s="46"/>
    </row>
    <row r="15031" spans="1:13" x14ac:dyDescent="0.3">
      <c r="A15031"/>
      <c r="B15031"/>
      <c r="C15031" s="29"/>
      <c r="D15031"/>
      <c r="E15031" s="44"/>
      <c r="F15031" s="29"/>
      <c r="G15031" s="45"/>
      <c r="L15031"/>
      <c r="M15031" s="46"/>
    </row>
    <row r="15032" spans="1:13" x14ac:dyDescent="0.3">
      <c r="A15032"/>
      <c r="B15032"/>
      <c r="C15032" s="29"/>
      <c r="D15032"/>
      <c r="E15032" s="44"/>
      <c r="F15032" s="29"/>
      <c r="G15032" s="45"/>
      <c r="L15032"/>
      <c r="M15032" s="46"/>
    </row>
    <row r="15033" spans="1:13" x14ac:dyDescent="0.3">
      <c r="A15033"/>
      <c r="B15033"/>
      <c r="C15033" s="29"/>
      <c r="D15033"/>
      <c r="E15033" s="44"/>
      <c r="F15033" s="29"/>
      <c r="G15033" s="45"/>
      <c r="L15033"/>
      <c r="M15033" s="46"/>
    </row>
    <row r="15034" spans="1:13" x14ac:dyDescent="0.3">
      <c r="A15034"/>
      <c r="B15034"/>
      <c r="C15034" s="29"/>
      <c r="D15034"/>
      <c r="E15034" s="44"/>
      <c r="F15034" s="29"/>
      <c r="G15034" s="45"/>
      <c r="L15034"/>
      <c r="M15034" s="46"/>
    </row>
    <row r="15035" spans="1:13" x14ac:dyDescent="0.3">
      <c r="A15035"/>
      <c r="B15035"/>
      <c r="C15035" s="29"/>
      <c r="D15035"/>
      <c r="E15035" s="44"/>
      <c r="F15035" s="29"/>
      <c r="G15035" s="45"/>
      <c r="L15035"/>
      <c r="M15035" s="46"/>
    </row>
    <row r="15036" spans="1:13" x14ac:dyDescent="0.3">
      <c r="A15036"/>
      <c r="B15036"/>
      <c r="C15036" s="29"/>
      <c r="D15036"/>
      <c r="E15036" s="44"/>
      <c r="F15036" s="29"/>
      <c r="G15036" s="45"/>
      <c r="L15036"/>
      <c r="M15036" s="46"/>
    </row>
    <row r="15037" spans="1:13" x14ac:dyDescent="0.3">
      <c r="A15037"/>
      <c r="B15037"/>
      <c r="C15037" s="29"/>
      <c r="D15037"/>
      <c r="E15037" s="44"/>
      <c r="F15037" s="29"/>
      <c r="G15037" s="45"/>
      <c r="L15037"/>
      <c r="M15037" s="46"/>
    </row>
    <row r="15038" spans="1:13" x14ac:dyDescent="0.3">
      <c r="A15038"/>
      <c r="B15038"/>
      <c r="C15038" s="29"/>
      <c r="D15038"/>
      <c r="E15038" s="44"/>
      <c r="F15038" s="29"/>
      <c r="G15038" s="45"/>
      <c r="L15038"/>
      <c r="M15038" s="46"/>
    </row>
    <row r="15039" spans="1:13" x14ac:dyDescent="0.3">
      <c r="A15039"/>
      <c r="B15039"/>
      <c r="C15039" s="29"/>
      <c r="D15039"/>
      <c r="E15039" s="44"/>
      <c r="F15039" s="29"/>
      <c r="G15039" s="45"/>
      <c r="L15039"/>
      <c r="M15039" s="46"/>
    </row>
    <row r="15040" spans="1:13" x14ac:dyDescent="0.3">
      <c r="A15040"/>
      <c r="B15040"/>
      <c r="C15040" s="29"/>
      <c r="D15040"/>
      <c r="E15040" s="44"/>
      <c r="F15040" s="29"/>
      <c r="G15040" s="45"/>
      <c r="L15040"/>
      <c r="M15040" s="46"/>
    </row>
    <row r="15041" spans="1:13" x14ac:dyDescent="0.3">
      <c r="A15041"/>
      <c r="B15041"/>
      <c r="C15041" s="29"/>
      <c r="D15041"/>
      <c r="E15041" s="44"/>
      <c r="F15041" s="29"/>
      <c r="G15041" s="45"/>
      <c r="L15041"/>
      <c r="M15041" s="46"/>
    </row>
    <row r="15042" spans="1:13" x14ac:dyDescent="0.3">
      <c r="A15042"/>
      <c r="B15042"/>
      <c r="C15042" s="29"/>
      <c r="D15042"/>
      <c r="E15042" s="44"/>
      <c r="F15042" s="29"/>
      <c r="G15042" s="45"/>
      <c r="L15042"/>
      <c r="M15042" s="46"/>
    </row>
    <row r="15043" spans="1:13" x14ac:dyDescent="0.3">
      <c r="A15043"/>
      <c r="B15043"/>
      <c r="C15043" s="29"/>
      <c r="D15043"/>
      <c r="E15043" s="44"/>
      <c r="F15043" s="29"/>
      <c r="G15043" s="45"/>
      <c r="L15043"/>
      <c r="M15043" s="46"/>
    </row>
    <row r="15044" spans="1:13" x14ac:dyDescent="0.3">
      <c r="A15044"/>
      <c r="B15044"/>
      <c r="C15044" s="29"/>
      <c r="D15044"/>
      <c r="E15044" s="44"/>
      <c r="F15044" s="29"/>
      <c r="G15044" s="45"/>
      <c r="L15044"/>
      <c r="M15044" s="46"/>
    </row>
    <row r="15045" spans="1:13" x14ac:dyDescent="0.3">
      <c r="A15045"/>
      <c r="B15045"/>
      <c r="C15045" s="29"/>
      <c r="D15045"/>
      <c r="E15045" s="44"/>
      <c r="F15045" s="29"/>
      <c r="G15045" s="45"/>
      <c r="L15045"/>
      <c r="M15045" s="46"/>
    </row>
    <row r="15046" spans="1:13" x14ac:dyDescent="0.3">
      <c r="A15046"/>
      <c r="B15046"/>
      <c r="C15046" s="29"/>
      <c r="D15046"/>
      <c r="E15046" s="44"/>
      <c r="F15046" s="29"/>
      <c r="G15046" s="45"/>
      <c r="L15046"/>
      <c r="M15046" s="46"/>
    </row>
    <row r="15047" spans="1:13" x14ac:dyDescent="0.3">
      <c r="A15047"/>
      <c r="B15047"/>
      <c r="C15047" s="29"/>
      <c r="D15047"/>
      <c r="E15047" s="44"/>
      <c r="F15047" s="29"/>
      <c r="G15047" s="45"/>
      <c r="L15047"/>
      <c r="M15047" s="46"/>
    </row>
    <row r="15048" spans="1:13" x14ac:dyDescent="0.3">
      <c r="A15048"/>
      <c r="B15048"/>
      <c r="C15048" s="29"/>
      <c r="D15048"/>
      <c r="E15048" s="44"/>
      <c r="F15048" s="29"/>
      <c r="G15048" s="45"/>
      <c r="L15048"/>
      <c r="M15048" s="46"/>
    </row>
    <row r="15049" spans="1:13" x14ac:dyDescent="0.3">
      <c r="A15049"/>
      <c r="B15049"/>
      <c r="C15049" s="29"/>
      <c r="D15049"/>
      <c r="E15049" s="44"/>
      <c r="F15049" s="29"/>
      <c r="G15049" s="45"/>
      <c r="L15049"/>
      <c r="M15049" s="46"/>
    </row>
    <row r="15050" spans="1:13" x14ac:dyDescent="0.3">
      <c r="A15050"/>
      <c r="B15050"/>
      <c r="C15050" s="29"/>
      <c r="D15050"/>
      <c r="E15050" s="44"/>
      <c r="F15050" s="29"/>
      <c r="G15050" s="45"/>
      <c r="L15050"/>
      <c r="M15050" s="46"/>
    </row>
    <row r="15051" spans="1:13" x14ac:dyDescent="0.3">
      <c r="A15051"/>
      <c r="B15051"/>
      <c r="C15051" s="29"/>
      <c r="D15051"/>
      <c r="E15051" s="44"/>
      <c r="F15051" s="29"/>
      <c r="G15051" s="45"/>
      <c r="L15051"/>
      <c r="M15051" s="46"/>
    </row>
    <row r="15052" spans="1:13" x14ac:dyDescent="0.3">
      <c r="A15052"/>
      <c r="B15052"/>
      <c r="C15052" s="29"/>
      <c r="D15052"/>
      <c r="E15052" s="44"/>
      <c r="F15052" s="29"/>
      <c r="G15052" s="45"/>
      <c r="L15052"/>
      <c r="M15052" s="46"/>
    </row>
    <row r="15053" spans="1:13" x14ac:dyDescent="0.3">
      <c r="A15053"/>
      <c r="B15053"/>
      <c r="C15053" s="29"/>
      <c r="D15053"/>
      <c r="E15053" s="44"/>
      <c r="F15053" s="29"/>
      <c r="G15053" s="45"/>
      <c r="L15053"/>
      <c r="M15053" s="46"/>
    </row>
    <row r="15054" spans="1:13" x14ac:dyDescent="0.3">
      <c r="A15054"/>
      <c r="B15054"/>
      <c r="C15054" s="29"/>
      <c r="D15054"/>
      <c r="E15054" s="44"/>
      <c r="F15054" s="29"/>
      <c r="G15054" s="45"/>
      <c r="L15054"/>
      <c r="M15054" s="46"/>
    </row>
    <row r="15055" spans="1:13" x14ac:dyDescent="0.3">
      <c r="A15055"/>
      <c r="B15055"/>
      <c r="C15055" s="29"/>
      <c r="D15055"/>
      <c r="E15055" s="44"/>
      <c r="F15055" s="29"/>
      <c r="G15055" s="45"/>
      <c r="L15055"/>
      <c r="M15055" s="46"/>
    </row>
    <row r="15056" spans="1:13" x14ac:dyDescent="0.3">
      <c r="A15056"/>
      <c r="B15056"/>
      <c r="C15056" s="29"/>
      <c r="D15056"/>
      <c r="E15056" s="44"/>
      <c r="F15056" s="29"/>
      <c r="G15056" s="45"/>
      <c r="L15056"/>
      <c r="M15056" s="46"/>
    </row>
    <row r="15057" spans="1:13" x14ac:dyDescent="0.3">
      <c r="A15057"/>
      <c r="B15057"/>
      <c r="C15057" s="29"/>
      <c r="D15057"/>
      <c r="E15057" s="44"/>
      <c r="F15057" s="29"/>
      <c r="G15057" s="45"/>
      <c r="L15057"/>
      <c r="M15057" s="46"/>
    </row>
    <row r="15058" spans="1:13" x14ac:dyDescent="0.3">
      <c r="A15058"/>
      <c r="B15058"/>
      <c r="C15058" s="29"/>
      <c r="D15058"/>
      <c r="E15058" s="44"/>
      <c r="F15058" s="29"/>
      <c r="G15058" s="45"/>
      <c r="L15058"/>
      <c r="M15058" s="46"/>
    </row>
    <row r="15059" spans="1:13" x14ac:dyDescent="0.3">
      <c r="A15059"/>
      <c r="B15059"/>
      <c r="C15059" s="29"/>
      <c r="D15059"/>
      <c r="E15059" s="44"/>
      <c r="F15059" s="29"/>
      <c r="G15059" s="45"/>
      <c r="L15059"/>
      <c r="M15059" s="46"/>
    </row>
    <row r="15060" spans="1:13" x14ac:dyDescent="0.3">
      <c r="A15060"/>
      <c r="B15060"/>
      <c r="C15060" s="29"/>
      <c r="D15060"/>
      <c r="E15060" s="44"/>
      <c r="F15060" s="29"/>
      <c r="G15060" s="45"/>
      <c r="L15060"/>
      <c r="M15060" s="46"/>
    </row>
    <row r="15061" spans="1:13" x14ac:dyDescent="0.3">
      <c r="A15061"/>
      <c r="B15061"/>
      <c r="C15061" s="29"/>
      <c r="D15061"/>
      <c r="E15061" s="44"/>
      <c r="F15061" s="29"/>
      <c r="G15061" s="45"/>
      <c r="L15061"/>
      <c r="M15061" s="46"/>
    </row>
    <row r="15062" spans="1:13" x14ac:dyDescent="0.3">
      <c r="A15062"/>
      <c r="B15062"/>
      <c r="C15062" s="29"/>
      <c r="D15062"/>
      <c r="E15062" s="44"/>
      <c r="F15062" s="29"/>
      <c r="G15062" s="45"/>
      <c r="L15062"/>
      <c r="M15062" s="46"/>
    </row>
    <row r="15063" spans="1:13" x14ac:dyDescent="0.3">
      <c r="A15063"/>
      <c r="B15063"/>
      <c r="C15063" s="29"/>
      <c r="D15063"/>
      <c r="E15063" s="44"/>
      <c r="F15063" s="29"/>
      <c r="G15063" s="45"/>
      <c r="L15063"/>
      <c r="M15063" s="46"/>
    </row>
    <row r="15064" spans="1:13" x14ac:dyDescent="0.3">
      <c r="A15064"/>
      <c r="B15064"/>
      <c r="C15064" s="29"/>
      <c r="D15064"/>
      <c r="E15064" s="44"/>
      <c r="F15064" s="29"/>
      <c r="G15064" s="45"/>
      <c r="L15064"/>
      <c r="M15064" s="46"/>
    </row>
    <row r="15065" spans="1:13" x14ac:dyDescent="0.3">
      <c r="A15065"/>
      <c r="B15065"/>
      <c r="C15065" s="29"/>
      <c r="D15065"/>
      <c r="E15065" s="44"/>
      <c r="F15065" s="29"/>
      <c r="G15065" s="45"/>
      <c r="L15065"/>
      <c r="M15065" s="46"/>
    </row>
    <row r="15066" spans="1:13" x14ac:dyDescent="0.3">
      <c r="A15066"/>
      <c r="B15066"/>
      <c r="C15066" s="29"/>
      <c r="D15066"/>
      <c r="E15066" s="44"/>
      <c r="F15066" s="29"/>
      <c r="G15066" s="45"/>
      <c r="L15066"/>
      <c r="M15066" s="46"/>
    </row>
    <row r="15067" spans="1:13" x14ac:dyDescent="0.3">
      <c r="A15067"/>
      <c r="B15067"/>
      <c r="C15067" s="29"/>
      <c r="D15067"/>
      <c r="E15067" s="44"/>
      <c r="F15067" s="29"/>
      <c r="G15067" s="45"/>
      <c r="L15067"/>
      <c r="M15067" s="46"/>
    </row>
    <row r="15068" spans="1:13" x14ac:dyDescent="0.3">
      <c r="A15068"/>
      <c r="B15068"/>
      <c r="C15068" s="29"/>
      <c r="D15068"/>
      <c r="E15068" s="44"/>
      <c r="F15068" s="29"/>
      <c r="G15068" s="45"/>
      <c r="L15068"/>
      <c r="M15068" s="46"/>
    </row>
    <row r="15069" spans="1:13" x14ac:dyDescent="0.3">
      <c r="A15069"/>
      <c r="B15069"/>
      <c r="C15069" s="29"/>
      <c r="D15069"/>
      <c r="E15069" s="44"/>
      <c r="F15069" s="29"/>
      <c r="G15069" s="45"/>
      <c r="L15069"/>
      <c r="M15069" s="46"/>
    </row>
    <row r="15070" spans="1:13" x14ac:dyDescent="0.3">
      <c r="A15070"/>
      <c r="B15070"/>
      <c r="C15070" s="29"/>
      <c r="D15070"/>
      <c r="E15070" s="44"/>
      <c r="F15070" s="29"/>
      <c r="G15070" s="45"/>
      <c r="L15070"/>
      <c r="M15070" s="46"/>
    </row>
    <row r="15071" spans="1:13" x14ac:dyDescent="0.3">
      <c r="A15071"/>
      <c r="B15071"/>
      <c r="C15071" s="29"/>
      <c r="D15071"/>
      <c r="E15071" s="44"/>
      <c r="F15071" s="29"/>
      <c r="G15071" s="45"/>
      <c r="L15071"/>
      <c r="M15071" s="46"/>
    </row>
    <row r="15072" spans="1:13" x14ac:dyDescent="0.3">
      <c r="A15072"/>
      <c r="B15072"/>
      <c r="C15072" s="29"/>
      <c r="D15072"/>
      <c r="E15072" s="44"/>
      <c r="F15072" s="29"/>
      <c r="G15072" s="45"/>
      <c r="L15072"/>
      <c r="M15072" s="46"/>
    </row>
    <row r="15073" spans="1:13" x14ac:dyDescent="0.3">
      <c r="A15073"/>
      <c r="B15073"/>
      <c r="C15073" s="29"/>
      <c r="D15073"/>
      <c r="E15073" s="44"/>
      <c r="F15073" s="29"/>
      <c r="G15073" s="45"/>
      <c r="L15073"/>
      <c r="M15073" s="46"/>
    </row>
    <row r="15074" spans="1:13" x14ac:dyDescent="0.3">
      <c r="A15074"/>
      <c r="B15074"/>
      <c r="C15074" s="29"/>
      <c r="D15074"/>
      <c r="E15074" s="44"/>
      <c r="F15074" s="29"/>
      <c r="G15074" s="45"/>
      <c r="L15074"/>
      <c r="M15074" s="46"/>
    </row>
    <row r="15075" spans="1:13" x14ac:dyDescent="0.3">
      <c r="A15075"/>
      <c r="B15075"/>
      <c r="C15075" s="29"/>
      <c r="D15075"/>
      <c r="E15075" s="44"/>
      <c r="F15075" s="29"/>
      <c r="G15075" s="45"/>
      <c r="L15075"/>
      <c r="M15075" s="46"/>
    </row>
    <row r="15076" spans="1:13" x14ac:dyDescent="0.3">
      <c r="A15076"/>
      <c r="B15076"/>
      <c r="C15076" s="29"/>
      <c r="D15076"/>
      <c r="E15076" s="44"/>
      <c r="F15076" s="29"/>
      <c r="G15076" s="45"/>
      <c r="L15076"/>
      <c r="M15076" s="46"/>
    </row>
    <row r="15077" spans="1:13" x14ac:dyDescent="0.3">
      <c r="A15077"/>
      <c r="B15077"/>
      <c r="C15077" s="29"/>
      <c r="D15077"/>
      <c r="E15077" s="44"/>
      <c r="F15077" s="29"/>
      <c r="G15077" s="45"/>
      <c r="L15077"/>
      <c r="M15077" s="46"/>
    </row>
    <row r="15078" spans="1:13" x14ac:dyDescent="0.3">
      <c r="A15078"/>
      <c r="B15078"/>
      <c r="C15078" s="29"/>
      <c r="D15078"/>
      <c r="E15078" s="44"/>
      <c r="F15078" s="29"/>
      <c r="G15078" s="45"/>
      <c r="L15078"/>
      <c r="M15078" s="46"/>
    </row>
    <row r="15079" spans="1:13" x14ac:dyDescent="0.3">
      <c r="A15079"/>
      <c r="B15079"/>
      <c r="C15079" s="29"/>
      <c r="D15079"/>
      <c r="E15079" s="44"/>
      <c r="F15079" s="29"/>
      <c r="G15079" s="45"/>
      <c r="L15079"/>
      <c r="M15079" s="46"/>
    </row>
    <row r="15080" spans="1:13" x14ac:dyDescent="0.3">
      <c r="A15080"/>
      <c r="B15080"/>
      <c r="C15080" s="29"/>
      <c r="D15080"/>
      <c r="E15080" s="44"/>
      <c r="F15080" s="29"/>
      <c r="G15080" s="45"/>
      <c r="L15080"/>
      <c r="M15080" s="46"/>
    </row>
    <row r="15081" spans="1:13" x14ac:dyDescent="0.3">
      <c r="A15081"/>
      <c r="B15081"/>
      <c r="C15081" s="29"/>
      <c r="D15081"/>
      <c r="E15081" s="44"/>
      <c r="F15081" s="29"/>
      <c r="G15081" s="45"/>
      <c r="L15081"/>
      <c r="M15081" s="46"/>
    </row>
    <row r="15082" spans="1:13" x14ac:dyDescent="0.3">
      <c r="A15082"/>
      <c r="B15082"/>
      <c r="C15082" s="29"/>
      <c r="D15082"/>
      <c r="E15082" s="44"/>
      <c r="F15082" s="29"/>
      <c r="G15082" s="45"/>
      <c r="L15082"/>
      <c r="M15082" s="46"/>
    </row>
    <row r="15083" spans="1:13" x14ac:dyDescent="0.3">
      <c r="A15083"/>
      <c r="B15083"/>
      <c r="C15083" s="29"/>
      <c r="D15083"/>
      <c r="E15083" s="44"/>
      <c r="F15083" s="29"/>
      <c r="G15083" s="45"/>
      <c r="L15083"/>
      <c r="M15083" s="46"/>
    </row>
    <row r="15084" spans="1:13" x14ac:dyDescent="0.3">
      <c r="A15084"/>
      <c r="B15084"/>
      <c r="C15084" s="29"/>
      <c r="D15084"/>
      <c r="E15084" s="44"/>
      <c r="F15084" s="29"/>
      <c r="G15084" s="45"/>
      <c r="L15084"/>
      <c r="M15084" s="46"/>
    </row>
    <row r="15085" spans="1:13" x14ac:dyDescent="0.3">
      <c r="A15085"/>
      <c r="B15085"/>
      <c r="C15085" s="29"/>
      <c r="D15085"/>
      <c r="E15085" s="44"/>
      <c r="F15085" s="29"/>
      <c r="G15085" s="45"/>
      <c r="L15085"/>
      <c r="M15085" s="46"/>
    </row>
    <row r="15086" spans="1:13" x14ac:dyDescent="0.3">
      <c r="A15086"/>
      <c r="B15086"/>
      <c r="C15086" s="29"/>
      <c r="D15086"/>
      <c r="E15086" s="44"/>
      <c r="F15086" s="29"/>
      <c r="G15086" s="45"/>
      <c r="L15086"/>
      <c r="M15086" s="46"/>
    </row>
    <row r="15087" spans="1:13" x14ac:dyDescent="0.3">
      <c r="A15087"/>
      <c r="B15087"/>
      <c r="C15087" s="29"/>
      <c r="D15087"/>
      <c r="E15087" s="44"/>
      <c r="F15087" s="29"/>
      <c r="G15087" s="45"/>
      <c r="L15087"/>
      <c r="M15087" s="46"/>
    </row>
    <row r="15088" spans="1:13" x14ac:dyDescent="0.3">
      <c r="A15088"/>
      <c r="B15088"/>
      <c r="C15088" s="29"/>
      <c r="D15088"/>
      <c r="E15088" s="44"/>
      <c r="F15088" s="29"/>
      <c r="G15088" s="45"/>
      <c r="L15088"/>
      <c r="M15088" s="46"/>
    </row>
    <row r="15089" spans="1:13" x14ac:dyDescent="0.3">
      <c r="A15089"/>
      <c r="B15089"/>
      <c r="C15089" s="29"/>
      <c r="D15089"/>
      <c r="E15089" s="44"/>
      <c r="F15089" s="29"/>
      <c r="G15089" s="45"/>
      <c r="L15089"/>
      <c r="M15089" s="46"/>
    </row>
    <row r="15090" spans="1:13" x14ac:dyDescent="0.3">
      <c r="A15090"/>
      <c r="B15090"/>
      <c r="C15090" s="29"/>
      <c r="D15090"/>
      <c r="E15090" s="44"/>
      <c r="F15090" s="29"/>
      <c r="G15090" s="45"/>
      <c r="L15090"/>
      <c r="M15090" s="46"/>
    </row>
    <row r="15091" spans="1:13" x14ac:dyDescent="0.3">
      <c r="A15091"/>
      <c r="B15091"/>
      <c r="C15091" s="29"/>
      <c r="D15091"/>
      <c r="E15091" s="44"/>
      <c r="F15091" s="29"/>
      <c r="G15091" s="45"/>
      <c r="L15091"/>
      <c r="M15091" s="46"/>
    </row>
    <row r="15092" spans="1:13" x14ac:dyDescent="0.3">
      <c r="A15092"/>
      <c r="B15092"/>
      <c r="C15092" s="29"/>
      <c r="D15092"/>
      <c r="E15092" s="44"/>
      <c r="F15092" s="29"/>
      <c r="G15092" s="45"/>
      <c r="L15092"/>
      <c r="M15092" s="46"/>
    </row>
    <row r="15093" spans="1:13" x14ac:dyDescent="0.3">
      <c r="A15093"/>
      <c r="B15093"/>
      <c r="C15093" s="29"/>
      <c r="D15093"/>
      <c r="E15093" s="44"/>
      <c r="F15093" s="29"/>
      <c r="G15093" s="45"/>
      <c r="L15093"/>
      <c r="M15093" s="46"/>
    </row>
    <row r="15094" spans="1:13" x14ac:dyDescent="0.3">
      <c r="A15094"/>
      <c r="B15094"/>
      <c r="C15094" s="29"/>
      <c r="D15094"/>
      <c r="E15094" s="44"/>
      <c r="F15094" s="29"/>
      <c r="G15094" s="45"/>
      <c r="L15094"/>
      <c r="M15094" s="46"/>
    </row>
    <row r="15095" spans="1:13" x14ac:dyDescent="0.3">
      <c r="A15095"/>
      <c r="B15095"/>
      <c r="C15095" s="29"/>
      <c r="D15095"/>
      <c r="E15095" s="44"/>
      <c r="F15095" s="29"/>
      <c r="G15095" s="45"/>
      <c r="L15095"/>
      <c r="M15095" s="46"/>
    </row>
    <row r="15096" spans="1:13" x14ac:dyDescent="0.3">
      <c r="A15096"/>
      <c r="B15096"/>
      <c r="C15096" s="29"/>
      <c r="D15096"/>
      <c r="E15096" s="44"/>
      <c r="F15096" s="29"/>
      <c r="G15096" s="45"/>
      <c r="L15096"/>
      <c r="M15096" s="46"/>
    </row>
    <row r="15097" spans="1:13" x14ac:dyDescent="0.3">
      <c r="A15097"/>
      <c r="B15097"/>
      <c r="C15097" s="29"/>
      <c r="D15097"/>
      <c r="E15097" s="44"/>
      <c r="F15097" s="29"/>
      <c r="G15097" s="45"/>
      <c r="L15097"/>
      <c r="M15097" s="46"/>
    </row>
    <row r="15098" spans="1:13" x14ac:dyDescent="0.3">
      <c r="A15098"/>
      <c r="B15098"/>
      <c r="C15098" s="29"/>
      <c r="D15098"/>
      <c r="E15098" s="44"/>
      <c r="F15098" s="29"/>
      <c r="G15098" s="45"/>
      <c r="L15098"/>
      <c r="M15098" s="46"/>
    </row>
    <row r="15099" spans="1:13" x14ac:dyDescent="0.3">
      <c r="A15099"/>
      <c r="B15099"/>
      <c r="C15099" s="29"/>
      <c r="D15099"/>
      <c r="E15099" s="44"/>
      <c r="F15099" s="29"/>
      <c r="G15099" s="45"/>
      <c r="L15099"/>
      <c r="M15099" s="46"/>
    </row>
    <row r="15100" spans="1:13" x14ac:dyDescent="0.3">
      <c r="A15100"/>
      <c r="B15100"/>
      <c r="C15100" s="29"/>
      <c r="D15100"/>
      <c r="E15100" s="44"/>
      <c r="F15100" s="29"/>
      <c r="G15100" s="45"/>
      <c r="L15100"/>
      <c r="M15100" s="46"/>
    </row>
    <row r="15101" spans="1:13" x14ac:dyDescent="0.3">
      <c r="A15101"/>
      <c r="B15101"/>
      <c r="C15101" s="29"/>
      <c r="D15101"/>
      <c r="E15101" s="44"/>
      <c r="F15101" s="29"/>
      <c r="G15101" s="45"/>
      <c r="L15101"/>
      <c r="M15101" s="46"/>
    </row>
    <row r="15102" spans="1:13" x14ac:dyDescent="0.3">
      <c r="A15102"/>
      <c r="B15102"/>
      <c r="C15102" s="29"/>
      <c r="D15102"/>
      <c r="E15102" s="44"/>
      <c r="F15102" s="29"/>
      <c r="G15102" s="45"/>
      <c r="L15102"/>
      <c r="M15102" s="46"/>
    </row>
    <row r="15103" spans="1:13" x14ac:dyDescent="0.3">
      <c r="A15103"/>
      <c r="B15103"/>
      <c r="C15103" s="29"/>
      <c r="D15103"/>
      <c r="E15103" s="44"/>
      <c r="F15103" s="29"/>
      <c r="G15103" s="45"/>
      <c r="L15103"/>
      <c r="M15103" s="46"/>
    </row>
    <row r="15104" spans="1:13" x14ac:dyDescent="0.3">
      <c r="A15104"/>
      <c r="B15104"/>
      <c r="C15104" s="29"/>
      <c r="D15104"/>
      <c r="E15104" s="44"/>
      <c r="F15104" s="29"/>
      <c r="G15104" s="45"/>
      <c r="L15104"/>
      <c r="M15104" s="46"/>
    </row>
    <row r="15105" spans="1:13" x14ac:dyDescent="0.3">
      <c r="A15105"/>
      <c r="B15105"/>
      <c r="C15105" s="29"/>
      <c r="D15105"/>
      <c r="E15105" s="44"/>
      <c r="F15105" s="29"/>
      <c r="G15105" s="45"/>
      <c r="L15105"/>
      <c r="M15105" s="46"/>
    </row>
    <row r="15106" spans="1:13" x14ac:dyDescent="0.3">
      <c r="A15106"/>
      <c r="B15106"/>
      <c r="C15106" s="29"/>
      <c r="D15106"/>
      <c r="E15106" s="44"/>
      <c r="F15106" s="29"/>
      <c r="G15106" s="45"/>
      <c r="L15106"/>
      <c r="M15106" s="46"/>
    </row>
    <row r="15107" spans="1:13" x14ac:dyDescent="0.3">
      <c r="A15107"/>
      <c r="B15107"/>
      <c r="C15107" s="29"/>
      <c r="D15107"/>
      <c r="E15107" s="44"/>
      <c r="F15107" s="29"/>
      <c r="G15107" s="45"/>
      <c r="L15107"/>
      <c r="M15107" s="46"/>
    </row>
    <row r="15108" spans="1:13" x14ac:dyDescent="0.3">
      <c r="A15108"/>
      <c r="B15108"/>
      <c r="C15108" s="29"/>
      <c r="D15108"/>
      <c r="E15108" s="44"/>
      <c r="F15108" s="29"/>
      <c r="G15108" s="45"/>
      <c r="L15108"/>
      <c r="M15108" s="46"/>
    </row>
    <row r="15109" spans="1:13" x14ac:dyDescent="0.3">
      <c r="A15109"/>
      <c r="B15109"/>
      <c r="C15109" s="29"/>
      <c r="D15109"/>
      <c r="E15109" s="44"/>
      <c r="F15109" s="29"/>
      <c r="G15109" s="45"/>
      <c r="L15109"/>
      <c r="M15109" s="46"/>
    </row>
    <row r="15110" spans="1:13" x14ac:dyDescent="0.3">
      <c r="A15110"/>
      <c r="B15110"/>
      <c r="C15110" s="29"/>
      <c r="D15110"/>
      <c r="E15110" s="44"/>
      <c r="F15110" s="29"/>
      <c r="G15110" s="45"/>
      <c r="L15110"/>
      <c r="M15110" s="46"/>
    </row>
    <row r="15111" spans="1:13" x14ac:dyDescent="0.3">
      <c r="A15111"/>
      <c r="B15111"/>
      <c r="C15111" s="29"/>
      <c r="D15111"/>
      <c r="E15111" s="44"/>
      <c r="F15111" s="29"/>
      <c r="G15111" s="45"/>
      <c r="L15111"/>
      <c r="M15111" s="46"/>
    </row>
    <row r="15112" spans="1:13" x14ac:dyDescent="0.3">
      <c r="A15112"/>
      <c r="B15112"/>
      <c r="C15112" s="29"/>
      <c r="D15112"/>
      <c r="E15112" s="44"/>
      <c r="F15112" s="29"/>
      <c r="G15112" s="45"/>
      <c r="L15112"/>
      <c r="M15112" s="46"/>
    </row>
    <row r="15113" spans="1:13" x14ac:dyDescent="0.3">
      <c r="A15113"/>
      <c r="B15113"/>
      <c r="C15113" s="29"/>
      <c r="D15113"/>
      <c r="E15113" s="44"/>
      <c r="F15113" s="29"/>
      <c r="G15113" s="45"/>
      <c r="L15113"/>
      <c r="M15113" s="46"/>
    </row>
    <row r="15114" spans="1:13" x14ac:dyDescent="0.3">
      <c r="A15114"/>
      <c r="B15114"/>
      <c r="C15114" s="29"/>
      <c r="D15114"/>
      <c r="E15114" s="44"/>
      <c r="F15114" s="29"/>
      <c r="G15114" s="45"/>
      <c r="L15114"/>
      <c r="M15114" s="46"/>
    </row>
    <row r="15115" spans="1:13" x14ac:dyDescent="0.3">
      <c r="A15115"/>
      <c r="B15115"/>
      <c r="C15115" s="29"/>
      <c r="D15115"/>
      <c r="E15115" s="44"/>
      <c r="F15115" s="29"/>
      <c r="G15115" s="45"/>
      <c r="L15115"/>
      <c r="M15115" s="46"/>
    </row>
    <row r="15116" spans="1:13" x14ac:dyDescent="0.3">
      <c r="A15116"/>
      <c r="B15116"/>
      <c r="C15116" s="29"/>
      <c r="D15116"/>
      <c r="E15116" s="44"/>
      <c r="F15116" s="29"/>
      <c r="G15116" s="45"/>
      <c r="L15116"/>
      <c r="M15116" s="46"/>
    </row>
    <row r="15117" spans="1:13" x14ac:dyDescent="0.3">
      <c r="A15117"/>
      <c r="B15117"/>
      <c r="C15117" s="29"/>
      <c r="D15117"/>
      <c r="E15117" s="44"/>
      <c r="F15117" s="29"/>
      <c r="G15117" s="45"/>
      <c r="L15117"/>
      <c r="M15117" s="46"/>
    </row>
    <row r="15118" spans="1:13" x14ac:dyDescent="0.3">
      <c r="A15118"/>
      <c r="B15118"/>
      <c r="C15118" s="29"/>
      <c r="D15118"/>
      <c r="E15118" s="44"/>
      <c r="F15118" s="29"/>
      <c r="G15118" s="45"/>
      <c r="L15118"/>
      <c r="M15118" s="46"/>
    </row>
    <row r="15119" spans="1:13" x14ac:dyDescent="0.3">
      <c r="A15119"/>
      <c r="B15119"/>
      <c r="C15119" s="29"/>
      <c r="D15119"/>
      <c r="E15119" s="44"/>
      <c r="F15119" s="29"/>
      <c r="G15119" s="45"/>
      <c r="L15119"/>
      <c r="M15119" s="46"/>
    </row>
    <row r="15120" spans="1:13" x14ac:dyDescent="0.3">
      <c r="A15120"/>
      <c r="B15120"/>
      <c r="C15120" s="29"/>
      <c r="D15120"/>
      <c r="E15120" s="44"/>
      <c r="F15120" s="29"/>
      <c r="G15120" s="45"/>
      <c r="L15120"/>
      <c r="M15120" s="46"/>
    </row>
    <row r="15121" spans="1:13" x14ac:dyDescent="0.3">
      <c r="A15121"/>
      <c r="B15121"/>
      <c r="C15121" s="29"/>
      <c r="D15121"/>
      <c r="E15121" s="44"/>
      <c r="F15121" s="29"/>
      <c r="G15121" s="45"/>
      <c r="L15121"/>
      <c r="M15121" s="46"/>
    </row>
    <row r="15122" spans="1:13" x14ac:dyDescent="0.3">
      <c r="A15122"/>
      <c r="B15122"/>
      <c r="C15122" s="29"/>
      <c r="D15122"/>
      <c r="E15122" s="44"/>
      <c r="F15122" s="29"/>
      <c r="G15122" s="45"/>
      <c r="L15122"/>
      <c r="M15122" s="46"/>
    </row>
    <row r="15123" spans="1:13" x14ac:dyDescent="0.3">
      <c r="A15123"/>
      <c r="B15123"/>
      <c r="C15123" s="29"/>
      <c r="D15123"/>
      <c r="E15123" s="44"/>
      <c r="F15123" s="29"/>
      <c r="G15123" s="45"/>
      <c r="L15123"/>
      <c r="M15123" s="46"/>
    </row>
    <row r="15124" spans="1:13" x14ac:dyDescent="0.3">
      <c r="A15124"/>
      <c r="B15124"/>
      <c r="C15124" s="29"/>
      <c r="D15124"/>
      <c r="E15124" s="44"/>
      <c r="F15124" s="29"/>
      <c r="G15124" s="45"/>
      <c r="L15124"/>
      <c r="M15124" s="46"/>
    </row>
    <row r="15125" spans="1:13" x14ac:dyDescent="0.3">
      <c r="A15125"/>
      <c r="B15125"/>
      <c r="C15125" s="29"/>
      <c r="D15125"/>
      <c r="E15125" s="44"/>
      <c r="F15125" s="29"/>
      <c r="G15125" s="45"/>
      <c r="L15125"/>
      <c r="M15125" s="46"/>
    </row>
    <row r="15126" spans="1:13" x14ac:dyDescent="0.3">
      <c r="A15126"/>
      <c r="B15126"/>
      <c r="C15126" s="29"/>
      <c r="D15126"/>
      <c r="E15126" s="44"/>
      <c r="F15126" s="29"/>
      <c r="G15126" s="45"/>
      <c r="L15126"/>
      <c r="M15126" s="46"/>
    </row>
    <row r="15127" spans="1:13" x14ac:dyDescent="0.3">
      <c r="A15127"/>
      <c r="B15127"/>
      <c r="C15127" s="29"/>
      <c r="D15127"/>
      <c r="E15127" s="44"/>
      <c r="F15127" s="29"/>
      <c r="G15127" s="45"/>
      <c r="L15127"/>
      <c r="M15127" s="46"/>
    </row>
    <row r="15128" spans="1:13" x14ac:dyDescent="0.3">
      <c r="A15128"/>
      <c r="B15128"/>
      <c r="C15128" s="29"/>
      <c r="D15128"/>
      <c r="E15128" s="44"/>
      <c r="F15128" s="29"/>
      <c r="G15128" s="45"/>
      <c r="L15128"/>
      <c r="M15128" s="46"/>
    </row>
    <row r="15129" spans="1:13" x14ac:dyDescent="0.3">
      <c r="A15129"/>
      <c r="B15129"/>
      <c r="C15129" s="29"/>
      <c r="D15129"/>
      <c r="E15129" s="44"/>
      <c r="F15129" s="29"/>
      <c r="G15129" s="45"/>
      <c r="L15129"/>
      <c r="M15129" s="46"/>
    </row>
    <row r="15130" spans="1:13" x14ac:dyDescent="0.3">
      <c r="A15130"/>
      <c r="B15130"/>
      <c r="C15130" s="29"/>
      <c r="D15130"/>
      <c r="E15130" s="44"/>
      <c r="F15130" s="29"/>
      <c r="G15130" s="45"/>
      <c r="L15130"/>
      <c r="M15130" s="46"/>
    </row>
    <row r="15131" spans="1:13" x14ac:dyDescent="0.3">
      <c r="A15131"/>
      <c r="B15131"/>
      <c r="C15131" s="29"/>
      <c r="D15131"/>
      <c r="E15131" s="44"/>
      <c r="F15131" s="29"/>
      <c r="G15131" s="45"/>
      <c r="L15131"/>
      <c r="M15131" s="46"/>
    </row>
    <row r="15132" spans="1:13" x14ac:dyDescent="0.3">
      <c r="A15132"/>
      <c r="B15132"/>
      <c r="C15132" s="29"/>
      <c r="D15132"/>
      <c r="E15132" s="44"/>
      <c r="F15132" s="29"/>
      <c r="G15132" s="45"/>
      <c r="L15132"/>
      <c r="M15132" s="46"/>
    </row>
    <row r="15133" spans="1:13" x14ac:dyDescent="0.3">
      <c r="A15133"/>
      <c r="B15133"/>
      <c r="C15133" s="29"/>
      <c r="D15133"/>
      <c r="E15133" s="44"/>
      <c r="F15133" s="29"/>
      <c r="G15133" s="45"/>
      <c r="L15133"/>
      <c r="M15133" s="46"/>
    </row>
    <row r="15134" spans="1:13" x14ac:dyDescent="0.3">
      <c r="A15134"/>
      <c r="B15134"/>
      <c r="C15134" s="29"/>
      <c r="D15134"/>
      <c r="E15134" s="44"/>
      <c r="F15134" s="29"/>
      <c r="G15134" s="45"/>
      <c r="L15134"/>
      <c r="M15134" s="46"/>
    </row>
    <row r="15135" spans="1:13" x14ac:dyDescent="0.3">
      <c r="A15135"/>
      <c r="B15135"/>
      <c r="C15135" s="29"/>
      <c r="D15135"/>
      <c r="E15135" s="44"/>
      <c r="F15135" s="29"/>
      <c r="G15135" s="45"/>
      <c r="L15135"/>
      <c r="M15135" s="46"/>
    </row>
    <row r="15136" spans="1:13" x14ac:dyDescent="0.3">
      <c r="A15136"/>
      <c r="B15136"/>
      <c r="C15136" s="29"/>
      <c r="D15136"/>
      <c r="E15136" s="44"/>
      <c r="F15136" s="29"/>
      <c r="G15136" s="45"/>
      <c r="L15136"/>
      <c r="M15136" s="46"/>
    </row>
    <row r="15137" spans="1:13" x14ac:dyDescent="0.3">
      <c r="A15137"/>
      <c r="B15137"/>
      <c r="C15137" s="29"/>
      <c r="D15137"/>
      <c r="E15137" s="44"/>
      <c r="F15137" s="29"/>
      <c r="G15137" s="45"/>
      <c r="L15137"/>
      <c r="M15137" s="46"/>
    </row>
    <row r="15138" spans="1:13" x14ac:dyDescent="0.3">
      <c r="A15138"/>
      <c r="B15138"/>
      <c r="C15138" s="29"/>
      <c r="D15138"/>
      <c r="E15138" s="44"/>
      <c r="F15138" s="29"/>
      <c r="G15138" s="45"/>
      <c r="L15138"/>
      <c r="M15138" s="46"/>
    </row>
    <row r="15139" spans="1:13" x14ac:dyDescent="0.3">
      <c r="A15139"/>
      <c r="B15139"/>
      <c r="C15139" s="29"/>
      <c r="D15139"/>
      <c r="E15139" s="44"/>
      <c r="F15139" s="29"/>
      <c r="G15139" s="45"/>
      <c r="L15139"/>
      <c r="M15139" s="46"/>
    </row>
    <row r="15140" spans="1:13" x14ac:dyDescent="0.3">
      <c r="A15140"/>
      <c r="B15140"/>
      <c r="C15140" s="29"/>
      <c r="D15140"/>
      <c r="E15140" s="44"/>
      <c r="F15140" s="29"/>
      <c r="G15140" s="45"/>
      <c r="L15140"/>
      <c r="M15140" s="46"/>
    </row>
    <row r="15141" spans="1:13" x14ac:dyDescent="0.3">
      <c r="A15141"/>
      <c r="B15141"/>
      <c r="C15141" s="29"/>
      <c r="D15141"/>
      <c r="E15141" s="44"/>
      <c r="F15141" s="29"/>
      <c r="G15141" s="45"/>
      <c r="L15141"/>
      <c r="M15141" s="46"/>
    </row>
    <row r="15142" spans="1:13" x14ac:dyDescent="0.3">
      <c r="A15142"/>
      <c r="B15142"/>
      <c r="C15142" s="29"/>
      <c r="D15142"/>
      <c r="E15142" s="44"/>
      <c r="F15142" s="29"/>
      <c r="G15142" s="45"/>
      <c r="L15142"/>
      <c r="M15142" s="46"/>
    </row>
    <row r="15143" spans="1:13" x14ac:dyDescent="0.3">
      <c r="A15143"/>
      <c r="B15143"/>
      <c r="C15143" s="29"/>
      <c r="D15143"/>
      <c r="E15143" s="44"/>
      <c r="F15143" s="29"/>
      <c r="G15143" s="45"/>
      <c r="L15143"/>
      <c r="M15143" s="46"/>
    </row>
    <row r="15144" spans="1:13" x14ac:dyDescent="0.3">
      <c r="A15144"/>
      <c r="B15144"/>
      <c r="C15144" s="29"/>
      <c r="D15144"/>
      <c r="E15144" s="44"/>
      <c r="F15144" s="29"/>
      <c r="G15144" s="45"/>
      <c r="L15144"/>
      <c r="M15144" s="46"/>
    </row>
    <row r="15145" spans="1:13" x14ac:dyDescent="0.3">
      <c r="A15145"/>
      <c r="B15145"/>
      <c r="C15145" s="29"/>
      <c r="D15145"/>
      <c r="E15145" s="44"/>
      <c r="F15145" s="29"/>
      <c r="G15145" s="45"/>
      <c r="L15145"/>
      <c r="M15145" s="46"/>
    </row>
    <row r="15146" spans="1:13" x14ac:dyDescent="0.3">
      <c r="A15146"/>
      <c r="B15146"/>
      <c r="C15146" s="29"/>
      <c r="D15146"/>
      <c r="E15146" s="44"/>
      <c r="F15146" s="29"/>
      <c r="G15146" s="45"/>
      <c r="L15146"/>
      <c r="M15146" s="46"/>
    </row>
    <row r="15147" spans="1:13" x14ac:dyDescent="0.3">
      <c r="A15147"/>
      <c r="B15147"/>
      <c r="C15147" s="29"/>
      <c r="D15147"/>
      <c r="E15147" s="44"/>
      <c r="F15147" s="29"/>
      <c r="G15147" s="45"/>
      <c r="L15147"/>
      <c r="M15147" s="46"/>
    </row>
    <row r="15148" spans="1:13" x14ac:dyDescent="0.3">
      <c r="A15148"/>
      <c r="B15148"/>
      <c r="C15148" s="29"/>
      <c r="D15148"/>
      <c r="E15148" s="44"/>
      <c r="F15148" s="29"/>
      <c r="G15148" s="45"/>
      <c r="L15148"/>
      <c r="M15148" s="46"/>
    </row>
    <row r="15149" spans="1:13" x14ac:dyDescent="0.3">
      <c r="A15149"/>
      <c r="B15149"/>
      <c r="C15149" s="29"/>
      <c r="D15149"/>
      <c r="E15149" s="44"/>
      <c r="F15149" s="29"/>
      <c r="G15149" s="45"/>
      <c r="L15149"/>
      <c r="M15149" s="46"/>
    </row>
    <row r="15150" spans="1:13" x14ac:dyDescent="0.3">
      <c r="A15150"/>
      <c r="B15150"/>
      <c r="C15150" s="29"/>
      <c r="D15150"/>
      <c r="E15150" s="44"/>
      <c r="F15150" s="29"/>
      <c r="G15150" s="45"/>
      <c r="L15150"/>
      <c r="M15150" s="46"/>
    </row>
    <row r="15151" spans="1:13" x14ac:dyDescent="0.3">
      <c r="A15151"/>
      <c r="B15151"/>
      <c r="C15151" s="29"/>
      <c r="D15151"/>
      <c r="E15151" s="44"/>
      <c r="F15151" s="29"/>
      <c r="G15151" s="45"/>
      <c r="L15151"/>
      <c r="M15151" s="46"/>
    </row>
    <row r="15152" spans="1:13" x14ac:dyDescent="0.3">
      <c r="A15152"/>
      <c r="B15152"/>
      <c r="C15152" s="29"/>
      <c r="D15152"/>
      <c r="E15152" s="44"/>
      <c r="F15152" s="29"/>
      <c r="G15152" s="45"/>
      <c r="L15152"/>
      <c r="M15152" s="46"/>
    </row>
    <row r="15153" spans="1:13" x14ac:dyDescent="0.3">
      <c r="A15153"/>
      <c r="B15153"/>
      <c r="C15153" s="29"/>
      <c r="D15153"/>
      <c r="E15153" s="44"/>
      <c r="F15153" s="29"/>
      <c r="G15153" s="45"/>
      <c r="L15153"/>
      <c r="M15153" s="46"/>
    </row>
    <row r="15154" spans="1:13" x14ac:dyDescent="0.3">
      <c r="A15154"/>
      <c r="B15154"/>
      <c r="C15154" s="29"/>
      <c r="D15154"/>
      <c r="E15154" s="44"/>
      <c r="F15154" s="29"/>
      <c r="G15154" s="45"/>
      <c r="L15154"/>
      <c r="M15154" s="46"/>
    </row>
    <row r="15155" spans="1:13" x14ac:dyDescent="0.3">
      <c r="A15155"/>
      <c r="B15155"/>
      <c r="C15155" s="29"/>
      <c r="D15155"/>
      <c r="E15155" s="44"/>
      <c r="F15155" s="29"/>
      <c r="G15155" s="45"/>
      <c r="L15155"/>
      <c r="M15155" s="46"/>
    </row>
    <row r="15156" spans="1:13" x14ac:dyDescent="0.3">
      <c r="A15156"/>
      <c r="B15156"/>
      <c r="C15156" s="29"/>
      <c r="D15156"/>
      <c r="E15156" s="44"/>
      <c r="F15156" s="29"/>
      <c r="G15156" s="45"/>
      <c r="L15156"/>
      <c r="M15156" s="46"/>
    </row>
    <row r="15157" spans="1:13" x14ac:dyDescent="0.3">
      <c r="A15157"/>
      <c r="B15157"/>
      <c r="C15157" s="29"/>
      <c r="D15157"/>
      <c r="E15157" s="44"/>
      <c r="F15157" s="29"/>
      <c r="G15157" s="45"/>
      <c r="L15157"/>
      <c r="M15157" s="46"/>
    </row>
    <row r="15158" spans="1:13" x14ac:dyDescent="0.3">
      <c r="A15158"/>
      <c r="B15158"/>
      <c r="C15158" s="29"/>
      <c r="D15158"/>
      <c r="E15158" s="44"/>
      <c r="F15158" s="29"/>
      <c r="G15158" s="45"/>
      <c r="L15158"/>
      <c r="M15158" s="46"/>
    </row>
    <row r="15159" spans="1:13" x14ac:dyDescent="0.3">
      <c r="A15159"/>
      <c r="B15159"/>
      <c r="C15159" s="29"/>
      <c r="D15159"/>
      <c r="E15159" s="44"/>
      <c r="F15159" s="29"/>
      <c r="G15159" s="45"/>
      <c r="L15159"/>
      <c r="M15159" s="46"/>
    </row>
    <row r="15160" spans="1:13" x14ac:dyDescent="0.3">
      <c r="A15160"/>
      <c r="B15160"/>
      <c r="C15160" s="29"/>
      <c r="D15160"/>
      <c r="E15160" s="44"/>
      <c r="F15160" s="29"/>
      <c r="G15160" s="45"/>
      <c r="L15160"/>
      <c r="M15160" s="46"/>
    </row>
    <row r="15161" spans="1:13" x14ac:dyDescent="0.3">
      <c r="A15161"/>
      <c r="B15161"/>
      <c r="C15161" s="29"/>
      <c r="D15161"/>
      <c r="E15161" s="44"/>
      <c r="F15161" s="29"/>
      <c r="G15161" s="45"/>
      <c r="L15161"/>
      <c r="M15161" s="46"/>
    </row>
    <row r="15162" spans="1:13" x14ac:dyDescent="0.3">
      <c r="A15162"/>
      <c r="B15162"/>
      <c r="C15162" s="29"/>
      <c r="D15162"/>
      <c r="E15162" s="44"/>
      <c r="F15162" s="29"/>
      <c r="G15162" s="45"/>
      <c r="L15162"/>
      <c r="M15162" s="46"/>
    </row>
    <row r="15163" spans="1:13" x14ac:dyDescent="0.3">
      <c r="A15163"/>
      <c r="B15163"/>
      <c r="C15163" s="29"/>
      <c r="D15163"/>
      <c r="E15163" s="44"/>
      <c r="F15163" s="29"/>
      <c r="G15163" s="45"/>
      <c r="L15163"/>
      <c r="M15163" s="46"/>
    </row>
    <row r="15164" spans="1:13" x14ac:dyDescent="0.3">
      <c r="A15164"/>
      <c r="B15164"/>
      <c r="C15164" s="29"/>
      <c r="D15164"/>
      <c r="E15164" s="44"/>
      <c r="F15164" s="29"/>
      <c r="G15164" s="45"/>
      <c r="L15164"/>
      <c r="M15164" s="46"/>
    </row>
    <row r="15165" spans="1:13" x14ac:dyDescent="0.3">
      <c r="A15165"/>
      <c r="B15165"/>
      <c r="C15165" s="29"/>
      <c r="D15165"/>
      <c r="E15165" s="44"/>
      <c r="F15165" s="29"/>
      <c r="G15165" s="45"/>
      <c r="L15165"/>
      <c r="M15165" s="46"/>
    </row>
    <row r="15166" spans="1:13" x14ac:dyDescent="0.3">
      <c r="A15166"/>
      <c r="B15166"/>
      <c r="C15166" s="29"/>
      <c r="D15166"/>
      <c r="E15166" s="44"/>
      <c r="F15166" s="29"/>
      <c r="G15166" s="45"/>
      <c r="L15166"/>
      <c r="M15166" s="46"/>
    </row>
    <row r="15167" spans="1:13" x14ac:dyDescent="0.3">
      <c r="A15167"/>
      <c r="B15167"/>
      <c r="C15167" s="29"/>
      <c r="D15167"/>
      <c r="E15167" s="44"/>
      <c r="F15167" s="29"/>
      <c r="G15167" s="45"/>
      <c r="L15167"/>
      <c r="M15167" s="46"/>
    </row>
    <row r="15168" spans="1:13" x14ac:dyDescent="0.3">
      <c r="A15168"/>
      <c r="B15168"/>
      <c r="C15168" s="29"/>
      <c r="D15168"/>
      <c r="E15168" s="44"/>
      <c r="F15168" s="29"/>
      <c r="G15168" s="45"/>
      <c r="L15168"/>
      <c r="M15168" s="46"/>
    </row>
    <row r="15169" spans="1:13" x14ac:dyDescent="0.3">
      <c r="A15169"/>
      <c r="B15169"/>
      <c r="C15169" s="29"/>
      <c r="D15169"/>
      <c r="E15169" s="44"/>
      <c r="F15169" s="29"/>
      <c r="G15169" s="45"/>
      <c r="L15169"/>
      <c r="M15169" s="46"/>
    </row>
    <row r="15170" spans="1:13" x14ac:dyDescent="0.3">
      <c r="A15170"/>
      <c r="B15170"/>
      <c r="C15170" s="29"/>
      <c r="D15170"/>
      <c r="E15170" s="44"/>
      <c r="F15170" s="29"/>
      <c r="G15170" s="45"/>
      <c r="L15170"/>
      <c r="M15170" s="46"/>
    </row>
    <row r="15171" spans="1:13" x14ac:dyDescent="0.3">
      <c r="A15171"/>
      <c r="B15171"/>
      <c r="C15171" s="29"/>
      <c r="D15171"/>
      <c r="E15171" s="44"/>
      <c r="F15171" s="29"/>
      <c r="G15171" s="45"/>
      <c r="L15171"/>
      <c r="M15171" s="46"/>
    </row>
    <row r="15172" spans="1:13" x14ac:dyDescent="0.3">
      <c r="A15172"/>
      <c r="B15172"/>
      <c r="C15172" s="29"/>
      <c r="D15172"/>
      <c r="E15172" s="44"/>
      <c r="F15172" s="29"/>
      <c r="G15172" s="45"/>
      <c r="L15172"/>
      <c r="M15172" s="46"/>
    </row>
    <row r="15173" spans="1:13" x14ac:dyDescent="0.3">
      <c r="A15173"/>
      <c r="B15173"/>
      <c r="C15173" s="29"/>
      <c r="D15173"/>
      <c r="E15173" s="44"/>
      <c r="F15173" s="29"/>
      <c r="G15173" s="45"/>
      <c r="L15173"/>
      <c r="M15173" s="46"/>
    </row>
    <row r="15174" spans="1:13" x14ac:dyDescent="0.3">
      <c r="A15174"/>
      <c r="B15174"/>
      <c r="C15174" s="29"/>
      <c r="D15174"/>
      <c r="E15174" s="44"/>
      <c r="F15174" s="29"/>
      <c r="G15174" s="45"/>
      <c r="L15174"/>
      <c r="M15174" s="46"/>
    </row>
    <row r="15175" spans="1:13" x14ac:dyDescent="0.3">
      <c r="A15175"/>
      <c r="B15175"/>
      <c r="C15175" s="29"/>
      <c r="D15175"/>
      <c r="E15175" s="44"/>
      <c r="F15175" s="29"/>
      <c r="G15175" s="45"/>
      <c r="L15175"/>
      <c r="M15175" s="46"/>
    </row>
    <row r="15176" spans="1:13" x14ac:dyDescent="0.3">
      <c r="A15176"/>
      <c r="B15176"/>
      <c r="C15176" s="29"/>
      <c r="D15176"/>
      <c r="E15176" s="44"/>
      <c r="F15176" s="29"/>
      <c r="G15176" s="45"/>
      <c r="L15176"/>
      <c r="M15176" s="46"/>
    </row>
    <row r="15177" spans="1:13" x14ac:dyDescent="0.3">
      <c r="A15177"/>
      <c r="B15177"/>
      <c r="C15177" s="29"/>
      <c r="D15177"/>
      <c r="E15177" s="44"/>
      <c r="F15177" s="29"/>
      <c r="G15177" s="45"/>
      <c r="L15177"/>
      <c r="M15177" s="46"/>
    </row>
    <row r="15178" spans="1:13" x14ac:dyDescent="0.3">
      <c r="A15178"/>
      <c r="B15178"/>
      <c r="C15178" s="29"/>
      <c r="D15178"/>
      <c r="E15178" s="44"/>
      <c r="F15178" s="29"/>
      <c r="G15178" s="45"/>
      <c r="L15178"/>
      <c r="M15178" s="46"/>
    </row>
    <row r="15179" spans="1:13" x14ac:dyDescent="0.3">
      <c r="A15179"/>
      <c r="B15179"/>
      <c r="C15179" s="29"/>
      <c r="D15179"/>
      <c r="E15179" s="44"/>
      <c r="F15179" s="29"/>
      <c r="G15179" s="45"/>
      <c r="L15179"/>
      <c r="M15179" s="46"/>
    </row>
    <row r="15180" spans="1:13" x14ac:dyDescent="0.3">
      <c r="A15180"/>
      <c r="B15180"/>
      <c r="C15180" s="29"/>
      <c r="D15180"/>
      <c r="E15180" s="44"/>
      <c r="F15180" s="29"/>
      <c r="G15180" s="45"/>
      <c r="L15180"/>
      <c r="M15180" s="46"/>
    </row>
    <row r="15181" spans="1:13" x14ac:dyDescent="0.3">
      <c r="A15181"/>
      <c r="B15181"/>
      <c r="C15181" s="29"/>
      <c r="D15181"/>
      <c r="E15181" s="44"/>
      <c r="F15181" s="29"/>
      <c r="G15181" s="45"/>
      <c r="L15181"/>
      <c r="M15181" s="46"/>
    </row>
    <row r="15182" spans="1:13" x14ac:dyDescent="0.3">
      <c r="A15182"/>
      <c r="B15182"/>
      <c r="C15182" s="29"/>
      <c r="D15182"/>
      <c r="E15182" s="44"/>
      <c r="F15182" s="29"/>
      <c r="G15182" s="45"/>
      <c r="L15182"/>
      <c r="M15182" s="46"/>
    </row>
    <row r="15183" spans="1:13" x14ac:dyDescent="0.3">
      <c r="A15183"/>
      <c r="B15183"/>
      <c r="C15183" s="29"/>
      <c r="D15183"/>
      <c r="E15183" s="44"/>
      <c r="F15183" s="29"/>
      <c r="G15183" s="45"/>
      <c r="L15183"/>
      <c r="M15183" s="46"/>
    </row>
    <row r="15184" spans="1:13" x14ac:dyDescent="0.3">
      <c r="A15184"/>
      <c r="B15184"/>
      <c r="C15184" s="29"/>
      <c r="D15184"/>
      <c r="E15184" s="44"/>
      <c r="F15184" s="29"/>
      <c r="G15184" s="45"/>
      <c r="L15184"/>
      <c r="M15184" s="46"/>
    </row>
    <row r="15185" spans="1:13" x14ac:dyDescent="0.3">
      <c r="A15185"/>
      <c r="B15185"/>
      <c r="C15185" s="29"/>
      <c r="D15185"/>
      <c r="E15185" s="44"/>
      <c r="F15185" s="29"/>
      <c r="G15185" s="45"/>
      <c r="L15185"/>
      <c r="M15185" s="46"/>
    </row>
    <row r="15186" spans="1:13" x14ac:dyDescent="0.3">
      <c r="A15186"/>
      <c r="B15186"/>
      <c r="C15186" s="29"/>
      <c r="D15186"/>
      <c r="E15186" s="44"/>
      <c r="F15186" s="29"/>
      <c r="G15186" s="45"/>
      <c r="L15186"/>
      <c r="M15186" s="46"/>
    </row>
    <row r="15187" spans="1:13" x14ac:dyDescent="0.3">
      <c r="A15187"/>
      <c r="B15187"/>
      <c r="C15187" s="29"/>
      <c r="D15187"/>
      <c r="E15187" s="44"/>
      <c r="F15187" s="29"/>
      <c r="G15187" s="45"/>
      <c r="L15187"/>
      <c r="M15187" s="46"/>
    </row>
    <row r="15188" spans="1:13" x14ac:dyDescent="0.3">
      <c r="A15188"/>
      <c r="B15188"/>
      <c r="C15188" s="29"/>
      <c r="D15188"/>
      <c r="E15188" s="44"/>
      <c r="F15188" s="29"/>
      <c r="G15188" s="45"/>
      <c r="L15188"/>
      <c r="M15188" s="46"/>
    </row>
    <row r="15189" spans="1:13" x14ac:dyDescent="0.3">
      <c r="A15189"/>
      <c r="B15189"/>
      <c r="C15189" s="29"/>
      <c r="D15189"/>
      <c r="E15189" s="44"/>
      <c r="F15189" s="29"/>
      <c r="G15189" s="45"/>
      <c r="L15189"/>
      <c r="M15189" s="46"/>
    </row>
    <row r="15190" spans="1:13" x14ac:dyDescent="0.3">
      <c r="A15190"/>
      <c r="B15190"/>
      <c r="C15190" s="29"/>
      <c r="D15190"/>
      <c r="E15190" s="44"/>
      <c r="F15190" s="29"/>
      <c r="G15190" s="45"/>
      <c r="L15190"/>
      <c r="M15190" s="46"/>
    </row>
    <row r="15191" spans="1:13" x14ac:dyDescent="0.3">
      <c r="A15191"/>
      <c r="B15191"/>
      <c r="C15191" s="29"/>
      <c r="D15191"/>
      <c r="E15191" s="44"/>
      <c r="F15191" s="29"/>
      <c r="G15191" s="45"/>
      <c r="L15191"/>
      <c r="M15191" s="46"/>
    </row>
    <row r="15192" spans="1:13" x14ac:dyDescent="0.3">
      <c r="A15192"/>
      <c r="B15192"/>
      <c r="C15192" s="29"/>
      <c r="D15192"/>
      <c r="E15192" s="44"/>
      <c r="F15192" s="29"/>
      <c r="G15192" s="45"/>
      <c r="L15192"/>
      <c r="M15192" s="46"/>
    </row>
    <row r="15193" spans="1:13" x14ac:dyDescent="0.3">
      <c r="A15193"/>
      <c r="B15193"/>
      <c r="C15193" s="29"/>
      <c r="D15193"/>
      <c r="E15193" s="44"/>
      <c r="F15193" s="29"/>
      <c r="G15193" s="45"/>
      <c r="L15193"/>
      <c r="M15193" s="46"/>
    </row>
    <row r="15194" spans="1:13" x14ac:dyDescent="0.3">
      <c r="A15194"/>
      <c r="B15194"/>
      <c r="C15194" s="29"/>
      <c r="D15194"/>
      <c r="E15194" s="44"/>
      <c r="F15194" s="29"/>
      <c r="G15194" s="45"/>
      <c r="L15194"/>
      <c r="M15194" s="46"/>
    </row>
    <row r="15195" spans="1:13" x14ac:dyDescent="0.3">
      <c r="A15195"/>
      <c r="B15195"/>
      <c r="C15195" s="29"/>
      <c r="D15195"/>
      <c r="E15195" s="44"/>
      <c r="F15195" s="29"/>
      <c r="G15195" s="45"/>
      <c r="L15195"/>
      <c r="M15195" s="46"/>
    </row>
    <row r="15196" spans="1:13" x14ac:dyDescent="0.3">
      <c r="A15196"/>
      <c r="B15196"/>
      <c r="C15196" s="29"/>
      <c r="D15196"/>
      <c r="E15196" s="44"/>
      <c r="F15196" s="29"/>
      <c r="G15196" s="45"/>
      <c r="L15196"/>
      <c r="M15196" s="46"/>
    </row>
    <row r="15197" spans="1:13" x14ac:dyDescent="0.3">
      <c r="A15197"/>
      <c r="B15197"/>
      <c r="C15197" s="29"/>
      <c r="D15197"/>
      <c r="E15197" s="44"/>
      <c r="F15197" s="29"/>
      <c r="G15197" s="45"/>
      <c r="L15197"/>
      <c r="M15197" s="46"/>
    </row>
    <row r="15198" spans="1:13" x14ac:dyDescent="0.3">
      <c r="A15198"/>
      <c r="B15198"/>
      <c r="C15198" s="29"/>
      <c r="D15198"/>
      <c r="E15198" s="44"/>
      <c r="F15198" s="29"/>
      <c r="G15198" s="45"/>
      <c r="L15198"/>
      <c r="M15198" s="46"/>
    </row>
    <row r="15199" spans="1:13" x14ac:dyDescent="0.3">
      <c r="A15199"/>
      <c r="B15199"/>
      <c r="C15199" s="29"/>
      <c r="D15199"/>
      <c r="E15199" s="44"/>
      <c r="F15199" s="29"/>
      <c r="G15199" s="45"/>
      <c r="L15199"/>
      <c r="M15199" s="46"/>
    </row>
    <row r="15200" spans="1:13" x14ac:dyDescent="0.3">
      <c r="A15200"/>
      <c r="B15200"/>
      <c r="C15200" s="29"/>
      <c r="D15200"/>
      <c r="E15200" s="44"/>
      <c r="F15200" s="29"/>
      <c r="G15200" s="45"/>
      <c r="L15200"/>
      <c r="M15200" s="46"/>
    </row>
    <row r="15201" spans="1:13" x14ac:dyDescent="0.3">
      <c r="A15201"/>
      <c r="B15201"/>
      <c r="C15201" s="29"/>
      <c r="D15201"/>
      <c r="E15201" s="44"/>
      <c r="F15201" s="29"/>
      <c r="G15201" s="45"/>
      <c r="L15201"/>
      <c r="M15201" s="46"/>
    </row>
    <row r="15202" spans="1:13" x14ac:dyDescent="0.3">
      <c r="A15202"/>
      <c r="B15202"/>
      <c r="C15202" s="29"/>
      <c r="D15202"/>
      <c r="E15202" s="44"/>
      <c r="F15202" s="29"/>
      <c r="G15202" s="45"/>
      <c r="L15202"/>
      <c r="M15202" s="46"/>
    </row>
    <row r="15203" spans="1:13" x14ac:dyDescent="0.3">
      <c r="A15203"/>
      <c r="B15203"/>
      <c r="C15203" s="29"/>
      <c r="D15203"/>
      <c r="E15203" s="44"/>
      <c r="F15203" s="29"/>
      <c r="G15203" s="45"/>
      <c r="L15203"/>
      <c r="M15203" s="46"/>
    </row>
    <row r="15204" spans="1:13" x14ac:dyDescent="0.3">
      <c r="A15204"/>
      <c r="B15204"/>
      <c r="C15204" s="29"/>
      <c r="D15204"/>
      <c r="E15204" s="44"/>
      <c r="F15204" s="29"/>
      <c r="G15204" s="45"/>
      <c r="L15204"/>
      <c r="M15204" s="46"/>
    </row>
    <row r="15205" spans="1:13" x14ac:dyDescent="0.3">
      <c r="A15205"/>
      <c r="B15205"/>
      <c r="C15205" s="29"/>
      <c r="D15205"/>
      <c r="E15205" s="44"/>
      <c r="F15205" s="29"/>
      <c r="G15205" s="45"/>
      <c r="L15205"/>
      <c r="M15205" s="46"/>
    </row>
    <row r="15206" spans="1:13" x14ac:dyDescent="0.3">
      <c r="A15206"/>
      <c r="B15206"/>
      <c r="C15206" s="29"/>
      <c r="D15206"/>
      <c r="E15206" s="44"/>
      <c r="F15206" s="29"/>
      <c r="G15206" s="45"/>
      <c r="L15206"/>
      <c r="M15206" s="46"/>
    </row>
    <row r="15207" spans="1:13" x14ac:dyDescent="0.3">
      <c r="A15207"/>
      <c r="B15207"/>
      <c r="C15207" s="29"/>
      <c r="D15207"/>
      <c r="E15207" s="44"/>
      <c r="F15207" s="29"/>
      <c r="G15207" s="45"/>
      <c r="L15207"/>
      <c r="M15207" s="46"/>
    </row>
    <row r="15208" spans="1:13" x14ac:dyDescent="0.3">
      <c r="A15208"/>
      <c r="B15208"/>
      <c r="C15208" s="29"/>
      <c r="D15208"/>
      <c r="E15208" s="44"/>
      <c r="F15208" s="29"/>
      <c r="G15208" s="45"/>
      <c r="L15208"/>
      <c r="M15208" s="46"/>
    </row>
    <row r="15209" spans="1:13" x14ac:dyDescent="0.3">
      <c r="A15209"/>
      <c r="B15209"/>
      <c r="C15209" s="29"/>
      <c r="D15209"/>
      <c r="E15209" s="44"/>
      <c r="F15209" s="29"/>
      <c r="G15209" s="45"/>
      <c r="L15209"/>
      <c r="M15209" s="46"/>
    </row>
    <row r="15210" spans="1:13" x14ac:dyDescent="0.3">
      <c r="A15210"/>
      <c r="B15210"/>
      <c r="C15210" s="29"/>
      <c r="D15210"/>
      <c r="E15210" s="44"/>
      <c r="F15210" s="29"/>
      <c r="G15210" s="45"/>
      <c r="L15210"/>
      <c r="M15210" s="46"/>
    </row>
    <row r="15211" spans="1:13" x14ac:dyDescent="0.3">
      <c r="A15211"/>
      <c r="B15211"/>
      <c r="C15211" s="29"/>
      <c r="D15211"/>
      <c r="E15211" s="44"/>
      <c r="F15211" s="29"/>
      <c r="G15211" s="45"/>
      <c r="L15211"/>
      <c r="M15211" s="46"/>
    </row>
    <row r="15212" spans="1:13" x14ac:dyDescent="0.3">
      <c r="A15212"/>
      <c r="B15212"/>
      <c r="C15212" s="29"/>
      <c r="D15212"/>
      <c r="E15212" s="44"/>
      <c r="F15212" s="29"/>
      <c r="G15212" s="45"/>
      <c r="L15212"/>
      <c r="M15212" s="46"/>
    </row>
    <row r="15213" spans="1:13" x14ac:dyDescent="0.3">
      <c r="A15213"/>
      <c r="B15213"/>
      <c r="C15213" s="29"/>
      <c r="D15213"/>
      <c r="E15213" s="44"/>
      <c r="F15213" s="29"/>
      <c r="G15213" s="45"/>
      <c r="L15213"/>
      <c r="M15213" s="46"/>
    </row>
    <row r="15214" spans="1:13" x14ac:dyDescent="0.3">
      <c r="A15214"/>
      <c r="B15214"/>
      <c r="C15214" s="29"/>
      <c r="D15214"/>
      <c r="E15214" s="44"/>
      <c r="F15214" s="29"/>
      <c r="G15214" s="45"/>
      <c r="L15214"/>
      <c r="M15214" s="46"/>
    </row>
    <row r="15215" spans="1:13" x14ac:dyDescent="0.3">
      <c r="A15215"/>
      <c r="B15215"/>
      <c r="C15215" s="29"/>
      <c r="D15215"/>
      <c r="E15215" s="44"/>
      <c r="F15215" s="29"/>
      <c r="G15215" s="45"/>
      <c r="L15215"/>
      <c r="M15215" s="46"/>
    </row>
    <row r="15216" spans="1:13" x14ac:dyDescent="0.3">
      <c r="A15216"/>
      <c r="B15216"/>
      <c r="C15216" s="29"/>
      <c r="D15216"/>
      <c r="E15216" s="44"/>
      <c r="F15216" s="29"/>
      <c r="G15216" s="45"/>
      <c r="L15216"/>
      <c r="M15216" s="46"/>
    </row>
    <row r="15217" spans="1:13" x14ac:dyDescent="0.3">
      <c r="A15217"/>
      <c r="B15217"/>
      <c r="C15217" s="29"/>
      <c r="D15217"/>
      <c r="E15217" s="44"/>
      <c r="F15217" s="29"/>
      <c r="G15217" s="45"/>
      <c r="L15217"/>
      <c r="M15217" s="46"/>
    </row>
    <row r="15218" spans="1:13" x14ac:dyDescent="0.3">
      <c r="A15218"/>
      <c r="B15218"/>
      <c r="C15218" s="29"/>
      <c r="D15218"/>
      <c r="E15218" s="44"/>
      <c r="F15218" s="29"/>
      <c r="G15218" s="45"/>
      <c r="L15218"/>
      <c r="M15218" s="46"/>
    </row>
    <row r="15219" spans="1:13" x14ac:dyDescent="0.3">
      <c r="A15219"/>
      <c r="B15219"/>
      <c r="C15219" s="29"/>
      <c r="D15219"/>
      <c r="E15219" s="44"/>
      <c r="F15219" s="29"/>
      <c r="G15219" s="45"/>
      <c r="L15219"/>
      <c r="M15219" s="46"/>
    </row>
    <row r="15220" spans="1:13" x14ac:dyDescent="0.3">
      <c r="A15220"/>
      <c r="B15220"/>
      <c r="C15220" s="29"/>
      <c r="D15220"/>
      <c r="E15220" s="44"/>
      <c r="F15220" s="29"/>
      <c r="G15220" s="45"/>
      <c r="L15220"/>
      <c r="M15220" s="46"/>
    </row>
    <row r="15221" spans="1:13" x14ac:dyDescent="0.3">
      <c r="A15221"/>
      <c r="B15221"/>
      <c r="C15221" s="29"/>
      <c r="D15221"/>
      <c r="E15221" s="44"/>
      <c r="F15221" s="29"/>
      <c r="G15221" s="45"/>
      <c r="L15221"/>
      <c r="M15221" s="46"/>
    </row>
    <row r="15222" spans="1:13" x14ac:dyDescent="0.3">
      <c r="A15222"/>
      <c r="B15222"/>
      <c r="C15222" s="29"/>
      <c r="D15222"/>
      <c r="E15222" s="44"/>
      <c r="F15222" s="29"/>
      <c r="G15222" s="45"/>
      <c r="L15222"/>
      <c r="M15222" s="46"/>
    </row>
    <row r="15223" spans="1:13" x14ac:dyDescent="0.3">
      <c r="A15223"/>
      <c r="B15223"/>
      <c r="C15223" s="29"/>
      <c r="D15223"/>
      <c r="E15223" s="44"/>
      <c r="F15223" s="29"/>
      <c r="G15223" s="45"/>
      <c r="L15223"/>
      <c r="M15223" s="46"/>
    </row>
    <row r="15224" spans="1:13" x14ac:dyDescent="0.3">
      <c r="A15224"/>
      <c r="B15224"/>
      <c r="C15224" s="29"/>
      <c r="D15224"/>
      <c r="E15224" s="44"/>
      <c r="F15224" s="29"/>
      <c r="G15224" s="45"/>
      <c r="L15224"/>
      <c r="M15224" s="46"/>
    </row>
    <row r="15225" spans="1:13" x14ac:dyDescent="0.3">
      <c r="A15225"/>
      <c r="B15225"/>
      <c r="C15225" s="29"/>
      <c r="D15225"/>
      <c r="E15225" s="44"/>
      <c r="F15225" s="29"/>
      <c r="G15225" s="45"/>
      <c r="L15225"/>
      <c r="M15225" s="46"/>
    </row>
    <row r="15226" spans="1:13" x14ac:dyDescent="0.3">
      <c r="A15226"/>
      <c r="B15226"/>
      <c r="C15226" s="29"/>
      <c r="D15226"/>
      <c r="E15226" s="44"/>
      <c r="F15226" s="29"/>
      <c r="G15226" s="45"/>
      <c r="L15226"/>
      <c r="M15226" s="46"/>
    </row>
    <row r="15227" spans="1:13" x14ac:dyDescent="0.3">
      <c r="A15227"/>
      <c r="B15227"/>
      <c r="C15227" s="29"/>
      <c r="D15227"/>
      <c r="E15227" s="44"/>
      <c r="F15227" s="29"/>
      <c r="G15227" s="45"/>
      <c r="L15227"/>
      <c r="M15227" s="46"/>
    </row>
    <row r="15228" spans="1:13" x14ac:dyDescent="0.3">
      <c r="A15228"/>
      <c r="B15228"/>
      <c r="C15228" s="29"/>
      <c r="D15228"/>
      <c r="E15228" s="44"/>
      <c r="F15228" s="29"/>
      <c r="G15228" s="45"/>
      <c r="L15228"/>
      <c r="M15228" s="46"/>
    </row>
    <row r="15229" spans="1:13" x14ac:dyDescent="0.3">
      <c r="A15229"/>
      <c r="B15229"/>
      <c r="C15229" s="29"/>
      <c r="D15229"/>
      <c r="E15229" s="44"/>
      <c r="F15229" s="29"/>
      <c r="G15229" s="45"/>
      <c r="L15229"/>
      <c r="M15229" s="46"/>
    </row>
    <row r="15230" spans="1:13" x14ac:dyDescent="0.3">
      <c r="A15230"/>
      <c r="B15230"/>
      <c r="C15230" s="29"/>
      <c r="D15230"/>
      <c r="E15230" s="44"/>
      <c r="F15230" s="29"/>
      <c r="G15230" s="45"/>
      <c r="L15230"/>
      <c r="M15230" s="46"/>
    </row>
    <row r="15231" spans="1:13" x14ac:dyDescent="0.3">
      <c r="A15231"/>
      <c r="B15231"/>
      <c r="C15231" s="29"/>
      <c r="D15231"/>
      <c r="E15231" s="44"/>
      <c r="F15231" s="29"/>
      <c r="G15231" s="45"/>
      <c r="L15231"/>
      <c r="M15231" s="46"/>
    </row>
    <row r="15232" spans="1:13" x14ac:dyDescent="0.3">
      <c r="A15232"/>
      <c r="B15232"/>
      <c r="C15232" s="29"/>
      <c r="D15232"/>
      <c r="E15232" s="44"/>
      <c r="F15232" s="29"/>
      <c r="G15232" s="45"/>
      <c r="L15232"/>
      <c r="M15232" s="46"/>
    </row>
    <row r="15233" spans="1:13" x14ac:dyDescent="0.3">
      <c r="A15233"/>
      <c r="B15233"/>
      <c r="C15233" s="29"/>
      <c r="D15233"/>
      <c r="E15233" s="44"/>
      <c r="F15233" s="29"/>
      <c r="G15233" s="45"/>
      <c r="L15233"/>
      <c r="M15233" s="46"/>
    </row>
    <row r="15234" spans="1:13" x14ac:dyDescent="0.3">
      <c r="A15234"/>
      <c r="B15234"/>
      <c r="C15234" s="29"/>
      <c r="D15234"/>
      <c r="E15234" s="44"/>
      <c r="F15234" s="29"/>
      <c r="G15234" s="45"/>
      <c r="L15234"/>
      <c r="M15234" s="46"/>
    </row>
    <row r="15235" spans="1:13" x14ac:dyDescent="0.3">
      <c r="A15235"/>
      <c r="B15235"/>
      <c r="C15235" s="29"/>
      <c r="D15235"/>
      <c r="E15235" s="44"/>
      <c r="F15235" s="29"/>
      <c r="G15235" s="45"/>
      <c r="L15235"/>
      <c r="M15235" s="46"/>
    </row>
    <row r="15236" spans="1:13" x14ac:dyDescent="0.3">
      <c r="A15236"/>
      <c r="B15236"/>
      <c r="C15236" s="29"/>
      <c r="D15236"/>
      <c r="E15236" s="44"/>
      <c r="F15236" s="29"/>
      <c r="G15236" s="45"/>
      <c r="L15236"/>
      <c r="M15236" s="46"/>
    </row>
    <row r="15237" spans="1:13" x14ac:dyDescent="0.3">
      <c r="A15237"/>
      <c r="B15237"/>
      <c r="C15237" s="29"/>
      <c r="D15237"/>
      <c r="E15237" s="44"/>
      <c r="F15237" s="29"/>
      <c r="G15237" s="45"/>
      <c r="L15237"/>
      <c r="M15237" s="46"/>
    </row>
    <row r="15238" spans="1:13" x14ac:dyDescent="0.3">
      <c r="A15238"/>
      <c r="B15238"/>
      <c r="C15238" s="29"/>
      <c r="D15238"/>
      <c r="E15238" s="44"/>
      <c r="F15238" s="29"/>
      <c r="G15238" s="45"/>
      <c r="L15238"/>
      <c r="M15238" s="46"/>
    </row>
    <row r="15239" spans="1:13" x14ac:dyDescent="0.3">
      <c r="A15239"/>
      <c r="B15239"/>
      <c r="C15239" s="29"/>
      <c r="D15239"/>
      <c r="E15239" s="44"/>
      <c r="F15239" s="29"/>
      <c r="G15239" s="45"/>
      <c r="L15239"/>
      <c r="M15239" s="46"/>
    </row>
    <row r="15240" spans="1:13" x14ac:dyDescent="0.3">
      <c r="A15240"/>
      <c r="B15240"/>
      <c r="C15240" s="29"/>
      <c r="D15240"/>
      <c r="E15240" s="44"/>
      <c r="F15240" s="29"/>
      <c r="G15240" s="45"/>
      <c r="L15240"/>
      <c r="M15240" s="46"/>
    </row>
    <row r="15241" spans="1:13" x14ac:dyDescent="0.3">
      <c r="A15241"/>
      <c r="B15241"/>
      <c r="C15241" s="29"/>
      <c r="D15241"/>
      <c r="E15241" s="44"/>
      <c r="F15241" s="29"/>
      <c r="G15241" s="45"/>
      <c r="L15241"/>
      <c r="M15241" s="46"/>
    </row>
    <row r="15242" spans="1:13" x14ac:dyDescent="0.3">
      <c r="A15242"/>
      <c r="B15242"/>
      <c r="C15242" s="29"/>
      <c r="D15242"/>
      <c r="E15242" s="44"/>
      <c r="F15242" s="29"/>
      <c r="G15242" s="45"/>
      <c r="L15242"/>
      <c r="M15242" s="46"/>
    </row>
    <row r="15243" spans="1:13" x14ac:dyDescent="0.3">
      <c r="A15243"/>
      <c r="B15243"/>
      <c r="C15243" s="29"/>
      <c r="D15243"/>
      <c r="E15243" s="44"/>
      <c r="F15243" s="29"/>
      <c r="G15243" s="45"/>
      <c r="L15243"/>
      <c r="M15243" s="46"/>
    </row>
    <row r="15244" spans="1:13" x14ac:dyDescent="0.3">
      <c r="A15244"/>
      <c r="B15244"/>
      <c r="C15244" s="29"/>
      <c r="D15244"/>
      <c r="E15244" s="44"/>
      <c r="F15244" s="29"/>
      <c r="G15244" s="45"/>
      <c r="L15244"/>
      <c r="M15244" s="46"/>
    </row>
    <row r="15245" spans="1:13" x14ac:dyDescent="0.3">
      <c r="A15245"/>
      <c r="B15245"/>
      <c r="C15245" s="29"/>
      <c r="D15245"/>
      <c r="E15245" s="44"/>
      <c r="F15245" s="29"/>
      <c r="G15245" s="45"/>
      <c r="L15245"/>
      <c r="M15245" s="46"/>
    </row>
    <row r="15246" spans="1:13" x14ac:dyDescent="0.3">
      <c r="A15246"/>
      <c r="B15246"/>
      <c r="C15246" s="29"/>
      <c r="D15246"/>
      <c r="E15246" s="44"/>
      <c r="F15246" s="29"/>
      <c r="G15246" s="45"/>
      <c r="L15246"/>
      <c r="M15246" s="46"/>
    </row>
    <row r="15247" spans="1:13" x14ac:dyDescent="0.3">
      <c r="A15247"/>
      <c r="B15247"/>
      <c r="C15247" s="29"/>
      <c r="D15247"/>
      <c r="E15247" s="44"/>
      <c r="F15247" s="29"/>
      <c r="G15247" s="45"/>
      <c r="L15247"/>
      <c r="M15247" s="46"/>
    </row>
    <row r="15248" spans="1:13" x14ac:dyDescent="0.3">
      <c r="A15248"/>
      <c r="B15248"/>
      <c r="C15248" s="29"/>
      <c r="D15248"/>
      <c r="E15248" s="44"/>
      <c r="F15248" s="29"/>
      <c r="G15248" s="45"/>
      <c r="L15248"/>
      <c r="M15248" s="46"/>
    </row>
    <row r="15249" spans="1:13" x14ac:dyDescent="0.3">
      <c r="A15249"/>
      <c r="B15249"/>
      <c r="C15249" s="29"/>
      <c r="D15249"/>
      <c r="E15249" s="44"/>
      <c r="F15249" s="29"/>
      <c r="G15249" s="45"/>
      <c r="L15249"/>
      <c r="M15249" s="46"/>
    </row>
    <row r="15250" spans="1:13" x14ac:dyDescent="0.3">
      <c r="A15250"/>
      <c r="B15250"/>
      <c r="C15250" s="29"/>
      <c r="D15250"/>
      <c r="E15250" s="44"/>
      <c r="F15250" s="29"/>
      <c r="G15250" s="45"/>
      <c r="L15250"/>
      <c r="M15250" s="46"/>
    </row>
    <row r="15251" spans="1:13" x14ac:dyDescent="0.3">
      <c r="A15251"/>
      <c r="B15251"/>
      <c r="C15251" s="29"/>
      <c r="D15251"/>
      <c r="E15251" s="44"/>
      <c r="F15251" s="29"/>
      <c r="G15251" s="45"/>
      <c r="L15251"/>
      <c r="M15251" s="46"/>
    </row>
    <row r="15252" spans="1:13" x14ac:dyDescent="0.3">
      <c r="A15252"/>
      <c r="B15252"/>
      <c r="C15252" s="29"/>
      <c r="D15252"/>
      <c r="E15252" s="44"/>
      <c r="F15252" s="29"/>
      <c r="G15252" s="45"/>
      <c r="L15252"/>
      <c r="M15252" s="46"/>
    </row>
    <row r="15253" spans="1:13" x14ac:dyDescent="0.3">
      <c r="A15253"/>
      <c r="B15253"/>
      <c r="C15253" s="29"/>
      <c r="D15253"/>
      <c r="E15253" s="44"/>
      <c r="F15253" s="29"/>
      <c r="G15253" s="45"/>
      <c r="L15253"/>
      <c r="M15253" s="46"/>
    </row>
    <row r="15254" spans="1:13" x14ac:dyDescent="0.3">
      <c r="A15254"/>
      <c r="B15254"/>
      <c r="C15254" s="29"/>
      <c r="D15254"/>
      <c r="E15254" s="44"/>
      <c r="F15254" s="29"/>
      <c r="G15254" s="45"/>
      <c r="L15254"/>
      <c r="M15254" s="46"/>
    </row>
    <row r="15255" spans="1:13" x14ac:dyDescent="0.3">
      <c r="A15255"/>
      <c r="B15255"/>
      <c r="C15255" s="29"/>
      <c r="D15255"/>
      <c r="E15255" s="44"/>
      <c r="F15255" s="29"/>
      <c r="G15255" s="45"/>
      <c r="L15255"/>
      <c r="M15255" s="46"/>
    </row>
    <row r="15256" spans="1:13" x14ac:dyDescent="0.3">
      <c r="A15256"/>
      <c r="B15256"/>
      <c r="C15256" s="29"/>
      <c r="D15256"/>
      <c r="E15256" s="44"/>
      <c r="F15256" s="29"/>
      <c r="G15256" s="45"/>
      <c r="L15256"/>
      <c r="M15256" s="46"/>
    </row>
    <row r="15257" spans="1:13" x14ac:dyDescent="0.3">
      <c r="A15257"/>
      <c r="B15257"/>
      <c r="C15257" s="29"/>
      <c r="D15257"/>
      <c r="E15257" s="44"/>
      <c r="F15257" s="29"/>
      <c r="G15257" s="45"/>
      <c r="L15257"/>
      <c r="M15257" s="46"/>
    </row>
    <row r="15258" spans="1:13" x14ac:dyDescent="0.3">
      <c r="A15258"/>
      <c r="B15258"/>
      <c r="C15258" s="29"/>
      <c r="D15258"/>
      <c r="E15258" s="44"/>
      <c r="F15258" s="29"/>
      <c r="G15258" s="45"/>
      <c r="L15258"/>
      <c r="M15258" s="46"/>
    </row>
    <row r="15259" spans="1:13" x14ac:dyDescent="0.3">
      <c r="A15259"/>
      <c r="B15259"/>
      <c r="C15259" s="29"/>
      <c r="D15259"/>
      <c r="E15259" s="44"/>
      <c r="F15259" s="29"/>
      <c r="G15259" s="45"/>
      <c r="L15259"/>
      <c r="M15259" s="46"/>
    </row>
    <row r="15260" spans="1:13" x14ac:dyDescent="0.3">
      <c r="A15260"/>
      <c r="B15260"/>
      <c r="C15260" s="29"/>
      <c r="D15260"/>
      <c r="E15260" s="44"/>
      <c r="F15260" s="29"/>
      <c r="G15260" s="45"/>
      <c r="L15260"/>
      <c r="M15260" s="46"/>
    </row>
    <row r="15261" spans="1:13" x14ac:dyDescent="0.3">
      <c r="A15261"/>
      <c r="B15261"/>
      <c r="C15261" s="29"/>
      <c r="D15261"/>
      <c r="E15261" s="44"/>
      <c r="F15261" s="29"/>
      <c r="G15261" s="45"/>
      <c r="L15261"/>
      <c r="M15261" s="46"/>
    </row>
    <row r="15262" spans="1:13" x14ac:dyDescent="0.3">
      <c r="A15262"/>
      <c r="B15262"/>
      <c r="C15262" s="29"/>
      <c r="D15262"/>
      <c r="E15262" s="44"/>
      <c r="F15262" s="29"/>
      <c r="G15262" s="45"/>
      <c r="L15262"/>
      <c r="M15262" s="46"/>
    </row>
    <row r="15263" spans="1:13" x14ac:dyDescent="0.3">
      <c r="A15263"/>
      <c r="B15263"/>
      <c r="C15263" s="29"/>
      <c r="D15263"/>
      <c r="E15263" s="44"/>
      <c r="F15263" s="29"/>
      <c r="G15263" s="45"/>
      <c r="L15263"/>
      <c r="M15263" s="46"/>
    </row>
    <row r="15264" spans="1:13" x14ac:dyDescent="0.3">
      <c r="A15264"/>
      <c r="B15264"/>
      <c r="C15264" s="29"/>
      <c r="D15264"/>
      <c r="E15264" s="44"/>
      <c r="F15264" s="29"/>
      <c r="G15264" s="45"/>
      <c r="L15264"/>
      <c r="M15264" s="46"/>
    </row>
    <row r="15265" spans="1:13" x14ac:dyDescent="0.3">
      <c r="A15265"/>
      <c r="B15265"/>
      <c r="C15265" s="29"/>
      <c r="D15265"/>
      <c r="E15265" s="44"/>
      <c r="F15265" s="29"/>
      <c r="G15265" s="45"/>
      <c r="L15265"/>
      <c r="M15265" s="46"/>
    </row>
    <row r="15266" spans="1:13" x14ac:dyDescent="0.3">
      <c r="A15266"/>
      <c r="B15266"/>
      <c r="C15266" s="29"/>
      <c r="D15266"/>
      <c r="E15266" s="44"/>
      <c r="F15266" s="29"/>
      <c r="G15266" s="45"/>
      <c r="L15266"/>
      <c r="M15266" s="46"/>
    </row>
    <row r="15267" spans="1:13" x14ac:dyDescent="0.3">
      <c r="A15267"/>
      <c r="B15267"/>
      <c r="C15267" s="29"/>
      <c r="D15267"/>
      <c r="E15267" s="44"/>
      <c r="F15267" s="29"/>
      <c r="G15267" s="45"/>
      <c r="L15267"/>
      <c r="M15267" s="46"/>
    </row>
    <row r="15268" spans="1:13" x14ac:dyDescent="0.3">
      <c r="A15268"/>
      <c r="B15268"/>
      <c r="C15268" s="29"/>
      <c r="D15268"/>
      <c r="E15268" s="44"/>
      <c r="F15268" s="29"/>
      <c r="G15268" s="45"/>
      <c r="L15268"/>
      <c r="M15268" s="46"/>
    </row>
    <row r="15269" spans="1:13" x14ac:dyDescent="0.3">
      <c r="A15269"/>
      <c r="B15269"/>
      <c r="C15269" s="29"/>
      <c r="D15269"/>
      <c r="E15269" s="44"/>
      <c r="F15269" s="29"/>
      <c r="G15269" s="45"/>
      <c r="L15269"/>
      <c r="M15269" s="46"/>
    </row>
    <row r="15270" spans="1:13" x14ac:dyDescent="0.3">
      <c r="A15270"/>
      <c r="B15270"/>
      <c r="C15270" s="29"/>
      <c r="D15270"/>
      <c r="E15270" s="44"/>
      <c r="F15270" s="29"/>
      <c r="G15270" s="45"/>
      <c r="L15270"/>
      <c r="M15270" s="46"/>
    </row>
    <row r="15271" spans="1:13" x14ac:dyDescent="0.3">
      <c r="A15271"/>
      <c r="B15271"/>
      <c r="C15271" s="29"/>
      <c r="D15271"/>
      <c r="E15271" s="44"/>
      <c r="F15271" s="29"/>
      <c r="G15271" s="45"/>
      <c r="L15271"/>
      <c r="M15271" s="46"/>
    </row>
    <row r="15272" spans="1:13" x14ac:dyDescent="0.3">
      <c r="A15272"/>
      <c r="B15272"/>
      <c r="C15272" s="29"/>
      <c r="D15272"/>
      <c r="E15272" s="44"/>
      <c r="F15272" s="29"/>
      <c r="G15272" s="45"/>
      <c r="L15272"/>
      <c r="M15272" s="46"/>
    </row>
    <row r="15273" spans="1:13" x14ac:dyDescent="0.3">
      <c r="A15273"/>
      <c r="B15273"/>
      <c r="C15273" s="29"/>
      <c r="D15273"/>
      <c r="E15273" s="44"/>
      <c r="F15273" s="29"/>
      <c r="G15273" s="45"/>
      <c r="L15273"/>
      <c r="M15273" s="46"/>
    </row>
    <row r="15274" spans="1:13" x14ac:dyDescent="0.3">
      <c r="A15274"/>
      <c r="B15274"/>
      <c r="C15274" s="29"/>
      <c r="D15274"/>
      <c r="E15274" s="44"/>
      <c r="F15274" s="29"/>
      <c r="G15274" s="45"/>
      <c r="L15274"/>
      <c r="M15274" s="46"/>
    </row>
    <row r="15275" spans="1:13" x14ac:dyDescent="0.3">
      <c r="A15275"/>
      <c r="B15275"/>
      <c r="C15275" s="29"/>
      <c r="D15275"/>
      <c r="E15275" s="44"/>
      <c r="F15275" s="29"/>
      <c r="G15275" s="45"/>
      <c r="L15275"/>
      <c r="M15275" s="46"/>
    </row>
    <row r="15276" spans="1:13" x14ac:dyDescent="0.3">
      <c r="A15276"/>
      <c r="B15276"/>
      <c r="C15276" s="29"/>
      <c r="D15276"/>
      <c r="E15276" s="44"/>
      <c r="F15276" s="29"/>
      <c r="G15276" s="45"/>
      <c r="L15276"/>
      <c r="M15276" s="46"/>
    </row>
    <row r="15277" spans="1:13" x14ac:dyDescent="0.3">
      <c r="A15277"/>
      <c r="B15277"/>
      <c r="C15277" s="29"/>
      <c r="D15277"/>
      <c r="E15277" s="44"/>
      <c r="F15277" s="29"/>
      <c r="G15277" s="45"/>
      <c r="L15277"/>
      <c r="M15277" s="46"/>
    </row>
    <row r="15278" spans="1:13" x14ac:dyDescent="0.3">
      <c r="A15278"/>
      <c r="B15278"/>
      <c r="C15278" s="29"/>
      <c r="D15278"/>
      <c r="E15278" s="44"/>
      <c r="F15278" s="29"/>
      <c r="G15278" s="45"/>
      <c r="L15278"/>
      <c r="M15278" s="46"/>
    </row>
    <row r="15279" spans="1:13" x14ac:dyDescent="0.3">
      <c r="A15279"/>
      <c r="B15279"/>
      <c r="C15279" s="29"/>
      <c r="D15279"/>
      <c r="E15279" s="44"/>
      <c r="F15279" s="29"/>
      <c r="G15279" s="45"/>
      <c r="L15279"/>
      <c r="M15279" s="46"/>
    </row>
    <row r="15280" spans="1:13" x14ac:dyDescent="0.3">
      <c r="A15280"/>
      <c r="B15280"/>
      <c r="C15280" s="29"/>
      <c r="D15280"/>
      <c r="E15280" s="44"/>
      <c r="F15280" s="29"/>
      <c r="G15280" s="45"/>
      <c r="L15280"/>
      <c r="M15280" s="46"/>
    </row>
    <row r="15281" spans="1:13" x14ac:dyDescent="0.3">
      <c r="A15281"/>
      <c r="B15281"/>
      <c r="C15281" s="29"/>
      <c r="D15281"/>
      <c r="E15281" s="44"/>
      <c r="F15281" s="29"/>
      <c r="G15281" s="45"/>
      <c r="L15281"/>
      <c r="M15281" s="46"/>
    </row>
    <row r="15282" spans="1:13" x14ac:dyDescent="0.3">
      <c r="A15282"/>
      <c r="B15282"/>
      <c r="C15282" s="29"/>
      <c r="D15282"/>
      <c r="E15282" s="44"/>
      <c r="F15282" s="29"/>
      <c r="G15282" s="45"/>
      <c r="L15282"/>
      <c r="M15282" s="46"/>
    </row>
    <row r="15283" spans="1:13" x14ac:dyDescent="0.3">
      <c r="A15283"/>
      <c r="B15283"/>
      <c r="C15283" s="29"/>
      <c r="D15283"/>
      <c r="E15283" s="44"/>
      <c r="F15283" s="29"/>
      <c r="G15283" s="45"/>
      <c r="L15283"/>
      <c r="M15283" s="46"/>
    </row>
    <row r="15284" spans="1:13" x14ac:dyDescent="0.3">
      <c r="A15284"/>
      <c r="B15284"/>
      <c r="C15284" s="29"/>
      <c r="D15284"/>
      <c r="E15284" s="44"/>
      <c r="F15284" s="29"/>
      <c r="G15284" s="45"/>
      <c r="L15284"/>
      <c r="M15284" s="46"/>
    </row>
    <row r="15285" spans="1:13" x14ac:dyDescent="0.3">
      <c r="A15285"/>
      <c r="B15285"/>
      <c r="C15285" s="29"/>
      <c r="D15285"/>
      <c r="E15285" s="44"/>
      <c r="F15285" s="29"/>
      <c r="G15285" s="45"/>
      <c r="L15285"/>
      <c r="M15285" s="46"/>
    </row>
    <row r="15286" spans="1:13" x14ac:dyDescent="0.3">
      <c r="A15286"/>
      <c r="B15286"/>
      <c r="C15286" s="29"/>
      <c r="D15286"/>
      <c r="E15286" s="44"/>
      <c r="F15286" s="29"/>
      <c r="G15286" s="45"/>
      <c r="L15286"/>
      <c r="M15286" s="46"/>
    </row>
    <row r="15287" spans="1:13" x14ac:dyDescent="0.3">
      <c r="A15287"/>
      <c r="B15287"/>
      <c r="C15287" s="29"/>
      <c r="D15287"/>
      <c r="E15287" s="44"/>
      <c r="F15287" s="29"/>
      <c r="G15287" s="45"/>
      <c r="L15287"/>
      <c r="M15287" s="46"/>
    </row>
    <row r="15288" spans="1:13" x14ac:dyDescent="0.3">
      <c r="A15288"/>
      <c r="B15288"/>
      <c r="C15288" s="29"/>
      <c r="D15288"/>
      <c r="E15288" s="44"/>
      <c r="F15288" s="29"/>
      <c r="G15288" s="45"/>
      <c r="L15288"/>
      <c r="M15288" s="46"/>
    </row>
    <row r="15289" spans="1:13" x14ac:dyDescent="0.3">
      <c r="A15289"/>
      <c r="B15289"/>
      <c r="C15289" s="29"/>
      <c r="D15289"/>
      <c r="E15289" s="44"/>
      <c r="F15289" s="29"/>
      <c r="G15289" s="45"/>
      <c r="L15289"/>
      <c r="M15289" s="46"/>
    </row>
    <row r="15290" spans="1:13" x14ac:dyDescent="0.3">
      <c r="A15290"/>
      <c r="B15290"/>
      <c r="C15290" s="29"/>
      <c r="D15290"/>
      <c r="E15290" s="44"/>
      <c r="F15290" s="29"/>
      <c r="G15290" s="45"/>
      <c r="L15290"/>
      <c r="M15290" s="46"/>
    </row>
    <row r="15291" spans="1:13" x14ac:dyDescent="0.3">
      <c r="A15291"/>
      <c r="B15291"/>
      <c r="C15291" s="29"/>
      <c r="D15291"/>
      <c r="E15291" s="44"/>
      <c r="F15291" s="29"/>
      <c r="G15291" s="45"/>
      <c r="L15291"/>
      <c r="M15291" s="46"/>
    </row>
    <row r="15292" spans="1:13" x14ac:dyDescent="0.3">
      <c r="A15292"/>
      <c r="B15292"/>
      <c r="C15292" s="29"/>
      <c r="D15292"/>
      <c r="E15292" s="44"/>
      <c r="F15292" s="29"/>
      <c r="G15292" s="45"/>
      <c r="L15292"/>
      <c r="M15292" s="46"/>
    </row>
    <row r="15293" spans="1:13" x14ac:dyDescent="0.3">
      <c r="A15293"/>
      <c r="B15293"/>
      <c r="C15293" s="29"/>
      <c r="D15293"/>
      <c r="E15293" s="44"/>
      <c r="F15293" s="29"/>
      <c r="G15293" s="45"/>
      <c r="L15293"/>
      <c r="M15293" s="46"/>
    </row>
    <row r="15294" spans="1:13" x14ac:dyDescent="0.3">
      <c r="A15294"/>
      <c r="B15294"/>
      <c r="C15294" s="29"/>
      <c r="D15294"/>
      <c r="E15294" s="44"/>
      <c r="F15294" s="29"/>
      <c r="G15294" s="45"/>
      <c r="L15294"/>
      <c r="M15294" s="46"/>
    </row>
    <row r="15295" spans="1:13" x14ac:dyDescent="0.3">
      <c r="A15295"/>
      <c r="B15295"/>
      <c r="C15295" s="29"/>
      <c r="D15295"/>
      <c r="E15295" s="44"/>
      <c r="F15295" s="29"/>
      <c r="G15295" s="45"/>
      <c r="L15295"/>
      <c r="M15295" s="46"/>
    </row>
    <row r="15296" spans="1:13" x14ac:dyDescent="0.3">
      <c r="A15296"/>
      <c r="B15296"/>
      <c r="C15296" s="29"/>
      <c r="D15296"/>
      <c r="E15296" s="44"/>
      <c r="F15296" s="29"/>
      <c r="G15296" s="45"/>
      <c r="L15296"/>
      <c r="M15296" s="46"/>
    </row>
    <row r="15297" spans="1:13" x14ac:dyDescent="0.3">
      <c r="A15297"/>
      <c r="B15297"/>
      <c r="C15297" s="29"/>
      <c r="D15297"/>
      <c r="E15297" s="44"/>
      <c r="F15297" s="29"/>
      <c r="G15297" s="45"/>
      <c r="L15297"/>
      <c r="M15297" s="46"/>
    </row>
    <row r="15298" spans="1:13" x14ac:dyDescent="0.3">
      <c r="A15298"/>
      <c r="B15298"/>
      <c r="C15298" s="29"/>
      <c r="D15298"/>
      <c r="E15298" s="44"/>
      <c r="F15298" s="29"/>
      <c r="G15298" s="45"/>
      <c r="L15298"/>
      <c r="M15298" s="46"/>
    </row>
    <row r="15299" spans="1:13" x14ac:dyDescent="0.3">
      <c r="A15299"/>
      <c r="B15299"/>
      <c r="C15299" s="29"/>
      <c r="D15299"/>
      <c r="E15299" s="44"/>
      <c r="F15299" s="29"/>
      <c r="G15299" s="45"/>
      <c r="L15299"/>
      <c r="M15299" s="46"/>
    </row>
    <row r="15300" spans="1:13" x14ac:dyDescent="0.3">
      <c r="A15300"/>
      <c r="B15300"/>
      <c r="C15300" s="29"/>
      <c r="D15300"/>
      <c r="E15300" s="44"/>
      <c r="F15300" s="29"/>
      <c r="G15300" s="45"/>
      <c r="L15300"/>
      <c r="M15300" s="46"/>
    </row>
    <row r="15301" spans="1:13" x14ac:dyDescent="0.3">
      <c r="A15301"/>
      <c r="B15301"/>
      <c r="C15301" s="29"/>
      <c r="D15301"/>
      <c r="E15301" s="44"/>
      <c r="F15301" s="29"/>
      <c r="G15301" s="45"/>
      <c r="L15301"/>
      <c r="M15301" s="46"/>
    </row>
    <row r="15302" spans="1:13" x14ac:dyDescent="0.3">
      <c r="A15302"/>
      <c r="B15302"/>
      <c r="C15302" s="29"/>
      <c r="D15302"/>
      <c r="E15302" s="44"/>
      <c r="F15302" s="29"/>
      <c r="G15302" s="45"/>
      <c r="L15302"/>
      <c r="M15302" s="46"/>
    </row>
    <row r="15303" spans="1:13" x14ac:dyDescent="0.3">
      <c r="A15303"/>
      <c r="B15303"/>
      <c r="C15303" s="29"/>
      <c r="D15303"/>
      <c r="E15303" s="44"/>
      <c r="F15303" s="29"/>
      <c r="G15303" s="45"/>
      <c r="L15303"/>
      <c r="M15303" s="46"/>
    </row>
    <row r="15304" spans="1:13" x14ac:dyDescent="0.3">
      <c r="A15304"/>
      <c r="B15304"/>
      <c r="C15304" s="29"/>
      <c r="D15304"/>
      <c r="E15304" s="44"/>
      <c r="F15304" s="29"/>
      <c r="G15304" s="45"/>
      <c r="L15304"/>
      <c r="M15304" s="46"/>
    </row>
    <row r="15305" spans="1:13" x14ac:dyDescent="0.3">
      <c r="A15305"/>
      <c r="B15305"/>
      <c r="C15305" s="29"/>
      <c r="D15305"/>
      <c r="E15305" s="44"/>
      <c r="F15305" s="29"/>
      <c r="G15305" s="45"/>
      <c r="L15305"/>
      <c r="M15305" s="46"/>
    </row>
    <row r="15306" spans="1:13" x14ac:dyDescent="0.3">
      <c r="A15306"/>
      <c r="B15306"/>
      <c r="C15306" s="29"/>
      <c r="D15306"/>
      <c r="E15306" s="44"/>
      <c r="F15306" s="29"/>
      <c r="G15306" s="45"/>
      <c r="L15306"/>
      <c r="M15306" s="46"/>
    </row>
    <row r="15307" spans="1:13" x14ac:dyDescent="0.3">
      <c r="A15307"/>
      <c r="B15307"/>
      <c r="C15307" s="29"/>
      <c r="D15307"/>
      <c r="E15307" s="44"/>
      <c r="F15307" s="29"/>
      <c r="G15307" s="45"/>
      <c r="L15307"/>
      <c r="M15307" s="46"/>
    </row>
    <row r="15308" spans="1:13" x14ac:dyDescent="0.3">
      <c r="A15308"/>
      <c r="B15308"/>
      <c r="C15308" s="29"/>
      <c r="D15308"/>
      <c r="E15308" s="44"/>
      <c r="F15308" s="29"/>
      <c r="G15308" s="45"/>
      <c r="L15308"/>
      <c r="M15308" s="46"/>
    </row>
    <row r="15309" spans="1:13" x14ac:dyDescent="0.3">
      <c r="A15309"/>
      <c r="B15309"/>
      <c r="C15309" s="29"/>
      <c r="D15309"/>
      <c r="E15309" s="44"/>
      <c r="F15309" s="29"/>
      <c r="G15309" s="45"/>
      <c r="L15309"/>
      <c r="M15309" s="46"/>
    </row>
    <row r="15310" spans="1:13" x14ac:dyDescent="0.3">
      <c r="A15310"/>
      <c r="B15310"/>
      <c r="C15310" s="29"/>
      <c r="D15310"/>
      <c r="E15310" s="44"/>
      <c r="F15310" s="29"/>
      <c r="G15310" s="45"/>
      <c r="L15310"/>
      <c r="M15310" s="46"/>
    </row>
    <row r="15311" spans="1:13" x14ac:dyDescent="0.3">
      <c r="A15311"/>
      <c r="B15311"/>
      <c r="C15311" s="29"/>
      <c r="D15311"/>
      <c r="E15311" s="44"/>
      <c r="F15311" s="29"/>
      <c r="G15311" s="45"/>
      <c r="L15311"/>
      <c r="M15311" s="46"/>
    </row>
    <row r="15312" spans="1:13" x14ac:dyDescent="0.3">
      <c r="A15312"/>
      <c r="B15312"/>
      <c r="C15312" s="29"/>
      <c r="D15312"/>
      <c r="E15312" s="44"/>
      <c r="F15312" s="29"/>
      <c r="G15312" s="45"/>
      <c r="L15312"/>
      <c r="M15312" s="46"/>
    </row>
    <row r="15313" spans="1:13" x14ac:dyDescent="0.3">
      <c r="A15313"/>
      <c r="B15313"/>
      <c r="C15313" s="29"/>
      <c r="D15313"/>
      <c r="E15313" s="44"/>
      <c r="F15313" s="29"/>
      <c r="G15313" s="45"/>
      <c r="L15313"/>
      <c r="M15313" s="46"/>
    </row>
    <row r="15314" spans="1:13" x14ac:dyDescent="0.3">
      <c r="A15314"/>
      <c r="B15314"/>
      <c r="C15314" s="29"/>
      <c r="D15314"/>
      <c r="E15314" s="44"/>
      <c r="F15314" s="29"/>
      <c r="G15314" s="45"/>
      <c r="L15314"/>
      <c r="M15314" s="46"/>
    </row>
    <row r="15315" spans="1:13" x14ac:dyDescent="0.3">
      <c r="A15315"/>
      <c r="B15315"/>
      <c r="C15315" s="29"/>
      <c r="D15315"/>
      <c r="E15315" s="44"/>
      <c r="F15315" s="29"/>
      <c r="G15315" s="45"/>
      <c r="L15315"/>
      <c r="M15315" s="46"/>
    </row>
    <row r="15316" spans="1:13" x14ac:dyDescent="0.3">
      <c r="A15316"/>
      <c r="B15316"/>
      <c r="C15316" s="29"/>
      <c r="D15316"/>
      <c r="E15316" s="44"/>
      <c r="F15316" s="29"/>
      <c r="G15316" s="45"/>
      <c r="L15316"/>
      <c r="M15316" s="46"/>
    </row>
    <row r="15317" spans="1:13" x14ac:dyDescent="0.3">
      <c r="A15317"/>
      <c r="B15317"/>
      <c r="C15317" s="29"/>
      <c r="D15317"/>
      <c r="E15317" s="44"/>
      <c r="F15317" s="29"/>
      <c r="G15317" s="45"/>
      <c r="L15317"/>
      <c r="M15317" s="46"/>
    </row>
    <row r="15318" spans="1:13" x14ac:dyDescent="0.3">
      <c r="A15318"/>
      <c r="B15318"/>
      <c r="C15318" s="29"/>
      <c r="D15318"/>
      <c r="E15318" s="44"/>
      <c r="F15318" s="29"/>
      <c r="G15318" s="45"/>
      <c r="L15318"/>
      <c r="M15318" s="46"/>
    </row>
    <row r="15319" spans="1:13" x14ac:dyDescent="0.3">
      <c r="A15319"/>
      <c r="B15319"/>
      <c r="C15319" s="29"/>
      <c r="D15319"/>
      <c r="E15319" s="44"/>
      <c r="F15319" s="29"/>
      <c r="G15319" s="45"/>
      <c r="L15319"/>
      <c r="M15319" s="46"/>
    </row>
    <row r="15320" spans="1:13" x14ac:dyDescent="0.3">
      <c r="A15320"/>
      <c r="B15320"/>
      <c r="C15320" s="29"/>
      <c r="D15320"/>
      <c r="E15320" s="44"/>
      <c r="F15320" s="29"/>
      <c r="G15320" s="45"/>
      <c r="L15320"/>
      <c r="M15320" s="46"/>
    </row>
    <row r="15321" spans="1:13" x14ac:dyDescent="0.3">
      <c r="A15321"/>
      <c r="B15321"/>
      <c r="C15321" s="29"/>
      <c r="D15321"/>
      <c r="E15321" s="44"/>
      <c r="F15321" s="29"/>
      <c r="G15321" s="45"/>
      <c r="L15321"/>
      <c r="M15321" s="46"/>
    </row>
    <row r="15322" spans="1:13" x14ac:dyDescent="0.3">
      <c r="A15322"/>
      <c r="B15322"/>
      <c r="C15322" s="29"/>
      <c r="D15322"/>
      <c r="E15322" s="44"/>
      <c r="F15322" s="29"/>
      <c r="G15322" s="45"/>
      <c r="L15322"/>
      <c r="M15322" s="46"/>
    </row>
    <row r="15323" spans="1:13" x14ac:dyDescent="0.3">
      <c r="A15323"/>
      <c r="B15323"/>
      <c r="C15323" s="29"/>
      <c r="D15323"/>
      <c r="E15323" s="44"/>
      <c r="F15323" s="29"/>
      <c r="G15323" s="45"/>
      <c r="L15323"/>
      <c r="M15323" s="46"/>
    </row>
    <row r="15324" spans="1:13" x14ac:dyDescent="0.3">
      <c r="A15324"/>
      <c r="B15324"/>
      <c r="C15324" s="29"/>
      <c r="D15324"/>
      <c r="E15324" s="44"/>
      <c r="F15324" s="29"/>
      <c r="G15324" s="45"/>
      <c r="L15324"/>
      <c r="M15324" s="46"/>
    </row>
    <row r="15325" spans="1:13" x14ac:dyDescent="0.3">
      <c r="A15325"/>
      <c r="B15325"/>
      <c r="C15325" s="29"/>
      <c r="D15325"/>
      <c r="E15325" s="44"/>
      <c r="F15325" s="29"/>
      <c r="G15325" s="45"/>
      <c r="L15325"/>
      <c r="M15325" s="46"/>
    </row>
    <row r="15326" spans="1:13" x14ac:dyDescent="0.3">
      <c r="A15326"/>
      <c r="B15326"/>
      <c r="C15326" s="29"/>
      <c r="D15326"/>
      <c r="E15326" s="44"/>
      <c r="F15326" s="29"/>
      <c r="G15326" s="45"/>
      <c r="L15326"/>
      <c r="M15326" s="46"/>
    </row>
    <row r="15327" spans="1:13" x14ac:dyDescent="0.3">
      <c r="A15327"/>
      <c r="B15327"/>
      <c r="C15327" s="29"/>
      <c r="D15327"/>
      <c r="E15327" s="44"/>
      <c r="F15327" s="29"/>
      <c r="G15327" s="45"/>
      <c r="L15327"/>
      <c r="M15327" s="46"/>
    </row>
    <row r="15328" spans="1:13" x14ac:dyDescent="0.3">
      <c r="A15328"/>
      <c r="B15328"/>
      <c r="C15328" s="29"/>
      <c r="D15328"/>
      <c r="E15328" s="44"/>
      <c r="F15328" s="29"/>
      <c r="G15328" s="45"/>
      <c r="L15328"/>
      <c r="M15328" s="46"/>
    </row>
    <row r="15329" spans="1:13" x14ac:dyDescent="0.3">
      <c r="A15329"/>
      <c r="B15329"/>
      <c r="C15329" s="29"/>
      <c r="D15329"/>
      <c r="E15329" s="44"/>
      <c r="F15329" s="29"/>
      <c r="G15329" s="45"/>
      <c r="L15329"/>
      <c r="M15329" s="46"/>
    </row>
    <row r="15330" spans="1:13" x14ac:dyDescent="0.3">
      <c r="A15330"/>
      <c r="B15330"/>
      <c r="C15330" s="29"/>
      <c r="D15330"/>
      <c r="E15330" s="44"/>
      <c r="F15330" s="29"/>
      <c r="G15330" s="45"/>
      <c r="L15330"/>
      <c r="M15330" s="46"/>
    </row>
    <row r="15331" spans="1:13" x14ac:dyDescent="0.3">
      <c r="A15331"/>
      <c r="B15331"/>
      <c r="C15331" s="29"/>
      <c r="D15331"/>
      <c r="E15331" s="44"/>
      <c r="F15331" s="29"/>
      <c r="G15331" s="45"/>
      <c r="L15331"/>
      <c r="M15331" s="46"/>
    </row>
    <row r="15332" spans="1:13" x14ac:dyDescent="0.3">
      <c r="A15332"/>
      <c r="B15332"/>
      <c r="C15332" s="29"/>
      <c r="D15332"/>
      <c r="E15332" s="44"/>
      <c r="F15332" s="29"/>
      <c r="G15332" s="45"/>
      <c r="L15332"/>
      <c r="M15332" s="46"/>
    </row>
    <row r="15333" spans="1:13" x14ac:dyDescent="0.3">
      <c r="A15333"/>
      <c r="B15333"/>
      <c r="C15333" s="29"/>
      <c r="D15333"/>
      <c r="E15333" s="44"/>
      <c r="F15333" s="29"/>
      <c r="G15333" s="45"/>
      <c r="L15333"/>
      <c r="M15333" s="46"/>
    </row>
    <row r="15334" spans="1:13" x14ac:dyDescent="0.3">
      <c r="A15334"/>
      <c r="B15334"/>
      <c r="C15334" s="29"/>
      <c r="D15334"/>
      <c r="E15334" s="44"/>
      <c r="F15334" s="29"/>
      <c r="G15334" s="45"/>
      <c r="L15334"/>
      <c r="M15334" s="46"/>
    </row>
    <row r="15335" spans="1:13" x14ac:dyDescent="0.3">
      <c r="A15335"/>
      <c r="B15335"/>
      <c r="C15335" s="29"/>
      <c r="D15335"/>
      <c r="E15335" s="44"/>
      <c r="F15335" s="29"/>
      <c r="G15335" s="45"/>
      <c r="L15335"/>
      <c r="M15335" s="46"/>
    </row>
    <row r="15336" spans="1:13" x14ac:dyDescent="0.3">
      <c r="A15336"/>
      <c r="B15336"/>
      <c r="C15336" s="29"/>
      <c r="D15336"/>
      <c r="E15336" s="44"/>
      <c r="F15336" s="29"/>
      <c r="G15336" s="45"/>
      <c r="L15336"/>
      <c r="M15336" s="46"/>
    </row>
    <row r="15337" spans="1:13" x14ac:dyDescent="0.3">
      <c r="A15337"/>
      <c r="B15337"/>
      <c r="C15337" s="29"/>
      <c r="D15337"/>
      <c r="E15337" s="44"/>
      <c r="F15337" s="29"/>
      <c r="G15337" s="45"/>
      <c r="L15337"/>
      <c r="M15337" s="46"/>
    </row>
    <row r="15338" spans="1:13" x14ac:dyDescent="0.3">
      <c r="A15338"/>
      <c r="B15338"/>
      <c r="C15338" s="29"/>
      <c r="D15338"/>
      <c r="E15338" s="44"/>
      <c r="F15338" s="29"/>
      <c r="G15338" s="45"/>
      <c r="L15338"/>
      <c r="M15338" s="46"/>
    </row>
    <row r="15339" spans="1:13" x14ac:dyDescent="0.3">
      <c r="A15339"/>
      <c r="B15339"/>
      <c r="C15339" s="29"/>
      <c r="D15339"/>
      <c r="E15339" s="44"/>
      <c r="F15339" s="29"/>
      <c r="G15339" s="45"/>
      <c r="L15339"/>
      <c r="M15339" s="46"/>
    </row>
    <row r="15340" spans="1:13" x14ac:dyDescent="0.3">
      <c r="A15340"/>
      <c r="B15340"/>
      <c r="C15340" s="29"/>
      <c r="D15340"/>
      <c r="E15340" s="44"/>
      <c r="F15340" s="29"/>
      <c r="G15340" s="45"/>
      <c r="L15340"/>
      <c r="M15340" s="46"/>
    </row>
    <row r="15341" spans="1:13" x14ac:dyDescent="0.3">
      <c r="A15341"/>
      <c r="B15341"/>
      <c r="C15341" s="29"/>
      <c r="D15341"/>
      <c r="E15341" s="44"/>
      <c r="F15341" s="29"/>
      <c r="G15341" s="45"/>
      <c r="L15341"/>
      <c r="M15341" s="46"/>
    </row>
    <row r="15342" spans="1:13" x14ac:dyDescent="0.3">
      <c r="A15342"/>
      <c r="B15342"/>
      <c r="C15342" s="29"/>
      <c r="D15342"/>
      <c r="E15342" s="44"/>
      <c r="F15342" s="29"/>
      <c r="G15342" s="45"/>
      <c r="L15342"/>
      <c r="M15342" s="46"/>
    </row>
    <row r="15343" spans="1:13" x14ac:dyDescent="0.3">
      <c r="A15343"/>
      <c r="B15343"/>
      <c r="C15343" s="29"/>
      <c r="D15343"/>
      <c r="E15343" s="44"/>
      <c r="F15343" s="29"/>
      <c r="G15343" s="45"/>
      <c r="L15343"/>
      <c r="M15343" s="46"/>
    </row>
    <row r="15344" spans="1:13" x14ac:dyDescent="0.3">
      <c r="A15344"/>
      <c r="B15344"/>
      <c r="C15344" s="29"/>
      <c r="D15344"/>
      <c r="E15344" s="44"/>
      <c r="F15344" s="29"/>
      <c r="G15344" s="45"/>
      <c r="L15344"/>
      <c r="M15344" s="46"/>
    </row>
    <row r="15345" spans="1:13" x14ac:dyDescent="0.3">
      <c r="A15345"/>
      <c r="B15345"/>
      <c r="C15345" s="29"/>
      <c r="D15345"/>
      <c r="E15345" s="44"/>
      <c r="F15345" s="29"/>
      <c r="G15345" s="45"/>
      <c r="L15345"/>
      <c r="M15345" s="46"/>
    </row>
    <row r="15346" spans="1:13" x14ac:dyDescent="0.3">
      <c r="A15346"/>
      <c r="B15346"/>
      <c r="C15346" s="29"/>
      <c r="D15346"/>
      <c r="E15346" s="44"/>
      <c r="F15346" s="29"/>
      <c r="G15346" s="45"/>
      <c r="L15346"/>
      <c r="M15346" s="46"/>
    </row>
    <row r="15347" spans="1:13" x14ac:dyDescent="0.3">
      <c r="A15347"/>
      <c r="B15347"/>
      <c r="C15347" s="29"/>
      <c r="D15347"/>
      <c r="E15347" s="44"/>
      <c r="F15347" s="29"/>
      <c r="G15347" s="45"/>
      <c r="L15347"/>
      <c r="M15347" s="46"/>
    </row>
    <row r="15348" spans="1:13" x14ac:dyDescent="0.3">
      <c r="A15348"/>
      <c r="B15348"/>
      <c r="C15348" s="29"/>
      <c r="D15348"/>
      <c r="E15348" s="44"/>
      <c r="F15348" s="29"/>
      <c r="G15348" s="45"/>
      <c r="L15348"/>
      <c r="M15348" s="46"/>
    </row>
    <row r="15349" spans="1:13" x14ac:dyDescent="0.3">
      <c r="A15349"/>
      <c r="B15349"/>
      <c r="C15349" s="29"/>
      <c r="D15349"/>
      <c r="E15349" s="44"/>
      <c r="F15349" s="29"/>
      <c r="G15349" s="45"/>
      <c r="L15349"/>
      <c r="M15349" s="46"/>
    </row>
    <row r="15350" spans="1:13" x14ac:dyDescent="0.3">
      <c r="A15350"/>
      <c r="B15350"/>
      <c r="C15350" s="29"/>
      <c r="D15350"/>
      <c r="E15350" s="44"/>
      <c r="F15350" s="29"/>
      <c r="G15350" s="45"/>
      <c r="L15350"/>
      <c r="M15350" s="46"/>
    </row>
    <row r="15351" spans="1:13" x14ac:dyDescent="0.3">
      <c r="A15351"/>
      <c r="B15351"/>
      <c r="C15351" s="29"/>
      <c r="D15351"/>
      <c r="E15351" s="44"/>
      <c r="F15351" s="29"/>
      <c r="G15351" s="45"/>
      <c r="L15351"/>
      <c r="M15351" s="46"/>
    </row>
    <row r="15352" spans="1:13" x14ac:dyDescent="0.3">
      <c r="A15352"/>
      <c r="B15352"/>
      <c r="C15352" s="29"/>
      <c r="D15352"/>
      <c r="E15352" s="44"/>
      <c r="F15352" s="29"/>
      <c r="G15352" s="45"/>
      <c r="L15352"/>
      <c r="M15352" s="46"/>
    </row>
    <row r="15353" spans="1:13" x14ac:dyDescent="0.3">
      <c r="A15353"/>
      <c r="B15353"/>
      <c r="C15353" s="29"/>
      <c r="D15353"/>
      <c r="E15353" s="44"/>
      <c r="F15353" s="29"/>
      <c r="G15353" s="45"/>
      <c r="L15353"/>
      <c r="M15353" s="46"/>
    </row>
    <row r="15354" spans="1:13" x14ac:dyDescent="0.3">
      <c r="A15354"/>
      <c r="B15354"/>
      <c r="C15354" s="29"/>
      <c r="D15354"/>
      <c r="E15354" s="44"/>
      <c r="F15354" s="29"/>
      <c r="G15354" s="45"/>
      <c r="L15354"/>
      <c r="M15354" s="46"/>
    </row>
    <row r="15355" spans="1:13" x14ac:dyDescent="0.3">
      <c r="A15355"/>
      <c r="B15355"/>
      <c r="C15355" s="29"/>
      <c r="D15355"/>
      <c r="E15355" s="44"/>
      <c r="F15355" s="29"/>
      <c r="G15355" s="45"/>
      <c r="L15355"/>
      <c r="M15355" s="46"/>
    </row>
    <row r="15356" spans="1:13" x14ac:dyDescent="0.3">
      <c r="A15356"/>
      <c r="B15356"/>
      <c r="C15356" s="29"/>
      <c r="D15356"/>
      <c r="E15356" s="44"/>
      <c r="F15356" s="29"/>
      <c r="G15356" s="45"/>
      <c r="L15356"/>
      <c r="M15356" s="46"/>
    </row>
    <row r="15357" spans="1:13" x14ac:dyDescent="0.3">
      <c r="A15357"/>
      <c r="B15357"/>
      <c r="C15357" s="29"/>
      <c r="D15357"/>
      <c r="E15357" s="44"/>
      <c r="F15357" s="29"/>
      <c r="G15357" s="45"/>
      <c r="L15357"/>
      <c r="M15357" s="46"/>
    </row>
    <row r="15358" spans="1:13" x14ac:dyDescent="0.3">
      <c r="A15358"/>
      <c r="B15358"/>
      <c r="C15358" s="29"/>
      <c r="D15358"/>
      <c r="E15358" s="44"/>
      <c r="F15358" s="29"/>
      <c r="G15358" s="45"/>
      <c r="L15358"/>
      <c r="M15358" s="46"/>
    </row>
    <row r="15359" spans="1:13" x14ac:dyDescent="0.3">
      <c r="A15359"/>
      <c r="B15359"/>
      <c r="C15359" s="29"/>
      <c r="D15359"/>
      <c r="E15359" s="44"/>
      <c r="F15359" s="29"/>
      <c r="G15359" s="45"/>
      <c r="L15359"/>
      <c r="M15359" s="46"/>
    </row>
    <row r="15360" spans="1:13" x14ac:dyDescent="0.3">
      <c r="A15360"/>
      <c r="B15360"/>
      <c r="C15360" s="29"/>
      <c r="D15360"/>
      <c r="E15360" s="44"/>
      <c r="F15360" s="29"/>
      <c r="G15360" s="45"/>
      <c r="L15360"/>
      <c r="M15360" s="46"/>
    </row>
    <row r="15361" spans="1:13" x14ac:dyDescent="0.3">
      <c r="A15361"/>
      <c r="B15361"/>
      <c r="C15361" s="29"/>
      <c r="D15361"/>
      <c r="E15361" s="44"/>
      <c r="F15361" s="29"/>
      <c r="G15361" s="45"/>
      <c r="L15361"/>
      <c r="M15361" s="46"/>
    </row>
    <row r="15362" spans="1:13" x14ac:dyDescent="0.3">
      <c r="A15362"/>
      <c r="B15362"/>
      <c r="C15362" s="29"/>
      <c r="D15362"/>
      <c r="E15362" s="44"/>
      <c r="F15362" s="29"/>
      <c r="G15362" s="45"/>
      <c r="L15362"/>
      <c r="M15362" s="46"/>
    </row>
    <row r="15363" spans="1:13" x14ac:dyDescent="0.3">
      <c r="A15363"/>
      <c r="B15363"/>
      <c r="C15363" s="29"/>
      <c r="D15363"/>
      <c r="E15363" s="44"/>
      <c r="F15363" s="29"/>
      <c r="G15363" s="45"/>
      <c r="L15363"/>
      <c r="M15363" s="46"/>
    </row>
    <row r="15364" spans="1:13" x14ac:dyDescent="0.3">
      <c r="A15364"/>
      <c r="B15364"/>
      <c r="C15364" s="29"/>
      <c r="D15364"/>
      <c r="E15364" s="44"/>
      <c r="F15364" s="29"/>
      <c r="G15364" s="45"/>
      <c r="L15364"/>
      <c r="M15364" s="46"/>
    </row>
    <row r="15365" spans="1:13" x14ac:dyDescent="0.3">
      <c r="A15365"/>
      <c r="B15365"/>
      <c r="C15365" s="29"/>
      <c r="D15365"/>
      <c r="E15365" s="44"/>
      <c r="F15365" s="29"/>
      <c r="G15365" s="45"/>
      <c r="L15365"/>
      <c r="M15365" s="46"/>
    </row>
    <row r="15366" spans="1:13" x14ac:dyDescent="0.3">
      <c r="A15366"/>
      <c r="B15366"/>
      <c r="C15366" s="29"/>
      <c r="D15366"/>
      <c r="E15366" s="44"/>
      <c r="F15366" s="29"/>
      <c r="G15366" s="45"/>
      <c r="L15366"/>
      <c r="M15366" s="46"/>
    </row>
    <row r="15367" spans="1:13" x14ac:dyDescent="0.3">
      <c r="A15367"/>
      <c r="B15367"/>
      <c r="C15367" s="29"/>
      <c r="D15367"/>
      <c r="E15367" s="44"/>
      <c r="F15367" s="29"/>
      <c r="G15367" s="45"/>
      <c r="L15367"/>
      <c r="M15367" s="46"/>
    </row>
    <row r="15368" spans="1:13" x14ac:dyDescent="0.3">
      <c r="A15368"/>
      <c r="B15368"/>
      <c r="C15368" s="29"/>
      <c r="D15368"/>
      <c r="E15368" s="44"/>
      <c r="F15368" s="29"/>
      <c r="G15368" s="45"/>
      <c r="L15368"/>
      <c r="M15368" s="46"/>
    </row>
    <row r="15369" spans="1:13" x14ac:dyDescent="0.3">
      <c r="A15369"/>
      <c r="B15369"/>
      <c r="C15369" s="29"/>
      <c r="D15369"/>
      <c r="E15369" s="44"/>
      <c r="F15369" s="29"/>
      <c r="G15369" s="45"/>
      <c r="L15369"/>
      <c r="M15369" s="46"/>
    </row>
    <row r="15370" spans="1:13" x14ac:dyDescent="0.3">
      <c r="A15370"/>
      <c r="B15370"/>
      <c r="C15370" s="29"/>
      <c r="D15370"/>
      <c r="E15370" s="44"/>
      <c r="F15370" s="29"/>
      <c r="G15370" s="45"/>
      <c r="L15370"/>
      <c r="M15370" s="46"/>
    </row>
    <row r="15371" spans="1:13" x14ac:dyDescent="0.3">
      <c r="A15371"/>
      <c r="B15371"/>
      <c r="C15371" s="29"/>
      <c r="D15371"/>
      <c r="E15371" s="44"/>
      <c r="F15371" s="29"/>
      <c r="G15371" s="45"/>
      <c r="L15371"/>
      <c r="M15371" s="46"/>
    </row>
    <row r="15372" spans="1:13" x14ac:dyDescent="0.3">
      <c r="A15372"/>
      <c r="B15372"/>
      <c r="C15372" s="29"/>
      <c r="D15372"/>
      <c r="E15372" s="44"/>
      <c r="F15372" s="29"/>
      <c r="G15372" s="45"/>
      <c r="L15372"/>
      <c r="M15372" s="46"/>
    </row>
    <row r="15373" spans="1:13" x14ac:dyDescent="0.3">
      <c r="A15373"/>
      <c r="B15373"/>
      <c r="C15373" s="29"/>
      <c r="D15373"/>
      <c r="E15373" s="44"/>
      <c r="F15373" s="29"/>
      <c r="G15373" s="45"/>
      <c r="L15373"/>
      <c r="M15373" s="46"/>
    </row>
    <row r="15374" spans="1:13" x14ac:dyDescent="0.3">
      <c r="A15374"/>
      <c r="B15374"/>
      <c r="C15374" s="29"/>
      <c r="D15374"/>
      <c r="E15374" s="44"/>
      <c r="F15374" s="29"/>
      <c r="G15374" s="45"/>
      <c r="L15374"/>
      <c r="M15374" s="46"/>
    </row>
    <row r="15375" spans="1:13" x14ac:dyDescent="0.3">
      <c r="A15375"/>
      <c r="B15375"/>
      <c r="C15375" s="29"/>
      <c r="D15375"/>
      <c r="E15375" s="44"/>
      <c r="F15375" s="29"/>
      <c r="G15375" s="45"/>
      <c r="L15375"/>
      <c r="M15375" s="46"/>
    </row>
    <row r="15376" spans="1:13" x14ac:dyDescent="0.3">
      <c r="A15376"/>
      <c r="B15376"/>
      <c r="C15376" s="29"/>
      <c r="D15376"/>
      <c r="E15376" s="44"/>
      <c r="F15376" s="29"/>
      <c r="G15376" s="45"/>
      <c r="L15376"/>
      <c r="M15376" s="46"/>
    </row>
    <row r="15377" spans="1:13" x14ac:dyDescent="0.3">
      <c r="A15377"/>
      <c r="B15377"/>
      <c r="C15377" s="29"/>
      <c r="D15377"/>
      <c r="E15377" s="44"/>
      <c r="F15377" s="29"/>
      <c r="G15377" s="45"/>
      <c r="L15377"/>
      <c r="M15377" s="46"/>
    </row>
    <row r="15378" spans="1:13" x14ac:dyDescent="0.3">
      <c r="A15378"/>
      <c r="B15378"/>
      <c r="C15378" s="29"/>
      <c r="D15378"/>
      <c r="E15378" s="44"/>
      <c r="F15378" s="29"/>
      <c r="G15378" s="45"/>
      <c r="L15378"/>
      <c r="M15378" s="46"/>
    </row>
    <row r="15379" spans="1:13" x14ac:dyDescent="0.3">
      <c r="A15379"/>
      <c r="B15379"/>
      <c r="C15379" s="29"/>
      <c r="D15379"/>
      <c r="E15379" s="44"/>
      <c r="F15379" s="29"/>
      <c r="G15379" s="45"/>
      <c r="L15379"/>
      <c r="M15379" s="46"/>
    </row>
    <row r="15380" spans="1:13" x14ac:dyDescent="0.3">
      <c r="A15380"/>
      <c r="B15380"/>
      <c r="C15380" s="29"/>
      <c r="D15380"/>
      <c r="E15380" s="44"/>
      <c r="F15380" s="29"/>
      <c r="G15380" s="45"/>
      <c r="L15380"/>
      <c r="M15380" s="46"/>
    </row>
    <row r="15381" spans="1:13" x14ac:dyDescent="0.3">
      <c r="A15381"/>
      <c r="B15381"/>
      <c r="C15381" s="29"/>
      <c r="D15381"/>
      <c r="E15381" s="44"/>
      <c r="F15381" s="29"/>
      <c r="G15381" s="45"/>
      <c r="L15381"/>
      <c r="M15381" s="46"/>
    </row>
    <row r="15382" spans="1:13" x14ac:dyDescent="0.3">
      <c r="A15382"/>
      <c r="B15382"/>
      <c r="C15382" s="29"/>
      <c r="D15382"/>
      <c r="E15382" s="44"/>
      <c r="F15382" s="29"/>
      <c r="G15382" s="45"/>
      <c r="L15382"/>
      <c r="M15382" s="46"/>
    </row>
    <row r="15383" spans="1:13" x14ac:dyDescent="0.3">
      <c r="A15383"/>
      <c r="B15383"/>
      <c r="C15383" s="29"/>
      <c r="D15383"/>
      <c r="E15383" s="44"/>
      <c r="F15383" s="29"/>
      <c r="G15383" s="45"/>
      <c r="L15383"/>
      <c r="M15383" s="46"/>
    </row>
    <row r="15384" spans="1:13" x14ac:dyDescent="0.3">
      <c r="A15384"/>
      <c r="B15384"/>
      <c r="C15384" s="29"/>
      <c r="D15384"/>
      <c r="E15384" s="44"/>
      <c r="F15384" s="29"/>
      <c r="G15384" s="45"/>
      <c r="L15384"/>
      <c r="M15384" s="46"/>
    </row>
    <row r="15385" spans="1:13" x14ac:dyDescent="0.3">
      <c r="A15385"/>
      <c r="B15385"/>
      <c r="C15385" s="29"/>
      <c r="D15385"/>
      <c r="E15385" s="44"/>
      <c r="F15385" s="29"/>
      <c r="G15385" s="45"/>
      <c r="L15385"/>
      <c r="M15385" s="46"/>
    </row>
    <row r="15386" spans="1:13" x14ac:dyDescent="0.3">
      <c r="A15386"/>
      <c r="B15386"/>
      <c r="C15386" s="29"/>
      <c r="D15386"/>
      <c r="E15386" s="44"/>
      <c r="F15386" s="29"/>
      <c r="G15386" s="45"/>
      <c r="L15386"/>
      <c r="M15386" s="46"/>
    </row>
    <row r="15387" spans="1:13" x14ac:dyDescent="0.3">
      <c r="A15387"/>
      <c r="B15387"/>
      <c r="C15387" s="29"/>
      <c r="D15387"/>
      <c r="E15387" s="44"/>
      <c r="F15387" s="29"/>
      <c r="G15387" s="45"/>
      <c r="L15387"/>
      <c r="M15387" s="46"/>
    </row>
    <row r="15388" spans="1:13" x14ac:dyDescent="0.3">
      <c r="A15388"/>
      <c r="B15388"/>
      <c r="C15388" s="29"/>
      <c r="D15388"/>
      <c r="E15388" s="44"/>
      <c r="F15388" s="29"/>
      <c r="G15388" s="45"/>
      <c r="L15388"/>
      <c r="M15388" s="46"/>
    </row>
    <row r="15389" spans="1:13" x14ac:dyDescent="0.3">
      <c r="A15389"/>
      <c r="B15389"/>
      <c r="C15389" s="29"/>
      <c r="D15389"/>
      <c r="E15389" s="44"/>
      <c r="F15389" s="29"/>
      <c r="G15389" s="45"/>
      <c r="L15389"/>
      <c r="M15389" s="46"/>
    </row>
    <row r="15390" spans="1:13" x14ac:dyDescent="0.3">
      <c r="A15390"/>
      <c r="B15390"/>
      <c r="C15390" s="29"/>
      <c r="D15390"/>
      <c r="E15390" s="44"/>
      <c r="F15390" s="29"/>
      <c r="G15390" s="45"/>
      <c r="L15390"/>
      <c r="M15390" s="46"/>
    </row>
    <row r="15391" spans="1:13" x14ac:dyDescent="0.3">
      <c r="A15391"/>
      <c r="B15391"/>
      <c r="C15391" s="29"/>
      <c r="D15391"/>
      <c r="E15391" s="44"/>
      <c r="F15391" s="29"/>
      <c r="G15391" s="45"/>
      <c r="L15391"/>
      <c r="M15391" s="46"/>
    </row>
    <row r="15392" spans="1:13" x14ac:dyDescent="0.3">
      <c r="A15392"/>
      <c r="B15392"/>
      <c r="C15392" s="29"/>
      <c r="D15392"/>
      <c r="E15392" s="44"/>
      <c r="F15392" s="29"/>
      <c r="G15392" s="45"/>
      <c r="L15392"/>
      <c r="M15392" s="46"/>
    </row>
    <row r="15393" spans="1:13" x14ac:dyDescent="0.3">
      <c r="A15393"/>
      <c r="B15393"/>
      <c r="C15393" s="29"/>
      <c r="D15393"/>
      <c r="E15393" s="44"/>
      <c r="F15393" s="29"/>
      <c r="G15393" s="45"/>
      <c r="L15393"/>
      <c r="M15393" s="46"/>
    </row>
    <row r="15394" spans="1:13" x14ac:dyDescent="0.3">
      <c r="A15394"/>
      <c r="B15394"/>
      <c r="C15394" s="29"/>
      <c r="D15394"/>
      <c r="E15394" s="44"/>
      <c r="F15394" s="29"/>
      <c r="G15394" s="45"/>
      <c r="L15394"/>
      <c r="M15394" s="46"/>
    </row>
    <row r="15395" spans="1:13" x14ac:dyDescent="0.3">
      <c r="A15395"/>
      <c r="B15395"/>
      <c r="C15395" s="29"/>
      <c r="D15395"/>
      <c r="E15395" s="44"/>
      <c r="F15395" s="29"/>
      <c r="G15395" s="45"/>
      <c r="L15395"/>
      <c r="M15395" s="46"/>
    </row>
    <row r="15396" spans="1:13" x14ac:dyDescent="0.3">
      <c r="A15396"/>
      <c r="B15396"/>
      <c r="C15396" s="29"/>
      <c r="D15396"/>
      <c r="E15396" s="44"/>
      <c r="F15396" s="29"/>
      <c r="G15396" s="45"/>
      <c r="L15396"/>
      <c r="M15396" s="46"/>
    </row>
    <row r="15397" spans="1:13" x14ac:dyDescent="0.3">
      <c r="A15397"/>
      <c r="B15397"/>
      <c r="C15397" s="29"/>
      <c r="D15397"/>
      <c r="E15397" s="44"/>
      <c r="F15397" s="29"/>
      <c r="G15397" s="45"/>
      <c r="L15397"/>
      <c r="M15397" s="46"/>
    </row>
    <row r="15398" spans="1:13" x14ac:dyDescent="0.3">
      <c r="A15398"/>
      <c r="B15398"/>
      <c r="C15398" s="29"/>
      <c r="D15398"/>
      <c r="E15398" s="44"/>
      <c r="F15398" s="29"/>
      <c r="G15398" s="45"/>
      <c r="L15398"/>
      <c r="M15398" s="46"/>
    </row>
    <row r="15399" spans="1:13" x14ac:dyDescent="0.3">
      <c r="A15399"/>
      <c r="B15399"/>
      <c r="C15399" s="29"/>
      <c r="D15399"/>
      <c r="E15399" s="44"/>
      <c r="F15399" s="29"/>
      <c r="G15399" s="45"/>
      <c r="L15399"/>
      <c r="M15399" s="46"/>
    </row>
    <row r="15400" spans="1:13" x14ac:dyDescent="0.3">
      <c r="A15400"/>
      <c r="B15400"/>
      <c r="C15400" s="29"/>
      <c r="D15400"/>
      <c r="E15400" s="44"/>
      <c r="F15400" s="29"/>
      <c r="G15400" s="45"/>
      <c r="L15400"/>
      <c r="M15400" s="46"/>
    </row>
    <row r="15401" spans="1:13" x14ac:dyDescent="0.3">
      <c r="A15401"/>
      <c r="B15401"/>
      <c r="C15401" s="29"/>
      <c r="D15401"/>
      <c r="E15401" s="44"/>
      <c r="F15401" s="29"/>
      <c r="G15401" s="45"/>
      <c r="L15401"/>
      <c r="M15401" s="46"/>
    </row>
    <row r="15402" spans="1:13" x14ac:dyDescent="0.3">
      <c r="A15402"/>
      <c r="B15402"/>
      <c r="C15402" s="29"/>
      <c r="D15402"/>
      <c r="E15402" s="44"/>
      <c r="F15402" s="29"/>
      <c r="G15402" s="45"/>
      <c r="L15402"/>
      <c r="M15402" s="46"/>
    </row>
    <row r="15403" spans="1:13" x14ac:dyDescent="0.3">
      <c r="A15403"/>
      <c r="B15403"/>
      <c r="C15403" s="29"/>
      <c r="D15403"/>
      <c r="E15403" s="44"/>
      <c r="F15403" s="29"/>
      <c r="G15403" s="45"/>
      <c r="L15403"/>
      <c r="M15403" s="46"/>
    </row>
    <row r="15404" spans="1:13" x14ac:dyDescent="0.3">
      <c r="A15404"/>
      <c r="B15404"/>
      <c r="C15404" s="29"/>
      <c r="D15404"/>
      <c r="E15404" s="44"/>
      <c r="F15404" s="29"/>
      <c r="G15404" s="45"/>
      <c r="L15404"/>
      <c r="M15404" s="46"/>
    </row>
    <row r="15405" spans="1:13" x14ac:dyDescent="0.3">
      <c r="A15405"/>
      <c r="B15405"/>
      <c r="C15405" s="29"/>
      <c r="D15405"/>
      <c r="E15405" s="44"/>
      <c r="F15405" s="29"/>
      <c r="G15405" s="45"/>
      <c r="L15405"/>
      <c r="M15405" s="46"/>
    </row>
    <row r="15406" spans="1:13" x14ac:dyDescent="0.3">
      <c r="A15406"/>
      <c r="B15406"/>
      <c r="C15406" s="29"/>
      <c r="D15406"/>
      <c r="E15406" s="44"/>
      <c r="F15406" s="29"/>
      <c r="G15406" s="45"/>
      <c r="L15406"/>
      <c r="M15406" s="46"/>
    </row>
    <row r="15407" spans="1:13" x14ac:dyDescent="0.3">
      <c r="A15407"/>
      <c r="B15407"/>
      <c r="C15407" s="29"/>
      <c r="D15407"/>
      <c r="E15407" s="44"/>
      <c r="F15407" s="29"/>
      <c r="G15407" s="45"/>
      <c r="L15407"/>
      <c r="M15407" s="46"/>
    </row>
    <row r="15408" spans="1:13" x14ac:dyDescent="0.3">
      <c r="A15408"/>
      <c r="B15408"/>
      <c r="C15408" s="29"/>
      <c r="D15408"/>
      <c r="E15408" s="44"/>
      <c r="F15408" s="29"/>
      <c r="G15408" s="45"/>
      <c r="L15408"/>
      <c r="M15408" s="46"/>
    </row>
    <row r="15409" spans="1:13" x14ac:dyDescent="0.3">
      <c r="A15409"/>
      <c r="B15409"/>
      <c r="C15409" s="29"/>
      <c r="D15409"/>
      <c r="E15409" s="44"/>
      <c r="F15409" s="29"/>
      <c r="G15409" s="45"/>
      <c r="L15409"/>
      <c r="M15409" s="46"/>
    </row>
    <row r="15410" spans="1:13" x14ac:dyDescent="0.3">
      <c r="A15410"/>
      <c r="B15410"/>
      <c r="C15410" s="29"/>
      <c r="D15410"/>
      <c r="E15410" s="44"/>
      <c r="F15410" s="29"/>
      <c r="G15410" s="45"/>
      <c r="L15410"/>
      <c r="M15410" s="46"/>
    </row>
    <row r="15411" spans="1:13" x14ac:dyDescent="0.3">
      <c r="A15411"/>
      <c r="B15411"/>
      <c r="C15411" s="29"/>
      <c r="D15411"/>
      <c r="E15411" s="44"/>
      <c r="F15411" s="29"/>
      <c r="G15411" s="45"/>
      <c r="L15411"/>
      <c r="M15411" s="46"/>
    </row>
    <row r="15412" spans="1:13" x14ac:dyDescent="0.3">
      <c r="A15412"/>
      <c r="B15412"/>
      <c r="C15412" s="29"/>
      <c r="D15412"/>
      <c r="E15412" s="44"/>
      <c r="F15412" s="29"/>
      <c r="G15412" s="45"/>
      <c r="L15412"/>
      <c r="M15412" s="46"/>
    </row>
    <row r="15413" spans="1:13" x14ac:dyDescent="0.3">
      <c r="A15413"/>
      <c r="B15413"/>
      <c r="C15413" s="29"/>
      <c r="D15413"/>
      <c r="E15413" s="44"/>
      <c r="F15413" s="29"/>
      <c r="G15413" s="45"/>
      <c r="L15413"/>
      <c r="M15413" s="46"/>
    </row>
    <row r="15414" spans="1:13" x14ac:dyDescent="0.3">
      <c r="A15414"/>
      <c r="B15414"/>
      <c r="C15414" s="29"/>
      <c r="D15414"/>
      <c r="E15414" s="44"/>
      <c r="F15414" s="29"/>
      <c r="G15414" s="45"/>
      <c r="L15414"/>
      <c r="M15414" s="46"/>
    </row>
    <row r="15415" spans="1:13" x14ac:dyDescent="0.3">
      <c r="A15415"/>
      <c r="B15415"/>
      <c r="C15415" s="29"/>
      <c r="D15415"/>
      <c r="E15415" s="44"/>
      <c r="F15415" s="29"/>
      <c r="G15415" s="45"/>
      <c r="L15415"/>
      <c r="M15415" s="46"/>
    </row>
    <row r="15416" spans="1:13" x14ac:dyDescent="0.3">
      <c r="A15416"/>
      <c r="B15416"/>
      <c r="C15416" s="29"/>
      <c r="D15416"/>
      <c r="E15416" s="44"/>
      <c r="F15416" s="29"/>
      <c r="G15416" s="45"/>
      <c r="L15416"/>
      <c r="M15416" s="46"/>
    </row>
    <row r="15417" spans="1:13" x14ac:dyDescent="0.3">
      <c r="A15417"/>
      <c r="B15417"/>
      <c r="C15417" s="29"/>
      <c r="D15417"/>
      <c r="E15417" s="44"/>
      <c r="F15417" s="29"/>
      <c r="G15417" s="45"/>
      <c r="L15417"/>
      <c r="M15417" s="46"/>
    </row>
    <row r="15418" spans="1:13" x14ac:dyDescent="0.3">
      <c r="A15418"/>
      <c r="B15418"/>
      <c r="C15418" s="29"/>
      <c r="D15418"/>
      <c r="E15418" s="44"/>
      <c r="F15418" s="29"/>
      <c r="G15418" s="45"/>
      <c r="L15418"/>
      <c r="M15418" s="46"/>
    </row>
    <row r="15419" spans="1:13" x14ac:dyDescent="0.3">
      <c r="A15419"/>
      <c r="B15419"/>
      <c r="C15419" s="29"/>
      <c r="D15419"/>
      <c r="E15419" s="44"/>
      <c r="F15419" s="29"/>
      <c r="G15419" s="45"/>
      <c r="L15419"/>
      <c r="M15419" s="46"/>
    </row>
    <row r="15420" spans="1:13" x14ac:dyDescent="0.3">
      <c r="A15420"/>
      <c r="B15420"/>
      <c r="C15420" s="29"/>
      <c r="D15420"/>
      <c r="E15420" s="44"/>
      <c r="F15420" s="29"/>
      <c r="G15420" s="45"/>
      <c r="L15420"/>
      <c r="M15420" s="46"/>
    </row>
    <row r="15421" spans="1:13" x14ac:dyDescent="0.3">
      <c r="A15421"/>
      <c r="B15421"/>
      <c r="C15421" s="29"/>
      <c r="D15421"/>
      <c r="E15421" s="44"/>
      <c r="F15421" s="29"/>
      <c r="G15421" s="45"/>
      <c r="L15421"/>
      <c r="M15421" s="46"/>
    </row>
    <row r="15422" spans="1:13" x14ac:dyDescent="0.3">
      <c r="A15422"/>
      <c r="B15422"/>
      <c r="C15422" s="29"/>
      <c r="D15422"/>
      <c r="E15422" s="44"/>
      <c r="F15422" s="29"/>
      <c r="G15422" s="45"/>
      <c r="L15422"/>
      <c r="M15422" s="46"/>
    </row>
    <row r="15423" spans="1:13" x14ac:dyDescent="0.3">
      <c r="A15423"/>
      <c r="B15423"/>
      <c r="C15423" s="29"/>
      <c r="D15423"/>
      <c r="E15423" s="44"/>
      <c r="F15423" s="29"/>
      <c r="G15423" s="45"/>
      <c r="L15423"/>
      <c r="M15423" s="46"/>
    </row>
    <row r="15424" spans="1:13" x14ac:dyDescent="0.3">
      <c r="A15424"/>
      <c r="B15424"/>
      <c r="C15424" s="29"/>
      <c r="D15424"/>
      <c r="E15424" s="44"/>
      <c r="F15424" s="29"/>
      <c r="G15424" s="45"/>
      <c r="L15424"/>
      <c r="M15424" s="46"/>
    </row>
    <row r="15425" spans="1:13" x14ac:dyDescent="0.3">
      <c r="A15425"/>
      <c r="B15425"/>
      <c r="C15425" s="29"/>
      <c r="D15425"/>
      <c r="E15425" s="44"/>
      <c r="F15425" s="29"/>
      <c r="G15425" s="45"/>
      <c r="L15425"/>
      <c r="M15425" s="46"/>
    </row>
    <row r="15426" spans="1:13" x14ac:dyDescent="0.3">
      <c r="A15426"/>
      <c r="B15426"/>
      <c r="C15426" s="29"/>
      <c r="D15426"/>
      <c r="E15426" s="44"/>
      <c r="F15426" s="29"/>
      <c r="G15426" s="45"/>
      <c r="L15426"/>
      <c r="M15426" s="46"/>
    </row>
    <row r="15427" spans="1:13" x14ac:dyDescent="0.3">
      <c r="A15427"/>
      <c r="B15427"/>
      <c r="C15427" s="29"/>
      <c r="D15427"/>
      <c r="E15427" s="44"/>
      <c r="F15427" s="29"/>
      <c r="G15427" s="45"/>
      <c r="L15427"/>
      <c r="M15427" s="46"/>
    </row>
    <row r="15428" spans="1:13" x14ac:dyDescent="0.3">
      <c r="A15428"/>
      <c r="B15428"/>
      <c r="C15428" s="29"/>
      <c r="D15428"/>
      <c r="E15428" s="44"/>
      <c r="F15428" s="29"/>
      <c r="G15428" s="45"/>
      <c r="L15428"/>
      <c r="M15428" s="46"/>
    </row>
    <row r="15429" spans="1:13" x14ac:dyDescent="0.3">
      <c r="A15429"/>
      <c r="B15429"/>
      <c r="C15429" s="29"/>
      <c r="D15429"/>
      <c r="E15429" s="44"/>
      <c r="F15429" s="29"/>
      <c r="G15429" s="45"/>
      <c r="L15429"/>
      <c r="M15429" s="46"/>
    </row>
    <row r="15430" spans="1:13" x14ac:dyDescent="0.3">
      <c r="A15430"/>
      <c r="B15430"/>
      <c r="C15430" s="29"/>
      <c r="D15430"/>
      <c r="E15430" s="44"/>
      <c r="F15430" s="29"/>
      <c r="G15430" s="45"/>
      <c r="L15430"/>
      <c r="M15430" s="46"/>
    </row>
    <row r="15431" spans="1:13" x14ac:dyDescent="0.3">
      <c r="A15431"/>
      <c r="B15431"/>
      <c r="C15431" s="29"/>
      <c r="D15431"/>
      <c r="E15431" s="44"/>
      <c r="F15431" s="29"/>
      <c r="G15431" s="45"/>
      <c r="L15431"/>
      <c r="M15431" s="46"/>
    </row>
    <row r="15432" spans="1:13" x14ac:dyDescent="0.3">
      <c r="A15432"/>
      <c r="B15432"/>
      <c r="C15432" s="29"/>
      <c r="D15432"/>
      <c r="E15432" s="44"/>
      <c r="F15432" s="29"/>
      <c r="G15432" s="45"/>
      <c r="L15432"/>
      <c r="M15432" s="46"/>
    </row>
    <row r="15433" spans="1:13" x14ac:dyDescent="0.3">
      <c r="A15433"/>
      <c r="B15433"/>
      <c r="C15433" s="29"/>
      <c r="D15433"/>
      <c r="E15433" s="44"/>
      <c r="F15433" s="29"/>
      <c r="G15433" s="45"/>
      <c r="L15433"/>
      <c r="M15433" s="46"/>
    </row>
    <row r="15434" spans="1:13" x14ac:dyDescent="0.3">
      <c r="A15434"/>
      <c r="B15434"/>
      <c r="C15434" s="29"/>
      <c r="D15434"/>
      <c r="E15434" s="44"/>
      <c r="F15434" s="29"/>
      <c r="G15434" s="45"/>
      <c r="L15434"/>
      <c r="M15434" s="46"/>
    </row>
    <row r="15435" spans="1:13" x14ac:dyDescent="0.3">
      <c r="A15435"/>
      <c r="B15435"/>
      <c r="C15435" s="29"/>
      <c r="D15435"/>
      <c r="E15435" s="44"/>
      <c r="F15435" s="29"/>
      <c r="G15435" s="45"/>
      <c r="L15435"/>
      <c r="M15435" s="46"/>
    </row>
    <row r="15436" spans="1:13" x14ac:dyDescent="0.3">
      <c r="A15436"/>
      <c r="B15436"/>
      <c r="C15436" s="29"/>
      <c r="D15436"/>
      <c r="E15436" s="44"/>
      <c r="F15436" s="29"/>
      <c r="G15436" s="45"/>
      <c r="L15436"/>
      <c r="M15436" s="46"/>
    </row>
    <row r="15437" spans="1:13" x14ac:dyDescent="0.3">
      <c r="A15437"/>
      <c r="B15437"/>
      <c r="C15437" s="29"/>
      <c r="D15437"/>
      <c r="E15437" s="44"/>
      <c r="F15437" s="29"/>
      <c r="G15437" s="45"/>
      <c r="L15437"/>
      <c r="M15437" s="46"/>
    </row>
    <row r="15438" spans="1:13" x14ac:dyDescent="0.3">
      <c r="A15438"/>
      <c r="B15438"/>
      <c r="C15438" s="29"/>
      <c r="D15438"/>
      <c r="E15438" s="44"/>
      <c r="F15438" s="29"/>
      <c r="G15438" s="45"/>
      <c r="L15438"/>
      <c r="M15438" s="46"/>
    </row>
    <row r="15439" spans="1:13" x14ac:dyDescent="0.3">
      <c r="A15439"/>
      <c r="B15439"/>
      <c r="C15439" s="29"/>
      <c r="D15439"/>
      <c r="E15439" s="44"/>
      <c r="F15439" s="29"/>
      <c r="G15439" s="45"/>
      <c r="L15439"/>
      <c r="M15439" s="46"/>
    </row>
    <row r="15440" spans="1:13" x14ac:dyDescent="0.3">
      <c r="A15440"/>
      <c r="B15440"/>
      <c r="C15440" s="29"/>
      <c r="D15440"/>
      <c r="E15440" s="44"/>
      <c r="F15440" s="29"/>
      <c r="G15440" s="45"/>
      <c r="L15440"/>
      <c r="M15440" s="46"/>
    </row>
    <row r="15441" spans="1:13" x14ac:dyDescent="0.3">
      <c r="A15441"/>
      <c r="B15441"/>
      <c r="C15441" s="29"/>
      <c r="D15441"/>
      <c r="E15441" s="44"/>
      <c r="F15441" s="29"/>
      <c r="G15441" s="45"/>
      <c r="L15441"/>
      <c r="M15441" s="46"/>
    </row>
    <row r="15442" spans="1:13" x14ac:dyDescent="0.3">
      <c r="A15442"/>
      <c r="B15442"/>
      <c r="C15442" s="29"/>
      <c r="D15442"/>
      <c r="E15442" s="44"/>
      <c r="F15442" s="29"/>
      <c r="G15442" s="45"/>
      <c r="L15442"/>
      <c r="M15442" s="46"/>
    </row>
    <row r="15443" spans="1:13" x14ac:dyDescent="0.3">
      <c r="A15443"/>
      <c r="B15443"/>
      <c r="C15443" s="29"/>
      <c r="D15443"/>
      <c r="E15443" s="44"/>
      <c r="F15443" s="29"/>
      <c r="G15443" s="45"/>
      <c r="L15443"/>
      <c r="M15443" s="46"/>
    </row>
    <row r="15444" spans="1:13" x14ac:dyDescent="0.3">
      <c r="A15444"/>
      <c r="B15444"/>
      <c r="C15444" s="29"/>
      <c r="D15444"/>
      <c r="E15444" s="44"/>
      <c r="F15444" s="29"/>
      <c r="G15444" s="45"/>
      <c r="L15444"/>
      <c r="M15444" s="46"/>
    </row>
    <row r="15445" spans="1:13" x14ac:dyDescent="0.3">
      <c r="A15445"/>
      <c r="B15445"/>
      <c r="C15445" s="29"/>
      <c r="D15445"/>
      <c r="E15445" s="44"/>
      <c r="F15445" s="29"/>
      <c r="G15445" s="45"/>
      <c r="L15445"/>
      <c r="M15445" s="46"/>
    </row>
    <row r="15446" spans="1:13" x14ac:dyDescent="0.3">
      <c r="A15446"/>
      <c r="B15446"/>
      <c r="C15446" s="29"/>
      <c r="D15446"/>
      <c r="E15446" s="44"/>
      <c r="F15446" s="29"/>
      <c r="G15446" s="45"/>
      <c r="L15446"/>
      <c r="M15446" s="46"/>
    </row>
    <row r="15447" spans="1:13" x14ac:dyDescent="0.3">
      <c r="A15447"/>
      <c r="B15447"/>
      <c r="C15447" s="29"/>
      <c r="D15447"/>
      <c r="E15447" s="44"/>
      <c r="F15447" s="29"/>
      <c r="G15447" s="45"/>
      <c r="L15447"/>
      <c r="M15447" s="46"/>
    </row>
    <row r="15448" spans="1:13" x14ac:dyDescent="0.3">
      <c r="A15448"/>
      <c r="B15448"/>
      <c r="C15448" s="29"/>
      <c r="D15448"/>
      <c r="E15448" s="44"/>
      <c r="F15448" s="29"/>
      <c r="G15448" s="45"/>
      <c r="L15448"/>
      <c r="M15448" s="46"/>
    </row>
    <row r="15449" spans="1:13" x14ac:dyDescent="0.3">
      <c r="A15449"/>
      <c r="B15449"/>
      <c r="C15449" s="29"/>
      <c r="D15449"/>
      <c r="E15449" s="44"/>
      <c r="F15449" s="29"/>
      <c r="G15449" s="45"/>
      <c r="L15449"/>
      <c r="M15449" s="46"/>
    </row>
    <row r="15450" spans="1:13" x14ac:dyDescent="0.3">
      <c r="A15450"/>
      <c r="B15450"/>
      <c r="C15450" s="29"/>
      <c r="D15450"/>
      <c r="E15450" s="44"/>
      <c r="F15450" s="29"/>
      <c r="G15450" s="45"/>
      <c r="L15450"/>
      <c r="M15450" s="46"/>
    </row>
    <row r="15451" spans="1:13" x14ac:dyDescent="0.3">
      <c r="A15451"/>
      <c r="B15451"/>
      <c r="C15451" s="29"/>
      <c r="D15451"/>
      <c r="E15451" s="44"/>
      <c r="F15451" s="29"/>
      <c r="G15451" s="45"/>
      <c r="L15451"/>
      <c r="M15451" s="46"/>
    </row>
    <row r="15452" spans="1:13" x14ac:dyDescent="0.3">
      <c r="A15452"/>
      <c r="B15452"/>
      <c r="C15452" s="29"/>
      <c r="D15452"/>
      <c r="E15452" s="44"/>
      <c r="F15452" s="29"/>
      <c r="G15452" s="45"/>
      <c r="L15452"/>
      <c r="M15452" s="46"/>
    </row>
    <row r="15453" spans="1:13" x14ac:dyDescent="0.3">
      <c r="A15453"/>
      <c r="B15453"/>
      <c r="C15453" s="29"/>
      <c r="D15453"/>
      <c r="E15453" s="44"/>
      <c r="F15453" s="29"/>
      <c r="G15453" s="45"/>
      <c r="L15453"/>
      <c r="M15453" s="46"/>
    </row>
    <row r="15454" spans="1:13" x14ac:dyDescent="0.3">
      <c r="A15454"/>
      <c r="B15454"/>
      <c r="C15454" s="29"/>
      <c r="D15454"/>
      <c r="E15454" s="44"/>
      <c r="F15454" s="29"/>
      <c r="G15454" s="45"/>
      <c r="L15454"/>
      <c r="M15454" s="46"/>
    </row>
    <row r="15455" spans="1:13" x14ac:dyDescent="0.3">
      <c r="A15455"/>
      <c r="B15455"/>
      <c r="C15455" s="29"/>
      <c r="D15455"/>
      <c r="E15455" s="44"/>
      <c r="F15455" s="29"/>
      <c r="G15455" s="45"/>
      <c r="L15455"/>
      <c r="M15455" s="46"/>
    </row>
    <row r="15456" spans="1:13" x14ac:dyDescent="0.3">
      <c r="A15456"/>
      <c r="B15456"/>
      <c r="C15456" s="29"/>
      <c r="D15456"/>
      <c r="E15456" s="44"/>
      <c r="F15456" s="29"/>
      <c r="G15456" s="45"/>
      <c r="L15456"/>
      <c r="M15456" s="46"/>
    </row>
    <row r="15457" spans="1:13" x14ac:dyDescent="0.3">
      <c r="A15457"/>
      <c r="B15457"/>
      <c r="C15457" s="29"/>
      <c r="D15457"/>
      <c r="E15457" s="44"/>
      <c r="F15457" s="29"/>
      <c r="G15457" s="45"/>
      <c r="L15457"/>
      <c r="M15457" s="46"/>
    </row>
    <row r="15458" spans="1:13" x14ac:dyDescent="0.3">
      <c r="A15458"/>
      <c r="B15458"/>
      <c r="C15458" s="29"/>
      <c r="D15458"/>
      <c r="E15458" s="44"/>
      <c r="F15458" s="29"/>
      <c r="G15458" s="45"/>
      <c r="L15458"/>
      <c r="M15458" s="46"/>
    </row>
    <row r="15459" spans="1:13" x14ac:dyDescent="0.3">
      <c r="A15459"/>
      <c r="B15459"/>
      <c r="C15459" s="29"/>
      <c r="D15459"/>
      <c r="E15459" s="44"/>
      <c r="F15459" s="29"/>
      <c r="G15459" s="45"/>
      <c r="L15459"/>
      <c r="M15459" s="46"/>
    </row>
    <row r="15460" spans="1:13" x14ac:dyDescent="0.3">
      <c r="A15460"/>
      <c r="B15460"/>
      <c r="C15460" s="29"/>
      <c r="D15460"/>
      <c r="E15460" s="44"/>
      <c r="F15460" s="29"/>
      <c r="G15460" s="45"/>
      <c r="L15460"/>
      <c r="M15460" s="46"/>
    </row>
    <row r="15461" spans="1:13" x14ac:dyDescent="0.3">
      <c r="A15461"/>
      <c r="B15461"/>
      <c r="C15461" s="29"/>
      <c r="D15461"/>
      <c r="E15461" s="44"/>
      <c r="F15461" s="29"/>
      <c r="G15461" s="45"/>
      <c r="L15461"/>
      <c r="M15461" s="46"/>
    </row>
    <row r="15462" spans="1:13" x14ac:dyDescent="0.3">
      <c r="A15462"/>
      <c r="B15462"/>
      <c r="C15462" s="29"/>
      <c r="D15462"/>
      <c r="E15462" s="44"/>
      <c r="F15462" s="29"/>
      <c r="G15462" s="45"/>
      <c r="L15462"/>
      <c r="M15462" s="46"/>
    </row>
    <row r="15463" spans="1:13" x14ac:dyDescent="0.3">
      <c r="A15463"/>
      <c r="B15463"/>
      <c r="C15463" s="29"/>
      <c r="D15463"/>
      <c r="E15463" s="44"/>
      <c r="F15463" s="29"/>
      <c r="G15463" s="45"/>
      <c r="L15463"/>
      <c r="M15463" s="46"/>
    </row>
    <row r="15464" spans="1:13" x14ac:dyDescent="0.3">
      <c r="A15464"/>
      <c r="B15464"/>
      <c r="C15464" s="29"/>
      <c r="D15464"/>
      <c r="E15464" s="44"/>
      <c r="F15464" s="29"/>
      <c r="G15464" s="45"/>
      <c r="L15464"/>
      <c r="M15464" s="46"/>
    </row>
    <row r="15465" spans="1:13" x14ac:dyDescent="0.3">
      <c r="A15465"/>
      <c r="B15465"/>
      <c r="C15465" s="29"/>
      <c r="D15465"/>
      <c r="E15465" s="44"/>
      <c r="F15465" s="29"/>
      <c r="G15465" s="45"/>
      <c r="L15465"/>
      <c r="M15465" s="46"/>
    </row>
    <row r="15466" spans="1:13" x14ac:dyDescent="0.3">
      <c r="A15466"/>
      <c r="B15466"/>
      <c r="C15466" s="29"/>
      <c r="D15466"/>
      <c r="E15466" s="44"/>
      <c r="F15466" s="29"/>
      <c r="G15466" s="45"/>
      <c r="L15466"/>
      <c r="M15466" s="46"/>
    </row>
    <row r="15467" spans="1:13" x14ac:dyDescent="0.3">
      <c r="A15467"/>
      <c r="B15467"/>
      <c r="C15467" s="29"/>
      <c r="D15467"/>
      <c r="E15467" s="44"/>
      <c r="F15467" s="29"/>
      <c r="G15467" s="45"/>
      <c r="L15467"/>
      <c r="M15467" s="46"/>
    </row>
    <row r="15468" spans="1:13" x14ac:dyDescent="0.3">
      <c r="A15468"/>
      <c r="B15468"/>
      <c r="C15468" s="29"/>
      <c r="D15468"/>
      <c r="E15468" s="44"/>
      <c r="F15468" s="29"/>
      <c r="G15468" s="45"/>
      <c r="L15468"/>
      <c r="M15468" s="46"/>
    </row>
    <row r="15469" spans="1:13" x14ac:dyDescent="0.3">
      <c r="A15469"/>
      <c r="B15469"/>
      <c r="C15469" s="29"/>
      <c r="D15469"/>
      <c r="E15469" s="44"/>
      <c r="F15469" s="29"/>
      <c r="G15469" s="45"/>
      <c r="L15469"/>
      <c r="M15469" s="46"/>
    </row>
    <row r="15470" spans="1:13" x14ac:dyDescent="0.3">
      <c r="A15470"/>
      <c r="B15470"/>
      <c r="C15470" s="29"/>
      <c r="D15470"/>
      <c r="E15470" s="44"/>
      <c r="F15470" s="29"/>
      <c r="G15470" s="45"/>
      <c r="L15470"/>
      <c r="M15470" s="46"/>
    </row>
    <row r="15471" spans="1:13" x14ac:dyDescent="0.3">
      <c r="A15471"/>
      <c r="B15471"/>
      <c r="C15471" s="29"/>
      <c r="D15471"/>
      <c r="E15471" s="44"/>
      <c r="F15471" s="29"/>
      <c r="G15471" s="45"/>
      <c r="L15471"/>
      <c r="M15471" s="46"/>
    </row>
    <row r="15472" spans="1:13" x14ac:dyDescent="0.3">
      <c r="A15472"/>
      <c r="B15472"/>
      <c r="C15472" s="29"/>
      <c r="D15472"/>
      <c r="E15472" s="44"/>
      <c r="F15472" s="29"/>
      <c r="G15472" s="45"/>
      <c r="L15472"/>
      <c r="M15472" s="46"/>
    </row>
    <row r="15473" spans="1:13" x14ac:dyDescent="0.3">
      <c r="A15473"/>
      <c r="B15473"/>
      <c r="C15473" s="29"/>
      <c r="D15473"/>
      <c r="E15473" s="44"/>
      <c r="F15473" s="29"/>
      <c r="G15473" s="45"/>
      <c r="L15473"/>
      <c r="M15473" s="46"/>
    </row>
    <row r="15474" spans="1:13" x14ac:dyDescent="0.3">
      <c r="A15474"/>
      <c r="B15474"/>
      <c r="C15474" s="29"/>
      <c r="D15474"/>
      <c r="E15474" s="44"/>
      <c r="F15474" s="29"/>
      <c r="G15474" s="45"/>
      <c r="L15474"/>
      <c r="M15474" s="46"/>
    </row>
    <row r="15475" spans="1:13" x14ac:dyDescent="0.3">
      <c r="A15475"/>
      <c r="B15475"/>
      <c r="C15475" s="29"/>
      <c r="D15475"/>
      <c r="E15475" s="44"/>
      <c r="F15475" s="29"/>
      <c r="G15475" s="45"/>
      <c r="L15475"/>
      <c r="M15475" s="46"/>
    </row>
    <row r="15476" spans="1:13" x14ac:dyDescent="0.3">
      <c r="A15476"/>
      <c r="B15476"/>
      <c r="C15476" s="29"/>
      <c r="D15476"/>
      <c r="E15476" s="44"/>
      <c r="F15476" s="29"/>
      <c r="G15476" s="45"/>
      <c r="L15476"/>
      <c r="M15476" s="46"/>
    </row>
    <row r="15477" spans="1:13" x14ac:dyDescent="0.3">
      <c r="A15477"/>
      <c r="B15477"/>
      <c r="C15477" s="29"/>
      <c r="D15477"/>
      <c r="E15477" s="44"/>
      <c r="F15477" s="29"/>
      <c r="G15477" s="45"/>
      <c r="L15477"/>
      <c r="M15477" s="46"/>
    </row>
    <row r="15478" spans="1:13" x14ac:dyDescent="0.3">
      <c r="A15478"/>
      <c r="B15478"/>
      <c r="C15478" s="29"/>
      <c r="D15478"/>
      <c r="E15478" s="44"/>
      <c r="F15478" s="29"/>
      <c r="G15478" s="45"/>
      <c r="L15478"/>
      <c r="M15478" s="46"/>
    </row>
    <row r="15479" spans="1:13" x14ac:dyDescent="0.3">
      <c r="A15479"/>
      <c r="B15479"/>
      <c r="C15479" s="29"/>
      <c r="D15479"/>
      <c r="E15479" s="44"/>
      <c r="F15479" s="29"/>
      <c r="G15479" s="45"/>
      <c r="L15479"/>
      <c r="M15479" s="46"/>
    </row>
    <row r="15480" spans="1:13" x14ac:dyDescent="0.3">
      <c r="A15480"/>
      <c r="B15480"/>
      <c r="C15480" s="29"/>
      <c r="D15480"/>
      <c r="E15480" s="44"/>
      <c r="F15480" s="29"/>
      <c r="G15480" s="45"/>
      <c r="L15480"/>
      <c r="M15480" s="46"/>
    </row>
    <row r="15481" spans="1:13" x14ac:dyDescent="0.3">
      <c r="A15481"/>
      <c r="B15481"/>
      <c r="C15481" s="29"/>
      <c r="D15481"/>
      <c r="E15481" s="44"/>
      <c r="F15481" s="29"/>
      <c r="G15481" s="45"/>
      <c r="L15481"/>
      <c r="M15481" s="46"/>
    </row>
    <row r="15482" spans="1:13" x14ac:dyDescent="0.3">
      <c r="A15482"/>
      <c r="B15482"/>
      <c r="C15482" s="29"/>
      <c r="D15482"/>
      <c r="E15482" s="44"/>
      <c r="F15482" s="29"/>
      <c r="G15482" s="45"/>
      <c r="L15482"/>
      <c r="M15482" s="46"/>
    </row>
    <row r="15483" spans="1:13" x14ac:dyDescent="0.3">
      <c r="A15483"/>
      <c r="B15483"/>
      <c r="C15483" s="29"/>
      <c r="D15483"/>
      <c r="E15483" s="44"/>
      <c r="F15483" s="29"/>
      <c r="G15483" s="45"/>
      <c r="L15483"/>
      <c r="M15483" s="46"/>
    </row>
    <row r="15484" spans="1:13" x14ac:dyDescent="0.3">
      <c r="A15484"/>
      <c r="B15484"/>
      <c r="C15484" s="29"/>
      <c r="D15484"/>
      <c r="E15484" s="44"/>
      <c r="F15484" s="29"/>
      <c r="G15484" s="45"/>
      <c r="L15484"/>
      <c r="M15484" s="46"/>
    </row>
    <row r="15485" spans="1:13" x14ac:dyDescent="0.3">
      <c r="A15485"/>
      <c r="B15485"/>
      <c r="C15485" s="29"/>
      <c r="D15485"/>
      <c r="E15485" s="44"/>
      <c r="F15485" s="29"/>
      <c r="G15485" s="45"/>
      <c r="L15485"/>
      <c r="M15485" s="46"/>
    </row>
    <row r="15486" spans="1:13" x14ac:dyDescent="0.3">
      <c r="A15486"/>
      <c r="B15486"/>
      <c r="C15486" s="29"/>
      <c r="D15486"/>
      <c r="E15486" s="44"/>
      <c r="F15486" s="29"/>
      <c r="G15486" s="45"/>
      <c r="L15486"/>
      <c r="M15486" s="46"/>
    </row>
    <row r="15487" spans="1:13" x14ac:dyDescent="0.3">
      <c r="A15487"/>
      <c r="B15487"/>
      <c r="C15487" s="29"/>
      <c r="D15487"/>
      <c r="E15487" s="44"/>
      <c r="F15487" s="29"/>
      <c r="G15487" s="45"/>
      <c r="L15487"/>
      <c r="M15487" s="46"/>
    </row>
    <row r="15488" spans="1:13" x14ac:dyDescent="0.3">
      <c r="A15488"/>
      <c r="B15488"/>
      <c r="C15488" s="29"/>
      <c r="D15488"/>
      <c r="E15488" s="44"/>
      <c r="F15488" s="29"/>
      <c r="G15488" s="45"/>
      <c r="L15488"/>
      <c r="M15488" s="46"/>
    </row>
    <row r="15489" spans="1:13" x14ac:dyDescent="0.3">
      <c r="A15489"/>
      <c r="B15489"/>
      <c r="C15489" s="29"/>
      <c r="D15489"/>
      <c r="E15489" s="44"/>
      <c r="F15489" s="29"/>
      <c r="G15489" s="45"/>
      <c r="L15489"/>
      <c r="M15489" s="46"/>
    </row>
    <row r="15490" spans="1:13" x14ac:dyDescent="0.3">
      <c r="A15490"/>
      <c r="B15490"/>
      <c r="C15490" s="29"/>
      <c r="D15490"/>
      <c r="E15490" s="44"/>
      <c r="F15490" s="29"/>
      <c r="G15490" s="45"/>
      <c r="L15490"/>
      <c r="M15490" s="46"/>
    </row>
    <row r="15491" spans="1:13" x14ac:dyDescent="0.3">
      <c r="A15491"/>
      <c r="B15491"/>
      <c r="C15491" s="29"/>
      <c r="D15491"/>
      <c r="E15491" s="44"/>
      <c r="F15491" s="29"/>
      <c r="G15491" s="45"/>
      <c r="L15491"/>
      <c r="M15491" s="46"/>
    </row>
    <row r="15492" spans="1:13" x14ac:dyDescent="0.3">
      <c r="A15492"/>
      <c r="B15492"/>
      <c r="C15492" s="29"/>
      <c r="D15492"/>
      <c r="E15492" s="44"/>
      <c r="F15492" s="29"/>
      <c r="G15492" s="45"/>
      <c r="L15492"/>
      <c r="M15492" s="46"/>
    </row>
    <row r="15493" spans="1:13" x14ac:dyDescent="0.3">
      <c r="A15493"/>
      <c r="B15493"/>
      <c r="C15493" s="29"/>
      <c r="D15493"/>
      <c r="E15493" s="44"/>
      <c r="F15493" s="29"/>
      <c r="G15493" s="45"/>
      <c r="L15493"/>
      <c r="M15493" s="46"/>
    </row>
    <row r="15494" spans="1:13" x14ac:dyDescent="0.3">
      <c r="A15494"/>
      <c r="B15494"/>
      <c r="C15494" s="29"/>
      <c r="D15494"/>
      <c r="E15494" s="44"/>
      <c r="F15494" s="29"/>
      <c r="G15494" s="45"/>
      <c r="L15494"/>
      <c r="M15494" s="46"/>
    </row>
    <row r="15495" spans="1:13" x14ac:dyDescent="0.3">
      <c r="A15495"/>
      <c r="B15495"/>
      <c r="C15495" s="29"/>
      <c r="D15495"/>
      <c r="E15495" s="44"/>
      <c r="F15495" s="29"/>
      <c r="G15495" s="45"/>
      <c r="L15495"/>
      <c r="M15495" s="46"/>
    </row>
    <row r="15496" spans="1:13" x14ac:dyDescent="0.3">
      <c r="A15496"/>
      <c r="B15496"/>
      <c r="C15496" s="29"/>
      <c r="D15496"/>
      <c r="E15496" s="44"/>
      <c r="F15496" s="29"/>
      <c r="G15496" s="45"/>
      <c r="L15496"/>
      <c r="M15496" s="46"/>
    </row>
    <row r="15497" spans="1:13" x14ac:dyDescent="0.3">
      <c r="A15497"/>
      <c r="B15497"/>
      <c r="C15497" s="29"/>
      <c r="D15497"/>
      <c r="E15497" s="44"/>
      <c r="F15497" s="29"/>
      <c r="G15497" s="45"/>
      <c r="L15497"/>
      <c r="M15497" s="46"/>
    </row>
    <row r="15498" spans="1:13" x14ac:dyDescent="0.3">
      <c r="A15498"/>
      <c r="B15498"/>
      <c r="C15498" s="29"/>
      <c r="D15498"/>
      <c r="E15498" s="44"/>
      <c r="F15498" s="29"/>
      <c r="G15498" s="45"/>
      <c r="L15498"/>
      <c r="M15498" s="46"/>
    </row>
    <row r="15499" spans="1:13" x14ac:dyDescent="0.3">
      <c r="A15499"/>
      <c r="B15499"/>
      <c r="C15499" s="29"/>
      <c r="D15499"/>
      <c r="E15499" s="44"/>
      <c r="F15499" s="29"/>
      <c r="G15499" s="45"/>
      <c r="L15499"/>
      <c r="M15499" s="46"/>
    </row>
    <row r="15500" spans="1:13" x14ac:dyDescent="0.3">
      <c r="A15500"/>
      <c r="B15500"/>
      <c r="C15500" s="29"/>
      <c r="D15500"/>
      <c r="E15500" s="44"/>
      <c r="F15500" s="29"/>
      <c r="G15500" s="45"/>
      <c r="L15500"/>
      <c r="M15500" s="46"/>
    </row>
    <row r="15501" spans="1:13" x14ac:dyDescent="0.3">
      <c r="A15501"/>
      <c r="B15501"/>
      <c r="C15501" s="29"/>
      <c r="D15501"/>
      <c r="E15501" s="44"/>
      <c r="F15501" s="29"/>
      <c r="G15501" s="45"/>
      <c r="L15501"/>
      <c r="M15501" s="46"/>
    </row>
    <row r="15502" spans="1:13" x14ac:dyDescent="0.3">
      <c r="A15502"/>
      <c r="B15502"/>
      <c r="C15502" s="29"/>
      <c r="D15502"/>
      <c r="E15502" s="44"/>
      <c r="F15502" s="29"/>
      <c r="G15502" s="45"/>
      <c r="L15502"/>
      <c r="M15502" s="46"/>
    </row>
    <row r="15503" spans="1:13" x14ac:dyDescent="0.3">
      <c r="A15503"/>
      <c r="B15503"/>
      <c r="C15503" s="29"/>
      <c r="D15503"/>
      <c r="E15503" s="44"/>
      <c r="F15503" s="29"/>
      <c r="G15503" s="45"/>
      <c r="L15503"/>
      <c r="M15503" s="46"/>
    </row>
    <row r="15504" spans="1:13" x14ac:dyDescent="0.3">
      <c r="A15504"/>
      <c r="B15504"/>
      <c r="C15504" s="29"/>
      <c r="D15504"/>
      <c r="E15504" s="44"/>
      <c r="F15504" s="29"/>
      <c r="G15504" s="45"/>
      <c r="L15504"/>
      <c r="M15504" s="46"/>
    </row>
    <row r="15505" spans="1:13" x14ac:dyDescent="0.3">
      <c r="A15505"/>
      <c r="B15505"/>
      <c r="C15505" s="29"/>
      <c r="D15505"/>
      <c r="E15505" s="44"/>
      <c r="F15505" s="29"/>
      <c r="G15505" s="45"/>
      <c r="L15505"/>
      <c r="M15505" s="46"/>
    </row>
    <row r="15506" spans="1:13" x14ac:dyDescent="0.3">
      <c r="A15506"/>
      <c r="B15506"/>
      <c r="C15506" s="29"/>
      <c r="D15506"/>
      <c r="E15506" s="44"/>
      <c r="F15506" s="29"/>
      <c r="G15506" s="45"/>
      <c r="L15506"/>
      <c r="M15506" s="46"/>
    </row>
    <row r="15507" spans="1:13" x14ac:dyDescent="0.3">
      <c r="A15507"/>
      <c r="B15507"/>
      <c r="C15507" s="29"/>
      <c r="D15507"/>
      <c r="E15507" s="44"/>
      <c r="F15507" s="29"/>
      <c r="G15507" s="45"/>
      <c r="L15507"/>
      <c r="M15507" s="46"/>
    </row>
    <row r="15508" spans="1:13" x14ac:dyDescent="0.3">
      <c r="A15508"/>
      <c r="B15508"/>
      <c r="C15508" s="29"/>
      <c r="D15508"/>
      <c r="E15508" s="44"/>
      <c r="F15508" s="29"/>
      <c r="G15508" s="45"/>
      <c r="L15508"/>
      <c r="M15508" s="46"/>
    </row>
    <row r="15509" spans="1:13" x14ac:dyDescent="0.3">
      <c r="A15509"/>
      <c r="B15509"/>
      <c r="C15509" s="29"/>
      <c r="D15509"/>
      <c r="E15509" s="44"/>
      <c r="F15509" s="29"/>
      <c r="G15509" s="45"/>
      <c r="L15509"/>
      <c r="M15509" s="46"/>
    </row>
    <row r="15510" spans="1:13" x14ac:dyDescent="0.3">
      <c r="A15510"/>
      <c r="B15510"/>
      <c r="C15510" s="29"/>
      <c r="D15510"/>
      <c r="E15510" s="44"/>
      <c r="F15510" s="29"/>
      <c r="G15510" s="45"/>
      <c r="L15510"/>
      <c r="M15510" s="46"/>
    </row>
    <row r="15511" spans="1:13" x14ac:dyDescent="0.3">
      <c r="A15511"/>
      <c r="B15511"/>
      <c r="C15511" s="29"/>
      <c r="D15511"/>
      <c r="E15511" s="44"/>
      <c r="F15511" s="29"/>
      <c r="G15511" s="45"/>
      <c r="L15511"/>
      <c r="M15511" s="46"/>
    </row>
    <row r="15512" spans="1:13" x14ac:dyDescent="0.3">
      <c r="A15512"/>
      <c r="B15512"/>
      <c r="C15512" s="29"/>
      <c r="D15512"/>
      <c r="E15512" s="44"/>
      <c r="F15512" s="29"/>
      <c r="G15512" s="45"/>
      <c r="L15512"/>
      <c r="M15512" s="46"/>
    </row>
    <row r="15513" spans="1:13" x14ac:dyDescent="0.3">
      <c r="A15513"/>
      <c r="B15513"/>
      <c r="C15513" s="29"/>
      <c r="D15513"/>
      <c r="E15513" s="44"/>
      <c r="F15513" s="29"/>
      <c r="G15513" s="45"/>
      <c r="L15513"/>
      <c r="M15513" s="46"/>
    </row>
    <row r="15514" spans="1:13" x14ac:dyDescent="0.3">
      <c r="A15514"/>
      <c r="B15514"/>
      <c r="C15514" s="29"/>
      <c r="D15514"/>
      <c r="E15514" s="44"/>
      <c r="F15514" s="29"/>
      <c r="G15514" s="45"/>
      <c r="L15514"/>
      <c r="M15514" s="46"/>
    </row>
    <row r="15515" spans="1:13" x14ac:dyDescent="0.3">
      <c r="A15515"/>
      <c r="B15515"/>
      <c r="C15515" s="29"/>
      <c r="D15515"/>
      <c r="E15515" s="44"/>
      <c r="F15515" s="29"/>
      <c r="G15515" s="45"/>
      <c r="L15515"/>
      <c r="M15515" s="46"/>
    </row>
    <row r="15516" spans="1:13" x14ac:dyDescent="0.3">
      <c r="A15516"/>
      <c r="B15516"/>
      <c r="C15516" s="29"/>
      <c r="D15516"/>
      <c r="E15516" s="44"/>
      <c r="F15516" s="29"/>
      <c r="G15516" s="45"/>
      <c r="L15516"/>
      <c r="M15516" s="46"/>
    </row>
    <row r="15517" spans="1:13" x14ac:dyDescent="0.3">
      <c r="A15517"/>
      <c r="B15517"/>
      <c r="C15517" s="29"/>
      <c r="D15517"/>
      <c r="E15517" s="44"/>
      <c r="F15517" s="29"/>
      <c r="G15517" s="45"/>
      <c r="L15517"/>
      <c r="M15517" s="46"/>
    </row>
    <row r="15518" spans="1:13" x14ac:dyDescent="0.3">
      <c r="A15518"/>
      <c r="B15518"/>
      <c r="C15518" s="29"/>
      <c r="D15518"/>
      <c r="E15518" s="44"/>
      <c r="F15518" s="29"/>
      <c r="G15518" s="45"/>
      <c r="L15518"/>
      <c r="M15518" s="46"/>
    </row>
    <row r="15519" spans="1:13" x14ac:dyDescent="0.3">
      <c r="A15519"/>
      <c r="B15519"/>
      <c r="C15519" s="29"/>
      <c r="D15519"/>
      <c r="E15519" s="44"/>
      <c r="F15519" s="29"/>
      <c r="G15519" s="45"/>
      <c r="L15519"/>
      <c r="M15519" s="46"/>
    </row>
    <row r="15520" spans="1:13" x14ac:dyDescent="0.3">
      <c r="A15520"/>
      <c r="B15520"/>
      <c r="C15520" s="29"/>
      <c r="D15520"/>
      <c r="E15520" s="44"/>
      <c r="F15520" s="29"/>
      <c r="G15520" s="45"/>
      <c r="L15520"/>
      <c r="M15520" s="46"/>
    </row>
    <row r="15521" spans="1:13" x14ac:dyDescent="0.3">
      <c r="A15521"/>
      <c r="B15521"/>
      <c r="C15521" s="29"/>
      <c r="D15521"/>
      <c r="E15521" s="44"/>
      <c r="F15521" s="29"/>
      <c r="G15521" s="45"/>
      <c r="L15521"/>
      <c r="M15521" s="46"/>
    </row>
    <row r="15522" spans="1:13" x14ac:dyDescent="0.3">
      <c r="A15522"/>
      <c r="B15522"/>
      <c r="C15522" s="29"/>
      <c r="D15522"/>
      <c r="E15522" s="44"/>
      <c r="F15522" s="29"/>
      <c r="G15522" s="45"/>
      <c r="L15522"/>
      <c r="M15522" s="46"/>
    </row>
    <row r="15523" spans="1:13" x14ac:dyDescent="0.3">
      <c r="A15523"/>
      <c r="B15523"/>
      <c r="C15523" s="29"/>
      <c r="D15523"/>
      <c r="E15523" s="44"/>
      <c r="F15523" s="29"/>
      <c r="G15523" s="45"/>
      <c r="L15523"/>
      <c r="M15523" s="46"/>
    </row>
    <row r="15524" spans="1:13" x14ac:dyDescent="0.3">
      <c r="A15524"/>
      <c r="B15524"/>
      <c r="C15524" s="29"/>
      <c r="D15524"/>
      <c r="E15524" s="44"/>
      <c r="F15524" s="29"/>
      <c r="G15524" s="45"/>
      <c r="L15524"/>
      <c r="M15524" s="46"/>
    </row>
    <row r="15525" spans="1:13" x14ac:dyDescent="0.3">
      <c r="A15525"/>
      <c r="B15525"/>
      <c r="C15525" s="29"/>
      <c r="D15525"/>
      <c r="E15525" s="44"/>
      <c r="F15525" s="29"/>
      <c r="G15525" s="45"/>
      <c r="L15525"/>
      <c r="M15525" s="46"/>
    </row>
    <row r="15526" spans="1:13" x14ac:dyDescent="0.3">
      <c r="A15526"/>
      <c r="B15526"/>
      <c r="C15526" s="29"/>
      <c r="D15526"/>
      <c r="E15526" s="44"/>
      <c r="F15526" s="29"/>
      <c r="G15526" s="45"/>
      <c r="L15526"/>
      <c r="M15526" s="46"/>
    </row>
    <row r="15527" spans="1:13" x14ac:dyDescent="0.3">
      <c r="A15527"/>
      <c r="B15527"/>
      <c r="C15527" s="29"/>
      <c r="D15527"/>
      <c r="E15527" s="44"/>
      <c r="F15527" s="29"/>
      <c r="G15527" s="45"/>
      <c r="L15527"/>
      <c r="M15527" s="46"/>
    </row>
    <row r="15528" spans="1:13" x14ac:dyDescent="0.3">
      <c r="A15528"/>
      <c r="B15528"/>
      <c r="C15528" s="29"/>
      <c r="D15528"/>
      <c r="E15528" s="44"/>
      <c r="F15528" s="29"/>
      <c r="G15528" s="45"/>
      <c r="L15528"/>
      <c r="M15528" s="46"/>
    </row>
    <row r="15529" spans="1:13" x14ac:dyDescent="0.3">
      <c r="A15529"/>
      <c r="B15529"/>
      <c r="C15529" s="29"/>
      <c r="D15529"/>
      <c r="E15529" s="44"/>
      <c r="F15529" s="29"/>
      <c r="G15529" s="45"/>
      <c r="L15529"/>
      <c r="M15529" s="46"/>
    </row>
    <row r="15530" spans="1:13" x14ac:dyDescent="0.3">
      <c r="A15530"/>
      <c r="B15530"/>
      <c r="C15530" s="29"/>
      <c r="D15530"/>
      <c r="E15530" s="44"/>
      <c r="F15530" s="29"/>
      <c r="G15530" s="45"/>
      <c r="L15530"/>
      <c r="M15530" s="46"/>
    </row>
    <row r="15531" spans="1:13" x14ac:dyDescent="0.3">
      <c r="A15531"/>
      <c r="B15531"/>
      <c r="C15531" s="29"/>
      <c r="D15531"/>
      <c r="E15531" s="44"/>
      <c r="F15531" s="29"/>
      <c r="G15531" s="45"/>
      <c r="L15531"/>
      <c r="M15531" s="46"/>
    </row>
    <row r="15532" spans="1:13" x14ac:dyDescent="0.3">
      <c r="A15532"/>
      <c r="B15532"/>
      <c r="C15532" s="29"/>
      <c r="D15532"/>
      <c r="E15532" s="44"/>
      <c r="F15532" s="29"/>
      <c r="G15532" s="45"/>
      <c r="L15532"/>
      <c r="M15532" s="46"/>
    </row>
    <row r="15533" spans="1:13" x14ac:dyDescent="0.3">
      <c r="A15533"/>
      <c r="B15533"/>
      <c r="C15533" s="29"/>
      <c r="D15533"/>
      <c r="E15533" s="44"/>
      <c r="F15533" s="29"/>
      <c r="G15533" s="45"/>
      <c r="L15533"/>
      <c r="M15533" s="46"/>
    </row>
    <row r="15534" spans="1:13" x14ac:dyDescent="0.3">
      <c r="A15534"/>
      <c r="B15534"/>
      <c r="C15534" s="29"/>
      <c r="D15534"/>
      <c r="E15534" s="44"/>
      <c r="F15534" s="29"/>
      <c r="G15534" s="45"/>
      <c r="L15534"/>
      <c r="M15534" s="46"/>
    </row>
    <row r="15535" spans="1:13" x14ac:dyDescent="0.3">
      <c r="A15535"/>
      <c r="B15535"/>
      <c r="C15535" s="29"/>
      <c r="D15535"/>
      <c r="E15535" s="44"/>
      <c r="F15535" s="29"/>
      <c r="G15535" s="45"/>
      <c r="L15535"/>
      <c r="M15535" s="46"/>
    </row>
    <row r="15536" spans="1:13" x14ac:dyDescent="0.3">
      <c r="A15536"/>
      <c r="B15536"/>
      <c r="C15536" s="29"/>
      <c r="D15536"/>
      <c r="E15536" s="44"/>
      <c r="F15536" s="29"/>
      <c r="G15536" s="45"/>
      <c r="L15536"/>
      <c r="M15536" s="46"/>
    </row>
    <row r="15537" spans="1:13" x14ac:dyDescent="0.3">
      <c r="A15537"/>
      <c r="B15537"/>
      <c r="C15537" s="29"/>
      <c r="D15537"/>
      <c r="E15537" s="44"/>
      <c r="F15537" s="29"/>
      <c r="G15537" s="45"/>
      <c r="L15537"/>
      <c r="M15537" s="46"/>
    </row>
    <row r="15538" spans="1:13" x14ac:dyDescent="0.3">
      <c r="A15538"/>
      <c r="B15538"/>
      <c r="C15538" s="29"/>
      <c r="D15538"/>
      <c r="E15538" s="44"/>
      <c r="F15538" s="29"/>
      <c r="G15538" s="45"/>
      <c r="L15538"/>
      <c r="M15538" s="46"/>
    </row>
    <row r="15539" spans="1:13" x14ac:dyDescent="0.3">
      <c r="A15539"/>
      <c r="B15539"/>
      <c r="C15539" s="29"/>
      <c r="D15539"/>
      <c r="E15539" s="44"/>
      <c r="F15539" s="29"/>
      <c r="G15539" s="45"/>
      <c r="L15539"/>
      <c r="M15539" s="46"/>
    </row>
    <row r="15540" spans="1:13" x14ac:dyDescent="0.3">
      <c r="A15540"/>
      <c r="B15540"/>
      <c r="C15540" s="29"/>
      <c r="D15540"/>
      <c r="E15540" s="44"/>
      <c r="F15540" s="29"/>
      <c r="G15540" s="45"/>
      <c r="L15540"/>
      <c r="M15540" s="46"/>
    </row>
    <row r="15541" spans="1:13" x14ac:dyDescent="0.3">
      <c r="A15541"/>
      <c r="B15541"/>
      <c r="C15541" s="29"/>
      <c r="D15541"/>
      <c r="E15541" s="44"/>
      <c r="F15541" s="29"/>
      <c r="G15541" s="45"/>
      <c r="L15541"/>
      <c r="M15541" s="46"/>
    </row>
    <row r="15542" spans="1:13" x14ac:dyDescent="0.3">
      <c r="A15542"/>
      <c r="B15542"/>
      <c r="C15542" s="29"/>
      <c r="D15542"/>
      <c r="E15542" s="44"/>
      <c r="F15542" s="29"/>
      <c r="G15542" s="45"/>
      <c r="L15542"/>
      <c r="M15542" s="46"/>
    </row>
    <row r="15543" spans="1:13" x14ac:dyDescent="0.3">
      <c r="A15543"/>
      <c r="B15543"/>
      <c r="C15543" s="29"/>
      <c r="D15543"/>
      <c r="E15543" s="44"/>
      <c r="F15543" s="29"/>
      <c r="G15543" s="45"/>
      <c r="L15543"/>
      <c r="M15543" s="46"/>
    </row>
    <row r="15544" spans="1:13" x14ac:dyDescent="0.3">
      <c r="A15544"/>
      <c r="B15544"/>
      <c r="C15544" s="29"/>
      <c r="D15544"/>
      <c r="E15544" s="44"/>
      <c r="F15544" s="29"/>
      <c r="G15544" s="45"/>
      <c r="L15544"/>
      <c r="M15544" s="46"/>
    </row>
    <row r="15545" spans="1:13" x14ac:dyDescent="0.3">
      <c r="A15545"/>
      <c r="B15545"/>
      <c r="C15545" s="29"/>
      <c r="D15545"/>
      <c r="E15545" s="44"/>
      <c r="F15545" s="29"/>
      <c r="G15545" s="45"/>
      <c r="L15545"/>
      <c r="M15545" s="46"/>
    </row>
    <row r="15546" spans="1:13" x14ac:dyDescent="0.3">
      <c r="A15546"/>
      <c r="B15546"/>
      <c r="C15546" s="29"/>
      <c r="D15546"/>
      <c r="E15546" s="44"/>
      <c r="F15546" s="29"/>
      <c r="G15546" s="45"/>
      <c r="L15546"/>
      <c r="M15546" s="46"/>
    </row>
    <row r="15547" spans="1:13" x14ac:dyDescent="0.3">
      <c r="A15547"/>
      <c r="B15547"/>
      <c r="C15547" s="29"/>
      <c r="D15547"/>
      <c r="E15547" s="44"/>
      <c r="F15547" s="29"/>
      <c r="G15547" s="45"/>
      <c r="L15547"/>
      <c r="M15547" s="46"/>
    </row>
    <row r="15548" spans="1:13" x14ac:dyDescent="0.3">
      <c r="A15548"/>
      <c r="B15548"/>
      <c r="C15548" s="29"/>
      <c r="D15548"/>
      <c r="E15548" s="44"/>
      <c r="F15548" s="29"/>
      <c r="G15548" s="45"/>
      <c r="L15548"/>
      <c r="M15548" s="46"/>
    </row>
    <row r="15549" spans="1:13" x14ac:dyDescent="0.3">
      <c r="A15549"/>
      <c r="B15549"/>
      <c r="C15549" s="29"/>
      <c r="D15549"/>
      <c r="E15549" s="44"/>
      <c r="F15549" s="29"/>
      <c r="G15549" s="45"/>
      <c r="L15549"/>
      <c r="M15549" s="46"/>
    </row>
    <row r="15550" spans="1:13" x14ac:dyDescent="0.3">
      <c r="A15550"/>
      <c r="B15550"/>
      <c r="C15550" s="29"/>
      <c r="D15550"/>
      <c r="E15550" s="44"/>
      <c r="F15550" s="29"/>
      <c r="G15550" s="45"/>
      <c r="L15550"/>
      <c r="M15550" s="46"/>
    </row>
    <row r="15551" spans="1:13" x14ac:dyDescent="0.3">
      <c r="A15551"/>
      <c r="B15551"/>
      <c r="C15551" s="29"/>
      <c r="D15551"/>
      <c r="E15551" s="44"/>
      <c r="F15551" s="29"/>
      <c r="G15551" s="45"/>
      <c r="L15551"/>
      <c r="M15551" s="46"/>
    </row>
    <row r="15552" spans="1:13" x14ac:dyDescent="0.3">
      <c r="A15552"/>
      <c r="B15552"/>
      <c r="C15552" s="29"/>
      <c r="D15552"/>
      <c r="E15552" s="44"/>
      <c r="F15552" s="29"/>
      <c r="G15552" s="45"/>
      <c r="L15552"/>
      <c r="M15552" s="46"/>
    </row>
    <row r="15553" spans="1:13" x14ac:dyDescent="0.3">
      <c r="A15553"/>
      <c r="B15553"/>
      <c r="C15553" s="29"/>
      <c r="D15553"/>
      <c r="E15553" s="44"/>
      <c r="F15553" s="29"/>
      <c r="G15553" s="45"/>
      <c r="L15553"/>
      <c r="M15553" s="46"/>
    </row>
    <row r="15554" spans="1:13" x14ac:dyDescent="0.3">
      <c r="A15554"/>
      <c r="B15554"/>
      <c r="C15554" s="29"/>
      <c r="D15554"/>
      <c r="E15554" s="44"/>
      <c r="F15554" s="29"/>
      <c r="G15554" s="45"/>
      <c r="L15554"/>
      <c r="M15554" s="46"/>
    </row>
    <row r="15555" spans="1:13" x14ac:dyDescent="0.3">
      <c r="A15555"/>
      <c r="B15555"/>
      <c r="C15555" s="29"/>
      <c r="D15555"/>
      <c r="E15555" s="44"/>
      <c r="F15555" s="29"/>
      <c r="G15555" s="45"/>
      <c r="L15555"/>
      <c r="M15555" s="46"/>
    </row>
    <row r="15556" spans="1:13" x14ac:dyDescent="0.3">
      <c r="A15556"/>
      <c r="B15556"/>
      <c r="C15556" s="29"/>
      <c r="D15556"/>
      <c r="E15556" s="44"/>
      <c r="F15556" s="29"/>
      <c r="G15556" s="45"/>
      <c r="L15556"/>
      <c r="M15556" s="46"/>
    </row>
    <row r="15557" spans="1:13" x14ac:dyDescent="0.3">
      <c r="A15557"/>
      <c r="B15557"/>
      <c r="C15557" s="29"/>
      <c r="D15557"/>
      <c r="E15557" s="44"/>
      <c r="F15557" s="29"/>
      <c r="G15557" s="45"/>
      <c r="L15557"/>
      <c r="M15557" s="46"/>
    </row>
    <row r="15558" spans="1:13" x14ac:dyDescent="0.3">
      <c r="A15558"/>
      <c r="B15558"/>
      <c r="C15558" s="29"/>
      <c r="D15558"/>
      <c r="E15558" s="44"/>
      <c r="F15558" s="29"/>
      <c r="G15558" s="45"/>
      <c r="L15558"/>
      <c r="M15558" s="46"/>
    </row>
    <row r="15559" spans="1:13" x14ac:dyDescent="0.3">
      <c r="A15559"/>
      <c r="B15559"/>
      <c r="C15559" s="29"/>
      <c r="D15559"/>
      <c r="E15559" s="44"/>
      <c r="F15559" s="29"/>
      <c r="G15559" s="45"/>
      <c r="L15559"/>
      <c r="M15559" s="46"/>
    </row>
    <row r="15560" spans="1:13" x14ac:dyDescent="0.3">
      <c r="A15560"/>
      <c r="B15560"/>
      <c r="C15560" s="29"/>
      <c r="D15560"/>
      <c r="E15560" s="44"/>
      <c r="F15560" s="29"/>
      <c r="G15560" s="45"/>
      <c r="L15560"/>
      <c r="M15560" s="46"/>
    </row>
    <row r="15561" spans="1:13" x14ac:dyDescent="0.3">
      <c r="A15561"/>
      <c r="B15561"/>
      <c r="C15561" s="29"/>
      <c r="D15561"/>
      <c r="E15561" s="44"/>
      <c r="F15561" s="29"/>
      <c r="G15561" s="45"/>
      <c r="L15561"/>
      <c r="M15561" s="46"/>
    </row>
    <row r="15562" spans="1:13" x14ac:dyDescent="0.3">
      <c r="A15562"/>
      <c r="B15562"/>
      <c r="C15562" s="29"/>
      <c r="D15562"/>
      <c r="E15562" s="44"/>
      <c r="F15562" s="29"/>
      <c r="G15562" s="45"/>
      <c r="L15562"/>
      <c r="M15562" s="46"/>
    </row>
    <row r="15563" spans="1:13" x14ac:dyDescent="0.3">
      <c r="A15563"/>
      <c r="B15563"/>
      <c r="C15563" s="29"/>
      <c r="D15563"/>
      <c r="E15563" s="44"/>
      <c r="F15563" s="29"/>
      <c r="G15563" s="45"/>
      <c r="L15563"/>
      <c r="M15563" s="46"/>
    </row>
    <row r="15564" spans="1:13" x14ac:dyDescent="0.3">
      <c r="A15564"/>
      <c r="B15564"/>
      <c r="C15564" s="29"/>
      <c r="D15564"/>
      <c r="E15564" s="44"/>
      <c r="F15564" s="29"/>
      <c r="G15564" s="45"/>
      <c r="L15564"/>
      <c r="M15564" s="46"/>
    </row>
    <row r="15565" spans="1:13" x14ac:dyDescent="0.3">
      <c r="A15565"/>
      <c r="B15565"/>
      <c r="C15565" s="29"/>
      <c r="D15565"/>
      <c r="E15565" s="44"/>
      <c r="F15565" s="29"/>
      <c r="G15565" s="45"/>
      <c r="L15565"/>
      <c r="M15565" s="46"/>
    </row>
    <row r="15566" spans="1:13" x14ac:dyDescent="0.3">
      <c r="A15566"/>
      <c r="B15566"/>
      <c r="C15566" s="29"/>
      <c r="D15566"/>
      <c r="E15566" s="44"/>
      <c r="F15566" s="29"/>
      <c r="G15566" s="45"/>
      <c r="L15566"/>
      <c r="M15566" s="46"/>
    </row>
    <row r="15567" spans="1:13" x14ac:dyDescent="0.3">
      <c r="A15567"/>
      <c r="B15567"/>
      <c r="C15567" s="29"/>
      <c r="D15567"/>
      <c r="E15567" s="44"/>
      <c r="F15567" s="29"/>
      <c r="G15567" s="45"/>
      <c r="L15567"/>
      <c r="M15567" s="46"/>
    </row>
    <row r="15568" spans="1:13" x14ac:dyDescent="0.3">
      <c r="A15568"/>
      <c r="B15568"/>
      <c r="C15568" s="29"/>
      <c r="D15568"/>
      <c r="E15568" s="44"/>
      <c r="F15568" s="29"/>
      <c r="G15568" s="45"/>
      <c r="L15568"/>
      <c r="M15568" s="46"/>
    </row>
    <row r="15569" spans="1:13" x14ac:dyDescent="0.3">
      <c r="A15569"/>
      <c r="B15569"/>
      <c r="C15569" s="29"/>
      <c r="D15569"/>
      <c r="E15569" s="44"/>
      <c r="F15569" s="29"/>
      <c r="G15569" s="45"/>
      <c r="L15569"/>
      <c r="M15569" s="46"/>
    </row>
    <row r="15570" spans="1:13" x14ac:dyDescent="0.3">
      <c r="A15570"/>
      <c r="B15570"/>
      <c r="C15570" s="29"/>
      <c r="D15570"/>
      <c r="E15570" s="44"/>
      <c r="F15570" s="29"/>
      <c r="G15570" s="45"/>
      <c r="L15570"/>
      <c r="M15570" s="46"/>
    </row>
    <row r="15571" spans="1:13" x14ac:dyDescent="0.3">
      <c r="A15571"/>
      <c r="B15571"/>
      <c r="C15571" s="29"/>
      <c r="D15571"/>
      <c r="E15571" s="44"/>
      <c r="F15571" s="29"/>
      <c r="G15571" s="45"/>
      <c r="L15571"/>
      <c r="M15571" s="46"/>
    </row>
    <row r="15572" spans="1:13" x14ac:dyDescent="0.3">
      <c r="A15572"/>
      <c r="B15572"/>
      <c r="C15572" s="29"/>
      <c r="D15572"/>
      <c r="E15572" s="44"/>
      <c r="F15572" s="29"/>
      <c r="G15572" s="45"/>
      <c r="L15572"/>
      <c r="M15572" s="46"/>
    </row>
    <row r="15573" spans="1:13" x14ac:dyDescent="0.3">
      <c r="A15573"/>
      <c r="B15573"/>
      <c r="C15573" s="29"/>
      <c r="D15573"/>
      <c r="E15573" s="44"/>
      <c r="F15573" s="29"/>
      <c r="G15573" s="45"/>
      <c r="L15573"/>
      <c r="M15573" s="46"/>
    </row>
    <row r="15574" spans="1:13" x14ac:dyDescent="0.3">
      <c r="A15574"/>
      <c r="B15574"/>
      <c r="C15574" s="29"/>
      <c r="D15574"/>
      <c r="E15574" s="44"/>
      <c r="F15574" s="29"/>
      <c r="G15574" s="45"/>
      <c r="L15574"/>
      <c r="M15574" s="46"/>
    </row>
    <row r="15575" spans="1:13" x14ac:dyDescent="0.3">
      <c r="A15575"/>
      <c r="B15575"/>
      <c r="C15575" s="29"/>
      <c r="D15575"/>
      <c r="E15575" s="44"/>
      <c r="F15575" s="29"/>
      <c r="G15575" s="45"/>
      <c r="L15575"/>
      <c r="M15575" s="46"/>
    </row>
    <row r="15576" spans="1:13" x14ac:dyDescent="0.3">
      <c r="A15576"/>
      <c r="B15576"/>
      <c r="C15576" s="29"/>
      <c r="D15576"/>
      <c r="E15576" s="44"/>
      <c r="F15576" s="29"/>
      <c r="G15576" s="45"/>
      <c r="L15576"/>
      <c r="M15576" s="46"/>
    </row>
    <row r="15577" spans="1:13" x14ac:dyDescent="0.3">
      <c r="A15577"/>
      <c r="B15577"/>
      <c r="C15577" s="29"/>
      <c r="D15577"/>
      <c r="E15577" s="44"/>
      <c r="F15577" s="29"/>
      <c r="G15577" s="45"/>
      <c r="L15577"/>
      <c r="M15577" s="46"/>
    </row>
    <row r="15578" spans="1:13" x14ac:dyDescent="0.3">
      <c r="A15578"/>
      <c r="B15578"/>
      <c r="C15578" s="29"/>
      <c r="D15578"/>
      <c r="E15578" s="44"/>
      <c r="F15578" s="29"/>
      <c r="G15578" s="45"/>
      <c r="L15578"/>
      <c r="M15578" s="46"/>
    </row>
    <row r="15579" spans="1:13" x14ac:dyDescent="0.3">
      <c r="A15579"/>
      <c r="B15579"/>
      <c r="C15579" s="29"/>
      <c r="D15579"/>
      <c r="E15579" s="44"/>
      <c r="F15579" s="29"/>
      <c r="G15579" s="45"/>
      <c r="L15579"/>
      <c r="M15579" s="46"/>
    </row>
    <row r="15580" spans="1:13" x14ac:dyDescent="0.3">
      <c r="A15580"/>
      <c r="B15580"/>
      <c r="C15580" s="29"/>
      <c r="D15580"/>
      <c r="E15580" s="44"/>
      <c r="F15580" s="29"/>
      <c r="G15580" s="45"/>
      <c r="L15580"/>
      <c r="M15580" s="46"/>
    </row>
    <row r="15581" spans="1:13" x14ac:dyDescent="0.3">
      <c r="A15581"/>
      <c r="B15581"/>
      <c r="C15581" s="29"/>
      <c r="D15581"/>
      <c r="E15581" s="44"/>
      <c r="F15581" s="29"/>
      <c r="G15581" s="45"/>
      <c r="L15581"/>
      <c r="M15581" s="46"/>
    </row>
    <row r="15582" spans="1:13" x14ac:dyDescent="0.3">
      <c r="A15582"/>
      <c r="B15582"/>
      <c r="C15582" s="29"/>
      <c r="D15582"/>
      <c r="E15582" s="44"/>
      <c r="F15582" s="29"/>
      <c r="G15582" s="45"/>
      <c r="L15582"/>
      <c r="M15582" s="46"/>
    </row>
    <row r="15583" spans="1:13" x14ac:dyDescent="0.3">
      <c r="A15583"/>
      <c r="B15583"/>
      <c r="C15583" s="29"/>
      <c r="D15583"/>
      <c r="E15583" s="44"/>
      <c r="F15583" s="29"/>
      <c r="G15583" s="45"/>
      <c r="L15583"/>
      <c r="M15583" s="46"/>
    </row>
    <row r="15584" spans="1:13" x14ac:dyDescent="0.3">
      <c r="A15584"/>
      <c r="B15584"/>
      <c r="C15584" s="29"/>
      <c r="D15584"/>
      <c r="E15584" s="44"/>
      <c r="F15584" s="29"/>
      <c r="G15584" s="45"/>
      <c r="L15584"/>
      <c r="M15584" s="46"/>
    </row>
    <row r="15585" spans="1:13" x14ac:dyDescent="0.3">
      <c r="A15585"/>
      <c r="B15585"/>
      <c r="C15585" s="29"/>
      <c r="D15585"/>
      <c r="E15585" s="44"/>
      <c r="F15585" s="29"/>
      <c r="G15585" s="45"/>
      <c r="L15585"/>
      <c r="M15585" s="46"/>
    </row>
    <row r="15586" spans="1:13" x14ac:dyDescent="0.3">
      <c r="A15586"/>
      <c r="B15586"/>
      <c r="C15586" s="29"/>
      <c r="D15586"/>
      <c r="E15586" s="44"/>
      <c r="F15586" s="29"/>
      <c r="G15586" s="45"/>
      <c r="L15586"/>
      <c r="M15586" s="46"/>
    </row>
    <row r="15587" spans="1:13" x14ac:dyDescent="0.3">
      <c r="A15587"/>
      <c r="B15587"/>
      <c r="C15587" s="29"/>
      <c r="D15587"/>
      <c r="E15587" s="44"/>
      <c r="F15587" s="29"/>
      <c r="G15587" s="45"/>
      <c r="L15587"/>
      <c r="M15587" s="46"/>
    </row>
    <row r="15588" spans="1:13" x14ac:dyDescent="0.3">
      <c r="A15588"/>
      <c r="B15588"/>
      <c r="C15588" s="29"/>
      <c r="D15588"/>
      <c r="E15588" s="44"/>
      <c r="F15588" s="29"/>
      <c r="G15588" s="45"/>
      <c r="L15588"/>
      <c r="M15588" s="46"/>
    </row>
    <row r="15589" spans="1:13" x14ac:dyDescent="0.3">
      <c r="A15589"/>
      <c r="B15589"/>
      <c r="C15589" s="29"/>
      <c r="D15589"/>
      <c r="E15589" s="44"/>
      <c r="F15589" s="29"/>
      <c r="G15589" s="45"/>
      <c r="L15589"/>
      <c r="M15589" s="46"/>
    </row>
    <row r="15590" spans="1:13" x14ac:dyDescent="0.3">
      <c r="A15590"/>
      <c r="B15590"/>
      <c r="C15590" s="29"/>
      <c r="D15590"/>
      <c r="E15590" s="44"/>
      <c r="F15590" s="29"/>
      <c r="G15590" s="45"/>
      <c r="L15590"/>
      <c r="M15590" s="46"/>
    </row>
    <row r="15591" spans="1:13" x14ac:dyDescent="0.3">
      <c r="A15591"/>
      <c r="B15591"/>
      <c r="C15591" s="29"/>
      <c r="D15591"/>
      <c r="E15591" s="44"/>
      <c r="F15591" s="29"/>
      <c r="G15591" s="45"/>
      <c r="L15591"/>
      <c r="M15591" s="46"/>
    </row>
    <row r="15592" spans="1:13" x14ac:dyDescent="0.3">
      <c r="A15592"/>
      <c r="B15592"/>
      <c r="C15592" s="29"/>
      <c r="D15592"/>
      <c r="E15592" s="44"/>
      <c r="F15592" s="29"/>
      <c r="G15592" s="45"/>
      <c r="L15592"/>
      <c r="M15592" s="46"/>
    </row>
    <row r="15593" spans="1:13" x14ac:dyDescent="0.3">
      <c r="A15593"/>
      <c r="B15593"/>
      <c r="C15593" s="29"/>
      <c r="D15593"/>
      <c r="E15593" s="44"/>
      <c r="F15593" s="29"/>
      <c r="G15593" s="45"/>
      <c r="L15593"/>
      <c r="M15593" s="46"/>
    </row>
    <row r="15594" spans="1:13" x14ac:dyDescent="0.3">
      <c r="A15594"/>
      <c r="B15594"/>
      <c r="C15594" s="29"/>
      <c r="D15594"/>
      <c r="E15594" s="44"/>
      <c r="F15594" s="29"/>
      <c r="G15594" s="45"/>
      <c r="L15594"/>
      <c r="M15594" s="46"/>
    </row>
    <row r="15595" spans="1:13" x14ac:dyDescent="0.3">
      <c r="A15595"/>
      <c r="B15595"/>
      <c r="C15595" s="29"/>
      <c r="D15595"/>
      <c r="E15595" s="44"/>
      <c r="F15595" s="29"/>
      <c r="G15595" s="45"/>
      <c r="L15595"/>
      <c r="M15595" s="46"/>
    </row>
    <row r="15596" spans="1:13" x14ac:dyDescent="0.3">
      <c r="A15596"/>
      <c r="B15596"/>
      <c r="C15596" s="29"/>
      <c r="D15596"/>
      <c r="E15596" s="44"/>
      <c r="F15596" s="29"/>
      <c r="G15596" s="45"/>
      <c r="L15596"/>
      <c r="M15596" s="46"/>
    </row>
    <row r="15597" spans="1:13" x14ac:dyDescent="0.3">
      <c r="A15597"/>
      <c r="B15597"/>
      <c r="C15597" s="29"/>
      <c r="D15597"/>
      <c r="E15597" s="44"/>
      <c r="F15597" s="29"/>
      <c r="G15597" s="45"/>
      <c r="L15597"/>
      <c r="M15597" s="46"/>
    </row>
    <row r="15598" spans="1:13" x14ac:dyDescent="0.3">
      <c r="A15598"/>
      <c r="B15598"/>
      <c r="C15598" s="29"/>
      <c r="D15598"/>
      <c r="E15598" s="44"/>
      <c r="F15598" s="29"/>
      <c r="G15598" s="45"/>
      <c r="L15598"/>
      <c r="M15598" s="46"/>
    </row>
    <row r="15599" spans="1:13" x14ac:dyDescent="0.3">
      <c r="A15599"/>
      <c r="B15599"/>
      <c r="C15599" s="29"/>
      <c r="D15599"/>
      <c r="E15599" s="44"/>
      <c r="F15599" s="29"/>
      <c r="G15599" s="45"/>
      <c r="L15599"/>
      <c r="M15599" s="46"/>
    </row>
    <row r="15600" spans="1:13" x14ac:dyDescent="0.3">
      <c r="A15600"/>
      <c r="B15600"/>
      <c r="C15600" s="29"/>
      <c r="D15600"/>
      <c r="E15600" s="44"/>
      <c r="F15600" s="29"/>
      <c r="G15600" s="45"/>
      <c r="L15600"/>
      <c r="M15600" s="46"/>
    </row>
    <row r="15601" spans="1:13" x14ac:dyDescent="0.3">
      <c r="A15601"/>
      <c r="B15601"/>
      <c r="C15601" s="29"/>
      <c r="D15601"/>
      <c r="E15601" s="44"/>
      <c r="F15601" s="29"/>
      <c r="G15601" s="45"/>
      <c r="L15601"/>
      <c r="M15601" s="46"/>
    </row>
    <row r="15602" spans="1:13" x14ac:dyDescent="0.3">
      <c r="A15602"/>
      <c r="B15602"/>
      <c r="C15602" s="29"/>
      <c r="D15602"/>
      <c r="E15602" s="44"/>
      <c r="F15602" s="29"/>
      <c r="G15602" s="45"/>
      <c r="L15602"/>
      <c r="M15602" s="46"/>
    </row>
    <row r="15603" spans="1:13" x14ac:dyDescent="0.3">
      <c r="A15603"/>
      <c r="B15603"/>
      <c r="C15603" s="29"/>
      <c r="D15603"/>
      <c r="E15603" s="44"/>
      <c r="F15603" s="29"/>
      <c r="G15603" s="45"/>
      <c r="L15603"/>
      <c r="M15603" s="46"/>
    </row>
    <row r="15604" spans="1:13" x14ac:dyDescent="0.3">
      <c r="A15604"/>
      <c r="B15604"/>
      <c r="C15604" s="29"/>
      <c r="D15604"/>
      <c r="E15604" s="44"/>
      <c r="F15604" s="29"/>
      <c r="G15604" s="45"/>
      <c r="L15604"/>
      <c r="M15604" s="46"/>
    </row>
    <row r="15605" spans="1:13" x14ac:dyDescent="0.3">
      <c r="A15605"/>
      <c r="B15605"/>
      <c r="C15605" s="29"/>
      <c r="D15605"/>
      <c r="E15605" s="44"/>
      <c r="F15605" s="29"/>
      <c r="G15605" s="45"/>
      <c r="L15605"/>
      <c r="M15605" s="46"/>
    </row>
    <row r="15606" spans="1:13" x14ac:dyDescent="0.3">
      <c r="A15606"/>
      <c r="B15606"/>
      <c r="C15606" s="29"/>
      <c r="D15606"/>
      <c r="E15606" s="44"/>
      <c r="F15606" s="29"/>
      <c r="G15606" s="45"/>
      <c r="L15606"/>
      <c r="M15606" s="46"/>
    </row>
    <row r="15607" spans="1:13" x14ac:dyDescent="0.3">
      <c r="A15607"/>
      <c r="B15607"/>
      <c r="C15607" s="29"/>
      <c r="D15607"/>
      <c r="E15607" s="44"/>
      <c r="F15607" s="29"/>
      <c r="G15607" s="45"/>
      <c r="L15607"/>
      <c r="M15607" s="46"/>
    </row>
    <row r="15608" spans="1:13" x14ac:dyDescent="0.3">
      <c r="A15608"/>
      <c r="B15608"/>
      <c r="C15608" s="29"/>
      <c r="D15608"/>
      <c r="E15608" s="44"/>
      <c r="F15608" s="29"/>
      <c r="G15608" s="45"/>
      <c r="L15608"/>
      <c r="M15608" s="46"/>
    </row>
    <row r="15609" spans="1:13" x14ac:dyDescent="0.3">
      <c r="A15609"/>
      <c r="B15609"/>
      <c r="C15609" s="29"/>
      <c r="D15609"/>
      <c r="E15609" s="44"/>
      <c r="F15609" s="29"/>
      <c r="G15609" s="45"/>
      <c r="L15609"/>
      <c r="M15609" s="46"/>
    </row>
    <row r="15610" spans="1:13" x14ac:dyDescent="0.3">
      <c r="A15610"/>
      <c r="B15610"/>
      <c r="C15610" s="29"/>
      <c r="D15610"/>
      <c r="E15610" s="44"/>
      <c r="F15610" s="29"/>
      <c r="G15610" s="45"/>
      <c r="L15610"/>
      <c r="M15610" s="46"/>
    </row>
    <row r="15611" spans="1:13" x14ac:dyDescent="0.3">
      <c r="A15611"/>
      <c r="B15611"/>
      <c r="C15611" s="29"/>
      <c r="D15611"/>
      <c r="E15611" s="44"/>
      <c r="F15611" s="29"/>
      <c r="G15611" s="45"/>
      <c r="L15611"/>
      <c r="M15611" s="46"/>
    </row>
    <row r="15612" spans="1:13" x14ac:dyDescent="0.3">
      <c r="A15612"/>
      <c r="B15612"/>
      <c r="C15612" s="29"/>
      <c r="D15612"/>
      <c r="E15612" s="44"/>
      <c r="F15612" s="29"/>
      <c r="G15612" s="45"/>
      <c r="L15612"/>
      <c r="M15612" s="46"/>
    </row>
    <row r="15613" spans="1:13" x14ac:dyDescent="0.3">
      <c r="A15613"/>
      <c r="B15613"/>
      <c r="C15613" s="29"/>
      <c r="D15613"/>
      <c r="E15613" s="44"/>
      <c r="F15613" s="29"/>
      <c r="G15613" s="45"/>
      <c r="L15613"/>
      <c r="M15613" s="46"/>
    </row>
    <row r="15614" spans="1:13" x14ac:dyDescent="0.3">
      <c r="A15614"/>
      <c r="B15614"/>
      <c r="C15614" s="29"/>
      <c r="D15614"/>
      <c r="E15614" s="44"/>
      <c r="F15614" s="29"/>
      <c r="G15614" s="45"/>
      <c r="L15614"/>
      <c r="M15614" s="46"/>
    </row>
    <row r="15615" spans="1:13" x14ac:dyDescent="0.3">
      <c r="A15615"/>
      <c r="B15615"/>
      <c r="C15615" s="29"/>
      <c r="D15615"/>
      <c r="E15615" s="44"/>
      <c r="F15615" s="29"/>
      <c r="G15615" s="45"/>
      <c r="L15615"/>
      <c r="M15615" s="46"/>
    </row>
    <row r="15616" spans="1:13" x14ac:dyDescent="0.3">
      <c r="A15616"/>
      <c r="B15616"/>
      <c r="C15616" s="29"/>
      <c r="D15616"/>
      <c r="E15616" s="44"/>
      <c r="F15616" s="29"/>
      <c r="G15616" s="45"/>
      <c r="L15616"/>
      <c r="M15616" s="46"/>
    </row>
    <row r="15617" spans="1:13" x14ac:dyDescent="0.3">
      <c r="A15617"/>
      <c r="B15617"/>
      <c r="C15617" s="29"/>
      <c r="D15617"/>
      <c r="E15617" s="44"/>
      <c r="F15617" s="29"/>
      <c r="G15617" s="45"/>
      <c r="L15617"/>
      <c r="M15617" s="46"/>
    </row>
    <row r="15618" spans="1:13" x14ac:dyDescent="0.3">
      <c r="A15618"/>
      <c r="B15618"/>
      <c r="C15618" s="29"/>
      <c r="D15618"/>
      <c r="E15618" s="44"/>
      <c r="F15618" s="29"/>
      <c r="G15618" s="45"/>
      <c r="L15618"/>
      <c r="M15618" s="46"/>
    </row>
    <row r="15619" spans="1:13" x14ac:dyDescent="0.3">
      <c r="A15619"/>
      <c r="B15619"/>
      <c r="C15619" s="29"/>
      <c r="D15619"/>
      <c r="E15619" s="44"/>
      <c r="F15619" s="29"/>
      <c r="G15619" s="45"/>
      <c r="L15619"/>
      <c r="M15619" s="46"/>
    </row>
    <row r="15620" spans="1:13" x14ac:dyDescent="0.3">
      <c r="A15620"/>
      <c r="B15620"/>
      <c r="C15620" s="29"/>
      <c r="D15620"/>
      <c r="E15620" s="44"/>
      <c r="F15620" s="29"/>
      <c r="G15620" s="45"/>
      <c r="L15620"/>
      <c r="M15620" s="46"/>
    </row>
    <row r="15621" spans="1:13" x14ac:dyDescent="0.3">
      <c r="A15621"/>
      <c r="B15621"/>
      <c r="C15621" s="29"/>
      <c r="D15621"/>
      <c r="E15621" s="44"/>
      <c r="F15621" s="29"/>
      <c r="G15621" s="45"/>
      <c r="L15621"/>
      <c r="M15621" s="46"/>
    </row>
    <row r="15622" spans="1:13" x14ac:dyDescent="0.3">
      <c r="A15622"/>
      <c r="B15622"/>
      <c r="C15622" s="29"/>
      <c r="D15622"/>
      <c r="E15622" s="44"/>
      <c r="F15622" s="29"/>
      <c r="G15622" s="45"/>
      <c r="L15622"/>
      <c r="M15622" s="46"/>
    </row>
    <row r="15623" spans="1:13" x14ac:dyDescent="0.3">
      <c r="A15623"/>
      <c r="B15623"/>
      <c r="C15623" s="29"/>
      <c r="D15623"/>
      <c r="E15623" s="44"/>
      <c r="F15623" s="29"/>
      <c r="G15623" s="45"/>
      <c r="L15623"/>
      <c r="M15623" s="46"/>
    </row>
    <row r="15624" spans="1:13" x14ac:dyDescent="0.3">
      <c r="A15624"/>
      <c r="B15624"/>
      <c r="C15624" s="29"/>
      <c r="D15624"/>
      <c r="E15624" s="44"/>
      <c r="F15624" s="29"/>
      <c r="G15624" s="45"/>
      <c r="L15624"/>
      <c r="M15624" s="46"/>
    </row>
    <row r="15625" spans="1:13" x14ac:dyDescent="0.3">
      <c r="A15625"/>
      <c r="B15625"/>
      <c r="C15625" s="29"/>
      <c r="D15625"/>
      <c r="E15625" s="44"/>
      <c r="F15625" s="29"/>
      <c r="G15625" s="45"/>
      <c r="L15625"/>
      <c r="M15625" s="46"/>
    </row>
    <row r="15626" spans="1:13" x14ac:dyDescent="0.3">
      <c r="A15626"/>
      <c r="B15626"/>
      <c r="C15626" s="29"/>
      <c r="D15626"/>
      <c r="E15626" s="44"/>
      <c r="F15626" s="29"/>
      <c r="G15626" s="45"/>
      <c r="L15626"/>
      <c r="M15626" s="46"/>
    </row>
    <row r="15627" spans="1:13" x14ac:dyDescent="0.3">
      <c r="A15627"/>
      <c r="B15627"/>
      <c r="C15627" s="29"/>
      <c r="D15627"/>
      <c r="E15627" s="44"/>
      <c r="F15627" s="29"/>
      <c r="G15627" s="45"/>
      <c r="L15627"/>
      <c r="M15627" s="46"/>
    </row>
    <row r="15628" spans="1:13" x14ac:dyDescent="0.3">
      <c r="A15628"/>
      <c r="B15628"/>
      <c r="C15628" s="29"/>
      <c r="D15628"/>
      <c r="E15628" s="44"/>
      <c r="F15628" s="29"/>
      <c r="G15628" s="45"/>
      <c r="L15628"/>
      <c r="M15628" s="46"/>
    </row>
    <row r="15629" spans="1:13" x14ac:dyDescent="0.3">
      <c r="A15629"/>
      <c r="B15629"/>
      <c r="C15629" s="29"/>
      <c r="D15629"/>
      <c r="E15629" s="44"/>
      <c r="F15629" s="29"/>
      <c r="G15629" s="45"/>
      <c r="L15629"/>
      <c r="M15629" s="46"/>
    </row>
    <row r="15630" spans="1:13" x14ac:dyDescent="0.3">
      <c r="A15630"/>
      <c r="B15630"/>
      <c r="C15630" s="29"/>
      <c r="D15630"/>
      <c r="E15630" s="44"/>
      <c r="F15630" s="29"/>
      <c r="G15630" s="45"/>
      <c r="L15630"/>
      <c r="M15630" s="46"/>
    </row>
    <row r="15631" spans="1:13" x14ac:dyDescent="0.3">
      <c r="A15631"/>
      <c r="B15631"/>
      <c r="C15631" s="29"/>
      <c r="D15631"/>
      <c r="E15631" s="44"/>
      <c r="F15631" s="29"/>
      <c r="G15631" s="45"/>
      <c r="L15631"/>
      <c r="M15631" s="46"/>
    </row>
    <row r="15632" spans="1:13" x14ac:dyDescent="0.3">
      <c r="A15632"/>
      <c r="B15632"/>
      <c r="C15632" s="29"/>
      <c r="D15632"/>
      <c r="E15632" s="44"/>
      <c r="F15632" s="29"/>
      <c r="G15632" s="45"/>
      <c r="L15632"/>
      <c r="M15632" s="46"/>
    </row>
    <row r="15633" spans="1:13" x14ac:dyDescent="0.3">
      <c r="A15633"/>
      <c r="B15633"/>
      <c r="C15633" s="29"/>
      <c r="D15633"/>
      <c r="E15633" s="44"/>
      <c r="F15633" s="29"/>
      <c r="G15633" s="45"/>
      <c r="L15633"/>
      <c r="M15633" s="46"/>
    </row>
    <row r="15634" spans="1:13" x14ac:dyDescent="0.3">
      <c r="A15634"/>
      <c r="B15634"/>
      <c r="C15634" s="29"/>
      <c r="D15634"/>
      <c r="E15634" s="44"/>
      <c r="F15634" s="29"/>
      <c r="G15634" s="45"/>
      <c r="L15634"/>
      <c r="M15634" s="46"/>
    </row>
    <row r="15635" spans="1:13" x14ac:dyDescent="0.3">
      <c r="A15635"/>
      <c r="B15635"/>
      <c r="C15635" s="29"/>
      <c r="D15635"/>
      <c r="E15635" s="44"/>
      <c r="F15635" s="29"/>
      <c r="G15635" s="45"/>
      <c r="L15635"/>
      <c r="M15635" s="46"/>
    </row>
    <row r="15636" spans="1:13" x14ac:dyDescent="0.3">
      <c r="A15636"/>
      <c r="B15636"/>
      <c r="C15636" s="29"/>
      <c r="D15636"/>
      <c r="E15636" s="44"/>
      <c r="F15636" s="29"/>
      <c r="G15636" s="45"/>
      <c r="L15636"/>
      <c r="M15636" s="46"/>
    </row>
    <row r="15637" spans="1:13" x14ac:dyDescent="0.3">
      <c r="A15637"/>
      <c r="B15637"/>
      <c r="C15637" s="29"/>
      <c r="D15637"/>
      <c r="E15637" s="44"/>
      <c r="F15637" s="29"/>
      <c r="G15637" s="45"/>
      <c r="L15637"/>
      <c r="M15637" s="46"/>
    </row>
    <row r="15638" spans="1:13" x14ac:dyDescent="0.3">
      <c r="A15638"/>
      <c r="B15638"/>
      <c r="C15638" s="29"/>
      <c r="D15638"/>
      <c r="E15638" s="44"/>
      <c r="F15638" s="29"/>
      <c r="G15638" s="45"/>
      <c r="L15638"/>
      <c r="M15638" s="46"/>
    </row>
    <row r="15639" spans="1:13" x14ac:dyDescent="0.3">
      <c r="A15639"/>
      <c r="B15639"/>
      <c r="C15639" s="29"/>
      <c r="D15639"/>
      <c r="E15639" s="44"/>
      <c r="F15639" s="29"/>
      <c r="G15639" s="45"/>
      <c r="L15639"/>
      <c r="M15639" s="46"/>
    </row>
    <row r="15640" spans="1:13" x14ac:dyDescent="0.3">
      <c r="A15640"/>
      <c r="B15640"/>
      <c r="C15640" s="29"/>
      <c r="D15640"/>
      <c r="E15640" s="44"/>
      <c r="F15640" s="29"/>
      <c r="G15640" s="45"/>
      <c r="L15640"/>
      <c r="M15640" s="46"/>
    </row>
    <row r="15641" spans="1:13" x14ac:dyDescent="0.3">
      <c r="A15641"/>
      <c r="B15641"/>
      <c r="C15641" s="29"/>
      <c r="D15641"/>
      <c r="E15641" s="44"/>
      <c r="F15641" s="29"/>
      <c r="G15641" s="45"/>
      <c r="L15641"/>
      <c r="M15641" s="46"/>
    </row>
    <row r="15642" spans="1:13" x14ac:dyDescent="0.3">
      <c r="A15642"/>
      <c r="B15642"/>
      <c r="C15642" s="29"/>
      <c r="D15642"/>
      <c r="E15642" s="44"/>
      <c r="F15642" s="29"/>
      <c r="G15642" s="45"/>
      <c r="L15642"/>
      <c r="M15642" s="46"/>
    </row>
    <row r="15643" spans="1:13" x14ac:dyDescent="0.3">
      <c r="A15643"/>
      <c r="B15643"/>
      <c r="C15643" s="29"/>
      <c r="D15643"/>
      <c r="E15643" s="44"/>
      <c r="F15643" s="29"/>
      <c r="G15643" s="45"/>
      <c r="L15643"/>
      <c r="M15643" s="46"/>
    </row>
    <row r="15644" spans="1:13" x14ac:dyDescent="0.3">
      <c r="A15644"/>
      <c r="B15644"/>
      <c r="C15644" s="29"/>
      <c r="D15644"/>
      <c r="E15644" s="44"/>
      <c r="F15644" s="29"/>
      <c r="G15644" s="45"/>
      <c r="L15644"/>
      <c r="M15644" s="46"/>
    </row>
    <row r="15645" spans="1:13" x14ac:dyDescent="0.3">
      <c r="A15645"/>
      <c r="B15645"/>
      <c r="C15645" s="29"/>
      <c r="D15645"/>
      <c r="E15645" s="44"/>
      <c r="F15645" s="29"/>
      <c r="G15645" s="45"/>
      <c r="L15645"/>
      <c r="M15645" s="46"/>
    </row>
    <row r="15646" spans="1:13" x14ac:dyDescent="0.3">
      <c r="A15646"/>
      <c r="B15646"/>
      <c r="C15646" s="29"/>
      <c r="D15646"/>
      <c r="E15646" s="44"/>
      <c r="F15646" s="29"/>
      <c r="G15646" s="45"/>
      <c r="L15646"/>
      <c r="M15646" s="46"/>
    </row>
    <row r="15647" spans="1:13" x14ac:dyDescent="0.3">
      <c r="A15647"/>
      <c r="B15647"/>
      <c r="C15647" s="29"/>
      <c r="D15647"/>
      <c r="E15647" s="44"/>
      <c r="F15647" s="29"/>
      <c r="G15647" s="45"/>
      <c r="L15647"/>
      <c r="M15647" s="46"/>
    </row>
    <row r="15648" spans="1:13" x14ac:dyDescent="0.3">
      <c r="A15648"/>
      <c r="B15648"/>
      <c r="C15648" s="29"/>
      <c r="D15648"/>
      <c r="E15648" s="44"/>
      <c r="F15648" s="29"/>
      <c r="G15648" s="45"/>
      <c r="L15648"/>
      <c r="M15648" s="46"/>
    </row>
    <row r="15649" spans="1:13" x14ac:dyDescent="0.3">
      <c r="A15649"/>
      <c r="B15649"/>
      <c r="C15649" s="29"/>
      <c r="D15649"/>
      <c r="E15649" s="44"/>
      <c r="F15649" s="29"/>
      <c r="G15649" s="45"/>
      <c r="L15649"/>
      <c r="M15649" s="46"/>
    </row>
    <row r="15650" spans="1:13" x14ac:dyDescent="0.3">
      <c r="A15650"/>
      <c r="B15650"/>
      <c r="C15650" s="29"/>
      <c r="D15650"/>
      <c r="E15650" s="44"/>
      <c r="F15650" s="29"/>
      <c r="G15650" s="45"/>
      <c r="L15650"/>
      <c r="M15650" s="46"/>
    </row>
    <row r="15651" spans="1:13" x14ac:dyDescent="0.3">
      <c r="A15651"/>
      <c r="B15651"/>
      <c r="C15651" s="29"/>
      <c r="D15651"/>
      <c r="E15651" s="44"/>
      <c r="F15651" s="29"/>
      <c r="G15651" s="45"/>
      <c r="L15651"/>
      <c r="M15651" s="46"/>
    </row>
    <row r="15652" spans="1:13" x14ac:dyDescent="0.3">
      <c r="A15652"/>
      <c r="B15652"/>
      <c r="C15652" s="29"/>
      <c r="D15652"/>
      <c r="E15652" s="44"/>
      <c r="F15652" s="29"/>
      <c r="G15652" s="45"/>
      <c r="L15652"/>
      <c r="M15652" s="46"/>
    </row>
    <row r="15653" spans="1:13" x14ac:dyDescent="0.3">
      <c r="A15653"/>
      <c r="B15653"/>
      <c r="C15653" s="29"/>
      <c r="D15653"/>
      <c r="E15653" s="44"/>
      <c r="F15653" s="29"/>
      <c r="G15653" s="45"/>
      <c r="L15653"/>
      <c r="M15653" s="46"/>
    </row>
    <row r="15654" spans="1:13" x14ac:dyDescent="0.3">
      <c r="A15654"/>
      <c r="B15654"/>
      <c r="C15654" s="29"/>
      <c r="D15654"/>
      <c r="E15654" s="44"/>
      <c r="F15654" s="29"/>
      <c r="G15654" s="45"/>
      <c r="L15654"/>
      <c r="M15654" s="46"/>
    </row>
    <row r="15655" spans="1:13" x14ac:dyDescent="0.3">
      <c r="A15655"/>
      <c r="B15655"/>
      <c r="C15655" s="29"/>
      <c r="D15655"/>
      <c r="E15655" s="44"/>
      <c r="F15655" s="29"/>
      <c r="G15655" s="45"/>
      <c r="L15655"/>
      <c r="M15655" s="46"/>
    </row>
    <row r="15656" spans="1:13" x14ac:dyDescent="0.3">
      <c r="A15656"/>
      <c r="B15656"/>
      <c r="C15656" s="29"/>
      <c r="D15656"/>
      <c r="E15656" s="44"/>
      <c r="F15656" s="29"/>
      <c r="G15656" s="45"/>
      <c r="L15656"/>
      <c r="M15656" s="46"/>
    </row>
    <row r="15657" spans="1:13" x14ac:dyDescent="0.3">
      <c r="A15657"/>
      <c r="B15657"/>
      <c r="C15657" s="29"/>
      <c r="D15657"/>
      <c r="E15657" s="44"/>
      <c r="F15657" s="29"/>
      <c r="G15657" s="45"/>
      <c r="L15657"/>
      <c r="M15657" s="46"/>
    </row>
    <row r="15658" spans="1:13" x14ac:dyDescent="0.3">
      <c r="A15658"/>
      <c r="B15658"/>
      <c r="C15658" s="29"/>
      <c r="D15658"/>
      <c r="E15658" s="44"/>
      <c r="F15658" s="29"/>
      <c r="G15658" s="45"/>
      <c r="L15658"/>
      <c r="M15658" s="46"/>
    </row>
    <row r="15659" spans="1:13" x14ac:dyDescent="0.3">
      <c r="A15659"/>
      <c r="B15659"/>
      <c r="C15659" s="29"/>
      <c r="D15659"/>
      <c r="E15659" s="44"/>
      <c r="F15659" s="29"/>
      <c r="G15659" s="45"/>
      <c r="L15659"/>
      <c r="M15659" s="46"/>
    </row>
    <row r="15660" spans="1:13" x14ac:dyDescent="0.3">
      <c r="A15660"/>
      <c r="B15660"/>
      <c r="C15660" s="29"/>
      <c r="D15660"/>
      <c r="E15660" s="44"/>
      <c r="F15660" s="29"/>
      <c r="G15660" s="45"/>
      <c r="L15660"/>
      <c r="M15660" s="46"/>
    </row>
    <row r="15661" spans="1:13" x14ac:dyDescent="0.3">
      <c r="A15661"/>
      <c r="B15661"/>
      <c r="C15661" s="29"/>
      <c r="D15661"/>
      <c r="E15661" s="44"/>
      <c r="F15661" s="29"/>
      <c r="G15661" s="45"/>
      <c r="L15661"/>
      <c r="M15661" s="46"/>
    </row>
    <row r="15662" spans="1:13" x14ac:dyDescent="0.3">
      <c r="A15662"/>
      <c r="B15662"/>
      <c r="C15662" s="29"/>
      <c r="D15662"/>
      <c r="E15662" s="44"/>
      <c r="F15662" s="29"/>
      <c r="G15662" s="45"/>
      <c r="L15662"/>
      <c r="M15662" s="46"/>
    </row>
    <row r="15663" spans="1:13" x14ac:dyDescent="0.3">
      <c r="A15663"/>
      <c r="B15663"/>
      <c r="C15663" s="29"/>
      <c r="D15663"/>
      <c r="E15663" s="44"/>
      <c r="F15663" s="29"/>
      <c r="G15663" s="45"/>
      <c r="L15663"/>
      <c r="M15663" s="46"/>
    </row>
    <row r="15664" spans="1:13" x14ac:dyDescent="0.3">
      <c r="A15664"/>
      <c r="B15664"/>
      <c r="C15664" s="29"/>
      <c r="D15664"/>
      <c r="E15664" s="44"/>
      <c r="F15664" s="29"/>
      <c r="G15664" s="45"/>
      <c r="L15664"/>
      <c r="M15664" s="46"/>
    </row>
    <row r="15665" spans="1:13" x14ac:dyDescent="0.3">
      <c r="A15665"/>
      <c r="B15665"/>
      <c r="C15665" s="29"/>
      <c r="D15665"/>
      <c r="E15665" s="44"/>
      <c r="F15665" s="29"/>
      <c r="G15665" s="45"/>
      <c r="L15665"/>
      <c r="M15665" s="46"/>
    </row>
    <row r="15666" spans="1:13" x14ac:dyDescent="0.3">
      <c r="A15666"/>
      <c r="B15666"/>
      <c r="C15666" s="29"/>
      <c r="D15666"/>
      <c r="E15666" s="44"/>
      <c r="F15666" s="29"/>
      <c r="G15666" s="45"/>
      <c r="L15666"/>
      <c r="M15666" s="46"/>
    </row>
    <row r="15667" spans="1:13" x14ac:dyDescent="0.3">
      <c r="A15667"/>
      <c r="B15667"/>
      <c r="C15667" s="29"/>
      <c r="D15667"/>
      <c r="E15667" s="44"/>
      <c r="F15667" s="29"/>
      <c r="G15667" s="45"/>
      <c r="L15667"/>
      <c r="M15667" s="46"/>
    </row>
    <row r="15668" spans="1:13" x14ac:dyDescent="0.3">
      <c r="A15668"/>
      <c r="B15668"/>
      <c r="C15668" s="29"/>
      <c r="D15668"/>
      <c r="E15668" s="44"/>
      <c r="F15668" s="29"/>
      <c r="G15668" s="45"/>
      <c r="L15668"/>
      <c r="M15668" s="46"/>
    </row>
    <row r="15669" spans="1:13" x14ac:dyDescent="0.3">
      <c r="A15669"/>
      <c r="B15669"/>
      <c r="C15669" s="29"/>
      <c r="D15669"/>
      <c r="E15669" s="44"/>
      <c r="F15669" s="29"/>
      <c r="G15669" s="45"/>
      <c r="L15669"/>
      <c r="M15669" s="46"/>
    </row>
    <row r="15670" spans="1:13" x14ac:dyDescent="0.3">
      <c r="A15670"/>
      <c r="B15670"/>
      <c r="C15670" s="29"/>
      <c r="D15670"/>
      <c r="E15670" s="44"/>
      <c r="F15670" s="29"/>
      <c r="G15670" s="45"/>
      <c r="L15670"/>
      <c r="M15670" s="46"/>
    </row>
    <row r="15671" spans="1:13" x14ac:dyDescent="0.3">
      <c r="A15671"/>
      <c r="B15671"/>
      <c r="C15671" s="29"/>
      <c r="D15671"/>
      <c r="E15671" s="44"/>
      <c r="F15671" s="29"/>
      <c r="G15671" s="45"/>
      <c r="L15671"/>
      <c r="M15671" s="46"/>
    </row>
    <row r="15672" spans="1:13" x14ac:dyDescent="0.3">
      <c r="A15672"/>
      <c r="B15672"/>
      <c r="C15672" s="29"/>
      <c r="D15672"/>
      <c r="E15672" s="44"/>
      <c r="F15672" s="29"/>
      <c r="G15672" s="45"/>
      <c r="L15672"/>
      <c r="M15672" s="46"/>
    </row>
    <row r="15673" spans="1:13" x14ac:dyDescent="0.3">
      <c r="A15673"/>
      <c r="B15673"/>
      <c r="C15673" s="29"/>
      <c r="D15673"/>
      <c r="E15673" s="44"/>
      <c r="F15673" s="29"/>
      <c r="G15673" s="45"/>
      <c r="L15673"/>
      <c r="M15673" s="46"/>
    </row>
    <row r="15674" spans="1:13" x14ac:dyDescent="0.3">
      <c r="A15674"/>
      <c r="B15674"/>
      <c r="C15674" s="29"/>
      <c r="D15674"/>
      <c r="E15674" s="44"/>
      <c r="F15674" s="29"/>
      <c r="G15674" s="45"/>
      <c r="L15674"/>
      <c r="M15674" s="46"/>
    </row>
    <row r="15675" spans="1:13" x14ac:dyDescent="0.3">
      <c r="A15675"/>
      <c r="B15675"/>
      <c r="C15675" s="29"/>
      <c r="D15675"/>
      <c r="E15675" s="44"/>
      <c r="F15675" s="29"/>
      <c r="G15675" s="45"/>
      <c r="L15675"/>
      <c r="M15675" s="46"/>
    </row>
    <row r="15676" spans="1:13" x14ac:dyDescent="0.3">
      <c r="A15676"/>
      <c r="B15676"/>
      <c r="C15676" s="29"/>
      <c r="D15676"/>
      <c r="E15676" s="44"/>
      <c r="F15676" s="29"/>
      <c r="G15676" s="45"/>
      <c r="L15676"/>
      <c r="M15676" s="46"/>
    </row>
    <row r="15677" spans="1:13" x14ac:dyDescent="0.3">
      <c r="A15677"/>
      <c r="B15677"/>
      <c r="C15677" s="29"/>
      <c r="D15677"/>
      <c r="E15677" s="44"/>
      <c r="F15677" s="29"/>
      <c r="G15677" s="45"/>
      <c r="L15677"/>
      <c r="M15677" s="46"/>
    </row>
    <row r="15678" spans="1:13" x14ac:dyDescent="0.3">
      <c r="A15678"/>
      <c r="B15678"/>
      <c r="C15678" s="29"/>
      <c r="D15678"/>
      <c r="E15678" s="44"/>
      <c r="F15678" s="29"/>
      <c r="G15678" s="45"/>
      <c r="L15678"/>
      <c r="M15678" s="46"/>
    </row>
    <row r="15679" spans="1:13" x14ac:dyDescent="0.3">
      <c r="A15679"/>
      <c r="B15679"/>
      <c r="C15679" s="29"/>
      <c r="D15679"/>
      <c r="E15679" s="44"/>
      <c r="F15679" s="29"/>
      <c r="G15679" s="45"/>
      <c r="L15679"/>
      <c r="M15679" s="46"/>
    </row>
    <row r="15680" spans="1:13" x14ac:dyDescent="0.3">
      <c r="A15680"/>
      <c r="B15680"/>
      <c r="C15680" s="29"/>
      <c r="D15680"/>
      <c r="E15680" s="44"/>
      <c r="F15680" s="29"/>
      <c r="G15680" s="45"/>
      <c r="L15680"/>
      <c r="M15680" s="46"/>
    </row>
    <row r="15681" spans="1:13" x14ac:dyDescent="0.3">
      <c r="A15681"/>
      <c r="B15681"/>
      <c r="C15681" s="29"/>
      <c r="D15681"/>
      <c r="E15681" s="44"/>
      <c r="F15681" s="29"/>
      <c r="G15681" s="45"/>
      <c r="L15681"/>
      <c r="M15681" s="46"/>
    </row>
    <row r="15682" spans="1:13" x14ac:dyDescent="0.3">
      <c r="A15682"/>
      <c r="B15682"/>
      <c r="C15682" s="29"/>
      <c r="D15682"/>
      <c r="E15682" s="44"/>
      <c r="F15682" s="29"/>
      <c r="G15682" s="45"/>
      <c r="L15682"/>
      <c r="M15682" s="46"/>
    </row>
    <row r="15683" spans="1:13" x14ac:dyDescent="0.3">
      <c r="A15683"/>
      <c r="B15683"/>
      <c r="C15683" s="29"/>
      <c r="D15683"/>
      <c r="E15683" s="44"/>
      <c r="F15683" s="29"/>
      <c r="G15683" s="45"/>
      <c r="L15683"/>
      <c r="M15683" s="46"/>
    </row>
    <row r="15684" spans="1:13" x14ac:dyDescent="0.3">
      <c r="A15684"/>
      <c r="B15684"/>
      <c r="C15684" s="29"/>
      <c r="D15684"/>
      <c r="E15684" s="44"/>
      <c r="F15684" s="29"/>
      <c r="G15684" s="45"/>
      <c r="L15684"/>
      <c r="M15684" s="46"/>
    </row>
    <row r="15685" spans="1:13" x14ac:dyDescent="0.3">
      <c r="A15685"/>
      <c r="B15685"/>
      <c r="C15685" s="29"/>
      <c r="D15685"/>
      <c r="E15685" s="44"/>
      <c r="F15685" s="29"/>
      <c r="G15685" s="45"/>
      <c r="L15685"/>
      <c r="M15685" s="46"/>
    </row>
    <row r="15686" spans="1:13" x14ac:dyDescent="0.3">
      <c r="A15686"/>
      <c r="B15686"/>
      <c r="C15686" s="29"/>
      <c r="D15686"/>
      <c r="E15686" s="44"/>
      <c r="F15686" s="29"/>
      <c r="G15686" s="45"/>
      <c r="L15686"/>
      <c r="M15686" s="46"/>
    </row>
    <row r="15687" spans="1:13" x14ac:dyDescent="0.3">
      <c r="A15687"/>
      <c r="B15687"/>
      <c r="C15687" s="29"/>
      <c r="D15687"/>
      <c r="E15687" s="44"/>
      <c r="F15687" s="29"/>
      <c r="G15687" s="45"/>
      <c r="L15687"/>
      <c r="M15687" s="46"/>
    </row>
    <row r="15688" spans="1:13" x14ac:dyDescent="0.3">
      <c r="A15688"/>
      <c r="B15688"/>
      <c r="C15688" s="29"/>
      <c r="D15688"/>
      <c r="E15688" s="44"/>
      <c r="F15688" s="29"/>
      <c r="G15688" s="45"/>
      <c r="L15688"/>
      <c r="M15688" s="46"/>
    </row>
    <row r="15689" spans="1:13" x14ac:dyDescent="0.3">
      <c r="A15689"/>
      <c r="B15689"/>
      <c r="C15689" s="29"/>
      <c r="D15689"/>
      <c r="E15689" s="44"/>
      <c r="F15689" s="29"/>
      <c r="G15689" s="45"/>
      <c r="L15689"/>
      <c r="M15689" s="46"/>
    </row>
    <row r="15690" spans="1:13" x14ac:dyDescent="0.3">
      <c r="A15690"/>
      <c r="B15690"/>
      <c r="C15690" s="29"/>
      <c r="D15690"/>
      <c r="E15690" s="44"/>
      <c r="F15690" s="29"/>
      <c r="G15690" s="45"/>
      <c r="L15690"/>
      <c r="M15690" s="46"/>
    </row>
    <row r="15691" spans="1:13" x14ac:dyDescent="0.3">
      <c r="A15691"/>
      <c r="B15691"/>
      <c r="C15691" s="29"/>
      <c r="D15691"/>
      <c r="E15691" s="44"/>
      <c r="F15691" s="29"/>
      <c r="G15691" s="45"/>
      <c r="L15691"/>
      <c r="M15691" s="46"/>
    </row>
    <row r="15692" spans="1:13" x14ac:dyDescent="0.3">
      <c r="A15692"/>
      <c r="B15692"/>
      <c r="C15692" s="29"/>
      <c r="D15692"/>
      <c r="E15692" s="44"/>
      <c r="F15692" s="29"/>
      <c r="G15692" s="45"/>
      <c r="L15692"/>
      <c r="M15692" s="46"/>
    </row>
    <row r="15693" spans="1:13" x14ac:dyDescent="0.3">
      <c r="A15693"/>
      <c r="B15693"/>
      <c r="C15693" s="29"/>
      <c r="D15693"/>
      <c r="E15693" s="44"/>
      <c r="F15693" s="29"/>
      <c r="G15693" s="45"/>
      <c r="L15693"/>
      <c r="M15693" s="46"/>
    </row>
    <row r="15694" spans="1:13" x14ac:dyDescent="0.3">
      <c r="A15694"/>
      <c r="B15694"/>
      <c r="C15694" s="29"/>
      <c r="D15694"/>
      <c r="E15694" s="44"/>
      <c r="F15694" s="29"/>
      <c r="G15694" s="45"/>
      <c r="L15694"/>
      <c r="M15694" s="46"/>
    </row>
    <row r="15695" spans="1:13" x14ac:dyDescent="0.3">
      <c r="A15695"/>
      <c r="B15695"/>
      <c r="C15695" s="29"/>
      <c r="D15695"/>
      <c r="E15695" s="44"/>
      <c r="F15695" s="29"/>
      <c r="G15695" s="45"/>
      <c r="L15695"/>
      <c r="M15695" s="46"/>
    </row>
    <row r="15696" spans="1:13" x14ac:dyDescent="0.3">
      <c r="A15696"/>
      <c r="B15696"/>
      <c r="C15696" s="29"/>
      <c r="D15696"/>
      <c r="E15696" s="44"/>
      <c r="F15696" s="29"/>
      <c r="G15696" s="45"/>
      <c r="L15696"/>
      <c r="M15696" s="46"/>
    </row>
    <row r="15697" spans="1:13" x14ac:dyDescent="0.3">
      <c r="A15697"/>
      <c r="B15697"/>
      <c r="C15697" s="29"/>
      <c r="D15697"/>
      <c r="E15697" s="44"/>
      <c r="F15697" s="29"/>
      <c r="G15697" s="45"/>
      <c r="L15697"/>
      <c r="M15697" s="46"/>
    </row>
    <row r="15698" spans="1:13" x14ac:dyDescent="0.3">
      <c r="A15698"/>
      <c r="B15698"/>
      <c r="C15698" s="29"/>
      <c r="D15698"/>
      <c r="E15698" s="44"/>
      <c r="F15698" s="29"/>
      <c r="G15698" s="45"/>
      <c r="L15698"/>
      <c r="M15698" s="46"/>
    </row>
    <row r="15699" spans="1:13" x14ac:dyDescent="0.3">
      <c r="A15699"/>
      <c r="B15699"/>
      <c r="C15699" s="29"/>
      <c r="D15699"/>
      <c r="E15699" s="44"/>
      <c r="F15699" s="29"/>
      <c r="G15699" s="45"/>
      <c r="L15699"/>
      <c r="M15699" s="46"/>
    </row>
    <row r="15700" spans="1:13" x14ac:dyDescent="0.3">
      <c r="A15700"/>
      <c r="B15700"/>
      <c r="C15700" s="29"/>
      <c r="D15700"/>
      <c r="E15700" s="44"/>
      <c r="F15700" s="29"/>
      <c r="G15700" s="45"/>
      <c r="L15700"/>
      <c r="M15700" s="46"/>
    </row>
    <row r="15701" spans="1:13" x14ac:dyDescent="0.3">
      <c r="A15701"/>
      <c r="B15701"/>
      <c r="C15701" s="29"/>
      <c r="D15701"/>
      <c r="E15701" s="44"/>
      <c r="F15701" s="29"/>
      <c r="G15701" s="45"/>
      <c r="L15701"/>
      <c r="M15701" s="46"/>
    </row>
    <row r="15702" spans="1:13" x14ac:dyDescent="0.3">
      <c r="A15702"/>
      <c r="B15702"/>
      <c r="C15702" s="29"/>
      <c r="D15702"/>
      <c r="E15702" s="44"/>
      <c r="F15702" s="29"/>
      <c r="G15702" s="45"/>
      <c r="L15702"/>
      <c r="M15702" s="46"/>
    </row>
    <row r="15703" spans="1:13" x14ac:dyDescent="0.3">
      <c r="A15703"/>
      <c r="B15703"/>
      <c r="C15703" s="29"/>
      <c r="D15703"/>
      <c r="E15703" s="44"/>
      <c r="F15703" s="29"/>
      <c r="G15703" s="45"/>
      <c r="L15703"/>
      <c r="M15703" s="46"/>
    </row>
    <row r="15704" spans="1:13" x14ac:dyDescent="0.3">
      <c r="A15704"/>
      <c r="B15704"/>
      <c r="C15704" s="29"/>
      <c r="D15704"/>
      <c r="E15704" s="44"/>
      <c r="F15704" s="29"/>
      <c r="G15704" s="45"/>
      <c r="L15704"/>
      <c r="M15704" s="46"/>
    </row>
    <row r="15705" spans="1:13" x14ac:dyDescent="0.3">
      <c r="A15705"/>
      <c r="B15705"/>
      <c r="C15705" s="29"/>
      <c r="D15705"/>
      <c r="E15705" s="44"/>
      <c r="F15705" s="29"/>
      <c r="G15705" s="45"/>
      <c r="L15705"/>
      <c r="M15705" s="46"/>
    </row>
    <row r="15706" spans="1:13" x14ac:dyDescent="0.3">
      <c r="A15706"/>
      <c r="B15706"/>
      <c r="C15706" s="29"/>
      <c r="D15706"/>
      <c r="E15706" s="44"/>
      <c r="F15706" s="29"/>
      <c r="G15706" s="45"/>
      <c r="L15706"/>
      <c r="M15706" s="46"/>
    </row>
    <row r="15707" spans="1:13" x14ac:dyDescent="0.3">
      <c r="A15707"/>
      <c r="B15707"/>
      <c r="C15707" s="29"/>
      <c r="D15707"/>
      <c r="E15707" s="44"/>
      <c r="F15707" s="29"/>
      <c r="G15707" s="45"/>
      <c r="L15707"/>
      <c r="M15707" s="46"/>
    </row>
    <row r="15708" spans="1:13" x14ac:dyDescent="0.3">
      <c r="A15708"/>
      <c r="B15708"/>
      <c r="C15708" s="29"/>
      <c r="D15708"/>
      <c r="E15708" s="44"/>
      <c r="F15708" s="29"/>
      <c r="G15708" s="45"/>
      <c r="L15708"/>
      <c r="M15708" s="46"/>
    </row>
    <row r="15709" spans="1:13" x14ac:dyDescent="0.3">
      <c r="A15709"/>
      <c r="B15709"/>
      <c r="C15709" s="29"/>
      <c r="D15709"/>
      <c r="E15709" s="44"/>
      <c r="F15709" s="29"/>
      <c r="G15709" s="45"/>
      <c r="L15709"/>
      <c r="M15709" s="46"/>
    </row>
    <row r="15710" spans="1:13" x14ac:dyDescent="0.3">
      <c r="A15710"/>
      <c r="B15710"/>
      <c r="C15710" s="29"/>
      <c r="D15710"/>
      <c r="E15710" s="44"/>
      <c r="F15710" s="29"/>
      <c r="G15710" s="45"/>
      <c r="L15710"/>
      <c r="M15710" s="46"/>
    </row>
    <row r="15711" spans="1:13" x14ac:dyDescent="0.3">
      <c r="A15711"/>
      <c r="B15711"/>
      <c r="C15711" s="29"/>
      <c r="D15711"/>
      <c r="E15711" s="44"/>
      <c r="F15711" s="29"/>
      <c r="G15711" s="45"/>
      <c r="L15711"/>
      <c r="M15711" s="46"/>
    </row>
    <row r="15712" spans="1:13" x14ac:dyDescent="0.3">
      <c r="A15712"/>
      <c r="B15712"/>
      <c r="C15712" s="29"/>
      <c r="D15712"/>
      <c r="E15712" s="44"/>
      <c r="F15712" s="29"/>
      <c r="G15712" s="45"/>
      <c r="L15712"/>
      <c r="M15712" s="46"/>
    </row>
    <row r="15713" spans="1:13" x14ac:dyDescent="0.3">
      <c r="A15713"/>
      <c r="B15713"/>
      <c r="C15713" s="29"/>
      <c r="D15713"/>
      <c r="E15713" s="44"/>
      <c r="F15713" s="29"/>
      <c r="G15713" s="45"/>
      <c r="L15713"/>
      <c r="M15713" s="46"/>
    </row>
    <row r="15714" spans="1:13" x14ac:dyDescent="0.3">
      <c r="A15714"/>
      <c r="B15714"/>
      <c r="C15714" s="29"/>
      <c r="D15714"/>
      <c r="E15714" s="44"/>
      <c r="F15714" s="29"/>
      <c r="G15714" s="45"/>
      <c r="L15714"/>
      <c r="M15714" s="46"/>
    </row>
    <row r="15715" spans="1:13" x14ac:dyDescent="0.3">
      <c r="A15715"/>
      <c r="B15715"/>
      <c r="C15715" s="29"/>
      <c r="D15715"/>
      <c r="E15715" s="44"/>
      <c r="F15715" s="29"/>
      <c r="G15715" s="45"/>
      <c r="L15715"/>
      <c r="M15715" s="46"/>
    </row>
    <row r="15716" spans="1:13" x14ac:dyDescent="0.3">
      <c r="A15716"/>
      <c r="B15716"/>
      <c r="C15716" s="29"/>
      <c r="D15716"/>
      <c r="E15716" s="44"/>
      <c r="F15716" s="29"/>
      <c r="G15716" s="45"/>
      <c r="L15716"/>
      <c r="M15716" s="46"/>
    </row>
    <row r="15717" spans="1:13" x14ac:dyDescent="0.3">
      <c r="A15717"/>
      <c r="B15717"/>
      <c r="C15717" s="29"/>
      <c r="D15717"/>
      <c r="E15717" s="44"/>
      <c r="F15717" s="29"/>
      <c r="G15717" s="45"/>
      <c r="L15717"/>
      <c r="M15717" s="46"/>
    </row>
    <row r="15718" spans="1:13" x14ac:dyDescent="0.3">
      <c r="A15718"/>
      <c r="B15718"/>
      <c r="C15718" s="29"/>
      <c r="D15718"/>
      <c r="E15718" s="44"/>
      <c r="F15718" s="29"/>
      <c r="G15718" s="45"/>
      <c r="L15718"/>
      <c r="M15718" s="46"/>
    </row>
    <row r="15719" spans="1:13" x14ac:dyDescent="0.3">
      <c r="A15719"/>
      <c r="B15719"/>
      <c r="C15719" s="29"/>
      <c r="D15719"/>
      <c r="E15719" s="44"/>
      <c r="F15719" s="29"/>
      <c r="G15719" s="45"/>
      <c r="L15719"/>
      <c r="M15719" s="46"/>
    </row>
    <row r="15720" spans="1:13" x14ac:dyDescent="0.3">
      <c r="A15720"/>
      <c r="B15720"/>
      <c r="C15720" s="29"/>
      <c r="D15720"/>
      <c r="E15720" s="44"/>
      <c r="F15720" s="29"/>
      <c r="G15720" s="45"/>
      <c r="L15720"/>
      <c r="M15720" s="46"/>
    </row>
    <row r="15721" spans="1:13" x14ac:dyDescent="0.3">
      <c r="A15721"/>
      <c r="B15721"/>
      <c r="C15721" s="29"/>
      <c r="D15721"/>
      <c r="E15721" s="44"/>
      <c r="F15721" s="29"/>
      <c r="G15721" s="45"/>
      <c r="L15721"/>
      <c r="M15721" s="46"/>
    </row>
    <row r="15722" spans="1:13" x14ac:dyDescent="0.3">
      <c r="A15722"/>
      <c r="B15722"/>
      <c r="C15722" s="29"/>
      <c r="D15722"/>
      <c r="E15722" s="44"/>
      <c r="F15722" s="29"/>
      <c r="G15722" s="45"/>
      <c r="L15722"/>
      <c r="M15722" s="46"/>
    </row>
    <row r="15723" spans="1:13" x14ac:dyDescent="0.3">
      <c r="A15723"/>
      <c r="B15723"/>
      <c r="C15723" s="29"/>
      <c r="D15723"/>
      <c r="E15723" s="44"/>
      <c r="F15723" s="29"/>
      <c r="G15723" s="45"/>
      <c r="L15723"/>
      <c r="M15723" s="46"/>
    </row>
    <row r="15724" spans="1:13" x14ac:dyDescent="0.3">
      <c r="A15724"/>
      <c r="B15724"/>
      <c r="C15724" s="29"/>
      <c r="D15724"/>
      <c r="E15724" s="44"/>
      <c r="F15724" s="29"/>
      <c r="G15724" s="45"/>
      <c r="L15724"/>
      <c r="M15724" s="46"/>
    </row>
    <row r="15725" spans="1:13" x14ac:dyDescent="0.3">
      <c r="A15725"/>
      <c r="B15725"/>
      <c r="C15725" s="29"/>
      <c r="D15725"/>
      <c r="E15725" s="44"/>
      <c r="F15725" s="29"/>
      <c r="G15725" s="45"/>
      <c r="L15725"/>
      <c r="M15725" s="46"/>
    </row>
    <row r="15726" spans="1:13" x14ac:dyDescent="0.3">
      <c r="A15726"/>
      <c r="B15726"/>
      <c r="C15726" s="29"/>
      <c r="D15726"/>
      <c r="E15726" s="44"/>
      <c r="F15726" s="29"/>
      <c r="G15726" s="45"/>
      <c r="L15726"/>
      <c r="M15726" s="46"/>
    </row>
    <row r="15727" spans="1:13" x14ac:dyDescent="0.3">
      <c r="A15727"/>
      <c r="B15727"/>
      <c r="C15727" s="29"/>
      <c r="D15727"/>
      <c r="E15727" s="44"/>
      <c r="F15727" s="29"/>
      <c r="G15727" s="45"/>
      <c r="L15727"/>
      <c r="M15727" s="46"/>
    </row>
    <row r="15728" spans="1:13" x14ac:dyDescent="0.3">
      <c r="A15728"/>
      <c r="B15728"/>
      <c r="C15728" s="29"/>
      <c r="D15728"/>
      <c r="E15728" s="44"/>
      <c r="F15728" s="29"/>
      <c r="G15728" s="45"/>
      <c r="L15728"/>
      <c r="M15728" s="46"/>
    </row>
    <row r="15729" spans="1:13" x14ac:dyDescent="0.3">
      <c r="A15729"/>
      <c r="B15729"/>
      <c r="C15729" s="29"/>
      <c r="D15729"/>
      <c r="E15729" s="44"/>
      <c r="F15729" s="29"/>
      <c r="G15729" s="45"/>
      <c r="L15729"/>
      <c r="M15729" s="46"/>
    </row>
    <row r="15730" spans="1:13" x14ac:dyDescent="0.3">
      <c r="A15730"/>
      <c r="B15730"/>
      <c r="C15730" s="29"/>
      <c r="D15730"/>
      <c r="E15730" s="44"/>
      <c r="F15730" s="29"/>
      <c r="G15730" s="45"/>
      <c r="L15730"/>
      <c r="M15730" s="46"/>
    </row>
    <row r="15731" spans="1:13" x14ac:dyDescent="0.3">
      <c r="A15731"/>
      <c r="B15731"/>
      <c r="C15731" s="29"/>
      <c r="D15731"/>
      <c r="E15731" s="44"/>
      <c r="F15731" s="29"/>
      <c r="G15731" s="45"/>
      <c r="L15731"/>
      <c r="M15731" s="46"/>
    </row>
    <row r="15732" spans="1:13" x14ac:dyDescent="0.3">
      <c r="A15732"/>
      <c r="B15732"/>
      <c r="C15732" s="29"/>
      <c r="D15732"/>
      <c r="E15732" s="44"/>
      <c r="F15732" s="29"/>
      <c r="G15732" s="45"/>
      <c r="L15732"/>
      <c r="M15732" s="46"/>
    </row>
    <row r="15733" spans="1:13" x14ac:dyDescent="0.3">
      <c r="A15733"/>
      <c r="B15733"/>
      <c r="C15733" s="29"/>
      <c r="D15733"/>
      <c r="E15733" s="44"/>
      <c r="F15733" s="29"/>
      <c r="G15733" s="45"/>
      <c r="L15733"/>
      <c r="M15733" s="46"/>
    </row>
    <row r="15734" spans="1:13" x14ac:dyDescent="0.3">
      <c r="A15734"/>
      <c r="B15734"/>
      <c r="C15734" s="29"/>
      <c r="D15734"/>
      <c r="E15734" s="44"/>
      <c r="F15734" s="29"/>
      <c r="G15734" s="45"/>
      <c r="L15734"/>
      <c r="M15734" s="46"/>
    </row>
    <row r="15735" spans="1:13" x14ac:dyDescent="0.3">
      <c r="A15735"/>
      <c r="B15735"/>
      <c r="C15735" s="29"/>
      <c r="D15735"/>
      <c r="E15735" s="44"/>
      <c r="F15735" s="29"/>
      <c r="G15735" s="45"/>
      <c r="L15735"/>
      <c r="M15735" s="46"/>
    </row>
    <row r="15736" spans="1:13" x14ac:dyDescent="0.3">
      <c r="A15736"/>
      <c r="B15736"/>
      <c r="C15736" s="29"/>
      <c r="D15736"/>
      <c r="E15736" s="44"/>
      <c r="F15736" s="29"/>
      <c r="G15736" s="45"/>
      <c r="L15736"/>
      <c r="M15736" s="46"/>
    </row>
    <row r="15737" spans="1:13" x14ac:dyDescent="0.3">
      <c r="A15737"/>
      <c r="B15737"/>
      <c r="C15737" s="29"/>
      <c r="D15737"/>
      <c r="E15737" s="44"/>
      <c r="F15737" s="29"/>
      <c r="G15737" s="45"/>
      <c r="L15737"/>
      <c r="M15737" s="46"/>
    </row>
    <row r="15738" spans="1:13" x14ac:dyDescent="0.3">
      <c r="A15738"/>
      <c r="B15738"/>
      <c r="C15738" s="29"/>
      <c r="D15738"/>
      <c r="E15738" s="44"/>
      <c r="F15738" s="29"/>
      <c r="G15738" s="45"/>
      <c r="L15738"/>
      <c r="M15738" s="46"/>
    </row>
    <row r="15739" spans="1:13" x14ac:dyDescent="0.3">
      <c r="A15739"/>
      <c r="B15739"/>
      <c r="C15739" s="29"/>
      <c r="D15739"/>
      <c r="E15739" s="44"/>
      <c r="F15739" s="29"/>
      <c r="G15739" s="45"/>
      <c r="L15739"/>
      <c r="M15739" s="46"/>
    </row>
    <row r="15740" spans="1:13" x14ac:dyDescent="0.3">
      <c r="A15740"/>
      <c r="B15740"/>
      <c r="C15740" s="29"/>
      <c r="D15740"/>
      <c r="E15740" s="44"/>
      <c r="F15740" s="29"/>
      <c r="G15740" s="45"/>
      <c r="L15740"/>
      <c r="M15740" s="46"/>
    </row>
    <row r="15741" spans="1:13" x14ac:dyDescent="0.3">
      <c r="A15741"/>
      <c r="B15741"/>
      <c r="C15741" s="29"/>
      <c r="D15741"/>
      <c r="E15741" s="44"/>
      <c r="F15741" s="29"/>
      <c r="G15741" s="45"/>
      <c r="L15741"/>
      <c r="M15741" s="46"/>
    </row>
    <row r="15742" spans="1:13" x14ac:dyDescent="0.3">
      <c r="A15742"/>
      <c r="B15742"/>
      <c r="C15742" s="29"/>
      <c r="D15742"/>
      <c r="E15742" s="44"/>
      <c r="F15742" s="29"/>
      <c r="G15742" s="45"/>
      <c r="L15742"/>
      <c r="M15742" s="46"/>
    </row>
    <row r="15743" spans="1:13" x14ac:dyDescent="0.3">
      <c r="A15743"/>
      <c r="B15743"/>
      <c r="C15743" s="29"/>
      <c r="D15743"/>
      <c r="E15743" s="44"/>
      <c r="F15743" s="29"/>
      <c r="G15743" s="45"/>
      <c r="L15743"/>
      <c r="M15743" s="46"/>
    </row>
    <row r="15744" spans="1:13" x14ac:dyDescent="0.3">
      <c r="A15744"/>
      <c r="B15744"/>
      <c r="C15744" s="29"/>
      <c r="D15744"/>
      <c r="E15744" s="44"/>
      <c r="F15744" s="29"/>
      <c r="G15744" s="45"/>
      <c r="L15744"/>
      <c r="M15744" s="46"/>
    </row>
    <row r="15745" spans="1:13" x14ac:dyDescent="0.3">
      <c r="A15745"/>
      <c r="B15745"/>
      <c r="C15745" s="29"/>
      <c r="D15745"/>
      <c r="E15745" s="44"/>
      <c r="F15745" s="29"/>
      <c r="G15745" s="45"/>
      <c r="L15745"/>
      <c r="M15745" s="46"/>
    </row>
    <row r="15746" spans="1:13" x14ac:dyDescent="0.3">
      <c r="A15746"/>
      <c r="B15746"/>
      <c r="C15746" s="29"/>
      <c r="D15746"/>
      <c r="E15746" s="44"/>
      <c r="F15746" s="29"/>
      <c r="G15746" s="45"/>
      <c r="L15746"/>
      <c r="M15746" s="46"/>
    </row>
    <row r="15747" spans="1:13" x14ac:dyDescent="0.3">
      <c r="A15747"/>
      <c r="B15747"/>
      <c r="C15747" s="29"/>
      <c r="D15747"/>
      <c r="E15747" s="44"/>
      <c r="F15747" s="29"/>
      <c r="G15747" s="45"/>
      <c r="L15747"/>
      <c r="M15747" s="46"/>
    </row>
    <row r="15748" spans="1:13" x14ac:dyDescent="0.3">
      <c r="A15748"/>
      <c r="B15748"/>
      <c r="C15748" s="29"/>
      <c r="D15748"/>
      <c r="E15748" s="44"/>
      <c r="F15748" s="29"/>
      <c r="G15748" s="45"/>
      <c r="L15748"/>
      <c r="M15748" s="46"/>
    </row>
    <row r="15749" spans="1:13" x14ac:dyDescent="0.3">
      <c r="A15749"/>
      <c r="B15749"/>
      <c r="C15749" s="29"/>
      <c r="D15749"/>
      <c r="E15749" s="44"/>
      <c r="F15749" s="29"/>
      <c r="G15749" s="45"/>
      <c r="L15749"/>
      <c r="M15749" s="46"/>
    </row>
    <row r="15750" spans="1:13" x14ac:dyDescent="0.3">
      <c r="A15750"/>
      <c r="B15750"/>
      <c r="C15750" s="29"/>
      <c r="D15750"/>
      <c r="E15750" s="44"/>
      <c r="F15750" s="29"/>
      <c r="G15750" s="45"/>
      <c r="L15750"/>
      <c r="M15750" s="46"/>
    </row>
    <row r="15751" spans="1:13" x14ac:dyDescent="0.3">
      <c r="A15751"/>
      <c r="B15751"/>
      <c r="C15751" s="29"/>
      <c r="D15751"/>
      <c r="E15751" s="44"/>
      <c r="F15751" s="29"/>
      <c r="G15751" s="45"/>
      <c r="L15751"/>
      <c r="M15751" s="46"/>
    </row>
    <row r="15752" spans="1:13" x14ac:dyDescent="0.3">
      <c r="A15752"/>
      <c r="B15752"/>
      <c r="C15752" s="29"/>
      <c r="D15752"/>
      <c r="E15752" s="44"/>
      <c r="F15752" s="29"/>
      <c r="G15752" s="45"/>
      <c r="L15752"/>
      <c r="M15752" s="46"/>
    </row>
    <row r="15753" spans="1:13" x14ac:dyDescent="0.3">
      <c r="A15753"/>
      <c r="B15753"/>
      <c r="C15753" s="29"/>
      <c r="D15753"/>
      <c r="E15753" s="44"/>
      <c r="F15753" s="29"/>
      <c r="G15753" s="45"/>
      <c r="L15753"/>
      <c r="M15753" s="46"/>
    </row>
    <row r="15754" spans="1:13" x14ac:dyDescent="0.3">
      <c r="A15754"/>
      <c r="B15754"/>
      <c r="C15754" s="29"/>
      <c r="D15754"/>
      <c r="E15754" s="44"/>
      <c r="F15754" s="29"/>
      <c r="G15754" s="45"/>
      <c r="L15754"/>
      <c r="M15754" s="46"/>
    </row>
    <row r="15755" spans="1:13" x14ac:dyDescent="0.3">
      <c r="A15755"/>
      <c r="B15755"/>
      <c r="C15755" s="29"/>
      <c r="D15755"/>
      <c r="E15755" s="44"/>
      <c r="F15755" s="29"/>
      <c r="G15755" s="45"/>
      <c r="L15755"/>
      <c r="M15755" s="46"/>
    </row>
    <row r="15756" spans="1:13" x14ac:dyDescent="0.3">
      <c r="A15756"/>
      <c r="B15756"/>
      <c r="C15756" s="29"/>
      <c r="D15756"/>
      <c r="E15756" s="44"/>
      <c r="F15756" s="29"/>
      <c r="G15756" s="45"/>
      <c r="L15756"/>
      <c r="M15756" s="46"/>
    </row>
    <row r="15757" spans="1:13" x14ac:dyDescent="0.3">
      <c r="A15757"/>
      <c r="B15757"/>
      <c r="C15757" s="29"/>
      <c r="D15757"/>
      <c r="E15757" s="44"/>
      <c r="F15757" s="29"/>
      <c r="G15757" s="45"/>
      <c r="L15757"/>
      <c r="M15757" s="46"/>
    </row>
    <row r="15758" spans="1:13" x14ac:dyDescent="0.3">
      <c r="A15758"/>
      <c r="B15758"/>
      <c r="C15758" s="29"/>
      <c r="D15758"/>
      <c r="E15758" s="44"/>
      <c r="F15758" s="29"/>
      <c r="G15758" s="45"/>
      <c r="L15758"/>
      <c r="M15758" s="46"/>
    </row>
    <row r="15759" spans="1:13" x14ac:dyDescent="0.3">
      <c r="A15759"/>
      <c r="B15759"/>
      <c r="C15759" s="29"/>
      <c r="D15759"/>
      <c r="E15759" s="44"/>
      <c r="F15759" s="29"/>
      <c r="G15759" s="45"/>
      <c r="L15759"/>
      <c r="M15759" s="46"/>
    </row>
    <row r="15760" spans="1:13" x14ac:dyDescent="0.3">
      <c r="A15760"/>
      <c r="B15760"/>
      <c r="C15760" s="29"/>
      <c r="D15760"/>
      <c r="E15760" s="44"/>
      <c r="F15760" s="29"/>
      <c r="G15760" s="45"/>
      <c r="L15760"/>
      <c r="M15760" s="46"/>
    </row>
    <row r="15761" spans="1:13" x14ac:dyDescent="0.3">
      <c r="A15761"/>
      <c r="B15761"/>
      <c r="C15761" s="29"/>
      <c r="D15761"/>
      <c r="E15761" s="44"/>
      <c r="F15761" s="29"/>
      <c r="G15761" s="45"/>
      <c r="L15761"/>
      <c r="M15761" s="46"/>
    </row>
    <row r="15762" spans="1:13" x14ac:dyDescent="0.3">
      <c r="A15762"/>
      <c r="B15762"/>
      <c r="C15762" s="29"/>
      <c r="D15762"/>
      <c r="E15762" s="44"/>
      <c r="F15762" s="29"/>
      <c r="G15762" s="45"/>
      <c r="L15762"/>
      <c r="M15762" s="46"/>
    </row>
    <row r="15763" spans="1:13" x14ac:dyDescent="0.3">
      <c r="A15763"/>
      <c r="B15763"/>
      <c r="C15763" s="29"/>
      <c r="D15763"/>
      <c r="E15763" s="44"/>
      <c r="F15763" s="29"/>
      <c r="G15763" s="45"/>
      <c r="L15763"/>
      <c r="M15763" s="46"/>
    </row>
    <row r="15764" spans="1:13" x14ac:dyDescent="0.3">
      <c r="A15764"/>
      <c r="B15764"/>
      <c r="C15764" s="29"/>
      <c r="D15764"/>
      <c r="E15764" s="44"/>
      <c r="F15764" s="29"/>
      <c r="G15764" s="45"/>
      <c r="L15764"/>
      <c r="M15764" s="46"/>
    </row>
    <row r="15765" spans="1:13" x14ac:dyDescent="0.3">
      <c r="A15765"/>
      <c r="B15765"/>
      <c r="C15765" s="29"/>
      <c r="D15765"/>
      <c r="E15765" s="44"/>
      <c r="F15765" s="29"/>
      <c r="G15765" s="45"/>
      <c r="L15765"/>
      <c r="M15765" s="46"/>
    </row>
    <row r="15766" spans="1:13" x14ac:dyDescent="0.3">
      <c r="A15766"/>
      <c r="B15766"/>
      <c r="C15766" s="29"/>
      <c r="D15766"/>
      <c r="E15766" s="44"/>
      <c r="F15766" s="29"/>
      <c r="G15766" s="45"/>
      <c r="L15766"/>
      <c r="M15766" s="46"/>
    </row>
    <row r="15767" spans="1:13" x14ac:dyDescent="0.3">
      <c r="A15767"/>
      <c r="B15767"/>
      <c r="C15767" s="29"/>
      <c r="D15767"/>
      <c r="E15767" s="44"/>
      <c r="F15767" s="29"/>
      <c r="G15767" s="45"/>
      <c r="L15767"/>
      <c r="M15767" s="46"/>
    </row>
    <row r="15768" spans="1:13" x14ac:dyDescent="0.3">
      <c r="A15768"/>
      <c r="B15768"/>
      <c r="C15768" s="29"/>
      <c r="D15768"/>
      <c r="E15768" s="44"/>
      <c r="F15768" s="29"/>
      <c r="G15768" s="45"/>
      <c r="L15768"/>
      <c r="M15768" s="46"/>
    </row>
    <row r="15769" spans="1:13" x14ac:dyDescent="0.3">
      <c r="A15769"/>
      <c r="B15769"/>
      <c r="C15769" s="29"/>
      <c r="D15769"/>
      <c r="E15769" s="44"/>
      <c r="F15769" s="29"/>
      <c r="G15769" s="45"/>
      <c r="L15769"/>
      <c r="M15769" s="46"/>
    </row>
    <row r="15770" spans="1:13" x14ac:dyDescent="0.3">
      <c r="A15770"/>
      <c r="B15770"/>
      <c r="C15770" s="29"/>
      <c r="D15770"/>
      <c r="E15770" s="44"/>
      <c r="F15770" s="29"/>
      <c r="G15770" s="45"/>
      <c r="L15770"/>
      <c r="M15770" s="46"/>
    </row>
    <row r="15771" spans="1:13" x14ac:dyDescent="0.3">
      <c r="A15771"/>
      <c r="B15771"/>
      <c r="C15771" s="29"/>
      <c r="D15771"/>
      <c r="E15771" s="44"/>
      <c r="F15771" s="29"/>
      <c r="G15771" s="45"/>
      <c r="L15771"/>
      <c r="M15771" s="46"/>
    </row>
    <row r="15772" spans="1:13" x14ac:dyDescent="0.3">
      <c r="A15772"/>
      <c r="B15772"/>
      <c r="C15772" s="29"/>
      <c r="D15772"/>
      <c r="E15772" s="44"/>
      <c r="F15772" s="29"/>
      <c r="G15772" s="45"/>
      <c r="L15772"/>
      <c r="M15772" s="46"/>
    </row>
    <row r="15773" spans="1:13" x14ac:dyDescent="0.3">
      <c r="A15773"/>
      <c r="B15773"/>
      <c r="C15773" s="29"/>
      <c r="D15773"/>
      <c r="E15773" s="44"/>
      <c r="F15773" s="29"/>
      <c r="G15773" s="45"/>
      <c r="L15773"/>
      <c r="M15773" s="46"/>
    </row>
    <row r="15774" spans="1:13" x14ac:dyDescent="0.3">
      <c r="A15774"/>
      <c r="B15774"/>
      <c r="C15774" s="29"/>
      <c r="D15774"/>
      <c r="E15774" s="44"/>
      <c r="F15774" s="29"/>
      <c r="G15774" s="45"/>
      <c r="L15774"/>
      <c r="M15774" s="46"/>
    </row>
    <row r="15775" spans="1:13" x14ac:dyDescent="0.3">
      <c r="A15775"/>
      <c r="B15775"/>
      <c r="C15775" s="29"/>
      <c r="D15775"/>
      <c r="E15775" s="44"/>
      <c r="F15775" s="29"/>
      <c r="G15775" s="45"/>
      <c r="L15775"/>
      <c r="M15775" s="46"/>
    </row>
    <row r="15776" spans="1:13" x14ac:dyDescent="0.3">
      <c r="A15776"/>
      <c r="B15776"/>
      <c r="C15776" s="29"/>
      <c r="D15776"/>
      <c r="E15776" s="44"/>
      <c r="F15776" s="29"/>
      <c r="G15776" s="45"/>
      <c r="L15776"/>
      <c r="M15776" s="46"/>
    </row>
    <row r="15777" spans="1:13" x14ac:dyDescent="0.3">
      <c r="A15777"/>
      <c r="B15777"/>
      <c r="C15777" s="29"/>
      <c r="D15777"/>
      <c r="E15777" s="44"/>
      <c r="F15777" s="29"/>
      <c r="G15777" s="45"/>
      <c r="L15777"/>
      <c r="M15777" s="46"/>
    </row>
    <row r="15778" spans="1:13" x14ac:dyDescent="0.3">
      <c r="A15778"/>
      <c r="B15778"/>
      <c r="C15778" s="29"/>
      <c r="D15778"/>
      <c r="E15778" s="44"/>
      <c r="F15778" s="29"/>
      <c r="G15778" s="45"/>
      <c r="L15778"/>
      <c r="M15778" s="46"/>
    </row>
    <row r="15779" spans="1:13" x14ac:dyDescent="0.3">
      <c r="A15779"/>
      <c r="B15779"/>
      <c r="C15779" s="29"/>
      <c r="D15779"/>
      <c r="E15779" s="44"/>
      <c r="F15779" s="29"/>
      <c r="G15779" s="45"/>
      <c r="L15779"/>
      <c r="M15779" s="46"/>
    </row>
    <row r="15780" spans="1:13" x14ac:dyDescent="0.3">
      <c r="A15780"/>
      <c r="B15780"/>
      <c r="C15780" s="29"/>
      <c r="D15780"/>
      <c r="E15780" s="44"/>
      <c r="F15780" s="29"/>
      <c r="G15780" s="45"/>
      <c r="L15780"/>
      <c r="M15780" s="46"/>
    </row>
    <row r="15781" spans="1:13" x14ac:dyDescent="0.3">
      <c r="A15781"/>
      <c r="B15781"/>
      <c r="C15781" s="29"/>
      <c r="D15781"/>
      <c r="E15781" s="44"/>
      <c r="F15781" s="29"/>
      <c r="G15781" s="45"/>
      <c r="L15781"/>
      <c r="M15781" s="46"/>
    </row>
    <row r="15782" spans="1:13" x14ac:dyDescent="0.3">
      <c r="A15782"/>
      <c r="B15782"/>
      <c r="C15782" s="29"/>
      <c r="D15782"/>
      <c r="E15782" s="44"/>
      <c r="F15782" s="29"/>
      <c r="G15782" s="45"/>
      <c r="L15782"/>
      <c r="M15782" s="46"/>
    </row>
    <row r="15783" spans="1:13" x14ac:dyDescent="0.3">
      <c r="A15783"/>
      <c r="B15783"/>
      <c r="C15783" s="29"/>
      <c r="D15783"/>
      <c r="E15783" s="44"/>
      <c r="F15783" s="29"/>
      <c r="G15783" s="45"/>
      <c r="L15783"/>
      <c r="M15783" s="46"/>
    </row>
    <row r="15784" spans="1:13" x14ac:dyDescent="0.3">
      <c r="A15784"/>
      <c r="B15784"/>
      <c r="C15784" s="29"/>
      <c r="D15784"/>
      <c r="E15784" s="44"/>
      <c r="F15784" s="29"/>
      <c r="G15784" s="45"/>
      <c r="L15784"/>
      <c r="M15784" s="46"/>
    </row>
    <row r="15785" spans="1:13" x14ac:dyDescent="0.3">
      <c r="A15785"/>
      <c r="B15785"/>
      <c r="C15785" s="29"/>
      <c r="D15785"/>
      <c r="E15785" s="44"/>
      <c r="F15785" s="29"/>
      <c r="G15785" s="45"/>
      <c r="L15785"/>
      <c r="M15785" s="46"/>
    </row>
    <row r="15786" spans="1:13" x14ac:dyDescent="0.3">
      <c r="A15786"/>
      <c r="B15786"/>
      <c r="C15786" s="29"/>
      <c r="D15786"/>
      <c r="E15786" s="44"/>
      <c r="F15786" s="29"/>
      <c r="G15786" s="45"/>
      <c r="L15786"/>
      <c r="M15786" s="46"/>
    </row>
    <row r="15787" spans="1:13" x14ac:dyDescent="0.3">
      <c r="A15787"/>
      <c r="B15787"/>
      <c r="C15787" s="29"/>
      <c r="D15787"/>
      <c r="E15787" s="44"/>
      <c r="F15787" s="29"/>
      <c r="G15787" s="45"/>
      <c r="L15787"/>
      <c r="M15787" s="46"/>
    </row>
    <row r="15788" spans="1:13" x14ac:dyDescent="0.3">
      <c r="A15788"/>
      <c r="B15788"/>
      <c r="C15788" s="29"/>
      <c r="D15788"/>
      <c r="E15788" s="44"/>
      <c r="F15788" s="29"/>
      <c r="G15788" s="45"/>
      <c r="L15788"/>
      <c r="M15788" s="46"/>
    </row>
    <row r="15789" spans="1:13" x14ac:dyDescent="0.3">
      <c r="A15789"/>
      <c r="B15789"/>
      <c r="C15789" s="29"/>
      <c r="D15789"/>
      <c r="E15789" s="44"/>
      <c r="F15789" s="29"/>
      <c r="G15789" s="45"/>
      <c r="L15789"/>
      <c r="M15789" s="46"/>
    </row>
    <row r="15790" spans="1:13" x14ac:dyDescent="0.3">
      <c r="A15790"/>
      <c r="B15790"/>
      <c r="C15790" s="29"/>
      <c r="D15790"/>
      <c r="E15790" s="44"/>
      <c r="F15790" s="29"/>
      <c r="G15790" s="45"/>
      <c r="L15790"/>
      <c r="M15790" s="46"/>
    </row>
    <row r="15791" spans="1:13" x14ac:dyDescent="0.3">
      <c r="A15791"/>
      <c r="B15791"/>
      <c r="C15791" s="29"/>
      <c r="D15791"/>
      <c r="E15791" s="44"/>
      <c r="F15791" s="29"/>
      <c r="G15791" s="45"/>
      <c r="L15791"/>
      <c r="M15791" s="46"/>
    </row>
    <row r="15792" spans="1:13" x14ac:dyDescent="0.3">
      <c r="A15792"/>
      <c r="B15792"/>
      <c r="C15792" s="29"/>
      <c r="D15792"/>
      <c r="E15792" s="44"/>
      <c r="F15792" s="29"/>
      <c r="G15792" s="45"/>
      <c r="L15792"/>
      <c r="M15792" s="46"/>
    </row>
    <row r="15793" spans="1:13" x14ac:dyDescent="0.3">
      <c r="A15793"/>
      <c r="B15793"/>
      <c r="C15793" s="29"/>
      <c r="D15793"/>
      <c r="E15793" s="44"/>
      <c r="F15793" s="29"/>
      <c r="G15793" s="45"/>
      <c r="L15793"/>
      <c r="M15793" s="46"/>
    </row>
    <row r="15794" spans="1:13" x14ac:dyDescent="0.3">
      <c r="A15794"/>
      <c r="B15794"/>
      <c r="C15794" s="29"/>
      <c r="D15794"/>
      <c r="E15794" s="44"/>
      <c r="F15794" s="29"/>
      <c r="G15794" s="45"/>
      <c r="L15794"/>
      <c r="M15794" s="46"/>
    </row>
    <row r="15795" spans="1:13" x14ac:dyDescent="0.3">
      <c r="A15795"/>
      <c r="B15795"/>
      <c r="C15795" s="29"/>
      <c r="D15795"/>
      <c r="E15795" s="44"/>
      <c r="F15795" s="29"/>
      <c r="G15795" s="45"/>
      <c r="L15795"/>
      <c r="M15795" s="46"/>
    </row>
    <row r="15796" spans="1:13" x14ac:dyDescent="0.3">
      <c r="A15796"/>
      <c r="B15796"/>
      <c r="C15796" s="29"/>
      <c r="D15796"/>
      <c r="E15796" s="44"/>
      <c r="F15796" s="29"/>
      <c r="G15796" s="45"/>
      <c r="L15796"/>
      <c r="M15796" s="46"/>
    </row>
    <row r="15797" spans="1:13" x14ac:dyDescent="0.3">
      <c r="A15797"/>
      <c r="B15797"/>
      <c r="C15797" s="29"/>
      <c r="D15797"/>
      <c r="E15797" s="44"/>
      <c r="F15797" s="29"/>
      <c r="G15797" s="45"/>
      <c r="L15797"/>
      <c r="M15797" s="46"/>
    </row>
    <row r="15798" spans="1:13" x14ac:dyDescent="0.3">
      <c r="A15798"/>
      <c r="B15798"/>
      <c r="C15798" s="29"/>
      <c r="D15798"/>
      <c r="E15798" s="44"/>
      <c r="F15798" s="29"/>
      <c r="G15798" s="45"/>
      <c r="L15798"/>
      <c r="M15798" s="46"/>
    </row>
    <row r="15799" spans="1:13" x14ac:dyDescent="0.3">
      <c r="A15799"/>
      <c r="B15799"/>
      <c r="C15799" s="29"/>
      <c r="D15799"/>
      <c r="E15799" s="44"/>
      <c r="F15799" s="29"/>
      <c r="G15799" s="45"/>
      <c r="L15799"/>
      <c r="M15799" s="46"/>
    </row>
    <row r="15800" spans="1:13" x14ac:dyDescent="0.3">
      <c r="A15800"/>
      <c r="B15800"/>
      <c r="C15800" s="29"/>
      <c r="D15800"/>
      <c r="E15800" s="44"/>
      <c r="F15800" s="29"/>
      <c r="G15800" s="45"/>
      <c r="L15800"/>
      <c r="M15800" s="46"/>
    </row>
    <row r="15801" spans="1:13" x14ac:dyDescent="0.3">
      <c r="A15801"/>
      <c r="B15801"/>
      <c r="C15801" s="29"/>
      <c r="D15801"/>
      <c r="E15801" s="44"/>
      <c r="F15801" s="29"/>
      <c r="G15801" s="45"/>
      <c r="L15801"/>
      <c r="M15801" s="46"/>
    </row>
    <row r="15802" spans="1:13" x14ac:dyDescent="0.3">
      <c r="A15802"/>
      <c r="B15802"/>
      <c r="C15802" s="29"/>
      <c r="D15802"/>
      <c r="E15802" s="44"/>
      <c r="F15802" s="29"/>
      <c r="G15802" s="45"/>
      <c r="L15802"/>
      <c r="M15802" s="46"/>
    </row>
    <row r="15803" spans="1:13" x14ac:dyDescent="0.3">
      <c r="A15803"/>
      <c r="B15803"/>
      <c r="C15803" s="29"/>
      <c r="D15803"/>
      <c r="E15803" s="44"/>
      <c r="F15803" s="29"/>
      <c r="G15803" s="45"/>
      <c r="L15803"/>
      <c r="M15803" s="46"/>
    </row>
    <row r="15804" spans="1:13" x14ac:dyDescent="0.3">
      <c r="A15804"/>
      <c r="B15804"/>
      <c r="C15804" s="29"/>
      <c r="D15804"/>
      <c r="E15804" s="44"/>
      <c r="F15804" s="29"/>
      <c r="G15804" s="45"/>
      <c r="L15804"/>
      <c r="M15804" s="46"/>
    </row>
    <row r="15805" spans="1:13" x14ac:dyDescent="0.3">
      <c r="A15805"/>
      <c r="B15805"/>
      <c r="C15805" s="29"/>
      <c r="D15805"/>
      <c r="E15805" s="44"/>
      <c r="F15805" s="29"/>
      <c r="G15805" s="45"/>
      <c r="L15805"/>
      <c r="M15805" s="46"/>
    </row>
    <row r="15806" spans="1:13" x14ac:dyDescent="0.3">
      <c r="A15806"/>
      <c r="B15806"/>
      <c r="C15806" s="29"/>
      <c r="D15806"/>
      <c r="E15806" s="44"/>
      <c r="F15806" s="29"/>
      <c r="G15806" s="45"/>
      <c r="L15806"/>
      <c r="M15806" s="46"/>
    </row>
    <row r="15807" spans="1:13" x14ac:dyDescent="0.3">
      <c r="A15807"/>
      <c r="B15807"/>
      <c r="C15807" s="29"/>
      <c r="D15807"/>
      <c r="E15807" s="44"/>
      <c r="F15807" s="29"/>
      <c r="G15807" s="45"/>
      <c r="L15807"/>
      <c r="M15807" s="46"/>
    </row>
    <row r="15808" spans="1:13" x14ac:dyDescent="0.3">
      <c r="A15808"/>
      <c r="B15808"/>
      <c r="C15808" s="29"/>
      <c r="D15808"/>
      <c r="E15808" s="44"/>
      <c r="F15808" s="29"/>
      <c r="G15808" s="45"/>
      <c r="L15808"/>
      <c r="M15808" s="46"/>
    </row>
    <row r="15809" spans="1:13" x14ac:dyDescent="0.3">
      <c r="A15809"/>
      <c r="B15809"/>
      <c r="C15809" s="29"/>
      <c r="D15809"/>
      <c r="E15809" s="44"/>
      <c r="F15809" s="29"/>
      <c r="G15809" s="45"/>
      <c r="L15809"/>
      <c r="M15809" s="46"/>
    </row>
    <row r="15810" spans="1:13" x14ac:dyDescent="0.3">
      <c r="A15810"/>
      <c r="B15810"/>
      <c r="C15810" s="29"/>
      <c r="D15810"/>
      <c r="E15810" s="44"/>
      <c r="F15810" s="29"/>
      <c r="G15810" s="45"/>
      <c r="L15810"/>
      <c r="M15810" s="46"/>
    </row>
    <row r="15811" spans="1:13" x14ac:dyDescent="0.3">
      <c r="A15811"/>
      <c r="B15811"/>
      <c r="C15811" s="29"/>
      <c r="D15811"/>
      <c r="E15811" s="44"/>
      <c r="F15811" s="29"/>
      <c r="G15811" s="45"/>
      <c r="L15811"/>
      <c r="M15811" s="46"/>
    </row>
    <row r="15812" spans="1:13" x14ac:dyDescent="0.3">
      <c r="A15812"/>
      <c r="B15812"/>
      <c r="C15812" s="29"/>
      <c r="D15812"/>
      <c r="E15812" s="44"/>
      <c r="F15812" s="29"/>
      <c r="G15812" s="45"/>
      <c r="L15812"/>
      <c r="M15812" s="46"/>
    </row>
    <row r="15813" spans="1:13" x14ac:dyDescent="0.3">
      <c r="A15813"/>
      <c r="B15813"/>
      <c r="C15813" s="29"/>
      <c r="D15813"/>
      <c r="E15813" s="44"/>
      <c r="F15813" s="29"/>
      <c r="G15813" s="45"/>
      <c r="L15813"/>
      <c r="M15813" s="46"/>
    </row>
    <row r="15814" spans="1:13" x14ac:dyDescent="0.3">
      <c r="A15814"/>
      <c r="B15814"/>
      <c r="C15814" s="29"/>
      <c r="D15814"/>
      <c r="E15814" s="44"/>
      <c r="F15814" s="29"/>
      <c r="G15814" s="45"/>
      <c r="L15814"/>
      <c r="M15814" s="46"/>
    </row>
    <row r="15815" spans="1:13" x14ac:dyDescent="0.3">
      <c r="A15815"/>
      <c r="B15815"/>
      <c r="C15815" s="29"/>
      <c r="D15815"/>
      <c r="E15815" s="44"/>
      <c r="F15815" s="29"/>
      <c r="G15815" s="45"/>
      <c r="L15815"/>
      <c r="M15815" s="46"/>
    </row>
    <row r="15816" spans="1:13" x14ac:dyDescent="0.3">
      <c r="A15816"/>
      <c r="B15816"/>
      <c r="C15816" s="29"/>
      <c r="D15816"/>
      <c r="E15816" s="44"/>
      <c r="F15816" s="29"/>
      <c r="G15816" s="45"/>
      <c r="L15816"/>
      <c r="M15816" s="46"/>
    </row>
    <row r="15817" spans="1:13" x14ac:dyDescent="0.3">
      <c r="A15817"/>
      <c r="B15817"/>
      <c r="C15817" s="29"/>
      <c r="D15817"/>
      <c r="E15817" s="44"/>
      <c r="F15817" s="29"/>
      <c r="G15817" s="45"/>
      <c r="L15817"/>
      <c r="M15817" s="46"/>
    </row>
    <row r="15818" spans="1:13" x14ac:dyDescent="0.3">
      <c r="A15818"/>
      <c r="B15818"/>
      <c r="C15818" s="29"/>
      <c r="D15818"/>
      <c r="E15818" s="44"/>
      <c r="F15818" s="29"/>
      <c r="G15818" s="45"/>
      <c r="L15818"/>
      <c r="M15818" s="46"/>
    </row>
    <row r="15819" spans="1:13" x14ac:dyDescent="0.3">
      <c r="A15819"/>
      <c r="B15819"/>
      <c r="C15819" s="29"/>
      <c r="D15819"/>
      <c r="E15819" s="44"/>
      <c r="F15819" s="29"/>
      <c r="G15819" s="45"/>
      <c r="L15819"/>
      <c r="M15819" s="46"/>
    </row>
    <row r="15820" spans="1:13" x14ac:dyDescent="0.3">
      <c r="A15820"/>
      <c r="B15820"/>
      <c r="C15820" s="29"/>
      <c r="D15820"/>
      <c r="E15820" s="44"/>
      <c r="F15820" s="29"/>
      <c r="G15820" s="45"/>
      <c r="L15820"/>
      <c r="M15820" s="46"/>
    </row>
    <row r="15821" spans="1:13" x14ac:dyDescent="0.3">
      <c r="A15821"/>
      <c r="B15821"/>
      <c r="C15821" s="29"/>
      <c r="D15821"/>
      <c r="E15821" s="44"/>
      <c r="F15821" s="29"/>
      <c r="G15821" s="45"/>
      <c r="L15821"/>
      <c r="M15821" s="46"/>
    </row>
    <row r="15822" spans="1:13" x14ac:dyDescent="0.3">
      <c r="A15822"/>
      <c r="B15822"/>
      <c r="C15822" s="29"/>
      <c r="D15822"/>
      <c r="E15822" s="44"/>
      <c r="F15822" s="29"/>
      <c r="G15822" s="45"/>
      <c r="L15822"/>
      <c r="M15822" s="46"/>
    </row>
    <row r="15823" spans="1:13" x14ac:dyDescent="0.3">
      <c r="A15823"/>
      <c r="B15823"/>
      <c r="C15823" s="29"/>
      <c r="D15823"/>
      <c r="E15823" s="44"/>
      <c r="F15823" s="29"/>
      <c r="G15823" s="45"/>
      <c r="L15823"/>
      <c r="M15823" s="46"/>
    </row>
    <row r="15824" spans="1:13" x14ac:dyDescent="0.3">
      <c r="A15824"/>
      <c r="B15824"/>
      <c r="C15824" s="29"/>
      <c r="D15824"/>
      <c r="E15824" s="44"/>
      <c r="F15824" s="29"/>
      <c r="G15824" s="45"/>
      <c r="L15824"/>
      <c r="M15824" s="46"/>
    </row>
    <row r="15825" spans="1:13" x14ac:dyDescent="0.3">
      <c r="A15825"/>
      <c r="B15825"/>
      <c r="C15825" s="29"/>
      <c r="D15825"/>
      <c r="E15825" s="44"/>
      <c r="F15825" s="29"/>
      <c r="G15825" s="45"/>
      <c r="L15825"/>
      <c r="M15825" s="46"/>
    </row>
    <row r="15826" spans="1:13" x14ac:dyDescent="0.3">
      <c r="A15826"/>
      <c r="B15826"/>
      <c r="C15826" s="29"/>
      <c r="D15826"/>
      <c r="E15826" s="44"/>
      <c r="F15826" s="29"/>
      <c r="G15826" s="45"/>
      <c r="L15826"/>
      <c r="M15826" s="46"/>
    </row>
    <row r="15827" spans="1:13" x14ac:dyDescent="0.3">
      <c r="A15827"/>
      <c r="B15827"/>
      <c r="C15827" s="29"/>
      <c r="D15827"/>
      <c r="E15827" s="44"/>
      <c r="F15827" s="29"/>
      <c r="G15827" s="45"/>
      <c r="L15827"/>
      <c r="M15827" s="46"/>
    </row>
    <row r="15828" spans="1:13" x14ac:dyDescent="0.3">
      <c r="A15828"/>
      <c r="B15828"/>
      <c r="C15828" s="29"/>
      <c r="D15828"/>
      <c r="E15828" s="44"/>
      <c r="F15828" s="29"/>
      <c r="G15828" s="45"/>
      <c r="L15828"/>
      <c r="M15828" s="46"/>
    </row>
    <row r="15829" spans="1:13" x14ac:dyDescent="0.3">
      <c r="A15829"/>
      <c r="B15829"/>
      <c r="C15829" s="29"/>
      <c r="D15829"/>
      <c r="E15829" s="44"/>
      <c r="F15829" s="29"/>
      <c r="G15829" s="45"/>
      <c r="L15829"/>
      <c r="M15829" s="46"/>
    </row>
    <row r="15830" spans="1:13" x14ac:dyDescent="0.3">
      <c r="A15830"/>
      <c r="B15830"/>
      <c r="C15830" s="29"/>
      <c r="D15830"/>
      <c r="E15830" s="44"/>
      <c r="F15830" s="29"/>
      <c r="G15830" s="45"/>
      <c r="L15830"/>
      <c r="M15830" s="46"/>
    </row>
    <row r="15831" spans="1:13" x14ac:dyDescent="0.3">
      <c r="A15831"/>
      <c r="B15831"/>
      <c r="C15831" s="29"/>
      <c r="D15831"/>
      <c r="E15831" s="44"/>
      <c r="F15831" s="29"/>
      <c r="G15831" s="45"/>
      <c r="L15831"/>
      <c r="M15831" s="46"/>
    </row>
    <row r="15832" spans="1:13" x14ac:dyDescent="0.3">
      <c r="A15832"/>
      <c r="B15832"/>
      <c r="C15832" s="29"/>
      <c r="D15832"/>
      <c r="E15832" s="44"/>
      <c r="F15832" s="29"/>
      <c r="G15832" s="45"/>
      <c r="L15832"/>
      <c r="M15832" s="46"/>
    </row>
    <row r="15833" spans="1:13" x14ac:dyDescent="0.3">
      <c r="A15833"/>
      <c r="B15833"/>
      <c r="C15833" s="29"/>
      <c r="D15833"/>
      <c r="E15833" s="44"/>
      <c r="F15833" s="29"/>
      <c r="G15833" s="45"/>
      <c r="L15833"/>
      <c r="M15833" s="46"/>
    </row>
    <row r="15834" spans="1:13" x14ac:dyDescent="0.3">
      <c r="A15834"/>
      <c r="B15834"/>
      <c r="C15834" s="29"/>
      <c r="D15834"/>
      <c r="E15834" s="44"/>
      <c r="F15834" s="29"/>
      <c r="G15834" s="45"/>
      <c r="L15834"/>
      <c r="M15834" s="46"/>
    </row>
    <row r="15835" spans="1:13" x14ac:dyDescent="0.3">
      <c r="A15835"/>
      <c r="B15835"/>
      <c r="C15835" s="29"/>
      <c r="D15835"/>
      <c r="E15835" s="44"/>
      <c r="F15835" s="29"/>
      <c r="G15835" s="45"/>
      <c r="L15835"/>
      <c r="M15835" s="46"/>
    </row>
    <row r="15836" spans="1:13" x14ac:dyDescent="0.3">
      <c r="A15836"/>
      <c r="B15836"/>
      <c r="C15836" s="29"/>
      <c r="D15836"/>
      <c r="E15836" s="44"/>
      <c r="F15836" s="29"/>
      <c r="G15836" s="45"/>
      <c r="L15836"/>
      <c r="M15836" s="46"/>
    </row>
    <row r="15837" spans="1:13" x14ac:dyDescent="0.3">
      <c r="A15837"/>
      <c r="B15837"/>
      <c r="C15837" s="29"/>
      <c r="D15837"/>
      <c r="E15837" s="44"/>
      <c r="F15837" s="29"/>
      <c r="G15837" s="45"/>
      <c r="L15837"/>
      <c r="M15837" s="46"/>
    </row>
    <row r="15838" spans="1:13" x14ac:dyDescent="0.3">
      <c r="A15838"/>
      <c r="B15838"/>
      <c r="C15838" s="29"/>
      <c r="D15838"/>
      <c r="E15838" s="44"/>
      <c r="F15838" s="29"/>
      <c r="G15838" s="45"/>
      <c r="L15838"/>
      <c r="M15838" s="46"/>
    </row>
    <row r="15839" spans="1:13" x14ac:dyDescent="0.3">
      <c r="A15839"/>
      <c r="B15839"/>
      <c r="C15839" s="29"/>
      <c r="D15839"/>
      <c r="E15839" s="44"/>
      <c r="F15839" s="29"/>
      <c r="G15839" s="45"/>
      <c r="L15839"/>
      <c r="M15839" s="46"/>
    </row>
    <row r="15840" spans="1:13" x14ac:dyDescent="0.3">
      <c r="A15840"/>
      <c r="B15840"/>
      <c r="C15840" s="29"/>
      <c r="D15840"/>
      <c r="E15840" s="44"/>
      <c r="F15840" s="29"/>
      <c r="G15840" s="45"/>
      <c r="L15840"/>
      <c r="M15840" s="46"/>
    </row>
    <row r="15841" spans="1:13" x14ac:dyDescent="0.3">
      <c r="A15841"/>
      <c r="B15841"/>
      <c r="C15841" s="29"/>
      <c r="D15841"/>
      <c r="E15841" s="44"/>
      <c r="F15841" s="29"/>
      <c r="G15841" s="45"/>
      <c r="L15841"/>
      <c r="M15841" s="46"/>
    </row>
    <row r="15842" spans="1:13" x14ac:dyDescent="0.3">
      <c r="A15842"/>
      <c r="B15842"/>
      <c r="C15842" s="29"/>
      <c r="D15842"/>
      <c r="E15842" s="44"/>
      <c r="F15842" s="29"/>
      <c r="G15842" s="45"/>
      <c r="L15842"/>
      <c r="M15842" s="46"/>
    </row>
    <row r="15843" spans="1:13" x14ac:dyDescent="0.3">
      <c r="A15843"/>
      <c r="B15843"/>
      <c r="C15843" s="29"/>
      <c r="D15843"/>
      <c r="E15843" s="44"/>
      <c r="F15843" s="29"/>
      <c r="G15843" s="45"/>
      <c r="L15843"/>
      <c r="M15843" s="46"/>
    </row>
    <row r="15844" spans="1:13" x14ac:dyDescent="0.3">
      <c r="A15844"/>
      <c r="B15844"/>
      <c r="C15844" s="29"/>
      <c r="D15844"/>
      <c r="E15844" s="44"/>
      <c r="F15844" s="29"/>
      <c r="G15844" s="45"/>
      <c r="L15844"/>
      <c r="M15844" s="46"/>
    </row>
    <row r="15845" spans="1:13" x14ac:dyDescent="0.3">
      <c r="A15845"/>
      <c r="B15845"/>
      <c r="C15845" s="29"/>
      <c r="D15845"/>
      <c r="E15845" s="44"/>
      <c r="F15845" s="29"/>
      <c r="G15845" s="45"/>
      <c r="L15845"/>
      <c r="M15845" s="46"/>
    </row>
    <row r="15846" spans="1:13" x14ac:dyDescent="0.3">
      <c r="A15846"/>
      <c r="B15846"/>
      <c r="C15846" s="29"/>
      <c r="D15846"/>
      <c r="E15846" s="44"/>
      <c r="F15846" s="29"/>
      <c r="G15846" s="45"/>
      <c r="L15846"/>
      <c r="M15846" s="46"/>
    </row>
    <row r="15847" spans="1:13" x14ac:dyDescent="0.3">
      <c r="A15847"/>
      <c r="B15847"/>
      <c r="C15847" s="29"/>
      <c r="D15847"/>
      <c r="E15847" s="44"/>
      <c r="F15847" s="29"/>
      <c r="G15847" s="45"/>
      <c r="L15847"/>
      <c r="M15847" s="46"/>
    </row>
    <row r="15848" spans="1:13" x14ac:dyDescent="0.3">
      <c r="A15848"/>
      <c r="B15848"/>
      <c r="C15848" s="29"/>
      <c r="D15848"/>
      <c r="E15848" s="44"/>
      <c r="F15848" s="29"/>
      <c r="G15848" s="45"/>
      <c r="L15848"/>
      <c r="M15848" s="46"/>
    </row>
    <row r="15849" spans="1:13" x14ac:dyDescent="0.3">
      <c r="A15849"/>
      <c r="B15849"/>
      <c r="C15849" s="29"/>
      <c r="D15849"/>
      <c r="E15849" s="44"/>
      <c r="F15849" s="29"/>
      <c r="G15849" s="45"/>
      <c r="L15849"/>
      <c r="M15849" s="46"/>
    </row>
    <row r="15850" spans="1:13" x14ac:dyDescent="0.3">
      <c r="A15850"/>
      <c r="B15850"/>
      <c r="C15850" s="29"/>
      <c r="D15850"/>
      <c r="E15850" s="44"/>
      <c r="F15850" s="29"/>
      <c r="G15850" s="45"/>
      <c r="L15850"/>
      <c r="M15850" s="46"/>
    </row>
    <row r="15851" spans="1:13" x14ac:dyDescent="0.3">
      <c r="A15851"/>
      <c r="B15851"/>
      <c r="C15851" s="29"/>
      <c r="D15851"/>
      <c r="E15851" s="44"/>
      <c r="F15851" s="29"/>
      <c r="G15851" s="45"/>
      <c r="L15851"/>
      <c r="M15851" s="46"/>
    </row>
    <row r="15852" spans="1:13" x14ac:dyDescent="0.3">
      <c r="A15852"/>
      <c r="B15852"/>
      <c r="C15852" s="29"/>
      <c r="D15852"/>
      <c r="E15852" s="44"/>
      <c r="F15852" s="29"/>
      <c r="G15852" s="45"/>
      <c r="L15852"/>
      <c r="M15852" s="46"/>
    </row>
    <row r="15853" spans="1:13" x14ac:dyDescent="0.3">
      <c r="A15853"/>
      <c r="B15853"/>
      <c r="C15853" s="29"/>
      <c r="D15853"/>
      <c r="E15853" s="44"/>
      <c r="F15853" s="29"/>
      <c r="G15853" s="45"/>
      <c r="L15853"/>
      <c r="M15853" s="46"/>
    </row>
    <row r="15854" spans="1:13" x14ac:dyDescent="0.3">
      <c r="A15854"/>
      <c r="B15854"/>
      <c r="C15854" s="29"/>
      <c r="D15854"/>
      <c r="E15854" s="44"/>
      <c r="F15854" s="29"/>
      <c r="G15854" s="45"/>
      <c r="L15854"/>
      <c r="M15854" s="46"/>
    </row>
    <row r="15855" spans="1:13" x14ac:dyDescent="0.3">
      <c r="A15855"/>
      <c r="B15855"/>
      <c r="C15855" s="29"/>
      <c r="D15855"/>
      <c r="E15855" s="44"/>
      <c r="F15855" s="29"/>
      <c r="G15855" s="45"/>
      <c r="L15855"/>
      <c r="M15855" s="46"/>
    </row>
    <row r="15856" spans="1:13" x14ac:dyDescent="0.3">
      <c r="A15856"/>
      <c r="B15856"/>
      <c r="C15856" s="29"/>
      <c r="D15856"/>
      <c r="E15856" s="44"/>
      <c r="F15856" s="29"/>
      <c r="G15856" s="45"/>
      <c r="L15856"/>
      <c r="M15856" s="46"/>
    </row>
    <row r="15857" spans="1:13" x14ac:dyDescent="0.3">
      <c r="A15857"/>
      <c r="B15857"/>
      <c r="C15857" s="29"/>
      <c r="D15857"/>
      <c r="E15857" s="44"/>
      <c r="F15857" s="29"/>
      <c r="G15857" s="45"/>
      <c r="L15857"/>
      <c r="M15857" s="46"/>
    </row>
    <row r="15858" spans="1:13" x14ac:dyDescent="0.3">
      <c r="A15858"/>
      <c r="B15858"/>
      <c r="C15858" s="29"/>
      <c r="D15858"/>
      <c r="E15858" s="44"/>
      <c r="F15858" s="29"/>
      <c r="G15858" s="45"/>
      <c r="L15858"/>
      <c r="M15858" s="46"/>
    </row>
    <row r="15859" spans="1:13" x14ac:dyDescent="0.3">
      <c r="A15859"/>
      <c r="B15859"/>
      <c r="C15859" s="29"/>
      <c r="D15859"/>
      <c r="E15859" s="44"/>
      <c r="F15859" s="29"/>
      <c r="G15859" s="45"/>
      <c r="L15859"/>
      <c r="M15859" s="46"/>
    </row>
    <row r="15860" spans="1:13" x14ac:dyDescent="0.3">
      <c r="A15860"/>
      <c r="B15860"/>
      <c r="C15860" s="29"/>
      <c r="D15860"/>
      <c r="E15860" s="44"/>
      <c r="F15860" s="29"/>
      <c r="G15860" s="45"/>
      <c r="L15860"/>
      <c r="M15860" s="46"/>
    </row>
    <row r="15861" spans="1:13" x14ac:dyDescent="0.3">
      <c r="A15861"/>
      <c r="B15861"/>
      <c r="C15861" s="29"/>
      <c r="D15861"/>
      <c r="E15861" s="44"/>
      <c r="F15861" s="29"/>
      <c r="G15861" s="45"/>
      <c r="L15861"/>
      <c r="M15861" s="46"/>
    </row>
    <row r="15862" spans="1:13" x14ac:dyDescent="0.3">
      <c r="A15862"/>
      <c r="B15862"/>
      <c r="C15862" s="29"/>
      <c r="D15862"/>
      <c r="E15862" s="44"/>
      <c r="F15862" s="29"/>
      <c r="G15862" s="45"/>
      <c r="L15862"/>
      <c r="M15862" s="46"/>
    </row>
    <row r="15863" spans="1:13" x14ac:dyDescent="0.3">
      <c r="A15863"/>
      <c r="B15863"/>
      <c r="C15863" s="29"/>
      <c r="D15863"/>
      <c r="E15863" s="44"/>
      <c r="F15863" s="29"/>
      <c r="G15863" s="45"/>
      <c r="L15863"/>
      <c r="M15863" s="46"/>
    </row>
    <row r="15864" spans="1:13" x14ac:dyDescent="0.3">
      <c r="A15864"/>
      <c r="B15864"/>
      <c r="C15864" s="29"/>
      <c r="D15864"/>
      <c r="E15864" s="44"/>
      <c r="F15864" s="29"/>
      <c r="G15864" s="45"/>
      <c r="L15864"/>
      <c r="M15864" s="46"/>
    </row>
    <row r="15865" spans="1:13" x14ac:dyDescent="0.3">
      <c r="A15865"/>
      <c r="B15865"/>
      <c r="C15865" s="29"/>
      <c r="D15865"/>
      <c r="E15865" s="44"/>
      <c r="F15865" s="29"/>
      <c r="G15865" s="45"/>
      <c r="L15865"/>
      <c r="M15865" s="46"/>
    </row>
    <row r="15866" spans="1:13" x14ac:dyDescent="0.3">
      <c r="A15866"/>
      <c r="B15866"/>
      <c r="C15866" s="29"/>
      <c r="D15866"/>
      <c r="E15866" s="44"/>
      <c r="F15866" s="29"/>
      <c r="G15866" s="45"/>
      <c r="L15866"/>
      <c r="M15866" s="46"/>
    </row>
    <row r="15867" spans="1:13" x14ac:dyDescent="0.3">
      <c r="A15867"/>
      <c r="B15867"/>
      <c r="C15867" s="29"/>
      <c r="D15867"/>
      <c r="E15867" s="44"/>
      <c r="F15867" s="29"/>
      <c r="G15867" s="45"/>
      <c r="L15867"/>
      <c r="M15867" s="46"/>
    </row>
    <row r="15868" spans="1:13" x14ac:dyDescent="0.3">
      <c r="A15868"/>
      <c r="B15868"/>
      <c r="C15868" s="29"/>
      <c r="D15868"/>
      <c r="E15868" s="44"/>
      <c r="F15868" s="29"/>
      <c r="G15868" s="45"/>
      <c r="L15868"/>
      <c r="M15868" s="46"/>
    </row>
    <row r="15869" spans="1:13" x14ac:dyDescent="0.3">
      <c r="A15869"/>
      <c r="B15869"/>
      <c r="C15869" s="29"/>
      <c r="D15869"/>
      <c r="E15869" s="44"/>
      <c r="F15869" s="29"/>
      <c r="G15869" s="45"/>
      <c r="L15869"/>
      <c r="M15869" s="46"/>
    </row>
    <row r="15870" spans="1:13" x14ac:dyDescent="0.3">
      <c r="A15870"/>
      <c r="B15870"/>
      <c r="C15870" s="29"/>
      <c r="D15870"/>
      <c r="E15870" s="44"/>
      <c r="F15870" s="29"/>
      <c r="G15870" s="45"/>
      <c r="L15870"/>
      <c r="M15870" s="46"/>
    </row>
    <row r="15871" spans="1:13" x14ac:dyDescent="0.3">
      <c r="A15871"/>
      <c r="B15871"/>
      <c r="C15871" s="29"/>
      <c r="D15871"/>
      <c r="E15871" s="44"/>
      <c r="F15871" s="29"/>
      <c r="G15871" s="45"/>
      <c r="L15871"/>
      <c r="M15871" s="46"/>
    </row>
    <row r="15872" spans="1:13" x14ac:dyDescent="0.3">
      <c r="A15872"/>
      <c r="B15872"/>
      <c r="C15872" s="29"/>
      <c r="D15872"/>
      <c r="E15872" s="44"/>
      <c r="F15872" s="29"/>
      <c r="G15872" s="45"/>
      <c r="L15872"/>
      <c r="M15872" s="46"/>
    </row>
    <row r="15873" spans="1:13" x14ac:dyDescent="0.3">
      <c r="A15873"/>
      <c r="B15873"/>
      <c r="C15873" s="29"/>
      <c r="D15873"/>
      <c r="E15873" s="44"/>
      <c r="F15873" s="29"/>
      <c r="G15873" s="45"/>
      <c r="L15873"/>
      <c r="M15873" s="46"/>
    </row>
    <row r="15874" spans="1:13" x14ac:dyDescent="0.3">
      <c r="A15874"/>
      <c r="B15874"/>
      <c r="C15874" s="29"/>
      <c r="D15874"/>
      <c r="E15874" s="44"/>
      <c r="F15874" s="29"/>
      <c r="G15874" s="45"/>
      <c r="L15874"/>
      <c r="M15874" s="46"/>
    </row>
    <row r="15875" spans="1:13" x14ac:dyDescent="0.3">
      <c r="A15875"/>
      <c r="B15875"/>
      <c r="C15875" s="29"/>
      <c r="D15875"/>
      <c r="E15875" s="44"/>
      <c r="F15875" s="29"/>
      <c r="G15875" s="45"/>
      <c r="L15875"/>
      <c r="M15875" s="46"/>
    </row>
    <row r="15876" spans="1:13" x14ac:dyDescent="0.3">
      <c r="A15876"/>
      <c r="B15876"/>
      <c r="C15876" s="29"/>
      <c r="D15876"/>
      <c r="E15876" s="44"/>
      <c r="F15876" s="29"/>
      <c r="G15876" s="45"/>
      <c r="L15876"/>
      <c r="M15876" s="46"/>
    </row>
    <row r="15877" spans="1:13" x14ac:dyDescent="0.3">
      <c r="A15877"/>
      <c r="B15877"/>
      <c r="C15877" s="29"/>
      <c r="D15877"/>
      <c r="E15877" s="44"/>
      <c r="F15877" s="29"/>
      <c r="G15877" s="45"/>
      <c r="L15877"/>
      <c r="M15877" s="46"/>
    </row>
    <row r="15878" spans="1:13" x14ac:dyDescent="0.3">
      <c r="A15878"/>
      <c r="B15878"/>
      <c r="C15878" s="29"/>
      <c r="D15878"/>
      <c r="E15878" s="44"/>
      <c r="F15878" s="29"/>
      <c r="G15878" s="45"/>
      <c r="L15878"/>
      <c r="M15878" s="46"/>
    </row>
    <row r="15879" spans="1:13" x14ac:dyDescent="0.3">
      <c r="A15879"/>
      <c r="B15879"/>
      <c r="C15879" s="29"/>
      <c r="D15879"/>
      <c r="E15879" s="44"/>
      <c r="F15879" s="29"/>
      <c r="G15879" s="45"/>
      <c r="L15879"/>
      <c r="M15879" s="46"/>
    </row>
    <row r="15880" spans="1:13" x14ac:dyDescent="0.3">
      <c r="A15880"/>
      <c r="B15880"/>
      <c r="C15880" s="29"/>
      <c r="D15880"/>
      <c r="E15880" s="44"/>
      <c r="F15880" s="29"/>
      <c r="G15880" s="45"/>
      <c r="L15880"/>
      <c r="M15880" s="46"/>
    </row>
    <row r="15881" spans="1:13" x14ac:dyDescent="0.3">
      <c r="A15881"/>
      <c r="B15881"/>
      <c r="C15881" s="29"/>
      <c r="D15881"/>
      <c r="E15881" s="44"/>
      <c r="F15881" s="29"/>
      <c r="G15881" s="45"/>
      <c r="L15881"/>
      <c r="M15881" s="46"/>
    </row>
    <row r="15882" spans="1:13" x14ac:dyDescent="0.3">
      <c r="A15882"/>
      <c r="B15882"/>
      <c r="C15882" s="29"/>
      <c r="D15882"/>
      <c r="E15882" s="44"/>
      <c r="F15882" s="29"/>
      <c r="G15882" s="45"/>
      <c r="L15882"/>
      <c r="M15882" s="46"/>
    </row>
    <row r="15883" spans="1:13" x14ac:dyDescent="0.3">
      <c r="A15883"/>
      <c r="B15883"/>
      <c r="C15883" s="29"/>
      <c r="D15883"/>
      <c r="E15883" s="44"/>
      <c r="F15883" s="29"/>
      <c r="G15883" s="45"/>
      <c r="L15883"/>
      <c r="M15883" s="46"/>
    </row>
    <row r="15884" spans="1:13" x14ac:dyDescent="0.3">
      <c r="A15884"/>
      <c r="B15884"/>
      <c r="C15884" s="29"/>
      <c r="D15884"/>
      <c r="E15884" s="44"/>
      <c r="F15884" s="29"/>
      <c r="G15884" s="45"/>
      <c r="L15884"/>
      <c r="M15884" s="46"/>
    </row>
    <row r="15885" spans="1:13" x14ac:dyDescent="0.3">
      <c r="A15885"/>
      <c r="B15885"/>
      <c r="C15885" s="29"/>
      <c r="D15885"/>
      <c r="E15885" s="44"/>
      <c r="F15885" s="29"/>
      <c r="G15885" s="45"/>
      <c r="L15885"/>
      <c r="M15885" s="46"/>
    </row>
    <row r="15886" spans="1:13" x14ac:dyDescent="0.3">
      <c r="A15886"/>
      <c r="B15886"/>
      <c r="C15886" s="29"/>
      <c r="D15886"/>
      <c r="E15886" s="44"/>
      <c r="F15886" s="29"/>
      <c r="G15886" s="45"/>
      <c r="L15886"/>
      <c r="M15886" s="46"/>
    </row>
    <row r="15887" spans="1:13" x14ac:dyDescent="0.3">
      <c r="A15887"/>
      <c r="B15887"/>
      <c r="C15887" s="29"/>
      <c r="D15887"/>
      <c r="E15887" s="44"/>
      <c r="F15887" s="29"/>
      <c r="G15887" s="45"/>
      <c r="L15887"/>
      <c r="M15887" s="46"/>
    </row>
    <row r="15888" spans="1:13" x14ac:dyDescent="0.3">
      <c r="A15888"/>
      <c r="B15888"/>
      <c r="C15888" s="29"/>
      <c r="D15888"/>
      <c r="E15888" s="44"/>
      <c r="F15888" s="29"/>
      <c r="G15888" s="45"/>
      <c r="L15888"/>
      <c r="M15888" s="46"/>
    </row>
    <row r="15889" spans="1:13" x14ac:dyDescent="0.3">
      <c r="A15889"/>
      <c r="B15889"/>
      <c r="C15889" s="29"/>
      <c r="D15889"/>
      <c r="E15889" s="44"/>
      <c r="F15889" s="29"/>
      <c r="G15889" s="45"/>
      <c r="L15889"/>
      <c r="M15889" s="46"/>
    </row>
    <row r="15890" spans="1:13" x14ac:dyDescent="0.3">
      <c r="A15890"/>
      <c r="B15890"/>
      <c r="C15890" s="29"/>
      <c r="D15890"/>
      <c r="E15890" s="44"/>
      <c r="F15890" s="29"/>
      <c r="G15890" s="45"/>
      <c r="L15890"/>
      <c r="M15890" s="46"/>
    </row>
    <row r="15891" spans="1:13" x14ac:dyDescent="0.3">
      <c r="A15891"/>
      <c r="B15891"/>
      <c r="C15891" s="29"/>
      <c r="D15891"/>
      <c r="E15891" s="44"/>
      <c r="F15891" s="29"/>
      <c r="G15891" s="45"/>
      <c r="L15891"/>
      <c r="M15891" s="46"/>
    </row>
    <row r="15892" spans="1:13" x14ac:dyDescent="0.3">
      <c r="A15892"/>
      <c r="B15892"/>
      <c r="C15892" s="29"/>
      <c r="D15892"/>
      <c r="E15892" s="44"/>
      <c r="F15892" s="29"/>
      <c r="G15892" s="45"/>
      <c r="L15892"/>
      <c r="M15892" s="46"/>
    </row>
    <row r="15893" spans="1:13" x14ac:dyDescent="0.3">
      <c r="A15893"/>
      <c r="B15893"/>
      <c r="C15893" s="29"/>
      <c r="D15893"/>
      <c r="E15893" s="44"/>
      <c r="F15893" s="29"/>
      <c r="G15893" s="45"/>
      <c r="L15893"/>
      <c r="M15893" s="46"/>
    </row>
    <row r="15894" spans="1:13" x14ac:dyDescent="0.3">
      <c r="A15894"/>
      <c r="B15894"/>
      <c r="C15894" s="29"/>
      <c r="D15894"/>
      <c r="E15894" s="44"/>
      <c r="F15894" s="29"/>
      <c r="G15894" s="45"/>
      <c r="L15894"/>
      <c r="M15894" s="46"/>
    </row>
    <row r="15895" spans="1:13" x14ac:dyDescent="0.3">
      <c r="A15895"/>
      <c r="B15895"/>
      <c r="C15895" s="29"/>
      <c r="D15895"/>
      <c r="E15895" s="44"/>
      <c r="F15895" s="29"/>
      <c r="G15895" s="45"/>
      <c r="L15895"/>
      <c r="M15895" s="46"/>
    </row>
    <row r="15896" spans="1:13" x14ac:dyDescent="0.3">
      <c r="A15896"/>
      <c r="B15896"/>
      <c r="C15896" s="29"/>
      <c r="D15896"/>
      <c r="E15896" s="44"/>
      <c r="F15896" s="29"/>
      <c r="G15896" s="45"/>
      <c r="L15896"/>
      <c r="M15896" s="46"/>
    </row>
    <row r="15897" spans="1:13" x14ac:dyDescent="0.3">
      <c r="A15897"/>
      <c r="B15897"/>
      <c r="C15897" s="29"/>
      <c r="D15897"/>
      <c r="E15897" s="44"/>
      <c r="F15897" s="29"/>
      <c r="G15897" s="45"/>
      <c r="L15897"/>
      <c r="M15897" s="46"/>
    </row>
    <row r="15898" spans="1:13" x14ac:dyDescent="0.3">
      <c r="A15898"/>
      <c r="B15898"/>
      <c r="C15898" s="29"/>
      <c r="D15898"/>
      <c r="E15898" s="44"/>
      <c r="F15898" s="29"/>
      <c r="G15898" s="45"/>
      <c r="L15898"/>
      <c r="M15898" s="46"/>
    </row>
    <row r="15899" spans="1:13" x14ac:dyDescent="0.3">
      <c r="A15899"/>
      <c r="B15899"/>
      <c r="C15899" s="29"/>
      <c r="D15899"/>
      <c r="E15899" s="44"/>
      <c r="F15899" s="29"/>
      <c r="G15899" s="45"/>
      <c r="L15899"/>
      <c r="M15899" s="46"/>
    </row>
    <row r="15900" spans="1:13" x14ac:dyDescent="0.3">
      <c r="A15900"/>
      <c r="B15900"/>
      <c r="C15900" s="29"/>
      <c r="D15900"/>
      <c r="E15900" s="44"/>
      <c r="F15900" s="29"/>
      <c r="G15900" s="45"/>
      <c r="L15900"/>
      <c r="M15900" s="46"/>
    </row>
    <row r="15901" spans="1:13" x14ac:dyDescent="0.3">
      <c r="A15901"/>
      <c r="B15901"/>
      <c r="C15901" s="29"/>
      <c r="D15901"/>
      <c r="E15901" s="44"/>
      <c r="F15901" s="29"/>
      <c r="G15901" s="45"/>
      <c r="L15901"/>
      <c r="M15901" s="46"/>
    </row>
    <row r="15902" spans="1:13" x14ac:dyDescent="0.3">
      <c r="A15902"/>
      <c r="B15902"/>
      <c r="C15902" s="29"/>
      <c r="D15902"/>
      <c r="E15902" s="44"/>
      <c r="F15902" s="29"/>
      <c r="G15902" s="45"/>
      <c r="L15902"/>
      <c r="M15902" s="46"/>
    </row>
    <row r="15903" spans="1:13" x14ac:dyDescent="0.3">
      <c r="A15903"/>
      <c r="B15903"/>
      <c r="C15903" s="29"/>
      <c r="D15903"/>
      <c r="E15903" s="44"/>
      <c r="F15903" s="29"/>
      <c r="G15903" s="45"/>
      <c r="L15903"/>
      <c r="M15903" s="46"/>
    </row>
    <row r="15904" spans="1:13" x14ac:dyDescent="0.3">
      <c r="A15904"/>
      <c r="B15904"/>
      <c r="C15904" s="29"/>
      <c r="D15904"/>
      <c r="E15904" s="44"/>
      <c r="F15904" s="29"/>
      <c r="G15904" s="45"/>
      <c r="L15904"/>
      <c r="M15904" s="46"/>
    </row>
    <row r="15905" spans="1:13" x14ac:dyDescent="0.3">
      <c r="A15905"/>
      <c r="B15905"/>
      <c r="C15905" s="29"/>
      <c r="D15905"/>
      <c r="E15905" s="44"/>
      <c r="F15905" s="29"/>
      <c r="G15905" s="45"/>
      <c r="L15905"/>
      <c r="M15905" s="46"/>
    </row>
    <row r="15906" spans="1:13" x14ac:dyDescent="0.3">
      <c r="A15906"/>
      <c r="B15906"/>
      <c r="C15906" s="29"/>
      <c r="D15906"/>
      <c r="E15906" s="44"/>
      <c r="F15906" s="29"/>
      <c r="G15906" s="45"/>
      <c r="L15906"/>
      <c r="M15906" s="46"/>
    </row>
    <row r="15907" spans="1:13" x14ac:dyDescent="0.3">
      <c r="A15907"/>
      <c r="B15907"/>
      <c r="C15907" s="29"/>
      <c r="D15907"/>
      <c r="E15907" s="44"/>
      <c r="F15907" s="29"/>
      <c r="G15907" s="45"/>
      <c r="L15907"/>
      <c r="M15907" s="46"/>
    </row>
    <row r="15908" spans="1:13" x14ac:dyDescent="0.3">
      <c r="A15908"/>
      <c r="B15908"/>
      <c r="C15908" s="29"/>
      <c r="D15908"/>
      <c r="E15908" s="44"/>
      <c r="F15908" s="29"/>
      <c r="G15908" s="45"/>
      <c r="L15908"/>
      <c r="M15908" s="46"/>
    </row>
    <row r="15909" spans="1:13" x14ac:dyDescent="0.3">
      <c r="A15909"/>
      <c r="B15909"/>
      <c r="C15909" s="29"/>
      <c r="D15909"/>
      <c r="E15909" s="44"/>
      <c r="F15909" s="29"/>
      <c r="G15909" s="45"/>
      <c r="L15909"/>
      <c r="M15909" s="46"/>
    </row>
    <row r="15910" spans="1:13" x14ac:dyDescent="0.3">
      <c r="A15910"/>
      <c r="B15910"/>
      <c r="C15910" s="29"/>
      <c r="D15910"/>
      <c r="E15910" s="44"/>
      <c r="F15910" s="29"/>
      <c r="G15910" s="45"/>
      <c r="L15910"/>
      <c r="M15910" s="46"/>
    </row>
    <row r="15911" spans="1:13" x14ac:dyDescent="0.3">
      <c r="A15911"/>
      <c r="B15911"/>
      <c r="C15911" s="29"/>
      <c r="D15911"/>
      <c r="E15911" s="44"/>
      <c r="F15911" s="29"/>
      <c r="G15911" s="45"/>
      <c r="L15911"/>
      <c r="M15911" s="46"/>
    </row>
    <row r="15912" spans="1:13" x14ac:dyDescent="0.3">
      <c r="A15912"/>
      <c r="B15912"/>
      <c r="C15912" s="29"/>
      <c r="D15912"/>
      <c r="E15912" s="44"/>
      <c r="F15912" s="29"/>
      <c r="G15912" s="45"/>
      <c r="L15912"/>
      <c r="M15912" s="46"/>
    </row>
    <row r="15913" spans="1:13" x14ac:dyDescent="0.3">
      <c r="A15913"/>
      <c r="B15913"/>
      <c r="C15913" s="29"/>
      <c r="D15913"/>
      <c r="E15913" s="44"/>
      <c r="F15913" s="29"/>
      <c r="G15913" s="45"/>
      <c r="L15913"/>
      <c r="M15913" s="46"/>
    </row>
    <row r="15914" spans="1:13" x14ac:dyDescent="0.3">
      <c r="A15914"/>
      <c r="B15914"/>
      <c r="C15914" s="29"/>
      <c r="D15914"/>
      <c r="E15914" s="44"/>
      <c r="F15914" s="29"/>
      <c r="G15914" s="45"/>
      <c r="L15914"/>
      <c r="M15914" s="46"/>
    </row>
    <row r="15915" spans="1:13" x14ac:dyDescent="0.3">
      <c r="A15915"/>
      <c r="B15915"/>
      <c r="C15915" s="29"/>
      <c r="D15915"/>
      <c r="E15915" s="44"/>
      <c r="F15915" s="29"/>
      <c r="G15915" s="45"/>
      <c r="L15915"/>
      <c r="M15915" s="46"/>
    </row>
    <row r="15916" spans="1:13" x14ac:dyDescent="0.3">
      <c r="A15916"/>
      <c r="B15916"/>
      <c r="C15916" s="29"/>
      <c r="D15916"/>
      <c r="E15916" s="44"/>
      <c r="F15916" s="29"/>
      <c r="G15916" s="45"/>
      <c r="L15916"/>
      <c r="M15916" s="46"/>
    </row>
    <row r="15917" spans="1:13" x14ac:dyDescent="0.3">
      <c r="A15917"/>
      <c r="B15917"/>
      <c r="C15917" s="29"/>
      <c r="D15917"/>
      <c r="E15917" s="44"/>
      <c r="F15917" s="29"/>
      <c r="G15917" s="45"/>
      <c r="L15917"/>
      <c r="M15917" s="46"/>
    </row>
    <row r="15918" spans="1:13" x14ac:dyDescent="0.3">
      <c r="A15918"/>
      <c r="B15918"/>
      <c r="C15918" s="29"/>
      <c r="D15918"/>
      <c r="E15918" s="44"/>
      <c r="F15918" s="29"/>
      <c r="G15918" s="45"/>
      <c r="L15918"/>
      <c r="M15918" s="46"/>
    </row>
    <row r="15919" spans="1:13" x14ac:dyDescent="0.3">
      <c r="A15919"/>
      <c r="B15919"/>
      <c r="C15919" s="29"/>
      <c r="D15919"/>
      <c r="E15919" s="44"/>
      <c r="F15919" s="29"/>
      <c r="G15919" s="45"/>
      <c r="L15919"/>
      <c r="M15919" s="46"/>
    </row>
    <row r="15920" spans="1:13" x14ac:dyDescent="0.3">
      <c r="A15920"/>
      <c r="B15920"/>
      <c r="C15920" s="29"/>
      <c r="D15920"/>
      <c r="E15920" s="44"/>
      <c r="F15920" s="29"/>
      <c r="G15920" s="45"/>
      <c r="L15920"/>
      <c r="M15920" s="46"/>
    </row>
    <row r="15921" spans="1:13" x14ac:dyDescent="0.3">
      <c r="A15921"/>
      <c r="B15921"/>
      <c r="C15921" s="29"/>
      <c r="D15921"/>
      <c r="E15921" s="44"/>
      <c r="F15921" s="29"/>
      <c r="G15921" s="45"/>
      <c r="L15921"/>
      <c r="M15921" s="46"/>
    </row>
    <row r="15922" spans="1:13" x14ac:dyDescent="0.3">
      <c r="A15922"/>
      <c r="B15922"/>
      <c r="C15922" s="29"/>
      <c r="D15922"/>
      <c r="E15922" s="44"/>
      <c r="F15922" s="29"/>
      <c r="G15922" s="45"/>
      <c r="L15922"/>
      <c r="M15922" s="46"/>
    </row>
    <row r="15923" spans="1:13" x14ac:dyDescent="0.3">
      <c r="A15923"/>
      <c r="B15923"/>
      <c r="C15923" s="29"/>
      <c r="D15923"/>
      <c r="E15923" s="44"/>
      <c r="F15923" s="29"/>
      <c r="G15923" s="45"/>
      <c r="L15923"/>
      <c r="M15923" s="46"/>
    </row>
    <row r="15924" spans="1:13" x14ac:dyDescent="0.3">
      <c r="A15924"/>
      <c r="B15924"/>
      <c r="C15924" s="29"/>
      <c r="D15924"/>
      <c r="E15924" s="44"/>
      <c r="F15924" s="29"/>
      <c r="G15924" s="45"/>
      <c r="L15924"/>
      <c r="M15924" s="46"/>
    </row>
    <row r="15925" spans="1:13" x14ac:dyDescent="0.3">
      <c r="A15925"/>
      <c r="B15925"/>
      <c r="C15925" s="29"/>
      <c r="D15925"/>
      <c r="E15925" s="44"/>
      <c r="F15925" s="29"/>
      <c r="G15925" s="45"/>
      <c r="L15925"/>
      <c r="M15925" s="46"/>
    </row>
    <row r="15926" spans="1:13" x14ac:dyDescent="0.3">
      <c r="A15926"/>
      <c r="B15926"/>
      <c r="C15926" s="29"/>
      <c r="D15926"/>
      <c r="E15926" s="44"/>
      <c r="F15926" s="29"/>
      <c r="G15926" s="45"/>
      <c r="L15926"/>
      <c r="M15926" s="46"/>
    </row>
    <row r="15927" spans="1:13" x14ac:dyDescent="0.3">
      <c r="A15927"/>
      <c r="B15927"/>
      <c r="C15927" s="29"/>
      <c r="D15927"/>
      <c r="E15927" s="44"/>
      <c r="F15927" s="29"/>
      <c r="G15927" s="45"/>
      <c r="L15927"/>
      <c r="M15927" s="46"/>
    </row>
    <row r="15928" spans="1:13" x14ac:dyDescent="0.3">
      <c r="A15928"/>
      <c r="B15928"/>
      <c r="C15928" s="29"/>
      <c r="D15928"/>
      <c r="E15928" s="44"/>
      <c r="F15928" s="29"/>
      <c r="G15928" s="45"/>
      <c r="L15928"/>
      <c r="M15928" s="46"/>
    </row>
    <row r="15929" spans="1:13" x14ac:dyDescent="0.3">
      <c r="A15929"/>
      <c r="B15929"/>
      <c r="C15929" s="29"/>
      <c r="D15929"/>
      <c r="E15929" s="44"/>
      <c r="F15929" s="29"/>
      <c r="G15929" s="45"/>
      <c r="L15929"/>
      <c r="M15929" s="46"/>
    </row>
    <row r="15930" spans="1:13" x14ac:dyDescent="0.3">
      <c r="A15930"/>
      <c r="B15930"/>
      <c r="C15930" s="29"/>
      <c r="D15930"/>
      <c r="E15930" s="44"/>
      <c r="F15930" s="29"/>
      <c r="G15930" s="45"/>
      <c r="L15930"/>
      <c r="M15930" s="46"/>
    </row>
    <row r="15931" spans="1:13" x14ac:dyDescent="0.3">
      <c r="A15931"/>
      <c r="B15931"/>
      <c r="C15931" s="29"/>
      <c r="D15931"/>
      <c r="E15931" s="44"/>
      <c r="F15931" s="29"/>
      <c r="G15931" s="45"/>
      <c r="L15931"/>
      <c r="M15931" s="46"/>
    </row>
    <row r="15932" spans="1:13" x14ac:dyDescent="0.3">
      <c r="A15932"/>
      <c r="B15932"/>
      <c r="C15932" s="29"/>
      <c r="D15932"/>
      <c r="E15932" s="44"/>
      <c r="F15932" s="29"/>
      <c r="G15932" s="45"/>
      <c r="L15932"/>
      <c r="M15932" s="46"/>
    </row>
    <row r="15933" spans="1:13" x14ac:dyDescent="0.3">
      <c r="A15933"/>
      <c r="B15933"/>
      <c r="C15933" s="29"/>
      <c r="D15933"/>
      <c r="E15933" s="44"/>
      <c r="F15933" s="29"/>
      <c r="G15933" s="45"/>
      <c r="L15933"/>
      <c r="M15933" s="46"/>
    </row>
    <row r="15934" spans="1:13" x14ac:dyDescent="0.3">
      <c r="A15934"/>
      <c r="B15934"/>
      <c r="C15934" s="29"/>
      <c r="D15934"/>
      <c r="E15934" s="44"/>
      <c r="F15934" s="29"/>
      <c r="G15934" s="45"/>
      <c r="L15934"/>
      <c r="M15934" s="46"/>
    </row>
    <row r="15935" spans="1:13" x14ac:dyDescent="0.3">
      <c r="A15935"/>
      <c r="B15935"/>
      <c r="C15935" s="29"/>
      <c r="D15935"/>
      <c r="E15935" s="44"/>
      <c r="F15935" s="29"/>
      <c r="G15935" s="45"/>
      <c r="L15935"/>
      <c r="M15935" s="46"/>
    </row>
    <row r="15936" spans="1:13" x14ac:dyDescent="0.3">
      <c r="A15936"/>
      <c r="B15936"/>
      <c r="C15936" s="29"/>
      <c r="D15936"/>
      <c r="E15936" s="44"/>
      <c r="F15936" s="29"/>
      <c r="G15936" s="45"/>
      <c r="L15936"/>
      <c r="M15936" s="46"/>
    </row>
    <row r="15937" spans="1:13" x14ac:dyDescent="0.3">
      <c r="A15937"/>
      <c r="B15937"/>
      <c r="C15937" s="29"/>
      <c r="D15937"/>
      <c r="E15937" s="44"/>
      <c r="F15937" s="29"/>
      <c r="G15937" s="45"/>
      <c r="L15937"/>
      <c r="M15937" s="46"/>
    </row>
    <row r="15938" spans="1:13" x14ac:dyDescent="0.3">
      <c r="A15938"/>
      <c r="B15938"/>
      <c r="C15938" s="29"/>
      <c r="D15938"/>
      <c r="E15938" s="44"/>
      <c r="F15938" s="29"/>
      <c r="G15938" s="45"/>
      <c r="L15938"/>
      <c r="M15938" s="46"/>
    </row>
    <row r="15939" spans="1:13" x14ac:dyDescent="0.3">
      <c r="A15939"/>
      <c r="B15939"/>
      <c r="C15939" s="29"/>
      <c r="D15939"/>
      <c r="E15939" s="44"/>
      <c r="F15939" s="29"/>
      <c r="G15939" s="45"/>
      <c r="L15939"/>
      <c r="M15939" s="46"/>
    </row>
    <row r="15940" spans="1:13" x14ac:dyDescent="0.3">
      <c r="A15940"/>
      <c r="B15940"/>
      <c r="C15940" s="29"/>
      <c r="D15940"/>
      <c r="E15940" s="44"/>
      <c r="F15940" s="29"/>
      <c r="G15940" s="45"/>
      <c r="L15940"/>
      <c r="M15940" s="46"/>
    </row>
    <row r="15941" spans="1:13" x14ac:dyDescent="0.3">
      <c r="A15941"/>
      <c r="B15941"/>
      <c r="C15941" s="29"/>
      <c r="D15941"/>
      <c r="E15941" s="44"/>
      <c r="F15941" s="29"/>
      <c r="G15941" s="45"/>
      <c r="L15941"/>
      <c r="M15941" s="46"/>
    </row>
    <row r="15942" spans="1:13" x14ac:dyDescent="0.3">
      <c r="A15942"/>
      <c r="B15942"/>
      <c r="C15942" s="29"/>
      <c r="D15942"/>
      <c r="E15942" s="44"/>
      <c r="F15942" s="29"/>
      <c r="G15942" s="45"/>
      <c r="L15942"/>
      <c r="M15942" s="46"/>
    </row>
    <row r="15943" spans="1:13" x14ac:dyDescent="0.3">
      <c r="A15943"/>
      <c r="B15943"/>
      <c r="C15943" s="29"/>
      <c r="D15943"/>
      <c r="E15943" s="44"/>
      <c r="F15943" s="29"/>
      <c r="G15943" s="45"/>
      <c r="L15943"/>
      <c r="M15943" s="46"/>
    </row>
    <row r="15944" spans="1:13" x14ac:dyDescent="0.3">
      <c r="A15944"/>
      <c r="B15944"/>
      <c r="C15944" s="29"/>
      <c r="D15944"/>
      <c r="E15944" s="44"/>
      <c r="F15944" s="29"/>
      <c r="G15944" s="45"/>
      <c r="L15944"/>
      <c r="M15944" s="46"/>
    </row>
    <row r="15945" spans="1:13" x14ac:dyDescent="0.3">
      <c r="A15945"/>
      <c r="B15945"/>
      <c r="C15945" s="29"/>
      <c r="D15945"/>
      <c r="E15945" s="44"/>
      <c r="F15945" s="29"/>
      <c r="G15945" s="45"/>
      <c r="L15945"/>
      <c r="M15945" s="46"/>
    </row>
    <row r="15946" spans="1:13" x14ac:dyDescent="0.3">
      <c r="A15946"/>
      <c r="B15946"/>
      <c r="C15946" s="29"/>
      <c r="D15946"/>
      <c r="E15946" s="44"/>
      <c r="F15946" s="29"/>
      <c r="G15946" s="45"/>
      <c r="L15946"/>
      <c r="M15946" s="46"/>
    </row>
    <row r="15947" spans="1:13" x14ac:dyDescent="0.3">
      <c r="A15947"/>
      <c r="B15947"/>
      <c r="C15947" s="29"/>
      <c r="D15947"/>
      <c r="E15947" s="44"/>
      <c r="F15947" s="29"/>
      <c r="G15947" s="45"/>
      <c r="L15947"/>
      <c r="M15947" s="46"/>
    </row>
    <row r="15948" spans="1:13" x14ac:dyDescent="0.3">
      <c r="A15948"/>
      <c r="B15948"/>
      <c r="C15948" s="29"/>
      <c r="D15948"/>
      <c r="E15948" s="44"/>
      <c r="F15948" s="29"/>
      <c r="G15948" s="45"/>
      <c r="L15948"/>
      <c r="M15948" s="46"/>
    </row>
    <row r="15949" spans="1:13" x14ac:dyDescent="0.3">
      <c r="A15949"/>
      <c r="B15949"/>
      <c r="C15949" s="29"/>
      <c r="D15949"/>
      <c r="E15949" s="44"/>
      <c r="F15949" s="29"/>
      <c r="G15949" s="45"/>
      <c r="L15949"/>
      <c r="M15949" s="46"/>
    </row>
    <row r="15950" spans="1:13" x14ac:dyDescent="0.3">
      <c r="A15950"/>
      <c r="B15950"/>
      <c r="C15950" s="29"/>
      <c r="D15950"/>
      <c r="E15950" s="44"/>
      <c r="F15950" s="29"/>
      <c r="G15950" s="45"/>
      <c r="L15950"/>
      <c r="M15950" s="46"/>
    </row>
    <row r="15951" spans="1:13" x14ac:dyDescent="0.3">
      <c r="A15951"/>
      <c r="B15951"/>
      <c r="C15951" s="29"/>
      <c r="D15951"/>
      <c r="E15951" s="44"/>
      <c r="F15951" s="29"/>
      <c r="G15951" s="45"/>
      <c r="L15951"/>
      <c r="M15951" s="46"/>
    </row>
    <row r="15952" spans="1:13" x14ac:dyDescent="0.3">
      <c r="A15952"/>
      <c r="B15952"/>
      <c r="C15952" s="29"/>
      <c r="D15952"/>
      <c r="E15952" s="44"/>
      <c r="F15952" s="29"/>
      <c r="G15952" s="45"/>
      <c r="L15952"/>
      <c r="M15952" s="46"/>
    </row>
    <row r="15953" spans="1:13" x14ac:dyDescent="0.3">
      <c r="A15953"/>
      <c r="B15953"/>
      <c r="C15953" s="29"/>
      <c r="D15953"/>
      <c r="E15953" s="44"/>
      <c r="F15953" s="29"/>
      <c r="G15953" s="45"/>
      <c r="L15953"/>
      <c r="M15953" s="46"/>
    </row>
    <row r="15954" spans="1:13" x14ac:dyDescent="0.3">
      <c r="A15954"/>
      <c r="B15954"/>
      <c r="C15954" s="29"/>
      <c r="D15954"/>
      <c r="E15954" s="44"/>
      <c r="F15954" s="29"/>
      <c r="G15954" s="45"/>
      <c r="L15954"/>
      <c r="M15954" s="46"/>
    </row>
    <row r="15955" spans="1:13" x14ac:dyDescent="0.3">
      <c r="A15955"/>
      <c r="B15955"/>
      <c r="C15955" s="29"/>
      <c r="D15955"/>
      <c r="E15955" s="44"/>
      <c r="F15955" s="29"/>
      <c r="G15955" s="45"/>
      <c r="L15955"/>
      <c r="M15955" s="46"/>
    </row>
    <row r="15956" spans="1:13" x14ac:dyDescent="0.3">
      <c r="A15956"/>
      <c r="B15956"/>
      <c r="C15956" s="29"/>
      <c r="D15956"/>
      <c r="E15956" s="44"/>
      <c r="F15956" s="29"/>
      <c r="G15956" s="45"/>
      <c r="L15956"/>
      <c r="M15956" s="46"/>
    </row>
    <row r="15957" spans="1:13" x14ac:dyDescent="0.3">
      <c r="A15957"/>
      <c r="B15957"/>
      <c r="C15957" s="29"/>
      <c r="D15957"/>
      <c r="E15957" s="44"/>
      <c r="F15957" s="29"/>
      <c r="G15957" s="45"/>
      <c r="L15957"/>
      <c r="M15957" s="46"/>
    </row>
    <row r="15958" spans="1:13" x14ac:dyDescent="0.3">
      <c r="A15958"/>
      <c r="B15958"/>
      <c r="C15958" s="29"/>
      <c r="D15958"/>
      <c r="E15958" s="44"/>
      <c r="F15958" s="29"/>
      <c r="G15958" s="45"/>
      <c r="L15958"/>
      <c r="M15958" s="46"/>
    </row>
    <row r="15959" spans="1:13" x14ac:dyDescent="0.3">
      <c r="A15959"/>
      <c r="B15959"/>
      <c r="C15959" s="29"/>
      <c r="D15959"/>
      <c r="E15959" s="44"/>
      <c r="F15959" s="29"/>
      <c r="G15959" s="45"/>
      <c r="L15959"/>
      <c r="M15959" s="46"/>
    </row>
    <row r="15960" spans="1:13" x14ac:dyDescent="0.3">
      <c r="A15960"/>
      <c r="B15960"/>
      <c r="C15960" s="29"/>
      <c r="D15960"/>
      <c r="E15960" s="44"/>
      <c r="F15960" s="29"/>
      <c r="G15960" s="45"/>
      <c r="L15960"/>
      <c r="M15960" s="46"/>
    </row>
    <row r="15961" spans="1:13" x14ac:dyDescent="0.3">
      <c r="A15961"/>
      <c r="B15961"/>
      <c r="C15961" s="29"/>
      <c r="D15961"/>
      <c r="E15961" s="44"/>
      <c r="F15961" s="29"/>
      <c r="G15961" s="45"/>
      <c r="L15961"/>
      <c r="M15961" s="46"/>
    </row>
    <row r="15962" spans="1:13" x14ac:dyDescent="0.3">
      <c r="A15962"/>
      <c r="B15962"/>
      <c r="C15962" s="29"/>
      <c r="D15962"/>
      <c r="E15962" s="44"/>
      <c r="F15962" s="29"/>
      <c r="G15962" s="45"/>
      <c r="L15962"/>
      <c r="M15962" s="46"/>
    </row>
    <row r="15963" spans="1:13" x14ac:dyDescent="0.3">
      <c r="A15963"/>
      <c r="B15963"/>
      <c r="C15963" s="29"/>
      <c r="D15963"/>
      <c r="E15963" s="44"/>
      <c r="F15963" s="29"/>
      <c r="G15963" s="45"/>
      <c r="L15963"/>
      <c r="M15963" s="46"/>
    </row>
    <row r="15964" spans="1:13" x14ac:dyDescent="0.3">
      <c r="A15964"/>
      <c r="B15964"/>
      <c r="C15964" s="29"/>
      <c r="D15964"/>
      <c r="E15964" s="44"/>
      <c r="F15964" s="29"/>
      <c r="G15964" s="45"/>
      <c r="L15964"/>
      <c r="M15964" s="46"/>
    </row>
    <row r="15965" spans="1:13" x14ac:dyDescent="0.3">
      <c r="A15965"/>
      <c r="B15965"/>
      <c r="C15965" s="29"/>
      <c r="D15965"/>
      <c r="E15965" s="44"/>
      <c r="F15965" s="29"/>
      <c r="G15965" s="45"/>
      <c r="L15965"/>
      <c r="M15965" s="46"/>
    </row>
    <row r="15966" spans="1:13" x14ac:dyDescent="0.3">
      <c r="A15966"/>
      <c r="B15966"/>
      <c r="C15966" s="29"/>
      <c r="D15966"/>
      <c r="E15966" s="44"/>
      <c r="F15966" s="29"/>
      <c r="G15966" s="45"/>
      <c r="L15966"/>
      <c r="M15966" s="46"/>
    </row>
    <row r="15967" spans="1:13" x14ac:dyDescent="0.3">
      <c r="A15967"/>
      <c r="B15967"/>
      <c r="C15967" s="29"/>
      <c r="D15967"/>
      <c r="E15967" s="44"/>
      <c r="F15967" s="29"/>
      <c r="G15967" s="45"/>
      <c r="L15967"/>
      <c r="M15967" s="46"/>
    </row>
    <row r="15968" spans="1:13" x14ac:dyDescent="0.3">
      <c r="A15968"/>
      <c r="B15968"/>
      <c r="C15968" s="29"/>
      <c r="D15968"/>
      <c r="E15968" s="44"/>
      <c r="F15968" s="29"/>
      <c r="G15968" s="45"/>
      <c r="L15968"/>
      <c r="M15968" s="46"/>
    </row>
    <row r="15969" spans="1:13" x14ac:dyDescent="0.3">
      <c r="A15969"/>
      <c r="B15969"/>
      <c r="C15969" s="29"/>
      <c r="D15969"/>
      <c r="E15969" s="44"/>
      <c r="F15969" s="29"/>
      <c r="G15969" s="45"/>
      <c r="L15969"/>
      <c r="M15969" s="46"/>
    </row>
    <row r="15970" spans="1:13" x14ac:dyDescent="0.3">
      <c r="A15970"/>
      <c r="B15970"/>
      <c r="C15970" s="29"/>
      <c r="D15970"/>
      <c r="E15970" s="44"/>
      <c r="F15970" s="29"/>
      <c r="G15970" s="45"/>
      <c r="L15970"/>
      <c r="M15970" s="46"/>
    </row>
    <row r="15971" spans="1:13" x14ac:dyDescent="0.3">
      <c r="A15971"/>
      <c r="B15971"/>
      <c r="C15971" s="29"/>
      <c r="D15971"/>
      <c r="E15971" s="44"/>
      <c r="F15971" s="29"/>
      <c r="G15971" s="45"/>
      <c r="L15971"/>
      <c r="M15971" s="46"/>
    </row>
    <row r="15972" spans="1:13" x14ac:dyDescent="0.3">
      <c r="A15972"/>
      <c r="B15972"/>
      <c r="C15972" s="29"/>
      <c r="D15972"/>
      <c r="E15972" s="44"/>
      <c r="F15972" s="29"/>
      <c r="G15972" s="45"/>
      <c r="L15972"/>
      <c r="M15972" s="46"/>
    </row>
    <row r="15973" spans="1:13" x14ac:dyDescent="0.3">
      <c r="A15973"/>
      <c r="B15973"/>
      <c r="C15973" s="29"/>
      <c r="D15973"/>
      <c r="E15973" s="44"/>
      <c r="F15973" s="29"/>
      <c r="G15973" s="45"/>
      <c r="L15973"/>
      <c r="M15973" s="46"/>
    </row>
    <row r="15974" spans="1:13" x14ac:dyDescent="0.3">
      <c r="A15974"/>
      <c r="B15974"/>
      <c r="C15974" s="29"/>
      <c r="D15974"/>
      <c r="E15974" s="44"/>
      <c r="F15974" s="29"/>
      <c r="G15974" s="45"/>
      <c r="L15974"/>
      <c r="M15974" s="46"/>
    </row>
    <row r="15975" spans="1:13" x14ac:dyDescent="0.3">
      <c r="A15975"/>
      <c r="B15975"/>
      <c r="C15975" s="29"/>
      <c r="D15975"/>
      <c r="E15975" s="44"/>
      <c r="F15975" s="29"/>
      <c r="G15975" s="45"/>
      <c r="L15975"/>
      <c r="M15975" s="46"/>
    </row>
    <row r="15976" spans="1:13" x14ac:dyDescent="0.3">
      <c r="A15976"/>
      <c r="B15976"/>
      <c r="C15976" s="29"/>
      <c r="D15976"/>
      <c r="E15976" s="44"/>
      <c r="F15976" s="29"/>
      <c r="G15976" s="45"/>
      <c r="L15976"/>
      <c r="M15976" s="46"/>
    </row>
    <row r="15977" spans="1:13" x14ac:dyDescent="0.3">
      <c r="A15977"/>
      <c r="B15977"/>
      <c r="C15977" s="29"/>
      <c r="D15977"/>
      <c r="E15977" s="44"/>
      <c r="F15977" s="29"/>
      <c r="G15977" s="45"/>
      <c r="L15977"/>
      <c r="M15977" s="46"/>
    </row>
    <row r="15978" spans="1:13" x14ac:dyDescent="0.3">
      <c r="A15978"/>
      <c r="B15978"/>
      <c r="C15978" s="29"/>
      <c r="D15978"/>
      <c r="E15978" s="44"/>
      <c r="F15978" s="29"/>
      <c r="G15978" s="45"/>
      <c r="L15978"/>
      <c r="M15978" s="46"/>
    </row>
    <row r="15979" spans="1:13" x14ac:dyDescent="0.3">
      <c r="A15979"/>
      <c r="B15979"/>
      <c r="C15979" s="29"/>
      <c r="D15979"/>
      <c r="E15979" s="44"/>
      <c r="F15979" s="29"/>
      <c r="G15979" s="45"/>
      <c r="L15979"/>
      <c r="M15979" s="46"/>
    </row>
    <row r="15980" spans="1:13" x14ac:dyDescent="0.3">
      <c r="A15980"/>
      <c r="B15980"/>
      <c r="C15980" s="29"/>
      <c r="D15980"/>
      <c r="E15980" s="44"/>
      <c r="F15980" s="29"/>
      <c r="G15980" s="45"/>
      <c r="L15980"/>
      <c r="M15980" s="46"/>
    </row>
    <row r="15981" spans="1:13" x14ac:dyDescent="0.3">
      <c r="A15981"/>
      <c r="B15981"/>
      <c r="C15981" s="29"/>
      <c r="D15981"/>
      <c r="E15981" s="44"/>
      <c r="F15981" s="29"/>
      <c r="G15981" s="45"/>
      <c r="L15981"/>
      <c r="M15981" s="46"/>
    </row>
    <row r="15982" spans="1:13" x14ac:dyDescent="0.3">
      <c r="A15982"/>
      <c r="B15982"/>
      <c r="C15982" s="29"/>
      <c r="D15982"/>
      <c r="E15982" s="44"/>
      <c r="F15982" s="29"/>
      <c r="G15982" s="45"/>
      <c r="L15982"/>
      <c r="M15982" s="46"/>
    </row>
    <row r="15983" spans="1:13" x14ac:dyDescent="0.3">
      <c r="A15983"/>
      <c r="B15983"/>
      <c r="C15983" s="29"/>
      <c r="D15983"/>
      <c r="E15983" s="44"/>
      <c r="F15983" s="29"/>
      <c r="G15983" s="45"/>
      <c r="L15983"/>
      <c r="M15983" s="46"/>
    </row>
    <row r="15984" spans="1:13" x14ac:dyDescent="0.3">
      <c r="A15984"/>
      <c r="B15984"/>
      <c r="C15984" s="29"/>
      <c r="D15984"/>
      <c r="E15984" s="44"/>
      <c r="F15984" s="29"/>
      <c r="G15984" s="45"/>
      <c r="L15984"/>
      <c r="M15984" s="46"/>
    </row>
    <row r="15985" spans="1:13" x14ac:dyDescent="0.3">
      <c r="A15985"/>
      <c r="B15985"/>
      <c r="C15985" s="29"/>
      <c r="D15985"/>
      <c r="E15985" s="44"/>
      <c r="F15985" s="29"/>
      <c r="G15985" s="45"/>
      <c r="L15985"/>
      <c r="M15985" s="46"/>
    </row>
    <row r="15986" spans="1:13" x14ac:dyDescent="0.3">
      <c r="A15986"/>
      <c r="B15986"/>
      <c r="C15986" s="29"/>
      <c r="D15986"/>
      <c r="E15986" s="44"/>
      <c r="F15986" s="29"/>
      <c r="G15986" s="45"/>
      <c r="L15986"/>
      <c r="M15986" s="46"/>
    </row>
    <row r="15987" spans="1:13" x14ac:dyDescent="0.3">
      <c r="A15987"/>
      <c r="B15987"/>
      <c r="C15987" s="29"/>
      <c r="D15987"/>
      <c r="E15987" s="44"/>
      <c r="F15987" s="29"/>
      <c r="G15987" s="45"/>
      <c r="L15987"/>
      <c r="M15987" s="46"/>
    </row>
    <row r="15988" spans="1:13" x14ac:dyDescent="0.3">
      <c r="A15988"/>
      <c r="B15988"/>
      <c r="C15988" s="29"/>
      <c r="D15988"/>
      <c r="E15988" s="44"/>
      <c r="F15988" s="29"/>
      <c r="G15988" s="45"/>
      <c r="L15988"/>
      <c r="M15988" s="46"/>
    </row>
    <row r="15989" spans="1:13" x14ac:dyDescent="0.3">
      <c r="A15989"/>
      <c r="B15989"/>
      <c r="C15989" s="29"/>
      <c r="D15989"/>
      <c r="E15989" s="44"/>
      <c r="F15989" s="29"/>
      <c r="G15989" s="45"/>
      <c r="L15989"/>
      <c r="M15989" s="46"/>
    </row>
    <row r="15990" spans="1:13" x14ac:dyDescent="0.3">
      <c r="A15990"/>
      <c r="B15990"/>
      <c r="C15990" s="29"/>
      <c r="D15990"/>
      <c r="E15990" s="44"/>
      <c r="F15990" s="29"/>
      <c r="G15990" s="45"/>
      <c r="L15990"/>
      <c r="M15990" s="46"/>
    </row>
    <row r="15991" spans="1:13" x14ac:dyDescent="0.3">
      <c r="A15991"/>
      <c r="B15991"/>
      <c r="C15991" s="29"/>
      <c r="D15991"/>
      <c r="E15991" s="44"/>
      <c r="F15991" s="29"/>
      <c r="G15991" s="45"/>
      <c r="L15991"/>
      <c r="M15991" s="46"/>
    </row>
    <row r="15992" spans="1:13" x14ac:dyDescent="0.3">
      <c r="A15992"/>
      <c r="B15992"/>
      <c r="C15992" s="29"/>
      <c r="D15992"/>
      <c r="E15992" s="44"/>
      <c r="F15992" s="29"/>
      <c r="G15992" s="45"/>
      <c r="L15992"/>
      <c r="M15992" s="46"/>
    </row>
    <row r="15993" spans="1:13" x14ac:dyDescent="0.3">
      <c r="A15993"/>
      <c r="B15993"/>
      <c r="C15993" s="29"/>
      <c r="D15993"/>
      <c r="E15993" s="44"/>
      <c r="F15993" s="29"/>
      <c r="G15993" s="45"/>
      <c r="L15993"/>
      <c r="M15993" s="46"/>
    </row>
    <row r="15994" spans="1:13" x14ac:dyDescent="0.3">
      <c r="A15994"/>
      <c r="B15994"/>
      <c r="C15994" s="29"/>
      <c r="D15994"/>
      <c r="E15994" s="44"/>
      <c r="F15994" s="29"/>
      <c r="G15994" s="45"/>
      <c r="L15994"/>
      <c r="M15994" s="46"/>
    </row>
    <row r="15995" spans="1:13" x14ac:dyDescent="0.3">
      <c r="A15995"/>
      <c r="B15995"/>
      <c r="C15995" s="29"/>
      <c r="D15995"/>
      <c r="E15995" s="44"/>
      <c r="F15995" s="29"/>
      <c r="G15995" s="45"/>
      <c r="L15995"/>
      <c r="M15995" s="46"/>
    </row>
    <row r="15996" spans="1:13" x14ac:dyDescent="0.3">
      <c r="A15996"/>
      <c r="B15996"/>
      <c r="C15996" s="29"/>
      <c r="D15996"/>
      <c r="E15996" s="44"/>
      <c r="F15996" s="29"/>
      <c r="G15996" s="45"/>
      <c r="L15996"/>
      <c r="M15996" s="46"/>
    </row>
    <row r="15997" spans="1:13" x14ac:dyDescent="0.3">
      <c r="A15997"/>
      <c r="B15997"/>
      <c r="C15997" s="29"/>
      <c r="D15997"/>
      <c r="E15997" s="44"/>
      <c r="F15997" s="29"/>
      <c r="G15997" s="45"/>
      <c r="L15997"/>
      <c r="M15997" s="46"/>
    </row>
    <row r="15998" spans="1:13" x14ac:dyDescent="0.3">
      <c r="A15998"/>
      <c r="B15998"/>
      <c r="C15998" s="29"/>
      <c r="D15998"/>
      <c r="E15998" s="44"/>
      <c r="F15998" s="29"/>
      <c r="G15998" s="45"/>
      <c r="L15998"/>
      <c r="M15998" s="46"/>
    </row>
    <row r="15999" spans="1:13" x14ac:dyDescent="0.3">
      <c r="A15999"/>
      <c r="B15999"/>
      <c r="C15999" s="29"/>
      <c r="D15999"/>
      <c r="E15999" s="44"/>
      <c r="F15999" s="29"/>
      <c r="G15999" s="45"/>
      <c r="L15999"/>
      <c r="M15999" s="46"/>
    </row>
    <row r="16000" spans="1:13" x14ac:dyDescent="0.3">
      <c r="A16000"/>
      <c r="B16000"/>
      <c r="C16000" s="29"/>
      <c r="D16000"/>
      <c r="E16000" s="44"/>
      <c r="F16000" s="29"/>
      <c r="G16000" s="45"/>
      <c r="L16000"/>
      <c r="M16000" s="46"/>
    </row>
    <row r="16001" spans="1:13" x14ac:dyDescent="0.3">
      <c r="A16001"/>
      <c r="B16001"/>
      <c r="C16001" s="29"/>
      <c r="D16001"/>
      <c r="E16001" s="44"/>
      <c r="F16001" s="29"/>
      <c r="G16001" s="45"/>
      <c r="L16001"/>
      <c r="M16001" s="46"/>
    </row>
    <row r="16002" spans="1:13" x14ac:dyDescent="0.3">
      <c r="A16002"/>
      <c r="B16002"/>
      <c r="C16002" s="29"/>
      <c r="D16002"/>
      <c r="E16002" s="44"/>
      <c r="F16002" s="29"/>
      <c r="G16002" s="45"/>
      <c r="L16002"/>
      <c r="M16002" s="46"/>
    </row>
    <row r="16003" spans="1:13" x14ac:dyDescent="0.3">
      <c r="A16003"/>
      <c r="B16003"/>
      <c r="C16003" s="29"/>
      <c r="D16003"/>
      <c r="E16003" s="44"/>
      <c r="F16003" s="29"/>
      <c r="G16003" s="45"/>
      <c r="L16003"/>
      <c r="M16003" s="46"/>
    </row>
    <row r="16004" spans="1:13" x14ac:dyDescent="0.3">
      <c r="A16004"/>
      <c r="B16004"/>
      <c r="C16004" s="29"/>
      <c r="D16004"/>
      <c r="E16004" s="44"/>
      <c r="F16004" s="29"/>
      <c r="G16004" s="45"/>
      <c r="L16004"/>
      <c r="M16004" s="46"/>
    </row>
    <row r="16005" spans="1:13" x14ac:dyDescent="0.3">
      <c r="A16005"/>
      <c r="B16005"/>
      <c r="C16005" s="29"/>
      <c r="D16005"/>
      <c r="E16005" s="44"/>
      <c r="F16005" s="29"/>
      <c r="G16005" s="45"/>
      <c r="L16005"/>
      <c r="M16005" s="46"/>
    </row>
    <row r="16006" spans="1:13" x14ac:dyDescent="0.3">
      <c r="A16006"/>
      <c r="B16006"/>
      <c r="C16006" s="29"/>
      <c r="D16006"/>
      <c r="E16006" s="44"/>
      <c r="F16006" s="29"/>
      <c r="G16006" s="45"/>
      <c r="L16006"/>
      <c r="M16006" s="46"/>
    </row>
    <row r="16007" spans="1:13" x14ac:dyDescent="0.3">
      <c r="A16007"/>
      <c r="B16007"/>
      <c r="C16007" s="29"/>
      <c r="D16007"/>
      <c r="E16007" s="44"/>
      <c r="F16007" s="29"/>
      <c r="G16007" s="45"/>
      <c r="L16007"/>
      <c r="M16007" s="46"/>
    </row>
    <row r="16008" spans="1:13" x14ac:dyDescent="0.3">
      <c r="A16008"/>
      <c r="B16008"/>
      <c r="C16008" s="29"/>
      <c r="D16008"/>
      <c r="E16008" s="44"/>
      <c r="F16008" s="29"/>
      <c r="G16008" s="45"/>
      <c r="L16008"/>
      <c r="M16008" s="46"/>
    </row>
    <row r="16009" spans="1:13" x14ac:dyDescent="0.3">
      <c r="A16009"/>
      <c r="B16009"/>
      <c r="C16009" s="29"/>
      <c r="D16009"/>
      <c r="E16009" s="44"/>
      <c r="F16009" s="29"/>
      <c r="G16009" s="45"/>
      <c r="L16009"/>
      <c r="M16009" s="46"/>
    </row>
    <row r="16010" spans="1:13" x14ac:dyDescent="0.3">
      <c r="A16010"/>
      <c r="B16010"/>
      <c r="C16010" s="29"/>
      <c r="D16010"/>
      <c r="E16010" s="44"/>
      <c r="F16010" s="29"/>
      <c r="G16010" s="45"/>
      <c r="L16010"/>
      <c r="M16010" s="46"/>
    </row>
    <row r="16011" spans="1:13" x14ac:dyDescent="0.3">
      <c r="A16011"/>
      <c r="B16011"/>
      <c r="C16011" s="29"/>
      <c r="D16011"/>
      <c r="E16011" s="44"/>
      <c r="F16011" s="29"/>
      <c r="G16011" s="45"/>
      <c r="L16011"/>
      <c r="M16011" s="46"/>
    </row>
    <row r="16012" spans="1:13" x14ac:dyDescent="0.3">
      <c r="A16012"/>
      <c r="B16012"/>
      <c r="C16012" s="29"/>
      <c r="D16012"/>
      <c r="E16012" s="44"/>
      <c r="F16012" s="29"/>
      <c r="G16012" s="45"/>
      <c r="L16012"/>
      <c r="M16012" s="46"/>
    </row>
    <row r="16013" spans="1:13" x14ac:dyDescent="0.3">
      <c r="A16013"/>
      <c r="B16013"/>
      <c r="C16013" s="29"/>
      <c r="D16013"/>
      <c r="E16013" s="44"/>
      <c r="F16013" s="29"/>
      <c r="G16013" s="45"/>
      <c r="L16013"/>
      <c r="M16013" s="46"/>
    </row>
    <row r="16014" spans="1:13" x14ac:dyDescent="0.3">
      <c r="A16014"/>
      <c r="B16014"/>
      <c r="C16014" s="29"/>
      <c r="D16014"/>
      <c r="E16014" s="44"/>
      <c r="F16014" s="29"/>
      <c r="G16014" s="45"/>
      <c r="L16014"/>
      <c r="M16014" s="46"/>
    </row>
    <row r="16015" spans="1:13" x14ac:dyDescent="0.3">
      <c r="A16015"/>
      <c r="B16015"/>
      <c r="C16015" s="29"/>
      <c r="D16015"/>
      <c r="E16015" s="44"/>
      <c r="F16015" s="29"/>
      <c r="G16015" s="45"/>
      <c r="L16015"/>
      <c r="M16015" s="46"/>
    </row>
    <row r="16016" spans="1:13" x14ac:dyDescent="0.3">
      <c r="A16016"/>
      <c r="B16016"/>
      <c r="C16016" s="29"/>
      <c r="D16016"/>
      <c r="E16016" s="44"/>
      <c r="F16016" s="29"/>
      <c r="G16016" s="45"/>
      <c r="L16016"/>
      <c r="M16016" s="46"/>
    </row>
    <row r="16017" spans="1:13" x14ac:dyDescent="0.3">
      <c r="A16017"/>
      <c r="B16017"/>
      <c r="C16017" s="29"/>
      <c r="D16017"/>
      <c r="E16017" s="44"/>
      <c r="F16017" s="29"/>
      <c r="G16017" s="45"/>
      <c r="L16017"/>
      <c r="M16017" s="46"/>
    </row>
    <row r="16018" spans="1:13" x14ac:dyDescent="0.3">
      <c r="A16018"/>
      <c r="B16018"/>
      <c r="C16018" s="29"/>
      <c r="D16018"/>
      <c r="E16018" s="44"/>
      <c r="F16018" s="29"/>
      <c r="G16018" s="45"/>
      <c r="L16018"/>
      <c r="M16018" s="46"/>
    </row>
    <row r="16019" spans="1:13" x14ac:dyDescent="0.3">
      <c r="A16019"/>
      <c r="B16019"/>
      <c r="C16019" s="29"/>
      <c r="D16019"/>
      <c r="E16019" s="44"/>
      <c r="F16019" s="29"/>
      <c r="G16019" s="45"/>
      <c r="L16019"/>
      <c r="M16019" s="46"/>
    </row>
    <row r="16020" spans="1:13" x14ac:dyDescent="0.3">
      <c r="A16020"/>
      <c r="B16020"/>
      <c r="C16020" s="29"/>
      <c r="D16020"/>
      <c r="E16020" s="44"/>
      <c r="F16020" s="29"/>
      <c r="G16020" s="45"/>
      <c r="L16020"/>
      <c r="M16020" s="46"/>
    </row>
    <row r="16021" spans="1:13" x14ac:dyDescent="0.3">
      <c r="A16021"/>
      <c r="B16021"/>
      <c r="C16021" s="29"/>
      <c r="D16021"/>
      <c r="E16021" s="44"/>
      <c r="F16021" s="29"/>
      <c r="G16021" s="45"/>
      <c r="L16021"/>
      <c r="M16021" s="46"/>
    </row>
    <row r="16022" spans="1:13" x14ac:dyDescent="0.3">
      <c r="A16022"/>
      <c r="B16022"/>
      <c r="C16022" s="29"/>
      <c r="D16022"/>
      <c r="E16022" s="44"/>
      <c r="F16022" s="29"/>
      <c r="G16022" s="45"/>
      <c r="L16022"/>
      <c r="M16022" s="46"/>
    </row>
    <row r="16023" spans="1:13" x14ac:dyDescent="0.3">
      <c r="A16023"/>
      <c r="B16023"/>
      <c r="C16023" s="29"/>
      <c r="D16023"/>
      <c r="E16023" s="44"/>
      <c r="F16023" s="29"/>
      <c r="G16023" s="45"/>
      <c r="L16023"/>
      <c r="M16023" s="46"/>
    </row>
    <row r="16024" spans="1:13" x14ac:dyDescent="0.3">
      <c r="A16024"/>
      <c r="B16024"/>
      <c r="C16024" s="29"/>
      <c r="D16024"/>
      <c r="E16024" s="44"/>
      <c r="F16024" s="29"/>
      <c r="G16024" s="45"/>
      <c r="L16024"/>
      <c r="M16024" s="46"/>
    </row>
    <row r="16025" spans="1:13" x14ac:dyDescent="0.3">
      <c r="A16025"/>
      <c r="B16025"/>
      <c r="C16025" s="29"/>
      <c r="D16025"/>
      <c r="E16025" s="44"/>
      <c r="F16025" s="29"/>
      <c r="G16025" s="45"/>
      <c r="L16025"/>
      <c r="M16025" s="46"/>
    </row>
    <row r="16026" spans="1:13" x14ac:dyDescent="0.3">
      <c r="A16026"/>
      <c r="B16026"/>
      <c r="C16026" s="29"/>
      <c r="D16026"/>
      <c r="E16026" s="44"/>
      <c r="F16026" s="29"/>
      <c r="G16026" s="45"/>
      <c r="L16026"/>
      <c r="M16026" s="46"/>
    </row>
    <row r="16027" spans="1:13" x14ac:dyDescent="0.3">
      <c r="A16027"/>
      <c r="B16027"/>
      <c r="C16027" s="29"/>
      <c r="D16027"/>
      <c r="E16027" s="44"/>
      <c r="F16027" s="29"/>
      <c r="G16027" s="45"/>
      <c r="L16027"/>
      <c r="M16027" s="46"/>
    </row>
    <row r="16028" spans="1:13" x14ac:dyDescent="0.3">
      <c r="A16028"/>
      <c r="B16028"/>
      <c r="C16028" s="29"/>
      <c r="D16028"/>
      <c r="E16028" s="44"/>
      <c r="F16028" s="29"/>
      <c r="G16028" s="45"/>
      <c r="L16028"/>
      <c r="M16028" s="46"/>
    </row>
    <row r="16029" spans="1:13" x14ac:dyDescent="0.3">
      <c r="A16029"/>
      <c r="B16029"/>
      <c r="C16029" s="29"/>
      <c r="D16029"/>
      <c r="E16029" s="44"/>
      <c r="F16029" s="29"/>
      <c r="G16029" s="45"/>
      <c r="L16029"/>
      <c r="M16029" s="46"/>
    </row>
    <row r="16030" spans="1:13" x14ac:dyDescent="0.3">
      <c r="A16030"/>
      <c r="B16030"/>
      <c r="C16030" s="29"/>
      <c r="D16030"/>
      <c r="E16030" s="44"/>
      <c r="F16030" s="29"/>
      <c r="G16030" s="45"/>
      <c r="L16030"/>
      <c r="M16030" s="46"/>
    </row>
    <row r="16031" spans="1:13" x14ac:dyDescent="0.3">
      <c r="A16031"/>
      <c r="B16031"/>
      <c r="C16031" s="29"/>
      <c r="D16031"/>
      <c r="E16031" s="44"/>
      <c r="F16031" s="29"/>
      <c r="G16031" s="45"/>
      <c r="L16031"/>
      <c r="M16031" s="46"/>
    </row>
    <row r="16032" spans="1:13" x14ac:dyDescent="0.3">
      <c r="A16032"/>
      <c r="B16032"/>
      <c r="C16032" s="29"/>
      <c r="D16032"/>
      <c r="E16032" s="44"/>
      <c r="F16032" s="29"/>
      <c r="G16032" s="45"/>
      <c r="L16032"/>
      <c r="M16032" s="46"/>
    </row>
    <row r="16033" spans="1:13" x14ac:dyDescent="0.3">
      <c r="A16033"/>
      <c r="B16033"/>
      <c r="C16033" s="29"/>
      <c r="D16033"/>
      <c r="E16033" s="44"/>
      <c r="F16033" s="29"/>
      <c r="G16033" s="45"/>
      <c r="L16033"/>
      <c r="M16033" s="46"/>
    </row>
    <row r="16034" spans="1:13" x14ac:dyDescent="0.3">
      <c r="A16034"/>
      <c r="B16034"/>
      <c r="C16034" s="29"/>
      <c r="D16034"/>
      <c r="E16034" s="44"/>
      <c r="F16034" s="29"/>
      <c r="G16034" s="45"/>
      <c r="L16034"/>
      <c r="M16034" s="46"/>
    </row>
    <row r="16035" spans="1:13" x14ac:dyDescent="0.3">
      <c r="A16035"/>
      <c r="B16035"/>
      <c r="C16035" s="29"/>
      <c r="D16035"/>
      <c r="E16035" s="44"/>
      <c r="F16035" s="29"/>
      <c r="G16035" s="45"/>
      <c r="L16035"/>
      <c r="M16035" s="46"/>
    </row>
    <row r="16036" spans="1:13" x14ac:dyDescent="0.3">
      <c r="A16036"/>
      <c r="B16036"/>
      <c r="C16036" s="29"/>
      <c r="D16036"/>
      <c r="E16036" s="44"/>
      <c r="F16036" s="29"/>
      <c r="G16036" s="45"/>
      <c r="L16036"/>
      <c r="M16036" s="46"/>
    </row>
    <row r="16037" spans="1:13" x14ac:dyDescent="0.3">
      <c r="A16037"/>
      <c r="B16037"/>
      <c r="C16037" s="29"/>
      <c r="D16037"/>
      <c r="E16037" s="44"/>
      <c r="F16037" s="29"/>
      <c r="G16037" s="45"/>
      <c r="L16037"/>
      <c r="M16037" s="46"/>
    </row>
    <row r="16038" spans="1:13" x14ac:dyDescent="0.3">
      <c r="A16038"/>
      <c r="B16038"/>
      <c r="C16038" s="29"/>
      <c r="D16038"/>
      <c r="E16038" s="44"/>
      <c r="F16038" s="29"/>
      <c r="G16038" s="45"/>
      <c r="L16038"/>
      <c r="M16038" s="46"/>
    </row>
    <row r="16039" spans="1:13" x14ac:dyDescent="0.3">
      <c r="A16039"/>
      <c r="B16039"/>
      <c r="C16039" s="29"/>
      <c r="D16039"/>
      <c r="E16039" s="44"/>
      <c r="F16039" s="29"/>
      <c r="G16039" s="45"/>
      <c r="L16039"/>
      <c r="M16039" s="46"/>
    </row>
    <row r="16040" spans="1:13" x14ac:dyDescent="0.3">
      <c r="A16040"/>
      <c r="B16040"/>
      <c r="C16040" s="29"/>
      <c r="D16040"/>
      <c r="E16040" s="44"/>
      <c r="F16040" s="29"/>
      <c r="G16040" s="45"/>
      <c r="L16040"/>
      <c r="M16040" s="46"/>
    </row>
    <row r="16041" spans="1:13" x14ac:dyDescent="0.3">
      <c r="A16041"/>
      <c r="B16041"/>
      <c r="C16041" s="29"/>
      <c r="D16041"/>
      <c r="E16041" s="44"/>
      <c r="F16041" s="29"/>
      <c r="G16041" s="45"/>
      <c r="L16041"/>
      <c r="M16041" s="46"/>
    </row>
    <row r="16042" spans="1:13" x14ac:dyDescent="0.3">
      <c r="A16042"/>
      <c r="B16042"/>
      <c r="C16042" s="29"/>
      <c r="D16042"/>
      <c r="E16042" s="44"/>
      <c r="F16042" s="29"/>
      <c r="G16042" s="45"/>
      <c r="L16042"/>
      <c r="M16042" s="46"/>
    </row>
    <row r="16043" spans="1:13" x14ac:dyDescent="0.3">
      <c r="A16043"/>
      <c r="B16043"/>
      <c r="C16043" s="29"/>
      <c r="D16043"/>
      <c r="E16043" s="44"/>
      <c r="F16043" s="29"/>
      <c r="G16043" s="45"/>
      <c r="L16043"/>
      <c r="M16043" s="46"/>
    </row>
    <row r="16044" spans="1:13" x14ac:dyDescent="0.3">
      <c r="A16044"/>
      <c r="B16044"/>
      <c r="C16044" s="29"/>
      <c r="D16044"/>
      <c r="E16044" s="44"/>
      <c r="F16044" s="29"/>
      <c r="G16044" s="45"/>
      <c r="L16044"/>
      <c r="M16044" s="46"/>
    </row>
    <row r="16045" spans="1:13" x14ac:dyDescent="0.3">
      <c r="A16045"/>
      <c r="B16045"/>
      <c r="C16045" s="29"/>
      <c r="D16045"/>
      <c r="E16045" s="44"/>
      <c r="F16045" s="29"/>
      <c r="G16045" s="45"/>
      <c r="L16045"/>
      <c r="M16045" s="46"/>
    </row>
    <row r="16046" spans="1:13" x14ac:dyDescent="0.3">
      <c r="A16046"/>
      <c r="B16046"/>
      <c r="C16046" s="29"/>
      <c r="D16046"/>
      <c r="E16046" s="44"/>
      <c r="F16046" s="29"/>
      <c r="G16046" s="45"/>
      <c r="L16046"/>
      <c r="M16046" s="46"/>
    </row>
    <row r="16047" spans="1:13" x14ac:dyDescent="0.3">
      <c r="A16047"/>
      <c r="B16047"/>
      <c r="C16047" s="29"/>
      <c r="D16047"/>
      <c r="E16047" s="44"/>
      <c r="F16047" s="29"/>
      <c r="G16047" s="45"/>
      <c r="L16047"/>
      <c r="M16047" s="46"/>
    </row>
    <row r="16048" spans="1:13" x14ac:dyDescent="0.3">
      <c r="A16048"/>
      <c r="B16048"/>
      <c r="C16048" s="29"/>
      <c r="D16048"/>
      <c r="E16048" s="44"/>
      <c r="F16048" s="29"/>
      <c r="G16048" s="45"/>
      <c r="L16048"/>
      <c r="M16048" s="46"/>
    </row>
    <row r="16049" spans="1:13" x14ac:dyDescent="0.3">
      <c r="A16049"/>
      <c r="B16049"/>
      <c r="C16049" s="29"/>
      <c r="D16049"/>
      <c r="E16049" s="44"/>
      <c r="F16049" s="29"/>
      <c r="G16049" s="45"/>
      <c r="L16049"/>
      <c r="M16049" s="46"/>
    </row>
    <row r="16050" spans="1:13" x14ac:dyDescent="0.3">
      <c r="A16050"/>
      <c r="B16050"/>
      <c r="C16050" s="29"/>
      <c r="D16050"/>
      <c r="E16050" s="44"/>
      <c r="F16050" s="29"/>
      <c r="G16050" s="45"/>
      <c r="L16050"/>
      <c r="M16050" s="46"/>
    </row>
    <row r="16051" spans="1:13" x14ac:dyDescent="0.3">
      <c r="A16051"/>
      <c r="B16051"/>
      <c r="C16051" s="29"/>
      <c r="D16051"/>
      <c r="E16051" s="44"/>
      <c r="F16051" s="29"/>
      <c r="G16051" s="45"/>
      <c r="L16051"/>
      <c r="M16051" s="46"/>
    </row>
    <row r="16052" spans="1:13" x14ac:dyDescent="0.3">
      <c r="A16052"/>
      <c r="B16052"/>
      <c r="C16052" s="29"/>
      <c r="D16052"/>
      <c r="E16052" s="44"/>
      <c r="F16052" s="29"/>
      <c r="G16052" s="45"/>
      <c r="L16052"/>
      <c r="M16052" s="46"/>
    </row>
    <row r="16053" spans="1:13" x14ac:dyDescent="0.3">
      <c r="A16053"/>
      <c r="B16053"/>
      <c r="C16053" s="29"/>
      <c r="D16053"/>
      <c r="E16053" s="44"/>
      <c r="F16053" s="29"/>
      <c r="G16053" s="45"/>
      <c r="L16053"/>
      <c r="M16053" s="46"/>
    </row>
    <row r="16054" spans="1:13" x14ac:dyDescent="0.3">
      <c r="A16054"/>
      <c r="B16054"/>
      <c r="C16054" s="29"/>
      <c r="D16054"/>
      <c r="E16054" s="44"/>
      <c r="F16054" s="29"/>
      <c r="G16054" s="45"/>
      <c r="L16054"/>
      <c r="M16054" s="46"/>
    </row>
    <row r="16055" spans="1:13" x14ac:dyDescent="0.3">
      <c r="A16055"/>
      <c r="B16055"/>
      <c r="C16055" s="29"/>
      <c r="D16055"/>
      <c r="E16055" s="44"/>
      <c r="F16055" s="29"/>
      <c r="G16055" s="45"/>
      <c r="L16055"/>
      <c r="M16055" s="46"/>
    </row>
    <row r="16056" spans="1:13" x14ac:dyDescent="0.3">
      <c r="A16056"/>
      <c r="B16056"/>
      <c r="C16056" s="29"/>
      <c r="D16056"/>
      <c r="E16056" s="44"/>
      <c r="F16056" s="29"/>
      <c r="G16056" s="45"/>
      <c r="L16056"/>
      <c r="M16056" s="46"/>
    </row>
    <row r="16057" spans="1:13" x14ac:dyDescent="0.3">
      <c r="A16057"/>
      <c r="B16057"/>
      <c r="C16057" s="29"/>
      <c r="D16057"/>
      <c r="E16057" s="44"/>
      <c r="F16057" s="29"/>
      <c r="G16057" s="45"/>
      <c r="L16057"/>
      <c r="M16057" s="46"/>
    </row>
    <row r="16058" spans="1:13" x14ac:dyDescent="0.3">
      <c r="A16058"/>
      <c r="B16058"/>
      <c r="C16058" s="29"/>
      <c r="D16058"/>
      <c r="E16058" s="44"/>
      <c r="F16058" s="29"/>
      <c r="G16058" s="45"/>
      <c r="L16058"/>
      <c r="M16058" s="46"/>
    </row>
    <row r="16059" spans="1:13" x14ac:dyDescent="0.3">
      <c r="A16059"/>
      <c r="B16059"/>
      <c r="C16059" s="29"/>
      <c r="D16059"/>
      <c r="E16059" s="44"/>
      <c r="F16059" s="29"/>
      <c r="G16059" s="45"/>
      <c r="L16059"/>
      <c r="M16059" s="46"/>
    </row>
    <row r="16060" spans="1:13" x14ac:dyDescent="0.3">
      <c r="A16060"/>
      <c r="B16060"/>
      <c r="C16060" s="29"/>
      <c r="D16060"/>
      <c r="E16060" s="44"/>
      <c r="F16060" s="29"/>
      <c r="G16060" s="45"/>
      <c r="L16060"/>
      <c r="M16060" s="46"/>
    </row>
    <row r="16061" spans="1:13" x14ac:dyDescent="0.3">
      <c r="A16061"/>
      <c r="B16061"/>
      <c r="C16061" s="29"/>
      <c r="D16061"/>
      <c r="E16061" s="44"/>
      <c r="F16061" s="29"/>
      <c r="G16061" s="45"/>
      <c r="L16061"/>
      <c r="M16061" s="46"/>
    </row>
    <row r="16062" spans="1:13" x14ac:dyDescent="0.3">
      <c r="A16062"/>
      <c r="B16062"/>
      <c r="C16062" s="29"/>
      <c r="D16062"/>
      <c r="E16062" s="44"/>
      <c r="F16062" s="29"/>
      <c r="G16062" s="45"/>
      <c r="L16062"/>
      <c r="M16062" s="46"/>
    </row>
    <row r="16063" spans="1:13" x14ac:dyDescent="0.3">
      <c r="A16063"/>
      <c r="B16063"/>
      <c r="C16063" s="29"/>
      <c r="D16063"/>
      <c r="E16063" s="44"/>
      <c r="F16063" s="29"/>
      <c r="G16063" s="45"/>
      <c r="L16063"/>
      <c r="M16063" s="46"/>
    </row>
    <row r="16064" spans="1:13" x14ac:dyDescent="0.3">
      <c r="A16064"/>
      <c r="B16064"/>
      <c r="C16064" s="29"/>
      <c r="D16064"/>
      <c r="E16064" s="44"/>
      <c r="F16064" s="29"/>
      <c r="G16064" s="45"/>
      <c r="L16064"/>
      <c r="M16064" s="46"/>
    </row>
    <row r="16065" spans="1:13" x14ac:dyDescent="0.3">
      <c r="A16065"/>
      <c r="B16065"/>
      <c r="C16065" s="29"/>
      <c r="D16065"/>
      <c r="E16065" s="44"/>
      <c r="F16065" s="29"/>
      <c r="G16065" s="45"/>
      <c r="L16065"/>
      <c r="M16065" s="46"/>
    </row>
    <row r="16066" spans="1:13" x14ac:dyDescent="0.3">
      <c r="A16066"/>
      <c r="B16066"/>
      <c r="C16066" s="29"/>
      <c r="D16066"/>
      <c r="E16066" s="44"/>
      <c r="F16066" s="29"/>
      <c r="G16066" s="45"/>
      <c r="L16066"/>
      <c r="M16066" s="46"/>
    </row>
    <row r="16067" spans="1:13" x14ac:dyDescent="0.3">
      <c r="A16067"/>
      <c r="B16067"/>
      <c r="C16067" s="29"/>
      <c r="D16067"/>
      <c r="E16067" s="44"/>
      <c r="F16067" s="29"/>
      <c r="G16067" s="45"/>
      <c r="L16067"/>
      <c r="M16067" s="46"/>
    </row>
    <row r="16068" spans="1:13" x14ac:dyDescent="0.3">
      <c r="A16068"/>
      <c r="B16068"/>
      <c r="C16068" s="29"/>
      <c r="D16068"/>
      <c r="E16068" s="44"/>
      <c r="F16068" s="29"/>
      <c r="G16068" s="45"/>
      <c r="L16068"/>
      <c r="M16068" s="46"/>
    </row>
    <row r="16069" spans="1:13" x14ac:dyDescent="0.3">
      <c r="A16069"/>
      <c r="B16069"/>
      <c r="C16069" s="29"/>
      <c r="D16069"/>
      <c r="E16069" s="44"/>
      <c r="F16069" s="29"/>
      <c r="G16069" s="45"/>
      <c r="L16069"/>
      <c r="M16069" s="46"/>
    </row>
    <row r="16070" spans="1:13" x14ac:dyDescent="0.3">
      <c r="A16070"/>
      <c r="B16070"/>
      <c r="C16070" s="29"/>
      <c r="D16070"/>
      <c r="E16070" s="44"/>
      <c r="F16070" s="29"/>
      <c r="G16070" s="45"/>
      <c r="L16070"/>
      <c r="M16070" s="46"/>
    </row>
    <row r="16071" spans="1:13" x14ac:dyDescent="0.3">
      <c r="A16071"/>
      <c r="B16071"/>
      <c r="C16071" s="29"/>
      <c r="D16071"/>
      <c r="E16071" s="44"/>
      <c r="F16071" s="29"/>
      <c r="G16071" s="45"/>
      <c r="L16071"/>
      <c r="M16071" s="46"/>
    </row>
    <row r="16072" spans="1:13" x14ac:dyDescent="0.3">
      <c r="A16072"/>
      <c r="B16072"/>
      <c r="C16072" s="29"/>
      <c r="D16072"/>
      <c r="E16072" s="44"/>
      <c r="F16072" s="29"/>
      <c r="G16072" s="45"/>
      <c r="L16072"/>
      <c r="M16072" s="46"/>
    </row>
    <row r="16073" spans="1:13" x14ac:dyDescent="0.3">
      <c r="A16073"/>
      <c r="B16073"/>
      <c r="C16073" s="29"/>
      <c r="D16073"/>
      <c r="E16073" s="44"/>
      <c r="F16073" s="29"/>
      <c r="G16073" s="45"/>
      <c r="L16073"/>
      <c r="M16073" s="46"/>
    </row>
    <row r="16074" spans="1:13" x14ac:dyDescent="0.3">
      <c r="A16074"/>
      <c r="B16074"/>
      <c r="C16074" s="29"/>
      <c r="D16074"/>
      <c r="E16074" s="44"/>
      <c r="F16074" s="29"/>
      <c r="G16074" s="45"/>
      <c r="L16074"/>
      <c r="M16074" s="46"/>
    </row>
    <row r="16075" spans="1:13" x14ac:dyDescent="0.3">
      <c r="A16075"/>
      <c r="B16075"/>
      <c r="C16075" s="29"/>
      <c r="D16075"/>
      <c r="E16075" s="44"/>
      <c r="F16075" s="29"/>
      <c r="G16075" s="45"/>
      <c r="L16075"/>
      <c r="M16075" s="46"/>
    </row>
    <row r="16076" spans="1:13" x14ac:dyDescent="0.3">
      <c r="A16076"/>
      <c r="B16076"/>
      <c r="C16076" s="29"/>
      <c r="D16076"/>
      <c r="E16076" s="44"/>
      <c r="F16076" s="29"/>
      <c r="G16076" s="45"/>
      <c r="L16076"/>
      <c r="M16076" s="46"/>
    </row>
    <row r="16077" spans="1:13" x14ac:dyDescent="0.3">
      <c r="A16077"/>
      <c r="B16077"/>
      <c r="C16077" s="29"/>
      <c r="D16077"/>
      <c r="E16077" s="44"/>
      <c r="F16077" s="29"/>
      <c r="G16077" s="45"/>
      <c r="L16077"/>
      <c r="M16077" s="46"/>
    </row>
    <row r="16078" spans="1:13" x14ac:dyDescent="0.3">
      <c r="A16078"/>
      <c r="B16078"/>
      <c r="C16078" s="29"/>
      <c r="D16078"/>
      <c r="E16078" s="44"/>
      <c r="F16078" s="29"/>
      <c r="G16078" s="45"/>
      <c r="L16078"/>
      <c r="M16078" s="46"/>
    </row>
    <row r="16079" spans="1:13" x14ac:dyDescent="0.3">
      <c r="A16079"/>
      <c r="B16079"/>
      <c r="C16079" s="29"/>
      <c r="D16079"/>
      <c r="E16079" s="44"/>
      <c r="F16079" s="29"/>
      <c r="G16079" s="45"/>
      <c r="L16079"/>
      <c r="M16079" s="46"/>
    </row>
    <row r="16080" spans="1:13" x14ac:dyDescent="0.3">
      <c r="A16080"/>
      <c r="B16080"/>
      <c r="C16080" s="29"/>
      <c r="D16080"/>
      <c r="E16080" s="44"/>
      <c r="F16080" s="29"/>
      <c r="G16080" s="45"/>
      <c r="L16080"/>
      <c r="M16080" s="46"/>
    </row>
    <row r="16081" spans="1:13" x14ac:dyDescent="0.3">
      <c r="A16081"/>
      <c r="B16081"/>
      <c r="C16081" s="29"/>
      <c r="D16081"/>
      <c r="E16081" s="44"/>
      <c r="F16081" s="29"/>
      <c r="G16081" s="45"/>
      <c r="L16081"/>
      <c r="M16081" s="46"/>
    </row>
    <row r="16082" spans="1:13" x14ac:dyDescent="0.3">
      <c r="A16082"/>
      <c r="B16082"/>
      <c r="C16082" s="29"/>
      <c r="D16082"/>
      <c r="E16082" s="44"/>
      <c r="F16082" s="29"/>
      <c r="G16082" s="45"/>
      <c r="L16082"/>
      <c r="M16082" s="46"/>
    </row>
    <row r="16083" spans="1:13" x14ac:dyDescent="0.3">
      <c r="A16083"/>
      <c r="B16083"/>
      <c r="C16083" s="29"/>
      <c r="D16083"/>
      <c r="E16083" s="44"/>
      <c r="F16083" s="29"/>
      <c r="G16083" s="45"/>
      <c r="L16083"/>
      <c r="M16083" s="46"/>
    </row>
    <row r="16084" spans="1:13" x14ac:dyDescent="0.3">
      <c r="A16084"/>
      <c r="B16084"/>
      <c r="C16084" s="29"/>
      <c r="D16084"/>
      <c r="E16084" s="44"/>
      <c r="F16084" s="29"/>
      <c r="G16084" s="45"/>
      <c r="L16084"/>
      <c r="M16084" s="46"/>
    </row>
    <row r="16085" spans="1:13" x14ac:dyDescent="0.3">
      <c r="A16085"/>
      <c r="B16085"/>
      <c r="C16085" s="29"/>
      <c r="D16085"/>
      <c r="E16085" s="44"/>
      <c r="F16085" s="29"/>
      <c r="G16085" s="45"/>
      <c r="L16085"/>
      <c r="M16085" s="46"/>
    </row>
    <row r="16086" spans="1:13" x14ac:dyDescent="0.3">
      <c r="A16086"/>
      <c r="B16086"/>
      <c r="C16086" s="29"/>
      <c r="D16086"/>
      <c r="E16086" s="44"/>
      <c r="F16086" s="29"/>
      <c r="G16086" s="45"/>
      <c r="L16086"/>
      <c r="M16086" s="46"/>
    </row>
    <row r="16087" spans="1:13" x14ac:dyDescent="0.3">
      <c r="A16087"/>
      <c r="B16087"/>
      <c r="C16087" s="29"/>
      <c r="D16087"/>
      <c r="E16087" s="44"/>
      <c r="F16087" s="29"/>
      <c r="G16087" s="45"/>
      <c r="L16087"/>
      <c r="M16087" s="46"/>
    </row>
    <row r="16088" spans="1:13" x14ac:dyDescent="0.3">
      <c r="A16088"/>
      <c r="B16088"/>
      <c r="C16088" s="29"/>
      <c r="D16088"/>
      <c r="E16088" s="44"/>
      <c r="F16088" s="29"/>
      <c r="G16088" s="45"/>
      <c r="L16088"/>
      <c r="M16088" s="46"/>
    </row>
    <row r="16089" spans="1:13" x14ac:dyDescent="0.3">
      <c r="A16089"/>
      <c r="B16089"/>
      <c r="C16089" s="29"/>
      <c r="D16089"/>
      <c r="E16089" s="44"/>
      <c r="F16089" s="29"/>
      <c r="G16089" s="45"/>
      <c r="L16089"/>
      <c r="M16089" s="46"/>
    </row>
    <row r="16090" spans="1:13" x14ac:dyDescent="0.3">
      <c r="A16090"/>
      <c r="B16090"/>
      <c r="C16090" s="29"/>
      <c r="D16090"/>
      <c r="E16090" s="44"/>
      <c r="F16090" s="29"/>
      <c r="G16090" s="45"/>
      <c r="L16090"/>
      <c r="M16090" s="46"/>
    </row>
    <row r="16091" spans="1:13" x14ac:dyDescent="0.3">
      <c r="A16091"/>
      <c r="B16091"/>
      <c r="C16091" s="29"/>
      <c r="D16091"/>
      <c r="E16091" s="44"/>
      <c r="F16091" s="29"/>
      <c r="G16091" s="45"/>
      <c r="L16091"/>
      <c r="M16091" s="46"/>
    </row>
    <row r="16092" spans="1:13" x14ac:dyDescent="0.3">
      <c r="A16092"/>
      <c r="B16092"/>
      <c r="C16092" s="29"/>
      <c r="D16092"/>
      <c r="E16092" s="44"/>
      <c r="F16092" s="29"/>
      <c r="G16092" s="45"/>
      <c r="L16092"/>
      <c r="M16092" s="46"/>
    </row>
    <row r="16093" spans="1:13" x14ac:dyDescent="0.3">
      <c r="A16093"/>
      <c r="B16093"/>
      <c r="C16093" s="29"/>
      <c r="D16093"/>
      <c r="E16093" s="44"/>
      <c r="F16093" s="29"/>
      <c r="G16093" s="45"/>
      <c r="L16093"/>
      <c r="M16093" s="46"/>
    </row>
    <row r="16094" spans="1:13" x14ac:dyDescent="0.3">
      <c r="A16094"/>
      <c r="B16094"/>
      <c r="C16094" s="29"/>
      <c r="D16094"/>
      <c r="E16094" s="44"/>
      <c r="F16094" s="29"/>
      <c r="G16094" s="45"/>
      <c r="L16094"/>
      <c r="M16094" s="46"/>
    </row>
    <row r="16095" spans="1:13" x14ac:dyDescent="0.3">
      <c r="A16095"/>
      <c r="B16095"/>
      <c r="C16095" s="29"/>
      <c r="D16095"/>
      <c r="E16095" s="44"/>
      <c r="F16095" s="29"/>
      <c r="G16095" s="45"/>
      <c r="L16095"/>
      <c r="M16095" s="46"/>
    </row>
    <row r="16096" spans="1:13" x14ac:dyDescent="0.3">
      <c r="A16096"/>
      <c r="B16096"/>
      <c r="C16096" s="29"/>
      <c r="D16096"/>
      <c r="E16096" s="44"/>
      <c r="F16096" s="29"/>
      <c r="G16096" s="45"/>
      <c r="L16096"/>
      <c r="M16096" s="46"/>
    </row>
    <row r="16097" spans="1:13" x14ac:dyDescent="0.3">
      <c r="A16097"/>
      <c r="B16097"/>
      <c r="C16097" s="29"/>
      <c r="D16097"/>
      <c r="E16097" s="44"/>
      <c r="F16097" s="29"/>
      <c r="G16097" s="45"/>
      <c r="L16097"/>
      <c r="M16097" s="46"/>
    </row>
    <row r="16098" spans="1:13" x14ac:dyDescent="0.3">
      <c r="A16098"/>
      <c r="B16098"/>
      <c r="C16098" s="29"/>
      <c r="D16098"/>
      <c r="E16098" s="44"/>
      <c r="F16098" s="29"/>
      <c r="G16098" s="45"/>
      <c r="L16098"/>
      <c r="M16098" s="46"/>
    </row>
    <row r="16099" spans="1:13" x14ac:dyDescent="0.3">
      <c r="A16099"/>
      <c r="B16099"/>
      <c r="C16099" s="29"/>
      <c r="D16099"/>
      <c r="E16099" s="44"/>
      <c r="F16099" s="29"/>
      <c r="G16099" s="45"/>
      <c r="L16099"/>
      <c r="M16099" s="46"/>
    </row>
    <row r="16100" spans="1:13" x14ac:dyDescent="0.3">
      <c r="A16100"/>
      <c r="B16100"/>
      <c r="C16100" s="29"/>
      <c r="D16100"/>
      <c r="E16100" s="44"/>
      <c r="F16100" s="29"/>
      <c r="G16100" s="45"/>
      <c r="L16100"/>
      <c r="M16100" s="46"/>
    </row>
    <row r="16101" spans="1:13" x14ac:dyDescent="0.3">
      <c r="A16101"/>
      <c r="B16101"/>
      <c r="C16101" s="29"/>
      <c r="D16101"/>
      <c r="E16101" s="44"/>
      <c r="F16101" s="29"/>
      <c r="G16101" s="45"/>
      <c r="L16101"/>
      <c r="M16101" s="46"/>
    </row>
    <row r="16102" spans="1:13" x14ac:dyDescent="0.3">
      <c r="A16102"/>
      <c r="B16102"/>
      <c r="C16102" s="29"/>
      <c r="D16102"/>
      <c r="E16102" s="44"/>
      <c r="F16102" s="29"/>
      <c r="G16102" s="45"/>
      <c r="L16102"/>
      <c r="M16102" s="46"/>
    </row>
    <row r="16103" spans="1:13" x14ac:dyDescent="0.3">
      <c r="A16103"/>
      <c r="B16103"/>
      <c r="C16103" s="29"/>
      <c r="D16103"/>
      <c r="E16103" s="44"/>
      <c r="F16103" s="29"/>
      <c r="G16103" s="45"/>
      <c r="L16103"/>
      <c r="M16103" s="46"/>
    </row>
    <row r="16104" spans="1:13" x14ac:dyDescent="0.3">
      <c r="A16104"/>
      <c r="B16104"/>
      <c r="C16104" s="29"/>
      <c r="D16104"/>
      <c r="E16104" s="44"/>
      <c r="F16104" s="29"/>
      <c r="G16104" s="45"/>
      <c r="L16104"/>
      <c r="M16104" s="46"/>
    </row>
    <row r="16105" spans="1:13" x14ac:dyDescent="0.3">
      <c r="A16105"/>
      <c r="B16105"/>
      <c r="C16105" s="29"/>
      <c r="D16105"/>
      <c r="E16105" s="44"/>
      <c r="F16105" s="29"/>
      <c r="G16105" s="45"/>
      <c r="L16105"/>
      <c r="M16105" s="46"/>
    </row>
    <row r="16106" spans="1:13" x14ac:dyDescent="0.3">
      <c r="A16106"/>
      <c r="B16106"/>
      <c r="C16106" s="29"/>
      <c r="D16106"/>
      <c r="E16106" s="44"/>
      <c r="F16106" s="29"/>
      <c r="G16106" s="45"/>
      <c r="L16106"/>
      <c r="M16106" s="46"/>
    </row>
    <row r="16107" spans="1:13" x14ac:dyDescent="0.3">
      <c r="A16107"/>
      <c r="B16107"/>
      <c r="C16107" s="29"/>
      <c r="D16107"/>
      <c r="E16107" s="44"/>
      <c r="F16107" s="29"/>
      <c r="G16107" s="45"/>
      <c r="L16107"/>
      <c r="M16107" s="46"/>
    </row>
    <row r="16108" spans="1:13" x14ac:dyDescent="0.3">
      <c r="A16108"/>
      <c r="B16108"/>
      <c r="C16108" s="29"/>
      <c r="D16108"/>
      <c r="E16108" s="44"/>
      <c r="F16108" s="29"/>
      <c r="G16108" s="45"/>
      <c r="L16108"/>
      <c r="M16108" s="46"/>
    </row>
    <row r="16109" spans="1:13" x14ac:dyDescent="0.3">
      <c r="A16109"/>
      <c r="B16109"/>
      <c r="C16109" s="29"/>
      <c r="D16109"/>
      <c r="E16109" s="44"/>
      <c r="F16109" s="29"/>
      <c r="G16109" s="45"/>
      <c r="L16109"/>
      <c r="M16109" s="46"/>
    </row>
    <row r="16110" spans="1:13" x14ac:dyDescent="0.3">
      <c r="A16110"/>
      <c r="B16110"/>
      <c r="C16110" s="29"/>
      <c r="D16110"/>
      <c r="E16110" s="44"/>
      <c r="F16110" s="29"/>
      <c r="G16110" s="45"/>
      <c r="L16110"/>
      <c r="M16110" s="46"/>
    </row>
    <row r="16111" spans="1:13" x14ac:dyDescent="0.3">
      <c r="A16111"/>
      <c r="B16111"/>
      <c r="C16111" s="29"/>
      <c r="D16111"/>
      <c r="E16111" s="44"/>
      <c r="F16111" s="29"/>
      <c r="G16111" s="45"/>
      <c r="L16111"/>
      <c r="M16111" s="46"/>
    </row>
    <row r="16112" spans="1:13" x14ac:dyDescent="0.3">
      <c r="A16112"/>
      <c r="B16112"/>
      <c r="C16112" s="29"/>
      <c r="D16112"/>
      <c r="E16112" s="44"/>
      <c r="F16112" s="29"/>
      <c r="G16112" s="45"/>
      <c r="L16112"/>
      <c r="M16112" s="46"/>
    </row>
    <row r="16113" spans="1:13" x14ac:dyDescent="0.3">
      <c r="A16113"/>
      <c r="B16113"/>
      <c r="C16113" s="29"/>
      <c r="D16113"/>
      <c r="E16113" s="44"/>
      <c r="F16113" s="29"/>
      <c r="G16113" s="45"/>
      <c r="L16113"/>
      <c r="M16113" s="46"/>
    </row>
    <row r="16114" spans="1:13" x14ac:dyDescent="0.3">
      <c r="A16114"/>
      <c r="B16114"/>
      <c r="C16114" s="29"/>
      <c r="D16114"/>
      <c r="E16114" s="44"/>
      <c r="F16114" s="29"/>
      <c r="G16114" s="45"/>
      <c r="L16114"/>
      <c r="M16114" s="46"/>
    </row>
    <row r="16115" spans="1:13" x14ac:dyDescent="0.3">
      <c r="A16115"/>
      <c r="B16115"/>
      <c r="C16115" s="29"/>
      <c r="D16115"/>
      <c r="E16115" s="44"/>
      <c r="F16115" s="29"/>
      <c r="G16115" s="45"/>
      <c r="L16115"/>
      <c r="M16115" s="46"/>
    </row>
    <row r="16116" spans="1:13" x14ac:dyDescent="0.3">
      <c r="A16116"/>
      <c r="B16116"/>
      <c r="C16116" s="29"/>
      <c r="D16116"/>
      <c r="E16116" s="44"/>
      <c r="F16116" s="29"/>
      <c r="G16116" s="45"/>
      <c r="L16116"/>
      <c r="M16116" s="46"/>
    </row>
    <row r="16117" spans="1:13" x14ac:dyDescent="0.3">
      <c r="A16117"/>
      <c r="B16117"/>
      <c r="C16117" s="29"/>
      <c r="D16117"/>
      <c r="E16117" s="44"/>
      <c r="F16117" s="29"/>
      <c r="G16117" s="45"/>
      <c r="L16117"/>
      <c r="M16117" s="46"/>
    </row>
    <row r="16118" spans="1:13" x14ac:dyDescent="0.3">
      <c r="A16118"/>
      <c r="B16118"/>
      <c r="C16118" s="29"/>
      <c r="D16118"/>
      <c r="E16118" s="44"/>
      <c r="F16118" s="29"/>
      <c r="G16118" s="45"/>
      <c r="L16118"/>
      <c r="M16118" s="46"/>
    </row>
    <row r="16119" spans="1:13" x14ac:dyDescent="0.3">
      <c r="A16119"/>
      <c r="B16119"/>
      <c r="C16119" s="29"/>
      <c r="D16119"/>
      <c r="E16119" s="44"/>
      <c r="F16119" s="29"/>
      <c r="G16119" s="45"/>
      <c r="L16119"/>
      <c r="M16119" s="46"/>
    </row>
    <row r="16120" spans="1:13" x14ac:dyDescent="0.3">
      <c r="A16120"/>
      <c r="B16120"/>
      <c r="C16120" s="29"/>
      <c r="D16120"/>
      <c r="E16120" s="44"/>
      <c r="F16120" s="29"/>
      <c r="G16120" s="45"/>
      <c r="L16120"/>
      <c r="M16120" s="46"/>
    </row>
    <row r="16121" spans="1:13" x14ac:dyDescent="0.3">
      <c r="A16121"/>
      <c r="B16121"/>
      <c r="C16121" s="29"/>
      <c r="D16121"/>
      <c r="E16121" s="44"/>
      <c r="F16121" s="29"/>
      <c r="G16121" s="45"/>
      <c r="L16121"/>
      <c r="M16121" s="46"/>
    </row>
    <row r="16122" spans="1:13" x14ac:dyDescent="0.3">
      <c r="A16122"/>
      <c r="B16122"/>
      <c r="C16122" s="29"/>
      <c r="D16122"/>
      <c r="E16122" s="44"/>
      <c r="F16122" s="29"/>
      <c r="G16122" s="45"/>
      <c r="L16122"/>
      <c r="M16122" s="46"/>
    </row>
    <row r="16123" spans="1:13" x14ac:dyDescent="0.3">
      <c r="A16123"/>
      <c r="B16123"/>
      <c r="C16123" s="29"/>
      <c r="D16123"/>
      <c r="E16123" s="44"/>
      <c r="F16123" s="29"/>
      <c r="G16123" s="45"/>
      <c r="L16123"/>
      <c r="M16123" s="46"/>
    </row>
    <row r="16124" spans="1:13" x14ac:dyDescent="0.3">
      <c r="A16124"/>
      <c r="B16124"/>
      <c r="C16124" s="29"/>
      <c r="D16124"/>
      <c r="E16124" s="44"/>
      <c r="F16124" s="29"/>
      <c r="G16124" s="45"/>
      <c r="L16124"/>
      <c r="M16124" s="46"/>
    </row>
    <row r="16125" spans="1:13" x14ac:dyDescent="0.3">
      <c r="A16125"/>
      <c r="B16125"/>
      <c r="C16125" s="29"/>
      <c r="D16125"/>
      <c r="E16125" s="44"/>
      <c r="F16125" s="29"/>
      <c r="G16125" s="45"/>
      <c r="L16125"/>
      <c r="M16125" s="46"/>
    </row>
    <row r="16126" spans="1:13" x14ac:dyDescent="0.3">
      <c r="A16126"/>
      <c r="B16126"/>
      <c r="C16126" s="29"/>
      <c r="D16126"/>
      <c r="E16126" s="44"/>
      <c r="F16126" s="29"/>
      <c r="G16126" s="45"/>
      <c r="L16126"/>
      <c r="M16126" s="46"/>
    </row>
    <row r="16127" spans="1:13" x14ac:dyDescent="0.3">
      <c r="A16127"/>
      <c r="B16127"/>
      <c r="C16127" s="29"/>
      <c r="D16127"/>
      <c r="E16127" s="44"/>
      <c r="F16127" s="29"/>
      <c r="G16127" s="45"/>
      <c r="L16127"/>
      <c r="M16127" s="46"/>
    </row>
    <row r="16128" spans="1:13" x14ac:dyDescent="0.3">
      <c r="A16128"/>
      <c r="B16128"/>
      <c r="C16128" s="29"/>
      <c r="D16128"/>
      <c r="E16128" s="44"/>
      <c r="F16128" s="29"/>
      <c r="G16128" s="45"/>
      <c r="L16128"/>
      <c r="M16128" s="46"/>
    </row>
    <row r="16129" spans="1:13" x14ac:dyDescent="0.3">
      <c r="A16129"/>
      <c r="B16129"/>
      <c r="C16129" s="29"/>
      <c r="D16129"/>
      <c r="E16129" s="44"/>
      <c r="F16129" s="29"/>
      <c r="G16129" s="45"/>
      <c r="L16129"/>
      <c r="M16129" s="46"/>
    </row>
    <row r="16130" spans="1:13" x14ac:dyDescent="0.3">
      <c r="A16130"/>
      <c r="B16130"/>
      <c r="C16130" s="29"/>
      <c r="D16130"/>
      <c r="E16130" s="44"/>
      <c r="F16130" s="29"/>
      <c r="G16130" s="45"/>
      <c r="L16130"/>
      <c r="M16130" s="46"/>
    </row>
    <row r="16131" spans="1:13" x14ac:dyDescent="0.3">
      <c r="A16131"/>
      <c r="B16131"/>
      <c r="C16131" s="29"/>
      <c r="D16131"/>
      <c r="E16131" s="44"/>
      <c r="F16131" s="29"/>
      <c r="G16131" s="45"/>
      <c r="L16131"/>
      <c r="M16131" s="46"/>
    </row>
    <row r="16132" spans="1:13" x14ac:dyDescent="0.3">
      <c r="A16132"/>
      <c r="B16132"/>
      <c r="C16132" s="29"/>
      <c r="D16132"/>
      <c r="E16132" s="44"/>
      <c r="F16132" s="29"/>
      <c r="G16132" s="45"/>
      <c r="L16132"/>
      <c r="M16132" s="46"/>
    </row>
    <row r="16133" spans="1:13" x14ac:dyDescent="0.3">
      <c r="A16133"/>
      <c r="B16133"/>
      <c r="C16133" s="29"/>
      <c r="D16133"/>
      <c r="E16133" s="44"/>
      <c r="F16133" s="29"/>
      <c r="G16133" s="45"/>
      <c r="L16133"/>
      <c r="M16133" s="46"/>
    </row>
    <row r="16134" spans="1:13" x14ac:dyDescent="0.3">
      <c r="A16134"/>
      <c r="B16134"/>
      <c r="C16134" s="29"/>
      <c r="D16134"/>
      <c r="E16134" s="44"/>
      <c r="F16134" s="29"/>
      <c r="G16134" s="45"/>
      <c r="L16134"/>
      <c r="M16134" s="46"/>
    </row>
    <row r="16135" spans="1:13" x14ac:dyDescent="0.3">
      <c r="A16135"/>
      <c r="B16135"/>
      <c r="C16135" s="29"/>
      <c r="D16135"/>
      <c r="E16135" s="44"/>
      <c r="F16135" s="29"/>
      <c r="G16135" s="45"/>
      <c r="L16135"/>
      <c r="M16135" s="46"/>
    </row>
    <row r="16136" spans="1:13" x14ac:dyDescent="0.3">
      <c r="A16136"/>
      <c r="B16136"/>
      <c r="C16136" s="29"/>
      <c r="D16136"/>
      <c r="E16136" s="44"/>
      <c r="F16136" s="29"/>
      <c r="G16136" s="45"/>
      <c r="L16136"/>
      <c r="M16136" s="46"/>
    </row>
    <row r="16137" spans="1:13" x14ac:dyDescent="0.3">
      <c r="A16137"/>
      <c r="B16137"/>
      <c r="C16137" s="29"/>
      <c r="D16137"/>
      <c r="E16137" s="44"/>
      <c r="F16137" s="29"/>
      <c r="G16137" s="45"/>
      <c r="L16137"/>
      <c r="M16137" s="46"/>
    </row>
    <row r="16138" spans="1:13" x14ac:dyDescent="0.3">
      <c r="A16138"/>
      <c r="B16138"/>
      <c r="C16138" s="29"/>
      <c r="D16138"/>
      <c r="E16138" s="44"/>
      <c r="F16138" s="29"/>
      <c r="G16138" s="45"/>
      <c r="L16138"/>
      <c r="M16138" s="46"/>
    </row>
    <row r="16139" spans="1:13" x14ac:dyDescent="0.3">
      <c r="A16139"/>
      <c r="B16139"/>
      <c r="C16139" s="29"/>
      <c r="D16139"/>
      <c r="E16139" s="44"/>
      <c r="F16139" s="29"/>
      <c r="G16139" s="45"/>
      <c r="L16139"/>
      <c r="M16139" s="46"/>
    </row>
    <row r="16140" spans="1:13" x14ac:dyDescent="0.3">
      <c r="A16140"/>
      <c r="B16140"/>
      <c r="C16140" s="29"/>
      <c r="D16140"/>
      <c r="E16140" s="44"/>
      <c r="F16140" s="29"/>
      <c r="G16140" s="45"/>
      <c r="L16140"/>
      <c r="M16140" s="46"/>
    </row>
    <row r="16141" spans="1:13" x14ac:dyDescent="0.3">
      <c r="A16141"/>
      <c r="B16141"/>
      <c r="C16141" s="29"/>
      <c r="D16141"/>
      <c r="E16141" s="44"/>
      <c r="F16141" s="29"/>
      <c r="G16141" s="45"/>
      <c r="L16141"/>
      <c r="M16141" s="46"/>
    </row>
    <row r="16142" spans="1:13" x14ac:dyDescent="0.3">
      <c r="A16142"/>
      <c r="B16142"/>
      <c r="C16142" s="29"/>
      <c r="D16142"/>
      <c r="E16142" s="44"/>
      <c r="F16142" s="29"/>
      <c r="G16142" s="45"/>
      <c r="L16142"/>
      <c r="M16142" s="46"/>
    </row>
    <row r="16143" spans="1:13" x14ac:dyDescent="0.3">
      <c r="A16143"/>
      <c r="B16143"/>
      <c r="C16143" s="29"/>
      <c r="D16143"/>
      <c r="E16143" s="44"/>
      <c r="F16143" s="29"/>
      <c r="G16143" s="45"/>
      <c r="L16143"/>
      <c r="M16143" s="46"/>
    </row>
    <row r="16144" spans="1:13" x14ac:dyDescent="0.3">
      <c r="A16144"/>
      <c r="B16144"/>
      <c r="C16144" s="29"/>
      <c r="D16144"/>
      <c r="E16144" s="44"/>
      <c r="F16144" s="29"/>
      <c r="G16144" s="45"/>
      <c r="L16144"/>
      <c r="M16144" s="46"/>
    </row>
    <row r="16145" spans="1:13" x14ac:dyDescent="0.3">
      <c r="A16145"/>
      <c r="B16145"/>
      <c r="C16145" s="29"/>
      <c r="D16145"/>
      <c r="E16145" s="44"/>
      <c r="F16145" s="29"/>
      <c r="G16145" s="45"/>
      <c r="L16145"/>
      <c r="M16145" s="46"/>
    </row>
    <row r="16146" spans="1:13" x14ac:dyDescent="0.3">
      <c r="A16146"/>
      <c r="B16146"/>
      <c r="C16146" s="29"/>
      <c r="D16146"/>
      <c r="E16146" s="44"/>
      <c r="F16146" s="29"/>
      <c r="G16146" s="45"/>
      <c r="L16146"/>
      <c r="M16146" s="46"/>
    </row>
    <row r="16147" spans="1:13" x14ac:dyDescent="0.3">
      <c r="A16147"/>
      <c r="B16147"/>
      <c r="C16147" s="29"/>
      <c r="D16147"/>
      <c r="E16147" s="44"/>
      <c r="F16147" s="29"/>
      <c r="G16147" s="45"/>
      <c r="L16147"/>
      <c r="M16147" s="46"/>
    </row>
    <row r="16148" spans="1:13" x14ac:dyDescent="0.3">
      <c r="A16148"/>
      <c r="B16148"/>
      <c r="C16148" s="29"/>
      <c r="D16148"/>
      <c r="E16148" s="44"/>
      <c r="F16148" s="29"/>
      <c r="G16148" s="45"/>
      <c r="L16148"/>
      <c r="M16148" s="46"/>
    </row>
    <row r="16149" spans="1:13" x14ac:dyDescent="0.3">
      <c r="A16149"/>
      <c r="B16149"/>
      <c r="C16149" s="29"/>
      <c r="D16149"/>
      <c r="E16149" s="44"/>
      <c r="F16149" s="29"/>
      <c r="G16149" s="45"/>
      <c r="L16149"/>
      <c r="M16149" s="46"/>
    </row>
    <row r="16150" spans="1:13" x14ac:dyDescent="0.3">
      <c r="A16150"/>
      <c r="B16150"/>
      <c r="C16150" s="29"/>
      <c r="D16150"/>
      <c r="E16150" s="44"/>
      <c r="F16150" s="29"/>
      <c r="G16150" s="45"/>
      <c r="L16150"/>
      <c r="M16150" s="46"/>
    </row>
    <row r="16151" spans="1:13" x14ac:dyDescent="0.3">
      <c r="A16151"/>
      <c r="B16151"/>
      <c r="C16151" s="29"/>
      <c r="D16151"/>
      <c r="E16151" s="44"/>
      <c r="F16151" s="29"/>
      <c r="G16151" s="45"/>
      <c r="L16151"/>
      <c r="M16151" s="46"/>
    </row>
    <row r="16152" spans="1:13" x14ac:dyDescent="0.3">
      <c r="A16152"/>
      <c r="B16152"/>
      <c r="C16152" s="29"/>
      <c r="D16152"/>
      <c r="E16152" s="44"/>
      <c r="F16152" s="29"/>
      <c r="G16152" s="45"/>
      <c r="L16152"/>
      <c r="M16152" s="46"/>
    </row>
    <row r="16153" spans="1:13" x14ac:dyDescent="0.3">
      <c r="A16153"/>
      <c r="B16153"/>
      <c r="C16153" s="29"/>
      <c r="D16153"/>
      <c r="E16153" s="44"/>
      <c r="F16153" s="29"/>
      <c r="G16153" s="45"/>
      <c r="L16153"/>
      <c r="M16153" s="46"/>
    </row>
    <row r="16154" spans="1:13" x14ac:dyDescent="0.3">
      <c r="A16154"/>
      <c r="B16154"/>
      <c r="C16154" s="29"/>
      <c r="D16154"/>
      <c r="E16154" s="44"/>
      <c r="F16154" s="29"/>
      <c r="G16154" s="45"/>
      <c r="L16154"/>
      <c r="M16154" s="46"/>
    </row>
    <row r="16155" spans="1:13" x14ac:dyDescent="0.3">
      <c r="A16155"/>
      <c r="B16155"/>
      <c r="C16155" s="29"/>
      <c r="D16155"/>
      <c r="E16155" s="44"/>
      <c r="F16155" s="29"/>
      <c r="G16155" s="45"/>
      <c r="L16155"/>
      <c r="M16155" s="46"/>
    </row>
    <row r="16156" spans="1:13" x14ac:dyDescent="0.3">
      <c r="A16156"/>
      <c r="B16156"/>
      <c r="C16156" s="29"/>
      <c r="D16156"/>
      <c r="E16156" s="44"/>
      <c r="F16156" s="29"/>
      <c r="G16156" s="45"/>
      <c r="L16156"/>
      <c r="M16156" s="46"/>
    </row>
    <row r="16157" spans="1:13" x14ac:dyDescent="0.3">
      <c r="A16157"/>
      <c r="B16157"/>
      <c r="C16157" s="29"/>
      <c r="D16157"/>
      <c r="E16157" s="44"/>
      <c r="F16157" s="29"/>
      <c r="G16157" s="45"/>
      <c r="L16157"/>
      <c r="M16157" s="46"/>
    </row>
    <row r="16158" spans="1:13" x14ac:dyDescent="0.3">
      <c r="A16158"/>
      <c r="B16158"/>
      <c r="C16158" s="29"/>
      <c r="D16158"/>
      <c r="E16158" s="44"/>
      <c r="F16158" s="29"/>
      <c r="G16158" s="45"/>
      <c r="L16158"/>
      <c r="M16158" s="46"/>
    </row>
    <row r="16159" spans="1:13" x14ac:dyDescent="0.3">
      <c r="A16159"/>
      <c r="B16159"/>
      <c r="C16159" s="29"/>
      <c r="D16159"/>
      <c r="E16159" s="44"/>
      <c r="F16159" s="29"/>
      <c r="G16159" s="45"/>
      <c r="L16159"/>
      <c r="M16159" s="46"/>
    </row>
    <row r="16160" spans="1:13" x14ac:dyDescent="0.3">
      <c r="A16160"/>
      <c r="B16160"/>
      <c r="C16160" s="29"/>
      <c r="D16160"/>
      <c r="E16160" s="44"/>
      <c r="F16160" s="29"/>
      <c r="G16160" s="45"/>
      <c r="L16160"/>
      <c r="M16160" s="46"/>
    </row>
    <row r="16161" spans="1:13" x14ac:dyDescent="0.3">
      <c r="A16161"/>
      <c r="B16161"/>
      <c r="C16161" s="29"/>
      <c r="D16161"/>
      <c r="E16161" s="44"/>
      <c r="F16161" s="29"/>
      <c r="G16161" s="45"/>
      <c r="L16161"/>
      <c r="M16161" s="46"/>
    </row>
    <row r="16162" spans="1:13" x14ac:dyDescent="0.3">
      <c r="A16162"/>
      <c r="B16162"/>
      <c r="C16162" s="29"/>
      <c r="D16162"/>
      <c r="E16162" s="44"/>
      <c r="F16162" s="29"/>
      <c r="G16162" s="45"/>
      <c r="L16162"/>
      <c r="M16162" s="46"/>
    </row>
    <row r="16163" spans="1:13" x14ac:dyDescent="0.3">
      <c r="A16163"/>
      <c r="B16163"/>
      <c r="C16163" s="29"/>
      <c r="D16163"/>
      <c r="E16163" s="44"/>
      <c r="F16163" s="29"/>
      <c r="G16163" s="45"/>
      <c r="L16163"/>
      <c r="M16163" s="46"/>
    </row>
    <row r="16164" spans="1:13" x14ac:dyDescent="0.3">
      <c r="A16164"/>
      <c r="B16164"/>
      <c r="C16164" s="29"/>
      <c r="D16164"/>
      <c r="E16164" s="44"/>
      <c r="F16164" s="29"/>
      <c r="G16164" s="45"/>
      <c r="L16164"/>
      <c r="M16164" s="46"/>
    </row>
    <row r="16165" spans="1:13" x14ac:dyDescent="0.3">
      <c r="A16165"/>
      <c r="B16165"/>
      <c r="C16165" s="29"/>
      <c r="D16165"/>
      <c r="E16165" s="44"/>
      <c r="F16165" s="29"/>
      <c r="G16165" s="45"/>
      <c r="L16165"/>
      <c r="M16165" s="46"/>
    </row>
    <row r="16166" spans="1:13" x14ac:dyDescent="0.3">
      <c r="A16166"/>
      <c r="B16166"/>
      <c r="C16166" s="29"/>
      <c r="D16166"/>
      <c r="E16166" s="44"/>
      <c r="F16166" s="29"/>
      <c r="G16166" s="45"/>
      <c r="L16166"/>
      <c r="M16166" s="46"/>
    </row>
    <row r="16167" spans="1:13" x14ac:dyDescent="0.3">
      <c r="A16167"/>
      <c r="B16167"/>
      <c r="C16167" s="29"/>
      <c r="D16167"/>
      <c r="E16167" s="44"/>
      <c r="F16167" s="29"/>
      <c r="G16167" s="45"/>
      <c r="L16167"/>
      <c r="M16167" s="46"/>
    </row>
    <row r="16168" spans="1:13" x14ac:dyDescent="0.3">
      <c r="A16168"/>
      <c r="B16168"/>
      <c r="C16168" s="29"/>
      <c r="D16168"/>
      <c r="E16168" s="44"/>
      <c r="F16168" s="29"/>
      <c r="G16168" s="45"/>
      <c r="L16168"/>
      <c r="M16168" s="46"/>
    </row>
    <row r="16169" spans="1:13" x14ac:dyDescent="0.3">
      <c r="A16169"/>
      <c r="B16169"/>
      <c r="C16169" s="29"/>
      <c r="D16169"/>
      <c r="E16169" s="44"/>
      <c r="F16169" s="29"/>
      <c r="G16169" s="45"/>
      <c r="L16169"/>
      <c r="M16169" s="46"/>
    </row>
    <row r="16170" spans="1:13" x14ac:dyDescent="0.3">
      <c r="A16170"/>
      <c r="B16170"/>
      <c r="C16170" s="29"/>
      <c r="D16170"/>
      <c r="E16170" s="44"/>
      <c r="F16170" s="29"/>
      <c r="G16170" s="45"/>
      <c r="L16170"/>
      <c r="M16170" s="46"/>
    </row>
    <row r="16171" spans="1:13" x14ac:dyDescent="0.3">
      <c r="A16171"/>
      <c r="B16171"/>
      <c r="C16171" s="29"/>
      <c r="D16171"/>
      <c r="E16171" s="44"/>
      <c r="F16171" s="29"/>
      <c r="G16171" s="45"/>
      <c r="L16171"/>
      <c r="M16171" s="46"/>
    </row>
    <row r="16172" spans="1:13" x14ac:dyDescent="0.3">
      <c r="A16172"/>
      <c r="B16172"/>
      <c r="C16172" s="29"/>
      <c r="D16172"/>
      <c r="E16172" s="44"/>
      <c r="F16172" s="29"/>
      <c r="G16172" s="45"/>
      <c r="L16172"/>
      <c r="M16172" s="46"/>
    </row>
    <row r="16173" spans="1:13" x14ac:dyDescent="0.3">
      <c r="A16173"/>
      <c r="B16173"/>
      <c r="C16173" s="29"/>
      <c r="D16173"/>
      <c r="E16173" s="44"/>
      <c r="F16173" s="29"/>
      <c r="G16173" s="45"/>
      <c r="L16173"/>
      <c r="M16173" s="46"/>
    </row>
    <row r="16174" spans="1:13" x14ac:dyDescent="0.3">
      <c r="A16174"/>
      <c r="B16174"/>
      <c r="C16174" s="29"/>
      <c r="D16174"/>
      <c r="E16174" s="44"/>
      <c r="F16174" s="29"/>
      <c r="G16174" s="45"/>
      <c r="L16174"/>
      <c r="M16174" s="46"/>
    </row>
    <row r="16175" spans="1:13" x14ac:dyDescent="0.3">
      <c r="A16175"/>
      <c r="B16175"/>
      <c r="C16175" s="29"/>
      <c r="D16175"/>
      <c r="E16175" s="44"/>
      <c r="F16175" s="29"/>
      <c r="G16175" s="45"/>
      <c r="L16175"/>
      <c r="M16175" s="46"/>
    </row>
    <row r="16176" spans="1:13" x14ac:dyDescent="0.3">
      <c r="A16176"/>
      <c r="B16176"/>
      <c r="C16176" s="29"/>
      <c r="D16176"/>
      <c r="E16176" s="44"/>
      <c r="F16176" s="29"/>
      <c r="G16176" s="45"/>
      <c r="L16176"/>
      <c r="M16176" s="46"/>
    </row>
    <row r="16177" spans="1:13" x14ac:dyDescent="0.3">
      <c r="A16177"/>
      <c r="B16177"/>
      <c r="C16177" s="29"/>
      <c r="D16177"/>
      <c r="E16177" s="44"/>
      <c r="F16177" s="29"/>
      <c r="G16177" s="45"/>
      <c r="L16177"/>
      <c r="M16177" s="46"/>
    </row>
    <row r="16178" spans="1:13" x14ac:dyDescent="0.3">
      <c r="A16178"/>
      <c r="B16178"/>
      <c r="C16178" s="29"/>
      <c r="D16178"/>
      <c r="E16178" s="44"/>
      <c r="F16178" s="29"/>
      <c r="G16178" s="45"/>
      <c r="L16178"/>
      <c r="M16178" s="46"/>
    </row>
    <row r="16179" spans="1:13" x14ac:dyDescent="0.3">
      <c r="A16179"/>
      <c r="B16179"/>
      <c r="C16179" s="29"/>
      <c r="D16179"/>
      <c r="E16179" s="44"/>
      <c r="F16179" s="29"/>
      <c r="G16179" s="45"/>
      <c r="L16179"/>
      <c r="M16179" s="46"/>
    </row>
    <row r="16180" spans="1:13" x14ac:dyDescent="0.3">
      <c r="A16180"/>
      <c r="B16180"/>
      <c r="C16180" s="29"/>
      <c r="D16180"/>
      <c r="E16180" s="44"/>
      <c r="F16180" s="29"/>
      <c r="G16180" s="45"/>
      <c r="L16180"/>
      <c r="M16180" s="46"/>
    </row>
    <row r="16181" spans="1:13" x14ac:dyDescent="0.3">
      <c r="A16181"/>
      <c r="B16181"/>
      <c r="C16181" s="29"/>
      <c r="D16181"/>
      <c r="E16181" s="44"/>
      <c r="F16181" s="29"/>
      <c r="G16181" s="45"/>
      <c r="L16181"/>
      <c r="M16181" s="46"/>
    </row>
    <row r="16182" spans="1:13" x14ac:dyDescent="0.3">
      <c r="A16182"/>
      <c r="B16182"/>
      <c r="C16182" s="29"/>
      <c r="D16182"/>
      <c r="E16182" s="44"/>
      <c r="F16182" s="29"/>
      <c r="G16182" s="45"/>
      <c r="L16182"/>
      <c r="M16182" s="46"/>
    </row>
    <row r="16183" spans="1:13" x14ac:dyDescent="0.3">
      <c r="A16183"/>
      <c r="B16183"/>
      <c r="C16183" s="29"/>
      <c r="D16183"/>
      <c r="E16183" s="44"/>
      <c r="F16183" s="29"/>
      <c r="G16183" s="45"/>
      <c r="L16183"/>
      <c r="M16183" s="46"/>
    </row>
    <row r="16184" spans="1:13" x14ac:dyDescent="0.3">
      <c r="A16184"/>
      <c r="B16184"/>
      <c r="C16184" s="29"/>
      <c r="D16184"/>
      <c r="E16184" s="44"/>
      <c r="F16184" s="29"/>
      <c r="G16184" s="45"/>
      <c r="L16184"/>
      <c r="M16184" s="46"/>
    </row>
    <row r="16185" spans="1:13" x14ac:dyDescent="0.3">
      <c r="A16185"/>
      <c r="B16185"/>
      <c r="C16185" s="29"/>
      <c r="D16185"/>
      <c r="E16185" s="44"/>
      <c r="F16185" s="29"/>
      <c r="G16185" s="45"/>
      <c r="L16185"/>
      <c r="M16185" s="46"/>
    </row>
    <row r="16186" spans="1:13" x14ac:dyDescent="0.3">
      <c r="A16186"/>
      <c r="B16186"/>
      <c r="C16186" s="29"/>
      <c r="D16186"/>
      <c r="E16186" s="44"/>
      <c r="F16186" s="29"/>
      <c r="G16186" s="45"/>
      <c r="L16186"/>
      <c r="M16186" s="46"/>
    </row>
    <row r="16187" spans="1:13" x14ac:dyDescent="0.3">
      <c r="A16187"/>
      <c r="B16187"/>
      <c r="C16187" s="29"/>
      <c r="D16187"/>
      <c r="E16187" s="44"/>
      <c r="F16187" s="29"/>
      <c r="G16187" s="45"/>
      <c r="L16187"/>
      <c r="M16187" s="46"/>
    </row>
    <row r="16188" spans="1:13" x14ac:dyDescent="0.3">
      <c r="A16188"/>
      <c r="B16188"/>
      <c r="C16188" s="29"/>
      <c r="D16188"/>
      <c r="E16188" s="44"/>
      <c r="F16188" s="29"/>
      <c r="G16188" s="45"/>
      <c r="L16188"/>
      <c r="M16188" s="46"/>
    </row>
    <row r="16189" spans="1:13" x14ac:dyDescent="0.3">
      <c r="A16189"/>
      <c r="B16189"/>
      <c r="C16189" s="29"/>
      <c r="D16189"/>
      <c r="E16189" s="44"/>
      <c r="F16189" s="29"/>
      <c r="G16189" s="45"/>
      <c r="L16189"/>
      <c r="M16189" s="46"/>
    </row>
    <row r="16190" spans="1:13" x14ac:dyDescent="0.3">
      <c r="A16190"/>
      <c r="B16190"/>
      <c r="C16190" s="29"/>
      <c r="D16190"/>
      <c r="E16190" s="44"/>
      <c r="F16190" s="29"/>
      <c r="G16190" s="45"/>
      <c r="L16190"/>
      <c r="M16190" s="46"/>
    </row>
    <row r="16191" spans="1:13" x14ac:dyDescent="0.3">
      <c r="A16191"/>
      <c r="B16191"/>
      <c r="C16191" s="29"/>
      <c r="D16191"/>
      <c r="E16191" s="44"/>
      <c r="F16191" s="29"/>
      <c r="G16191" s="45"/>
      <c r="L16191"/>
      <c r="M16191" s="46"/>
    </row>
    <row r="16192" spans="1:13" x14ac:dyDescent="0.3">
      <c r="A16192"/>
      <c r="B16192"/>
      <c r="C16192" s="29"/>
      <c r="D16192"/>
      <c r="E16192" s="44"/>
      <c r="F16192" s="29"/>
      <c r="G16192" s="45"/>
      <c r="L16192"/>
      <c r="M16192" s="46"/>
    </row>
    <row r="16193" spans="1:13" x14ac:dyDescent="0.3">
      <c r="A16193"/>
      <c r="B16193"/>
      <c r="C16193" s="29"/>
      <c r="D16193"/>
      <c r="E16193" s="44"/>
      <c r="F16193" s="29"/>
      <c r="G16193" s="45"/>
      <c r="L16193"/>
      <c r="M16193" s="46"/>
    </row>
    <row r="16194" spans="1:13" x14ac:dyDescent="0.3">
      <c r="A16194"/>
      <c r="B16194"/>
      <c r="C16194" s="29"/>
      <c r="D16194"/>
      <c r="E16194" s="44"/>
      <c r="F16194" s="29"/>
      <c r="G16194" s="45"/>
      <c r="L16194"/>
      <c r="M16194" s="46"/>
    </row>
    <row r="16195" spans="1:13" x14ac:dyDescent="0.3">
      <c r="A16195"/>
      <c r="B16195"/>
      <c r="C16195" s="29"/>
      <c r="D16195"/>
      <c r="E16195" s="44"/>
      <c r="F16195" s="29"/>
      <c r="G16195" s="45"/>
      <c r="L16195"/>
      <c r="M16195" s="46"/>
    </row>
    <row r="16196" spans="1:13" x14ac:dyDescent="0.3">
      <c r="A16196"/>
      <c r="B16196"/>
      <c r="C16196" s="29"/>
      <c r="D16196"/>
      <c r="E16196" s="44"/>
      <c r="F16196" s="29"/>
      <c r="G16196" s="45"/>
      <c r="L16196"/>
      <c r="M16196" s="46"/>
    </row>
    <row r="16197" spans="1:13" x14ac:dyDescent="0.3">
      <c r="A16197"/>
      <c r="B16197"/>
      <c r="C16197" s="29"/>
      <c r="D16197"/>
      <c r="E16197" s="44"/>
      <c r="F16197" s="29"/>
      <c r="G16197" s="45"/>
      <c r="L16197"/>
      <c r="M16197" s="46"/>
    </row>
    <row r="16198" spans="1:13" x14ac:dyDescent="0.3">
      <c r="A16198"/>
      <c r="B16198"/>
      <c r="C16198" s="29"/>
      <c r="D16198"/>
      <c r="E16198" s="44"/>
      <c r="F16198" s="29"/>
      <c r="G16198" s="45"/>
      <c r="L16198"/>
      <c r="M16198" s="46"/>
    </row>
    <row r="16199" spans="1:13" x14ac:dyDescent="0.3">
      <c r="A16199"/>
      <c r="B16199"/>
      <c r="C16199" s="29"/>
      <c r="D16199"/>
      <c r="E16199" s="44"/>
      <c r="F16199" s="29"/>
      <c r="G16199" s="45"/>
      <c r="L16199"/>
      <c r="M16199" s="46"/>
    </row>
    <row r="16200" spans="1:13" x14ac:dyDescent="0.3">
      <c r="A16200"/>
      <c r="B16200"/>
      <c r="C16200" s="29"/>
      <c r="D16200"/>
      <c r="E16200" s="44"/>
      <c r="F16200" s="29"/>
      <c r="G16200" s="45"/>
      <c r="L16200"/>
      <c r="M16200" s="46"/>
    </row>
    <row r="16201" spans="1:13" x14ac:dyDescent="0.3">
      <c r="A16201"/>
      <c r="B16201"/>
      <c r="C16201" s="29"/>
      <c r="D16201"/>
      <c r="E16201" s="44"/>
      <c r="F16201" s="29"/>
      <c r="G16201" s="45"/>
      <c r="L16201"/>
      <c r="M16201" s="46"/>
    </row>
    <row r="16202" spans="1:13" x14ac:dyDescent="0.3">
      <c r="A16202"/>
      <c r="B16202"/>
      <c r="C16202" s="29"/>
      <c r="D16202"/>
      <c r="E16202" s="44"/>
      <c r="F16202" s="29"/>
      <c r="G16202" s="45"/>
      <c r="L16202"/>
      <c r="M16202" s="46"/>
    </row>
    <row r="16203" spans="1:13" x14ac:dyDescent="0.3">
      <c r="A16203"/>
      <c r="B16203"/>
      <c r="C16203" s="29"/>
      <c r="D16203"/>
      <c r="E16203" s="44"/>
      <c r="F16203" s="29"/>
      <c r="G16203" s="45"/>
      <c r="L16203"/>
      <c r="M16203" s="46"/>
    </row>
    <row r="16204" spans="1:13" x14ac:dyDescent="0.3">
      <c r="A16204"/>
      <c r="B16204"/>
      <c r="C16204" s="29"/>
      <c r="D16204"/>
      <c r="E16204" s="44"/>
      <c r="F16204" s="29"/>
      <c r="G16204" s="45"/>
      <c r="L16204"/>
      <c r="M16204" s="46"/>
    </row>
    <row r="16205" spans="1:13" x14ac:dyDescent="0.3">
      <c r="A16205"/>
      <c r="B16205"/>
      <c r="C16205" s="29"/>
      <c r="D16205"/>
      <c r="E16205" s="44"/>
      <c r="F16205" s="29"/>
      <c r="G16205" s="45"/>
      <c r="L16205"/>
      <c r="M16205" s="46"/>
    </row>
    <row r="16206" spans="1:13" x14ac:dyDescent="0.3">
      <c r="A16206"/>
      <c r="B16206"/>
      <c r="C16206" s="29"/>
      <c r="D16206"/>
      <c r="E16206" s="44"/>
      <c r="F16206" s="29"/>
      <c r="G16206" s="45"/>
      <c r="L16206"/>
      <c r="M16206" s="46"/>
    </row>
    <row r="16207" spans="1:13" x14ac:dyDescent="0.3">
      <c r="A16207"/>
      <c r="B16207"/>
      <c r="C16207" s="29"/>
      <c r="D16207"/>
      <c r="E16207" s="44"/>
      <c r="F16207" s="29"/>
      <c r="G16207" s="45"/>
      <c r="L16207"/>
      <c r="M16207" s="46"/>
    </row>
    <row r="16208" spans="1:13" x14ac:dyDescent="0.3">
      <c r="A16208"/>
      <c r="B16208"/>
      <c r="C16208" s="29"/>
      <c r="D16208"/>
      <c r="E16208" s="44"/>
      <c r="F16208" s="29"/>
      <c r="G16208" s="45"/>
      <c r="L16208"/>
      <c r="M16208" s="46"/>
    </row>
    <row r="16209" spans="1:13" x14ac:dyDescent="0.3">
      <c r="A16209"/>
      <c r="B16209"/>
      <c r="C16209" s="29"/>
      <c r="D16209"/>
      <c r="E16209" s="44"/>
      <c r="F16209" s="29"/>
      <c r="G16209" s="45"/>
      <c r="L16209"/>
      <c r="M16209" s="46"/>
    </row>
    <row r="16210" spans="1:13" x14ac:dyDescent="0.3">
      <c r="A16210"/>
      <c r="B16210"/>
      <c r="C16210" s="29"/>
      <c r="D16210"/>
      <c r="E16210" s="44"/>
      <c r="F16210" s="29"/>
      <c r="G16210" s="45"/>
      <c r="L16210"/>
      <c r="M16210" s="46"/>
    </row>
    <row r="16211" spans="1:13" x14ac:dyDescent="0.3">
      <c r="A16211"/>
      <c r="B16211"/>
      <c r="C16211" s="29"/>
      <c r="D16211"/>
      <c r="E16211" s="44"/>
      <c r="F16211" s="29"/>
      <c r="G16211" s="45"/>
      <c r="L16211"/>
      <c r="M16211" s="46"/>
    </row>
    <row r="16212" spans="1:13" x14ac:dyDescent="0.3">
      <c r="A16212"/>
      <c r="B16212"/>
      <c r="C16212" s="29"/>
      <c r="D16212"/>
      <c r="E16212" s="44"/>
      <c r="F16212" s="29"/>
      <c r="G16212" s="45"/>
      <c r="L16212"/>
      <c r="M16212" s="46"/>
    </row>
    <row r="16213" spans="1:13" x14ac:dyDescent="0.3">
      <c r="A16213"/>
      <c r="B16213"/>
      <c r="C16213" s="29"/>
      <c r="D16213"/>
      <c r="E16213" s="44"/>
      <c r="F16213" s="29"/>
      <c r="G16213" s="45"/>
      <c r="L16213"/>
      <c r="M16213" s="46"/>
    </row>
    <row r="16214" spans="1:13" x14ac:dyDescent="0.3">
      <c r="A16214"/>
      <c r="B16214"/>
      <c r="C16214" s="29"/>
      <c r="D16214"/>
      <c r="E16214" s="44"/>
      <c r="F16214" s="29"/>
      <c r="G16214" s="45"/>
      <c r="L16214"/>
      <c r="M16214" s="46"/>
    </row>
    <row r="16215" spans="1:13" x14ac:dyDescent="0.3">
      <c r="A16215"/>
      <c r="B16215"/>
      <c r="C16215" s="29"/>
      <c r="D16215"/>
      <c r="E16215" s="44"/>
      <c r="F16215" s="29"/>
      <c r="G16215" s="45"/>
      <c r="L16215"/>
      <c r="M16215" s="46"/>
    </row>
    <row r="16216" spans="1:13" x14ac:dyDescent="0.3">
      <c r="A16216"/>
      <c r="B16216"/>
      <c r="C16216" s="29"/>
      <c r="D16216"/>
      <c r="E16216" s="44"/>
      <c r="F16216" s="29"/>
      <c r="G16216" s="45"/>
      <c r="L16216"/>
      <c r="M16216" s="46"/>
    </row>
    <row r="16217" spans="1:13" x14ac:dyDescent="0.3">
      <c r="A16217"/>
      <c r="B16217"/>
      <c r="C16217" s="29"/>
      <c r="D16217"/>
      <c r="E16217" s="44"/>
      <c r="F16217" s="29"/>
      <c r="G16217" s="45"/>
      <c r="L16217"/>
      <c r="M16217" s="46"/>
    </row>
    <row r="16218" spans="1:13" x14ac:dyDescent="0.3">
      <c r="A16218"/>
      <c r="B16218"/>
      <c r="C16218" s="29"/>
      <c r="D16218"/>
      <c r="E16218" s="44"/>
      <c r="F16218" s="29"/>
      <c r="G16218" s="45"/>
      <c r="L16218"/>
      <c r="M16218" s="46"/>
    </row>
    <row r="16219" spans="1:13" x14ac:dyDescent="0.3">
      <c r="A16219"/>
      <c r="B16219"/>
      <c r="C16219" s="29"/>
      <c r="D16219"/>
      <c r="E16219" s="44"/>
      <c r="F16219" s="29"/>
      <c r="G16219" s="45"/>
      <c r="L16219"/>
      <c r="M16219" s="46"/>
    </row>
    <row r="16220" spans="1:13" x14ac:dyDescent="0.3">
      <c r="A16220"/>
      <c r="B16220"/>
      <c r="C16220" s="29"/>
      <c r="D16220"/>
      <c r="E16220" s="44"/>
      <c r="F16220" s="29"/>
      <c r="G16220" s="45"/>
      <c r="L16220"/>
      <c r="M16220" s="46"/>
    </row>
    <row r="16221" spans="1:13" x14ac:dyDescent="0.3">
      <c r="A16221"/>
      <c r="B16221"/>
      <c r="C16221" s="29"/>
      <c r="D16221"/>
      <c r="E16221" s="44"/>
      <c r="F16221" s="29"/>
      <c r="G16221" s="45"/>
      <c r="L16221"/>
      <c r="M16221" s="46"/>
    </row>
    <row r="16222" spans="1:13" x14ac:dyDescent="0.3">
      <c r="A16222"/>
      <c r="B16222"/>
      <c r="C16222" s="29"/>
      <c r="D16222"/>
      <c r="E16222" s="44"/>
      <c r="F16222" s="29"/>
      <c r="G16222" s="45"/>
      <c r="L16222"/>
      <c r="M16222" s="46"/>
    </row>
    <row r="16223" spans="1:13" x14ac:dyDescent="0.3">
      <c r="A16223"/>
      <c r="B16223"/>
      <c r="C16223" s="29"/>
      <c r="D16223"/>
      <c r="E16223" s="44"/>
      <c r="F16223" s="29"/>
      <c r="G16223" s="45"/>
      <c r="L16223"/>
      <c r="M16223" s="46"/>
    </row>
    <row r="16224" spans="1:13" x14ac:dyDescent="0.3">
      <c r="A16224"/>
      <c r="B16224"/>
      <c r="C16224" s="29"/>
      <c r="D16224"/>
      <c r="E16224" s="44"/>
      <c r="F16224" s="29"/>
      <c r="G16224" s="45"/>
      <c r="L16224"/>
      <c r="M16224" s="46"/>
    </row>
    <row r="16225" spans="1:13" x14ac:dyDescent="0.3">
      <c r="A16225"/>
      <c r="B16225"/>
      <c r="C16225" s="29"/>
      <c r="D16225"/>
      <c r="E16225" s="44"/>
      <c r="F16225" s="29"/>
      <c r="G16225" s="45"/>
      <c r="L16225"/>
      <c r="M16225" s="46"/>
    </row>
    <row r="16226" spans="1:13" x14ac:dyDescent="0.3">
      <c r="A16226"/>
      <c r="B16226"/>
      <c r="C16226" s="29"/>
      <c r="D16226"/>
      <c r="E16226" s="44"/>
      <c r="F16226" s="29"/>
      <c r="G16226" s="45"/>
      <c r="L16226"/>
      <c r="M16226" s="46"/>
    </row>
    <row r="16227" spans="1:13" x14ac:dyDescent="0.3">
      <c r="A16227"/>
      <c r="B16227"/>
      <c r="C16227" s="29"/>
      <c r="D16227"/>
      <c r="E16227" s="44"/>
      <c r="F16227" s="29"/>
      <c r="G16227" s="45"/>
      <c r="L16227"/>
      <c r="M16227" s="46"/>
    </row>
    <row r="16228" spans="1:13" x14ac:dyDescent="0.3">
      <c r="A16228"/>
      <c r="B16228"/>
      <c r="C16228" s="29"/>
      <c r="D16228"/>
      <c r="E16228" s="44"/>
      <c r="F16228" s="29"/>
      <c r="G16228" s="45"/>
      <c r="L16228"/>
      <c r="M16228" s="46"/>
    </row>
    <row r="16229" spans="1:13" x14ac:dyDescent="0.3">
      <c r="A16229"/>
      <c r="B16229"/>
      <c r="C16229" s="29"/>
      <c r="D16229"/>
      <c r="E16229" s="44"/>
      <c r="F16229" s="29"/>
      <c r="G16229" s="45"/>
      <c r="L16229"/>
      <c r="M16229" s="46"/>
    </row>
    <row r="16230" spans="1:13" x14ac:dyDescent="0.3">
      <c r="A16230"/>
      <c r="B16230"/>
      <c r="C16230" s="29"/>
      <c r="D16230"/>
      <c r="E16230" s="44"/>
      <c r="F16230" s="29"/>
      <c r="G16230" s="45"/>
      <c r="L16230"/>
      <c r="M16230" s="46"/>
    </row>
    <row r="16231" spans="1:13" x14ac:dyDescent="0.3">
      <c r="A16231"/>
      <c r="B16231"/>
      <c r="C16231" s="29"/>
      <c r="D16231"/>
      <c r="E16231" s="44"/>
      <c r="F16231" s="29"/>
      <c r="G16231" s="45"/>
      <c r="L16231"/>
      <c r="M16231" s="46"/>
    </row>
    <row r="16232" spans="1:13" x14ac:dyDescent="0.3">
      <c r="A16232"/>
      <c r="B16232"/>
      <c r="C16232" s="29"/>
      <c r="D16232"/>
      <c r="E16232" s="44"/>
      <c r="F16232" s="29"/>
      <c r="G16232" s="45"/>
      <c r="L16232"/>
      <c r="M16232" s="46"/>
    </row>
    <row r="16233" spans="1:13" x14ac:dyDescent="0.3">
      <c r="A16233"/>
      <c r="B16233"/>
      <c r="C16233" s="29"/>
      <c r="D16233"/>
      <c r="E16233" s="44"/>
      <c r="F16233" s="29"/>
      <c r="G16233" s="45"/>
      <c r="L16233"/>
      <c r="M16233" s="46"/>
    </row>
    <row r="16234" spans="1:13" x14ac:dyDescent="0.3">
      <c r="A16234"/>
      <c r="B16234"/>
      <c r="C16234" s="29"/>
      <c r="D16234"/>
      <c r="E16234" s="44"/>
      <c r="F16234" s="29"/>
      <c r="G16234" s="45"/>
      <c r="L16234"/>
      <c r="M16234" s="46"/>
    </row>
    <row r="16235" spans="1:13" x14ac:dyDescent="0.3">
      <c r="A16235"/>
      <c r="B16235"/>
      <c r="C16235" s="29"/>
      <c r="D16235"/>
      <c r="E16235" s="44"/>
      <c r="F16235" s="29"/>
      <c r="G16235" s="45"/>
      <c r="L16235"/>
      <c r="M16235" s="46"/>
    </row>
    <row r="16236" spans="1:13" x14ac:dyDescent="0.3">
      <c r="A16236"/>
      <c r="B16236"/>
      <c r="C16236" s="29"/>
      <c r="D16236"/>
      <c r="E16236" s="44"/>
      <c r="F16236" s="29"/>
      <c r="G16236" s="45"/>
      <c r="L16236"/>
      <c r="M16236" s="46"/>
    </row>
    <row r="16237" spans="1:13" x14ac:dyDescent="0.3">
      <c r="A16237"/>
      <c r="B16237"/>
      <c r="C16237" s="29"/>
      <c r="D16237"/>
      <c r="E16237" s="44"/>
      <c r="F16237" s="29"/>
      <c r="G16237" s="45"/>
      <c r="L16237"/>
      <c r="M16237" s="46"/>
    </row>
    <row r="16238" spans="1:13" x14ac:dyDescent="0.3">
      <c r="A16238"/>
      <c r="B16238"/>
      <c r="C16238" s="29"/>
      <c r="D16238"/>
      <c r="E16238" s="44"/>
      <c r="F16238" s="29"/>
      <c r="G16238" s="45"/>
      <c r="L16238"/>
      <c r="M16238" s="46"/>
    </row>
    <row r="16239" spans="1:13" x14ac:dyDescent="0.3">
      <c r="A16239"/>
      <c r="B16239"/>
      <c r="C16239" s="29"/>
      <c r="D16239"/>
      <c r="E16239" s="44"/>
      <c r="F16239" s="29"/>
      <c r="G16239" s="45"/>
      <c r="L16239"/>
      <c r="M16239" s="46"/>
    </row>
    <row r="16240" spans="1:13" x14ac:dyDescent="0.3">
      <c r="A16240"/>
      <c r="B16240"/>
      <c r="C16240" s="29"/>
      <c r="D16240"/>
      <c r="E16240" s="44"/>
      <c r="F16240" s="29"/>
      <c r="G16240" s="45"/>
      <c r="L16240"/>
      <c r="M16240" s="46"/>
    </row>
    <row r="16241" spans="1:13" x14ac:dyDescent="0.3">
      <c r="A16241"/>
      <c r="B16241"/>
      <c r="C16241" s="29"/>
      <c r="D16241"/>
      <c r="E16241" s="44"/>
      <c r="F16241" s="29"/>
      <c r="G16241" s="45"/>
      <c r="L16241"/>
      <c r="M16241" s="46"/>
    </row>
    <row r="16242" spans="1:13" x14ac:dyDescent="0.3">
      <c r="A16242"/>
      <c r="B16242"/>
      <c r="C16242" s="29"/>
      <c r="D16242"/>
      <c r="E16242" s="44"/>
      <c r="F16242" s="29"/>
      <c r="G16242" s="45"/>
      <c r="L16242"/>
      <c r="M16242" s="46"/>
    </row>
    <row r="16243" spans="1:13" x14ac:dyDescent="0.3">
      <c r="A16243"/>
      <c r="B16243"/>
      <c r="C16243" s="29"/>
      <c r="D16243"/>
      <c r="E16243" s="44"/>
      <c r="F16243" s="29"/>
      <c r="G16243" s="45"/>
      <c r="L16243"/>
      <c r="M16243" s="46"/>
    </row>
    <row r="16244" spans="1:13" x14ac:dyDescent="0.3">
      <c r="A16244"/>
      <c r="B16244"/>
      <c r="C16244" s="29"/>
      <c r="D16244"/>
      <c r="E16244" s="44"/>
      <c r="F16244" s="29"/>
      <c r="G16244" s="45"/>
      <c r="L16244"/>
      <c r="M16244" s="46"/>
    </row>
    <row r="16245" spans="1:13" x14ac:dyDescent="0.3">
      <c r="A16245"/>
      <c r="B16245"/>
      <c r="C16245" s="29"/>
      <c r="D16245"/>
      <c r="E16245" s="44"/>
      <c r="F16245" s="29"/>
      <c r="G16245" s="45"/>
      <c r="L16245"/>
      <c r="M16245" s="46"/>
    </row>
    <row r="16246" spans="1:13" x14ac:dyDescent="0.3">
      <c r="A16246"/>
      <c r="B16246"/>
      <c r="C16246" s="29"/>
      <c r="D16246"/>
      <c r="E16246" s="44"/>
      <c r="F16246" s="29"/>
      <c r="G16246" s="45"/>
      <c r="L16246"/>
      <c r="M16246" s="46"/>
    </row>
    <row r="16247" spans="1:13" x14ac:dyDescent="0.3">
      <c r="A16247"/>
      <c r="B16247"/>
      <c r="C16247" s="29"/>
      <c r="D16247"/>
      <c r="E16247" s="44"/>
      <c r="F16247" s="29"/>
      <c r="G16247" s="45"/>
      <c r="L16247"/>
      <c r="M16247" s="46"/>
    </row>
    <row r="16248" spans="1:13" x14ac:dyDescent="0.3">
      <c r="A16248"/>
      <c r="B16248"/>
      <c r="C16248" s="29"/>
      <c r="D16248"/>
      <c r="E16248" s="44"/>
      <c r="F16248" s="29"/>
      <c r="G16248" s="45"/>
      <c r="L16248"/>
      <c r="M16248" s="46"/>
    </row>
    <row r="16249" spans="1:13" x14ac:dyDescent="0.3">
      <c r="A16249"/>
      <c r="B16249"/>
      <c r="C16249" s="29"/>
      <c r="D16249"/>
      <c r="E16249" s="44"/>
      <c r="F16249" s="29"/>
      <c r="G16249" s="45"/>
      <c r="L16249"/>
      <c r="M16249" s="46"/>
    </row>
    <row r="16250" spans="1:13" x14ac:dyDescent="0.3">
      <c r="A16250"/>
      <c r="B16250"/>
      <c r="C16250" s="29"/>
      <c r="D16250"/>
      <c r="E16250" s="44"/>
      <c r="F16250" s="29"/>
      <c r="G16250" s="45"/>
      <c r="L16250"/>
      <c r="M16250" s="46"/>
    </row>
    <row r="16251" spans="1:13" x14ac:dyDescent="0.3">
      <c r="A16251"/>
      <c r="B16251"/>
      <c r="C16251" s="29"/>
      <c r="D16251"/>
      <c r="E16251" s="44"/>
      <c r="F16251" s="29"/>
      <c r="G16251" s="45"/>
      <c r="L16251"/>
      <c r="M16251" s="46"/>
    </row>
    <row r="16252" spans="1:13" x14ac:dyDescent="0.3">
      <c r="A16252"/>
      <c r="B16252"/>
      <c r="C16252" s="29"/>
      <c r="D16252"/>
      <c r="E16252" s="44"/>
      <c r="F16252" s="29"/>
      <c r="G16252" s="45"/>
      <c r="L16252"/>
      <c r="M16252" s="46"/>
    </row>
    <row r="16253" spans="1:13" x14ac:dyDescent="0.3">
      <c r="A16253"/>
      <c r="B16253"/>
      <c r="C16253" s="29"/>
      <c r="D16253"/>
      <c r="E16253" s="44"/>
      <c r="F16253" s="29"/>
      <c r="G16253" s="45"/>
      <c r="L16253"/>
      <c r="M16253" s="46"/>
    </row>
    <row r="16254" spans="1:13" x14ac:dyDescent="0.3">
      <c r="A16254"/>
      <c r="B16254"/>
      <c r="C16254" s="29"/>
      <c r="D16254"/>
      <c r="E16254" s="44"/>
      <c r="F16254" s="29"/>
      <c r="G16254" s="45"/>
      <c r="L16254"/>
      <c r="M16254" s="46"/>
    </row>
    <row r="16255" spans="1:13" x14ac:dyDescent="0.3">
      <c r="A16255"/>
      <c r="B16255"/>
      <c r="C16255" s="29"/>
      <c r="D16255"/>
      <c r="E16255" s="44"/>
      <c r="F16255" s="29"/>
      <c r="G16255" s="45"/>
      <c r="L16255"/>
      <c r="M16255" s="46"/>
    </row>
    <row r="16256" spans="1:13" x14ac:dyDescent="0.3">
      <c r="A16256"/>
      <c r="B16256"/>
      <c r="C16256" s="29"/>
      <c r="D16256"/>
      <c r="E16256" s="44"/>
      <c r="F16256" s="29"/>
      <c r="G16256" s="45"/>
      <c r="L16256"/>
      <c r="M16256" s="46"/>
    </row>
    <row r="16257" spans="1:13" x14ac:dyDescent="0.3">
      <c r="A16257"/>
      <c r="B16257"/>
      <c r="C16257" s="29"/>
      <c r="D16257"/>
      <c r="E16257" s="44"/>
      <c r="F16257" s="29"/>
      <c r="G16257" s="45"/>
      <c r="L16257"/>
      <c r="M16257" s="46"/>
    </row>
    <row r="16258" spans="1:13" x14ac:dyDescent="0.3">
      <c r="A16258"/>
      <c r="B16258"/>
      <c r="C16258" s="29"/>
      <c r="D16258"/>
      <c r="E16258" s="44"/>
      <c r="F16258" s="29"/>
      <c r="G16258" s="45"/>
      <c r="L16258"/>
      <c r="M16258" s="46"/>
    </row>
    <row r="16259" spans="1:13" x14ac:dyDescent="0.3">
      <c r="A16259"/>
      <c r="B16259"/>
      <c r="C16259" s="29"/>
      <c r="D16259"/>
      <c r="E16259" s="44"/>
      <c r="F16259" s="29"/>
      <c r="G16259" s="45"/>
      <c r="L16259"/>
      <c r="M16259" s="46"/>
    </row>
    <row r="16260" spans="1:13" x14ac:dyDescent="0.3">
      <c r="A16260"/>
      <c r="B16260"/>
      <c r="C16260" s="29"/>
      <c r="D16260"/>
      <c r="E16260" s="44"/>
      <c r="F16260" s="29"/>
      <c r="G16260" s="45"/>
      <c r="L16260"/>
      <c r="M16260" s="46"/>
    </row>
    <row r="16261" spans="1:13" x14ac:dyDescent="0.3">
      <c r="A16261"/>
      <c r="B16261"/>
      <c r="C16261" s="29"/>
      <c r="D16261"/>
      <c r="E16261" s="44"/>
      <c r="F16261" s="29"/>
      <c r="G16261" s="45"/>
      <c r="L16261"/>
      <c r="M16261" s="46"/>
    </row>
    <row r="16262" spans="1:13" x14ac:dyDescent="0.3">
      <c r="A16262"/>
      <c r="B16262"/>
      <c r="C16262" s="29"/>
      <c r="D16262"/>
      <c r="E16262" s="44"/>
      <c r="F16262" s="29"/>
      <c r="G16262" s="45"/>
      <c r="L16262"/>
      <c r="M16262" s="46"/>
    </row>
    <row r="16263" spans="1:13" x14ac:dyDescent="0.3">
      <c r="A16263"/>
      <c r="B16263"/>
      <c r="C16263" s="29"/>
      <c r="D16263"/>
      <c r="E16263" s="44"/>
      <c r="F16263" s="29"/>
      <c r="G16263" s="45"/>
      <c r="L16263"/>
      <c r="M16263" s="46"/>
    </row>
    <row r="16264" spans="1:13" x14ac:dyDescent="0.3">
      <c r="A16264"/>
      <c r="B16264"/>
      <c r="C16264" s="29"/>
      <c r="D16264"/>
      <c r="E16264" s="44"/>
      <c r="F16264" s="29"/>
      <c r="G16264" s="45"/>
      <c r="L16264"/>
      <c r="M16264" s="46"/>
    </row>
    <row r="16265" spans="1:13" x14ac:dyDescent="0.3">
      <c r="A16265"/>
      <c r="B16265"/>
      <c r="C16265" s="29"/>
      <c r="D16265"/>
      <c r="E16265" s="44"/>
      <c r="F16265" s="29"/>
      <c r="G16265" s="45"/>
      <c r="L16265"/>
      <c r="M16265" s="46"/>
    </row>
    <row r="16266" spans="1:13" x14ac:dyDescent="0.3">
      <c r="A16266"/>
      <c r="B16266"/>
      <c r="C16266" s="29"/>
      <c r="D16266"/>
      <c r="E16266" s="44"/>
      <c r="F16266" s="29"/>
      <c r="G16266" s="45"/>
      <c r="L16266"/>
      <c r="M16266" s="46"/>
    </row>
    <row r="16267" spans="1:13" x14ac:dyDescent="0.3">
      <c r="A16267"/>
      <c r="B16267"/>
      <c r="C16267" s="29"/>
      <c r="D16267"/>
      <c r="E16267" s="44"/>
      <c r="F16267" s="29"/>
      <c r="G16267" s="45"/>
      <c r="L16267"/>
      <c r="M16267" s="46"/>
    </row>
    <row r="16268" spans="1:13" x14ac:dyDescent="0.3">
      <c r="A16268"/>
      <c r="B16268"/>
      <c r="C16268" s="29"/>
      <c r="D16268"/>
      <c r="E16268" s="44"/>
      <c r="F16268" s="29"/>
      <c r="G16268" s="45"/>
      <c r="L16268"/>
      <c r="M16268" s="46"/>
    </row>
    <row r="16269" spans="1:13" x14ac:dyDescent="0.3">
      <c r="A16269"/>
      <c r="B16269"/>
      <c r="C16269" s="29"/>
      <c r="D16269"/>
      <c r="E16269" s="44"/>
      <c r="F16269" s="29"/>
      <c r="G16269" s="45"/>
      <c r="L16269"/>
      <c r="M16269" s="46"/>
    </row>
    <row r="16270" spans="1:13" x14ac:dyDescent="0.3">
      <c r="A16270"/>
      <c r="B16270"/>
      <c r="C16270" s="29"/>
      <c r="D16270"/>
      <c r="E16270" s="44"/>
      <c r="F16270" s="29"/>
      <c r="G16270" s="45"/>
      <c r="L16270"/>
      <c r="M16270" s="46"/>
    </row>
    <row r="16271" spans="1:13" x14ac:dyDescent="0.3">
      <c r="A16271"/>
      <c r="B16271"/>
      <c r="C16271" s="29"/>
      <c r="D16271"/>
      <c r="E16271" s="44"/>
      <c r="F16271" s="29"/>
      <c r="G16271" s="45"/>
      <c r="L16271"/>
      <c r="M16271" s="46"/>
    </row>
    <row r="16272" spans="1:13" x14ac:dyDescent="0.3">
      <c r="A16272"/>
      <c r="B16272"/>
      <c r="C16272" s="29"/>
      <c r="D16272"/>
      <c r="E16272" s="44"/>
      <c r="F16272" s="29"/>
      <c r="G16272" s="45"/>
      <c r="L16272"/>
      <c r="M16272" s="46"/>
    </row>
    <row r="16273" spans="1:13" x14ac:dyDescent="0.3">
      <c r="A16273"/>
      <c r="B16273"/>
      <c r="C16273" s="29"/>
      <c r="D16273"/>
      <c r="E16273" s="44"/>
      <c r="F16273" s="29"/>
      <c r="G16273" s="45"/>
      <c r="L16273"/>
      <c r="M16273" s="46"/>
    </row>
    <row r="16274" spans="1:13" x14ac:dyDescent="0.3">
      <c r="A16274"/>
      <c r="B16274"/>
      <c r="C16274" s="29"/>
      <c r="D16274"/>
      <c r="E16274" s="44"/>
      <c r="F16274" s="29"/>
      <c r="G16274" s="45"/>
      <c r="L16274"/>
      <c r="M16274" s="46"/>
    </row>
    <row r="16275" spans="1:13" x14ac:dyDescent="0.3">
      <c r="A16275"/>
      <c r="B16275"/>
      <c r="C16275" s="29"/>
      <c r="D16275"/>
      <c r="E16275" s="44"/>
      <c r="F16275" s="29"/>
      <c r="G16275" s="45"/>
      <c r="L16275"/>
      <c r="M16275" s="46"/>
    </row>
    <row r="16276" spans="1:13" x14ac:dyDescent="0.3">
      <c r="A16276"/>
      <c r="B16276"/>
      <c r="C16276" s="29"/>
      <c r="D16276"/>
      <c r="E16276" s="44"/>
      <c r="F16276" s="29"/>
      <c r="G16276" s="45"/>
      <c r="L16276"/>
      <c r="M16276" s="46"/>
    </row>
    <row r="16277" spans="1:13" x14ac:dyDescent="0.3">
      <c r="A16277"/>
      <c r="B16277"/>
      <c r="C16277" s="29"/>
      <c r="D16277"/>
      <c r="E16277" s="44"/>
      <c r="F16277" s="29"/>
      <c r="G16277" s="45"/>
      <c r="L16277"/>
      <c r="M16277" s="46"/>
    </row>
    <row r="16278" spans="1:13" x14ac:dyDescent="0.3">
      <c r="A16278"/>
      <c r="B16278"/>
      <c r="C16278" s="29"/>
      <c r="D16278"/>
      <c r="E16278" s="44"/>
      <c r="F16278" s="29"/>
      <c r="G16278" s="45"/>
      <c r="L16278"/>
      <c r="M16278" s="46"/>
    </row>
    <row r="16279" spans="1:13" x14ac:dyDescent="0.3">
      <c r="A16279"/>
      <c r="B16279"/>
      <c r="C16279" s="29"/>
      <c r="D16279"/>
      <c r="E16279" s="44"/>
      <c r="F16279" s="29"/>
      <c r="G16279" s="45"/>
      <c r="L16279"/>
      <c r="M16279" s="46"/>
    </row>
    <row r="16280" spans="1:13" x14ac:dyDescent="0.3">
      <c r="A16280"/>
      <c r="B16280"/>
      <c r="C16280" s="29"/>
      <c r="D16280"/>
      <c r="E16280" s="44"/>
      <c r="F16280" s="29"/>
      <c r="G16280" s="45"/>
      <c r="L16280"/>
      <c r="M16280" s="46"/>
    </row>
    <row r="16281" spans="1:13" x14ac:dyDescent="0.3">
      <c r="A16281"/>
      <c r="B16281"/>
      <c r="C16281" s="29"/>
      <c r="D16281"/>
      <c r="E16281" s="44"/>
      <c r="F16281" s="29"/>
      <c r="G16281" s="45"/>
      <c r="L16281"/>
      <c r="M16281" s="46"/>
    </row>
    <row r="16282" spans="1:13" x14ac:dyDescent="0.3">
      <c r="A16282"/>
      <c r="B16282"/>
      <c r="C16282" s="29"/>
      <c r="D16282"/>
      <c r="E16282" s="44"/>
      <c r="F16282" s="29"/>
      <c r="G16282" s="45"/>
      <c r="L16282"/>
      <c r="M16282" s="46"/>
    </row>
    <row r="16283" spans="1:13" x14ac:dyDescent="0.3">
      <c r="A16283"/>
      <c r="B16283"/>
      <c r="C16283" s="29"/>
      <c r="D16283"/>
      <c r="E16283" s="44"/>
      <c r="F16283" s="29"/>
      <c r="G16283" s="45"/>
      <c r="L16283"/>
      <c r="M16283" s="46"/>
    </row>
    <row r="16284" spans="1:13" x14ac:dyDescent="0.3">
      <c r="A16284"/>
      <c r="B16284"/>
      <c r="C16284" s="29"/>
      <c r="D16284"/>
      <c r="E16284" s="44"/>
      <c r="F16284" s="29"/>
      <c r="G16284" s="45"/>
      <c r="L16284"/>
      <c r="M16284" s="46"/>
    </row>
    <row r="16285" spans="1:13" x14ac:dyDescent="0.3">
      <c r="A16285"/>
      <c r="B16285"/>
      <c r="C16285" s="29"/>
      <c r="D16285"/>
      <c r="E16285" s="44"/>
      <c r="F16285" s="29"/>
      <c r="G16285" s="45"/>
      <c r="L16285"/>
      <c r="M16285" s="46"/>
    </row>
    <row r="16286" spans="1:13" x14ac:dyDescent="0.3">
      <c r="A16286"/>
      <c r="B16286"/>
      <c r="C16286" s="29"/>
      <c r="D16286"/>
      <c r="E16286" s="44"/>
      <c r="F16286" s="29"/>
      <c r="G16286" s="45"/>
      <c r="L16286"/>
      <c r="M16286" s="46"/>
    </row>
    <row r="16287" spans="1:13" x14ac:dyDescent="0.3">
      <c r="A16287"/>
      <c r="B16287"/>
      <c r="C16287" s="29"/>
      <c r="D16287"/>
      <c r="E16287" s="44"/>
      <c r="F16287" s="29"/>
      <c r="G16287" s="45"/>
      <c r="L16287"/>
      <c r="M16287" s="46"/>
    </row>
    <row r="16288" spans="1:13" x14ac:dyDescent="0.3">
      <c r="A16288"/>
      <c r="B16288"/>
      <c r="C16288" s="29"/>
      <c r="D16288"/>
      <c r="E16288" s="44"/>
      <c r="F16288" s="29"/>
      <c r="G16288" s="45"/>
      <c r="L16288"/>
      <c r="M16288" s="46"/>
    </row>
    <row r="16289" spans="1:13" x14ac:dyDescent="0.3">
      <c r="A16289"/>
      <c r="B16289"/>
      <c r="C16289" s="29"/>
      <c r="D16289"/>
      <c r="E16289" s="44"/>
      <c r="F16289" s="29"/>
      <c r="G16289" s="45"/>
      <c r="L16289"/>
      <c r="M16289" s="46"/>
    </row>
    <row r="16290" spans="1:13" x14ac:dyDescent="0.3">
      <c r="A16290"/>
      <c r="B16290"/>
      <c r="C16290" s="29"/>
      <c r="D16290"/>
      <c r="E16290" s="44"/>
      <c r="F16290" s="29"/>
      <c r="G16290" s="45"/>
      <c r="L16290"/>
      <c r="M16290" s="46"/>
    </row>
    <row r="16291" spans="1:13" x14ac:dyDescent="0.3">
      <c r="A16291"/>
      <c r="B16291"/>
      <c r="C16291" s="29"/>
      <c r="D16291"/>
      <c r="E16291" s="44"/>
      <c r="F16291" s="29"/>
      <c r="G16291" s="45"/>
      <c r="L16291"/>
      <c r="M16291" s="46"/>
    </row>
    <row r="16292" spans="1:13" x14ac:dyDescent="0.3">
      <c r="A16292"/>
      <c r="B16292"/>
      <c r="C16292" s="29"/>
      <c r="D16292"/>
      <c r="E16292" s="44"/>
      <c r="F16292" s="29"/>
      <c r="G16292" s="45"/>
      <c r="L16292"/>
      <c r="M16292" s="46"/>
    </row>
    <row r="16293" spans="1:13" x14ac:dyDescent="0.3">
      <c r="A16293"/>
      <c r="B16293"/>
      <c r="C16293" s="29"/>
      <c r="D16293"/>
      <c r="E16293" s="44"/>
      <c r="F16293" s="29"/>
      <c r="G16293" s="45"/>
      <c r="L16293"/>
      <c r="M16293" s="46"/>
    </row>
    <row r="16294" spans="1:13" x14ac:dyDescent="0.3">
      <c r="A16294"/>
      <c r="B16294"/>
      <c r="C16294" s="29"/>
      <c r="D16294"/>
      <c r="E16294" s="44"/>
      <c r="F16294" s="29"/>
      <c r="G16294" s="45"/>
      <c r="L16294"/>
      <c r="M16294" s="46"/>
    </row>
    <row r="16295" spans="1:13" x14ac:dyDescent="0.3">
      <c r="A16295"/>
      <c r="B16295"/>
      <c r="C16295" s="29"/>
      <c r="D16295"/>
      <c r="E16295" s="44"/>
      <c r="F16295" s="29"/>
      <c r="G16295" s="45"/>
      <c r="L16295"/>
      <c r="M16295" s="46"/>
    </row>
    <row r="16296" spans="1:13" x14ac:dyDescent="0.3">
      <c r="A16296"/>
      <c r="B16296"/>
      <c r="C16296" s="29"/>
      <c r="D16296"/>
      <c r="E16296" s="44"/>
      <c r="F16296" s="29"/>
      <c r="G16296" s="45"/>
      <c r="L16296"/>
      <c r="M16296" s="46"/>
    </row>
    <row r="16297" spans="1:13" x14ac:dyDescent="0.3">
      <c r="A16297"/>
      <c r="B16297"/>
      <c r="C16297" s="29"/>
      <c r="D16297"/>
      <c r="E16297" s="44"/>
      <c r="F16297" s="29"/>
      <c r="G16297" s="45"/>
      <c r="L16297"/>
      <c r="M16297" s="46"/>
    </row>
    <row r="16298" spans="1:13" x14ac:dyDescent="0.3">
      <c r="A16298"/>
      <c r="B16298"/>
      <c r="C16298" s="29"/>
      <c r="D16298"/>
      <c r="E16298" s="44"/>
      <c r="F16298" s="29"/>
      <c r="G16298" s="45"/>
      <c r="L16298"/>
      <c r="M16298" s="46"/>
    </row>
    <row r="16299" spans="1:13" x14ac:dyDescent="0.3">
      <c r="A16299"/>
      <c r="B16299"/>
      <c r="C16299" s="29"/>
      <c r="D16299"/>
      <c r="E16299" s="44"/>
      <c r="F16299" s="29"/>
      <c r="G16299" s="45"/>
      <c r="L16299"/>
      <c r="M16299" s="46"/>
    </row>
    <row r="16300" spans="1:13" x14ac:dyDescent="0.3">
      <c r="A16300"/>
      <c r="B16300"/>
      <c r="C16300" s="29"/>
      <c r="D16300"/>
      <c r="E16300" s="44"/>
      <c r="F16300" s="29"/>
      <c r="G16300" s="45"/>
      <c r="L16300"/>
      <c r="M16300" s="46"/>
    </row>
    <row r="16301" spans="1:13" x14ac:dyDescent="0.3">
      <c r="A16301"/>
      <c r="B16301"/>
      <c r="C16301" s="29"/>
      <c r="D16301"/>
      <c r="E16301" s="44"/>
      <c r="F16301" s="29"/>
      <c r="G16301" s="45"/>
      <c r="L16301"/>
      <c r="M16301" s="46"/>
    </row>
    <row r="16302" spans="1:13" x14ac:dyDescent="0.3">
      <c r="A16302"/>
      <c r="B16302"/>
      <c r="C16302" s="29"/>
      <c r="D16302"/>
      <c r="E16302" s="44"/>
      <c r="F16302" s="29"/>
      <c r="G16302" s="45"/>
      <c r="L16302"/>
      <c r="M16302" s="46"/>
    </row>
    <row r="16303" spans="1:13" x14ac:dyDescent="0.3">
      <c r="A16303"/>
      <c r="B16303"/>
      <c r="C16303" s="29"/>
      <c r="D16303"/>
      <c r="E16303" s="44"/>
      <c r="F16303" s="29"/>
      <c r="G16303" s="45"/>
      <c r="L16303"/>
      <c r="M16303" s="46"/>
    </row>
    <row r="16304" spans="1:13" x14ac:dyDescent="0.3">
      <c r="A16304"/>
      <c r="B16304"/>
      <c r="C16304" s="29"/>
      <c r="D16304"/>
      <c r="E16304" s="44"/>
      <c r="F16304" s="29"/>
      <c r="G16304" s="45"/>
      <c r="L16304"/>
      <c r="M16304" s="46"/>
    </row>
    <row r="16305" spans="1:13" x14ac:dyDescent="0.3">
      <c r="A16305"/>
      <c r="B16305"/>
      <c r="C16305" s="29"/>
      <c r="D16305"/>
      <c r="E16305" s="44"/>
      <c r="F16305" s="29"/>
      <c r="G16305" s="45"/>
      <c r="L16305"/>
      <c r="M16305" s="46"/>
    </row>
    <row r="16306" spans="1:13" x14ac:dyDescent="0.3">
      <c r="A16306"/>
      <c r="B16306"/>
      <c r="C16306" s="29"/>
      <c r="D16306"/>
      <c r="E16306" s="44"/>
      <c r="F16306" s="29"/>
      <c r="G16306" s="45"/>
      <c r="L16306"/>
      <c r="M16306" s="46"/>
    </row>
    <row r="16307" spans="1:13" x14ac:dyDescent="0.3">
      <c r="A16307"/>
      <c r="B16307"/>
      <c r="C16307" s="29"/>
      <c r="D16307"/>
      <c r="E16307" s="44"/>
      <c r="F16307" s="29"/>
      <c r="G16307" s="45"/>
      <c r="L16307"/>
      <c r="M16307" s="46"/>
    </row>
    <row r="16308" spans="1:13" x14ac:dyDescent="0.3">
      <c r="A16308"/>
      <c r="B16308"/>
      <c r="C16308" s="29"/>
      <c r="D16308"/>
      <c r="E16308" s="44"/>
      <c r="F16308" s="29"/>
      <c r="G16308" s="45"/>
      <c r="L16308"/>
      <c r="M16308" s="46"/>
    </row>
    <row r="16309" spans="1:13" x14ac:dyDescent="0.3">
      <c r="A16309"/>
      <c r="B16309"/>
      <c r="C16309" s="29"/>
      <c r="D16309"/>
      <c r="E16309" s="44"/>
      <c r="F16309" s="29"/>
      <c r="G16309" s="45"/>
      <c r="L16309"/>
      <c r="M16309" s="46"/>
    </row>
    <row r="16310" spans="1:13" x14ac:dyDescent="0.3">
      <c r="A16310"/>
      <c r="B16310"/>
      <c r="C16310" s="29"/>
      <c r="D16310"/>
      <c r="E16310" s="44"/>
      <c r="F16310" s="29"/>
      <c r="G16310" s="45"/>
      <c r="L16310"/>
      <c r="M16310" s="46"/>
    </row>
    <row r="16311" spans="1:13" x14ac:dyDescent="0.3">
      <c r="A16311"/>
      <c r="B16311"/>
      <c r="C16311" s="29"/>
      <c r="D16311"/>
      <c r="E16311" s="44"/>
      <c r="F16311" s="29"/>
      <c r="G16311" s="45"/>
      <c r="L16311"/>
      <c r="M16311" s="46"/>
    </row>
    <row r="16312" spans="1:13" x14ac:dyDescent="0.3">
      <c r="A16312"/>
      <c r="B16312"/>
      <c r="C16312" s="29"/>
      <c r="D16312"/>
      <c r="E16312" s="44"/>
      <c r="F16312" s="29"/>
      <c r="G16312" s="45"/>
      <c r="L16312"/>
      <c r="M16312" s="46"/>
    </row>
    <row r="16313" spans="1:13" x14ac:dyDescent="0.3">
      <c r="A16313"/>
      <c r="B16313"/>
      <c r="C16313" s="29"/>
      <c r="D16313"/>
      <c r="E16313" s="44"/>
      <c r="F16313" s="29"/>
      <c r="G16313" s="45"/>
      <c r="L16313"/>
      <c r="M16313" s="46"/>
    </row>
    <row r="16314" spans="1:13" x14ac:dyDescent="0.3">
      <c r="A16314"/>
      <c r="B16314"/>
      <c r="C16314" s="29"/>
      <c r="D16314"/>
      <c r="E16314" s="44"/>
      <c r="F16314" s="29"/>
      <c r="G16314" s="45"/>
      <c r="L16314"/>
      <c r="M16314" s="46"/>
    </row>
    <row r="16315" spans="1:13" x14ac:dyDescent="0.3">
      <c r="A16315"/>
      <c r="B16315"/>
      <c r="C16315" s="29"/>
      <c r="D16315"/>
      <c r="E16315" s="44"/>
      <c r="F16315" s="29"/>
      <c r="G16315" s="45"/>
      <c r="L16315"/>
      <c r="M16315" s="46"/>
    </row>
    <row r="16316" spans="1:13" x14ac:dyDescent="0.3">
      <c r="A16316"/>
      <c r="B16316"/>
      <c r="C16316" s="29"/>
      <c r="D16316"/>
      <c r="E16316" s="44"/>
      <c r="F16316" s="29"/>
      <c r="G16316" s="45"/>
      <c r="L16316"/>
      <c r="M16316" s="46"/>
    </row>
    <row r="16317" spans="1:13" x14ac:dyDescent="0.3">
      <c r="A16317"/>
      <c r="B16317"/>
      <c r="C16317" s="29"/>
      <c r="D16317"/>
      <c r="E16317" s="44"/>
      <c r="F16317" s="29"/>
      <c r="G16317" s="45"/>
      <c r="L16317"/>
      <c r="M16317" s="46"/>
    </row>
    <row r="16318" spans="1:13" x14ac:dyDescent="0.3">
      <c r="A16318"/>
      <c r="B16318"/>
      <c r="C16318" s="29"/>
      <c r="D16318"/>
      <c r="E16318" s="44"/>
      <c r="F16318" s="29"/>
      <c r="G16318" s="45"/>
      <c r="L16318"/>
      <c r="M16318" s="46"/>
    </row>
    <row r="16319" spans="1:13" x14ac:dyDescent="0.3">
      <c r="A16319"/>
      <c r="B16319"/>
      <c r="C16319" s="29"/>
      <c r="D16319"/>
      <c r="E16319" s="44"/>
      <c r="F16319" s="29"/>
      <c r="G16319" s="45"/>
      <c r="L16319"/>
      <c r="M16319" s="46"/>
    </row>
    <row r="16320" spans="1:13" x14ac:dyDescent="0.3">
      <c r="A16320"/>
      <c r="B16320"/>
      <c r="C16320" s="29"/>
      <c r="D16320"/>
      <c r="E16320" s="44"/>
      <c r="F16320" s="29"/>
      <c r="G16320" s="45"/>
      <c r="L16320"/>
      <c r="M16320" s="46"/>
    </row>
    <row r="16321" spans="1:13" x14ac:dyDescent="0.3">
      <c r="A16321"/>
      <c r="B16321"/>
      <c r="C16321" s="29"/>
      <c r="D16321"/>
      <c r="E16321" s="44"/>
      <c r="F16321" s="29"/>
      <c r="G16321" s="45"/>
      <c r="L16321"/>
      <c r="M16321" s="46"/>
    </row>
    <row r="16322" spans="1:13" x14ac:dyDescent="0.3">
      <c r="A16322"/>
      <c r="B16322"/>
      <c r="C16322" s="29"/>
      <c r="D16322"/>
      <c r="E16322" s="44"/>
      <c r="F16322" s="29"/>
      <c r="G16322" s="45"/>
      <c r="L16322"/>
      <c r="M16322" s="46"/>
    </row>
    <row r="16323" spans="1:13" x14ac:dyDescent="0.3">
      <c r="A16323"/>
      <c r="B16323"/>
      <c r="C16323" s="29"/>
      <c r="D16323"/>
      <c r="E16323" s="44"/>
      <c r="F16323" s="29"/>
      <c r="G16323" s="45"/>
      <c r="L16323"/>
      <c r="M16323" s="46"/>
    </row>
    <row r="16324" spans="1:13" x14ac:dyDescent="0.3">
      <c r="A16324"/>
      <c r="B16324"/>
      <c r="C16324" s="29"/>
      <c r="D16324"/>
      <c r="E16324" s="44"/>
      <c r="F16324" s="29"/>
      <c r="G16324" s="45"/>
      <c r="L16324"/>
      <c r="M16324" s="46"/>
    </row>
    <row r="16325" spans="1:13" x14ac:dyDescent="0.3">
      <c r="A16325"/>
      <c r="B16325"/>
      <c r="C16325" s="29"/>
      <c r="D16325"/>
      <c r="E16325" s="44"/>
      <c r="F16325" s="29"/>
      <c r="G16325" s="45"/>
      <c r="L16325"/>
      <c r="M16325" s="46"/>
    </row>
    <row r="16326" spans="1:13" x14ac:dyDescent="0.3">
      <c r="A16326"/>
      <c r="B16326"/>
      <c r="C16326" s="29"/>
      <c r="D16326"/>
      <c r="E16326" s="44"/>
      <c r="F16326" s="29"/>
      <c r="G16326" s="45"/>
      <c r="L16326"/>
      <c r="M16326" s="46"/>
    </row>
    <row r="16327" spans="1:13" x14ac:dyDescent="0.3">
      <c r="A16327"/>
      <c r="B16327"/>
      <c r="C16327" s="29"/>
      <c r="D16327"/>
      <c r="E16327" s="44"/>
      <c r="F16327" s="29"/>
      <c r="G16327" s="45"/>
      <c r="L16327"/>
      <c r="M16327" s="46"/>
    </row>
    <row r="16328" spans="1:13" x14ac:dyDescent="0.3">
      <c r="A16328"/>
      <c r="B16328"/>
      <c r="C16328" s="29"/>
      <c r="D16328"/>
      <c r="E16328" s="44"/>
      <c r="F16328" s="29"/>
      <c r="G16328" s="45"/>
      <c r="L16328"/>
      <c r="M16328" s="46"/>
    </row>
    <row r="16329" spans="1:13" x14ac:dyDescent="0.3">
      <c r="A16329"/>
      <c r="B16329"/>
      <c r="C16329" s="29"/>
      <c r="D16329"/>
      <c r="E16329" s="44"/>
      <c r="F16329" s="29"/>
      <c r="G16329" s="45"/>
      <c r="L16329"/>
      <c r="M16329" s="46"/>
    </row>
    <row r="16330" spans="1:13" x14ac:dyDescent="0.3">
      <c r="A16330"/>
      <c r="B16330"/>
      <c r="C16330" s="29"/>
      <c r="D16330"/>
      <c r="E16330" s="44"/>
      <c r="F16330" s="29"/>
      <c r="G16330" s="45"/>
      <c r="L16330"/>
      <c r="M16330" s="46"/>
    </row>
    <row r="16331" spans="1:13" x14ac:dyDescent="0.3">
      <c r="A16331"/>
      <c r="B16331"/>
      <c r="C16331" s="29"/>
      <c r="D16331"/>
      <c r="E16331" s="44"/>
      <c r="F16331" s="29"/>
      <c r="G16331" s="45"/>
      <c r="L16331"/>
      <c r="M16331" s="46"/>
    </row>
    <row r="16332" spans="1:13" x14ac:dyDescent="0.3">
      <c r="A16332"/>
      <c r="B16332"/>
      <c r="C16332" s="29"/>
      <c r="D16332"/>
      <c r="E16332" s="44"/>
      <c r="F16332" s="29"/>
      <c r="G16332" s="45"/>
      <c r="L16332"/>
      <c r="M16332" s="46"/>
    </row>
    <row r="16333" spans="1:13" x14ac:dyDescent="0.3">
      <c r="A16333"/>
      <c r="B16333"/>
      <c r="C16333" s="29"/>
      <c r="D16333"/>
      <c r="E16333" s="44"/>
      <c r="F16333" s="29"/>
      <c r="G16333" s="45"/>
      <c r="L16333"/>
      <c r="M16333" s="46"/>
    </row>
    <row r="16334" spans="1:13" x14ac:dyDescent="0.3">
      <c r="A16334"/>
      <c r="B16334"/>
      <c r="C16334" s="29"/>
      <c r="D16334"/>
      <c r="E16334" s="44"/>
      <c r="F16334" s="29"/>
      <c r="G16334" s="45"/>
      <c r="L16334"/>
      <c r="M16334" s="46"/>
    </row>
    <row r="16335" spans="1:13" x14ac:dyDescent="0.3">
      <c r="A16335"/>
      <c r="B16335"/>
      <c r="C16335" s="29"/>
      <c r="D16335"/>
      <c r="E16335" s="44"/>
      <c r="F16335" s="29"/>
      <c r="G16335" s="45"/>
      <c r="L16335"/>
      <c r="M16335" s="46"/>
    </row>
    <row r="16336" spans="1:13" x14ac:dyDescent="0.3">
      <c r="A16336"/>
      <c r="B16336"/>
      <c r="C16336" s="29"/>
      <c r="D16336"/>
      <c r="E16336" s="44"/>
      <c r="F16336" s="29"/>
      <c r="G16336" s="45"/>
      <c r="L16336"/>
      <c r="M16336" s="46"/>
    </row>
    <row r="16337" spans="1:13" x14ac:dyDescent="0.3">
      <c r="A16337"/>
      <c r="B16337"/>
      <c r="C16337" s="29"/>
      <c r="D16337"/>
      <c r="E16337" s="44"/>
      <c r="F16337" s="29"/>
      <c r="G16337" s="45"/>
      <c r="L16337"/>
      <c r="M16337" s="46"/>
    </row>
    <row r="16338" spans="1:13" x14ac:dyDescent="0.3">
      <c r="A16338"/>
      <c r="B16338"/>
      <c r="C16338" s="29"/>
      <c r="D16338"/>
      <c r="E16338" s="44"/>
      <c r="F16338" s="29"/>
      <c r="G16338" s="45"/>
      <c r="L16338"/>
      <c r="M16338" s="46"/>
    </row>
    <row r="16339" spans="1:13" x14ac:dyDescent="0.3">
      <c r="A16339"/>
      <c r="B16339"/>
      <c r="C16339" s="29"/>
      <c r="D16339"/>
      <c r="E16339" s="44"/>
      <c r="F16339" s="29"/>
      <c r="G16339" s="45"/>
      <c r="L16339"/>
      <c r="M16339" s="46"/>
    </row>
    <row r="16340" spans="1:13" x14ac:dyDescent="0.3">
      <c r="A16340"/>
      <c r="B16340"/>
      <c r="C16340" s="29"/>
      <c r="D16340"/>
      <c r="E16340" s="44"/>
      <c r="F16340" s="29"/>
      <c r="G16340" s="45"/>
      <c r="L16340"/>
      <c r="M16340" s="46"/>
    </row>
    <row r="16341" spans="1:13" x14ac:dyDescent="0.3">
      <c r="A16341"/>
      <c r="B16341"/>
      <c r="C16341" s="29"/>
      <c r="D16341"/>
      <c r="E16341" s="44"/>
      <c r="F16341" s="29"/>
      <c r="G16341" s="45"/>
      <c r="L16341"/>
      <c r="M16341" s="46"/>
    </row>
    <row r="16342" spans="1:13" x14ac:dyDescent="0.3">
      <c r="A16342"/>
      <c r="B16342"/>
      <c r="C16342" s="29"/>
      <c r="D16342"/>
      <c r="E16342" s="44"/>
      <c r="F16342" s="29"/>
      <c r="G16342" s="45"/>
      <c r="L16342"/>
      <c r="M16342" s="46"/>
    </row>
    <row r="16343" spans="1:13" x14ac:dyDescent="0.3">
      <c r="A16343"/>
      <c r="B16343"/>
      <c r="C16343" s="29"/>
      <c r="D16343"/>
      <c r="E16343" s="44"/>
      <c r="F16343" s="29"/>
      <c r="G16343" s="45"/>
      <c r="L16343"/>
      <c r="M16343" s="46"/>
    </row>
    <row r="16344" spans="1:13" x14ac:dyDescent="0.3">
      <c r="A16344"/>
      <c r="B16344"/>
      <c r="C16344" s="29"/>
      <c r="D16344"/>
      <c r="E16344" s="44"/>
      <c r="F16344" s="29"/>
      <c r="G16344" s="45"/>
      <c r="L16344"/>
      <c r="M16344" s="46"/>
    </row>
    <row r="16345" spans="1:13" x14ac:dyDescent="0.3">
      <c r="A16345"/>
      <c r="B16345"/>
      <c r="C16345" s="29"/>
      <c r="D16345"/>
      <c r="E16345" s="44"/>
      <c r="F16345" s="29"/>
      <c r="G16345" s="45"/>
      <c r="L16345"/>
      <c r="M16345" s="46"/>
    </row>
    <row r="16346" spans="1:13" x14ac:dyDescent="0.3">
      <c r="A16346"/>
      <c r="B16346"/>
      <c r="C16346" s="29"/>
      <c r="D16346"/>
      <c r="E16346" s="44"/>
      <c r="F16346" s="29"/>
      <c r="G16346" s="45"/>
      <c r="L16346"/>
      <c r="M16346" s="46"/>
    </row>
    <row r="16347" spans="1:13" x14ac:dyDescent="0.3">
      <c r="A16347"/>
      <c r="B16347"/>
      <c r="C16347" s="29"/>
      <c r="D16347"/>
      <c r="E16347" s="44"/>
      <c r="F16347" s="29"/>
      <c r="G16347" s="45"/>
      <c r="L16347"/>
      <c r="M16347" s="46"/>
    </row>
    <row r="16348" spans="1:13" x14ac:dyDescent="0.3">
      <c r="A16348"/>
      <c r="B16348"/>
      <c r="C16348" s="29"/>
      <c r="D16348"/>
      <c r="E16348" s="44"/>
      <c r="F16348" s="29"/>
      <c r="G16348" s="45"/>
      <c r="L16348"/>
      <c r="M16348" s="46"/>
    </row>
    <row r="16349" spans="1:13" x14ac:dyDescent="0.3">
      <c r="A16349"/>
      <c r="B16349"/>
      <c r="C16349" s="29"/>
      <c r="D16349"/>
      <c r="E16349" s="44"/>
      <c r="F16349" s="29"/>
      <c r="G16349" s="45"/>
      <c r="L16349"/>
      <c r="M16349" s="46"/>
    </row>
    <row r="16350" spans="1:13" x14ac:dyDescent="0.3">
      <c r="A16350"/>
      <c r="B16350"/>
      <c r="C16350" s="29"/>
      <c r="D16350"/>
      <c r="E16350" s="44"/>
      <c r="F16350" s="29"/>
      <c r="G16350" s="45"/>
      <c r="L16350"/>
      <c r="M16350" s="46"/>
    </row>
    <row r="16351" spans="1:13" x14ac:dyDescent="0.3">
      <c r="A16351"/>
      <c r="B16351"/>
      <c r="C16351" s="29"/>
      <c r="D16351"/>
      <c r="E16351" s="44"/>
      <c r="F16351" s="29"/>
      <c r="G16351" s="45"/>
      <c r="L16351"/>
      <c r="M16351" s="46"/>
    </row>
    <row r="16352" spans="1:13" x14ac:dyDescent="0.3">
      <c r="A16352"/>
      <c r="B16352"/>
      <c r="C16352" s="29"/>
      <c r="D16352"/>
      <c r="E16352" s="44"/>
      <c r="F16352" s="29"/>
      <c r="G16352" s="45"/>
      <c r="L16352"/>
      <c r="M16352" s="46"/>
    </row>
    <row r="16353" spans="1:13" x14ac:dyDescent="0.3">
      <c r="A16353"/>
      <c r="B16353"/>
      <c r="C16353" s="29"/>
      <c r="D16353"/>
      <c r="E16353" s="44"/>
      <c r="F16353" s="29"/>
      <c r="G16353" s="45"/>
      <c r="L16353"/>
      <c r="M16353" s="46"/>
    </row>
    <row r="16354" spans="1:13" x14ac:dyDescent="0.3">
      <c r="A16354"/>
      <c r="B16354"/>
      <c r="C16354" s="29"/>
      <c r="D16354"/>
      <c r="E16354" s="44"/>
      <c r="F16354" s="29"/>
      <c r="G16354" s="45"/>
      <c r="L16354"/>
      <c r="M16354" s="46"/>
    </row>
    <row r="16355" spans="1:13" x14ac:dyDescent="0.3">
      <c r="A16355"/>
      <c r="B16355"/>
      <c r="C16355" s="29"/>
      <c r="D16355"/>
      <c r="E16355" s="44"/>
      <c r="F16355" s="29"/>
      <c r="G16355" s="45"/>
      <c r="L16355"/>
      <c r="M16355" s="46"/>
    </row>
    <row r="16356" spans="1:13" x14ac:dyDescent="0.3">
      <c r="A16356"/>
      <c r="B16356"/>
      <c r="C16356" s="29"/>
      <c r="D16356"/>
      <c r="E16356" s="44"/>
      <c r="F16356" s="29"/>
      <c r="G16356" s="45"/>
      <c r="L16356"/>
      <c r="M16356" s="46"/>
    </row>
    <row r="16357" spans="1:13" x14ac:dyDescent="0.3">
      <c r="A16357"/>
      <c r="B16357"/>
      <c r="C16357" s="29"/>
      <c r="D16357"/>
      <c r="E16357" s="44"/>
      <c r="F16357" s="29"/>
      <c r="G16357" s="45"/>
      <c r="L16357"/>
      <c r="M16357" s="46"/>
    </row>
    <row r="16358" spans="1:13" x14ac:dyDescent="0.3">
      <c r="A16358"/>
      <c r="B16358"/>
      <c r="C16358" s="29"/>
      <c r="D16358"/>
      <c r="E16358" s="44"/>
      <c r="F16358" s="29"/>
      <c r="G16358" s="45"/>
      <c r="L16358"/>
      <c r="M16358" s="46"/>
    </row>
    <row r="16359" spans="1:13" x14ac:dyDescent="0.3">
      <c r="A16359"/>
      <c r="B16359"/>
      <c r="C16359" s="29"/>
      <c r="D16359"/>
      <c r="E16359" s="44"/>
      <c r="F16359" s="29"/>
      <c r="G16359" s="45"/>
      <c r="L16359"/>
      <c r="M16359" s="46"/>
    </row>
    <row r="16360" spans="1:13" x14ac:dyDescent="0.3">
      <c r="A16360"/>
      <c r="B16360"/>
      <c r="C16360" s="29"/>
      <c r="D16360"/>
      <c r="E16360" s="44"/>
      <c r="F16360" s="29"/>
      <c r="G16360" s="45"/>
      <c r="L16360"/>
      <c r="M16360" s="46"/>
    </row>
    <row r="16361" spans="1:13" x14ac:dyDescent="0.3">
      <c r="A16361"/>
      <c r="B16361"/>
      <c r="C16361" s="29"/>
      <c r="D16361"/>
      <c r="E16361" s="44"/>
      <c r="F16361" s="29"/>
      <c r="G16361" s="45"/>
      <c r="L16361"/>
      <c r="M16361" s="46"/>
    </row>
    <row r="16362" spans="1:13" x14ac:dyDescent="0.3">
      <c r="A16362"/>
      <c r="B16362"/>
      <c r="C16362" s="29"/>
      <c r="D16362"/>
      <c r="E16362" s="44"/>
      <c r="F16362" s="29"/>
      <c r="G16362" s="45"/>
      <c r="L16362"/>
      <c r="M16362" s="46"/>
    </row>
    <row r="16363" spans="1:13" x14ac:dyDescent="0.3">
      <c r="A16363"/>
      <c r="B16363"/>
      <c r="C16363" s="29"/>
      <c r="D16363"/>
      <c r="E16363" s="44"/>
      <c r="F16363" s="29"/>
      <c r="G16363" s="45"/>
      <c r="L16363"/>
      <c r="M16363" s="46"/>
    </row>
    <row r="16364" spans="1:13" x14ac:dyDescent="0.3">
      <c r="A16364"/>
      <c r="B16364"/>
      <c r="C16364" s="29"/>
      <c r="D16364"/>
      <c r="E16364" s="44"/>
      <c r="F16364" s="29"/>
      <c r="G16364" s="45"/>
      <c r="L16364"/>
      <c r="M16364" s="46"/>
    </row>
    <row r="16365" spans="1:13" x14ac:dyDescent="0.3">
      <c r="A16365"/>
      <c r="B16365"/>
      <c r="C16365" s="29"/>
      <c r="D16365"/>
      <c r="E16365" s="44"/>
      <c r="F16365" s="29"/>
      <c r="G16365" s="45"/>
      <c r="L16365"/>
      <c r="M16365" s="46"/>
    </row>
    <row r="16366" spans="1:13" x14ac:dyDescent="0.3">
      <c r="A16366"/>
      <c r="B16366"/>
      <c r="C16366" s="29"/>
      <c r="D16366"/>
      <c r="E16366" s="44"/>
      <c r="F16366" s="29"/>
      <c r="G16366" s="45"/>
      <c r="L16366"/>
      <c r="M16366" s="46"/>
    </row>
    <row r="16367" spans="1:13" x14ac:dyDescent="0.3">
      <c r="A16367"/>
      <c r="B16367"/>
      <c r="C16367" s="29"/>
      <c r="D16367"/>
      <c r="E16367" s="44"/>
      <c r="F16367" s="29"/>
      <c r="G16367" s="45"/>
      <c r="L16367"/>
      <c r="M16367" s="46"/>
    </row>
    <row r="16368" spans="1:13" x14ac:dyDescent="0.3">
      <c r="A16368"/>
      <c r="B16368"/>
      <c r="C16368" s="29"/>
      <c r="D16368"/>
      <c r="E16368" s="44"/>
      <c r="F16368" s="29"/>
      <c r="G16368" s="45"/>
      <c r="L16368"/>
      <c r="M16368" s="46"/>
    </row>
    <row r="16369" spans="1:13" x14ac:dyDescent="0.3">
      <c r="A16369"/>
      <c r="B16369"/>
      <c r="C16369" s="29"/>
      <c r="D16369"/>
      <c r="E16369" s="44"/>
      <c r="F16369" s="29"/>
      <c r="G16369" s="45"/>
      <c r="L16369"/>
      <c r="M16369" s="46"/>
    </row>
    <row r="16370" spans="1:13" x14ac:dyDescent="0.3">
      <c r="A16370"/>
      <c r="B16370"/>
      <c r="C16370" s="29"/>
      <c r="D16370"/>
      <c r="E16370" s="44"/>
      <c r="F16370" s="29"/>
      <c r="G16370" s="45"/>
      <c r="L16370"/>
      <c r="M16370" s="46"/>
    </row>
    <row r="16371" spans="1:13" x14ac:dyDescent="0.3">
      <c r="A16371"/>
      <c r="B16371"/>
      <c r="C16371" s="29"/>
      <c r="D16371"/>
      <c r="E16371" s="44"/>
      <c r="F16371" s="29"/>
      <c r="G16371" s="45"/>
      <c r="L16371"/>
      <c r="M16371" s="46"/>
    </row>
    <row r="16372" spans="1:13" x14ac:dyDescent="0.3">
      <c r="A16372"/>
      <c r="B16372"/>
      <c r="C16372" s="29"/>
      <c r="D16372"/>
      <c r="E16372" s="44"/>
      <c r="F16372" s="29"/>
      <c r="G16372" s="45"/>
      <c r="L16372"/>
      <c r="M16372" s="46"/>
    </row>
    <row r="16373" spans="1:13" x14ac:dyDescent="0.3">
      <c r="A16373"/>
      <c r="B16373"/>
      <c r="C16373" s="29"/>
      <c r="D16373"/>
      <c r="E16373" s="44"/>
      <c r="F16373" s="29"/>
      <c r="G16373" s="45"/>
      <c r="L16373"/>
      <c r="M16373" s="46"/>
    </row>
    <row r="16374" spans="1:13" x14ac:dyDescent="0.3">
      <c r="A16374"/>
      <c r="B16374"/>
      <c r="C16374" s="29"/>
      <c r="D16374"/>
      <c r="E16374" s="44"/>
      <c r="F16374" s="29"/>
      <c r="G16374" s="45"/>
      <c r="L16374"/>
      <c r="M16374" s="46"/>
    </row>
    <row r="16375" spans="1:13" x14ac:dyDescent="0.3">
      <c r="A16375"/>
      <c r="B16375"/>
      <c r="C16375" s="29"/>
      <c r="D16375"/>
      <c r="E16375" s="44"/>
      <c r="F16375" s="29"/>
      <c r="G16375" s="45"/>
      <c r="L16375"/>
      <c r="M16375" s="46"/>
    </row>
    <row r="16376" spans="1:13" x14ac:dyDescent="0.3">
      <c r="A16376"/>
      <c r="B16376"/>
      <c r="C16376" s="29"/>
      <c r="D16376"/>
      <c r="E16376" s="44"/>
      <c r="F16376" s="29"/>
      <c r="G16376" s="45"/>
      <c r="L16376"/>
      <c r="M16376" s="46"/>
    </row>
    <row r="16377" spans="1:13" x14ac:dyDescent="0.3">
      <c r="A16377"/>
      <c r="B16377"/>
      <c r="C16377" s="29"/>
      <c r="D16377"/>
      <c r="E16377" s="44"/>
      <c r="F16377" s="29"/>
      <c r="G16377" s="45"/>
      <c r="L16377"/>
      <c r="M16377" s="46"/>
    </row>
    <row r="16378" spans="1:13" x14ac:dyDescent="0.3">
      <c r="A16378"/>
      <c r="B16378"/>
      <c r="C16378" s="29"/>
      <c r="D16378"/>
      <c r="E16378" s="44"/>
      <c r="F16378" s="29"/>
      <c r="G16378" s="45"/>
      <c r="L16378"/>
      <c r="M16378" s="46"/>
    </row>
    <row r="16379" spans="1:13" x14ac:dyDescent="0.3">
      <c r="A16379"/>
      <c r="B16379"/>
      <c r="C16379" s="29"/>
      <c r="D16379"/>
      <c r="E16379" s="44"/>
      <c r="F16379" s="29"/>
      <c r="G16379" s="45"/>
      <c r="L16379"/>
      <c r="M16379" s="46"/>
    </row>
    <row r="16380" spans="1:13" x14ac:dyDescent="0.3">
      <c r="A16380"/>
      <c r="B16380"/>
      <c r="C16380" s="29"/>
      <c r="D16380"/>
      <c r="E16380" s="44"/>
      <c r="F16380" s="29"/>
      <c r="G16380" s="45"/>
      <c r="L16380"/>
      <c r="M16380" s="46"/>
    </row>
    <row r="16381" spans="1:13" x14ac:dyDescent="0.3">
      <c r="A16381"/>
      <c r="B16381"/>
      <c r="C16381" s="29"/>
      <c r="D16381"/>
      <c r="E16381" s="44"/>
      <c r="F16381" s="29"/>
      <c r="G16381" s="45"/>
      <c r="L16381"/>
      <c r="M16381" s="46"/>
    </row>
    <row r="16382" spans="1:13" x14ac:dyDescent="0.3">
      <c r="A16382"/>
      <c r="B16382"/>
      <c r="C16382" s="29"/>
      <c r="D16382"/>
      <c r="E16382" s="44"/>
      <c r="F16382" s="29"/>
      <c r="G16382" s="45"/>
      <c r="L16382"/>
      <c r="M16382" s="46"/>
    </row>
    <row r="16383" spans="1:13" x14ac:dyDescent="0.3">
      <c r="A16383"/>
      <c r="B16383"/>
      <c r="C16383" s="29"/>
      <c r="D16383"/>
      <c r="E16383" s="44"/>
      <c r="F16383" s="29"/>
      <c r="G16383" s="45"/>
      <c r="L16383"/>
      <c r="M16383" s="46"/>
    </row>
    <row r="16384" spans="1:13" x14ac:dyDescent="0.3">
      <c r="A16384"/>
      <c r="B16384"/>
      <c r="C16384" s="29"/>
      <c r="D16384"/>
      <c r="E16384" s="44"/>
      <c r="F16384" s="29"/>
      <c r="G16384" s="45"/>
      <c r="L16384"/>
      <c r="M16384" s="46"/>
    </row>
    <row r="16385" spans="1:13" x14ac:dyDescent="0.3">
      <c r="A16385"/>
      <c r="B16385"/>
      <c r="C16385" s="29"/>
      <c r="D16385"/>
      <c r="E16385" s="44"/>
      <c r="F16385" s="29"/>
      <c r="G16385" s="45"/>
      <c r="L16385"/>
      <c r="M16385" s="46"/>
    </row>
    <row r="16386" spans="1:13" x14ac:dyDescent="0.3">
      <c r="A16386"/>
      <c r="B16386"/>
      <c r="C16386" s="29"/>
      <c r="D16386"/>
      <c r="E16386" s="44"/>
      <c r="F16386" s="29"/>
      <c r="G16386" s="45"/>
      <c r="L16386"/>
      <c r="M16386" s="46"/>
    </row>
    <row r="16387" spans="1:13" x14ac:dyDescent="0.3">
      <c r="A16387"/>
      <c r="B16387"/>
      <c r="C16387" s="29"/>
      <c r="D16387"/>
      <c r="E16387" s="44"/>
      <c r="F16387" s="29"/>
      <c r="G16387" s="45"/>
      <c r="L16387"/>
      <c r="M16387" s="46"/>
    </row>
    <row r="16388" spans="1:13" x14ac:dyDescent="0.3">
      <c r="A16388"/>
      <c r="B16388"/>
      <c r="C16388" s="29"/>
      <c r="D16388"/>
      <c r="E16388" s="44"/>
      <c r="F16388" s="29"/>
      <c r="G16388" s="45"/>
      <c r="L16388"/>
      <c r="M16388" s="46"/>
    </row>
    <row r="16389" spans="1:13" x14ac:dyDescent="0.3">
      <c r="A16389"/>
      <c r="B16389"/>
      <c r="C16389" s="29"/>
      <c r="D16389"/>
      <c r="E16389" s="44"/>
      <c r="F16389" s="29"/>
      <c r="G16389" s="45"/>
      <c r="L16389"/>
      <c r="M16389" s="46"/>
    </row>
    <row r="16390" spans="1:13" x14ac:dyDescent="0.3">
      <c r="A16390"/>
      <c r="B16390"/>
      <c r="C16390" s="29"/>
      <c r="D16390"/>
      <c r="E16390" s="44"/>
      <c r="F16390" s="29"/>
      <c r="G16390" s="45"/>
      <c r="L16390"/>
      <c r="M16390" s="46"/>
    </row>
    <row r="16391" spans="1:13" x14ac:dyDescent="0.3">
      <c r="A16391"/>
      <c r="B16391"/>
      <c r="C16391" s="29"/>
      <c r="D16391"/>
      <c r="E16391" s="44"/>
      <c r="F16391" s="29"/>
      <c r="G16391" s="45"/>
      <c r="L16391"/>
      <c r="M16391" s="46"/>
    </row>
    <row r="16392" spans="1:13" x14ac:dyDescent="0.3">
      <c r="A16392"/>
      <c r="B16392"/>
      <c r="C16392" s="29"/>
      <c r="D16392"/>
      <c r="E16392" s="44"/>
      <c r="F16392" s="29"/>
      <c r="G16392" s="45"/>
      <c r="L16392"/>
      <c r="M16392" s="46"/>
    </row>
    <row r="16393" spans="1:13" x14ac:dyDescent="0.3">
      <c r="A16393"/>
      <c r="B16393"/>
      <c r="C16393" s="29"/>
      <c r="D16393"/>
      <c r="E16393" s="44"/>
      <c r="F16393" s="29"/>
      <c r="G16393" s="45"/>
      <c r="L16393"/>
      <c r="M16393" s="46"/>
    </row>
    <row r="16394" spans="1:13" x14ac:dyDescent="0.3">
      <c r="A16394"/>
      <c r="B16394"/>
      <c r="C16394" s="29"/>
      <c r="D16394"/>
      <c r="E16394" s="44"/>
      <c r="F16394" s="29"/>
      <c r="G16394" s="45"/>
      <c r="L16394"/>
      <c r="M16394" s="46"/>
    </row>
    <row r="16395" spans="1:13" x14ac:dyDescent="0.3">
      <c r="A16395"/>
      <c r="B16395"/>
      <c r="C16395" s="29"/>
      <c r="D16395"/>
      <c r="E16395" s="44"/>
      <c r="F16395" s="29"/>
      <c r="G16395" s="45"/>
      <c r="L16395"/>
      <c r="M16395" s="46"/>
    </row>
    <row r="16396" spans="1:13" x14ac:dyDescent="0.3">
      <c r="A16396"/>
      <c r="B16396"/>
      <c r="C16396" s="29"/>
      <c r="D16396"/>
      <c r="E16396" s="44"/>
      <c r="F16396" s="29"/>
      <c r="G16396" s="45"/>
      <c r="L16396"/>
      <c r="M16396" s="46"/>
    </row>
    <row r="16397" spans="1:13" x14ac:dyDescent="0.3">
      <c r="A16397"/>
      <c r="B16397"/>
      <c r="C16397" s="29"/>
      <c r="D16397"/>
      <c r="E16397" s="44"/>
      <c r="F16397" s="29"/>
      <c r="G16397" s="45"/>
      <c r="L16397"/>
      <c r="M16397" s="46"/>
    </row>
    <row r="16398" spans="1:13" x14ac:dyDescent="0.3">
      <c r="A16398"/>
      <c r="B16398"/>
      <c r="C16398" s="29"/>
      <c r="D16398"/>
      <c r="E16398" s="44"/>
      <c r="F16398" s="29"/>
      <c r="G16398" s="45"/>
      <c r="L16398"/>
      <c r="M16398" s="46"/>
    </row>
    <row r="16399" spans="1:13" x14ac:dyDescent="0.3">
      <c r="A16399"/>
      <c r="B16399"/>
      <c r="C16399" s="29"/>
      <c r="D16399"/>
      <c r="E16399" s="44"/>
      <c r="F16399" s="29"/>
      <c r="G16399" s="45"/>
      <c r="L16399"/>
      <c r="M16399" s="46"/>
    </row>
    <row r="16400" spans="1:13" x14ac:dyDescent="0.3">
      <c r="A16400"/>
      <c r="B16400"/>
      <c r="C16400" s="29"/>
      <c r="D16400"/>
      <c r="E16400" s="44"/>
      <c r="F16400" s="29"/>
      <c r="G16400" s="45"/>
      <c r="L16400"/>
      <c r="M16400" s="46"/>
    </row>
    <row r="16401" spans="1:13" x14ac:dyDescent="0.3">
      <c r="A16401"/>
      <c r="B16401"/>
      <c r="C16401" s="29"/>
      <c r="D16401"/>
      <c r="E16401" s="44"/>
      <c r="F16401" s="29"/>
      <c r="G16401" s="45"/>
      <c r="L16401"/>
      <c r="M16401" s="46"/>
    </row>
    <row r="16402" spans="1:13" x14ac:dyDescent="0.3">
      <c r="A16402"/>
      <c r="B16402"/>
      <c r="C16402" s="29"/>
      <c r="D16402"/>
      <c r="E16402" s="44"/>
      <c r="F16402" s="29"/>
      <c r="G16402" s="45"/>
      <c r="L16402"/>
      <c r="M16402" s="46"/>
    </row>
    <row r="16403" spans="1:13" x14ac:dyDescent="0.3">
      <c r="A16403"/>
      <c r="B16403"/>
      <c r="C16403" s="29"/>
      <c r="D16403"/>
      <c r="E16403" s="44"/>
      <c r="F16403" s="29"/>
      <c r="G16403" s="45"/>
      <c r="L16403"/>
      <c r="M16403" s="46"/>
    </row>
    <row r="16404" spans="1:13" x14ac:dyDescent="0.3">
      <c r="A16404"/>
      <c r="B16404"/>
      <c r="C16404" s="29"/>
      <c r="D16404"/>
      <c r="E16404" s="44"/>
      <c r="F16404" s="29"/>
      <c r="G16404" s="45"/>
      <c r="L16404"/>
      <c r="M16404" s="46"/>
    </row>
    <row r="16405" spans="1:13" x14ac:dyDescent="0.3">
      <c r="A16405"/>
      <c r="B16405"/>
      <c r="C16405" s="29"/>
      <c r="D16405"/>
      <c r="E16405" s="44"/>
      <c r="F16405" s="29"/>
      <c r="G16405" s="45"/>
      <c r="L16405"/>
      <c r="M16405" s="46"/>
    </row>
    <row r="16406" spans="1:13" x14ac:dyDescent="0.3">
      <c r="A16406"/>
      <c r="B16406"/>
      <c r="C16406" s="29"/>
      <c r="D16406"/>
      <c r="E16406" s="44"/>
      <c r="F16406" s="29"/>
      <c r="G16406" s="45"/>
      <c r="L16406"/>
      <c r="M16406" s="46"/>
    </row>
    <row r="16407" spans="1:13" x14ac:dyDescent="0.3">
      <c r="A16407"/>
      <c r="B16407"/>
      <c r="C16407" s="29"/>
      <c r="D16407"/>
      <c r="E16407" s="44"/>
      <c r="F16407" s="29"/>
      <c r="G16407" s="45"/>
      <c r="L16407"/>
      <c r="M16407" s="46"/>
    </row>
    <row r="16408" spans="1:13" x14ac:dyDescent="0.3">
      <c r="A16408"/>
      <c r="B16408"/>
      <c r="C16408" s="29"/>
      <c r="D16408"/>
      <c r="E16408" s="44"/>
      <c r="F16408" s="29"/>
      <c r="G16408" s="45"/>
      <c r="L16408"/>
      <c r="M16408" s="46"/>
    </row>
    <row r="16409" spans="1:13" x14ac:dyDescent="0.3">
      <c r="A16409"/>
      <c r="B16409"/>
      <c r="C16409" s="29"/>
      <c r="D16409"/>
      <c r="E16409" s="44"/>
      <c r="F16409" s="29"/>
      <c r="G16409" s="45"/>
      <c r="L16409"/>
      <c r="M16409" s="46"/>
    </row>
    <row r="16410" spans="1:13" x14ac:dyDescent="0.3">
      <c r="A16410"/>
      <c r="B16410"/>
      <c r="C16410" s="29"/>
      <c r="D16410"/>
      <c r="E16410" s="44"/>
      <c r="F16410" s="29"/>
      <c r="G16410" s="45"/>
      <c r="L16410"/>
      <c r="M16410" s="46"/>
    </row>
    <row r="16411" spans="1:13" x14ac:dyDescent="0.3">
      <c r="A16411"/>
      <c r="B16411"/>
      <c r="C16411" s="29"/>
      <c r="D16411"/>
      <c r="E16411" s="44"/>
      <c r="F16411" s="29"/>
      <c r="G16411" s="45"/>
      <c r="L16411"/>
      <c r="M16411" s="46"/>
    </row>
    <row r="16412" spans="1:13" x14ac:dyDescent="0.3">
      <c r="A16412"/>
      <c r="B16412"/>
      <c r="C16412" s="29"/>
      <c r="D16412"/>
      <c r="E16412" s="44"/>
      <c r="F16412" s="29"/>
      <c r="G16412" s="45"/>
      <c r="L16412"/>
      <c r="M16412" s="46"/>
    </row>
    <row r="16413" spans="1:13" x14ac:dyDescent="0.3">
      <c r="A16413"/>
      <c r="B16413"/>
      <c r="C16413" s="29"/>
      <c r="D16413"/>
      <c r="E16413" s="44"/>
      <c r="F16413" s="29"/>
      <c r="G16413" s="45"/>
      <c r="L16413"/>
      <c r="M16413" s="46"/>
    </row>
    <row r="16414" spans="1:13" x14ac:dyDescent="0.3">
      <c r="A16414"/>
      <c r="B16414"/>
      <c r="C16414" s="29"/>
      <c r="D16414"/>
      <c r="E16414" s="44"/>
      <c r="F16414" s="29"/>
      <c r="G16414" s="45"/>
      <c r="L16414"/>
      <c r="M16414" s="46"/>
    </row>
    <row r="16415" spans="1:13" x14ac:dyDescent="0.3">
      <c r="A16415"/>
      <c r="B16415"/>
      <c r="C16415" s="29"/>
      <c r="D16415"/>
      <c r="E16415" s="44"/>
      <c r="F16415" s="29"/>
      <c r="G16415" s="45"/>
      <c r="L16415"/>
      <c r="M16415" s="46"/>
    </row>
    <row r="16416" spans="1:13" x14ac:dyDescent="0.3">
      <c r="A16416"/>
      <c r="B16416"/>
      <c r="C16416" s="29"/>
      <c r="D16416"/>
      <c r="E16416" s="44"/>
      <c r="F16416" s="29"/>
      <c r="G16416" s="45"/>
      <c r="L16416"/>
      <c r="M16416" s="46"/>
    </row>
    <row r="16417" spans="1:13" x14ac:dyDescent="0.3">
      <c r="A16417"/>
      <c r="B16417"/>
      <c r="C16417" s="29"/>
      <c r="D16417"/>
      <c r="E16417" s="44"/>
      <c r="F16417" s="29"/>
      <c r="G16417" s="45"/>
      <c r="L16417"/>
      <c r="M16417" s="46"/>
    </row>
    <row r="16418" spans="1:13" x14ac:dyDescent="0.3">
      <c r="A16418"/>
      <c r="B16418"/>
      <c r="C16418" s="29"/>
      <c r="D16418"/>
      <c r="E16418" s="44"/>
      <c r="F16418" s="29"/>
      <c r="G16418" s="45"/>
      <c r="L16418"/>
      <c r="M16418" s="46"/>
    </row>
    <row r="16419" spans="1:13" x14ac:dyDescent="0.3">
      <c r="A16419"/>
      <c r="B16419"/>
      <c r="C16419" s="29"/>
      <c r="D16419"/>
      <c r="E16419" s="44"/>
      <c r="F16419" s="29"/>
      <c r="G16419" s="45"/>
      <c r="L16419"/>
      <c r="M16419" s="46"/>
    </row>
    <row r="16420" spans="1:13" x14ac:dyDescent="0.3">
      <c r="A16420"/>
      <c r="B16420"/>
      <c r="C16420" s="29"/>
      <c r="D16420"/>
      <c r="E16420" s="44"/>
      <c r="F16420" s="29"/>
      <c r="G16420" s="45"/>
      <c r="L16420"/>
      <c r="M16420" s="46"/>
    </row>
    <row r="16421" spans="1:13" x14ac:dyDescent="0.3">
      <c r="A16421"/>
      <c r="B16421"/>
      <c r="C16421" s="29"/>
      <c r="D16421"/>
      <c r="E16421" s="44"/>
      <c r="F16421" s="29"/>
      <c r="G16421" s="45"/>
      <c r="L16421"/>
      <c r="M16421" s="46"/>
    </row>
    <row r="16422" spans="1:13" x14ac:dyDescent="0.3">
      <c r="A16422"/>
      <c r="B16422"/>
      <c r="C16422" s="29"/>
      <c r="D16422"/>
      <c r="E16422" s="44"/>
      <c r="F16422" s="29"/>
      <c r="G16422" s="45"/>
      <c r="L16422"/>
      <c r="M16422" s="46"/>
    </row>
    <row r="16423" spans="1:13" x14ac:dyDescent="0.3">
      <c r="A16423"/>
      <c r="B16423"/>
      <c r="C16423" s="29"/>
      <c r="D16423"/>
      <c r="E16423" s="44"/>
      <c r="F16423" s="29"/>
      <c r="G16423" s="45"/>
      <c r="L16423"/>
      <c r="M16423" s="46"/>
    </row>
    <row r="16424" spans="1:13" x14ac:dyDescent="0.3">
      <c r="A16424"/>
      <c r="B16424"/>
      <c r="C16424" s="29"/>
      <c r="D16424"/>
      <c r="E16424" s="44"/>
      <c r="F16424" s="29"/>
      <c r="G16424" s="45"/>
      <c r="L16424"/>
      <c r="M16424" s="46"/>
    </row>
    <row r="16425" spans="1:13" x14ac:dyDescent="0.3">
      <c r="A16425"/>
      <c r="B16425"/>
      <c r="C16425" s="29"/>
      <c r="D16425"/>
      <c r="E16425" s="44"/>
      <c r="F16425" s="29"/>
      <c r="G16425" s="45"/>
      <c r="L16425"/>
      <c r="M16425" s="46"/>
    </row>
    <row r="16426" spans="1:13" x14ac:dyDescent="0.3">
      <c r="A16426"/>
      <c r="B16426"/>
      <c r="C16426" s="29"/>
      <c r="D16426"/>
      <c r="E16426" s="44"/>
      <c r="F16426" s="29"/>
      <c r="G16426" s="45"/>
      <c r="L16426"/>
      <c r="M16426" s="46"/>
    </row>
    <row r="16427" spans="1:13" x14ac:dyDescent="0.3">
      <c r="A16427"/>
      <c r="B16427"/>
      <c r="C16427" s="29"/>
      <c r="D16427"/>
      <c r="E16427" s="44"/>
      <c r="F16427" s="29"/>
      <c r="G16427" s="45"/>
      <c r="L16427"/>
      <c r="M16427" s="46"/>
    </row>
    <row r="16428" spans="1:13" x14ac:dyDescent="0.3">
      <c r="A16428"/>
      <c r="B16428"/>
      <c r="C16428" s="29"/>
      <c r="D16428"/>
      <c r="E16428" s="44"/>
      <c r="F16428" s="29"/>
      <c r="G16428" s="45"/>
      <c r="L16428"/>
      <c r="M16428" s="46"/>
    </row>
    <row r="16429" spans="1:13" x14ac:dyDescent="0.3">
      <c r="A16429"/>
      <c r="B16429"/>
      <c r="C16429" s="29"/>
      <c r="D16429"/>
      <c r="E16429" s="44"/>
      <c r="F16429" s="29"/>
      <c r="G16429" s="45"/>
      <c r="L16429"/>
      <c r="M16429" s="46"/>
    </row>
    <row r="16430" spans="1:13" x14ac:dyDescent="0.3">
      <c r="A16430"/>
      <c r="B16430"/>
      <c r="C16430" s="29"/>
      <c r="D16430"/>
      <c r="E16430" s="44"/>
      <c r="F16430" s="29"/>
      <c r="G16430" s="45"/>
      <c r="L16430"/>
      <c r="M16430" s="46"/>
    </row>
    <row r="16431" spans="1:13" x14ac:dyDescent="0.3">
      <c r="A16431"/>
      <c r="B16431"/>
      <c r="C16431" s="29"/>
      <c r="D16431"/>
      <c r="E16431" s="44"/>
      <c r="F16431" s="29"/>
      <c r="G16431" s="45"/>
      <c r="L16431"/>
      <c r="M16431" s="46"/>
    </row>
    <row r="16432" spans="1:13" x14ac:dyDescent="0.3">
      <c r="A16432"/>
      <c r="B16432"/>
      <c r="C16432" s="29"/>
      <c r="D16432"/>
      <c r="E16432" s="44"/>
      <c r="F16432" s="29"/>
      <c r="G16432" s="45"/>
      <c r="L16432"/>
      <c r="M16432" s="46"/>
    </row>
    <row r="16433" spans="1:13" x14ac:dyDescent="0.3">
      <c r="A16433"/>
      <c r="B16433"/>
      <c r="C16433" s="29"/>
      <c r="D16433"/>
      <c r="E16433" s="44"/>
      <c r="F16433" s="29"/>
      <c r="G16433" s="45"/>
      <c r="L16433"/>
      <c r="M16433" s="46"/>
    </row>
    <row r="16434" spans="1:13" x14ac:dyDescent="0.3">
      <c r="A16434"/>
      <c r="B16434"/>
      <c r="C16434" s="29"/>
      <c r="D16434"/>
      <c r="E16434" s="44"/>
      <c r="F16434" s="29"/>
      <c r="G16434" s="45"/>
      <c r="L16434"/>
      <c r="M16434" s="46"/>
    </row>
    <row r="16435" spans="1:13" x14ac:dyDescent="0.3">
      <c r="A16435"/>
      <c r="B16435"/>
      <c r="C16435" s="29"/>
      <c r="D16435"/>
      <c r="E16435" s="44"/>
      <c r="F16435" s="29"/>
      <c r="G16435" s="45"/>
      <c r="L16435"/>
      <c r="M16435" s="46"/>
    </row>
    <row r="16436" spans="1:13" x14ac:dyDescent="0.3">
      <c r="A16436"/>
      <c r="B16436"/>
      <c r="C16436" s="29"/>
      <c r="D16436"/>
      <c r="E16436" s="44"/>
      <c r="F16436" s="29"/>
      <c r="G16436" s="45"/>
      <c r="L16436"/>
      <c r="M16436" s="46"/>
    </row>
    <row r="16437" spans="1:13" x14ac:dyDescent="0.3">
      <c r="A16437"/>
      <c r="B16437"/>
      <c r="C16437" s="29"/>
      <c r="D16437"/>
      <c r="E16437" s="44"/>
      <c r="F16437" s="29"/>
      <c r="G16437" s="45"/>
      <c r="L16437"/>
      <c r="M16437" s="46"/>
    </row>
    <row r="16438" spans="1:13" x14ac:dyDescent="0.3">
      <c r="A16438"/>
      <c r="B16438"/>
      <c r="C16438" s="29"/>
      <c r="D16438"/>
      <c r="E16438" s="44"/>
      <c r="F16438" s="29"/>
      <c r="G16438" s="45"/>
      <c r="L16438"/>
      <c r="M16438" s="46"/>
    </row>
    <row r="16439" spans="1:13" x14ac:dyDescent="0.3">
      <c r="A16439"/>
      <c r="B16439"/>
      <c r="C16439" s="29"/>
      <c r="D16439"/>
      <c r="E16439" s="44"/>
      <c r="F16439" s="29"/>
      <c r="G16439" s="45"/>
      <c r="L16439"/>
      <c r="M16439" s="46"/>
    </row>
    <row r="16440" spans="1:13" x14ac:dyDescent="0.3">
      <c r="A16440"/>
      <c r="B16440"/>
      <c r="C16440" s="29"/>
      <c r="D16440"/>
      <c r="E16440" s="44"/>
      <c r="F16440" s="29"/>
      <c r="G16440" s="45"/>
      <c r="L16440"/>
      <c r="M16440" s="46"/>
    </row>
    <row r="16441" spans="1:13" x14ac:dyDescent="0.3">
      <c r="A16441"/>
      <c r="B16441"/>
      <c r="C16441" s="29"/>
      <c r="D16441"/>
      <c r="E16441" s="44"/>
      <c r="F16441" s="29"/>
      <c r="G16441" s="45"/>
      <c r="L16441"/>
      <c r="M16441" s="46"/>
    </row>
    <row r="16442" spans="1:13" x14ac:dyDescent="0.3">
      <c r="A16442"/>
      <c r="B16442"/>
      <c r="C16442" s="29"/>
      <c r="D16442"/>
      <c r="E16442" s="44"/>
      <c r="F16442" s="29"/>
      <c r="G16442" s="45"/>
      <c r="L16442"/>
      <c r="M16442" s="46"/>
    </row>
    <row r="16443" spans="1:13" x14ac:dyDescent="0.3">
      <c r="A16443"/>
      <c r="B16443"/>
      <c r="C16443" s="29"/>
      <c r="D16443"/>
      <c r="E16443" s="44"/>
      <c r="F16443" s="29"/>
      <c r="G16443" s="45"/>
      <c r="L16443"/>
      <c r="M16443" s="46"/>
    </row>
    <row r="16444" spans="1:13" x14ac:dyDescent="0.3">
      <c r="A16444"/>
      <c r="B16444"/>
      <c r="C16444" s="29"/>
      <c r="D16444"/>
      <c r="E16444" s="44"/>
      <c r="F16444" s="29"/>
      <c r="G16444" s="45"/>
      <c r="L16444"/>
      <c r="M16444" s="46"/>
    </row>
    <row r="16445" spans="1:13" x14ac:dyDescent="0.3">
      <c r="A16445"/>
      <c r="B16445"/>
      <c r="C16445" s="29"/>
      <c r="D16445"/>
      <c r="E16445" s="44"/>
      <c r="F16445" s="29"/>
      <c r="G16445" s="45"/>
      <c r="L16445"/>
      <c r="M16445" s="46"/>
    </row>
    <row r="16446" spans="1:13" x14ac:dyDescent="0.3">
      <c r="A16446"/>
      <c r="B16446"/>
      <c r="C16446" s="29"/>
      <c r="D16446"/>
      <c r="E16446" s="44"/>
      <c r="F16446" s="29"/>
      <c r="G16446" s="45"/>
      <c r="L16446"/>
      <c r="M16446" s="46"/>
    </row>
    <row r="16447" spans="1:13" x14ac:dyDescent="0.3">
      <c r="A16447"/>
      <c r="B16447"/>
      <c r="C16447" s="29"/>
      <c r="D16447"/>
      <c r="E16447" s="44"/>
      <c r="F16447" s="29"/>
      <c r="G16447" s="45"/>
      <c r="L16447"/>
      <c r="M16447" s="46"/>
    </row>
    <row r="16448" spans="1:13" x14ac:dyDescent="0.3">
      <c r="A16448"/>
      <c r="B16448"/>
      <c r="C16448" s="29"/>
      <c r="D16448"/>
      <c r="E16448" s="44"/>
      <c r="F16448" s="29"/>
      <c r="G16448" s="45"/>
      <c r="L16448"/>
      <c r="M16448" s="46"/>
    </row>
    <row r="16449" spans="1:13" x14ac:dyDescent="0.3">
      <c r="A16449"/>
      <c r="B16449"/>
      <c r="C16449" s="29"/>
      <c r="D16449"/>
      <c r="E16449" s="44"/>
      <c r="F16449" s="29"/>
      <c r="G16449" s="45"/>
      <c r="L16449"/>
      <c r="M16449" s="46"/>
    </row>
    <row r="16450" spans="1:13" x14ac:dyDescent="0.3">
      <c r="A16450"/>
      <c r="B16450"/>
      <c r="C16450" s="29"/>
      <c r="D16450"/>
      <c r="E16450" s="44"/>
      <c r="F16450" s="29"/>
      <c r="G16450" s="45"/>
      <c r="L16450"/>
      <c r="M16450" s="46"/>
    </row>
    <row r="16451" spans="1:13" x14ac:dyDescent="0.3">
      <c r="A16451"/>
      <c r="B16451"/>
      <c r="C16451" s="29"/>
      <c r="D16451"/>
      <c r="E16451" s="44"/>
      <c r="F16451" s="29"/>
      <c r="G16451" s="45"/>
      <c r="L16451"/>
      <c r="M16451" s="46"/>
    </row>
    <row r="16452" spans="1:13" x14ac:dyDescent="0.3">
      <c r="A16452"/>
      <c r="B16452"/>
      <c r="C16452" s="29"/>
      <c r="D16452"/>
      <c r="E16452" s="44"/>
      <c r="F16452" s="29"/>
      <c r="G16452" s="45"/>
      <c r="L16452"/>
      <c r="M16452" s="46"/>
    </row>
    <row r="16453" spans="1:13" x14ac:dyDescent="0.3">
      <c r="A16453"/>
      <c r="B16453"/>
      <c r="C16453" s="29"/>
      <c r="D16453"/>
      <c r="E16453" s="44"/>
      <c r="F16453" s="29"/>
      <c r="G16453" s="45"/>
      <c r="L16453"/>
      <c r="M16453" s="46"/>
    </row>
    <row r="16454" spans="1:13" x14ac:dyDescent="0.3">
      <c r="A16454"/>
      <c r="B16454"/>
      <c r="C16454" s="29"/>
      <c r="D16454"/>
      <c r="E16454" s="44"/>
      <c r="F16454" s="29"/>
      <c r="G16454" s="45"/>
      <c r="L16454"/>
      <c r="M16454" s="46"/>
    </row>
    <row r="16455" spans="1:13" x14ac:dyDescent="0.3">
      <c r="A16455"/>
      <c r="B16455"/>
      <c r="C16455" s="29"/>
      <c r="D16455"/>
      <c r="E16455" s="44"/>
      <c r="F16455" s="29"/>
      <c r="G16455" s="45"/>
      <c r="L16455"/>
      <c r="M16455" s="46"/>
    </row>
    <row r="16456" spans="1:13" x14ac:dyDescent="0.3">
      <c r="A16456"/>
      <c r="B16456"/>
      <c r="C16456" s="29"/>
      <c r="D16456"/>
      <c r="E16456" s="44"/>
      <c r="F16456" s="29"/>
      <c r="G16456" s="45"/>
      <c r="L16456"/>
      <c r="M16456" s="46"/>
    </row>
    <row r="16457" spans="1:13" x14ac:dyDescent="0.3">
      <c r="A16457"/>
      <c r="B16457"/>
      <c r="C16457" s="29"/>
      <c r="D16457"/>
      <c r="E16457" s="44"/>
      <c r="F16457" s="29"/>
      <c r="G16457" s="45"/>
      <c r="L16457"/>
      <c r="M16457" s="46"/>
    </row>
    <row r="16458" spans="1:13" x14ac:dyDescent="0.3">
      <c r="A16458"/>
      <c r="B16458"/>
      <c r="C16458" s="29"/>
      <c r="D16458"/>
      <c r="E16458" s="44"/>
      <c r="F16458" s="29"/>
      <c r="G16458" s="45"/>
      <c r="L16458"/>
      <c r="M16458" s="46"/>
    </row>
    <row r="16459" spans="1:13" x14ac:dyDescent="0.3">
      <c r="A16459"/>
      <c r="B16459"/>
      <c r="C16459" s="29"/>
      <c r="D16459"/>
      <c r="E16459" s="44"/>
      <c r="F16459" s="29"/>
      <c r="G16459" s="45"/>
      <c r="L16459"/>
      <c r="M16459" s="46"/>
    </row>
    <row r="16460" spans="1:13" x14ac:dyDescent="0.3">
      <c r="A16460"/>
      <c r="B16460"/>
      <c r="C16460" s="29"/>
      <c r="D16460"/>
      <c r="E16460" s="44"/>
      <c r="F16460" s="29"/>
      <c r="G16460" s="45"/>
      <c r="L16460"/>
      <c r="M16460" s="46"/>
    </row>
    <row r="16461" spans="1:13" x14ac:dyDescent="0.3">
      <c r="A16461"/>
      <c r="B16461"/>
      <c r="C16461" s="29"/>
      <c r="D16461"/>
      <c r="E16461" s="44"/>
      <c r="F16461" s="29"/>
      <c r="G16461" s="45"/>
      <c r="L16461"/>
      <c r="M16461" s="46"/>
    </row>
    <row r="16462" spans="1:13" x14ac:dyDescent="0.3">
      <c r="A16462"/>
      <c r="B16462"/>
      <c r="C16462" s="29"/>
      <c r="D16462"/>
      <c r="E16462" s="44"/>
      <c r="F16462" s="29"/>
      <c r="G16462" s="45"/>
      <c r="L16462"/>
      <c r="M16462" s="46"/>
    </row>
    <row r="16463" spans="1:13" x14ac:dyDescent="0.3">
      <c r="A16463"/>
      <c r="B16463"/>
      <c r="C16463" s="29"/>
      <c r="D16463"/>
      <c r="E16463" s="44"/>
      <c r="F16463" s="29"/>
      <c r="G16463" s="45"/>
      <c r="L16463"/>
      <c r="M16463" s="46"/>
    </row>
    <row r="16464" spans="1:13" x14ac:dyDescent="0.3">
      <c r="A16464"/>
      <c r="B16464"/>
      <c r="C16464" s="29"/>
      <c r="D16464"/>
      <c r="E16464" s="44"/>
      <c r="F16464" s="29"/>
      <c r="G16464" s="45"/>
      <c r="L16464"/>
      <c r="M16464" s="46"/>
    </row>
    <row r="16465" spans="1:13" x14ac:dyDescent="0.3">
      <c r="A16465"/>
      <c r="B16465"/>
      <c r="C16465" s="29"/>
      <c r="D16465"/>
      <c r="E16465" s="44"/>
      <c r="F16465" s="29"/>
      <c r="G16465" s="45"/>
      <c r="L16465"/>
      <c r="M16465" s="46"/>
    </row>
    <row r="16466" spans="1:13" x14ac:dyDescent="0.3">
      <c r="A16466"/>
      <c r="B16466"/>
      <c r="C16466" s="29"/>
      <c r="D16466"/>
      <c r="E16466" s="44"/>
      <c r="F16466" s="29"/>
      <c r="G16466" s="45"/>
      <c r="L16466"/>
      <c r="M16466" s="46"/>
    </row>
    <row r="16467" spans="1:13" x14ac:dyDescent="0.3">
      <c r="A16467"/>
      <c r="B16467"/>
      <c r="C16467" s="29"/>
      <c r="D16467"/>
      <c r="E16467" s="44"/>
      <c r="F16467" s="29"/>
      <c r="G16467" s="45"/>
      <c r="L16467"/>
      <c r="M16467" s="46"/>
    </row>
    <row r="16468" spans="1:13" x14ac:dyDescent="0.3">
      <c r="A16468"/>
      <c r="B16468"/>
      <c r="C16468" s="29"/>
      <c r="D16468"/>
      <c r="E16468" s="44"/>
      <c r="F16468" s="29"/>
      <c r="G16468" s="45"/>
      <c r="L16468"/>
      <c r="M16468" s="46"/>
    </row>
    <row r="16469" spans="1:13" x14ac:dyDescent="0.3">
      <c r="A16469"/>
      <c r="B16469"/>
      <c r="C16469" s="29"/>
      <c r="D16469"/>
      <c r="E16469" s="44"/>
      <c r="F16469" s="29"/>
      <c r="G16469" s="45"/>
      <c r="L16469"/>
      <c r="M16469" s="46"/>
    </row>
    <row r="16470" spans="1:13" x14ac:dyDescent="0.3">
      <c r="A16470"/>
      <c r="B16470"/>
      <c r="C16470" s="29"/>
      <c r="D16470"/>
      <c r="E16470" s="44"/>
      <c r="F16470" s="29"/>
      <c r="G16470" s="45"/>
      <c r="L16470"/>
      <c r="M16470" s="46"/>
    </row>
    <row r="16471" spans="1:13" x14ac:dyDescent="0.3">
      <c r="A16471"/>
      <c r="B16471"/>
      <c r="C16471" s="29"/>
      <c r="D16471"/>
      <c r="E16471" s="44"/>
      <c r="F16471" s="29"/>
      <c r="G16471" s="45"/>
      <c r="L16471"/>
      <c r="M16471" s="46"/>
    </row>
    <row r="16472" spans="1:13" x14ac:dyDescent="0.3">
      <c r="A16472"/>
      <c r="B16472"/>
      <c r="C16472" s="29"/>
      <c r="D16472"/>
      <c r="E16472" s="44"/>
      <c r="F16472" s="29"/>
      <c r="G16472" s="45"/>
      <c r="L16472"/>
      <c r="M16472" s="46"/>
    </row>
    <row r="16473" spans="1:13" x14ac:dyDescent="0.3">
      <c r="A16473"/>
      <c r="B16473"/>
      <c r="C16473" s="29"/>
      <c r="D16473"/>
      <c r="E16473" s="44"/>
      <c r="F16473" s="29"/>
      <c r="G16473" s="45"/>
      <c r="L16473"/>
      <c r="M16473" s="46"/>
    </row>
    <row r="16474" spans="1:13" x14ac:dyDescent="0.3">
      <c r="A16474"/>
      <c r="B16474"/>
      <c r="C16474" s="29"/>
      <c r="D16474"/>
      <c r="E16474" s="44"/>
      <c r="F16474" s="29"/>
      <c r="G16474" s="45"/>
      <c r="L16474"/>
      <c r="M16474" s="46"/>
    </row>
    <row r="16475" spans="1:13" x14ac:dyDescent="0.3">
      <c r="A16475"/>
      <c r="B16475"/>
      <c r="C16475" s="29"/>
      <c r="D16475"/>
      <c r="E16475" s="44"/>
      <c r="F16475" s="29"/>
      <c r="G16475" s="45"/>
      <c r="L16475"/>
      <c r="M16475" s="46"/>
    </row>
    <row r="16476" spans="1:13" x14ac:dyDescent="0.3">
      <c r="A16476"/>
      <c r="B16476"/>
      <c r="C16476" s="29"/>
      <c r="D16476"/>
      <c r="E16476" s="44"/>
      <c r="F16476" s="29"/>
      <c r="G16476" s="45"/>
      <c r="L16476"/>
      <c r="M16476" s="46"/>
    </row>
    <row r="16477" spans="1:13" x14ac:dyDescent="0.3">
      <c r="A16477"/>
      <c r="B16477"/>
      <c r="C16477" s="29"/>
      <c r="D16477"/>
      <c r="E16477" s="44"/>
      <c r="F16477" s="29"/>
      <c r="G16477" s="45"/>
      <c r="L16477"/>
      <c r="M16477" s="46"/>
    </row>
    <row r="16478" spans="1:13" x14ac:dyDescent="0.3">
      <c r="A16478"/>
      <c r="B16478"/>
      <c r="C16478" s="29"/>
      <c r="D16478"/>
      <c r="E16478" s="44"/>
      <c r="F16478" s="29"/>
      <c r="G16478" s="45"/>
      <c r="L16478"/>
      <c r="M16478" s="46"/>
    </row>
    <row r="16479" spans="1:13" x14ac:dyDescent="0.3">
      <c r="A16479"/>
      <c r="B16479"/>
      <c r="C16479" s="29"/>
      <c r="D16479"/>
      <c r="E16479" s="44"/>
      <c r="F16479" s="29"/>
      <c r="G16479" s="45"/>
      <c r="L16479"/>
      <c r="M16479" s="46"/>
    </row>
    <row r="16480" spans="1:13" x14ac:dyDescent="0.3">
      <c r="A16480"/>
      <c r="B16480"/>
      <c r="C16480" s="29"/>
      <c r="D16480"/>
      <c r="E16480" s="44"/>
      <c r="F16480" s="29"/>
      <c r="G16480" s="45"/>
      <c r="L16480"/>
      <c r="M16480" s="46"/>
    </row>
    <row r="16481" spans="1:13" x14ac:dyDescent="0.3">
      <c r="A16481"/>
      <c r="B16481"/>
      <c r="C16481" s="29"/>
      <c r="D16481"/>
      <c r="E16481" s="44"/>
      <c r="F16481" s="29"/>
      <c r="G16481" s="45"/>
      <c r="L16481"/>
      <c r="M16481" s="46"/>
    </row>
    <row r="16482" spans="1:13" x14ac:dyDescent="0.3">
      <c r="A16482"/>
      <c r="B16482"/>
      <c r="C16482" s="29"/>
      <c r="D16482"/>
      <c r="E16482" s="44"/>
      <c r="F16482" s="29"/>
      <c r="G16482" s="45"/>
      <c r="L16482"/>
      <c r="M16482" s="46"/>
    </row>
    <row r="16483" spans="1:13" x14ac:dyDescent="0.3">
      <c r="A16483"/>
      <c r="B16483"/>
      <c r="C16483" s="29"/>
      <c r="D16483"/>
      <c r="E16483" s="44"/>
      <c r="F16483" s="29"/>
      <c r="G16483" s="45"/>
      <c r="L16483"/>
      <c r="M16483" s="46"/>
    </row>
    <row r="16484" spans="1:13" x14ac:dyDescent="0.3">
      <c r="A16484"/>
      <c r="B16484"/>
      <c r="C16484" s="29"/>
      <c r="D16484"/>
      <c r="E16484" s="44"/>
      <c r="F16484" s="29"/>
      <c r="G16484" s="45"/>
      <c r="L16484"/>
      <c r="M16484" s="46"/>
    </row>
    <row r="16485" spans="1:13" x14ac:dyDescent="0.3">
      <c r="A16485"/>
      <c r="B16485"/>
      <c r="C16485" s="29"/>
      <c r="D16485"/>
      <c r="E16485" s="44"/>
      <c r="F16485" s="29"/>
      <c r="G16485" s="45"/>
      <c r="L16485"/>
      <c r="M16485" s="46"/>
    </row>
    <row r="16486" spans="1:13" x14ac:dyDescent="0.3">
      <c r="A16486"/>
      <c r="B16486"/>
      <c r="C16486" s="29"/>
      <c r="D16486"/>
      <c r="E16486" s="44"/>
      <c r="F16486" s="29"/>
      <c r="G16486" s="45"/>
      <c r="L16486"/>
      <c r="M16486" s="46"/>
    </row>
    <row r="16487" spans="1:13" x14ac:dyDescent="0.3">
      <c r="A16487"/>
      <c r="B16487"/>
      <c r="C16487" s="29"/>
      <c r="D16487"/>
      <c r="E16487" s="44"/>
      <c r="F16487" s="29"/>
      <c r="G16487" s="45"/>
      <c r="L16487"/>
      <c r="M16487" s="46"/>
    </row>
    <row r="16488" spans="1:13" x14ac:dyDescent="0.3">
      <c r="A16488"/>
      <c r="B16488"/>
      <c r="C16488" s="29"/>
      <c r="D16488"/>
      <c r="E16488" s="44"/>
      <c r="F16488" s="29"/>
      <c r="G16488" s="45"/>
      <c r="L16488"/>
      <c r="M16488" s="46"/>
    </row>
    <row r="16489" spans="1:13" x14ac:dyDescent="0.3">
      <c r="A16489"/>
      <c r="B16489"/>
      <c r="C16489" s="29"/>
      <c r="D16489"/>
      <c r="E16489" s="44"/>
      <c r="F16489" s="29"/>
      <c r="G16489" s="45"/>
      <c r="L16489"/>
      <c r="M16489" s="46"/>
    </row>
    <row r="16490" spans="1:13" x14ac:dyDescent="0.3">
      <c r="A16490"/>
      <c r="B16490"/>
      <c r="C16490" s="29"/>
      <c r="D16490"/>
      <c r="E16490" s="44"/>
      <c r="F16490" s="29"/>
      <c r="G16490" s="45"/>
      <c r="L16490"/>
      <c r="M16490" s="46"/>
    </row>
    <row r="16491" spans="1:13" x14ac:dyDescent="0.3">
      <c r="A16491"/>
      <c r="B16491"/>
      <c r="C16491" s="29"/>
      <c r="D16491"/>
      <c r="E16491" s="44"/>
      <c r="F16491" s="29"/>
      <c r="G16491" s="45"/>
      <c r="L16491"/>
      <c r="M16491" s="46"/>
    </row>
    <row r="16492" spans="1:13" x14ac:dyDescent="0.3">
      <c r="A16492"/>
      <c r="B16492"/>
      <c r="C16492" s="29"/>
      <c r="D16492"/>
      <c r="E16492" s="44"/>
      <c r="F16492" s="29"/>
      <c r="G16492" s="45"/>
      <c r="L16492"/>
      <c r="M16492" s="46"/>
    </row>
    <row r="16493" spans="1:13" x14ac:dyDescent="0.3">
      <c r="A16493"/>
      <c r="B16493"/>
      <c r="C16493" s="29"/>
      <c r="D16493"/>
      <c r="E16493" s="44"/>
      <c r="F16493" s="29"/>
      <c r="G16493" s="45"/>
      <c r="L16493"/>
      <c r="M16493" s="46"/>
    </row>
    <row r="16494" spans="1:13" x14ac:dyDescent="0.3">
      <c r="A16494"/>
      <c r="B16494"/>
      <c r="C16494" s="29"/>
      <c r="D16494"/>
      <c r="E16494" s="44"/>
      <c r="F16494" s="29"/>
      <c r="G16494" s="45"/>
      <c r="L16494"/>
      <c r="M16494" s="46"/>
    </row>
    <row r="16495" spans="1:13" x14ac:dyDescent="0.3">
      <c r="A16495"/>
      <c r="B16495"/>
      <c r="C16495" s="29"/>
      <c r="D16495"/>
      <c r="E16495" s="44"/>
      <c r="F16495" s="29"/>
      <c r="G16495" s="45"/>
      <c r="L16495"/>
      <c r="M16495" s="46"/>
    </row>
    <row r="16496" spans="1:13" x14ac:dyDescent="0.3">
      <c r="A16496"/>
      <c r="B16496"/>
      <c r="C16496" s="29"/>
      <c r="D16496"/>
      <c r="E16496" s="44"/>
      <c r="F16496" s="29"/>
      <c r="G16496" s="45"/>
      <c r="L16496"/>
      <c r="M16496" s="46"/>
    </row>
    <row r="16497" spans="1:13" x14ac:dyDescent="0.3">
      <c r="A16497"/>
      <c r="B16497"/>
      <c r="C16497" s="29"/>
      <c r="D16497"/>
      <c r="E16497" s="44"/>
      <c r="F16497" s="29"/>
      <c r="G16497" s="45"/>
      <c r="L16497"/>
      <c r="M16497" s="46"/>
    </row>
    <row r="16498" spans="1:13" x14ac:dyDescent="0.3">
      <c r="A16498"/>
      <c r="B16498"/>
      <c r="C16498" s="29"/>
      <c r="D16498"/>
      <c r="E16498" s="44"/>
      <c r="F16498" s="29"/>
      <c r="G16498" s="45"/>
      <c r="L16498"/>
      <c r="M16498" s="46"/>
    </row>
    <row r="16499" spans="1:13" x14ac:dyDescent="0.3">
      <c r="A16499"/>
      <c r="B16499"/>
      <c r="C16499" s="29"/>
      <c r="D16499"/>
      <c r="E16499" s="44"/>
      <c r="F16499" s="29"/>
      <c r="G16499" s="45"/>
      <c r="L16499"/>
      <c r="M16499" s="46"/>
    </row>
    <row r="16500" spans="1:13" x14ac:dyDescent="0.3">
      <c r="A16500"/>
      <c r="B16500"/>
      <c r="C16500" s="29"/>
      <c r="D16500"/>
      <c r="E16500" s="44"/>
      <c r="F16500" s="29"/>
      <c r="G16500" s="45"/>
      <c r="L16500"/>
      <c r="M16500" s="46"/>
    </row>
    <row r="16501" spans="1:13" x14ac:dyDescent="0.3">
      <c r="A16501"/>
      <c r="B16501"/>
      <c r="C16501" s="29"/>
      <c r="D16501"/>
      <c r="E16501" s="44"/>
      <c r="F16501" s="29"/>
      <c r="G16501" s="45"/>
      <c r="L16501"/>
      <c r="M16501" s="46"/>
    </row>
    <row r="16502" spans="1:13" x14ac:dyDescent="0.3">
      <c r="A16502"/>
      <c r="B16502"/>
      <c r="C16502" s="29"/>
      <c r="D16502"/>
      <c r="E16502" s="44"/>
      <c r="F16502" s="29"/>
      <c r="G16502" s="45"/>
      <c r="L16502"/>
      <c r="M16502" s="46"/>
    </row>
    <row r="16503" spans="1:13" x14ac:dyDescent="0.3">
      <c r="A16503"/>
      <c r="B16503"/>
      <c r="C16503" s="29"/>
      <c r="D16503"/>
      <c r="E16503" s="44"/>
      <c r="F16503" s="29"/>
      <c r="G16503" s="45"/>
      <c r="L16503"/>
      <c r="M16503" s="46"/>
    </row>
    <row r="16504" spans="1:13" x14ac:dyDescent="0.3">
      <c r="A16504"/>
      <c r="B16504"/>
      <c r="C16504" s="29"/>
      <c r="D16504"/>
      <c r="E16504" s="44"/>
      <c r="F16504" s="29"/>
      <c r="G16504" s="45"/>
      <c r="L16504"/>
      <c r="M16504" s="46"/>
    </row>
    <row r="16505" spans="1:13" x14ac:dyDescent="0.3">
      <c r="A16505"/>
      <c r="B16505"/>
      <c r="C16505" s="29"/>
      <c r="D16505"/>
      <c r="E16505" s="44"/>
      <c r="F16505" s="29"/>
      <c r="G16505" s="45"/>
      <c r="L16505"/>
      <c r="M16505" s="46"/>
    </row>
    <row r="16506" spans="1:13" x14ac:dyDescent="0.3">
      <c r="A16506"/>
      <c r="B16506"/>
      <c r="C16506" s="29"/>
      <c r="D16506"/>
      <c r="E16506" s="44"/>
      <c r="F16506" s="29"/>
      <c r="G16506" s="45"/>
      <c r="L16506"/>
      <c r="M16506" s="46"/>
    </row>
    <row r="16507" spans="1:13" x14ac:dyDescent="0.3">
      <c r="A16507"/>
      <c r="B16507"/>
      <c r="C16507" s="29"/>
      <c r="D16507"/>
      <c r="E16507" s="44"/>
      <c r="F16507" s="29"/>
      <c r="G16507" s="45"/>
      <c r="L16507"/>
      <c r="M16507" s="46"/>
    </row>
    <row r="16508" spans="1:13" x14ac:dyDescent="0.3">
      <c r="A16508"/>
      <c r="B16508"/>
      <c r="C16508" s="29"/>
      <c r="D16508"/>
      <c r="E16508" s="44"/>
      <c r="F16508" s="29"/>
      <c r="G16508" s="45"/>
      <c r="L16508"/>
      <c r="M16508" s="46"/>
    </row>
    <row r="16509" spans="1:13" x14ac:dyDescent="0.3">
      <c r="A16509"/>
      <c r="B16509"/>
      <c r="C16509" s="29"/>
      <c r="D16509"/>
      <c r="E16509" s="44"/>
      <c r="F16509" s="29"/>
      <c r="G16509" s="45"/>
      <c r="L16509"/>
      <c r="M16509" s="46"/>
    </row>
    <row r="16510" spans="1:13" x14ac:dyDescent="0.3">
      <c r="A16510"/>
      <c r="B16510"/>
      <c r="C16510" s="29"/>
      <c r="D16510"/>
      <c r="E16510" s="44"/>
      <c r="F16510" s="29"/>
      <c r="G16510" s="45"/>
      <c r="L16510"/>
      <c r="M16510" s="46"/>
    </row>
    <row r="16511" spans="1:13" x14ac:dyDescent="0.3">
      <c r="A16511"/>
      <c r="B16511"/>
      <c r="C16511" s="29"/>
      <c r="D16511"/>
      <c r="E16511" s="44"/>
      <c r="F16511" s="29"/>
      <c r="G16511" s="45"/>
      <c r="L16511"/>
      <c r="M16511" s="46"/>
    </row>
    <row r="16512" spans="1:13" x14ac:dyDescent="0.3">
      <c r="A16512"/>
      <c r="B16512"/>
      <c r="C16512" s="29"/>
      <c r="D16512"/>
      <c r="E16512" s="44"/>
      <c r="F16512" s="29"/>
      <c r="G16512" s="45"/>
      <c r="L16512"/>
      <c r="M16512" s="46"/>
    </row>
    <row r="16513" spans="1:13" x14ac:dyDescent="0.3">
      <c r="A16513"/>
      <c r="B16513"/>
      <c r="C16513" s="29"/>
      <c r="D16513"/>
      <c r="E16513" s="44"/>
      <c r="F16513" s="29"/>
      <c r="G16513" s="45"/>
      <c r="L16513"/>
      <c r="M16513" s="46"/>
    </row>
    <row r="16514" spans="1:13" x14ac:dyDescent="0.3">
      <c r="A16514"/>
      <c r="B16514"/>
      <c r="C16514" s="29"/>
      <c r="D16514"/>
      <c r="E16514" s="44"/>
      <c r="F16514" s="29"/>
      <c r="G16514" s="45"/>
      <c r="L16514"/>
      <c r="M16514" s="46"/>
    </row>
    <row r="16515" spans="1:13" x14ac:dyDescent="0.3">
      <c r="A16515"/>
      <c r="B16515"/>
      <c r="C16515" s="29"/>
      <c r="D16515"/>
      <c r="E16515" s="44"/>
      <c r="F16515" s="29"/>
      <c r="G16515" s="45"/>
      <c r="L16515"/>
      <c r="M16515" s="46"/>
    </row>
    <row r="16516" spans="1:13" x14ac:dyDescent="0.3">
      <c r="A16516"/>
      <c r="B16516"/>
      <c r="C16516" s="29"/>
      <c r="D16516"/>
      <c r="E16516" s="44"/>
      <c r="F16516" s="29"/>
      <c r="G16516" s="45"/>
      <c r="L16516"/>
      <c r="M16516" s="46"/>
    </row>
    <row r="16517" spans="1:13" x14ac:dyDescent="0.3">
      <c r="A16517"/>
      <c r="B16517"/>
      <c r="C16517" s="29"/>
      <c r="D16517"/>
      <c r="E16517" s="44"/>
      <c r="F16517" s="29"/>
      <c r="G16517" s="45"/>
      <c r="L16517"/>
      <c r="M16517" s="46"/>
    </row>
    <row r="16518" spans="1:13" x14ac:dyDescent="0.3">
      <c r="A16518"/>
      <c r="B16518"/>
      <c r="C16518" s="29"/>
      <c r="D16518"/>
      <c r="E16518" s="44"/>
      <c r="F16518" s="29"/>
      <c r="G16518" s="45"/>
      <c r="L16518"/>
      <c r="M16518" s="46"/>
    </row>
    <row r="16519" spans="1:13" x14ac:dyDescent="0.3">
      <c r="A16519"/>
      <c r="B16519"/>
      <c r="C16519" s="29"/>
      <c r="D16519"/>
      <c r="E16519" s="44"/>
      <c r="F16519" s="29"/>
      <c r="G16519" s="45"/>
      <c r="L16519"/>
      <c r="M16519" s="46"/>
    </row>
    <row r="16520" spans="1:13" x14ac:dyDescent="0.3">
      <c r="A16520"/>
      <c r="B16520"/>
      <c r="C16520" s="29"/>
      <c r="D16520"/>
      <c r="E16520" s="44"/>
      <c r="F16520" s="29"/>
      <c r="G16520" s="45"/>
      <c r="L16520"/>
      <c r="M16520" s="46"/>
    </row>
    <row r="16521" spans="1:13" x14ac:dyDescent="0.3">
      <c r="A16521"/>
      <c r="B16521"/>
      <c r="C16521" s="29"/>
      <c r="D16521"/>
      <c r="E16521" s="44"/>
      <c r="F16521" s="29"/>
      <c r="G16521" s="45"/>
      <c r="L16521"/>
      <c r="M16521" s="46"/>
    </row>
    <row r="16522" spans="1:13" x14ac:dyDescent="0.3">
      <c r="A16522"/>
      <c r="B16522"/>
      <c r="C16522" s="29"/>
      <c r="D16522"/>
      <c r="E16522" s="44"/>
      <c r="F16522" s="29"/>
      <c r="G16522" s="45"/>
      <c r="L16522"/>
      <c r="M16522" s="46"/>
    </row>
    <row r="16523" spans="1:13" x14ac:dyDescent="0.3">
      <c r="A16523"/>
      <c r="B16523"/>
      <c r="C16523" s="29"/>
      <c r="D16523"/>
      <c r="E16523" s="44"/>
      <c r="F16523" s="29"/>
      <c r="G16523" s="45"/>
      <c r="L16523"/>
      <c r="M16523" s="46"/>
    </row>
    <row r="16524" spans="1:13" x14ac:dyDescent="0.3">
      <c r="A16524"/>
      <c r="B16524"/>
      <c r="C16524" s="29"/>
      <c r="D16524"/>
      <c r="E16524" s="44"/>
      <c r="F16524" s="29"/>
      <c r="G16524" s="45"/>
      <c r="L16524"/>
      <c r="M16524" s="46"/>
    </row>
    <row r="16525" spans="1:13" x14ac:dyDescent="0.3">
      <c r="A16525"/>
      <c r="B16525"/>
      <c r="C16525" s="29"/>
      <c r="D16525"/>
      <c r="E16525" s="44"/>
      <c r="F16525" s="29"/>
      <c r="G16525" s="45"/>
      <c r="L16525"/>
      <c r="M16525" s="46"/>
    </row>
    <row r="16526" spans="1:13" x14ac:dyDescent="0.3">
      <c r="A16526"/>
      <c r="B16526"/>
      <c r="C16526" s="29"/>
      <c r="D16526"/>
      <c r="E16526" s="44"/>
      <c r="F16526" s="29"/>
      <c r="G16526" s="45"/>
      <c r="L16526"/>
      <c r="M16526" s="46"/>
    </row>
    <row r="16527" spans="1:13" x14ac:dyDescent="0.3">
      <c r="A16527"/>
      <c r="B16527"/>
      <c r="C16527" s="29"/>
      <c r="D16527"/>
      <c r="E16527" s="44"/>
      <c r="F16527" s="29"/>
      <c r="G16527" s="45"/>
      <c r="L16527"/>
      <c r="M16527" s="46"/>
    </row>
    <row r="16528" spans="1:13" x14ac:dyDescent="0.3">
      <c r="A16528"/>
      <c r="B16528"/>
      <c r="C16528" s="29"/>
      <c r="D16528"/>
      <c r="E16528" s="44"/>
      <c r="F16528" s="29"/>
      <c r="G16528" s="45"/>
      <c r="L16528"/>
      <c r="M16528" s="46"/>
    </row>
    <row r="16529" spans="1:13" x14ac:dyDescent="0.3">
      <c r="A16529"/>
      <c r="B16529"/>
      <c r="C16529" s="29"/>
      <c r="D16529"/>
      <c r="E16529" s="44"/>
      <c r="F16529" s="29"/>
      <c r="G16529" s="45"/>
      <c r="L16529"/>
      <c r="M16529" s="46"/>
    </row>
    <row r="16530" spans="1:13" x14ac:dyDescent="0.3">
      <c r="A16530"/>
      <c r="B16530"/>
      <c r="C16530" s="29"/>
      <c r="D16530"/>
      <c r="E16530" s="44"/>
      <c r="F16530" s="29"/>
      <c r="G16530" s="45"/>
      <c r="L16530"/>
      <c r="M16530" s="46"/>
    </row>
    <row r="16531" spans="1:13" x14ac:dyDescent="0.3">
      <c r="A16531"/>
      <c r="B16531"/>
      <c r="C16531" s="29"/>
      <c r="D16531"/>
      <c r="E16531" s="44"/>
      <c r="F16531" s="29"/>
      <c r="G16531" s="45"/>
      <c r="L16531"/>
      <c r="M16531" s="46"/>
    </row>
    <row r="16532" spans="1:13" x14ac:dyDescent="0.3">
      <c r="A16532"/>
      <c r="B16532"/>
      <c r="C16532" s="29"/>
      <c r="D16532"/>
      <c r="E16532" s="44"/>
      <c r="F16532" s="29"/>
      <c r="G16532" s="45"/>
      <c r="L16532"/>
      <c r="M16532" s="46"/>
    </row>
    <row r="16533" spans="1:13" x14ac:dyDescent="0.3">
      <c r="A16533"/>
      <c r="B16533"/>
      <c r="C16533" s="29"/>
      <c r="D16533"/>
      <c r="E16533" s="44"/>
      <c r="F16533" s="29"/>
      <c r="G16533" s="45"/>
      <c r="L16533"/>
      <c r="M16533" s="46"/>
    </row>
    <row r="16534" spans="1:13" x14ac:dyDescent="0.3">
      <c r="A16534"/>
      <c r="B16534"/>
      <c r="C16534" s="29"/>
      <c r="D16534"/>
      <c r="E16534" s="44"/>
      <c r="F16534" s="29"/>
      <c r="G16534" s="45"/>
      <c r="L16534"/>
      <c r="M16534" s="46"/>
    </row>
    <row r="16535" spans="1:13" x14ac:dyDescent="0.3">
      <c r="A16535"/>
      <c r="B16535"/>
      <c r="C16535" s="29"/>
      <c r="D16535"/>
      <c r="E16535" s="44"/>
      <c r="F16535" s="29"/>
      <c r="G16535" s="45"/>
      <c r="L16535"/>
      <c r="M16535" s="46"/>
    </row>
    <row r="16536" spans="1:13" x14ac:dyDescent="0.3">
      <c r="A16536"/>
      <c r="B16536"/>
      <c r="C16536" s="29"/>
      <c r="D16536"/>
      <c r="E16536" s="44"/>
      <c r="F16536" s="29"/>
      <c r="G16536" s="45"/>
      <c r="L16536"/>
      <c r="M16536" s="46"/>
    </row>
    <row r="16537" spans="1:13" x14ac:dyDescent="0.3">
      <c r="A16537"/>
      <c r="B16537"/>
      <c r="C16537" s="29"/>
      <c r="D16537"/>
      <c r="E16537" s="44"/>
      <c r="F16537" s="29"/>
      <c r="G16537" s="45"/>
      <c r="L16537"/>
      <c r="M16537" s="46"/>
    </row>
    <row r="16538" spans="1:13" x14ac:dyDescent="0.3">
      <c r="A16538"/>
      <c r="B16538"/>
      <c r="C16538" s="29"/>
      <c r="D16538"/>
      <c r="E16538" s="44"/>
      <c r="F16538" s="29"/>
      <c r="G16538" s="45"/>
      <c r="L16538"/>
      <c r="M16538" s="46"/>
    </row>
    <row r="16539" spans="1:13" x14ac:dyDescent="0.3">
      <c r="A16539"/>
      <c r="B16539"/>
      <c r="C16539" s="29"/>
      <c r="D16539"/>
      <c r="E16539" s="44"/>
      <c r="F16539" s="29"/>
      <c r="G16539" s="45"/>
      <c r="L16539"/>
      <c r="M16539" s="46"/>
    </row>
    <row r="16540" spans="1:13" x14ac:dyDescent="0.3">
      <c r="A16540"/>
      <c r="B16540"/>
      <c r="C16540" s="29"/>
      <c r="D16540"/>
      <c r="E16540" s="44"/>
      <c r="F16540" s="29"/>
      <c r="G16540" s="45"/>
      <c r="L16540"/>
      <c r="M16540" s="46"/>
    </row>
    <row r="16541" spans="1:13" x14ac:dyDescent="0.3">
      <c r="A16541"/>
      <c r="B16541"/>
      <c r="C16541" s="29"/>
      <c r="D16541"/>
      <c r="E16541" s="44"/>
      <c r="F16541" s="29"/>
      <c r="G16541" s="45"/>
      <c r="L16541"/>
      <c r="M16541" s="46"/>
    </row>
    <row r="16542" spans="1:13" x14ac:dyDescent="0.3">
      <c r="A16542"/>
      <c r="B16542"/>
      <c r="C16542" s="29"/>
      <c r="D16542"/>
      <c r="E16542" s="44"/>
      <c r="F16542" s="29"/>
      <c r="G16542" s="45"/>
      <c r="L16542"/>
      <c r="M16542" s="46"/>
    </row>
    <row r="16543" spans="1:13" x14ac:dyDescent="0.3">
      <c r="A16543"/>
      <c r="B16543"/>
      <c r="C16543" s="29"/>
      <c r="D16543"/>
      <c r="E16543" s="44"/>
      <c r="F16543" s="29"/>
      <c r="G16543" s="45"/>
      <c r="L16543"/>
      <c r="M16543" s="46"/>
    </row>
    <row r="16544" spans="1:13" x14ac:dyDescent="0.3">
      <c r="A16544"/>
      <c r="B16544"/>
      <c r="C16544" s="29"/>
      <c r="D16544"/>
      <c r="E16544" s="44"/>
      <c r="F16544" s="29"/>
      <c r="G16544" s="45"/>
      <c r="L16544"/>
      <c r="M16544" s="46"/>
    </row>
    <row r="16545" spans="1:13" x14ac:dyDescent="0.3">
      <c r="A16545"/>
      <c r="B16545"/>
      <c r="C16545" s="29"/>
      <c r="D16545"/>
      <c r="E16545" s="44"/>
      <c r="F16545" s="29"/>
      <c r="G16545" s="45"/>
      <c r="L16545"/>
      <c r="M16545" s="46"/>
    </row>
    <row r="16546" spans="1:13" x14ac:dyDescent="0.3">
      <c r="A16546"/>
      <c r="B16546"/>
      <c r="C16546" s="29"/>
      <c r="D16546"/>
      <c r="E16546" s="44"/>
      <c r="F16546" s="29"/>
      <c r="G16546" s="45"/>
      <c r="L16546"/>
      <c r="M16546" s="46"/>
    </row>
    <row r="16547" spans="1:13" x14ac:dyDescent="0.3">
      <c r="A16547"/>
      <c r="B16547"/>
      <c r="C16547" s="29"/>
      <c r="D16547"/>
      <c r="E16547" s="44"/>
      <c r="F16547" s="29"/>
      <c r="G16547" s="45"/>
      <c r="L16547"/>
      <c r="M16547" s="46"/>
    </row>
    <row r="16548" spans="1:13" x14ac:dyDescent="0.3">
      <c r="A16548"/>
      <c r="B16548"/>
      <c r="C16548" s="29"/>
      <c r="D16548"/>
      <c r="E16548" s="44"/>
      <c r="F16548" s="29"/>
      <c r="G16548" s="45"/>
      <c r="L16548"/>
      <c r="M16548" s="46"/>
    </row>
    <row r="16549" spans="1:13" x14ac:dyDescent="0.3">
      <c r="A16549"/>
      <c r="B16549"/>
      <c r="C16549" s="29"/>
      <c r="D16549"/>
      <c r="E16549" s="44"/>
      <c r="F16549" s="29"/>
      <c r="G16549" s="45"/>
      <c r="L16549"/>
      <c r="M16549" s="46"/>
    </row>
    <row r="16550" spans="1:13" x14ac:dyDescent="0.3">
      <c r="A16550"/>
      <c r="B16550"/>
      <c r="C16550" s="29"/>
      <c r="D16550"/>
      <c r="E16550" s="44"/>
      <c r="F16550" s="29"/>
      <c r="G16550" s="45"/>
      <c r="L16550"/>
      <c r="M16550" s="46"/>
    </row>
    <row r="16551" spans="1:13" x14ac:dyDescent="0.3">
      <c r="A16551"/>
      <c r="B16551"/>
      <c r="C16551" s="29"/>
      <c r="D16551"/>
      <c r="E16551" s="44"/>
      <c r="F16551" s="29"/>
      <c r="G16551" s="45"/>
      <c r="L16551"/>
      <c r="M16551" s="46"/>
    </row>
    <row r="16552" spans="1:13" x14ac:dyDescent="0.3">
      <c r="A16552"/>
      <c r="B16552"/>
      <c r="C16552" s="29"/>
      <c r="D16552"/>
      <c r="E16552" s="44"/>
      <c r="F16552" s="29"/>
      <c r="G16552" s="45"/>
      <c r="L16552"/>
      <c r="M16552" s="46"/>
    </row>
    <row r="16553" spans="1:13" x14ac:dyDescent="0.3">
      <c r="A16553"/>
      <c r="B16553"/>
      <c r="C16553" s="29"/>
      <c r="D16553"/>
      <c r="E16553" s="44"/>
      <c r="F16553" s="29"/>
      <c r="G16553" s="45"/>
      <c r="L16553"/>
      <c r="M16553" s="46"/>
    </row>
    <row r="16554" spans="1:13" x14ac:dyDescent="0.3">
      <c r="A16554"/>
      <c r="B16554"/>
      <c r="C16554" s="29"/>
      <c r="D16554"/>
      <c r="E16554" s="44"/>
      <c r="F16554" s="29"/>
      <c r="G16554" s="45"/>
      <c r="L16554"/>
      <c r="M16554" s="46"/>
    </row>
    <row r="16555" spans="1:13" x14ac:dyDescent="0.3">
      <c r="A16555"/>
      <c r="B16555"/>
      <c r="C16555" s="29"/>
      <c r="D16555"/>
      <c r="E16555" s="44"/>
      <c r="F16555" s="29"/>
      <c r="G16555" s="45"/>
      <c r="L16555"/>
      <c r="M16555" s="46"/>
    </row>
    <row r="16556" spans="1:13" x14ac:dyDescent="0.3">
      <c r="A16556"/>
      <c r="B16556"/>
      <c r="C16556" s="29"/>
      <c r="D16556"/>
      <c r="E16556" s="44"/>
      <c r="F16556" s="29"/>
      <c r="G16556" s="45"/>
      <c r="L16556"/>
      <c r="M16556" s="46"/>
    </row>
    <row r="16557" spans="1:13" x14ac:dyDescent="0.3">
      <c r="A16557"/>
      <c r="B16557"/>
      <c r="C16557" s="29"/>
      <c r="D16557"/>
      <c r="E16557" s="44"/>
      <c r="F16557" s="29"/>
      <c r="G16557" s="45"/>
      <c r="L16557"/>
      <c r="M16557" s="46"/>
    </row>
    <row r="16558" spans="1:13" x14ac:dyDescent="0.3">
      <c r="A16558"/>
      <c r="B16558"/>
      <c r="C16558" s="29"/>
      <c r="D16558"/>
      <c r="E16558" s="44"/>
      <c r="F16558" s="29"/>
      <c r="G16558" s="45"/>
      <c r="L16558"/>
      <c r="M16558" s="46"/>
    </row>
    <row r="16559" spans="1:13" x14ac:dyDescent="0.3">
      <c r="A16559"/>
      <c r="B16559"/>
      <c r="C16559" s="29"/>
      <c r="D16559"/>
      <c r="E16559" s="44"/>
      <c r="F16559" s="29"/>
      <c r="G16559" s="45"/>
      <c r="L16559"/>
      <c r="M16559" s="46"/>
    </row>
    <row r="16560" spans="1:13" x14ac:dyDescent="0.3">
      <c r="A16560"/>
      <c r="B16560"/>
      <c r="C16560" s="29"/>
      <c r="D16560"/>
      <c r="E16560" s="44"/>
      <c r="F16560" s="29"/>
      <c r="G16560" s="45"/>
      <c r="L16560"/>
      <c r="M16560" s="46"/>
    </row>
    <row r="16561" spans="1:13" x14ac:dyDescent="0.3">
      <c r="A16561"/>
      <c r="B16561"/>
      <c r="C16561" s="29"/>
      <c r="D16561"/>
      <c r="E16561" s="44"/>
      <c r="F16561" s="29"/>
      <c r="G16561" s="45"/>
      <c r="L16561"/>
      <c r="M16561" s="46"/>
    </row>
    <row r="16562" spans="1:13" x14ac:dyDescent="0.3">
      <c r="A16562"/>
      <c r="B16562"/>
      <c r="C16562" s="29"/>
      <c r="D16562"/>
      <c r="E16562" s="44"/>
      <c r="F16562" s="29"/>
      <c r="G16562" s="45"/>
      <c r="L16562"/>
      <c r="M16562" s="46"/>
    </row>
    <row r="16563" spans="1:13" x14ac:dyDescent="0.3">
      <c r="A16563"/>
      <c r="B16563"/>
      <c r="C16563" s="29"/>
      <c r="D16563"/>
      <c r="E16563" s="44"/>
      <c r="F16563" s="29"/>
      <c r="G16563" s="45"/>
      <c r="L16563"/>
      <c r="M16563" s="46"/>
    </row>
    <row r="16564" spans="1:13" x14ac:dyDescent="0.3">
      <c r="A16564"/>
      <c r="B16564"/>
      <c r="C16564" s="29"/>
      <c r="D16564"/>
      <c r="E16564" s="44"/>
      <c r="F16564" s="29"/>
      <c r="G16564" s="45"/>
      <c r="L16564"/>
      <c r="M16564" s="46"/>
    </row>
    <row r="16565" spans="1:13" x14ac:dyDescent="0.3">
      <c r="A16565"/>
      <c r="B16565"/>
      <c r="C16565" s="29"/>
      <c r="D16565"/>
      <c r="E16565" s="44"/>
      <c r="F16565" s="29"/>
      <c r="G16565" s="45"/>
      <c r="L16565"/>
      <c r="M16565" s="46"/>
    </row>
    <row r="16566" spans="1:13" x14ac:dyDescent="0.3">
      <c r="A16566"/>
      <c r="B16566"/>
      <c r="C16566" s="29"/>
      <c r="D16566"/>
      <c r="E16566" s="44"/>
      <c r="F16566" s="29"/>
      <c r="G16566" s="45"/>
      <c r="L16566"/>
      <c r="M16566" s="46"/>
    </row>
    <row r="16567" spans="1:13" x14ac:dyDescent="0.3">
      <c r="A16567"/>
      <c r="B16567"/>
      <c r="C16567" s="29"/>
      <c r="D16567"/>
      <c r="E16567" s="44"/>
      <c r="F16567" s="29"/>
      <c r="G16567" s="45"/>
      <c r="L16567"/>
      <c r="M16567" s="46"/>
    </row>
    <row r="16568" spans="1:13" x14ac:dyDescent="0.3">
      <c r="A16568"/>
      <c r="B16568"/>
      <c r="C16568" s="29"/>
      <c r="D16568"/>
      <c r="E16568" s="44"/>
      <c r="F16568" s="29"/>
      <c r="G16568" s="45"/>
      <c r="L16568"/>
      <c r="M16568" s="46"/>
    </row>
    <row r="16569" spans="1:13" x14ac:dyDescent="0.3">
      <c r="A16569"/>
      <c r="B16569"/>
      <c r="C16569" s="29"/>
      <c r="D16569"/>
      <c r="E16569" s="44"/>
      <c r="F16569" s="29"/>
      <c r="G16569" s="45"/>
      <c r="L16569"/>
      <c r="M16569" s="46"/>
    </row>
    <row r="16570" spans="1:13" x14ac:dyDescent="0.3">
      <c r="A16570"/>
      <c r="B16570"/>
      <c r="C16570" s="29"/>
      <c r="D16570"/>
      <c r="E16570" s="44"/>
      <c r="F16570" s="29"/>
      <c r="G16570" s="45"/>
      <c r="L16570"/>
      <c r="M16570" s="46"/>
    </row>
    <row r="16571" spans="1:13" x14ac:dyDescent="0.3">
      <c r="A16571"/>
      <c r="B16571"/>
      <c r="C16571" s="29"/>
      <c r="D16571"/>
      <c r="E16571" s="44"/>
      <c r="F16571" s="29"/>
      <c r="G16571" s="45"/>
      <c r="L16571"/>
      <c r="M16571" s="46"/>
    </row>
    <row r="16572" spans="1:13" x14ac:dyDescent="0.3">
      <c r="A16572"/>
      <c r="B16572"/>
      <c r="C16572" s="29"/>
      <c r="D16572"/>
      <c r="E16572" s="44"/>
      <c r="F16572" s="29"/>
      <c r="G16572" s="45"/>
      <c r="L16572"/>
      <c r="M16572" s="46"/>
    </row>
    <row r="16573" spans="1:13" x14ac:dyDescent="0.3">
      <c r="A16573"/>
      <c r="B16573"/>
      <c r="C16573" s="29"/>
      <c r="D16573"/>
      <c r="E16573" s="44"/>
      <c r="F16573" s="29"/>
      <c r="G16573" s="45"/>
      <c r="L16573"/>
      <c r="M16573" s="46"/>
    </row>
    <row r="16574" spans="1:13" x14ac:dyDescent="0.3">
      <c r="A16574"/>
      <c r="B16574"/>
      <c r="C16574" s="29"/>
      <c r="D16574"/>
      <c r="E16574" s="44"/>
      <c r="F16574" s="29"/>
      <c r="G16574" s="45"/>
      <c r="L16574"/>
      <c r="M16574" s="46"/>
    </row>
    <row r="16575" spans="1:13" x14ac:dyDescent="0.3">
      <c r="A16575"/>
      <c r="B16575"/>
      <c r="C16575" s="29"/>
      <c r="D16575"/>
      <c r="E16575" s="44"/>
      <c r="F16575" s="29"/>
      <c r="G16575" s="45"/>
      <c r="L16575"/>
      <c r="M16575" s="46"/>
    </row>
    <row r="16576" spans="1:13" x14ac:dyDescent="0.3">
      <c r="A16576"/>
      <c r="B16576"/>
      <c r="C16576" s="29"/>
      <c r="D16576"/>
      <c r="E16576" s="44"/>
      <c r="F16576" s="29"/>
      <c r="G16576" s="45"/>
      <c r="L16576"/>
      <c r="M16576" s="46"/>
    </row>
    <row r="16577" spans="1:13" x14ac:dyDescent="0.3">
      <c r="A16577"/>
      <c r="B16577"/>
      <c r="C16577" s="29"/>
      <c r="D16577"/>
      <c r="E16577" s="44"/>
      <c r="F16577" s="29"/>
      <c r="G16577" s="45"/>
      <c r="L16577"/>
      <c r="M16577" s="46"/>
    </row>
    <row r="16578" spans="1:13" x14ac:dyDescent="0.3">
      <c r="A16578"/>
      <c r="B16578"/>
      <c r="C16578" s="29"/>
      <c r="D16578"/>
      <c r="E16578" s="44"/>
      <c r="F16578" s="29"/>
      <c r="G16578" s="45"/>
      <c r="L16578"/>
      <c r="M16578" s="46"/>
    </row>
    <row r="16579" spans="1:13" x14ac:dyDescent="0.3">
      <c r="A16579"/>
      <c r="B16579"/>
      <c r="C16579" s="29"/>
      <c r="D16579"/>
      <c r="E16579" s="44"/>
      <c r="F16579" s="29"/>
      <c r="G16579" s="45"/>
      <c r="L16579"/>
      <c r="M16579" s="46"/>
    </row>
    <row r="16580" spans="1:13" x14ac:dyDescent="0.3">
      <c r="A16580"/>
      <c r="B16580"/>
      <c r="C16580" s="29"/>
      <c r="D16580"/>
      <c r="E16580" s="44"/>
      <c r="F16580" s="29"/>
      <c r="G16580" s="45"/>
      <c r="L16580"/>
      <c r="M16580" s="46"/>
    </row>
    <row r="16581" spans="1:13" x14ac:dyDescent="0.3">
      <c r="A16581"/>
      <c r="B16581"/>
      <c r="C16581" s="29"/>
      <c r="D16581"/>
      <c r="E16581" s="44"/>
      <c r="F16581" s="29"/>
      <c r="G16581" s="45"/>
      <c r="L16581"/>
      <c r="M16581" s="46"/>
    </row>
    <row r="16582" spans="1:13" x14ac:dyDescent="0.3">
      <c r="A16582"/>
      <c r="B16582"/>
      <c r="C16582" s="29"/>
      <c r="D16582"/>
      <c r="E16582" s="44"/>
      <c r="F16582" s="29"/>
      <c r="G16582" s="45"/>
      <c r="L16582"/>
      <c r="M16582" s="46"/>
    </row>
    <row r="16583" spans="1:13" x14ac:dyDescent="0.3">
      <c r="A16583"/>
      <c r="B16583"/>
      <c r="C16583" s="29"/>
      <c r="D16583"/>
      <c r="E16583" s="44"/>
      <c r="F16583" s="29"/>
      <c r="G16583" s="45"/>
      <c r="L16583"/>
      <c r="M16583" s="46"/>
    </row>
    <row r="16584" spans="1:13" x14ac:dyDescent="0.3">
      <c r="A16584"/>
      <c r="B16584"/>
      <c r="C16584" s="29"/>
      <c r="D16584"/>
      <c r="E16584" s="44"/>
      <c r="F16584" s="29"/>
      <c r="G16584" s="45"/>
      <c r="L16584"/>
      <c r="M16584" s="46"/>
    </row>
    <row r="16585" spans="1:13" x14ac:dyDescent="0.3">
      <c r="A16585"/>
      <c r="B16585"/>
      <c r="C16585" s="29"/>
      <c r="D16585"/>
      <c r="E16585" s="44"/>
      <c r="F16585" s="29"/>
      <c r="G16585" s="45"/>
      <c r="L16585"/>
      <c r="M16585" s="46"/>
    </row>
    <row r="16586" spans="1:13" x14ac:dyDescent="0.3">
      <c r="A16586"/>
      <c r="B16586"/>
      <c r="C16586" s="29"/>
      <c r="D16586"/>
      <c r="E16586" s="44"/>
      <c r="F16586" s="29"/>
      <c r="G16586" s="45"/>
      <c r="L16586"/>
      <c r="M16586" s="46"/>
    </row>
    <row r="16587" spans="1:13" x14ac:dyDescent="0.3">
      <c r="A16587"/>
      <c r="B16587"/>
      <c r="C16587" s="29"/>
      <c r="D16587"/>
      <c r="E16587" s="44"/>
      <c r="F16587" s="29"/>
      <c r="G16587" s="45"/>
      <c r="L16587"/>
      <c r="M16587" s="46"/>
    </row>
    <row r="16588" spans="1:13" x14ac:dyDescent="0.3">
      <c r="A16588"/>
      <c r="B16588"/>
      <c r="C16588" s="29"/>
      <c r="D16588"/>
      <c r="E16588" s="44"/>
      <c r="F16588" s="29"/>
      <c r="G16588" s="45"/>
      <c r="L16588"/>
      <c r="M16588" s="46"/>
    </row>
    <row r="16589" spans="1:13" x14ac:dyDescent="0.3">
      <c r="A16589"/>
      <c r="B16589"/>
      <c r="C16589" s="29"/>
      <c r="D16589"/>
      <c r="E16589" s="44"/>
      <c r="F16589" s="29"/>
      <c r="G16589" s="45"/>
      <c r="L16589"/>
      <c r="M16589" s="46"/>
    </row>
    <row r="16590" spans="1:13" x14ac:dyDescent="0.3">
      <c r="A16590"/>
      <c r="B16590"/>
      <c r="C16590" s="29"/>
      <c r="D16590"/>
      <c r="E16590" s="44"/>
      <c r="F16590" s="29"/>
      <c r="G16590" s="45"/>
      <c r="L16590"/>
      <c r="M16590" s="46"/>
    </row>
    <row r="16591" spans="1:13" x14ac:dyDescent="0.3">
      <c r="A16591"/>
      <c r="B16591"/>
      <c r="C16591" s="29"/>
      <c r="D16591"/>
      <c r="E16591" s="44"/>
      <c r="F16591" s="29"/>
      <c r="G16591" s="45"/>
      <c r="L16591"/>
      <c r="M16591" s="46"/>
    </row>
    <row r="16592" spans="1:13" x14ac:dyDescent="0.3">
      <c r="A16592"/>
      <c r="B16592"/>
      <c r="C16592" s="29"/>
      <c r="D16592"/>
      <c r="E16592" s="44"/>
      <c r="F16592" s="29"/>
      <c r="G16592" s="45"/>
      <c r="L16592"/>
      <c r="M16592" s="46"/>
    </row>
    <row r="16593" spans="1:13" x14ac:dyDescent="0.3">
      <c r="A16593"/>
      <c r="B16593"/>
      <c r="C16593" s="29"/>
      <c r="D16593"/>
      <c r="E16593" s="44"/>
      <c r="F16593" s="29"/>
      <c r="G16593" s="45"/>
      <c r="L16593"/>
      <c r="M16593" s="46"/>
    </row>
    <row r="16594" spans="1:13" x14ac:dyDescent="0.3">
      <c r="A16594"/>
      <c r="B16594"/>
      <c r="C16594" s="29"/>
      <c r="D16594"/>
      <c r="E16594" s="44"/>
      <c r="F16594" s="29"/>
      <c r="G16594" s="45"/>
      <c r="L16594"/>
      <c r="M16594" s="46"/>
    </row>
    <row r="16595" spans="1:13" x14ac:dyDescent="0.3">
      <c r="A16595"/>
      <c r="B16595"/>
      <c r="C16595" s="29"/>
      <c r="D16595"/>
      <c r="E16595" s="44"/>
      <c r="F16595" s="29"/>
      <c r="G16595" s="45"/>
      <c r="L16595"/>
      <c r="M16595" s="46"/>
    </row>
    <row r="16596" spans="1:13" x14ac:dyDescent="0.3">
      <c r="A16596"/>
      <c r="B16596"/>
      <c r="C16596" s="29"/>
      <c r="D16596"/>
      <c r="E16596" s="44"/>
      <c r="F16596" s="29"/>
      <c r="G16596" s="45"/>
      <c r="L16596"/>
      <c r="M16596" s="46"/>
    </row>
    <row r="16597" spans="1:13" x14ac:dyDescent="0.3">
      <c r="A16597"/>
      <c r="B16597"/>
      <c r="C16597" s="29"/>
      <c r="D16597"/>
      <c r="E16597" s="44"/>
      <c r="F16597" s="29"/>
      <c r="G16597" s="45"/>
      <c r="L16597"/>
      <c r="M16597" s="46"/>
    </row>
    <row r="16598" spans="1:13" x14ac:dyDescent="0.3">
      <c r="A16598"/>
      <c r="B16598"/>
      <c r="C16598" s="29"/>
      <c r="D16598"/>
      <c r="E16598" s="44"/>
      <c r="F16598" s="29"/>
      <c r="G16598" s="45"/>
      <c r="L16598"/>
      <c r="M16598" s="46"/>
    </row>
    <row r="16599" spans="1:13" x14ac:dyDescent="0.3">
      <c r="A16599"/>
      <c r="B16599"/>
      <c r="C16599" s="29"/>
      <c r="D16599"/>
      <c r="E16599" s="44"/>
      <c r="F16599" s="29"/>
      <c r="G16599" s="45"/>
      <c r="L16599"/>
      <c r="M16599" s="46"/>
    </row>
    <row r="16600" spans="1:13" x14ac:dyDescent="0.3">
      <c r="A16600"/>
      <c r="B16600"/>
      <c r="C16600" s="29"/>
      <c r="D16600"/>
      <c r="E16600" s="44"/>
      <c r="F16600" s="29"/>
      <c r="G16600" s="45"/>
      <c r="L16600"/>
      <c r="M16600" s="46"/>
    </row>
    <row r="16601" spans="1:13" x14ac:dyDescent="0.3">
      <c r="A16601"/>
      <c r="B16601"/>
      <c r="C16601" s="29"/>
      <c r="D16601"/>
      <c r="E16601" s="44"/>
      <c r="F16601" s="29"/>
      <c r="G16601" s="45"/>
      <c r="L16601"/>
      <c r="M16601" s="46"/>
    </row>
    <row r="16602" spans="1:13" x14ac:dyDescent="0.3">
      <c r="A16602"/>
      <c r="B16602"/>
      <c r="C16602" s="29"/>
      <c r="D16602"/>
      <c r="E16602" s="44"/>
      <c r="F16602" s="29"/>
      <c r="G16602" s="45"/>
      <c r="L16602"/>
      <c r="M16602" s="46"/>
    </row>
    <row r="16603" spans="1:13" x14ac:dyDescent="0.3">
      <c r="A16603"/>
      <c r="B16603"/>
      <c r="C16603" s="29"/>
      <c r="D16603"/>
      <c r="E16603" s="44"/>
      <c r="F16603" s="29"/>
      <c r="G16603" s="45"/>
      <c r="L16603"/>
      <c r="M16603" s="46"/>
    </row>
    <row r="16604" spans="1:13" x14ac:dyDescent="0.3">
      <c r="A16604"/>
      <c r="B16604"/>
      <c r="C16604" s="29"/>
      <c r="D16604"/>
      <c r="E16604" s="44"/>
      <c r="F16604" s="29"/>
      <c r="G16604" s="45"/>
      <c r="L16604"/>
      <c r="M16604" s="46"/>
    </row>
    <row r="16605" spans="1:13" x14ac:dyDescent="0.3">
      <c r="A16605"/>
      <c r="B16605"/>
      <c r="C16605" s="29"/>
      <c r="D16605"/>
      <c r="E16605" s="44"/>
      <c r="F16605" s="29"/>
      <c r="G16605" s="45"/>
      <c r="L16605"/>
      <c r="M16605" s="46"/>
    </row>
    <row r="16606" spans="1:13" x14ac:dyDescent="0.3">
      <c r="A16606"/>
      <c r="B16606"/>
      <c r="C16606" s="29"/>
      <c r="D16606"/>
      <c r="E16606" s="44"/>
      <c r="F16606" s="29"/>
      <c r="G16606" s="45"/>
      <c r="L16606"/>
      <c r="M16606" s="46"/>
    </row>
    <row r="16607" spans="1:13" x14ac:dyDescent="0.3">
      <c r="A16607"/>
      <c r="B16607"/>
      <c r="C16607" s="29"/>
      <c r="D16607"/>
      <c r="E16607" s="44"/>
      <c r="F16607" s="29"/>
      <c r="G16607" s="45"/>
      <c r="L16607"/>
      <c r="M16607" s="46"/>
    </row>
    <row r="16608" spans="1:13" x14ac:dyDescent="0.3">
      <c r="A16608"/>
      <c r="B16608"/>
      <c r="C16608" s="29"/>
      <c r="D16608"/>
      <c r="E16608" s="44"/>
      <c r="F16608" s="29"/>
      <c r="G16608" s="45"/>
      <c r="L16608"/>
      <c r="M16608" s="46"/>
    </row>
    <row r="16609" spans="1:13" x14ac:dyDescent="0.3">
      <c r="A16609"/>
      <c r="B16609"/>
      <c r="C16609" s="29"/>
      <c r="D16609"/>
      <c r="E16609" s="44"/>
      <c r="F16609" s="29"/>
      <c r="G16609" s="45"/>
      <c r="L16609"/>
      <c r="M16609" s="46"/>
    </row>
    <row r="16610" spans="1:13" x14ac:dyDescent="0.3">
      <c r="A16610"/>
      <c r="B16610"/>
      <c r="C16610" s="29"/>
      <c r="D16610"/>
      <c r="E16610" s="44"/>
      <c r="F16610" s="29"/>
      <c r="G16610" s="45"/>
      <c r="L16610"/>
      <c r="M16610" s="46"/>
    </row>
    <row r="16611" spans="1:13" x14ac:dyDescent="0.3">
      <c r="A16611"/>
      <c r="B16611"/>
      <c r="C16611" s="29"/>
      <c r="D16611"/>
      <c r="E16611" s="44"/>
      <c r="F16611" s="29"/>
      <c r="G16611" s="45"/>
      <c r="L16611"/>
      <c r="M16611" s="46"/>
    </row>
    <row r="16612" spans="1:13" x14ac:dyDescent="0.3">
      <c r="A16612"/>
      <c r="B16612"/>
      <c r="C16612" s="29"/>
      <c r="D16612"/>
      <c r="E16612" s="44"/>
      <c r="F16612" s="29"/>
      <c r="G16612" s="45"/>
      <c r="L16612"/>
      <c r="M16612" s="46"/>
    </row>
    <row r="16613" spans="1:13" x14ac:dyDescent="0.3">
      <c r="A16613"/>
      <c r="B16613"/>
      <c r="C16613" s="29"/>
      <c r="D16613"/>
      <c r="E16613" s="44"/>
      <c r="F16613" s="29"/>
      <c r="G16613" s="45"/>
      <c r="L16613"/>
      <c r="M16613" s="46"/>
    </row>
    <row r="16614" spans="1:13" x14ac:dyDescent="0.3">
      <c r="A16614"/>
      <c r="B16614"/>
      <c r="C16614" s="29"/>
      <c r="D16614"/>
      <c r="E16614" s="44"/>
      <c r="F16614" s="29"/>
      <c r="G16614" s="45"/>
      <c r="L16614"/>
      <c r="M16614" s="46"/>
    </row>
    <row r="16615" spans="1:13" x14ac:dyDescent="0.3">
      <c r="A16615"/>
      <c r="B16615"/>
      <c r="C16615" s="29"/>
      <c r="D16615"/>
      <c r="E16615" s="44"/>
      <c r="F16615" s="29"/>
      <c r="G16615" s="45"/>
      <c r="L16615"/>
      <c r="M16615" s="46"/>
    </row>
    <row r="16616" spans="1:13" x14ac:dyDescent="0.3">
      <c r="A16616"/>
      <c r="B16616"/>
      <c r="C16616" s="29"/>
      <c r="D16616"/>
      <c r="E16616" s="44"/>
      <c r="F16616" s="29"/>
      <c r="G16616" s="45"/>
      <c r="L16616"/>
      <c r="M16616" s="46"/>
    </row>
    <row r="16617" spans="1:13" x14ac:dyDescent="0.3">
      <c r="A16617"/>
      <c r="B16617"/>
      <c r="C16617" s="29"/>
      <c r="D16617"/>
      <c r="E16617" s="44"/>
      <c r="F16617" s="29"/>
      <c r="G16617" s="45"/>
      <c r="L16617"/>
      <c r="M16617" s="46"/>
    </row>
    <row r="16618" spans="1:13" x14ac:dyDescent="0.3">
      <c r="A16618"/>
      <c r="B16618"/>
      <c r="C16618" s="29"/>
      <c r="D16618"/>
      <c r="E16618" s="44"/>
      <c r="F16618" s="29"/>
      <c r="G16618" s="45"/>
      <c r="L16618"/>
      <c r="M16618" s="46"/>
    </row>
    <row r="16619" spans="1:13" x14ac:dyDescent="0.3">
      <c r="A16619"/>
      <c r="B16619"/>
      <c r="C16619" s="29"/>
      <c r="D16619"/>
      <c r="E16619" s="44"/>
      <c r="F16619" s="29"/>
      <c r="G16619" s="45"/>
      <c r="L16619"/>
      <c r="M16619" s="46"/>
    </row>
    <row r="16620" spans="1:13" x14ac:dyDescent="0.3">
      <c r="A16620"/>
      <c r="B16620"/>
      <c r="C16620" s="29"/>
      <c r="D16620"/>
      <c r="E16620" s="44"/>
      <c r="F16620" s="29"/>
      <c r="G16620" s="45"/>
      <c r="L16620"/>
      <c r="M16620" s="46"/>
    </row>
    <row r="16621" spans="1:13" x14ac:dyDescent="0.3">
      <c r="A16621"/>
      <c r="B16621"/>
      <c r="C16621" s="29"/>
      <c r="D16621"/>
      <c r="E16621" s="44"/>
      <c r="F16621" s="29"/>
      <c r="G16621" s="45"/>
      <c r="L16621"/>
      <c r="M16621" s="46"/>
    </row>
    <row r="16622" spans="1:13" x14ac:dyDescent="0.3">
      <c r="A16622"/>
      <c r="B16622"/>
      <c r="C16622" s="29"/>
      <c r="D16622"/>
      <c r="E16622" s="44"/>
      <c r="F16622" s="29"/>
      <c r="G16622" s="45"/>
      <c r="L16622"/>
      <c r="M16622" s="46"/>
    </row>
    <row r="16623" spans="1:13" x14ac:dyDescent="0.3">
      <c r="A16623"/>
      <c r="B16623"/>
      <c r="C16623" s="29"/>
      <c r="D16623"/>
      <c r="E16623" s="44"/>
      <c r="F16623" s="29"/>
      <c r="G16623" s="45"/>
      <c r="L16623"/>
      <c r="M16623" s="46"/>
    </row>
    <row r="16624" spans="1:13" x14ac:dyDescent="0.3">
      <c r="A16624"/>
      <c r="B16624"/>
      <c r="C16624" s="29"/>
      <c r="D16624"/>
      <c r="E16624" s="44"/>
      <c r="F16624" s="29"/>
      <c r="G16624" s="45"/>
      <c r="L16624"/>
      <c r="M16624" s="46"/>
    </row>
    <row r="16625" spans="1:13" x14ac:dyDescent="0.3">
      <c r="A16625"/>
      <c r="B16625"/>
      <c r="C16625" s="29"/>
      <c r="D16625"/>
      <c r="E16625" s="44"/>
      <c r="F16625" s="29"/>
      <c r="G16625" s="45"/>
      <c r="L16625"/>
      <c r="M16625" s="46"/>
    </row>
    <row r="16626" spans="1:13" x14ac:dyDescent="0.3">
      <c r="A16626"/>
      <c r="B16626"/>
      <c r="C16626" s="29"/>
      <c r="D16626"/>
      <c r="E16626" s="44"/>
      <c r="F16626" s="29"/>
      <c r="G16626" s="45"/>
      <c r="L16626"/>
      <c r="M16626" s="46"/>
    </row>
    <row r="16627" spans="1:13" x14ac:dyDescent="0.3">
      <c r="A16627"/>
      <c r="B16627"/>
      <c r="C16627" s="29"/>
      <c r="D16627"/>
      <c r="E16627" s="44"/>
      <c r="F16627" s="29"/>
      <c r="G16627" s="45"/>
      <c r="L16627"/>
      <c r="M16627" s="46"/>
    </row>
    <row r="16628" spans="1:13" x14ac:dyDescent="0.3">
      <c r="A16628"/>
      <c r="B16628"/>
      <c r="C16628" s="29"/>
      <c r="D16628"/>
      <c r="E16628" s="44"/>
      <c r="F16628" s="29"/>
      <c r="G16628" s="45"/>
      <c r="L16628"/>
      <c r="M16628" s="46"/>
    </row>
    <row r="16629" spans="1:13" x14ac:dyDescent="0.3">
      <c r="A16629"/>
      <c r="B16629"/>
      <c r="C16629" s="29"/>
      <c r="D16629"/>
      <c r="E16629" s="44"/>
      <c r="F16629" s="29"/>
      <c r="G16629" s="45"/>
      <c r="L16629"/>
      <c r="M16629" s="46"/>
    </row>
    <row r="16630" spans="1:13" x14ac:dyDescent="0.3">
      <c r="A16630"/>
      <c r="B16630"/>
      <c r="C16630" s="29"/>
      <c r="D16630"/>
      <c r="E16630" s="44"/>
      <c r="F16630" s="29"/>
      <c r="G16630" s="45"/>
      <c r="L16630"/>
      <c r="M16630" s="46"/>
    </row>
    <row r="16631" spans="1:13" x14ac:dyDescent="0.3">
      <c r="A16631"/>
      <c r="B16631"/>
      <c r="C16631" s="29"/>
      <c r="D16631"/>
      <c r="E16631" s="44"/>
      <c r="F16631" s="29"/>
      <c r="G16631" s="45"/>
      <c r="L16631"/>
      <c r="M16631" s="46"/>
    </row>
    <row r="16632" spans="1:13" x14ac:dyDescent="0.3">
      <c r="A16632"/>
      <c r="B16632"/>
      <c r="C16632" s="29"/>
      <c r="D16632"/>
      <c r="E16632" s="44"/>
      <c r="F16632" s="29"/>
      <c r="G16632" s="45"/>
      <c r="L16632"/>
      <c r="M16632" s="46"/>
    </row>
    <row r="16633" spans="1:13" x14ac:dyDescent="0.3">
      <c r="A16633"/>
      <c r="B16633"/>
      <c r="C16633" s="29"/>
      <c r="D16633"/>
      <c r="E16633" s="44"/>
      <c r="F16633" s="29"/>
      <c r="G16633" s="45"/>
      <c r="L16633"/>
      <c r="M16633" s="46"/>
    </row>
    <row r="16634" spans="1:13" x14ac:dyDescent="0.3">
      <c r="A16634"/>
      <c r="B16634"/>
      <c r="C16634" s="29"/>
      <c r="D16634"/>
      <c r="E16634" s="44"/>
      <c r="F16634" s="29"/>
      <c r="G16634" s="45"/>
      <c r="L16634"/>
      <c r="M16634" s="46"/>
    </row>
    <row r="16635" spans="1:13" x14ac:dyDescent="0.3">
      <c r="A16635"/>
      <c r="B16635"/>
      <c r="C16635" s="29"/>
      <c r="D16635"/>
      <c r="E16635" s="44"/>
      <c r="F16635" s="29"/>
      <c r="G16635" s="45"/>
      <c r="L16635"/>
      <c r="M16635" s="46"/>
    </row>
    <row r="16636" spans="1:13" x14ac:dyDescent="0.3">
      <c r="A16636"/>
      <c r="B16636"/>
      <c r="C16636" s="29"/>
      <c r="D16636"/>
      <c r="E16636" s="44"/>
      <c r="F16636" s="29"/>
      <c r="G16636" s="45"/>
      <c r="L16636"/>
      <c r="M16636" s="46"/>
    </row>
    <row r="16637" spans="1:13" x14ac:dyDescent="0.3">
      <c r="A16637"/>
      <c r="B16637"/>
      <c r="C16637" s="29"/>
      <c r="D16637"/>
      <c r="E16637" s="44"/>
      <c r="F16637" s="29"/>
      <c r="G16637" s="45"/>
      <c r="L16637"/>
      <c r="M16637" s="46"/>
    </row>
    <row r="16638" spans="1:13" x14ac:dyDescent="0.3">
      <c r="A16638"/>
      <c r="B16638"/>
      <c r="C16638" s="29"/>
      <c r="D16638"/>
      <c r="E16638" s="44"/>
      <c r="F16638" s="29"/>
      <c r="G16638" s="45"/>
      <c r="L16638"/>
      <c r="M16638" s="46"/>
    </row>
    <row r="16639" spans="1:13" x14ac:dyDescent="0.3">
      <c r="A16639"/>
      <c r="B16639"/>
      <c r="C16639" s="29"/>
      <c r="D16639"/>
      <c r="E16639" s="44"/>
      <c r="F16639" s="29"/>
      <c r="G16639" s="45"/>
      <c r="L16639"/>
      <c r="M16639" s="46"/>
    </row>
    <row r="16640" spans="1:13" x14ac:dyDescent="0.3">
      <c r="A16640"/>
      <c r="B16640"/>
      <c r="C16640" s="29"/>
      <c r="D16640"/>
      <c r="E16640" s="44"/>
      <c r="F16640" s="29"/>
      <c r="G16640" s="45"/>
      <c r="L16640"/>
      <c r="M16640" s="46"/>
    </row>
    <row r="16641" spans="1:13" x14ac:dyDescent="0.3">
      <c r="A16641"/>
      <c r="B16641"/>
      <c r="C16641" s="29"/>
      <c r="D16641"/>
      <c r="E16641" s="44"/>
      <c r="F16641" s="29"/>
      <c r="G16641" s="45"/>
      <c r="L16641"/>
      <c r="M16641" s="46"/>
    </row>
    <row r="16642" spans="1:13" x14ac:dyDescent="0.3">
      <c r="A16642"/>
      <c r="B16642"/>
      <c r="C16642" s="29"/>
      <c r="D16642"/>
      <c r="E16642" s="44"/>
      <c r="F16642" s="29"/>
      <c r="G16642" s="45"/>
      <c r="L16642"/>
      <c r="M16642" s="46"/>
    </row>
    <row r="16643" spans="1:13" x14ac:dyDescent="0.3">
      <c r="A16643"/>
      <c r="B16643"/>
      <c r="C16643" s="29"/>
      <c r="D16643"/>
      <c r="E16643" s="44"/>
      <c r="F16643" s="29"/>
      <c r="G16643" s="45"/>
      <c r="L16643"/>
      <c r="M16643" s="46"/>
    </row>
    <row r="16644" spans="1:13" x14ac:dyDescent="0.3">
      <c r="A16644"/>
      <c r="B16644"/>
      <c r="C16644" s="29"/>
      <c r="D16644"/>
      <c r="E16644" s="44"/>
      <c r="F16644" s="29"/>
      <c r="G16644" s="45"/>
      <c r="L16644"/>
      <c r="M16644" s="46"/>
    </row>
    <row r="16645" spans="1:13" x14ac:dyDescent="0.3">
      <c r="A16645"/>
      <c r="B16645"/>
      <c r="C16645" s="29"/>
      <c r="D16645"/>
      <c r="E16645" s="44"/>
      <c r="F16645" s="29"/>
      <c r="G16645" s="45"/>
      <c r="L16645"/>
      <c r="M16645" s="46"/>
    </row>
    <row r="16646" spans="1:13" x14ac:dyDescent="0.3">
      <c r="A16646"/>
      <c r="B16646"/>
      <c r="C16646" s="29"/>
      <c r="D16646"/>
      <c r="E16646" s="44"/>
      <c r="F16646" s="29"/>
      <c r="G16646" s="45"/>
      <c r="L16646"/>
      <c r="M16646" s="46"/>
    </row>
    <row r="16647" spans="1:13" x14ac:dyDescent="0.3">
      <c r="A16647"/>
      <c r="B16647"/>
      <c r="C16647" s="29"/>
      <c r="D16647"/>
      <c r="E16647" s="44"/>
      <c r="F16647" s="29"/>
      <c r="G16647" s="45"/>
      <c r="L16647"/>
      <c r="M16647" s="46"/>
    </row>
    <row r="16648" spans="1:13" x14ac:dyDescent="0.3">
      <c r="A16648"/>
      <c r="B16648"/>
      <c r="C16648" s="29"/>
      <c r="D16648"/>
      <c r="E16648" s="44"/>
      <c r="F16648" s="29"/>
      <c r="G16648" s="45"/>
      <c r="L16648"/>
      <c r="M16648" s="46"/>
    </row>
    <row r="16649" spans="1:13" x14ac:dyDescent="0.3">
      <c r="A16649"/>
      <c r="B16649"/>
      <c r="C16649" s="29"/>
      <c r="D16649"/>
      <c r="E16649" s="44"/>
      <c r="F16649" s="29"/>
      <c r="G16649" s="45"/>
      <c r="L16649"/>
      <c r="M16649" s="46"/>
    </row>
    <row r="16650" spans="1:13" x14ac:dyDescent="0.3">
      <c r="A16650"/>
      <c r="B16650"/>
      <c r="C16650" s="29"/>
      <c r="D16650"/>
      <c r="E16650" s="44"/>
      <c r="F16650" s="29"/>
      <c r="G16650" s="45"/>
      <c r="L16650"/>
      <c r="M16650" s="46"/>
    </row>
    <row r="16651" spans="1:13" x14ac:dyDescent="0.3">
      <c r="A16651"/>
      <c r="B16651"/>
      <c r="C16651" s="29"/>
      <c r="D16651"/>
      <c r="E16651" s="44"/>
      <c r="F16651" s="29"/>
      <c r="G16651" s="45"/>
      <c r="L16651"/>
      <c r="M16651" s="46"/>
    </row>
    <row r="16652" spans="1:13" x14ac:dyDescent="0.3">
      <c r="A16652"/>
      <c r="B16652"/>
      <c r="C16652" s="29"/>
      <c r="D16652"/>
      <c r="E16652" s="44"/>
      <c r="F16652" s="29"/>
      <c r="G16652" s="45"/>
      <c r="L16652"/>
      <c r="M16652" s="46"/>
    </row>
    <row r="16653" spans="1:13" x14ac:dyDescent="0.3">
      <c r="A16653"/>
      <c r="B16653"/>
      <c r="C16653" s="29"/>
      <c r="D16653"/>
      <c r="E16653" s="44"/>
      <c r="F16653" s="29"/>
      <c r="G16653" s="45"/>
      <c r="L16653"/>
      <c r="M16653" s="46"/>
    </row>
    <row r="16654" spans="1:13" x14ac:dyDescent="0.3">
      <c r="A16654"/>
      <c r="B16654"/>
      <c r="C16654" s="29"/>
      <c r="D16654"/>
      <c r="E16654" s="44"/>
      <c r="F16654" s="29"/>
      <c r="G16654" s="45"/>
      <c r="L16654"/>
      <c r="M16654" s="46"/>
    </row>
    <row r="16655" spans="1:13" x14ac:dyDescent="0.3">
      <c r="A16655"/>
      <c r="B16655"/>
      <c r="C16655" s="29"/>
      <c r="D16655"/>
      <c r="E16655" s="44"/>
      <c r="F16655" s="29"/>
      <c r="G16655" s="45"/>
      <c r="L16655"/>
      <c r="M16655" s="46"/>
    </row>
    <row r="16656" spans="1:13" x14ac:dyDescent="0.3">
      <c r="A16656"/>
      <c r="B16656"/>
      <c r="C16656" s="29"/>
      <c r="D16656"/>
      <c r="E16656" s="44"/>
      <c r="F16656" s="29"/>
      <c r="G16656" s="45"/>
      <c r="L16656"/>
      <c r="M16656" s="46"/>
    </row>
    <row r="16657" spans="1:13" x14ac:dyDescent="0.3">
      <c r="A16657"/>
      <c r="B16657"/>
      <c r="C16657" s="29"/>
      <c r="D16657"/>
      <c r="E16657" s="44"/>
      <c r="F16657" s="29"/>
      <c r="G16657" s="45"/>
      <c r="L16657"/>
      <c r="M16657" s="46"/>
    </row>
    <row r="16658" spans="1:13" x14ac:dyDescent="0.3">
      <c r="A16658"/>
      <c r="B16658"/>
      <c r="C16658" s="29"/>
      <c r="D16658"/>
      <c r="E16658" s="44"/>
      <c r="F16658" s="29"/>
      <c r="G16658" s="45"/>
      <c r="L16658"/>
      <c r="M16658" s="46"/>
    </row>
    <row r="16659" spans="1:13" x14ac:dyDescent="0.3">
      <c r="A16659"/>
      <c r="B16659"/>
      <c r="C16659" s="29"/>
      <c r="D16659"/>
      <c r="E16659" s="44"/>
      <c r="F16659" s="29"/>
      <c r="G16659" s="45"/>
      <c r="L16659"/>
      <c r="M16659" s="46"/>
    </row>
    <row r="16660" spans="1:13" x14ac:dyDescent="0.3">
      <c r="A16660"/>
      <c r="B16660"/>
      <c r="C16660" s="29"/>
      <c r="D16660"/>
      <c r="E16660" s="44"/>
      <c r="F16660" s="29"/>
      <c r="G16660" s="45"/>
      <c r="L16660"/>
      <c r="M16660" s="46"/>
    </row>
    <row r="16661" spans="1:13" x14ac:dyDescent="0.3">
      <c r="A16661"/>
      <c r="B16661"/>
      <c r="C16661" s="29"/>
      <c r="D16661"/>
      <c r="E16661" s="44"/>
      <c r="F16661" s="29"/>
      <c r="G16661" s="45"/>
      <c r="L16661"/>
      <c r="M16661" s="46"/>
    </row>
    <row r="16662" spans="1:13" x14ac:dyDescent="0.3">
      <c r="A16662"/>
      <c r="B16662"/>
      <c r="C16662" s="29"/>
      <c r="D16662"/>
      <c r="E16662" s="44"/>
      <c r="F16662" s="29"/>
      <c r="G16662" s="45"/>
      <c r="L16662"/>
      <c r="M16662" s="46"/>
    </row>
    <row r="16663" spans="1:13" x14ac:dyDescent="0.3">
      <c r="A16663"/>
      <c r="B16663"/>
      <c r="C16663" s="29"/>
      <c r="D16663"/>
      <c r="E16663" s="44"/>
      <c r="F16663" s="29"/>
      <c r="G16663" s="45"/>
      <c r="L16663"/>
      <c r="M16663" s="46"/>
    </row>
    <row r="16664" spans="1:13" x14ac:dyDescent="0.3">
      <c r="A16664"/>
      <c r="B16664"/>
      <c r="C16664" s="29"/>
      <c r="D16664"/>
      <c r="E16664" s="44"/>
      <c r="F16664" s="29"/>
      <c r="G16664" s="45"/>
      <c r="L16664"/>
      <c r="M16664" s="46"/>
    </row>
    <row r="16665" spans="1:13" x14ac:dyDescent="0.3">
      <c r="A16665"/>
      <c r="B16665"/>
      <c r="C16665" s="29"/>
      <c r="D16665"/>
      <c r="E16665" s="44"/>
      <c r="F16665" s="29"/>
      <c r="G16665" s="45"/>
      <c r="L16665"/>
      <c r="M16665" s="46"/>
    </row>
    <row r="16666" spans="1:13" x14ac:dyDescent="0.3">
      <c r="A16666"/>
      <c r="B16666"/>
      <c r="C16666" s="29"/>
      <c r="D16666"/>
      <c r="E16666" s="44"/>
      <c r="F16666" s="29"/>
      <c r="G16666" s="45"/>
      <c r="L16666"/>
      <c r="M16666" s="46"/>
    </row>
    <row r="16667" spans="1:13" x14ac:dyDescent="0.3">
      <c r="A16667"/>
      <c r="B16667"/>
      <c r="C16667" s="29"/>
      <c r="D16667"/>
      <c r="E16667" s="44"/>
      <c r="F16667" s="29"/>
      <c r="G16667" s="45"/>
      <c r="L16667"/>
      <c r="M16667" s="46"/>
    </row>
    <row r="16668" spans="1:13" x14ac:dyDescent="0.3">
      <c r="A16668"/>
      <c r="B16668"/>
      <c r="C16668" s="29"/>
      <c r="D16668"/>
      <c r="E16668" s="44"/>
      <c r="F16668" s="29"/>
      <c r="G16668" s="45"/>
      <c r="L16668"/>
      <c r="M16668" s="46"/>
    </row>
    <row r="16669" spans="1:13" x14ac:dyDescent="0.3">
      <c r="A16669"/>
      <c r="B16669"/>
      <c r="C16669" s="29"/>
      <c r="D16669"/>
      <c r="E16669" s="44"/>
      <c r="F16669" s="29"/>
      <c r="G16669" s="45"/>
      <c r="L16669"/>
      <c r="M16669" s="46"/>
    </row>
    <row r="16670" spans="1:13" x14ac:dyDescent="0.3">
      <c r="A16670"/>
      <c r="B16670"/>
      <c r="C16670" s="29"/>
      <c r="D16670"/>
      <c r="E16670" s="44"/>
      <c r="F16670" s="29"/>
      <c r="G16670" s="45"/>
      <c r="L16670"/>
      <c r="M16670" s="46"/>
    </row>
    <row r="16671" spans="1:13" x14ac:dyDescent="0.3">
      <c r="A16671"/>
      <c r="B16671"/>
      <c r="C16671" s="29"/>
      <c r="D16671"/>
      <c r="E16671" s="44"/>
      <c r="F16671" s="29"/>
      <c r="G16671" s="45"/>
      <c r="L16671"/>
      <c r="M16671" s="46"/>
    </row>
    <row r="16672" spans="1:13" x14ac:dyDescent="0.3">
      <c r="A16672"/>
      <c r="B16672"/>
      <c r="C16672" s="29"/>
      <c r="D16672"/>
      <c r="E16672" s="44"/>
      <c r="F16672" s="29"/>
      <c r="G16672" s="45"/>
      <c r="L16672"/>
      <c r="M16672" s="46"/>
    </row>
    <row r="16673" spans="1:13" x14ac:dyDescent="0.3">
      <c r="A16673"/>
      <c r="B16673"/>
      <c r="C16673" s="29"/>
      <c r="D16673"/>
      <c r="E16673" s="44"/>
      <c r="F16673" s="29"/>
      <c r="G16673" s="45"/>
      <c r="L16673"/>
      <c r="M16673" s="46"/>
    </row>
    <row r="16674" spans="1:13" x14ac:dyDescent="0.3">
      <c r="A16674"/>
      <c r="B16674"/>
      <c r="C16674" s="29"/>
      <c r="D16674"/>
      <c r="E16674" s="44"/>
      <c r="F16674" s="29"/>
      <c r="G16674" s="45"/>
      <c r="L16674"/>
      <c r="M16674" s="46"/>
    </row>
    <row r="16675" spans="1:13" x14ac:dyDescent="0.3">
      <c r="A16675"/>
      <c r="B16675"/>
      <c r="C16675" s="29"/>
      <c r="D16675"/>
      <c r="E16675" s="44"/>
      <c r="F16675" s="29"/>
      <c r="G16675" s="45"/>
      <c r="L16675"/>
      <c r="M16675" s="46"/>
    </row>
    <row r="16676" spans="1:13" x14ac:dyDescent="0.3">
      <c r="A16676"/>
      <c r="B16676"/>
      <c r="C16676" s="29"/>
      <c r="D16676"/>
      <c r="E16676" s="44"/>
      <c r="F16676" s="29"/>
      <c r="G16676" s="45"/>
      <c r="L16676"/>
      <c r="M16676" s="46"/>
    </row>
    <row r="16677" spans="1:13" x14ac:dyDescent="0.3">
      <c r="A16677"/>
      <c r="B16677"/>
      <c r="C16677" s="29"/>
      <c r="D16677"/>
      <c r="E16677" s="44"/>
      <c r="F16677" s="29"/>
      <c r="G16677" s="45"/>
      <c r="L16677"/>
      <c r="M16677" s="46"/>
    </row>
    <row r="16678" spans="1:13" x14ac:dyDescent="0.3">
      <c r="A16678"/>
      <c r="B16678"/>
      <c r="C16678" s="29"/>
      <c r="D16678"/>
      <c r="E16678" s="44"/>
      <c r="F16678" s="29"/>
      <c r="G16678" s="45"/>
      <c r="L16678"/>
      <c r="M16678" s="46"/>
    </row>
    <row r="16679" spans="1:13" x14ac:dyDescent="0.3">
      <c r="A16679"/>
      <c r="B16679"/>
      <c r="C16679" s="29"/>
      <c r="D16679"/>
      <c r="E16679" s="44"/>
      <c r="F16679" s="29"/>
      <c r="G16679" s="45"/>
      <c r="L16679"/>
      <c r="M16679" s="46"/>
    </row>
    <row r="16680" spans="1:13" x14ac:dyDescent="0.3">
      <c r="A16680"/>
      <c r="B16680"/>
      <c r="C16680" s="29"/>
      <c r="D16680"/>
      <c r="E16680" s="44"/>
      <c r="F16680" s="29"/>
      <c r="G16680" s="45"/>
      <c r="L16680"/>
      <c r="M16680" s="46"/>
    </row>
    <row r="16681" spans="1:13" x14ac:dyDescent="0.3">
      <c r="A16681"/>
      <c r="B16681"/>
      <c r="C16681" s="29"/>
      <c r="D16681"/>
      <c r="E16681" s="44"/>
      <c r="F16681" s="29"/>
      <c r="G16681" s="45"/>
      <c r="L16681"/>
      <c r="M16681" s="46"/>
    </row>
    <row r="16682" spans="1:13" x14ac:dyDescent="0.3">
      <c r="A16682"/>
      <c r="B16682"/>
      <c r="C16682" s="29"/>
      <c r="D16682"/>
      <c r="E16682" s="44"/>
      <c r="F16682" s="29"/>
      <c r="G16682" s="45"/>
      <c r="L16682"/>
      <c r="M16682" s="46"/>
    </row>
    <row r="16683" spans="1:13" x14ac:dyDescent="0.3">
      <c r="A16683"/>
      <c r="B16683"/>
      <c r="C16683" s="29"/>
      <c r="D16683"/>
      <c r="E16683" s="44"/>
      <c r="F16683" s="29"/>
      <c r="G16683" s="45"/>
      <c r="L16683"/>
      <c r="M16683" s="46"/>
    </row>
    <row r="16684" spans="1:13" x14ac:dyDescent="0.3">
      <c r="A16684"/>
      <c r="B16684"/>
      <c r="C16684" s="29"/>
      <c r="D16684"/>
      <c r="E16684" s="44"/>
      <c r="F16684" s="29"/>
      <c r="G16684" s="45"/>
      <c r="L16684"/>
      <c r="M16684" s="46"/>
    </row>
    <row r="16685" spans="1:13" x14ac:dyDescent="0.3">
      <c r="A16685"/>
      <c r="B16685"/>
      <c r="C16685" s="29"/>
      <c r="D16685"/>
      <c r="E16685" s="44"/>
      <c r="F16685" s="29"/>
      <c r="G16685" s="45"/>
      <c r="L16685"/>
      <c r="M16685" s="46"/>
    </row>
    <row r="16686" spans="1:13" x14ac:dyDescent="0.3">
      <c r="A16686"/>
      <c r="B16686"/>
      <c r="C16686" s="29"/>
      <c r="D16686"/>
      <c r="E16686" s="44"/>
      <c r="F16686" s="29"/>
      <c r="G16686" s="45"/>
      <c r="L16686"/>
      <c r="M16686" s="46"/>
    </row>
    <row r="16687" spans="1:13" x14ac:dyDescent="0.3">
      <c r="A16687"/>
      <c r="B16687"/>
      <c r="C16687" s="29"/>
      <c r="D16687"/>
      <c r="E16687" s="44"/>
      <c r="F16687" s="29"/>
      <c r="G16687" s="45"/>
      <c r="L16687"/>
      <c r="M16687" s="46"/>
    </row>
    <row r="16688" spans="1:13" x14ac:dyDescent="0.3">
      <c r="A16688"/>
      <c r="B16688"/>
      <c r="C16688" s="29"/>
      <c r="D16688"/>
      <c r="E16688" s="44"/>
      <c r="F16688" s="29"/>
      <c r="G16688" s="45"/>
      <c r="L16688"/>
      <c r="M16688" s="46"/>
    </row>
    <row r="16689" spans="1:13" x14ac:dyDescent="0.3">
      <c r="A16689"/>
      <c r="B16689"/>
      <c r="C16689" s="29"/>
      <c r="D16689"/>
      <c r="E16689" s="44"/>
      <c r="F16689" s="29"/>
      <c r="G16689" s="45"/>
      <c r="L16689"/>
      <c r="M16689" s="46"/>
    </row>
    <row r="16690" spans="1:13" x14ac:dyDescent="0.3">
      <c r="A16690"/>
      <c r="B16690"/>
      <c r="C16690" s="29"/>
      <c r="D16690"/>
      <c r="E16690" s="44"/>
      <c r="F16690" s="29"/>
      <c r="G16690" s="45"/>
      <c r="L16690"/>
      <c r="M16690" s="46"/>
    </row>
    <row r="16691" spans="1:13" x14ac:dyDescent="0.3">
      <c r="A16691"/>
      <c r="B16691"/>
      <c r="C16691" s="29"/>
      <c r="D16691"/>
      <c r="E16691" s="44"/>
      <c r="F16691" s="29"/>
      <c r="G16691" s="45"/>
      <c r="L16691"/>
      <c r="M16691" s="46"/>
    </row>
    <row r="16692" spans="1:13" x14ac:dyDescent="0.3">
      <c r="A16692"/>
      <c r="B16692"/>
      <c r="C16692" s="29"/>
      <c r="D16692"/>
      <c r="E16692" s="44"/>
      <c r="F16692" s="29"/>
      <c r="G16692" s="45"/>
      <c r="L16692"/>
      <c r="M16692" s="46"/>
    </row>
    <row r="16693" spans="1:13" x14ac:dyDescent="0.3">
      <c r="A16693"/>
      <c r="B16693"/>
      <c r="C16693" s="29"/>
      <c r="D16693"/>
      <c r="E16693" s="44"/>
      <c r="F16693" s="29"/>
      <c r="G16693" s="45"/>
      <c r="L16693"/>
      <c r="M16693" s="46"/>
    </row>
    <row r="16694" spans="1:13" x14ac:dyDescent="0.3">
      <c r="A16694"/>
      <c r="B16694"/>
      <c r="C16694" s="29"/>
      <c r="D16694"/>
      <c r="E16694" s="44"/>
      <c r="F16694" s="29"/>
      <c r="G16694" s="45"/>
      <c r="L16694"/>
      <c r="M16694" s="46"/>
    </row>
    <row r="16695" spans="1:13" x14ac:dyDescent="0.3">
      <c r="A16695"/>
      <c r="B16695"/>
      <c r="C16695" s="29"/>
      <c r="D16695"/>
      <c r="E16695" s="44"/>
      <c r="F16695" s="29"/>
      <c r="G16695" s="45"/>
      <c r="L16695"/>
      <c r="M16695" s="46"/>
    </row>
    <row r="16696" spans="1:13" x14ac:dyDescent="0.3">
      <c r="A16696"/>
      <c r="B16696"/>
      <c r="C16696" s="29"/>
      <c r="D16696"/>
      <c r="E16696" s="44"/>
      <c r="F16696" s="29"/>
      <c r="G16696" s="45"/>
      <c r="L16696"/>
      <c r="M16696" s="46"/>
    </row>
    <row r="16697" spans="1:13" x14ac:dyDescent="0.3">
      <c r="A16697"/>
      <c r="B16697"/>
      <c r="C16697" s="29"/>
      <c r="D16697"/>
      <c r="E16697" s="44"/>
      <c r="F16697" s="29"/>
      <c r="G16697" s="45"/>
      <c r="L16697"/>
      <c r="M16697" s="46"/>
    </row>
    <row r="16698" spans="1:13" x14ac:dyDescent="0.3">
      <c r="A16698"/>
      <c r="B16698"/>
      <c r="C16698" s="29"/>
      <c r="D16698"/>
      <c r="E16698" s="44"/>
      <c r="F16698" s="29"/>
      <c r="G16698" s="45"/>
      <c r="L16698"/>
      <c r="M16698" s="46"/>
    </row>
    <row r="16699" spans="1:13" x14ac:dyDescent="0.3">
      <c r="A16699"/>
      <c r="B16699"/>
      <c r="C16699" s="29"/>
      <c r="D16699"/>
      <c r="E16699" s="44"/>
      <c r="F16699" s="29"/>
      <c r="G16699" s="45"/>
      <c r="L16699"/>
      <c r="M16699" s="46"/>
    </row>
    <row r="16700" spans="1:13" x14ac:dyDescent="0.3">
      <c r="A16700"/>
      <c r="B16700"/>
      <c r="C16700" s="29"/>
      <c r="D16700"/>
      <c r="E16700" s="44"/>
      <c r="F16700" s="29"/>
      <c r="G16700" s="45"/>
      <c r="L16700"/>
      <c r="M16700" s="46"/>
    </row>
    <row r="16701" spans="1:13" x14ac:dyDescent="0.3">
      <c r="A16701"/>
      <c r="B16701"/>
      <c r="C16701" s="29"/>
      <c r="D16701"/>
      <c r="E16701" s="44"/>
      <c r="F16701" s="29"/>
      <c r="G16701" s="45"/>
      <c r="L16701"/>
      <c r="M16701" s="46"/>
    </row>
    <row r="16702" spans="1:13" x14ac:dyDescent="0.3">
      <c r="A16702"/>
      <c r="B16702"/>
      <c r="C16702" s="29"/>
      <c r="D16702"/>
      <c r="E16702" s="44"/>
      <c r="F16702" s="29"/>
      <c r="G16702" s="45"/>
      <c r="L16702"/>
      <c r="M16702" s="46"/>
    </row>
    <row r="16703" spans="1:13" x14ac:dyDescent="0.3">
      <c r="A16703"/>
      <c r="B16703"/>
      <c r="C16703" s="29"/>
      <c r="D16703"/>
      <c r="E16703" s="44"/>
      <c r="F16703" s="29"/>
      <c r="G16703" s="45"/>
      <c r="L16703"/>
      <c r="M16703" s="46"/>
    </row>
    <row r="16704" spans="1:13" x14ac:dyDescent="0.3">
      <c r="A16704"/>
      <c r="B16704"/>
      <c r="C16704" s="29"/>
      <c r="D16704"/>
      <c r="E16704" s="44"/>
      <c r="F16704" s="29"/>
      <c r="G16704" s="45"/>
      <c r="L16704"/>
      <c r="M16704" s="46"/>
    </row>
    <row r="16705" spans="1:13" x14ac:dyDescent="0.3">
      <c r="A16705"/>
      <c r="B16705"/>
      <c r="C16705" s="29"/>
      <c r="D16705"/>
      <c r="E16705" s="44"/>
      <c r="F16705" s="29"/>
      <c r="G16705" s="45"/>
      <c r="L16705"/>
      <c r="M16705" s="46"/>
    </row>
    <row r="16706" spans="1:13" x14ac:dyDescent="0.3">
      <c r="A16706"/>
      <c r="B16706"/>
      <c r="C16706" s="29"/>
      <c r="D16706"/>
      <c r="E16706" s="44"/>
      <c r="F16706" s="29"/>
      <c r="G16706" s="45"/>
      <c r="L16706"/>
      <c r="M16706" s="46"/>
    </row>
    <row r="16707" spans="1:13" x14ac:dyDescent="0.3">
      <c r="A16707"/>
      <c r="B16707"/>
      <c r="C16707" s="29"/>
      <c r="D16707"/>
      <c r="E16707" s="44"/>
      <c r="F16707" s="29"/>
      <c r="G16707" s="45"/>
      <c r="L16707"/>
      <c r="M16707" s="46"/>
    </row>
    <row r="16708" spans="1:13" x14ac:dyDescent="0.3">
      <c r="A16708"/>
      <c r="B16708"/>
      <c r="C16708" s="29"/>
      <c r="D16708"/>
      <c r="E16708" s="44"/>
      <c r="F16708" s="29"/>
      <c r="G16708" s="45"/>
      <c r="L16708"/>
      <c r="M16708" s="46"/>
    </row>
    <row r="16709" spans="1:13" x14ac:dyDescent="0.3">
      <c r="A16709"/>
      <c r="B16709"/>
      <c r="C16709" s="29"/>
      <c r="D16709"/>
      <c r="E16709" s="44"/>
      <c r="F16709" s="29"/>
      <c r="G16709" s="45"/>
      <c r="L16709"/>
      <c r="M16709" s="46"/>
    </row>
    <row r="16710" spans="1:13" x14ac:dyDescent="0.3">
      <c r="A16710"/>
      <c r="B16710"/>
      <c r="C16710" s="29"/>
      <c r="D16710"/>
      <c r="E16710" s="44"/>
      <c r="F16710" s="29"/>
      <c r="G16710" s="45"/>
      <c r="L16710"/>
      <c r="M16710" s="46"/>
    </row>
    <row r="16711" spans="1:13" x14ac:dyDescent="0.3">
      <c r="A16711"/>
      <c r="B16711"/>
      <c r="C16711" s="29"/>
      <c r="D16711"/>
      <c r="E16711" s="44"/>
      <c r="F16711" s="29"/>
      <c r="G16711" s="45"/>
      <c r="L16711"/>
      <c r="M16711" s="46"/>
    </row>
    <row r="16712" spans="1:13" x14ac:dyDescent="0.3">
      <c r="A16712"/>
      <c r="B16712"/>
      <c r="C16712" s="29"/>
      <c r="D16712"/>
      <c r="E16712" s="44"/>
      <c r="F16712" s="29"/>
      <c r="G16712" s="45"/>
      <c r="L16712"/>
      <c r="M16712" s="46"/>
    </row>
    <row r="16713" spans="1:13" x14ac:dyDescent="0.3">
      <c r="A16713"/>
      <c r="B16713"/>
      <c r="C16713" s="29"/>
      <c r="D16713"/>
      <c r="E16713" s="44"/>
      <c r="F16713" s="29"/>
      <c r="G16713" s="45"/>
      <c r="L16713"/>
      <c r="M16713" s="46"/>
    </row>
    <row r="16714" spans="1:13" x14ac:dyDescent="0.3">
      <c r="A16714"/>
      <c r="B16714"/>
      <c r="C16714" s="29"/>
      <c r="D16714"/>
      <c r="E16714" s="44"/>
      <c r="F16714" s="29"/>
      <c r="G16714" s="45"/>
      <c r="L16714"/>
      <c r="M16714" s="46"/>
    </row>
    <row r="16715" spans="1:13" x14ac:dyDescent="0.3">
      <c r="A16715"/>
      <c r="B16715"/>
      <c r="C16715" s="29"/>
      <c r="D16715"/>
      <c r="E16715" s="44"/>
      <c r="F16715" s="29"/>
      <c r="G16715" s="45"/>
      <c r="L16715"/>
      <c r="M16715" s="46"/>
    </row>
    <row r="16716" spans="1:13" x14ac:dyDescent="0.3">
      <c r="A16716"/>
      <c r="B16716"/>
      <c r="C16716" s="29"/>
      <c r="D16716"/>
      <c r="E16716" s="44"/>
      <c r="F16716" s="29"/>
      <c r="G16716" s="45"/>
      <c r="L16716"/>
      <c r="M16716" s="46"/>
    </row>
    <row r="16717" spans="1:13" x14ac:dyDescent="0.3">
      <c r="A16717"/>
      <c r="B16717"/>
      <c r="C16717" s="29"/>
      <c r="D16717"/>
      <c r="E16717" s="44"/>
      <c r="F16717" s="29"/>
      <c r="G16717" s="45"/>
      <c r="L16717"/>
      <c r="M16717" s="46"/>
    </row>
    <row r="16718" spans="1:13" x14ac:dyDescent="0.3">
      <c r="A16718"/>
      <c r="B16718"/>
      <c r="C16718" s="29"/>
      <c r="D16718"/>
      <c r="E16718" s="44"/>
      <c r="F16718" s="29"/>
      <c r="G16718" s="45"/>
      <c r="L16718"/>
      <c r="M16718" s="46"/>
    </row>
    <row r="16719" spans="1:13" x14ac:dyDescent="0.3">
      <c r="A16719"/>
      <c r="B16719"/>
      <c r="C16719" s="29"/>
      <c r="D16719"/>
      <c r="E16719" s="44"/>
      <c r="F16719" s="29"/>
      <c r="G16719" s="45"/>
      <c r="L16719"/>
      <c r="M16719" s="46"/>
    </row>
    <row r="16720" spans="1:13" x14ac:dyDescent="0.3">
      <c r="A16720"/>
      <c r="B16720"/>
      <c r="C16720" s="29"/>
      <c r="D16720"/>
      <c r="E16720" s="44"/>
      <c r="F16720" s="29"/>
      <c r="G16720" s="45"/>
      <c r="L16720"/>
      <c r="M16720" s="46"/>
    </row>
    <row r="16721" spans="1:13" x14ac:dyDescent="0.3">
      <c r="A16721"/>
      <c r="B16721"/>
      <c r="C16721" s="29"/>
      <c r="D16721"/>
      <c r="E16721" s="44"/>
      <c r="F16721" s="29"/>
      <c r="G16721" s="45"/>
      <c r="L16721"/>
      <c r="M16721" s="46"/>
    </row>
    <row r="16722" spans="1:13" x14ac:dyDescent="0.3">
      <c r="A16722"/>
      <c r="B16722"/>
      <c r="C16722" s="29"/>
      <c r="D16722"/>
      <c r="E16722" s="44"/>
      <c r="F16722" s="29"/>
      <c r="G16722" s="45"/>
      <c r="L16722"/>
      <c r="M16722" s="46"/>
    </row>
    <row r="16723" spans="1:13" x14ac:dyDescent="0.3">
      <c r="A16723"/>
      <c r="B16723"/>
      <c r="C16723" s="29"/>
      <c r="D16723"/>
      <c r="E16723" s="44"/>
      <c r="F16723" s="29"/>
      <c r="G16723" s="45"/>
      <c r="L16723"/>
      <c r="M16723" s="46"/>
    </row>
    <row r="16724" spans="1:13" x14ac:dyDescent="0.3">
      <c r="A16724"/>
      <c r="B16724"/>
      <c r="C16724" s="29"/>
      <c r="D16724"/>
      <c r="E16724" s="44"/>
      <c r="F16724" s="29"/>
      <c r="G16724" s="45"/>
      <c r="L16724"/>
      <c r="M16724" s="46"/>
    </row>
    <row r="16725" spans="1:13" x14ac:dyDescent="0.3">
      <c r="A16725"/>
      <c r="B16725"/>
      <c r="C16725" s="29"/>
      <c r="D16725"/>
      <c r="E16725" s="44"/>
      <c r="F16725" s="29"/>
      <c r="G16725" s="45"/>
      <c r="L16725"/>
      <c r="M16725" s="46"/>
    </row>
    <row r="16726" spans="1:13" x14ac:dyDescent="0.3">
      <c r="A16726"/>
      <c r="B16726"/>
      <c r="C16726" s="29"/>
      <c r="D16726"/>
      <c r="E16726" s="44"/>
      <c r="F16726" s="29"/>
      <c r="G16726" s="45"/>
      <c r="L16726"/>
      <c r="M16726" s="46"/>
    </row>
    <row r="16727" spans="1:13" x14ac:dyDescent="0.3">
      <c r="A16727"/>
      <c r="B16727"/>
      <c r="C16727" s="29"/>
      <c r="D16727"/>
      <c r="E16727" s="44"/>
      <c r="F16727" s="29"/>
      <c r="G16727" s="45"/>
      <c r="L16727"/>
      <c r="M16727" s="46"/>
    </row>
    <row r="16728" spans="1:13" x14ac:dyDescent="0.3">
      <c r="A16728"/>
      <c r="B16728"/>
      <c r="C16728" s="29"/>
      <c r="D16728"/>
      <c r="E16728" s="44"/>
      <c r="F16728" s="29"/>
      <c r="G16728" s="45"/>
      <c r="L16728"/>
      <c r="M16728" s="46"/>
    </row>
    <row r="16729" spans="1:13" x14ac:dyDescent="0.3">
      <c r="A16729"/>
      <c r="B16729"/>
      <c r="C16729" s="29"/>
      <c r="D16729"/>
      <c r="E16729" s="44"/>
      <c r="F16729" s="29"/>
      <c r="G16729" s="45"/>
      <c r="L16729"/>
      <c r="M16729" s="46"/>
    </row>
    <row r="16730" spans="1:13" x14ac:dyDescent="0.3">
      <c r="A16730"/>
      <c r="B16730"/>
      <c r="C16730" s="29"/>
      <c r="D16730"/>
      <c r="E16730" s="44"/>
      <c r="F16730" s="29"/>
      <c r="G16730" s="45"/>
      <c r="L16730"/>
      <c r="M16730" s="46"/>
    </row>
    <row r="16731" spans="1:13" x14ac:dyDescent="0.3">
      <c r="A16731"/>
      <c r="B16731"/>
      <c r="C16731" s="29"/>
      <c r="D16731"/>
      <c r="E16731" s="44"/>
      <c r="F16731" s="29"/>
      <c r="G16731" s="45"/>
      <c r="L16731"/>
      <c r="M16731" s="46"/>
    </row>
    <row r="16732" spans="1:13" x14ac:dyDescent="0.3">
      <c r="A16732"/>
      <c r="B16732"/>
      <c r="C16732" s="29"/>
      <c r="D16732"/>
      <c r="E16732" s="44"/>
      <c r="F16732" s="29"/>
      <c r="G16732" s="45"/>
      <c r="L16732"/>
      <c r="M16732" s="46"/>
    </row>
    <row r="16733" spans="1:13" x14ac:dyDescent="0.3">
      <c r="A16733"/>
      <c r="B16733"/>
      <c r="C16733" s="29"/>
      <c r="D16733"/>
      <c r="E16733" s="44"/>
      <c r="F16733" s="29"/>
      <c r="G16733" s="45"/>
      <c r="L16733"/>
      <c r="M16733" s="46"/>
    </row>
    <row r="16734" spans="1:13" x14ac:dyDescent="0.3">
      <c r="A16734"/>
      <c r="B16734"/>
      <c r="C16734" s="29"/>
      <c r="D16734"/>
      <c r="E16734" s="44"/>
      <c r="F16734" s="29"/>
      <c r="G16734" s="45"/>
      <c r="L16734"/>
      <c r="M16734" s="46"/>
    </row>
    <row r="16735" spans="1:13" x14ac:dyDescent="0.3">
      <c r="A16735"/>
      <c r="B16735"/>
      <c r="C16735" s="29"/>
      <c r="D16735"/>
      <c r="E16735" s="44"/>
      <c r="F16735" s="29"/>
      <c r="G16735" s="45"/>
      <c r="L16735"/>
      <c r="M16735" s="46"/>
    </row>
    <row r="16736" spans="1:13" x14ac:dyDescent="0.3">
      <c r="A16736"/>
      <c r="B16736"/>
      <c r="C16736" s="29"/>
      <c r="D16736"/>
      <c r="E16736" s="44"/>
      <c r="F16736" s="29"/>
      <c r="G16736" s="45"/>
      <c r="L16736"/>
      <c r="M16736" s="46"/>
    </row>
    <row r="16737" spans="1:13" x14ac:dyDescent="0.3">
      <c r="A16737"/>
      <c r="B16737"/>
      <c r="C16737" s="29"/>
      <c r="D16737"/>
      <c r="E16737" s="44"/>
      <c r="F16737" s="29"/>
      <c r="G16737" s="45"/>
      <c r="L16737"/>
      <c r="M16737" s="46"/>
    </row>
    <row r="16738" spans="1:13" x14ac:dyDescent="0.3">
      <c r="A16738"/>
      <c r="B16738"/>
      <c r="C16738" s="29"/>
      <c r="D16738"/>
      <c r="E16738" s="44"/>
      <c r="F16738" s="29"/>
      <c r="G16738" s="45"/>
      <c r="L16738"/>
      <c r="M16738" s="46"/>
    </row>
    <row r="16739" spans="1:13" x14ac:dyDescent="0.3">
      <c r="A16739"/>
      <c r="B16739"/>
      <c r="C16739" s="29"/>
      <c r="D16739"/>
      <c r="E16739" s="44"/>
      <c r="F16739" s="29"/>
      <c r="G16739" s="45"/>
      <c r="L16739"/>
      <c r="M16739" s="46"/>
    </row>
    <row r="16740" spans="1:13" x14ac:dyDescent="0.3">
      <c r="A16740"/>
      <c r="B16740"/>
      <c r="C16740" s="29"/>
      <c r="D16740"/>
      <c r="E16740" s="44"/>
      <c r="F16740" s="29"/>
      <c r="G16740" s="45"/>
      <c r="L16740"/>
      <c r="M16740" s="46"/>
    </row>
    <row r="16741" spans="1:13" x14ac:dyDescent="0.3">
      <c r="A16741"/>
      <c r="B16741"/>
      <c r="C16741" s="29"/>
      <c r="D16741"/>
      <c r="E16741" s="44"/>
      <c r="F16741" s="29"/>
      <c r="G16741" s="45"/>
      <c r="L16741"/>
      <c r="M16741" s="46"/>
    </row>
    <row r="16742" spans="1:13" x14ac:dyDescent="0.3">
      <c r="A16742"/>
      <c r="B16742"/>
      <c r="C16742" s="29"/>
      <c r="D16742"/>
      <c r="E16742" s="44"/>
      <c r="F16742" s="29"/>
      <c r="G16742" s="45"/>
      <c r="L16742"/>
      <c r="M16742" s="46"/>
    </row>
    <row r="16743" spans="1:13" x14ac:dyDescent="0.3">
      <c r="A16743"/>
      <c r="B16743"/>
      <c r="C16743" s="29"/>
      <c r="D16743"/>
      <c r="E16743" s="44"/>
      <c r="F16743" s="29"/>
      <c r="G16743" s="45"/>
      <c r="L16743"/>
      <c r="M16743" s="46"/>
    </row>
    <row r="16744" spans="1:13" x14ac:dyDescent="0.3">
      <c r="A16744"/>
      <c r="B16744"/>
      <c r="C16744" s="29"/>
      <c r="D16744"/>
      <c r="E16744" s="44"/>
      <c r="F16744" s="29"/>
      <c r="G16744" s="45"/>
      <c r="L16744"/>
      <c r="M16744" s="46"/>
    </row>
    <row r="16745" spans="1:13" x14ac:dyDescent="0.3">
      <c r="A16745"/>
      <c r="B16745"/>
      <c r="C16745" s="29"/>
      <c r="D16745"/>
      <c r="E16745" s="44"/>
      <c r="F16745" s="29"/>
      <c r="G16745" s="45"/>
      <c r="L16745"/>
      <c r="M16745" s="46"/>
    </row>
    <row r="16746" spans="1:13" x14ac:dyDescent="0.3">
      <c r="A16746"/>
      <c r="B16746"/>
      <c r="C16746" s="29"/>
      <c r="D16746"/>
      <c r="E16746" s="44"/>
      <c r="F16746" s="29"/>
      <c r="G16746" s="45"/>
      <c r="L16746"/>
      <c r="M16746" s="46"/>
    </row>
    <row r="16747" spans="1:13" x14ac:dyDescent="0.3">
      <c r="A16747"/>
      <c r="B16747"/>
      <c r="C16747" s="29"/>
      <c r="D16747"/>
      <c r="E16747" s="44"/>
      <c r="F16747" s="29"/>
      <c r="G16747" s="45"/>
      <c r="L16747"/>
      <c r="M16747" s="46"/>
    </row>
    <row r="16748" spans="1:13" x14ac:dyDescent="0.3">
      <c r="A16748"/>
      <c r="B16748"/>
      <c r="C16748" s="29"/>
      <c r="D16748"/>
      <c r="E16748" s="44"/>
      <c r="F16748" s="29"/>
      <c r="G16748" s="45"/>
      <c r="L16748"/>
      <c r="M16748" s="46"/>
    </row>
    <row r="16749" spans="1:13" x14ac:dyDescent="0.3">
      <c r="A16749"/>
      <c r="B16749"/>
      <c r="C16749" s="29"/>
      <c r="D16749"/>
      <c r="E16749" s="44"/>
      <c r="F16749" s="29"/>
      <c r="G16749" s="45"/>
      <c r="L16749"/>
      <c r="M16749" s="46"/>
    </row>
    <row r="16750" spans="1:13" x14ac:dyDescent="0.3">
      <c r="A16750"/>
      <c r="B16750"/>
      <c r="C16750" s="29"/>
      <c r="D16750"/>
      <c r="E16750" s="44"/>
      <c r="F16750" s="29"/>
      <c r="G16750" s="45"/>
      <c r="L16750"/>
      <c r="M16750" s="46"/>
    </row>
    <row r="16751" spans="1:13" x14ac:dyDescent="0.3">
      <c r="A16751"/>
      <c r="B16751"/>
      <c r="C16751" s="29"/>
      <c r="D16751"/>
      <c r="E16751" s="44"/>
      <c r="F16751" s="29"/>
      <c r="G16751" s="45"/>
      <c r="L16751"/>
      <c r="M16751" s="46"/>
    </row>
    <row r="16752" spans="1:13" x14ac:dyDescent="0.3">
      <c r="A16752"/>
      <c r="B16752"/>
      <c r="C16752" s="29"/>
      <c r="D16752"/>
      <c r="E16752" s="44"/>
      <c r="F16752" s="29"/>
      <c r="G16752" s="45"/>
      <c r="L16752"/>
      <c r="M16752" s="46"/>
    </row>
    <row r="16753" spans="1:13" x14ac:dyDescent="0.3">
      <c r="A16753"/>
      <c r="B16753"/>
      <c r="C16753" s="29"/>
      <c r="D16753"/>
      <c r="E16753" s="44"/>
      <c r="F16753" s="29"/>
      <c r="G16753" s="45"/>
      <c r="L16753"/>
      <c r="M16753" s="46"/>
    </row>
    <row r="16754" spans="1:13" x14ac:dyDescent="0.3">
      <c r="A16754"/>
      <c r="B16754"/>
      <c r="C16754" s="29"/>
      <c r="D16754"/>
      <c r="E16754" s="44"/>
      <c r="F16754" s="29"/>
      <c r="G16754" s="45"/>
      <c r="L16754"/>
      <c r="M16754" s="46"/>
    </row>
    <row r="16755" spans="1:13" x14ac:dyDescent="0.3">
      <c r="A16755"/>
      <c r="B16755"/>
      <c r="C16755" s="29"/>
      <c r="D16755"/>
      <c r="E16755" s="44"/>
      <c r="F16755" s="29"/>
      <c r="G16755" s="45"/>
      <c r="L16755"/>
      <c r="M16755" s="46"/>
    </row>
    <row r="16756" spans="1:13" x14ac:dyDescent="0.3">
      <c r="A16756"/>
      <c r="B16756"/>
      <c r="C16756" s="29"/>
      <c r="D16756"/>
      <c r="E16756" s="44"/>
      <c r="F16756" s="29"/>
      <c r="G16756" s="45"/>
      <c r="L16756"/>
      <c r="M16756" s="46"/>
    </row>
    <row r="16757" spans="1:13" x14ac:dyDescent="0.3">
      <c r="A16757"/>
      <c r="B16757"/>
      <c r="C16757" s="29"/>
      <c r="D16757"/>
      <c r="E16757" s="44"/>
      <c r="F16757" s="29"/>
      <c r="G16757" s="45"/>
      <c r="L16757"/>
      <c r="M16757" s="46"/>
    </row>
    <row r="16758" spans="1:13" x14ac:dyDescent="0.3">
      <c r="A16758"/>
      <c r="B16758"/>
      <c r="C16758" s="29"/>
      <c r="D16758"/>
      <c r="E16758" s="44"/>
      <c r="F16758" s="29"/>
      <c r="G16758" s="45"/>
      <c r="L16758"/>
      <c r="M16758" s="46"/>
    </row>
    <row r="16759" spans="1:13" x14ac:dyDescent="0.3">
      <c r="A16759"/>
      <c r="B16759"/>
      <c r="C16759" s="29"/>
      <c r="D16759"/>
      <c r="E16759" s="44"/>
      <c r="F16759" s="29"/>
      <c r="G16759" s="45"/>
      <c r="L16759"/>
      <c r="M16759" s="46"/>
    </row>
    <row r="16760" spans="1:13" x14ac:dyDescent="0.3">
      <c r="A16760"/>
      <c r="B16760"/>
      <c r="C16760" s="29"/>
      <c r="D16760"/>
      <c r="E16760" s="44"/>
      <c r="F16760" s="29"/>
      <c r="G16760" s="45"/>
      <c r="L16760"/>
      <c r="M16760" s="46"/>
    </row>
    <row r="16761" spans="1:13" x14ac:dyDescent="0.3">
      <c r="A16761"/>
      <c r="B16761"/>
      <c r="C16761" s="29"/>
      <c r="D16761"/>
      <c r="E16761" s="44"/>
      <c r="F16761" s="29"/>
      <c r="G16761" s="45"/>
      <c r="L16761"/>
      <c r="M16761" s="46"/>
    </row>
    <row r="16762" spans="1:13" x14ac:dyDescent="0.3">
      <c r="A16762"/>
      <c r="B16762"/>
      <c r="C16762" s="29"/>
      <c r="D16762"/>
      <c r="E16762" s="44"/>
      <c r="F16762" s="29"/>
      <c r="G16762" s="45"/>
      <c r="L16762"/>
      <c r="M16762" s="46"/>
    </row>
    <row r="16763" spans="1:13" x14ac:dyDescent="0.3">
      <c r="A16763"/>
      <c r="B16763"/>
      <c r="C16763" s="29"/>
      <c r="D16763"/>
      <c r="E16763" s="44"/>
      <c r="F16763" s="29"/>
      <c r="G16763" s="45"/>
      <c r="L16763"/>
      <c r="M16763" s="46"/>
    </row>
    <row r="16764" spans="1:13" x14ac:dyDescent="0.3">
      <c r="A16764"/>
      <c r="B16764"/>
      <c r="C16764" s="29"/>
      <c r="D16764"/>
      <c r="E16764" s="44"/>
      <c r="F16764" s="29"/>
      <c r="G16764" s="45"/>
      <c r="L16764"/>
      <c r="M16764" s="46"/>
    </row>
    <row r="16765" spans="1:13" x14ac:dyDescent="0.3">
      <c r="A16765"/>
      <c r="B16765"/>
      <c r="C16765" s="29"/>
      <c r="D16765"/>
      <c r="E16765" s="44"/>
      <c r="F16765" s="29"/>
      <c r="G16765" s="45"/>
      <c r="L16765"/>
      <c r="M16765" s="46"/>
    </row>
    <row r="16766" spans="1:13" x14ac:dyDescent="0.3">
      <c r="A16766"/>
      <c r="B16766"/>
      <c r="C16766" s="29"/>
      <c r="D16766"/>
      <c r="E16766" s="44"/>
      <c r="F16766" s="29"/>
      <c r="G16766" s="45"/>
      <c r="L16766"/>
      <c r="M16766" s="46"/>
    </row>
    <row r="16767" spans="1:13" x14ac:dyDescent="0.3">
      <c r="A16767"/>
      <c r="B16767"/>
      <c r="C16767" s="29"/>
      <c r="D16767"/>
      <c r="E16767" s="44"/>
      <c r="F16767" s="29"/>
      <c r="G16767" s="45"/>
      <c r="L16767"/>
      <c r="M16767" s="46"/>
    </row>
    <row r="16768" spans="1:13" x14ac:dyDescent="0.3">
      <c r="A16768"/>
      <c r="B16768"/>
      <c r="C16768" s="29"/>
      <c r="D16768"/>
      <c r="E16768" s="44"/>
      <c r="F16768" s="29"/>
      <c r="G16768" s="45"/>
      <c r="L16768"/>
      <c r="M16768" s="46"/>
    </row>
    <row r="16769" spans="1:13" x14ac:dyDescent="0.3">
      <c r="A16769"/>
      <c r="B16769"/>
      <c r="C16769" s="29"/>
      <c r="D16769"/>
      <c r="E16769" s="44"/>
      <c r="F16769" s="29"/>
      <c r="G16769" s="45"/>
      <c r="L16769"/>
      <c r="M16769" s="46"/>
    </row>
    <row r="16770" spans="1:13" x14ac:dyDescent="0.3">
      <c r="A16770"/>
      <c r="B16770"/>
      <c r="C16770" s="29"/>
      <c r="D16770"/>
      <c r="E16770" s="44"/>
      <c r="F16770" s="29"/>
      <c r="G16770" s="45"/>
      <c r="L16770"/>
      <c r="M16770" s="46"/>
    </row>
    <row r="16771" spans="1:13" x14ac:dyDescent="0.3">
      <c r="A16771"/>
      <c r="B16771"/>
      <c r="C16771" s="29"/>
      <c r="D16771"/>
      <c r="E16771" s="44"/>
      <c r="F16771" s="29"/>
      <c r="G16771" s="45"/>
      <c r="L16771"/>
      <c r="M16771" s="46"/>
    </row>
    <row r="16772" spans="1:13" x14ac:dyDescent="0.3">
      <c r="A16772"/>
      <c r="B16772"/>
      <c r="C16772" s="29"/>
      <c r="D16772"/>
      <c r="E16772" s="44"/>
      <c r="F16772" s="29"/>
      <c r="G16772" s="45"/>
      <c r="L16772"/>
      <c r="M16772" s="46"/>
    </row>
    <row r="16773" spans="1:13" x14ac:dyDescent="0.3">
      <c r="A16773"/>
      <c r="B16773"/>
      <c r="C16773" s="29"/>
      <c r="D16773"/>
      <c r="E16773" s="44"/>
      <c r="F16773" s="29"/>
      <c r="G16773" s="45"/>
      <c r="L16773"/>
      <c r="M16773" s="46"/>
    </row>
    <row r="16774" spans="1:13" x14ac:dyDescent="0.3">
      <c r="A16774"/>
      <c r="B16774"/>
      <c r="C16774" s="29"/>
      <c r="D16774"/>
      <c r="E16774" s="44"/>
      <c r="F16774" s="29"/>
      <c r="G16774" s="45"/>
      <c r="L16774"/>
      <c r="M16774" s="46"/>
    </row>
    <row r="16775" spans="1:13" x14ac:dyDescent="0.3">
      <c r="A16775"/>
      <c r="B16775"/>
      <c r="C16775" s="29"/>
      <c r="D16775"/>
      <c r="E16775" s="44"/>
      <c r="F16775" s="29"/>
      <c r="G16775" s="45"/>
      <c r="L16775"/>
      <c r="M16775" s="46"/>
    </row>
    <row r="16776" spans="1:13" x14ac:dyDescent="0.3">
      <c r="A16776"/>
      <c r="B16776"/>
      <c r="C16776" s="29"/>
      <c r="D16776"/>
      <c r="E16776" s="44"/>
      <c r="F16776" s="29"/>
      <c r="G16776" s="45"/>
      <c r="L16776"/>
      <c r="M16776" s="46"/>
    </row>
    <row r="16777" spans="1:13" x14ac:dyDescent="0.3">
      <c r="A16777"/>
      <c r="B16777"/>
      <c r="C16777" s="29"/>
      <c r="D16777"/>
      <c r="E16777" s="44"/>
      <c r="F16777" s="29"/>
      <c r="G16777" s="45"/>
      <c r="L16777"/>
      <c r="M16777" s="46"/>
    </row>
    <row r="16778" spans="1:13" x14ac:dyDescent="0.3">
      <c r="A16778"/>
      <c r="B16778"/>
      <c r="C16778" s="29"/>
      <c r="D16778"/>
      <c r="E16778" s="44"/>
      <c r="F16778" s="29"/>
      <c r="G16778" s="45"/>
      <c r="L16778"/>
      <c r="M16778" s="46"/>
    </row>
    <row r="16779" spans="1:13" x14ac:dyDescent="0.3">
      <c r="A16779"/>
      <c r="B16779"/>
      <c r="C16779" s="29"/>
      <c r="D16779"/>
      <c r="E16779" s="44"/>
      <c r="F16779" s="29"/>
      <c r="G16779" s="45"/>
      <c r="L16779"/>
      <c r="M16779" s="46"/>
    </row>
    <row r="16780" spans="1:13" x14ac:dyDescent="0.3">
      <c r="A16780"/>
      <c r="B16780"/>
      <c r="C16780" s="29"/>
      <c r="D16780"/>
      <c r="E16780" s="44"/>
      <c r="F16780" s="29"/>
      <c r="G16780" s="45"/>
      <c r="L16780"/>
      <c r="M16780" s="46"/>
    </row>
    <row r="16781" spans="1:13" x14ac:dyDescent="0.3">
      <c r="A16781"/>
      <c r="B16781"/>
      <c r="C16781" s="29"/>
      <c r="D16781"/>
      <c r="E16781" s="44"/>
      <c r="F16781" s="29"/>
      <c r="G16781" s="45"/>
      <c r="L16781"/>
      <c r="M16781" s="46"/>
    </row>
    <row r="16782" spans="1:13" x14ac:dyDescent="0.3">
      <c r="A16782"/>
      <c r="B16782"/>
      <c r="C16782" s="29"/>
      <c r="D16782"/>
      <c r="E16782" s="44"/>
      <c r="F16782" s="29"/>
      <c r="G16782" s="45"/>
      <c r="L16782"/>
      <c r="M16782" s="46"/>
    </row>
    <row r="16783" spans="1:13" x14ac:dyDescent="0.3">
      <c r="A16783"/>
      <c r="B16783"/>
      <c r="C16783" s="29"/>
      <c r="D16783"/>
      <c r="E16783" s="44"/>
      <c r="F16783" s="29"/>
      <c r="G16783" s="45"/>
      <c r="L16783"/>
      <c r="M16783" s="46"/>
    </row>
    <row r="16784" spans="1:13" x14ac:dyDescent="0.3">
      <c r="A16784"/>
      <c r="B16784"/>
      <c r="C16784" s="29"/>
      <c r="D16784"/>
      <c r="E16784" s="44"/>
      <c r="F16784" s="29"/>
      <c r="G16784" s="45"/>
      <c r="L16784"/>
      <c r="M16784" s="46"/>
    </row>
    <row r="16785" spans="1:13" x14ac:dyDescent="0.3">
      <c r="A16785"/>
      <c r="B16785"/>
      <c r="C16785" s="29"/>
      <c r="D16785"/>
      <c r="E16785" s="44"/>
      <c r="F16785" s="29"/>
      <c r="G16785" s="45"/>
      <c r="L16785"/>
      <c r="M16785" s="46"/>
    </row>
    <row r="16786" spans="1:13" x14ac:dyDescent="0.3">
      <c r="A16786"/>
      <c r="B16786"/>
      <c r="C16786" s="29"/>
      <c r="D16786"/>
      <c r="E16786" s="44"/>
      <c r="F16786" s="29"/>
      <c r="G16786" s="45"/>
      <c r="L16786"/>
      <c r="M16786" s="46"/>
    </row>
    <row r="16787" spans="1:13" x14ac:dyDescent="0.3">
      <c r="A16787"/>
      <c r="B16787"/>
      <c r="C16787" s="29"/>
      <c r="D16787"/>
      <c r="E16787" s="44"/>
      <c r="F16787" s="29"/>
      <c r="G16787" s="45"/>
      <c r="L16787"/>
      <c r="M16787" s="46"/>
    </row>
    <row r="16788" spans="1:13" x14ac:dyDescent="0.3">
      <c r="A16788"/>
      <c r="B16788"/>
      <c r="C16788" s="29"/>
      <c r="D16788"/>
      <c r="E16788" s="44"/>
      <c r="F16788" s="29"/>
      <c r="G16788" s="45"/>
      <c r="L16788"/>
      <c r="M16788" s="46"/>
    </row>
    <row r="16789" spans="1:13" x14ac:dyDescent="0.3">
      <c r="A16789"/>
      <c r="B16789"/>
      <c r="C16789" s="29"/>
      <c r="D16789"/>
      <c r="E16789" s="44"/>
      <c r="F16789" s="29"/>
      <c r="G16789" s="45"/>
      <c r="L16789"/>
      <c r="M16789" s="46"/>
    </row>
    <row r="16790" spans="1:13" x14ac:dyDescent="0.3">
      <c r="A16790"/>
      <c r="B16790"/>
      <c r="C16790" s="29"/>
      <c r="D16790"/>
      <c r="E16790" s="44"/>
      <c r="F16790" s="29"/>
      <c r="G16790" s="45"/>
      <c r="L16790"/>
      <c r="M16790" s="46"/>
    </row>
    <row r="16791" spans="1:13" x14ac:dyDescent="0.3">
      <c r="A16791"/>
      <c r="B16791"/>
      <c r="C16791" s="29"/>
      <c r="D16791"/>
      <c r="E16791" s="44"/>
      <c r="F16791" s="29"/>
      <c r="G16791" s="45"/>
      <c r="L16791"/>
      <c r="M16791" s="46"/>
    </row>
    <row r="16792" spans="1:13" x14ac:dyDescent="0.3">
      <c r="A16792"/>
      <c r="B16792"/>
      <c r="C16792" s="29"/>
      <c r="D16792"/>
      <c r="E16792" s="44"/>
      <c r="F16792" s="29"/>
      <c r="G16792" s="45"/>
      <c r="L16792"/>
      <c r="M16792" s="46"/>
    </row>
    <row r="16793" spans="1:13" x14ac:dyDescent="0.3">
      <c r="A16793"/>
      <c r="B16793"/>
      <c r="C16793" s="29"/>
      <c r="D16793"/>
      <c r="E16793" s="44"/>
      <c r="F16793" s="29"/>
      <c r="G16793" s="45"/>
      <c r="L16793"/>
      <c r="M16793" s="46"/>
    </row>
    <row r="16794" spans="1:13" x14ac:dyDescent="0.3">
      <c r="A16794"/>
      <c r="B16794"/>
      <c r="C16794" s="29"/>
      <c r="D16794"/>
      <c r="E16794" s="44"/>
      <c r="F16794" s="29"/>
      <c r="G16794" s="45"/>
      <c r="L16794"/>
      <c r="M16794" s="46"/>
    </row>
    <row r="16795" spans="1:13" x14ac:dyDescent="0.3">
      <c r="A16795"/>
      <c r="B16795"/>
      <c r="C16795" s="29"/>
      <c r="D16795"/>
      <c r="E16795" s="44"/>
      <c r="F16795" s="29"/>
      <c r="G16795" s="45"/>
      <c r="L16795"/>
      <c r="M16795" s="46"/>
    </row>
    <row r="16796" spans="1:13" x14ac:dyDescent="0.3">
      <c r="A16796"/>
      <c r="B16796"/>
      <c r="C16796" s="29"/>
      <c r="D16796"/>
      <c r="E16796" s="44"/>
      <c r="F16796" s="29"/>
      <c r="G16796" s="45"/>
      <c r="L16796"/>
      <c r="M16796" s="46"/>
    </row>
    <row r="16797" spans="1:13" x14ac:dyDescent="0.3">
      <c r="A16797"/>
      <c r="B16797"/>
      <c r="C16797" s="29"/>
      <c r="D16797"/>
      <c r="E16797" s="44"/>
      <c r="F16797" s="29"/>
      <c r="G16797" s="45"/>
      <c r="L16797"/>
      <c r="M16797" s="46"/>
    </row>
    <row r="16798" spans="1:13" x14ac:dyDescent="0.3">
      <c r="A16798"/>
      <c r="B16798"/>
      <c r="C16798" s="29"/>
      <c r="D16798"/>
      <c r="E16798" s="44"/>
      <c r="F16798" s="29"/>
      <c r="G16798" s="45"/>
      <c r="L16798"/>
      <c r="M16798" s="46"/>
    </row>
    <row r="16799" spans="1:13" x14ac:dyDescent="0.3">
      <c r="A16799"/>
      <c r="B16799"/>
      <c r="C16799" s="29"/>
      <c r="D16799"/>
      <c r="E16799" s="44"/>
      <c r="F16799" s="29"/>
      <c r="G16799" s="45"/>
      <c r="L16799"/>
      <c r="M16799" s="46"/>
    </row>
    <row r="16800" spans="1:13" x14ac:dyDescent="0.3">
      <c r="A16800"/>
      <c r="B16800"/>
      <c r="C16800" s="29"/>
      <c r="D16800"/>
      <c r="E16800" s="44"/>
      <c r="F16800" s="29"/>
      <c r="G16800" s="45"/>
      <c r="L16800"/>
      <c r="M16800" s="46"/>
    </row>
    <row r="16801" spans="1:13" x14ac:dyDescent="0.3">
      <c r="A16801"/>
      <c r="B16801"/>
      <c r="C16801" s="29"/>
      <c r="D16801"/>
      <c r="E16801" s="44"/>
      <c r="F16801" s="29"/>
      <c r="G16801" s="45"/>
      <c r="L16801"/>
      <c r="M16801" s="46"/>
    </row>
    <row r="16802" spans="1:13" x14ac:dyDescent="0.3">
      <c r="A16802"/>
      <c r="B16802"/>
      <c r="C16802" s="29"/>
      <c r="D16802"/>
      <c r="E16802" s="44"/>
      <c r="F16802" s="29"/>
      <c r="G16802" s="45"/>
      <c r="L16802"/>
      <c r="M16802" s="46"/>
    </row>
    <row r="16803" spans="1:13" x14ac:dyDescent="0.3">
      <c r="A16803"/>
      <c r="B16803"/>
      <c r="C16803" s="29"/>
      <c r="D16803"/>
      <c r="E16803" s="44"/>
      <c r="F16803" s="29"/>
      <c r="G16803" s="45"/>
      <c r="L16803"/>
      <c r="M16803" s="46"/>
    </row>
    <row r="16804" spans="1:13" x14ac:dyDescent="0.3">
      <c r="A16804"/>
      <c r="B16804"/>
      <c r="C16804" s="29"/>
      <c r="D16804"/>
      <c r="E16804" s="44"/>
      <c r="F16804" s="29"/>
      <c r="G16804" s="45"/>
      <c r="L16804"/>
      <c r="M16804" s="46"/>
    </row>
    <row r="16805" spans="1:13" x14ac:dyDescent="0.3">
      <c r="A16805"/>
      <c r="B16805"/>
      <c r="C16805" s="29"/>
      <c r="D16805"/>
      <c r="E16805" s="44"/>
      <c r="F16805" s="29"/>
      <c r="G16805" s="45"/>
      <c r="L16805"/>
      <c r="M16805" s="46"/>
    </row>
    <row r="16806" spans="1:13" x14ac:dyDescent="0.3">
      <c r="A16806"/>
      <c r="B16806"/>
      <c r="C16806" s="29"/>
      <c r="D16806"/>
      <c r="E16806" s="44"/>
      <c r="F16806" s="29"/>
      <c r="G16806" s="45"/>
      <c r="L16806"/>
      <c r="M16806" s="46"/>
    </row>
    <row r="16807" spans="1:13" x14ac:dyDescent="0.3">
      <c r="A16807"/>
      <c r="B16807"/>
      <c r="C16807" s="29"/>
      <c r="D16807"/>
      <c r="E16807" s="44"/>
      <c r="F16807" s="29"/>
      <c r="G16807" s="45"/>
      <c r="L16807"/>
      <c r="M16807" s="46"/>
    </row>
    <row r="16808" spans="1:13" x14ac:dyDescent="0.3">
      <c r="A16808"/>
      <c r="B16808"/>
      <c r="C16808" s="29"/>
      <c r="D16808"/>
      <c r="E16808" s="44"/>
      <c r="F16808" s="29"/>
      <c r="G16808" s="45"/>
      <c r="L16808"/>
      <c r="M16808" s="46"/>
    </row>
    <row r="16809" spans="1:13" x14ac:dyDescent="0.3">
      <c r="A16809"/>
      <c r="B16809"/>
      <c r="C16809" s="29"/>
      <c r="D16809"/>
      <c r="E16809" s="44"/>
      <c r="F16809" s="29"/>
      <c r="G16809" s="45"/>
      <c r="L16809"/>
      <c r="M16809" s="46"/>
    </row>
    <row r="16810" spans="1:13" x14ac:dyDescent="0.3">
      <c r="A16810"/>
      <c r="B16810"/>
      <c r="C16810" s="29"/>
      <c r="D16810"/>
      <c r="E16810" s="44"/>
      <c r="F16810" s="29"/>
      <c r="G16810" s="45"/>
      <c r="L16810"/>
      <c r="M16810" s="46"/>
    </row>
    <row r="16811" spans="1:13" x14ac:dyDescent="0.3">
      <c r="A16811"/>
      <c r="B16811"/>
      <c r="C16811" s="29"/>
      <c r="D16811"/>
      <c r="E16811" s="44"/>
      <c r="F16811" s="29"/>
      <c r="G16811" s="45"/>
      <c r="L16811"/>
      <c r="M16811" s="46"/>
    </row>
    <row r="16812" spans="1:13" x14ac:dyDescent="0.3">
      <c r="A16812"/>
      <c r="B16812"/>
      <c r="C16812" s="29"/>
      <c r="D16812"/>
      <c r="E16812" s="44"/>
      <c r="F16812" s="29"/>
      <c r="G16812" s="45"/>
      <c r="L16812"/>
      <c r="M16812" s="46"/>
    </row>
    <row r="16813" spans="1:13" x14ac:dyDescent="0.3">
      <c r="A16813"/>
      <c r="B16813"/>
      <c r="C16813" s="29"/>
      <c r="D16813"/>
      <c r="E16813" s="44"/>
      <c r="F16813" s="29"/>
      <c r="G16813" s="45"/>
      <c r="L16813"/>
      <c r="M16813" s="46"/>
    </row>
    <row r="16814" spans="1:13" x14ac:dyDescent="0.3">
      <c r="A16814"/>
      <c r="B16814"/>
      <c r="C16814" s="29"/>
      <c r="D16814"/>
      <c r="E16814" s="44"/>
      <c r="F16814" s="29"/>
      <c r="G16814" s="45"/>
      <c r="L16814"/>
      <c r="M16814" s="46"/>
    </row>
    <row r="16815" spans="1:13" x14ac:dyDescent="0.3">
      <c r="A16815"/>
      <c r="B16815"/>
      <c r="C16815" s="29"/>
      <c r="D16815"/>
      <c r="E16815" s="44"/>
      <c r="F16815" s="29"/>
      <c r="G16815" s="45"/>
      <c r="L16815"/>
      <c r="M16815" s="46"/>
    </row>
    <row r="16816" spans="1:13" x14ac:dyDescent="0.3">
      <c r="A16816"/>
      <c r="B16816"/>
      <c r="C16816" s="29"/>
      <c r="D16816"/>
      <c r="E16816" s="44"/>
      <c r="F16816" s="29"/>
      <c r="G16816" s="45"/>
      <c r="L16816"/>
      <c r="M16816" s="46"/>
    </row>
    <row r="16817" spans="1:13" x14ac:dyDescent="0.3">
      <c r="A16817"/>
      <c r="B16817"/>
      <c r="C16817" s="29"/>
      <c r="D16817"/>
      <c r="E16817" s="44"/>
      <c r="F16817" s="29"/>
      <c r="G16817" s="45"/>
      <c r="L16817"/>
      <c r="M16817" s="46"/>
    </row>
    <row r="16818" spans="1:13" x14ac:dyDescent="0.3">
      <c r="A16818"/>
      <c r="B16818"/>
      <c r="C16818" s="29"/>
      <c r="D16818"/>
      <c r="E16818" s="44"/>
      <c r="F16818" s="29"/>
      <c r="G16818" s="45"/>
      <c r="L16818"/>
      <c r="M16818" s="46"/>
    </row>
    <row r="16819" spans="1:13" x14ac:dyDescent="0.3">
      <c r="A16819"/>
      <c r="B16819"/>
      <c r="C16819" s="29"/>
      <c r="D16819"/>
      <c r="E16819" s="44"/>
      <c r="F16819" s="29"/>
      <c r="G16819" s="45"/>
      <c r="L16819"/>
      <c r="M16819" s="46"/>
    </row>
    <row r="16820" spans="1:13" x14ac:dyDescent="0.3">
      <c r="A16820"/>
      <c r="B16820"/>
      <c r="C16820" s="29"/>
      <c r="D16820"/>
      <c r="E16820" s="44"/>
      <c r="F16820" s="29"/>
      <c r="G16820" s="45"/>
      <c r="L16820"/>
      <c r="M16820" s="46"/>
    </row>
    <row r="16821" spans="1:13" x14ac:dyDescent="0.3">
      <c r="A16821"/>
      <c r="B16821"/>
      <c r="C16821" s="29"/>
      <c r="D16821"/>
      <c r="E16821" s="44"/>
      <c r="F16821" s="29"/>
      <c r="G16821" s="45"/>
      <c r="L16821"/>
      <c r="M16821" s="46"/>
    </row>
    <row r="16822" spans="1:13" x14ac:dyDescent="0.3">
      <c r="A16822"/>
      <c r="B16822"/>
      <c r="C16822" s="29"/>
      <c r="D16822"/>
      <c r="E16822" s="44"/>
      <c r="F16822" s="29"/>
      <c r="G16822" s="45"/>
      <c r="L16822"/>
      <c r="M16822" s="46"/>
    </row>
    <row r="16823" spans="1:13" x14ac:dyDescent="0.3">
      <c r="A16823"/>
      <c r="B16823"/>
      <c r="C16823" s="29"/>
      <c r="D16823"/>
      <c r="E16823" s="44"/>
      <c r="F16823" s="29"/>
      <c r="G16823" s="45"/>
      <c r="L16823"/>
      <c r="M16823" s="46"/>
    </row>
    <row r="16824" spans="1:13" x14ac:dyDescent="0.3">
      <c r="A16824"/>
      <c r="B16824"/>
      <c r="C16824" s="29"/>
      <c r="D16824"/>
      <c r="E16824" s="44"/>
      <c r="F16824" s="29"/>
      <c r="G16824" s="45"/>
      <c r="L16824"/>
      <c r="M16824" s="46"/>
    </row>
    <row r="16825" spans="1:13" x14ac:dyDescent="0.3">
      <c r="A16825"/>
      <c r="B16825"/>
      <c r="C16825" s="29"/>
      <c r="D16825"/>
      <c r="E16825" s="44"/>
      <c r="F16825" s="29"/>
      <c r="G16825" s="45"/>
      <c r="L16825"/>
      <c r="M16825" s="46"/>
    </row>
    <row r="16826" spans="1:13" x14ac:dyDescent="0.3">
      <c r="A16826"/>
      <c r="B16826"/>
      <c r="C16826" s="29"/>
      <c r="D16826"/>
      <c r="E16826" s="44"/>
      <c r="F16826" s="29"/>
      <c r="G16826" s="45"/>
      <c r="L16826"/>
      <c r="M16826" s="46"/>
    </row>
    <row r="16827" spans="1:13" x14ac:dyDescent="0.3">
      <c r="A16827"/>
      <c r="B16827"/>
      <c r="C16827" s="29"/>
      <c r="D16827"/>
      <c r="E16827" s="44"/>
      <c r="F16827" s="29"/>
      <c r="G16827" s="45"/>
      <c r="L16827"/>
      <c r="M16827" s="46"/>
    </row>
    <row r="16828" spans="1:13" x14ac:dyDescent="0.3">
      <c r="A16828"/>
      <c r="B16828"/>
      <c r="C16828" s="29"/>
      <c r="D16828"/>
      <c r="E16828" s="44"/>
      <c r="F16828" s="29"/>
      <c r="G16828" s="45"/>
      <c r="L16828"/>
      <c r="M16828" s="46"/>
    </row>
    <row r="16829" spans="1:13" x14ac:dyDescent="0.3">
      <c r="A16829"/>
      <c r="B16829"/>
      <c r="C16829" s="29"/>
      <c r="D16829"/>
      <c r="E16829" s="44"/>
      <c r="F16829" s="29"/>
      <c r="G16829" s="45"/>
      <c r="L16829"/>
      <c r="M16829" s="46"/>
    </row>
    <row r="16830" spans="1:13" x14ac:dyDescent="0.3">
      <c r="A16830"/>
      <c r="B16830"/>
      <c r="C16830" s="29"/>
      <c r="D16830"/>
      <c r="E16830" s="44"/>
      <c r="F16830" s="29"/>
      <c r="G16830" s="45"/>
      <c r="L16830"/>
      <c r="M16830" s="46"/>
    </row>
    <row r="16831" spans="1:13" x14ac:dyDescent="0.3">
      <c r="A16831"/>
      <c r="B16831"/>
      <c r="C16831" s="29"/>
      <c r="D16831"/>
      <c r="E16831" s="44"/>
      <c r="F16831" s="29"/>
      <c r="G16831" s="45"/>
      <c r="L16831"/>
      <c r="M16831" s="46"/>
    </row>
    <row r="16832" spans="1:13" x14ac:dyDescent="0.3">
      <c r="A16832"/>
      <c r="B16832"/>
      <c r="C16832" s="29"/>
      <c r="D16832"/>
      <c r="E16832" s="44"/>
      <c r="F16832" s="29"/>
      <c r="G16832" s="45"/>
      <c r="L16832"/>
      <c r="M16832" s="46"/>
    </row>
    <row r="16833" spans="1:13" x14ac:dyDescent="0.3">
      <c r="A16833"/>
      <c r="B16833"/>
      <c r="C16833" s="29"/>
      <c r="D16833"/>
      <c r="E16833" s="44"/>
      <c r="F16833" s="29"/>
      <c r="G16833" s="45"/>
      <c r="L16833"/>
      <c r="M16833" s="46"/>
    </row>
    <row r="16834" spans="1:13" x14ac:dyDescent="0.3">
      <c r="A16834"/>
      <c r="B16834"/>
      <c r="C16834" s="29"/>
      <c r="D16834"/>
      <c r="E16834" s="44"/>
      <c r="F16834" s="29"/>
      <c r="G16834" s="45"/>
      <c r="L16834"/>
      <c r="M16834" s="46"/>
    </row>
    <row r="16835" spans="1:13" x14ac:dyDescent="0.3">
      <c r="A16835"/>
      <c r="B16835"/>
      <c r="C16835" s="29"/>
      <c r="D16835"/>
      <c r="E16835" s="44"/>
      <c r="F16835" s="29"/>
      <c r="G16835" s="45"/>
      <c r="L16835"/>
      <c r="M16835" s="46"/>
    </row>
    <row r="16836" spans="1:13" x14ac:dyDescent="0.3">
      <c r="A16836"/>
      <c r="B16836"/>
      <c r="C16836" s="29"/>
      <c r="D16836"/>
      <c r="E16836" s="44"/>
      <c r="F16836" s="29"/>
      <c r="G16836" s="45"/>
      <c r="L16836"/>
      <c r="M16836" s="46"/>
    </row>
    <row r="16837" spans="1:13" x14ac:dyDescent="0.3">
      <c r="A16837"/>
      <c r="B16837"/>
      <c r="C16837" s="29"/>
      <c r="D16837"/>
      <c r="E16837" s="44"/>
      <c r="F16837" s="29"/>
      <c r="G16837" s="45"/>
      <c r="L16837"/>
      <c r="M16837" s="46"/>
    </row>
    <row r="16838" spans="1:13" x14ac:dyDescent="0.3">
      <c r="A16838"/>
      <c r="B16838"/>
      <c r="C16838" s="29"/>
      <c r="D16838"/>
      <c r="E16838" s="44"/>
      <c r="F16838" s="29"/>
      <c r="G16838" s="45"/>
      <c r="L16838"/>
      <c r="M16838" s="46"/>
    </row>
    <row r="16839" spans="1:13" x14ac:dyDescent="0.3">
      <c r="A16839"/>
      <c r="B16839"/>
      <c r="C16839" s="29"/>
      <c r="D16839"/>
      <c r="E16839" s="44"/>
      <c r="F16839" s="29"/>
      <c r="G16839" s="45"/>
      <c r="L16839"/>
      <c r="M16839" s="46"/>
    </row>
    <row r="16840" spans="1:13" x14ac:dyDescent="0.3">
      <c r="A16840"/>
      <c r="B16840"/>
      <c r="C16840" s="29"/>
      <c r="D16840"/>
      <c r="E16840" s="44"/>
      <c r="F16840" s="29"/>
      <c r="G16840" s="45"/>
      <c r="L16840"/>
      <c r="M16840" s="46"/>
    </row>
    <row r="16841" spans="1:13" x14ac:dyDescent="0.3">
      <c r="A16841"/>
      <c r="B16841"/>
      <c r="C16841" s="29"/>
      <c r="D16841"/>
      <c r="E16841" s="44"/>
      <c r="F16841" s="29"/>
      <c r="G16841" s="45"/>
      <c r="L16841"/>
      <c r="M16841" s="46"/>
    </row>
    <row r="16842" spans="1:13" x14ac:dyDescent="0.3">
      <c r="A16842"/>
      <c r="B16842"/>
      <c r="C16842" s="29"/>
      <c r="D16842"/>
      <c r="E16842" s="44"/>
      <c r="F16842" s="29"/>
      <c r="G16842" s="45"/>
      <c r="L16842"/>
      <c r="M16842" s="46"/>
    </row>
    <row r="16843" spans="1:13" x14ac:dyDescent="0.3">
      <c r="A16843"/>
      <c r="B16843"/>
      <c r="C16843" s="29"/>
      <c r="D16843"/>
      <c r="E16843" s="44"/>
      <c r="F16843" s="29"/>
      <c r="G16843" s="45"/>
      <c r="L16843"/>
      <c r="M16843" s="46"/>
    </row>
    <row r="16844" spans="1:13" x14ac:dyDescent="0.3">
      <c r="A16844"/>
      <c r="B16844"/>
      <c r="C16844" s="29"/>
      <c r="D16844"/>
      <c r="E16844" s="44"/>
      <c r="F16844" s="29"/>
      <c r="G16844" s="45"/>
      <c r="L16844"/>
      <c r="M16844" s="46"/>
    </row>
    <row r="16845" spans="1:13" x14ac:dyDescent="0.3">
      <c r="A16845"/>
      <c r="B16845"/>
      <c r="C16845" s="29"/>
      <c r="D16845"/>
      <c r="E16845" s="44"/>
      <c r="F16845" s="29"/>
      <c r="G16845" s="45"/>
      <c r="L16845"/>
      <c r="M16845" s="46"/>
    </row>
    <row r="16846" spans="1:13" x14ac:dyDescent="0.3">
      <c r="A16846"/>
      <c r="B16846"/>
      <c r="C16846" s="29"/>
      <c r="D16846"/>
      <c r="E16846" s="44"/>
      <c r="F16846" s="29"/>
      <c r="G16846" s="45"/>
      <c r="L16846"/>
      <c r="M16846" s="46"/>
    </row>
    <row r="16847" spans="1:13" x14ac:dyDescent="0.3">
      <c r="A16847"/>
      <c r="B16847"/>
      <c r="C16847" s="29"/>
      <c r="D16847"/>
      <c r="E16847" s="44"/>
      <c r="F16847" s="29"/>
      <c r="G16847" s="45"/>
      <c r="L16847"/>
      <c r="M16847" s="46"/>
    </row>
    <row r="16848" spans="1:13" x14ac:dyDescent="0.3">
      <c r="A16848"/>
      <c r="B16848"/>
      <c r="C16848" s="29"/>
      <c r="D16848"/>
      <c r="E16848" s="44"/>
      <c r="F16848" s="29"/>
      <c r="G16848" s="45"/>
      <c r="L16848"/>
      <c r="M16848" s="46"/>
    </row>
    <row r="16849" spans="1:13" x14ac:dyDescent="0.3">
      <c r="A16849"/>
      <c r="B16849"/>
      <c r="C16849" s="29"/>
      <c r="D16849"/>
      <c r="E16849" s="44"/>
      <c r="F16849" s="29"/>
      <c r="G16849" s="45"/>
      <c r="L16849"/>
      <c r="M16849" s="46"/>
    </row>
    <row r="16850" spans="1:13" x14ac:dyDescent="0.3">
      <c r="A16850"/>
      <c r="B16850"/>
      <c r="C16850" s="29"/>
      <c r="D16850"/>
      <c r="E16850" s="44"/>
      <c r="F16850" s="29"/>
      <c r="G16850" s="45"/>
      <c r="L16850"/>
      <c r="M16850" s="46"/>
    </row>
    <row r="16851" spans="1:13" x14ac:dyDescent="0.3">
      <c r="A16851"/>
      <c r="B16851"/>
      <c r="C16851" s="29"/>
      <c r="D16851"/>
      <c r="E16851" s="44"/>
      <c r="F16851" s="29"/>
      <c r="G16851" s="45"/>
      <c r="L16851"/>
      <c r="M16851" s="46"/>
    </row>
    <row r="16852" spans="1:13" x14ac:dyDescent="0.3">
      <c r="A16852"/>
      <c r="B16852"/>
      <c r="C16852" s="29"/>
      <c r="D16852"/>
      <c r="E16852" s="44"/>
      <c r="F16852" s="29"/>
      <c r="G16852" s="45"/>
      <c r="L16852"/>
      <c r="M16852" s="46"/>
    </row>
    <row r="16853" spans="1:13" x14ac:dyDescent="0.3">
      <c r="A16853"/>
      <c r="B16853"/>
      <c r="C16853" s="29"/>
      <c r="D16853"/>
      <c r="E16853" s="44"/>
      <c r="F16853" s="29"/>
      <c r="G16853" s="45"/>
      <c r="L16853"/>
      <c r="M16853" s="46"/>
    </row>
    <row r="16854" spans="1:13" x14ac:dyDescent="0.3">
      <c r="A16854"/>
      <c r="B16854"/>
      <c r="C16854" s="29"/>
      <c r="D16854"/>
      <c r="E16854" s="44"/>
      <c r="F16854" s="29"/>
      <c r="G16854" s="45"/>
      <c r="L16854"/>
      <c r="M16854" s="46"/>
    </row>
    <row r="16855" spans="1:13" x14ac:dyDescent="0.3">
      <c r="A16855"/>
      <c r="B16855"/>
      <c r="C16855" s="29"/>
      <c r="D16855"/>
      <c r="E16855" s="44"/>
      <c r="F16855" s="29"/>
      <c r="G16855" s="45"/>
      <c r="L16855"/>
      <c r="M16855" s="46"/>
    </row>
    <row r="16856" spans="1:13" x14ac:dyDescent="0.3">
      <c r="A16856"/>
      <c r="B16856"/>
      <c r="C16856" s="29"/>
      <c r="D16856"/>
      <c r="E16856" s="44"/>
      <c r="F16856" s="29"/>
      <c r="G16856" s="45"/>
      <c r="L16856"/>
      <c r="M16856" s="46"/>
    </row>
    <row r="16857" spans="1:13" x14ac:dyDescent="0.3">
      <c r="A16857"/>
      <c r="B16857"/>
      <c r="C16857" s="29"/>
      <c r="D16857"/>
      <c r="E16857" s="44"/>
      <c r="F16857" s="29"/>
      <c r="G16857" s="45"/>
      <c r="L16857"/>
      <c r="M16857" s="46"/>
    </row>
    <row r="16858" spans="1:13" x14ac:dyDescent="0.3">
      <c r="A16858"/>
      <c r="B16858"/>
      <c r="C16858" s="29"/>
      <c r="D16858"/>
      <c r="E16858" s="44"/>
      <c r="F16858" s="29"/>
      <c r="G16858" s="45"/>
      <c r="L16858"/>
      <c r="M16858" s="46"/>
    </row>
    <row r="16859" spans="1:13" x14ac:dyDescent="0.3">
      <c r="A16859"/>
      <c r="B16859"/>
      <c r="C16859" s="29"/>
      <c r="D16859"/>
      <c r="E16859" s="44"/>
      <c r="F16859" s="29"/>
      <c r="G16859" s="45"/>
      <c r="L16859"/>
      <c r="M16859" s="46"/>
    </row>
    <row r="16860" spans="1:13" x14ac:dyDescent="0.3">
      <c r="A16860"/>
      <c r="B16860"/>
      <c r="C16860" s="29"/>
      <c r="D16860"/>
      <c r="E16860" s="44"/>
      <c r="F16860" s="29"/>
      <c r="G16860" s="45"/>
      <c r="L16860"/>
      <c r="M16860" s="46"/>
    </row>
    <row r="16861" spans="1:13" x14ac:dyDescent="0.3">
      <c r="A16861"/>
      <c r="B16861"/>
      <c r="C16861" s="29"/>
      <c r="D16861"/>
      <c r="E16861" s="44"/>
      <c r="F16861" s="29"/>
      <c r="G16861" s="45"/>
      <c r="L16861"/>
      <c r="M16861" s="46"/>
    </row>
    <row r="16862" spans="1:13" x14ac:dyDescent="0.3">
      <c r="A16862"/>
      <c r="B16862"/>
      <c r="C16862" s="29"/>
      <c r="D16862"/>
      <c r="E16862" s="44"/>
      <c r="F16862" s="29"/>
      <c r="G16862" s="45"/>
      <c r="L16862"/>
      <c r="M16862" s="46"/>
    </row>
    <row r="16863" spans="1:13" x14ac:dyDescent="0.3">
      <c r="A16863"/>
      <c r="B16863"/>
      <c r="C16863" s="29"/>
      <c r="D16863"/>
      <c r="E16863" s="44"/>
      <c r="F16863" s="29"/>
      <c r="G16863" s="45"/>
      <c r="L16863"/>
      <c r="M16863" s="46"/>
    </row>
    <row r="16864" spans="1:13" x14ac:dyDescent="0.3">
      <c r="A16864"/>
      <c r="B16864"/>
      <c r="C16864" s="29"/>
      <c r="D16864"/>
      <c r="E16864" s="44"/>
      <c r="F16864" s="29"/>
      <c r="G16864" s="45"/>
      <c r="L16864"/>
      <c r="M16864" s="46"/>
    </row>
    <row r="16865" spans="1:13" x14ac:dyDescent="0.3">
      <c r="A16865"/>
      <c r="B16865"/>
      <c r="C16865" s="29"/>
      <c r="D16865"/>
      <c r="E16865" s="44"/>
      <c r="F16865" s="29"/>
      <c r="G16865" s="45"/>
      <c r="L16865"/>
      <c r="M16865" s="46"/>
    </row>
    <row r="16866" spans="1:13" x14ac:dyDescent="0.3">
      <c r="A16866"/>
      <c r="B16866"/>
      <c r="C16866" s="29"/>
      <c r="D16866"/>
      <c r="E16866" s="44"/>
      <c r="F16866" s="29"/>
      <c r="G16866" s="45"/>
      <c r="L16866"/>
      <c r="M16866" s="46"/>
    </row>
    <row r="16867" spans="1:13" x14ac:dyDescent="0.3">
      <c r="A16867"/>
      <c r="B16867"/>
      <c r="C16867" s="29"/>
      <c r="D16867"/>
      <c r="E16867" s="44"/>
      <c r="F16867" s="29"/>
      <c r="G16867" s="45"/>
      <c r="L16867"/>
      <c r="M16867" s="46"/>
    </row>
    <row r="16868" spans="1:13" x14ac:dyDescent="0.3">
      <c r="A16868"/>
      <c r="B16868"/>
      <c r="C16868" s="29"/>
      <c r="D16868"/>
      <c r="E16868" s="44"/>
      <c r="F16868" s="29"/>
      <c r="G16868" s="45"/>
      <c r="L16868"/>
      <c r="M16868" s="46"/>
    </row>
    <row r="16869" spans="1:13" x14ac:dyDescent="0.3">
      <c r="A16869"/>
      <c r="B16869"/>
      <c r="C16869" s="29"/>
      <c r="D16869"/>
      <c r="E16869" s="44"/>
      <c r="F16869" s="29"/>
      <c r="G16869" s="45"/>
      <c r="L16869"/>
      <c r="M16869" s="46"/>
    </row>
    <row r="16870" spans="1:13" x14ac:dyDescent="0.3">
      <c r="A16870"/>
      <c r="B16870"/>
      <c r="C16870" s="29"/>
      <c r="D16870"/>
      <c r="E16870" s="44"/>
      <c r="F16870" s="29"/>
      <c r="G16870" s="45"/>
      <c r="L16870"/>
      <c r="M16870" s="46"/>
    </row>
    <row r="16871" spans="1:13" x14ac:dyDescent="0.3">
      <c r="A16871"/>
      <c r="B16871"/>
      <c r="C16871" s="29"/>
      <c r="D16871"/>
      <c r="E16871" s="44"/>
      <c r="F16871" s="29"/>
      <c r="G16871" s="45"/>
      <c r="L16871"/>
      <c r="M16871" s="46"/>
    </row>
    <row r="16872" spans="1:13" x14ac:dyDescent="0.3">
      <c r="A16872"/>
      <c r="B16872"/>
      <c r="C16872" s="29"/>
      <c r="D16872"/>
      <c r="E16872" s="44"/>
      <c r="F16872" s="29"/>
      <c r="G16872" s="45"/>
      <c r="L16872"/>
      <c r="M16872" s="46"/>
    </row>
    <row r="16873" spans="1:13" x14ac:dyDescent="0.3">
      <c r="A16873"/>
      <c r="B16873"/>
      <c r="C16873" s="29"/>
      <c r="D16873"/>
      <c r="E16873" s="44"/>
      <c r="F16873" s="29"/>
      <c r="G16873" s="45"/>
      <c r="L16873"/>
      <c r="M16873" s="46"/>
    </row>
    <row r="16874" spans="1:13" x14ac:dyDescent="0.3">
      <c r="A16874"/>
      <c r="B16874"/>
      <c r="C16874" s="29"/>
      <c r="D16874"/>
      <c r="E16874" s="44"/>
      <c r="F16874" s="29"/>
      <c r="G16874" s="45"/>
      <c r="L16874"/>
      <c r="M16874" s="46"/>
    </row>
    <row r="16875" spans="1:13" x14ac:dyDescent="0.3">
      <c r="A16875"/>
      <c r="B16875"/>
      <c r="C16875" s="29"/>
      <c r="D16875"/>
      <c r="E16875" s="44"/>
      <c r="F16875" s="29"/>
      <c r="G16875" s="45"/>
      <c r="L16875"/>
      <c r="M16875" s="46"/>
    </row>
    <row r="16876" spans="1:13" x14ac:dyDescent="0.3">
      <c r="A16876"/>
      <c r="B16876"/>
      <c r="C16876" s="29"/>
      <c r="D16876"/>
      <c r="E16876" s="44"/>
      <c r="F16876" s="29"/>
      <c r="G16876" s="45"/>
      <c r="L16876"/>
      <c r="M16876" s="46"/>
    </row>
    <row r="16877" spans="1:13" x14ac:dyDescent="0.3">
      <c r="A16877"/>
      <c r="B16877"/>
      <c r="C16877" s="29"/>
      <c r="D16877"/>
      <c r="E16877" s="44"/>
      <c r="F16877" s="29"/>
      <c r="G16877" s="45"/>
      <c r="L16877"/>
      <c r="M16877" s="46"/>
    </row>
    <row r="16878" spans="1:13" x14ac:dyDescent="0.3">
      <c r="A16878"/>
      <c r="B16878"/>
      <c r="C16878" s="29"/>
      <c r="D16878"/>
      <c r="E16878" s="44"/>
      <c r="F16878" s="29"/>
      <c r="G16878" s="45"/>
      <c r="L16878"/>
      <c r="M16878" s="46"/>
    </row>
    <row r="16879" spans="1:13" x14ac:dyDescent="0.3">
      <c r="A16879"/>
      <c r="B16879"/>
      <c r="C16879" s="29"/>
      <c r="D16879"/>
      <c r="E16879" s="44"/>
      <c r="F16879" s="29"/>
      <c r="G16879" s="45"/>
      <c r="L16879"/>
      <c r="M16879" s="46"/>
    </row>
    <row r="16880" spans="1:13" x14ac:dyDescent="0.3">
      <c r="A16880"/>
      <c r="B16880"/>
      <c r="C16880" s="29"/>
      <c r="D16880"/>
      <c r="E16880" s="44"/>
      <c r="F16880" s="29"/>
      <c r="G16880" s="45"/>
      <c r="L16880"/>
      <c r="M16880" s="46"/>
    </row>
    <row r="16881" spans="1:13" x14ac:dyDescent="0.3">
      <c r="A16881"/>
      <c r="B16881"/>
      <c r="C16881" s="29"/>
      <c r="D16881"/>
      <c r="E16881" s="44"/>
      <c r="F16881" s="29"/>
      <c r="G16881" s="45"/>
      <c r="L16881"/>
      <c r="M16881" s="46"/>
    </row>
    <row r="16882" spans="1:13" x14ac:dyDescent="0.3">
      <c r="A16882"/>
      <c r="B16882"/>
      <c r="C16882" s="29"/>
      <c r="D16882"/>
      <c r="E16882" s="44"/>
      <c r="F16882" s="29"/>
      <c r="G16882" s="45"/>
      <c r="L16882"/>
      <c r="M16882" s="46"/>
    </row>
    <row r="16883" spans="1:13" x14ac:dyDescent="0.3">
      <c r="A16883"/>
      <c r="B16883"/>
      <c r="C16883" s="29"/>
      <c r="D16883"/>
      <c r="E16883" s="44"/>
      <c r="F16883" s="29"/>
      <c r="G16883" s="45"/>
      <c r="L16883"/>
      <c r="M16883" s="46"/>
    </row>
    <row r="16884" spans="1:13" x14ac:dyDescent="0.3">
      <c r="A16884"/>
      <c r="B16884"/>
      <c r="C16884" s="29"/>
      <c r="D16884"/>
      <c r="E16884" s="44"/>
      <c r="F16884" s="29"/>
      <c r="G16884" s="45"/>
      <c r="L16884"/>
      <c r="M16884" s="46"/>
    </row>
    <row r="16885" spans="1:13" x14ac:dyDescent="0.3">
      <c r="A16885"/>
      <c r="B16885"/>
      <c r="C16885" s="29"/>
      <c r="D16885"/>
      <c r="E16885" s="44"/>
      <c r="F16885" s="29"/>
      <c r="G16885" s="45"/>
      <c r="L16885"/>
      <c r="M16885" s="46"/>
    </row>
    <row r="16886" spans="1:13" x14ac:dyDescent="0.3">
      <c r="A16886"/>
      <c r="B16886"/>
      <c r="C16886" s="29"/>
      <c r="D16886"/>
      <c r="E16886" s="44"/>
      <c r="F16886" s="29"/>
      <c r="G16886" s="45"/>
      <c r="L16886"/>
      <c r="M16886" s="46"/>
    </row>
    <row r="16887" spans="1:13" x14ac:dyDescent="0.3">
      <c r="A16887"/>
      <c r="B16887"/>
      <c r="C16887" s="29"/>
      <c r="D16887"/>
      <c r="E16887" s="44"/>
      <c r="F16887" s="29"/>
      <c r="G16887" s="45"/>
      <c r="L16887"/>
      <c r="M16887" s="46"/>
    </row>
    <row r="16888" spans="1:13" x14ac:dyDescent="0.3">
      <c r="A16888"/>
      <c r="B16888"/>
      <c r="C16888" s="29"/>
      <c r="D16888"/>
      <c r="E16888" s="44"/>
      <c r="F16888" s="29"/>
      <c r="G16888" s="45"/>
      <c r="L16888"/>
      <c r="M16888" s="46"/>
    </row>
    <row r="16889" spans="1:13" x14ac:dyDescent="0.3">
      <c r="A16889"/>
      <c r="B16889"/>
      <c r="C16889" s="29"/>
      <c r="D16889"/>
      <c r="E16889" s="44"/>
      <c r="F16889" s="29"/>
      <c r="G16889" s="45"/>
      <c r="L16889"/>
      <c r="M16889" s="46"/>
    </row>
    <row r="16890" spans="1:13" x14ac:dyDescent="0.3">
      <c r="A16890"/>
      <c r="B16890"/>
      <c r="C16890" s="29"/>
      <c r="D16890"/>
      <c r="E16890" s="44"/>
      <c r="F16890" s="29"/>
      <c r="G16890" s="45"/>
      <c r="L16890"/>
      <c r="M16890" s="46"/>
    </row>
    <row r="16891" spans="1:13" x14ac:dyDescent="0.3">
      <c r="A16891"/>
      <c r="B16891"/>
      <c r="C16891" s="29"/>
      <c r="D16891"/>
      <c r="E16891" s="44"/>
      <c r="F16891" s="29"/>
      <c r="G16891" s="45"/>
      <c r="L16891"/>
      <c r="M16891" s="46"/>
    </row>
    <row r="16892" spans="1:13" x14ac:dyDescent="0.3">
      <c r="A16892"/>
      <c r="B16892"/>
      <c r="C16892" s="29"/>
      <c r="D16892"/>
      <c r="E16892" s="44"/>
      <c r="F16892" s="29"/>
      <c r="G16892" s="45"/>
      <c r="L16892"/>
      <c r="M16892" s="46"/>
    </row>
    <row r="16893" spans="1:13" x14ac:dyDescent="0.3">
      <c r="A16893"/>
      <c r="B16893"/>
      <c r="C16893" s="29"/>
      <c r="D16893"/>
      <c r="E16893" s="44"/>
      <c r="F16893" s="29"/>
      <c r="G16893" s="45"/>
      <c r="L16893"/>
      <c r="M16893" s="46"/>
    </row>
    <row r="16894" spans="1:13" x14ac:dyDescent="0.3">
      <c r="A16894"/>
      <c r="B16894"/>
      <c r="C16894" s="29"/>
      <c r="D16894"/>
      <c r="E16894" s="44"/>
      <c r="F16894" s="29"/>
      <c r="G16894" s="45"/>
      <c r="L16894"/>
      <c r="M16894" s="46"/>
    </row>
    <row r="16895" spans="1:13" x14ac:dyDescent="0.3">
      <c r="A16895"/>
      <c r="B16895"/>
      <c r="C16895" s="29"/>
      <c r="D16895"/>
      <c r="E16895" s="44"/>
      <c r="F16895" s="29"/>
      <c r="G16895" s="45"/>
      <c r="L16895"/>
      <c r="M16895" s="46"/>
    </row>
    <row r="16896" spans="1:13" x14ac:dyDescent="0.3">
      <c r="A16896"/>
      <c r="B16896"/>
      <c r="C16896" s="29"/>
      <c r="D16896"/>
      <c r="E16896" s="44"/>
      <c r="F16896" s="29"/>
      <c r="G16896" s="45"/>
      <c r="L16896"/>
      <c r="M16896" s="46"/>
    </row>
    <row r="16897" spans="1:13" x14ac:dyDescent="0.3">
      <c r="A16897"/>
      <c r="B16897"/>
      <c r="C16897" s="29"/>
      <c r="D16897"/>
      <c r="E16897" s="44"/>
      <c r="F16897" s="29"/>
      <c r="G16897" s="45"/>
      <c r="L16897"/>
      <c r="M16897" s="46"/>
    </row>
    <row r="16898" spans="1:13" x14ac:dyDescent="0.3">
      <c r="A16898"/>
      <c r="B16898"/>
      <c r="C16898" s="29"/>
      <c r="D16898"/>
      <c r="E16898" s="44"/>
      <c r="F16898" s="29"/>
      <c r="G16898" s="45"/>
      <c r="L16898"/>
      <c r="M16898" s="46"/>
    </row>
    <row r="16899" spans="1:13" x14ac:dyDescent="0.3">
      <c r="A16899"/>
      <c r="B16899"/>
      <c r="C16899" s="29"/>
      <c r="D16899"/>
      <c r="E16899" s="44"/>
      <c r="F16899" s="29"/>
      <c r="G16899" s="45"/>
      <c r="L16899"/>
      <c r="M16899" s="46"/>
    </row>
    <row r="16900" spans="1:13" x14ac:dyDescent="0.3">
      <c r="A16900"/>
      <c r="B16900"/>
      <c r="C16900" s="29"/>
      <c r="D16900"/>
      <c r="E16900" s="44"/>
      <c r="F16900" s="29"/>
      <c r="G16900" s="45"/>
      <c r="L16900"/>
      <c r="M16900" s="46"/>
    </row>
    <row r="16901" spans="1:13" x14ac:dyDescent="0.3">
      <c r="A16901"/>
      <c r="B16901"/>
      <c r="C16901" s="29"/>
      <c r="D16901"/>
      <c r="E16901" s="44"/>
      <c r="F16901" s="29"/>
      <c r="G16901" s="45"/>
      <c r="L16901"/>
      <c r="M16901" s="46"/>
    </row>
    <row r="16902" spans="1:13" x14ac:dyDescent="0.3">
      <c r="A16902"/>
      <c r="B16902"/>
      <c r="C16902" s="29"/>
      <c r="D16902"/>
      <c r="E16902" s="44"/>
      <c r="F16902" s="29"/>
      <c r="G16902" s="45"/>
      <c r="L16902"/>
      <c r="M16902" s="46"/>
    </row>
    <row r="16903" spans="1:13" x14ac:dyDescent="0.3">
      <c r="A16903"/>
      <c r="B16903"/>
      <c r="C16903" s="29"/>
      <c r="D16903"/>
      <c r="E16903" s="44"/>
      <c r="F16903" s="29"/>
      <c r="G16903" s="45"/>
      <c r="L16903"/>
      <c r="M16903" s="46"/>
    </row>
    <row r="16904" spans="1:13" x14ac:dyDescent="0.3">
      <c r="A16904"/>
      <c r="B16904"/>
      <c r="C16904" s="29"/>
      <c r="D16904"/>
      <c r="E16904" s="44"/>
      <c r="F16904" s="29"/>
      <c r="G16904" s="45"/>
      <c r="L16904"/>
      <c r="M16904" s="46"/>
    </row>
    <row r="16905" spans="1:13" x14ac:dyDescent="0.3">
      <c r="A16905"/>
      <c r="B16905"/>
      <c r="C16905" s="29"/>
      <c r="D16905"/>
      <c r="E16905" s="44"/>
      <c r="F16905" s="29"/>
      <c r="G16905" s="45"/>
      <c r="L16905"/>
      <c r="M16905" s="46"/>
    </row>
    <row r="16906" spans="1:13" x14ac:dyDescent="0.3">
      <c r="A16906"/>
      <c r="B16906"/>
      <c r="C16906" s="29"/>
      <c r="D16906"/>
      <c r="E16906" s="44"/>
      <c r="F16906" s="29"/>
      <c r="G16906" s="45"/>
      <c r="L16906"/>
      <c r="M16906" s="46"/>
    </row>
    <row r="16907" spans="1:13" x14ac:dyDescent="0.3">
      <c r="A16907"/>
      <c r="B16907"/>
      <c r="C16907" s="29"/>
      <c r="D16907"/>
      <c r="E16907" s="44"/>
      <c r="F16907" s="29"/>
      <c r="G16907" s="45"/>
      <c r="L16907"/>
      <c r="M16907" s="46"/>
    </row>
    <row r="16908" spans="1:13" x14ac:dyDescent="0.3">
      <c r="A16908"/>
      <c r="B16908"/>
      <c r="C16908" s="29"/>
      <c r="D16908"/>
      <c r="E16908" s="44"/>
      <c r="F16908" s="29"/>
      <c r="G16908" s="45"/>
      <c r="L16908"/>
      <c r="M16908" s="46"/>
    </row>
    <row r="16909" spans="1:13" x14ac:dyDescent="0.3">
      <c r="A16909"/>
      <c r="B16909"/>
      <c r="C16909" s="29"/>
      <c r="D16909"/>
      <c r="E16909" s="44"/>
      <c r="F16909" s="29"/>
      <c r="G16909" s="45"/>
      <c r="L16909"/>
      <c r="M16909" s="46"/>
    </row>
    <row r="16910" spans="1:13" x14ac:dyDescent="0.3">
      <c r="A16910"/>
      <c r="B16910"/>
      <c r="C16910" s="29"/>
      <c r="D16910"/>
      <c r="E16910" s="44"/>
      <c r="F16910" s="29"/>
      <c r="G16910" s="45"/>
      <c r="L16910"/>
      <c r="M16910" s="46"/>
    </row>
    <row r="16911" spans="1:13" x14ac:dyDescent="0.3">
      <c r="A16911"/>
      <c r="B16911"/>
      <c r="C16911" s="29"/>
      <c r="D16911"/>
      <c r="E16911" s="44"/>
      <c r="F16911" s="29"/>
      <c r="G16911" s="45"/>
      <c r="L16911"/>
      <c r="M16911" s="46"/>
    </row>
    <row r="16912" spans="1:13" x14ac:dyDescent="0.3">
      <c r="A16912"/>
      <c r="B16912"/>
      <c r="C16912" s="29"/>
      <c r="D16912"/>
      <c r="E16912" s="44"/>
      <c r="F16912" s="29"/>
      <c r="G16912" s="45"/>
      <c r="L16912"/>
      <c r="M16912" s="46"/>
    </row>
    <row r="16913" spans="1:13" x14ac:dyDescent="0.3">
      <c r="A16913"/>
      <c r="B16913"/>
      <c r="C16913" s="29"/>
      <c r="D16913"/>
      <c r="E16913" s="44"/>
      <c r="F16913" s="29"/>
      <c r="G16913" s="45"/>
      <c r="L16913"/>
      <c r="M16913" s="46"/>
    </row>
    <row r="16914" spans="1:13" x14ac:dyDescent="0.3">
      <c r="A16914"/>
      <c r="B16914"/>
      <c r="C16914" s="29"/>
      <c r="D16914"/>
      <c r="E16914" s="44"/>
      <c r="F16914" s="29"/>
      <c r="G16914" s="45"/>
      <c r="L16914"/>
      <c r="M16914" s="46"/>
    </row>
    <row r="16915" spans="1:13" x14ac:dyDescent="0.3">
      <c r="A16915"/>
      <c r="B16915"/>
      <c r="C16915" s="29"/>
      <c r="D16915"/>
      <c r="E16915" s="44"/>
      <c r="F16915" s="29"/>
      <c r="G16915" s="45"/>
      <c r="L16915"/>
      <c r="M16915" s="46"/>
    </row>
    <row r="16916" spans="1:13" x14ac:dyDescent="0.3">
      <c r="A16916"/>
      <c r="B16916"/>
      <c r="C16916" s="29"/>
      <c r="D16916"/>
      <c r="E16916" s="44"/>
      <c r="F16916" s="29"/>
      <c r="G16916" s="45"/>
      <c r="L16916"/>
      <c r="M16916" s="46"/>
    </row>
    <row r="16917" spans="1:13" x14ac:dyDescent="0.3">
      <c r="A16917"/>
      <c r="B16917"/>
      <c r="C16917" s="29"/>
      <c r="D16917"/>
      <c r="E16917" s="44"/>
      <c r="F16917" s="29"/>
      <c r="G16917" s="45"/>
      <c r="L16917"/>
      <c r="M16917" s="46"/>
    </row>
    <row r="16918" spans="1:13" x14ac:dyDescent="0.3">
      <c r="A16918"/>
      <c r="B16918"/>
      <c r="C16918" s="29"/>
      <c r="D16918"/>
      <c r="E16918" s="44"/>
      <c r="F16918" s="29"/>
      <c r="G16918" s="45"/>
      <c r="L16918"/>
      <c r="M16918" s="46"/>
    </row>
    <row r="16919" spans="1:13" x14ac:dyDescent="0.3">
      <c r="A16919"/>
      <c r="B16919"/>
      <c r="C16919" s="29"/>
      <c r="D16919"/>
      <c r="E16919" s="44"/>
      <c r="F16919" s="29"/>
      <c r="G16919" s="45"/>
      <c r="L16919"/>
      <c r="M16919" s="46"/>
    </row>
    <row r="16920" spans="1:13" x14ac:dyDescent="0.3">
      <c r="A16920"/>
      <c r="B16920"/>
      <c r="C16920" s="29"/>
      <c r="D16920"/>
      <c r="E16920" s="44"/>
      <c r="F16920" s="29"/>
      <c r="G16920" s="45"/>
      <c r="L16920"/>
      <c r="M16920" s="46"/>
    </row>
    <row r="16921" spans="1:13" x14ac:dyDescent="0.3">
      <c r="A16921"/>
      <c r="B16921"/>
      <c r="C16921" s="29"/>
      <c r="D16921"/>
      <c r="E16921" s="44"/>
      <c r="F16921" s="29"/>
      <c r="G16921" s="45"/>
      <c r="L16921"/>
      <c r="M16921" s="46"/>
    </row>
    <row r="16922" spans="1:13" x14ac:dyDescent="0.3">
      <c r="A16922"/>
      <c r="B16922"/>
      <c r="C16922" s="29"/>
      <c r="D16922"/>
      <c r="E16922" s="44"/>
      <c r="F16922" s="29"/>
      <c r="G16922" s="45"/>
      <c r="L16922"/>
      <c r="M16922" s="46"/>
    </row>
    <row r="16923" spans="1:13" x14ac:dyDescent="0.3">
      <c r="A16923"/>
      <c r="B16923"/>
      <c r="C16923" s="29"/>
      <c r="D16923"/>
      <c r="E16923" s="44"/>
      <c r="F16923" s="29"/>
      <c r="G16923" s="45"/>
      <c r="L16923"/>
      <c r="M16923" s="46"/>
    </row>
    <row r="16924" spans="1:13" x14ac:dyDescent="0.3">
      <c r="A16924"/>
      <c r="B16924"/>
      <c r="C16924" s="29"/>
      <c r="D16924"/>
      <c r="E16924" s="44"/>
      <c r="F16924" s="29"/>
      <c r="G16924" s="45"/>
      <c r="L16924"/>
      <c r="M16924" s="46"/>
    </row>
    <row r="16925" spans="1:13" x14ac:dyDescent="0.3">
      <c r="A16925"/>
      <c r="B16925"/>
      <c r="C16925" s="29"/>
      <c r="D16925"/>
      <c r="E16925" s="44"/>
      <c r="F16925" s="29"/>
      <c r="G16925" s="45"/>
      <c r="L16925"/>
      <c r="M16925" s="46"/>
    </row>
    <row r="16926" spans="1:13" x14ac:dyDescent="0.3">
      <c r="A16926"/>
      <c r="B16926"/>
      <c r="C16926" s="29"/>
      <c r="D16926"/>
      <c r="E16926" s="44"/>
      <c r="F16926" s="29"/>
      <c r="G16926" s="45"/>
      <c r="L16926"/>
      <c r="M16926" s="46"/>
    </row>
    <row r="16927" spans="1:13" x14ac:dyDescent="0.3">
      <c r="A16927"/>
      <c r="B16927"/>
      <c r="C16927" s="29"/>
      <c r="D16927"/>
      <c r="E16927" s="44"/>
      <c r="F16927" s="29"/>
      <c r="G16927" s="45"/>
      <c r="L16927"/>
      <c r="M16927" s="46"/>
    </row>
    <row r="16928" spans="1:13" x14ac:dyDescent="0.3">
      <c r="A16928"/>
      <c r="B16928"/>
      <c r="C16928" s="29"/>
      <c r="D16928"/>
      <c r="E16928" s="44"/>
      <c r="F16928" s="29"/>
      <c r="G16928" s="45"/>
      <c r="L16928"/>
      <c r="M16928" s="46"/>
    </row>
    <row r="16929" spans="1:13" x14ac:dyDescent="0.3">
      <c r="A16929"/>
      <c r="B16929"/>
      <c r="C16929" s="29"/>
      <c r="D16929"/>
      <c r="E16929" s="44"/>
      <c r="F16929" s="29"/>
      <c r="G16929" s="45"/>
      <c r="L16929"/>
      <c r="M16929" s="46"/>
    </row>
    <row r="16930" spans="1:13" x14ac:dyDescent="0.3">
      <c r="A16930"/>
      <c r="B16930"/>
      <c r="C16930" s="29"/>
      <c r="D16930"/>
      <c r="E16930" s="44"/>
      <c r="F16930" s="29"/>
      <c r="G16930" s="45"/>
      <c r="L16930"/>
      <c r="M16930" s="46"/>
    </row>
    <row r="16931" spans="1:13" x14ac:dyDescent="0.3">
      <c r="A16931"/>
      <c r="B16931"/>
      <c r="C16931" s="29"/>
      <c r="D16931"/>
      <c r="E16931" s="44"/>
      <c r="F16931" s="29"/>
      <c r="G16931" s="45"/>
      <c r="L16931"/>
      <c r="M16931" s="46"/>
    </row>
    <row r="16932" spans="1:13" x14ac:dyDescent="0.3">
      <c r="A16932"/>
      <c r="B16932"/>
      <c r="C16932" s="29"/>
      <c r="D16932"/>
      <c r="E16932" s="44"/>
      <c r="F16932" s="29"/>
      <c r="G16932" s="45"/>
      <c r="L16932"/>
      <c r="M16932" s="46"/>
    </row>
    <row r="16933" spans="1:13" x14ac:dyDescent="0.3">
      <c r="A16933"/>
      <c r="B16933"/>
      <c r="C16933" s="29"/>
      <c r="D16933"/>
      <c r="E16933" s="44"/>
      <c r="F16933" s="29"/>
      <c r="G16933" s="45"/>
      <c r="L16933"/>
      <c r="M16933" s="46"/>
    </row>
    <row r="16934" spans="1:13" x14ac:dyDescent="0.3">
      <c r="A16934"/>
      <c r="B16934"/>
      <c r="C16934" s="29"/>
      <c r="D16934"/>
      <c r="E16934" s="44"/>
      <c r="F16934" s="29"/>
      <c r="G16934" s="45"/>
      <c r="L16934"/>
      <c r="M16934" s="46"/>
    </row>
    <row r="16935" spans="1:13" x14ac:dyDescent="0.3">
      <c r="A16935"/>
      <c r="B16935"/>
      <c r="C16935" s="29"/>
      <c r="D16935"/>
      <c r="E16935" s="44"/>
      <c r="F16935" s="29"/>
      <c r="G16935" s="45"/>
      <c r="L16935"/>
      <c r="M16935" s="46"/>
    </row>
    <row r="16936" spans="1:13" x14ac:dyDescent="0.3">
      <c r="A16936"/>
      <c r="B16936"/>
      <c r="C16936" s="29"/>
      <c r="D16936"/>
      <c r="E16936" s="44"/>
      <c r="F16936" s="29"/>
      <c r="G16936" s="45"/>
      <c r="L16936"/>
      <c r="M16936" s="46"/>
    </row>
    <row r="16937" spans="1:13" x14ac:dyDescent="0.3">
      <c r="A16937"/>
      <c r="B16937"/>
      <c r="C16937" s="29"/>
      <c r="D16937"/>
      <c r="E16937" s="44"/>
      <c r="F16937" s="29"/>
      <c r="G16937" s="45"/>
      <c r="L16937"/>
      <c r="M16937" s="46"/>
    </row>
    <row r="16938" spans="1:13" x14ac:dyDescent="0.3">
      <c r="A16938"/>
      <c r="B16938"/>
      <c r="C16938" s="29"/>
      <c r="D16938"/>
      <c r="E16938" s="44"/>
      <c r="F16938" s="29"/>
      <c r="G16938" s="45"/>
      <c r="L16938"/>
      <c r="M16938" s="46"/>
    </row>
    <row r="16939" spans="1:13" x14ac:dyDescent="0.3">
      <c r="A16939"/>
      <c r="B16939"/>
      <c r="C16939" s="29"/>
      <c r="D16939"/>
      <c r="E16939" s="44"/>
      <c r="F16939" s="29"/>
      <c r="G16939" s="45"/>
      <c r="L16939"/>
      <c r="M16939" s="46"/>
    </row>
    <row r="16940" spans="1:13" x14ac:dyDescent="0.3">
      <c r="A16940"/>
      <c r="B16940"/>
      <c r="C16940" s="29"/>
      <c r="D16940"/>
      <c r="E16940" s="44"/>
      <c r="F16940" s="29"/>
      <c r="G16940" s="45"/>
      <c r="L16940"/>
      <c r="M16940" s="46"/>
    </row>
    <row r="16941" spans="1:13" x14ac:dyDescent="0.3">
      <c r="A16941"/>
      <c r="B16941"/>
      <c r="C16941" s="29"/>
      <c r="D16941"/>
      <c r="E16941" s="44"/>
      <c r="F16941" s="29"/>
      <c r="G16941" s="45"/>
      <c r="L16941"/>
      <c r="M16941" s="46"/>
    </row>
    <row r="16942" spans="1:13" x14ac:dyDescent="0.3">
      <c r="A16942"/>
      <c r="B16942"/>
      <c r="C16942" s="29"/>
      <c r="D16942"/>
      <c r="E16942" s="44"/>
      <c r="F16942" s="29"/>
      <c r="G16942" s="45"/>
      <c r="L16942"/>
      <c r="M16942" s="46"/>
    </row>
    <row r="16943" spans="1:13" x14ac:dyDescent="0.3">
      <c r="A16943"/>
      <c r="B16943"/>
      <c r="C16943" s="29"/>
      <c r="D16943"/>
      <c r="E16943" s="44"/>
      <c r="F16943" s="29"/>
      <c r="G16943" s="45"/>
      <c r="L16943"/>
      <c r="M16943" s="46"/>
    </row>
    <row r="16944" spans="1:13" x14ac:dyDescent="0.3">
      <c r="A16944"/>
      <c r="B16944"/>
      <c r="C16944" s="29"/>
      <c r="D16944"/>
      <c r="E16944" s="44"/>
      <c r="F16944" s="29"/>
      <c r="G16944" s="45"/>
      <c r="L16944"/>
      <c r="M16944" s="46"/>
    </row>
    <row r="16945" spans="1:13" x14ac:dyDescent="0.3">
      <c r="A16945"/>
      <c r="B16945"/>
      <c r="C16945" s="29"/>
      <c r="D16945"/>
      <c r="E16945" s="44"/>
      <c r="F16945" s="29"/>
      <c r="G16945" s="45"/>
      <c r="L16945"/>
      <c r="M16945" s="46"/>
    </row>
    <row r="16946" spans="1:13" x14ac:dyDescent="0.3">
      <c r="A16946"/>
      <c r="B16946"/>
      <c r="C16946" s="29"/>
      <c r="D16946"/>
      <c r="E16946" s="44"/>
      <c r="F16946" s="29"/>
      <c r="G16946" s="45"/>
      <c r="L16946"/>
      <c r="M16946" s="46"/>
    </row>
    <row r="16947" spans="1:13" x14ac:dyDescent="0.3">
      <c r="A16947"/>
      <c r="B16947"/>
      <c r="C16947" s="29"/>
      <c r="D16947"/>
      <c r="E16947" s="44"/>
      <c r="F16947" s="29"/>
      <c r="G16947" s="45"/>
      <c r="L16947"/>
      <c r="M16947" s="46"/>
    </row>
    <row r="16948" spans="1:13" x14ac:dyDescent="0.3">
      <c r="A16948"/>
      <c r="B16948"/>
      <c r="C16948" s="29"/>
      <c r="D16948"/>
      <c r="E16948" s="44"/>
      <c r="F16948" s="29"/>
      <c r="G16948" s="45"/>
      <c r="L16948"/>
      <c r="M16948" s="46"/>
    </row>
    <row r="16949" spans="1:13" x14ac:dyDescent="0.3">
      <c r="A16949"/>
      <c r="B16949"/>
      <c r="C16949" s="29"/>
      <c r="D16949"/>
      <c r="E16949" s="44"/>
      <c r="F16949" s="29"/>
      <c r="G16949" s="45"/>
      <c r="L16949"/>
      <c r="M16949" s="46"/>
    </row>
    <row r="16950" spans="1:13" x14ac:dyDescent="0.3">
      <c r="A16950"/>
      <c r="B16950"/>
      <c r="C16950" s="29"/>
      <c r="D16950"/>
      <c r="E16950" s="44"/>
      <c r="F16950" s="29"/>
      <c r="G16950" s="45"/>
      <c r="L16950"/>
      <c r="M16950" s="46"/>
    </row>
    <row r="16951" spans="1:13" x14ac:dyDescent="0.3">
      <c r="A16951"/>
      <c r="B16951"/>
      <c r="C16951" s="29"/>
      <c r="D16951"/>
      <c r="E16951" s="44"/>
      <c r="F16951" s="29"/>
      <c r="G16951" s="45"/>
      <c r="L16951"/>
      <c r="M16951" s="46"/>
    </row>
    <row r="16952" spans="1:13" x14ac:dyDescent="0.3">
      <c r="A16952"/>
      <c r="B16952"/>
      <c r="C16952" s="29"/>
      <c r="D16952"/>
      <c r="E16952" s="44"/>
      <c r="F16952" s="29"/>
      <c r="G16952" s="45"/>
      <c r="L16952"/>
      <c r="M16952" s="46"/>
    </row>
    <row r="16953" spans="1:13" x14ac:dyDescent="0.3">
      <c r="A16953"/>
      <c r="B16953"/>
      <c r="C16953" s="29"/>
      <c r="D16953"/>
      <c r="E16953" s="44"/>
      <c r="F16953" s="29"/>
      <c r="G16953" s="45"/>
      <c r="L16953"/>
      <c r="M16953" s="46"/>
    </row>
    <row r="16954" spans="1:13" x14ac:dyDescent="0.3">
      <c r="A16954"/>
      <c r="B16954"/>
      <c r="C16954" s="29"/>
      <c r="D16954"/>
      <c r="E16954" s="44"/>
      <c r="F16954" s="29"/>
      <c r="G16954" s="45"/>
      <c r="L16954"/>
      <c r="M16954" s="46"/>
    </row>
    <row r="16955" spans="1:13" x14ac:dyDescent="0.3">
      <c r="A16955"/>
      <c r="B16955"/>
      <c r="C16955" s="29"/>
      <c r="D16955"/>
      <c r="E16955" s="44"/>
      <c r="F16955" s="29"/>
      <c r="G16955" s="45"/>
      <c r="L16955"/>
      <c r="M16955" s="46"/>
    </row>
    <row r="16956" spans="1:13" x14ac:dyDescent="0.3">
      <c r="A16956"/>
      <c r="B16956"/>
      <c r="C16956" s="29"/>
      <c r="D16956"/>
      <c r="E16956" s="44"/>
      <c r="F16956" s="29"/>
      <c r="G16956" s="45"/>
      <c r="L16956"/>
      <c r="M16956" s="46"/>
    </row>
    <row r="16957" spans="1:13" x14ac:dyDescent="0.3">
      <c r="A16957"/>
      <c r="B16957"/>
      <c r="C16957" s="29"/>
      <c r="D16957"/>
      <c r="E16957" s="44"/>
      <c r="F16957" s="29"/>
      <c r="G16957" s="45"/>
      <c r="L16957"/>
      <c r="M16957" s="46"/>
    </row>
    <row r="16958" spans="1:13" x14ac:dyDescent="0.3">
      <c r="A16958"/>
      <c r="B16958"/>
      <c r="C16958" s="29"/>
      <c r="D16958"/>
      <c r="E16958" s="44"/>
      <c r="F16958" s="29"/>
      <c r="G16958" s="45"/>
      <c r="L16958"/>
      <c r="M16958" s="46"/>
    </row>
    <row r="16959" spans="1:13" x14ac:dyDescent="0.3">
      <c r="A16959"/>
      <c r="B16959"/>
      <c r="C16959" s="29"/>
      <c r="D16959"/>
      <c r="E16959" s="44"/>
      <c r="F16959" s="29"/>
      <c r="G16959" s="45"/>
      <c r="L16959"/>
      <c r="M16959" s="46"/>
    </row>
    <row r="16960" spans="1:13" x14ac:dyDescent="0.3">
      <c r="A16960"/>
      <c r="B16960"/>
      <c r="C16960" s="29"/>
      <c r="D16960"/>
      <c r="E16960" s="44"/>
      <c r="F16960" s="29"/>
      <c r="G16960" s="45"/>
      <c r="L16960"/>
      <c r="M16960" s="46"/>
    </row>
    <row r="16961" spans="1:13" x14ac:dyDescent="0.3">
      <c r="A16961"/>
      <c r="B16961"/>
      <c r="C16961" s="29"/>
      <c r="D16961"/>
      <c r="E16961" s="44"/>
      <c r="F16961" s="29"/>
      <c r="G16961" s="45"/>
      <c r="L16961"/>
      <c r="M16961" s="46"/>
    </row>
    <row r="16962" spans="1:13" x14ac:dyDescent="0.3">
      <c r="A16962"/>
      <c r="B16962"/>
      <c r="C16962" s="29"/>
      <c r="D16962"/>
      <c r="E16962" s="44"/>
      <c r="F16962" s="29"/>
      <c r="G16962" s="45"/>
      <c r="L16962"/>
      <c r="M16962" s="46"/>
    </row>
    <row r="16963" spans="1:13" x14ac:dyDescent="0.3">
      <c r="A16963"/>
      <c r="B16963"/>
      <c r="C16963" s="29"/>
      <c r="D16963"/>
      <c r="E16963" s="44"/>
      <c r="F16963" s="29"/>
      <c r="G16963" s="45"/>
      <c r="L16963"/>
      <c r="M16963" s="46"/>
    </row>
    <row r="16964" spans="1:13" x14ac:dyDescent="0.3">
      <c r="A16964"/>
      <c r="B16964"/>
      <c r="C16964" s="29"/>
      <c r="D16964"/>
      <c r="E16964" s="44"/>
      <c r="F16964" s="29"/>
      <c r="G16964" s="45"/>
      <c r="L16964"/>
      <c r="M16964" s="46"/>
    </row>
    <row r="16965" spans="1:13" x14ac:dyDescent="0.3">
      <c r="A16965"/>
      <c r="B16965"/>
      <c r="C16965" s="29"/>
      <c r="D16965"/>
      <c r="E16965" s="44"/>
      <c r="F16965" s="29"/>
      <c r="G16965" s="45"/>
      <c r="L16965"/>
      <c r="M16965" s="46"/>
    </row>
    <row r="16966" spans="1:13" x14ac:dyDescent="0.3">
      <c r="A16966"/>
      <c r="B16966"/>
      <c r="C16966" s="29"/>
      <c r="D16966"/>
      <c r="E16966" s="44"/>
      <c r="F16966" s="29"/>
      <c r="G16966" s="45"/>
      <c r="L16966"/>
      <c r="M16966" s="46"/>
    </row>
    <row r="16967" spans="1:13" x14ac:dyDescent="0.3">
      <c r="A16967"/>
      <c r="B16967"/>
      <c r="C16967" s="29"/>
      <c r="D16967"/>
      <c r="E16967" s="44"/>
      <c r="F16967" s="29"/>
      <c r="G16967" s="45"/>
      <c r="L16967"/>
      <c r="M16967" s="46"/>
    </row>
    <row r="16968" spans="1:13" x14ac:dyDescent="0.3">
      <c r="A16968"/>
      <c r="B16968"/>
      <c r="C16968" s="29"/>
      <c r="D16968"/>
      <c r="E16968" s="44"/>
      <c r="F16968" s="29"/>
      <c r="G16968" s="45"/>
      <c r="L16968"/>
      <c r="M16968" s="46"/>
    </row>
    <row r="16969" spans="1:13" x14ac:dyDescent="0.3">
      <c r="A16969"/>
      <c r="B16969"/>
      <c r="C16969" s="29"/>
      <c r="D16969"/>
      <c r="E16969" s="44"/>
      <c r="F16969" s="29"/>
      <c r="G16969" s="45"/>
      <c r="L16969"/>
      <c r="M16969" s="46"/>
    </row>
    <row r="16970" spans="1:13" x14ac:dyDescent="0.3">
      <c r="A16970"/>
      <c r="B16970"/>
      <c r="C16970" s="29"/>
      <c r="D16970"/>
      <c r="E16970" s="44"/>
      <c r="F16970" s="29"/>
      <c r="G16970" s="45"/>
      <c r="L16970"/>
      <c r="M16970" s="46"/>
    </row>
    <row r="16971" spans="1:13" x14ac:dyDescent="0.3">
      <c r="A16971"/>
      <c r="B16971"/>
      <c r="C16971" s="29"/>
      <c r="D16971"/>
      <c r="E16971" s="44"/>
      <c r="F16971" s="29"/>
      <c r="G16971" s="45"/>
      <c r="L16971"/>
      <c r="M16971" s="46"/>
    </row>
    <row r="16972" spans="1:13" x14ac:dyDescent="0.3">
      <c r="A16972"/>
      <c r="B16972"/>
      <c r="C16972" s="29"/>
      <c r="D16972"/>
      <c r="E16972" s="44"/>
      <c r="F16972" s="29"/>
      <c r="G16972" s="45"/>
      <c r="L16972"/>
      <c r="M16972" s="46"/>
    </row>
    <row r="16973" spans="1:13" x14ac:dyDescent="0.3">
      <c r="A16973"/>
      <c r="B16973"/>
      <c r="C16973" s="29"/>
      <c r="D16973"/>
      <c r="E16973" s="44"/>
      <c r="F16973" s="29"/>
      <c r="G16973" s="45"/>
      <c r="L16973"/>
      <c r="M16973" s="46"/>
    </row>
    <row r="16974" spans="1:13" x14ac:dyDescent="0.3">
      <c r="A16974"/>
      <c r="B16974"/>
      <c r="C16974" s="29"/>
      <c r="D16974"/>
      <c r="E16974" s="44"/>
      <c r="F16974" s="29"/>
      <c r="G16974" s="45"/>
      <c r="L16974"/>
      <c r="M16974" s="46"/>
    </row>
    <row r="16975" spans="1:13" x14ac:dyDescent="0.3">
      <c r="A16975"/>
      <c r="B16975"/>
      <c r="C16975" s="29"/>
      <c r="D16975"/>
      <c r="E16975" s="44"/>
      <c r="F16975" s="29"/>
      <c r="G16975" s="45"/>
      <c r="L16975"/>
      <c r="M16975" s="46"/>
    </row>
    <row r="16976" spans="1:13" x14ac:dyDescent="0.3">
      <c r="A16976"/>
      <c r="B16976"/>
      <c r="C16976" s="29"/>
      <c r="D16976"/>
      <c r="E16976" s="44"/>
      <c r="F16976" s="29"/>
      <c r="G16976" s="45"/>
      <c r="L16976"/>
      <c r="M16976" s="46"/>
    </row>
    <row r="16977" spans="1:13" x14ac:dyDescent="0.3">
      <c r="A16977"/>
      <c r="B16977"/>
      <c r="C16977" s="29"/>
      <c r="D16977"/>
      <c r="E16977" s="44"/>
      <c r="F16977" s="29"/>
      <c r="G16977" s="45"/>
      <c r="L16977"/>
      <c r="M16977" s="46"/>
    </row>
    <row r="16978" spans="1:13" x14ac:dyDescent="0.3">
      <c r="A16978"/>
      <c r="B16978"/>
      <c r="C16978" s="29"/>
      <c r="D16978"/>
      <c r="E16978" s="44"/>
      <c r="F16978" s="29"/>
      <c r="G16978" s="45"/>
      <c r="L16978"/>
      <c r="M16978" s="46"/>
    </row>
    <row r="16979" spans="1:13" x14ac:dyDescent="0.3">
      <c r="A16979"/>
      <c r="B16979"/>
      <c r="C16979" s="29"/>
      <c r="D16979"/>
      <c r="E16979" s="44"/>
      <c r="F16979" s="29"/>
      <c r="G16979" s="45"/>
      <c r="L16979"/>
      <c r="M16979" s="46"/>
    </row>
    <row r="16980" spans="1:13" x14ac:dyDescent="0.3">
      <c r="A16980"/>
      <c r="B16980"/>
      <c r="C16980" s="29"/>
      <c r="D16980"/>
      <c r="E16980" s="44"/>
      <c r="F16980" s="29"/>
      <c r="G16980" s="45"/>
      <c r="L16980"/>
      <c r="M16980" s="46"/>
    </row>
    <row r="16981" spans="1:13" x14ac:dyDescent="0.3">
      <c r="A16981"/>
      <c r="B16981"/>
      <c r="C16981" s="29"/>
      <c r="D16981"/>
      <c r="E16981" s="44"/>
      <c r="F16981" s="29"/>
      <c r="G16981" s="45"/>
      <c r="L16981"/>
      <c r="M16981" s="46"/>
    </row>
    <row r="16982" spans="1:13" x14ac:dyDescent="0.3">
      <c r="A16982"/>
      <c r="B16982"/>
      <c r="C16982" s="29"/>
      <c r="D16982"/>
      <c r="E16982" s="44"/>
      <c r="F16982" s="29"/>
      <c r="G16982" s="45"/>
      <c r="L16982"/>
      <c r="M16982" s="46"/>
    </row>
    <row r="16983" spans="1:13" x14ac:dyDescent="0.3">
      <c r="A16983"/>
      <c r="B16983"/>
      <c r="C16983" s="29"/>
      <c r="D16983"/>
      <c r="E16983" s="44"/>
      <c r="F16983" s="29"/>
      <c r="G16983" s="45"/>
      <c r="L16983"/>
      <c r="M16983" s="46"/>
    </row>
    <row r="16984" spans="1:13" x14ac:dyDescent="0.3">
      <c r="A16984"/>
      <c r="B16984"/>
      <c r="C16984" s="29"/>
      <c r="D16984"/>
      <c r="E16984" s="44"/>
      <c r="F16984" s="29"/>
      <c r="G16984" s="45"/>
      <c r="L16984"/>
      <c r="M16984" s="46"/>
    </row>
    <row r="16985" spans="1:13" x14ac:dyDescent="0.3">
      <c r="A16985"/>
      <c r="B16985"/>
      <c r="C16985" s="29"/>
      <c r="D16985"/>
      <c r="E16985" s="44"/>
      <c r="F16985" s="29"/>
      <c r="G16985" s="45"/>
      <c r="L16985"/>
      <c r="M16985" s="46"/>
    </row>
    <row r="16986" spans="1:13" x14ac:dyDescent="0.3">
      <c r="A16986"/>
      <c r="B16986"/>
      <c r="C16986" s="29"/>
      <c r="D16986"/>
      <c r="E16986" s="44"/>
      <c r="F16986" s="29"/>
      <c r="G16986" s="45"/>
      <c r="L16986"/>
      <c r="M16986" s="46"/>
    </row>
    <row r="16987" spans="1:13" x14ac:dyDescent="0.3">
      <c r="A16987"/>
      <c r="B16987"/>
      <c r="C16987" s="29"/>
      <c r="D16987"/>
      <c r="E16987" s="44"/>
      <c r="F16987" s="29"/>
      <c r="G16987" s="45"/>
      <c r="L16987"/>
      <c r="M16987" s="46"/>
    </row>
    <row r="16988" spans="1:13" x14ac:dyDescent="0.3">
      <c r="A16988"/>
      <c r="B16988"/>
      <c r="C16988" s="29"/>
      <c r="D16988"/>
      <c r="E16988" s="44"/>
      <c r="F16988" s="29"/>
      <c r="G16988" s="45"/>
      <c r="L16988"/>
      <c r="M16988" s="46"/>
    </row>
    <row r="16989" spans="1:13" x14ac:dyDescent="0.3">
      <c r="A16989"/>
      <c r="B16989"/>
      <c r="C16989" s="29"/>
      <c r="D16989"/>
      <c r="E16989" s="44"/>
      <c r="F16989" s="29"/>
      <c r="G16989" s="45"/>
      <c r="L16989"/>
      <c r="M16989" s="46"/>
    </row>
    <row r="16990" spans="1:13" x14ac:dyDescent="0.3">
      <c r="A16990"/>
      <c r="B16990"/>
      <c r="C16990" s="29"/>
      <c r="D16990"/>
      <c r="E16990" s="44"/>
      <c r="F16990" s="29"/>
      <c r="G16990" s="45"/>
      <c r="L16990"/>
      <c r="M16990" s="46"/>
    </row>
    <row r="16991" spans="1:13" x14ac:dyDescent="0.3">
      <c r="A16991"/>
      <c r="B16991"/>
      <c r="C16991" s="29"/>
      <c r="D16991"/>
      <c r="E16991" s="44"/>
      <c r="F16991" s="29"/>
      <c r="G16991" s="45"/>
      <c r="L16991"/>
      <c r="M16991" s="46"/>
    </row>
    <row r="16992" spans="1:13" x14ac:dyDescent="0.3">
      <c r="A16992"/>
      <c r="B16992"/>
      <c r="C16992" s="29"/>
      <c r="D16992"/>
      <c r="E16992" s="44"/>
      <c r="F16992" s="29"/>
      <c r="G16992" s="45"/>
      <c r="L16992"/>
      <c r="M16992" s="46"/>
    </row>
    <row r="16993" spans="1:13" x14ac:dyDescent="0.3">
      <c r="A16993"/>
      <c r="B16993"/>
      <c r="C16993" s="29"/>
      <c r="D16993"/>
      <c r="E16993" s="44"/>
      <c r="F16993" s="29"/>
      <c r="G16993" s="45"/>
      <c r="L16993"/>
      <c r="M16993" s="46"/>
    </row>
    <row r="16994" spans="1:13" x14ac:dyDescent="0.3">
      <c r="A16994"/>
      <c r="B16994"/>
      <c r="C16994" s="29"/>
      <c r="D16994"/>
      <c r="E16994" s="44"/>
      <c r="F16994" s="29"/>
      <c r="G16994" s="45"/>
      <c r="L16994"/>
      <c r="M16994" s="46"/>
    </row>
    <row r="16995" spans="1:13" x14ac:dyDescent="0.3">
      <c r="A16995"/>
      <c r="B16995"/>
      <c r="C16995" s="29"/>
      <c r="D16995"/>
      <c r="E16995" s="44"/>
      <c r="F16995" s="29"/>
      <c r="G16995" s="45"/>
      <c r="L16995"/>
      <c r="M16995" s="46"/>
    </row>
    <row r="16996" spans="1:13" x14ac:dyDescent="0.3">
      <c r="A16996"/>
      <c r="B16996"/>
      <c r="C16996" s="29"/>
      <c r="D16996"/>
      <c r="E16996" s="44"/>
      <c r="F16996" s="29"/>
      <c r="G16996" s="45"/>
      <c r="L16996"/>
      <c r="M16996" s="46"/>
    </row>
    <row r="16997" spans="1:13" x14ac:dyDescent="0.3">
      <c r="A16997"/>
      <c r="B16997"/>
      <c r="C16997" s="29"/>
      <c r="D16997"/>
      <c r="E16997" s="44"/>
      <c r="F16997" s="29"/>
      <c r="G16997" s="45"/>
      <c r="L16997"/>
      <c r="M16997" s="46"/>
    </row>
    <row r="16998" spans="1:13" x14ac:dyDescent="0.3">
      <c r="A16998"/>
      <c r="B16998"/>
      <c r="C16998" s="29"/>
      <c r="D16998"/>
      <c r="E16998" s="44"/>
      <c r="F16998" s="29"/>
      <c r="G16998" s="45"/>
      <c r="L16998"/>
      <c r="M16998" s="46"/>
    </row>
    <row r="16999" spans="1:13" x14ac:dyDescent="0.3">
      <c r="A16999"/>
      <c r="B16999"/>
      <c r="C16999" s="29"/>
      <c r="D16999"/>
      <c r="E16999" s="44"/>
      <c r="F16999" s="29"/>
      <c r="G16999" s="45"/>
      <c r="L16999"/>
      <c r="M16999" s="46"/>
    </row>
    <row r="17000" spans="1:13" x14ac:dyDescent="0.3">
      <c r="A17000"/>
      <c r="B17000"/>
      <c r="C17000" s="29"/>
      <c r="D17000"/>
      <c r="E17000" s="44"/>
      <c r="F17000" s="29"/>
      <c r="G17000" s="45"/>
      <c r="L17000"/>
      <c r="M17000" s="46"/>
    </row>
    <row r="17001" spans="1:13" x14ac:dyDescent="0.3">
      <c r="A17001"/>
      <c r="B17001"/>
      <c r="C17001" s="29"/>
      <c r="D17001"/>
      <c r="E17001" s="44"/>
      <c r="F17001" s="29"/>
      <c r="G17001" s="45"/>
      <c r="L17001"/>
      <c r="M17001" s="46"/>
    </row>
    <row r="17002" spans="1:13" x14ac:dyDescent="0.3">
      <c r="A17002"/>
      <c r="B17002"/>
      <c r="C17002" s="29"/>
      <c r="D17002"/>
      <c r="E17002" s="44"/>
      <c r="F17002" s="29"/>
      <c r="G17002" s="45"/>
      <c r="L17002"/>
      <c r="M17002" s="46"/>
    </row>
    <row r="17003" spans="1:13" x14ac:dyDescent="0.3">
      <c r="A17003"/>
      <c r="B17003"/>
      <c r="C17003" s="29"/>
      <c r="D17003"/>
      <c r="E17003" s="44"/>
      <c r="F17003" s="29"/>
      <c r="G17003" s="45"/>
      <c r="L17003"/>
      <c r="M17003" s="46"/>
    </row>
    <row r="17004" spans="1:13" x14ac:dyDescent="0.3">
      <c r="A17004"/>
      <c r="B17004"/>
      <c r="C17004" s="29"/>
      <c r="D17004"/>
      <c r="E17004" s="44"/>
      <c r="F17004" s="29"/>
      <c r="G17004" s="45"/>
      <c r="L17004"/>
      <c r="M17004" s="46"/>
    </row>
    <row r="17005" spans="1:13" x14ac:dyDescent="0.3">
      <c r="A17005"/>
      <c r="B17005"/>
      <c r="C17005" s="29"/>
      <c r="D17005"/>
      <c r="E17005" s="44"/>
      <c r="F17005" s="29"/>
      <c r="G17005" s="45"/>
      <c r="L17005"/>
      <c r="M17005" s="46"/>
    </row>
    <row r="17006" spans="1:13" x14ac:dyDescent="0.3">
      <c r="A17006"/>
      <c r="B17006"/>
      <c r="C17006" s="29"/>
      <c r="D17006"/>
      <c r="E17006" s="44"/>
      <c r="F17006" s="29"/>
      <c r="G17006" s="45"/>
      <c r="L17006"/>
      <c r="M17006" s="46"/>
    </row>
    <row r="17007" spans="1:13" x14ac:dyDescent="0.3">
      <c r="A17007"/>
      <c r="B17007"/>
      <c r="C17007" s="29"/>
      <c r="D17007"/>
      <c r="E17007" s="44"/>
      <c r="F17007" s="29"/>
      <c r="G17007" s="45"/>
      <c r="L17007"/>
      <c r="M17007" s="46"/>
    </row>
    <row r="17008" spans="1:13" x14ac:dyDescent="0.3">
      <c r="A17008"/>
      <c r="B17008"/>
      <c r="C17008" s="29"/>
      <c r="D17008"/>
      <c r="E17008" s="44"/>
      <c r="F17008" s="29"/>
      <c r="G17008" s="45"/>
      <c r="L17008"/>
      <c r="M17008" s="46"/>
    </row>
    <row r="17009" spans="1:13" x14ac:dyDescent="0.3">
      <c r="A17009"/>
      <c r="B17009"/>
      <c r="C17009" s="29"/>
      <c r="D17009"/>
      <c r="E17009" s="44"/>
      <c r="F17009" s="29"/>
      <c r="G17009" s="45"/>
      <c r="L17009"/>
      <c r="M17009" s="46"/>
    </row>
    <row r="17010" spans="1:13" x14ac:dyDescent="0.3">
      <c r="A17010"/>
      <c r="B17010"/>
      <c r="C17010" s="29"/>
      <c r="D17010"/>
      <c r="E17010" s="44"/>
      <c r="F17010" s="29"/>
      <c r="G17010" s="45"/>
      <c r="L17010"/>
      <c r="M17010" s="46"/>
    </row>
    <row r="17011" spans="1:13" x14ac:dyDescent="0.3">
      <c r="A17011"/>
      <c r="B17011"/>
      <c r="C17011" s="29"/>
      <c r="D17011"/>
      <c r="E17011" s="44"/>
      <c r="F17011" s="29"/>
      <c r="G17011" s="45"/>
      <c r="L17011"/>
      <c r="M17011" s="46"/>
    </row>
    <row r="17012" spans="1:13" x14ac:dyDescent="0.3">
      <c r="A17012"/>
      <c r="B17012"/>
      <c r="C17012" s="29"/>
      <c r="D17012"/>
      <c r="E17012" s="44"/>
      <c r="F17012" s="29"/>
      <c r="G17012" s="45"/>
      <c r="L17012"/>
      <c r="M17012" s="46"/>
    </row>
    <row r="17013" spans="1:13" x14ac:dyDescent="0.3">
      <c r="A17013"/>
      <c r="B17013"/>
      <c r="C17013" s="29"/>
      <c r="D17013"/>
      <c r="E17013" s="44"/>
      <c r="F17013" s="29"/>
      <c r="G17013" s="45"/>
      <c r="L17013"/>
      <c r="M17013" s="46"/>
    </row>
    <row r="17014" spans="1:13" x14ac:dyDescent="0.3">
      <c r="A17014"/>
      <c r="B17014"/>
      <c r="C17014" s="29"/>
      <c r="D17014"/>
      <c r="E17014" s="44"/>
      <c r="F17014" s="29"/>
      <c r="G17014" s="45"/>
      <c r="L17014"/>
      <c r="M17014" s="46"/>
    </row>
    <row r="17015" spans="1:13" x14ac:dyDescent="0.3">
      <c r="A17015"/>
      <c r="B17015"/>
      <c r="C17015" s="29"/>
      <c r="D17015"/>
      <c r="E17015" s="44"/>
      <c r="F17015" s="29"/>
      <c r="G17015" s="45"/>
      <c r="L17015"/>
      <c r="M17015" s="46"/>
    </row>
    <row r="17016" spans="1:13" x14ac:dyDescent="0.3">
      <c r="A17016"/>
      <c r="B17016"/>
      <c r="C17016" s="29"/>
      <c r="D17016"/>
      <c r="E17016" s="44"/>
      <c r="F17016" s="29"/>
      <c r="G17016" s="45"/>
      <c r="L17016"/>
      <c r="M17016" s="46"/>
    </row>
    <row r="17017" spans="1:13" x14ac:dyDescent="0.3">
      <c r="A17017"/>
      <c r="B17017"/>
      <c r="C17017" s="29"/>
      <c r="D17017"/>
      <c r="E17017" s="44"/>
      <c r="F17017" s="29"/>
      <c r="G17017" s="45"/>
      <c r="L17017"/>
      <c r="M17017" s="46"/>
    </row>
    <row r="17018" spans="1:13" x14ac:dyDescent="0.3">
      <c r="A17018"/>
      <c r="B17018"/>
      <c r="C17018" s="29"/>
      <c r="D17018"/>
      <c r="E17018" s="44"/>
      <c r="F17018" s="29"/>
      <c r="G17018" s="45"/>
      <c r="L17018"/>
      <c r="M17018" s="46"/>
    </row>
    <row r="17019" spans="1:13" x14ac:dyDescent="0.3">
      <c r="A17019"/>
      <c r="B17019"/>
      <c r="C17019" s="29"/>
      <c r="D17019"/>
      <c r="E17019" s="44"/>
      <c r="F17019" s="29"/>
      <c r="G17019" s="45"/>
      <c r="L17019"/>
      <c r="M17019" s="46"/>
    </row>
    <row r="17020" spans="1:13" x14ac:dyDescent="0.3">
      <c r="A17020"/>
      <c r="B17020"/>
      <c r="C17020" s="29"/>
      <c r="D17020"/>
      <c r="E17020" s="44"/>
      <c r="F17020" s="29"/>
      <c r="G17020" s="45"/>
      <c r="L17020"/>
      <c r="M17020" s="46"/>
    </row>
    <row r="17021" spans="1:13" x14ac:dyDescent="0.3">
      <c r="A17021"/>
      <c r="B17021"/>
      <c r="C17021" s="29"/>
      <c r="D17021"/>
      <c r="E17021" s="44"/>
      <c r="F17021" s="29"/>
      <c r="G17021" s="45"/>
      <c r="L17021"/>
      <c r="M17021" s="46"/>
    </row>
    <row r="17022" spans="1:13" x14ac:dyDescent="0.3">
      <c r="A17022"/>
      <c r="B17022"/>
      <c r="C17022" s="29"/>
      <c r="D17022"/>
      <c r="E17022" s="44"/>
      <c r="F17022" s="29"/>
      <c r="G17022" s="45"/>
      <c r="L17022"/>
      <c r="M17022" s="46"/>
    </row>
    <row r="17023" spans="1:13" x14ac:dyDescent="0.3">
      <c r="A17023"/>
      <c r="B17023"/>
      <c r="C17023" s="29"/>
      <c r="D17023"/>
      <c r="E17023" s="44"/>
      <c r="F17023" s="29"/>
      <c r="G17023" s="45"/>
      <c r="L17023"/>
      <c r="M17023" s="46"/>
    </row>
    <row r="17024" spans="1:13" x14ac:dyDescent="0.3">
      <c r="A17024"/>
      <c r="B17024"/>
      <c r="C17024" s="29"/>
      <c r="D17024"/>
      <c r="E17024" s="44"/>
      <c r="F17024" s="29"/>
      <c r="G17024" s="45"/>
      <c r="L17024"/>
      <c r="M17024" s="46"/>
    </row>
    <row r="17025" spans="1:13" x14ac:dyDescent="0.3">
      <c r="A17025"/>
      <c r="B17025"/>
      <c r="C17025" s="29"/>
      <c r="D17025"/>
      <c r="E17025" s="44"/>
      <c r="F17025" s="29"/>
      <c r="G17025" s="45"/>
      <c r="L17025"/>
      <c r="M17025" s="46"/>
    </row>
    <row r="17026" spans="1:13" x14ac:dyDescent="0.3">
      <c r="A17026"/>
      <c r="B17026"/>
      <c r="C17026" s="29"/>
      <c r="D17026"/>
      <c r="E17026" s="44"/>
      <c r="F17026" s="29"/>
      <c r="G17026" s="45"/>
      <c r="L17026"/>
      <c r="M17026" s="46"/>
    </row>
    <row r="17027" spans="1:13" x14ac:dyDescent="0.3">
      <c r="A17027"/>
      <c r="B17027"/>
      <c r="C17027" s="29"/>
      <c r="D17027"/>
      <c r="E17027" s="44"/>
      <c r="F17027" s="29"/>
      <c r="G17027" s="45"/>
      <c r="L17027"/>
      <c r="M17027" s="46"/>
    </row>
    <row r="17028" spans="1:13" x14ac:dyDescent="0.3">
      <c r="A17028"/>
      <c r="B17028"/>
      <c r="C17028" s="29"/>
      <c r="D17028"/>
      <c r="E17028" s="44"/>
      <c r="F17028" s="29"/>
      <c r="G17028" s="45"/>
      <c r="L17028"/>
      <c r="M17028" s="46"/>
    </row>
    <row r="17029" spans="1:13" x14ac:dyDescent="0.3">
      <c r="A17029"/>
      <c r="B17029"/>
      <c r="C17029" s="29"/>
      <c r="D17029"/>
      <c r="E17029" s="44"/>
      <c r="F17029" s="29"/>
      <c r="G17029" s="45"/>
      <c r="L17029"/>
      <c r="M17029" s="46"/>
    </row>
    <row r="17030" spans="1:13" x14ac:dyDescent="0.3">
      <c r="A17030"/>
      <c r="B17030"/>
      <c r="C17030" s="29"/>
      <c r="D17030"/>
      <c r="E17030" s="44"/>
      <c r="F17030" s="29"/>
      <c r="G17030" s="45"/>
      <c r="L17030"/>
      <c r="M17030" s="46"/>
    </row>
    <row r="17031" spans="1:13" x14ac:dyDescent="0.3">
      <c r="A17031"/>
      <c r="B17031"/>
      <c r="C17031" s="29"/>
      <c r="D17031"/>
      <c r="E17031" s="44"/>
      <c r="F17031" s="29"/>
      <c r="G17031" s="45"/>
      <c r="L17031"/>
      <c r="M17031" s="46"/>
    </row>
    <row r="17032" spans="1:13" x14ac:dyDescent="0.3">
      <c r="A17032"/>
      <c r="B17032"/>
      <c r="C17032" s="29"/>
      <c r="D17032"/>
      <c r="E17032" s="44"/>
      <c r="F17032" s="29"/>
      <c r="G17032" s="45"/>
      <c r="L17032"/>
      <c r="M17032" s="46"/>
    </row>
    <row r="17033" spans="1:13" x14ac:dyDescent="0.3">
      <c r="A17033"/>
      <c r="B17033"/>
      <c r="C17033" s="29"/>
      <c r="D17033"/>
      <c r="E17033" s="44"/>
      <c r="F17033" s="29"/>
      <c r="G17033" s="45"/>
      <c r="L17033"/>
      <c r="M17033" s="46"/>
    </row>
    <row r="17034" spans="1:13" x14ac:dyDescent="0.3">
      <c r="A17034"/>
      <c r="B17034"/>
      <c r="C17034" s="29"/>
      <c r="D17034"/>
      <c r="E17034" s="44"/>
      <c r="F17034" s="29"/>
      <c r="G17034" s="45"/>
      <c r="L17034"/>
      <c r="M17034" s="46"/>
    </row>
    <row r="17035" spans="1:13" x14ac:dyDescent="0.3">
      <c r="A17035"/>
      <c r="B17035"/>
      <c r="C17035" s="29"/>
      <c r="D17035"/>
      <c r="E17035" s="44"/>
      <c r="F17035" s="29"/>
      <c r="G17035" s="45"/>
      <c r="L17035"/>
      <c r="M17035" s="46"/>
    </row>
    <row r="17036" spans="1:13" x14ac:dyDescent="0.3">
      <c r="A17036"/>
      <c r="B17036"/>
      <c r="C17036" s="29"/>
      <c r="D17036"/>
      <c r="E17036" s="44"/>
      <c r="F17036" s="29"/>
      <c r="G17036" s="45"/>
      <c r="L17036"/>
      <c r="M17036" s="46"/>
    </row>
    <row r="17037" spans="1:13" x14ac:dyDescent="0.3">
      <c r="A17037"/>
      <c r="B17037"/>
      <c r="C17037" s="29"/>
      <c r="D17037"/>
      <c r="E17037" s="44"/>
      <c r="F17037" s="29"/>
      <c r="G17037" s="45"/>
      <c r="L17037"/>
      <c r="M17037" s="46"/>
    </row>
    <row r="17038" spans="1:13" x14ac:dyDescent="0.3">
      <c r="A17038"/>
      <c r="B17038"/>
      <c r="C17038" s="29"/>
      <c r="D17038"/>
      <c r="E17038" s="44"/>
      <c r="F17038" s="29"/>
      <c r="G17038" s="45"/>
      <c r="L17038"/>
      <c r="M17038" s="46"/>
    </row>
    <row r="17039" spans="1:13" x14ac:dyDescent="0.3">
      <c r="A17039"/>
      <c r="B17039"/>
      <c r="C17039" s="29"/>
      <c r="D17039"/>
      <c r="E17039" s="44"/>
      <c r="F17039" s="29"/>
      <c r="G17039" s="45"/>
      <c r="L17039"/>
      <c r="M17039" s="46"/>
    </row>
    <row r="17040" spans="1:13" x14ac:dyDescent="0.3">
      <c r="A17040"/>
      <c r="B17040"/>
      <c r="C17040" s="29"/>
      <c r="D17040"/>
      <c r="E17040" s="44"/>
      <c r="F17040" s="29"/>
      <c r="G17040" s="45"/>
      <c r="L17040"/>
      <c r="M17040" s="46"/>
    </row>
    <row r="17041" spans="1:13" x14ac:dyDescent="0.3">
      <c r="A17041"/>
      <c r="B17041"/>
      <c r="C17041" s="29"/>
      <c r="D17041"/>
      <c r="E17041" s="44"/>
      <c r="F17041" s="29"/>
      <c r="G17041" s="45"/>
      <c r="L17041"/>
      <c r="M17041" s="46"/>
    </row>
    <row r="17042" spans="1:13" x14ac:dyDescent="0.3">
      <c r="A17042"/>
      <c r="B17042"/>
      <c r="C17042" s="29"/>
      <c r="D17042"/>
      <c r="E17042" s="44"/>
      <c r="F17042" s="29"/>
      <c r="G17042" s="45"/>
      <c r="L17042"/>
      <c r="M17042" s="46"/>
    </row>
    <row r="17043" spans="1:13" x14ac:dyDescent="0.3">
      <c r="A17043"/>
      <c r="B17043"/>
      <c r="C17043" s="29"/>
      <c r="D17043"/>
      <c r="E17043" s="44"/>
      <c r="F17043" s="29"/>
      <c r="G17043" s="45"/>
      <c r="L17043"/>
      <c r="M17043" s="46"/>
    </row>
    <row r="17044" spans="1:13" x14ac:dyDescent="0.3">
      <c r="A17044"/>
      <c r="B17044"/>
      <c r="C17044" s="29"/>
      <c r="D17044"/>
      <c r="E17044" s="44"/>
      <c r="F17044" s="29"/>
      <c r="G17044" s="45"/>
      <c r="L17044"/>
      <c r="M17044" s="46"/>
    </row>
    <row r="17045" spans="1:13" x14ac:dyDescent="0.3">
      <c r="A17045"/>
      <c r="B17045"/>
      <c r="C17045" s="29"/>
      <c r="D17045"/>
      <c r="E17045" s="44"/>
      <c r="F17045" s="29"/>
      <c r="G17045" s="45"/>
      <c r="L17045"/>
      <c r="M17045" s="46"/>
    </row>
    <row r="17046" spans="1:13" x14ac:dyDescent="0.3">
      <c r="A17046"/>
      <c r="B17046"/>
      <c r="C17046" s="29"/>
      <c r="D17046"/>
      <c r="E17046" s="44"/>
      <c r="F17046" s="29"/>
      <c r="G17046" s="45"/>
      <c r="L17046"/>
      <c r="M17046" s="46"/>
    </row>
    <row r="17047" spans="1:13" x14ac:dyDescent="0.3">
      <c r="A17047"/>
      <c r="B17047"/>
      <c r="C17047" s="29"/>
      <c r="D17047"/>
      <c r="E17047" s="44"/>
      <c r="F17047" s="29"/>
      <c r="G17047" s="45"/>
      <c r="L17047"/>
      <c r="M17047" s="46"/>
    </row>
    <row r="17048" spans="1:13" x14ac:dyDescent="0.3">
      <c r="A17048"/>
      <c r="B17048"/>
      <c r="C17048" s="29"/>
      <c r="D17048"/>
      <c r="E17048" s="44"/>
      <c r="F17048" s="29"/>
      <c r="G17048" s="45"/>
      <c r="L17048"/>
      <c r="M17048" s="46"/>
    </row>
    <row r="17049" spans="1:13" x14ac:dyDescent="0.3">
      <c r="A17049"/>
      <c r="B17049"/>
      <c r="C17049" s="29"/>
      <c r="D17049"/>
      <c r="E17049" s="44"/>
      <c r="F17049" s="29"/>
      <c r="G17049" s="45"/>
      <c r="L17049"/>
      <c r="M17049" s="46"/>
    </row>
    <row r="17050" spans="1:13" x14ac:dyDescent="0.3">
      <c r="A17050"/>
      <c r="B17050"/>
      <c r="C17050" s="29"/>
      <c r="D17050"/>
      <c r="E17050" s="44"/>
      <c r="F17050" s="29"/>
      <c r="G17050" s="45"/>
      <c r="L17050"/>
      <c r="M17050" s="46"/>
    </row>
    <row r="17051" spans="1:13" x14ac:dyDescent="0.3">
      <c r="A17051"/>
      <c r="B17051"/>
      <c r="C17051" s="29"/>
      <c r="D17051"/>
      <c r="E17051" s="44"/>
      <c r="F17051" s="29"/>
      <c r="G17051" s="45"/>
      <c r="L17051"/>
      <c r="M17051" s="46"/>
    </row>
    <row r="17052" spans="1:13" x14ac:dyDescent="0.3">
      <c r="A17052"/>
      <c r="B17052"/>
      <c r="C17052" s="29"/>
      <c r="D17052"/>
      <c r="E17052" s="44"/>
      <c r="F17052" s="29"/>
      <c r="G17052" s="45"/>
      <c r="L17052"/>
      <c r="M17052" s="46"/>
    </row>
    <row r="17053" spans="1:13" x14ac:dyDescent="0.3">
      <c r="A17053"/>
      <c r="B17053"/>
      <c r="C17053" s="29"/>
      <c r="D17053"/>
      <c r="E17053" s="44"/>
      <c r="F17053" s="29"/>
      <c r="G17053" s="45"/>
      <c r="L17053"/>
      <c r="M17053" s="46"/>
    </row>
    <row r="17054" spans="1:13" x14ac:dyDescent="0.3">
      <c r="A17054"/>
      <c r="B17054"/>
      <c r="C17054" s="29"/>
      <c r="D17054"/>
      <c r="E17054" s="44"/>
      <c r="F17054" s="29"/>
      <c r="G17054" s="45"/>
      <c r="L17054"/>
      <c r="M17054" s="46"/>
    </row>
    <row r="17055" spans="1:13" x14ac:dyDescent="0.3">
      <c r="A17055"/>
      <c r="B17055"/>
      <c r="C17055" s="29"/>
      <c r="D17055"/>
      <c r="E17055" s="44"/>
      <c r="F17055" s="29"/>
      <c r="G17055" s="45"/>
      <c r="L17055"/>
      <c r="M17055" s="46"/>
    </row>
    <row r="17056" spans="1:13" x14ac:dyDescent="0.3">
      <c r="A17056"/>
      <c r="B17056"/>
      <c r="C17056" s="29"/>
      <c r="D17056"/>
      <c r="E17056" s="44"/>
      <c r="F17056" s="29"/>
      <c r="G17056" s="45"/>
      <c r="L17056"/>
      <c r="M17056" s="46"/>
    </row>
    <row r="17057" spans="1:13" x14ac:dyDescent="0.3">
      <c r="A17057"/>
      <c r="B17057"/>
      <c r="C17057" s="29"/>
      <c r="D17057"/>
      <c r="E17057" s="44"/>
      <c r="F17057" s="29"/>
      <c r="G17057" s="45"/>
      <c r="L17057"/>
      <c r="M17057" s="46"/>
    </row>
    <row r="17058" spans="1:13" x14ac:dyDescent="0.3">
      <c r="A17058"/>
      <c r="B17058"/>
      <c r="C17058" s="29"/>
      <c r="D17058"/>
      <c r="E17058" s="44"/>
      <c r="F17058" s="29"/>
      <c r="G17058" s="45"/>
      <c r="L17058"/>
      <c r="M17058" s="46"/>
    </row>
    <row r="17059" spans="1:13" x14ac:dyDescent="0.3">
      <c r="A17059"/>
      <c r="B17059"/>
      <c r="C17059" s="29"/>
      <c r="D17059"/>
      <c r="E17059" s="44"/>
      <c r="F17059" s="29"/>
      <c r="G17059" s="45"/>
      <c r="L17059"/>
      <c r="M17059" s="46"/>
    </row>
    <row r="17060" spans="1:13" x14ac:dyDescent="0.3">
      <c r="A17060"/>
      <c r="B17060"/>
      <c r="C17060" s="29"/>
      <c r="D17060"/>
      <c r="E17060" s="44"/>
      <c r="F17060" s="29"/>
      <c r="G17060" s="45"/>
      <c r="L17060"/>
      <c r="M17060" s="46"/>
    </row>
    <row r="17061" spans="1:13" x14ac:dyDescent="0.3">
      <c r="A17061"/>
      <c r="B17061"/>
      <c r="C17061" s="29"/>
      <c r="D17061"/>
      <c r="E17061" s="44"/>
      <c r="F17061" s="29"/>
      <c r="G17061" s="45"/>
      <c r="L17061"/>
      <c r="M17061" s="46"/>
    </row>
    <row r="17062" spans="1:13" x14ac:dyDescent="0.3">
      <c r="A17062"/>
      <c r="B17062"/>
      <c r="C17062" s="29"/>
      <c r="D17062"/>
      <c r="E17062" s="44"/>
      <c r="F17062" s="29"/>
      <c r="G17062" s="45"/>
      <c r="L17062"/>
      <c r="M17062" s="46"/>
    </row>
    <row r="17063" spans="1:13" x14ac:dyDescent="0.3">
      <c r="A17063"/>
      <c r="B17063"/>
      <c r="C17063" s="29"/>
      <c r="D17063"/>
      <c r="E17063" s="44"/>
      <c r="F17063" s="29"/>
      <c r="G17063" s="45"/>
      <c r="L17063"/>
      <c r="M17063" s="46"/>
    </row>
    <row r="17064" spans="1:13" x14ac:dyDescent="0.3">
      <c r="A17064"/>
      <c r="B17064"/>
      <c r="C17064" s="29"/>
      <c r="D17064"/>
      <c r="E17064" s="44"/>
      <c r="F17064" s="29"/>
      <c r="G17064" s="45"/>
      <c r="L17064"/>
      <c r="M17064" s="46"/>
    </row>
    <row r="17065" spans="1:13" x14ac:dyDescent="0.3">
      <c r="A17065"/>
      <c r="B17065"/>
      <c r="C17065" s="29"/>
      <c r="D17065"/>
      <c r="E17065" s="44"/>
      <c r="F17065" s="29"/>
      <c r="G17065" s="45"/>
      <c r="L17065"/>
      <c r="M17065" s="46"/>
    </row>
    <row r="17066" spans="1:13" x14ac:dyDescent="0.3">
      <c r="A17066"/>
      <c r="B17066"/>
      <c r="C17066" s="29"/>
      <c r="D17066"/>
      <c r="E17066" s="44"/>
      <c r="F17066" s="29"/>
      <c r="G17066" s="45"/>
      <c r="L17066"/>
      <c r="M17066" s="46"/>
    </row>
    <row r="17067" spans="1:13" x14ac:dyDescent="0.3">
      <c r="A17067"/>
      <c r="B17067"/>
      <c r="C17067" s="29"/>
      <c r="D17067"/>
      <c r="E17067" s="44"/>
      <c r="F17067" s="29"/>
      <c r="G17067" s="45"/>
      <c r="L17067"/>
      <c r="M17067" s="46"/>
    </row>
    <row r="17068" spans="1:13" x14ac:dyDescent="0.3">
      <c r="A17068"/>
      <c r="B17068"/>
      <c r="C17068" s="29"/>
      <c r="D17068"/>
      <c r="E17068" s="44"/>
      <c r="F17068" s="29"/>
      <c r="G17068" s="45"/>
      <c r="L17068"/>
      <c r="M17068" s="46"/>
    </row>
    <row r="17069" spans="1:13" x14ac:dyDescent="0.3">
      <c r="A17069"/>
      <c r="B17069"/>
      <c r="C17069" s="29"/>
      <c r="D17069"/>
      <c r="E17069" s="44"/>
      <c r="F17069" s="29"/>
      <c r="G17069" s="45"/>
      <c r="L17069"/>
      <c r="M17069" s="46"/>
    </row>
    <row r="17070" spans="1:13" x14ac:dyDescent="0.3">
      <c r="A17070"/>
      <c r="B17070"/>
      <c r="C17070" s="29"/>
      <c r="D17070"/>
      <c r="E17070" s="44"/>
      <c r="F17070" s="29"/>
      <c r="G17070" s="45"/>
      <c r="L17070"/>
      <c r="M17070" s="46"/>
    </row>
    <row r="17071" spans="1:13" x14ac:dyDescent="0.3">
      <c r="A17071"/>
      <c r="B17071"/>
      <c r="C17071" s="29"/>
      <c r="D17071"/>
      <c r="E17071" s="44"/>
      <c r="F17071" s="29"/>
      <c r="G17071" s="45"/>
      <c r="L17071"/>
      <c r="M17071" s="46"/>
    </row>
    <row r="17072" spans="1:13" x14ac:dyDescent="0.3">
      <c r="A17072"/>
      <c r="B17072"/>
      <c r="C17072" s="29"/>
      <c r="D17072"/>
      <c r="E17072" s="44"/>
      <c r="F17072" s="29"/>
      <c r="G17072" s="45"/>
      <c r="L17072"/>
      <c r="M17072" s="46"/>
    </row>
    <row r="17073" spans="1:13" x14ac:dyDescent="0.3">
      <c r="A17073"/>
      <c r="B17073"/>
      <c r="C17073" s="29"/>
      <c r="D17073"/>
      <c r="E17073" s="44"/>
      <c r="F17073" s="29"/>
      <c r="G17073" s="45"/>
      <c r="L17073"/>
      <c r="M17073" s="46"/>
    </row>
    <row r="17074" spans="1:13" x14ac:dyDescent="0.3">
      <c r="A17074"/>
      <c r="B17074"/>
      <c r="C17074" s="29"/>
      <c r="D17074"/>
      <c r="E17074" s="44"/>
      <c r="F17074" s="29"/>
      <c r="G17074" s="45"/>
      <c r="L17074"/>
      <c r="M17074" s="46"/>
    </row>
    <row r="17075" spans="1:13" x14ac:dyDescent="0.3">
      <c r="A17075"/>
      <c r="B17075"/>
      <c r="C17075" s="29"/>
      <c r="D17075"/>
      <c r="E17075" s="44"/>
      <c r="F17075" s="29"/>
      <c r="G17075" s="45"/>
      <c r="L17075"/>
      <c r="M17075" s="46"/>
    </row>
    <row r="17076" spans="1:13" x14ac:dyDescent="0.3">
      <c r="A17076"/>
      <c r="B17076"/>
      <c r="C17076" s="29"/>
      <c r="D17076"/>
      <c r="E17076" s="44"/>
      <c r="F17076" s="29"/>
      <c r="G17076" s="45"/>
      <c r="L17076"/>
      <c r="M17076" s="46"/>
    </row>
    <row r="17077" spans="1:13" x14ac:dyDescent="0.3">
      <c r="A17077"/>
      <c r="B17077"/>
      <c r="C17077" s="29"/>
      <c r="D17077"/>
      <c r="E17077" s="44"/>
      <c r="F17077" s="29"/>
      <c r="G17077" s="45"/>
      <c r="L17077"/>
      <c r="M17077" s="46"/>
    </row>
    <row r="17078" spans="1:13" x14ac:dyDescent="0.3">
      <c r="A17078"/>
      <c r="B17078"/>
      <c r="C17078" s="29"/>
      <c r="D17078"/>
      <c r="E17078" s="44"/>
      <c r="F17078" s="29"/>
      <c r="G17078" s="45"/>
      <c r="L17078"/>
      <c r="M17078" s="46"/>
    </row>
    <row r="17079" spans="1:13" x14ac:dyDescent="0.3">
      <c r="A17079"/>
      <c r="B17079"/>
      <c r="C17079" s="29"/>
      <c r="D17079"/>
      <c r="E17079" s="44"/>
      <c r="F17079" s="29"/>
      <c r="G17079" s="45"/>
      <c r="L17079"/>
      <c r="M17079" s="46"/>
    </row>
    <row r="17080" spans="1:13" x14ac:dyDescent="0.3">
      <c r="A17080"/>
      <c r="B17080"/>
      <c r="C17080" s="29"/>
      <c r="D17080"/>
      <c r="E17080" s="44"/>
      <c r="F17080" s="29"/>
      <c r="G17080" s="45"/>
      <c r="L17080"/>
      <c r="M17080" s="46"/>
    </row>
    <row r="17081" spans="1:13" x14ac:dyDescent="0.3">
      <c r="A17081"/>
      <c r="B17081"/>
      <c r="C17081" s="29"/>
      <c r="D17081"/>
      <c r="E17081" s="44"/>
      <c r="F17081" s="29"/>
      <c r="G17081" s="45"/>
      <c r="L17081"/>
      <c r="M17081" s="46"/>
    </row>
    <row r="17082" spans="1:13" x14ac:dyDescent="0.3">
      <c r="A17082"/>
      <c r="B17082"/>
      <c r="C17082" s="29"/>
      <c r="D17082"/>
      <c r="E17082" s="44"/>
      <c r="F17082" s="29"/>
      <c r="G17082" s="45"/>
      <c r="L17082"/>
      <c r="M17082" s="46"/>
    </row>
    <row r="17083" spans="1:13" x14ac:dyDescent="0.3">
      <c r="A17083"/>
      <c r="B17083"/>
      <c r="C17083" s="29"/>
      <c r="D17083"/>
      <c r="E17083" s="44"/>
      <c r="F17083" s="29"/>
      <c r="G17083" s="45"/>
      <c r="L17083"/>
      <c r="M17083" s="46"/>
    </row>
    <row r="17084" spans="1:13" x14ac:dyDescent="0.3">
      <c r="A17084"/>
      <c r="B17084"/>
      <c r="C17084" s="29"/>
      <c r="D17084"/>
      <c r="E17084" s="44"/>
      <c r="F17084" s="29"/>
      <c r="G17084" s="45"/>
      <c r="L17084"/>
      <c r="M17084" s="46"/>
    </row>
    <row r="17085" spans="1:13" x14ac:dyDescent="0.3">
      <c r="A17085"/>
      <c r="B17085"/>
      <c r="C17085" s="29"/>
      <c r="D17085"/>
      <c r="E17085" s="44"/>
      <c r="F17085" s="29"/>
      <c r="G17085" s="45"/>
      <c r="L17085"/>
      <c r="M17085" s="46"/>
    </row>
    <row r="17086" spans="1:13" x14ac:dyDescent="0.3">
      <c r="A17086"/>
      <c r="B17086"/>
      <c r="C17086" s="29"/>
      <c r="D17086"/>
      <c r="E17086" s="44"/>
      <c r="F17086" s="29"/>
      <c r="G17086" s="45"/>
      <c r="L17086"/>
      <c r="M17086" s="46"/>
    </row>
    <row r="17087" spans="1:13" x14ac:dyDescent="0.3">
      <c r="A17087"/>
      <c r="B17087"/>
      <c r="C17087" s="29"/>
      <c r="D17087"/>
      <c r="E17087" s="44"/>
      <c r="F17087" s="29"/>
      <c r="G17087" s="45"/>
      <c r="L17087"/>
      <c r="M17087" s="46"/>
    </row>
    <row r="17088" spans="1:13" x14ac:dyDescent="0.3">
      <c r="A17088"/>
      <c r="B17088"/>
      <c r="C17088" s="29"/>
      <c r="D17088"/>
      <c r="E17088" s="44"/>
      <c r="F17088" s="29"/>
      <c r="G17088" s="45"/>
      <c r="L17088"/>
      <c r="M17088" s="46"/>
    </row>
    <row r="17089" spans="1:13" x14ac:dyDescent="0.3">
      <c r="A17089"/>
      <c r="B17089"/>
      <c r="C17089" s="29"/>
      <c r="D17089"/>
      <c r="E17089" s="44"/>
      <c r="F17089" s="29"/>
      <c r="G17089" s="45"/>
      <c r="L17089"/>
      <c r="M17089" s="46"/>
    </row>
    <row r="17090" spans="1:13" x14ac:dyDescent="0.3">
      <c r="A17090"/>
      <c r="B17090"/>
      <c r="C17090" s="29"/>
      <c r="D17090"/>
      <c r="E17090" s="44"/>
      <c r="F17090" s="29"/>
      <c r="G17090" s="45"/>
      <c r="L17090"/>
      <c r="M17090" s="46"/>
    </row>
    <row r="17091" spans="1:13" x14ac:dyDescent="0.3">
      <c r="A17091"/>
      <c r="B17091"/>
      <c r="C17091" s="29"/>
      <c r="D17091"/>
      <c r="E17091" s="44"/>
      <c r="F17091" s="29"/>
      <c r="G17091" s="45"/>
      <c r="L17091"/>
      <c r="M17091" s="46"/>
    </row>
    <row r="17092" spans="1:13" x14ac:dyDescent="0.3">
      <c r="A17092"/>
      <c r="B17092"/>
      <c r="C17092" s="29"/>
      <c r="D17092"/>
      <c r="E17092" s="44"/>
      <c r="F17092" s="29"/>
      <c r="G17092" s="45"/>
      <c r="L17092"/>
      <c r="M17092" s="46"/>
    </row>
    <row r="17093" spans="1:13" x14ac:dyDescent="0.3">
      <c r="A17093"/>
      <c r="B17093"/>
      <c r="C17093" s="29"/>
      <c r="D17093"/>
      <c r="E17093" s="44"/>
      <c r="F17093" s="29"/>
      <c r="G17093" s="45"/>
      <c r="L17093"/>
      <c r="M17093" s="46"/>
    </row>
    <row r="17094" spans="1:13" x14ac:dyDescent="0.3">
      <c r="A17094"/>
      <c r="B17094"/>
      <c r="C17094" s="29"/>
      <c r="D17094"/>
      <c r="E17094" s="44"/>
      <c r="F17094" s="29"/>
      <c r="G17094" s="45"/>
      <c r="L17094"/>
      <c r="M17094" s="46"/>
    </row>
    <row r="17095" spans="1:13" x14ac:dyDescent="0.3">
      <c r="A17095"/>
      <c r="B17095"/>
      <c r="C17095" s="29"/>
      <c r="D17095"/>
      <c r="E17095" s="44"/>
      <c r="F17095" s="29"/>
      <c r="G17095" s="45"/>
      <c r="L17095"/>
      <c r="M17095" s="46"/>
    </row>
    <row r="17096" spans="1:13" x14ac:dyDescent="0.3">
      <c r="A17096"/>
      <c r="B17096"/>
      <c r="C17096" s="29"/>
      <c r="D17096"/>
      <c r="E17096" s="44"/>
      <c r="F17096" s="29"/>
      <c r="G17096" s="45"/>
      <c r="L17096"/>
      <c r="M17096" s="46"/>
    </row>
    <row r="17097" spans="1:13" x14ac:dyDescent="0.3">
      <c r="A17097"/>
      <c r="B17097"/>
      <c r="C17097" s="29"/>
      <c r="D17097"/>
      <c r="E17097" s="44"/>
      <c r="F17097" s="29"/>
      <c r="G17097" s="45"/>
      <c r="L17097"/>
      <c r="M17097" s="46"/>
    </row>
    <row r="17098" spans="1:13" x14ac:dyDescent="0.3">
      <c r="A17098"/>
      <c r="B17098"/>
      <c r="C17098" s="29"/>
      <c r="D17098"/>
      <c r="E17098" s="44"/>
      <c r="F17098" s="29"/>
      <c r="G17098" s="45"/>
      <c r="L17098"/>
      <c r="M17098" s="46"/>
    </row>
    <row r="17099" spans="1:13" x14ac:dyDescent="0.3">
      <c r="A17099"/>
      <c r="B17099"/>
      <c r="C17099" s="29"/>
      <c r="D17099"/>
      <c r="E17099" s="44"/>
      <c r="F17099" s="29"/>
      <c r="G17099" s="45"/>
      <c r="L17099"/>
      <c r="M17099" s="46"/>
    </row>
    <row r="17100" spans="1:13" x14ac:dyDescent="0.3">
      <c r="A17100"/>
      <c r="B17100"/>
      <c r="C17100" s="29"/>
      <c r="D17100"/>
      <c r="E17100" s="44"/>
      <c r="F17100" s="29"/>
      <c r="G17100" s="45"/>
      <c r="L17100"/>
      <c r="M17100" s="46"/>
    </row>
    <row r="17101" spans="1:13" x14ac:dyDescent="0.3">
      <c r="A17101"/>
      <c r="B17101"/>
      <c r="C17101" s="29"/>
      <c r="D17101"/>
      <c r="E17101" s="44"/>
      <c r="F17101" s="29"/>
      <c r="G17101" s="45"/>
      <c r="L17101"/>
      <c r="M17101" s="46"/>
    </row>
    <row r="17102" spans="1:13" x14ac:dyDescent="0.3">
      <c r="A17102"/>
      <c r="B17102"/>
      <c r="C17102" s="29"/>
      <c r="D17102"/>
      <c r="E17102" s="44"/>
      <c r="F17102" s="29"/>
      <c r="G17102" s="45"/>
      <c r="L17102"/>
      <c r="M17102" s="46"/>
    </row>
    <row r="17103" spans="1:13" x14ac:dyDescent="0.3">
      <c r="A17103"/>
      <c r="B17103"/>
      <c r="C17103" s="29"/>
      <c r="D17103"/>
      <c r="E17103" s="44"/>
      <c r="F17103" s="29"/>
      <c r="G17103" s="45"/>
      <c r="L17103"/>
      <c r="M17103" s="46"/>
    </row>
    <row r="17104" spans="1:13" x14ac:dyDescent="0.3">
      <c r="A17104"/>
      <c r="B17104"/>
      <c r="C17104" s="29"/>
      <c r="D17104"/>
      <c r="E17104" s="44"/>
      <c r="F17104" s="29"/>
      <c r="G17104" s="45"/>
      <c r="L17104"/>
      <c r="M17104" s="46"/>
    </row>
    <row r="17105" spans="1:13" x14ac:dyDescent="0.3">
      <c r="A17105"/>
      <c r="B17105"/>
      <c r="C17105" s="29"/>
      <c r="D17105"/>
      <c r="E17105" s="44"/>
      <c r="F17105" s="29"/>
      <c r="G17105" s="45"/>
      <c r="L17105"/>
      <c r="M17105" s="46"/>
    </row>
    <row r="17106" spans="1:13" x14ac:dyDescent="0.3">
      <c r="A17106"/>
      <c r="B17106"/>
      <c r="C17106" s="29"/>
      <c r="D17106"/>
      <c r="E17106" s="44"/>
      <c r="F17106" s="29"/>
      <c r="G17106" s="45"/>
      <c r="L17106"/>
      <c r="M17106" s="46"/>
    </row>
    <row r="17107" spans="1:13" x14ac:dyDescent="0.3">
      <c r="A17107"/>
      <c r="B17107"/>
      <c r="C17107" s="29"/>
      <c r="D17107"/>
      <c r="E17107" s="44"/>
      <c r="F17107" s="29"/>
      <c r="G17107" s="45"/>
      <c r="L17107"/>
      <c r="M17107" s="46"/>
    </row>
    <row r="17108" spans="1:13" x14ac:dyDescent="0.3">
      <c r="A17108"/>
      <c r="B17108"/>
      <c r="C17108" s="29"/>
      <c r="D17108"/>
      <c r="E17108" s="44"/>
      <c r="F17108" s="29"/>
      <c r="G17108" s="45"/>
      <c r="L17108"/>
      <c r="M17108" s="46"/>
    </row>
    <row r="17109" spans="1:13" x14ac:dyDescent="0.3">
      <c r="A17109"/>
      <c r="B17109"/>
      <c r="C17109" s="29"/>
      <c r="D17109"/>
      <c r="E17109" s="44"/>
      <c r="F17109" s="29"/>
      <c r="G17109" s="45"/>
      <c r="L17109"/>
      <c r="M17109" s="46"/>
    </row>
    <row r="17110" spans="1:13" x14ac:dyDescent="0.3">
      <c r="A17110"/>
      <c r="B17110"/>
      <c r="C17110" s="29"/>
      <c r="D17110"/>
      <c r="E17110" s="44"/>
      <c r="F17110" s="29"/>
      <c r="G17110" s="45"/>
      <c r="L17110"/>
      <c r="M17110" s="46"/>
    </row>
    <row r="17111" spans="1:13" x14ac:dyDescent="0.3">
      <c r="A17111"/>
      <c r="B17111"/>
      <c r="C17111" s="29"/>
      <c r="D17111"/>
      <c r="E17111" s="44"/>
      <c r="F17111" s="29"/>
      <c r="G17111" s="45"/>
      <c r="L17111"/>
      <c r="M17111" s="46"/>
    </row>
    <row r="17112" spans="1:13" x14ac:dyDescent="0.3">
      <c r="A17112"/>
      <c r="B17112"/>
      <c r="C17112" s="29"/>
      <c r="D17112"/>
      <c r="E17112" s="44"/>
      <c r="F17112" s="29"/>
      <c r="G17112" s="45"/>
      <c r="L17112"/>
      <c r="M17112" s="46"/>
    </row>
    <row r="17113" spans="1:13" x14ac:dyDescent="0.3">
      <c r="A17113"/>
      <c r="B17113"/>
      <c r="C17113" s="29"/>
      <c r="D17113"/>
      <c r="E17113" s="44"/>
      <c r="F17113" s="29"/>
      <c r="G17113" s="45"/>
      <c r="L17113"/>
      <c r="M17113" s="46"/>
    </row>
    <row r="17114" spans="1:13" x14ac:dyDescent="0.3">
      <c r="A17114"/>
      <c r="B17114"/>
      <c r="C17114" s="29"/>
      <c r="D17114"/>
      <c r="E17114" s="44"/>
      <c r="F17114" s="29"/>
      <c r="G17114" s="45"/>
      <c r="L17114"/>
      <c r="M17114" s="46"/>
    </row>
    <row r="17115" spans="1:13" x14ac:dyDescent="0.3">
      <c r="A17115"/>
      <c r="B17115"/>
      <c r="C17115" s="29"/>
      <c r="D17115"/>
      <c r="E17115" s="44"/>
      <c r="F17115" s="29"/>
      <c r="G17115" s="45"/>
      <c r="L17115"/>
      <c r="M17115" s="46"/>
    </row>
    <row r="17116" spans="1:13" x14ac:dyDescent="0.3">
      <c r="A17116"/>
      <c r="B17116"/>
      <c r="C17116" s="29"/>
      <c r="D17116"/>
      <c r="E17116" s="44"/>
      <c r="F17116" s="29"/>
      <c r="G17116" s="45"/>
      <c r="L17116"/>
      <c r="M17116" s="46"/>
    </row>
    <row r="17117" spans="1:13" x14ac:dyDescent="0.3">
      <c r="A17117"/>
      <c r="B17117"/>
      <c r="C17117" s="29"/>
      <c r="D17117"/>
      <c r="E17117" s="44"/>
      <c r="F17117" s="29"/>
      <c r="G17117" s="45"/>
      <c r="L17117"/>
      <c r="M17117" s="46"/>
    </row>
    <row r="17118" spans="1:13" x14ac:dyDescent="0.3">
      <c r="A17118"/>
      <c r="B17118"/>
      <c r="C17118" s="29"/>
      <c r="D17118"/>
      <c r="E17118" s="44"/>
      <c r="F17118" s="29"/>
      <c r="G17118" s="45"/>
      <c r="L17118"/>
      <c r="M17118" s="46"/>
    </row>
    <row r="17119" spans="1:13" x14ac:dyDescent="0.3">
      <c r="A17119"/>
      <c r="B17119"/>
      <c r="C17119" s="29"/>
      <c r="D17119"/>
      <c r="E17119" s="44"/>
      <c r="F17119" s="29"/>
      <c r="G17119" s="45"/>
      <c r="L17119"/>
      <c r="M17119" s="46"/>
    </row>
    <row r="17120" spans="1:13" x14ac:dyDescent="0.3">
      <c r="A17120"/>
      <c r="B17120"/>
      <c r="C17120" s="29"/>
      <c r="D17120"/>
      <c r="E17120" s="44"/>
      <c r="F17120" s="29"/>
      <c r="G17120" s="45"/>
      <c r="L17120"/>
      <c r="M17120" s="46"/>
    </row>
    <row r="17121" spans="1:13" x14ac:dyDescent="0.3">
      <c r="A17121"/>
      <c r="B17121"/>
      <c r="C17121" s="29"/>
      <c r="D17121"/>
      <c r="E17121" s="44"/>
      <c r="F17121" s="29"/>
      <c r="G17121" s="45"/>
      <c r="L17121"/>
      <c r="M17121" s="46"/>
    </row>
    <row r="17122" spans="1:13" x14ac:dyDescent="0.3">
      <c r="A17122"/>
      <c r="B17122"/>
      <c r="C17122" s="29"/>
      <c r="D17122"/>
      <c r="E17122" s="44"/>
      <c r="F17122" s="29"/>
      <c r="G17122" s="45"/>
      <c r="L17122"/>
      <c r="M17122" s="46"/>
    </row>
    <row r="17123" spans="1:13" x14ac:dyDescent="0.3">
      <c r="A17123"/>
      <c r="B17123"/>
      <c r="C17123" s="29"/>
      <c r="D17123"/>
      <c r="E17123" s="44"/>
      <c r="F17123" s="29"/>
      <c r="G17123" s="45"/>
      <c r="L17123"/>
      <c r="M17123" s="46"/>
    </row>
    <row r="17124" spans="1:13" x14ac:dyDescent="0.3">
      <c r="A17124"/>
      <c r="B17124"/>
      <c r="C17124" s="29"/>
      <c r="D17124"/>
      <c r="E17124" s="44"/>
      <c r="F17124" s="29"/>
      <c r="G17124" s="45"/>
      <c r="L17124"/>
      <c r="M17124" s="46"/>
    </row>
    <row r="17125" spans="1:13" x14ac:dyDescent="0.3">
      <c r="A17125"/>
      <c r="B17125"/>
      <c r="C17125" s="29"/>
      <c r="D17125"/>
      <c r="E17125" s="44"/>
      <c r="F17125" s="29"/>
      <c r="G17125" s="45"/>
      <c r="L17125"/>
      <c r="M17125" s="46"/>
    </row>
    <row r="17126" spans="1:13" x14ac:dyDescent="0.3">
      <c r="A17126"/>
      <c r="B17126"/>
      <c r="C17126" s="29"/>
      <c r="D17126"/>
      <c r="E17126" s="44"/>
      <c r="F17126" s="29"/>
      <c r="G17126" s="45"/>
      <c r="L17126"/>
      <c r="M17126" s="46"/>
    </row>
    <row r="17127" spans="1:13" x14ac:dyDescent="0.3">
      <c r="A17127"/>
      <c r="B17127"/>
      <c r="C17127" s="29"/>
      <c r="D17127"/>
      <c r="E17127" s="44"/>
      <c r="F17127" s="29"/>
      <c r="G17127" s="45"/>
      <c r="L17127"/>
      <c r="M17127" s="46"/>
    </row>
    <row r="17128" spans="1:13" x14ac:dyDescent="0.3">
      <c r="A17128"/>
      <c r="B17128"/>
      <c r="C17128" s="29"/>
      <c r="D17128"/>
      <c r="E17128" s="44"/>
      <c r="F17128" s="29"/>
      <c r="G17128" s="45"/>
      <c r="L17128"/>
      <c r="M17128" s="46"/>
    </row>
    <row r="17129" spans="1:13" x14ac:dyDescent="0.3">
      <c r="A17129"/>
      <c r="B17129"/>
      <c r="C17129" s="29"/>
      <c r="D17129"/>
      <c r="E17129" s="44"/>
      <c r="F17129" s="29"/>
      <c r="G17129" s="45"/>
      <c r="L17129"/>
      <c r="M17129" s="46"/>
    </row>
    <row r="17130" spans="1:13" x14ac:dyDescent="0.3">
      <c r="A17130"/>
      <c r="B17130"/>
      <c r="C17130" s="29"/>
      <c r="D17130"/>
      <c r="E17130" s="44"/>
      <c r="F17130" s="29"/>
      <c r="G17130" s="45"/>
      <c r="L17130"/>
      <c r="M17130" s="46"/>
    </row>
    <row r="17131" spans="1:13" x14ac:dyDescent="0.3">
      <c r="A17131"/>
      <c r="B17131"/>
      <c r="C17131" s="29"/>
      <c r="D17131"/>
      <c r="E17131" s="44"/>
      <c r="F17131" s="29"/>
      <c r="G17131" s="45"/>
      <c r="L17131"/>
      <c r="M17131" s="46"/>
    </row>
    <row r="17132" spans="1:13" x14ac:dyDescent="0.3">
      <c r="A17132"/>
      <c r="B17132"/>
      <c r="C17132" s="29"/>
      <c r="D17132"/>
      <c r="E17132" s="44"/>
      <c r="F17132" s="29"/>
      <c r="G17132" s="45"/>
      <c r="L17132"/>
      <c r="M17132" s="46"/>
    </row>
    <row r="17133" spans="1:13" x14ac:dyDescent="0.3">
      <c r="A17133"/>
      <c r="B17133"/>
      <c r="C17133" s="29"/>
      <c r="D17133"/>
      <c r="E17133" s="44"/>
      <c r="F17133" s="29"/>
      <c r="G17133" s="45"/>
      <c r="L17133"/>
      <c r="M17133" s="46"/>
    </row>
    <row r="17134" spans="1:13" x14ac:dyDescent="0.3">
      <c r="A17134"/>
      <c r="B17134"/>
      <c r="C17134" s="29"/>
      <c r="D17134"/>
      <c r="E17134" s="44"/>
      <c r="F17134" s="29"/>
      <c r="G17134" s="45"/>
      <c r="L17134"/>
      <c r="M17134" s="46"/>
    </row>
    <row r="17135" spans="1:13" x14ac:dyDescent="0.3">
      <c r="A17135"/>
      <c r="B17135"/>
      <c r="C17135" s="29"/>
      <c r="D17135"/>
      <c r="E17135" s="44"/>
      <c r="F17135" s="29"/>
      <c r="G17135" s="45"/>
      <c r="L17135"/>
      <c r="M17135" s="46"/>
    </row>
    <row r="17136" spans="1:13" x14ac:dyDescent="0.3">
      <c r="A17136"/>
      <c r="B17136"/>
      <c r="C17136" s="29"/>
      <c r="D17136"/>
      <c r="E17136" s="44"/>
      <c r="F17136" s="29"/>
      <c r="G17136" s="45"/>
      <c r="L17136"/>
      <c r="M17136" s="46"/>
    </row>
    <row r="17137" spans="1:13" x14ac:dyDescent="0.3">
      <c r="A17137"/>
      <c r="B17137"/>
      <c r="C17137" s="29"/>
      <c r="D17137"/>
      <c r="E17137" s="44"/>
      <c r="F17137" s="29"/>
      <c r="G17137" s="45"/>
      <c r="L17137"/>
      <c r="M17137" s="46"/>
    </row>
    <row r="17138" spans="1:13" x14ac:dyDescent="0.3">
      <c r="A17138"/>
      <c r="B17138"/>
      <c r="C17138" s="29"/>
      <c r="D17138"/>
      <c r="E17138" s="44"/>
      <c r="F17138" s="29"/>
      <c r="G17138" s="45"/>
      <c r="L17138"/>
      <c r="M17138" s="46"/>
    </row>
    <row r="17139" spans="1:13" x14ac:dyDescent="0.3">
      <c r="A17139"/>
      <c r="B17139"/>
      <c r="C17139" s="29"/>
      <c r="D17139"/>
      <c r="E17139" s="44"/>
      <c r="F17139" s="29"/>
      <c r="G17139" s="45"/>
      <c r="L17139"/>
      <c r="M17139" s="46"/>
    </row>
    <row r="17140" spans="1:13" x14ac:dyDescent="0.3">
      <c r="A17140"/>
      <c r="B17140"/>
      <c r="C17140" s="29"/>
      <c r="D17140"/>
      <c r="E17140" s="44"/>
      <c r="F17140" s="29"/>
      <c r="G17140" s="45"/>
      <c r="L17140"/>
      <c r="M17140" s="46"/>
    </row>
    <row r="17141" spans="1:13" x14ac:dyDescent="0.3">
      <c r="A17141"/>
      <c r="B17141"/>
      <c r="C17141" s="29"/>
      <c r="D17141"/>
      <c r="E17141" s="44"/>
      <c r="F17141" s="29"/>
      <c r="G17141" s="45"/>
      <c r="L17141"/>
      <c r="M17141" s="46"/>
    </row>
    <row r="17142" spans="1:13" x14ac:dyDescent="0.3">
      <c r="A17142"/>
      <c r="B17142"/>
      <c r="C17142" s="29"/>
      <c r="D17142"/>
      <c r="E17142" s="44"/>
      <c r="F17142" s="29"/>
      <c r="G17142" s="45"/>
      <c r="L17142"/>
      <c r="M17142" s="46"/>
    </row>
    <row r="17143" spans="1:13" x14ac:dyDescent="0.3">
      <c r="A17143"/>
      <c r="B17143"/>
      <c r="C17143" s="29"/>
      <c r="D17143"/>
      <c r="E17143" s="44"/>
      <c r="F17143" s="29"/>
      <c r="G17143" s="45"/>
      <c r="L17143"/>
      <c r="M17143" s="46"/>
    </row>
    <row r="17144" spans="1:13" x14ac:dyDescent="0.3">
      <c r="A17144"/>
      <c r="B17144"/>
      <c r="C17144" s="29"/>
      <c r="D17144"/>
      <c r="E17144" s="44"/>
      <c r="F17144" s="29"/>
      <c r="G17144" s="45"/>
      <c r="L17144"/>
      <c r="M17144" s="46"/>
    </row>
    <row r="17145" spans="1:13" x14ac:dyDescent="0.3">
      <c r="A17145"/>
      <c r="B17145"/>
      <c r="C17145" s="29"/>
      <c r="D17145"/>
      <c r="E17145" s="44"/>
      <c r="F17145" s="29"/>
      <c r="G17145" s="45"/>
      <c r="L17145"/>
      <c r="M17145" s="46"/>
    </row>
    <row r="17146" spans="1:13" x14ac:dyDescent="0.3">
      <c r="A17146"/>
      <c r="B17146"/>
      <c r="C17146" s="29"/>
      <c r="D17146"/>
      <c r="E17146" s="44"/>
      <c r="F17146" s="29"/>
      <c r="G17146" s="45"/>
      <c r="L17146"/>
      <c r="M17146" s="46"/>
    </row>
    <row r="17147" spans="1:13" x14ac:dyDescent="0.3">
      <c r="A17147"/>
      <c r="B17147"/>
      <c r="C17147" s="29"/>
      <c r="D17147"/>
      <c r="E17147" s="44"/>
      <c r="F17147" s="29"/>
      <c r="G17147" s="45"/>
      <c r="L17147"/>
      <c r="M17147" s="46"/>
    </row>
    <row r="17148" spans="1:13" x14ac:dyDescent="0.3">
      <c r="A17148"/>
      <c r="B17148"/>
      <c r="C17148" s="29"/>
      <c r="D17148"/>
      <c r="E17148" s="44"/>
      <c r="F17148" s="29"/>
      <c r="G17148" s="45"/>
      <c r="L17148"/>
      <c r="M17148" s="46"/>
    </row>
    <row r="17149" spans="1:13" x14ac:dyDescent="0.3">
      <c r="A17149"/>
      <c r="B17149"/>
      <c r="C17149" s="29"/>
      <c r="D17149"/>
      <c r="E17149" s="44"/>
      <c r="F17149" s="29"/>
      <c r="G17149" s="45"/>
      <c r="L17149"/>
      <c r="M17149" s="46"/>
    </row>
    <row r="17150" spans="1:13" x14ac:dyDescent="0.3">
      <c r="A17150"/>
      <c r="B17150"/>
      <c r="C17150" s="29"/>
      <c r="D17150"/>
      <c r="E17150" s="44"/>
      <c r="F17150" s="29"/>
      <c r="G17150" s="45"/>
      <c r="L17150"/>
      <c r="M17150" s="46"/>
    </row>
    <row r="17151" spans="1:13" x14ac:dyDescent="0.3">
      <c r="A17151"/>
      <c r="B17151"/>
      <c r="C17151" s="29"/>
      <c r="D17151"/>
      <c r="E17151" s="44"/>
      <c r="F17151" s="29"/>
      <c r="G17151" s="45"/>
      <c r="L17151"/>
      <c r="M17151" s="46"/>
    </row>
    <row r="17152" spans="1:13" x14ac:dyDescent="0.3">
      <c r="A17152"/>
      <c r="B17152"/>
      <c r="C17152" s="29"/>
      <c r="D17152"/>
      <c r="E17152" s="44"/>
      <c r="F17152" s="29"/>
      <c r="G17152" s="45"/>
      <c r="L17152"/>
      <c r="M17152" s="46"/>
    </row>
    <row r="17153" spans="1:13" x14ac:dyDescent="0.3">
      <c r="A17153"/>
      <c r="B17153"/>
      <c r="C17153" s="29"/>
      <c r="D17153"/>
      <c r="E17153" s="44"/>
      <c r="F17153" s="29"/>
      <c r="G17153" s="45"/>
      <c r="L17153"/>
      <c r="M17153" s="46"/>
    </row>
    <row r="17154" spans="1:13" x14ac:dyDescent="0.3">
      <c r="A17154"/>
      <c r="B17154"/>
      <c r="C17154" s="29"/>
      <c r="D17154"/>
      <c r="E17154" s="44"/>
      <c r="F17154" s="29"/>
      <c r="G17154" s="45"/>
      <c r="L17154"/>
      <c r="M17154" s="46"/>
    </row>
    <row r="17155" spans="1:13" x14ac:dyDescent="0.3">
      <c r="A17155"/>
      <c r="B17155"/>
      <c r="C17155" s="29"/>
      <c r="D17155"/>
      <c r="E17155" s="44"/>
      <c r="F17155" s="29"/>
      <c r="G17155" s="45"/>
      <c r="L17155"/>
      <c r="M17155" s="46"/>
    </row>
    <row r="17156" spans="1:13" x14ac:dyDescent="0.3">
      <c r="A17156"/>
      <c r="B17156"/>
      <c r="C17156" s="29"/>
      <c r="D17156"/>
      <c r="E17156" s="44"/>
      <c r="F17156" s="29"/>
      <c r="G17156" s="45"/>
      <c r="L17156"/>
      <c r="M17156" s="46"/>
    </row>
    <row r="17157" spans="1:13" x14ac:dyDescent="0.3">
      <c r="A17157"/>
      <c r="B17157"/>
      <c r="C17157" s="29"/>
      <c r="D17157"/>
      <c r="E17157" s="44"/>
      <c r="F17157" s="29"/>
      <c r="G17157" s="45"/>
      <c r="L17157"/>
      <c r="M17157" s="46"/>
    </row>
    <row r="17158" spans="1:13" x14ac:dyDescent="0.3">
      <c r="A17158"/>
      <c r="B17158"/>
      <c r="C17158" s="29"/>
      <c r="D17158"/>
      <c r="E17158" s="44"/>
      <c r="F17158" s="29"/>
      <c r="G17158" s="45"/>
      <c r="L17158"/>
      <c r="M17158" s="46"/>
    </row>
    <row r="17159" spans="1:13" x14ac:dyDescent="0.3">
      <c r="A17159"/>
      <c r="B17159"/>
      <c r="C17159" s="29"/>
      <c r="D17159"/>
      <c r="E17159" s="44"/>
      <c r="F17159" s="29"/>
      <c r="G17159" s="45"/>
      <c r="L17159"/>
      <c r="M17159" s="46"/>
    </row>
    <row r="17160" spans="1:13" x14ac:dyDescent="0.3">
      <c r="A17160"/>
      <c r="B17160"/>
      <c r="C17160" s="29"/>
      <c r="D17160"/>
      <c r="E17160" s="44"/>
      <c r="F17160" s="29"/>
      <c r="G17160" s="45"/>
      <c r="L17160"/>
      <c r="M17160" s="46"/>
    </row>
    <row r="17161" spans="1:13" x14ac:dyDescent="0.3">
      <c r="A17161"/>
      <c r="B17161"/>
      <c r="C17161" s="29"/>
      <c r="D17161"/>
      <c r="E17161" s="44"/>
      <c r="F17161" s="29"/>
      <c r="G17161" s="45"/>
      <c r="L17161"/>
      <c r="M17161" s="46"/>
    </row>
    <row r="17162" spans="1:13" x14ac:dyDescent="0.3">
      <c r="A17162"/>
      <c r="B17162"/>
      <c r="C17162" s="29"/>
      <c r="D17162"/>
      <c r="E17162" s="44"/>
      <c r="F17162" s="29"/>
      <c r="G17162" s="45"/>
      <c r="L17162"/>
      <c r="M17162" s="46"/>
    </row>
    <row r="17163" spans="1:13" x14ac:dyDescent="0.3">
      <c r="A17163"/>
      <c r="B17163"/>
      <c r="C17163" s="29"/>
      <c r="D17163"/>
      <c r="E17163" s="44"/>
      <c r="F17163" s="29"/>
      <c r="G17163" s="45"/>
      <c r="L17163"/>
      <c r="M17163" s="46"/>
    </row>
    <row r="17164" spans="1:13" x14ac:dyDescent="0.3">
      <c r="A17164"/>
      <c r="B17164"/>
      <c r="C17164" s="29"/>
      <c r="D17164"/>
      <c r="E17164" s="44"/>
      <c r="F17164" s="29"/>
      <c r="G17164" s="45"/>
      <c r="L17164"/>
      <c r="M17164" s="46"/>
    </row>
    <row r="17165" spans="1:13" x14ac:dyDescent="0.3">
      <c r="A17165"/>
      <c r="B17165"/>
      <c r="C17165" s="29"/>
      <c r="D17165"/>
      <c r="E17165" s="44"/>
      <c r="F17165" s="29"/>
      <c r="G17165" s="45"/>
      <c r="L17165"/>
      <c r="M17165" s="46"/>
    </row>
    <row r="17166" spans="1:13" x14ac:dyDescent="0.3">
      <c r="A17166"/>
      <c r="B17166"/>
      <c r="C17166" s="29"/>
      <c r="D17166"/>
      <c r="E17166" s="44"/>
      <c r="F17166" s="29"/>
      <c r="G17166" s="45"/>
      <c r="L17166"/>
      <c r="M17166" s="46"/>
    </row>
    <row r="17167" spans="1:13" x14ac:dyDescent="0.3">
      <c r="A17167"/>
      <c r="B17167"/>
      <c r="C17167" s="29"/>
      <c r="D17167"/>
      <c r="E17167" s="44"/>
      <c r="F17167" s="29"/>
      <c r="G17167" s="45"/>
      <c r="L17167"/>
      <c r="M17167" s="46"/>
    </row>
    <row r="17168" spans="1:13" x14ac:dyDescent="0.3">
      <c r="A17168"/>
      <c r="B17168"/>
      <c r="C17168" s="29"/>
      <c r="D17168"/>
      <c r="E17168" s="44"/>
      <c r="F17168" s="29"/>
      <c r="G17168" s="45"/>
      <c r="L17168"/>
      <c r="M17168" s="46"/>
    </row>
    <row r="17169" spans="1:13" x14ac:dyDescent="0.3">
      <c r="A17169"/>
      <c r="B17169"/>
      <c r="C17169" s="29"/>
      <c r="D17169"/>
      <c r="E17169" s="44"/>
      <c r="F17169" s="29"/>
      <c r="G17169" s="45"/>
      <c r="L17169"/>
      <c r="M17169" s="46"/>
    </row>
    <row r="17170" spans="1:13" x14ac:dyDescent="0.3">
      <c r="A17170"/>
      <c r="B17170"/>
      <c r="C17170" s="29"/>
      <c r="D17170"/>
      <c r="E17170" s="44"/>
      <c r="F17170" s="29"/>
      <c r="G17170" s="45"/>
      <c r="L17170"/>
      <c r="M17170" s="46"/>
    </row>
    <row r="17171" spans="1:13" x14ac:dyDescent="0.3">
      <c r="A17171"/>
      <c r="B17171"/>
      <c r="C17171" s="29"/>
      <c r="D17171"/>
      <c r="E17171" s="44"/>
      <c r="F17171" s="29"/>
      <c r="G17171" s="45"/>
      <c r="L17171"/>
      <c r="M17171" s="46"/>
    </row>
    <row r="17172" spans="1:13" x14ac:dyDescent="0.3">
      <c r="A17172"/>
      <c r="B17172"/>
      <c r="C17172" s="29"/>
      <c r="D17172"/>
      <c r="E17172" s="44"/>
      <c r="F17172" s="29"/>
      <c r="G17172" s="45"/>
      <c r="L17172"/>
      <c r="M17172" s="46"/>
    </row>
    <row r="17173" spans="1:13" x14ac:dyDescent="0.3">
      <c r="A17173"/>
      <c r="B17173"/>
      <c r="C17173" s="29"/>
      <c r="D17173"/>
      <c r="E17173" s="44"/>
      <c r="F17173" s="29"/>
      <c r="G17173" s="45"/>
      <c r="L17173"/>
      <c r="M17173" s="46"/>
    </row>
    <row r="17174" spans="1:13" x14ac:dyDescent="0.3">
      <c r="A17174"/>
      <c r="B17174"/>
      <c r="C17174" s="29"/>
      <c r="D17174"/>
      <c r="E17174" s="44"/>
      <c r="F17174" s="29"/>
      <c r="G17174" s="45"/>
      <c r="L17174"/>
      <c r="M17174" s="46"/>
    </row>
    <row r="17175" spans="1:13" x14ac:dyDescent="0.3">
      <c r="A17175"/>
      <c r="B17175"/>
      <c r="C17175" s="29"/>
      <c r="D17175"/>
      <c r="E17175" s="44"/>
      <c r="F17175" s="29"/>
      <c r="G17175" s="45"/>
      <c r="L17175"/>
      <c r="M17175" s="46"/>
    </row>
    <row r="17176" spans="1:13" x14ac:dyDescent="0.3">
      <c r="A17176"/>
      <c r="B17176"/>
      <c r="C17176" s="29"/>
      <c r="D17176"/>
      <c r="E17176" s="44"/>
      <c r="F17176" s="29"/>
      <c r="G17176" s="45"/>
      <c r="L17176"/>
      <c r="M17176" s="46"/>
    </row>
    <row r="17177" spans="1:13" x14ac:dyDescent="0.3">
      <c r="A17177"/>
      <c r="B17177"/>
      <c r="C17177" s="29"/>
      <c r="D17177"/>
      <c r="E17177" s="44"/>
      <c r="F17177" s="29"/>
      <c r="G17177" s="45"/>
      <c r="L17177"/>
      <c r="M17177" s="46"/>
    </row>
    <row r="17178" spans="1:13" x14ac:dyDescent="0.3">
      <c r="A17178"/>
      <c r="B17178"/>
      <c r="C17178" s="29"/>
      <c r="D17178"/>
      <c r="E17178" s="44"/>
      <c r="F17178" s="29"/>
      <c r="G17178" s="45"/>
      <c r="L17178"/>
      <c r="M17178" s="46"/>
    </row>
    <row r="17179" spans="1:13" x14ac:dyDescent="0.3">
      <c r="A17179"/>
      <c r="B17179"/>
      <c r="C17179" s="29"/>
      <c r="D17179"/>
      <c r="E17179" s="44"/>
      <c r="F17179" s="29"/>
      <c r="G17179" s="45"/>
      <c r="L17179"/>
      <c r="M17179" s="46"/>
    </row>
    <row r="17180" spans="1:13" x14ac:dyDescent="0.3">
      <c r="A17180"/>
      <c r="B17180"/>
      <c r="C17180" s="29"/>
      <c r="D17180"/>
      <c r="E17180" s="44"/>
      <c r="F17180" s="29"/>
      <c r="G17180" s="45"/>
      <c r="L17180"/>
      <c r="M17180" s="46"/>
    </row>
    <row r="17181" spans="1:13" x14ac:dyDescent="0.3">
      <c r="A17181"/>
      <c r="B17181"/>
      <c r="C17181" s="29"/>
      <c r="D17181"/>
      <c r="E17181" s="44"/>
      <c r="F17181" s="29"/>
      <c r="G17181" s="45"/>
      <c r="L17181"/>
      <c r="M17181" s="46"/>
    </row>
    <row r="17182" spans="1:13" x14ac:dyDescent="0.3">
      <c r="A17182"/>
      <c r="B17182"/>
      <c r="C17182" s="29"/>
      <c r="D17182"/>
      <c r="E17182" s="44"/>
      <c r="F17182" s="29"/>
      <c r="G17182" s="45"/>
      <c r="L17182"/>
      <c r="M17182" s="46"/>
    </row>
    <row r="17183" spans="1:13" x14ac:dyDescent="0.3">
      <c r="A17183"/>
      <c r="B17183"/>
      <c r="C17183" s="29"/>
      <c r="D17183"/>
      <c r="E17183" s="44"/>
      <c r="F17183" s="29"/>
      <c r="G17183" s="45"/>
      <c r="L17183"/>
      <c r="M17183" s="46"/>
    </row>
    <row r="17184" spans="1:13" x14ac:dyDescent="0.3">
      <c r="A17184"/>
      <c r="B17184"/>
      <c r="C17184" s="29"/>
      <c r="D17184"/>
      <c r="E17184" s="44"/>
      <c r="F17184" s="29"/>
      <c r="G17184" s="45"/>
      <c r="L17184"/>
      <c r="M17184" s="46"/>
    </row>
    <row r="17185" spans="1:13" x14ac:dyDescent="0.3">
      <c r="A17185"/>
      <c r="B17185"/>
      <c r="C17185" s="29"/>
      <c r="D17185"/>
      <c r="E17185" s="44"/>
      <c r="F17185" s="29"/>
      <c r="G17185" s="45"/>
      <c r="L17185"/>
      <c r="M17185" s="46"/>
    </row>
    <row r="17186" spans="1:13" x14ac:dyDescent="0.3">
      <c r="A17186"/>
      <c r="B17186"/>
      <c r="C17186" s="29"/>
      <c r="D17186"/>
      <c r="E17186" s="44"/>
      <c r="F17186" s="29"/>
      <c r="G17186" s="45"/>
      <c r="L17186"/>
      <c r="M17186" s="46"/>
    </row>
    <row r="17187" spans="1:13" x14ac:dyDescent="0.3">
      <c r="A17187"/>
      <c r="B17187"/>
      <c r="C17187" s="29"/>
      <c r="D17187"/>
      <c r="E17187" s="44"/>
      <c r="F17187" s="29"/>
      <c r="G17187" s="45"/>
      <c r="L17187"/>
      <c r="M17187" s="46"/>
    </row>
    <row r="17188" spans="1:13" x14ac:dyDescent="0.3">
      <c r="A17188"/>
      <c r="B17188"/>
      <c r="C17188" s="29"/>
      <c r="D17188"/>
      <c r="E17188" s="44"/>
      <c r="F17188" s="29"/>
      <c r="G17188" s="45"/>
      <c r="L17188"/>
      <c r="M17188" s="46"/>
    </row>
    <row r="17189" spans="1:13" x14ac:dyDescent="0.3">
      <c r="A17189"/>
      <c r="B17189"/>
      <c r="C17189" s="29"/>
      <c r="D17189"/>
      <c r="E17189" s="44"/>
      <c r="F17189" s="29"/>
      <c r="G17189" s="45"/>
      <c r="L17189"/>
      <c r="M17189" s="46"/>
    </row>
    <row r="17190" spans="1:13" x14ac:dyDescent="0.3">
      <c r="A17190"/>
      <c r="B17190"/>
      <c r="C17190" s="29"/>
      <c r="D17190"/>
      <c r="E17190" s="44"/>
      <c r="F17190" s="29"/>
      <c r="G17190" s="45"/>
      <c r="L17190"/>
      <c r="M17190" s="46"/>
    </row>
    <row r="17191" spans="1:13" x14ac:dyDescent="0.3">
      <c r="A17191"/>
      <c r="B17191"/>
      <c r="C17191" s="29"/>
      <c r="D17191"/>
      <c r="E17191" s="44"/>
      <c r="F17191" s="29"/>
      <c r="G17191" s="45"/>
      <c r="L17191"/>
      <c r="M17191" s="46"/>
    </row>
    <row r="17192" spans="1:13" x14ac:dyDescent="0.3">
      <c r="A17192"/>
      <c r="B17192"/>
      <c r="C17192" s="29"/>
      <c r="D17192"/>
      <c r="E17192" s="44"/>
      <c r="F17192" s="29"/>
      <c r="G17192" s="45"/>
      <c r="L17192"/>
      <c r="M17192" s="46"/>
    </row>
    <row r="17193" spans="1:13" x14ac:dyDescent="0.3">
      <c r="A17193"/>
      <c r="B17193"/>
      <c r="C17193" s="29"/>
      <c r="D17193"/>
      <c r="E17193" s="44"/>
      <c r="F17193" s="29"/>
      <c r="G17193" s="45"/>
      <c r="L17193"/>
      <c r="M17193" s="46"/>
    </row>
    <row r="17194" spans="1:13" x14ac:dyDescent="0.3">
      <c r="A17194"/>
      <c r="B17194"/>
      <c r="C17194" s="29"/>
      <c r="D17194"/>
      <c r="E17194" s="44"/>
      <c r="F17194" s="29"/>
      <c r="G17194" s="45"/>
      <c r="L17194"/>
      <c r="M17194" s="46"/>
    </row>
    <row r="17195" spans="1:13" x14ac:dyDescent="0.3">
      <c r="A17195"/>
      <c r="B17195"/>
      <c r="C17195" s="29"/>
      <c r="D17195"/>
      <c r="E17195" s="44"/>
      <c r="F17195" s="29"/>
      <c r="G17195" s="45"/>
      <c r="L17195"/>
      <c r="M17195" s="46"/>
    </row>
    <row r="17196" spans="1:13" x14ac:dyDescent="0.3">
      <c r="A17196"/>
      <c r="B17196"/>
      <c r="C17196" s="29"/>
      <c r="D17196"/>
      <c r="E17196" s="44"/>
      <c r="F17196" s="29"/>
      <c r="G17196" s="45"/>
      <c r="L17196"/>
      <c r="M17196" s="46"/>
    </row>
    <row r="17197" spans="1:13" x14ac:dyDescent="0.3">
      <c r="A17197"/>
      <c r="B17197"/>
      <c r="C17197" s="29"/>
      <c r="D17197"/>
      <c r="E17197" s="44"/>
      <c r="F17197" s="29"/>
      <c r="G17197" s="45"/>
      <c r="L17197"/>
      <c r="M17197" s="46"/>
    </row>
    <row r="17198" spans="1:13" x14ac:dyDescent="0.3">
      <c r="A17198"/>
      <c r="B17198"/>
      <c r="C17198" s="29"/>
      <c r="D17198"/>
      <c r="E17198" s="44"/>
      <c r="F17198" s="29"/>
      <c r="G17198" s="45"/>
      <c r="L17198"/>
      <c r="M17198" s="46"/>
    </row>
    <row r="17199" spans="1:13" x14ac:dyDescent="0.3">
      <c r="A17199"/>
      <c r="B17199"/>
      <c r="C17199" s="29"/>
      <c r="D17199"/>
      <c r="E17199" s="44"/>
      <c r="F17199" s="29"/>
      <c r="G17199" s="45"/>
      <c r="L17199"/>
      <c r="M17199" s="46"/>
    </row>
    <row r="17200" spans="1:13" x14ac:dyDescent="0.3">
      <c r="A17200"/>
      <c r="B17200"/>
      <c r="C17200" s="29"/>
      <c r="D17200"/>
      <c r="E17200" s="44"/>
      <c r="F17200" s="29"/>
      <c r="G17200" s="45"/>
      <c r="L17200"/>
      <c r="M17200" s="46"/>
    </row>
    <row r="17201" spans="1:13" x14ac:dyDescent="0.3">
      <c r="A17201"/>
      <c r="B17201"/>
      <c r="C17201" s="29"/>
      <c r="D17201"/>
      <c r="E17201" s="44"/>
      <c r="F17201" s="29"/>
      <c r="G17201" s="45"/>
      <c r="L17201"/>
      <c r="M17201" s="46"/>
    </row>
    <row r="17202" spans="1:13" x14ac:dyDescent="0.3">
      <c r="A17202"/>
      <c r="B17202"/>
      <c r="C17202" s="29"/>
      <c r="D17202"/>
      <c r="E17202" s="44"/>
      <c r="F17202" s="29"/>
      <c r="G17202" s="45"/>
      <c r="L17202"/>
      <c r="M17202" s="46"/>
    </row>
    <row r="17203" spans="1:13" x14ac:dyDescent="0.3">
      <c r="A17203"/>
      <c r="B17203"/>
      <c r="C17203" s="29"/>
      <c r="D17203"/>
      <c r="E17203" s="44"/>
      <c r="F17203" s="29"/>
      <c r="G17203" s="45"/>
      <c r="L17203"/>
      <c r="M17203" s="46"/>
    </row>
    <row r="17204" spans="1:13" x14ac:dyDescent="0.3">
      <c r="A17204"/>
      <c r="B17204"/>
      <c r="C17204" s="29"/>
      <c r="D17204"/>
      <c r="E17204" s="44"/>
      <c r="F17204" s="29"/>
      <c r="G17204" s="45"/>
      <c r="L17204"/>
      <c r="M17204" s="46"/>
    </row>
    <row r="17205" spans="1:13" x14ac:dyDescent="0.3">
      <c r="A17205"/>
      <c r="B17205"/>
      <c r="C17205" s="29"/>
      <c r="D17205"/>
      <c r="E17205" s="44"/>
      <c r="F17205" s="29"/>
      <c r="G17205" s="45"/>
      <c r="L17205"/>
      <c r="M17205" s="46"/>
    </row>
    <row r="17206" spans="1:13" x14ac:dyDescent="0.3">
      <c r="A17206"/>
      <c r="B17206"/>
      <c r="C17206" s="29"/>
      <c r="D17206"/>
      <c r="E17206" s="44"/>
      <c r="F17206" s="29"/>
      <c r="G17206" s="45"/>
      <c r="L17206"/>
      <c r="M17206" s="46"/>
    </row>
    <row r="17207" spans="1:13" x14ac:dyDescent="0.3">
      <c r="A17207"/>
      <c r="B17207"/>
      <c r="C17207" s="29"/>
      <c r="D17207"/>
      <c r="E17207" s="44"/>
      <c r="F17207" s="29"/>
      <c r="G17207" s="45"/>
      <c r="L17207"/>
      <c r="M17207" s="46"/>
    </row>
    <row r="17208" spans="1:13" x14ac:dyDescent="0.3">
      <c r="A17208"/>
      <c r="B17208"/>
      <c r="C17208" s="29"/>
      <c r="D17208"/>
      <c r="E17208" s="44"/>
      <c r="F17208" s="29"/>
      <c r="G17208" s="45"/>
      <c r="L17208"/>
      <c r="M17208" s="46"/>
    </row>
    <row r="17209" spans="1:13" x14ac:dyDescent="0.3">
      <c r="A17209"/>
      <c r="B17209"/>
      <c r="C17209" s="29"/>
      <c r="D17209"/>
      <c r="E17209" s="44"/>
      <c r="F17209" s="29"/>
      <c r="G17209" s="45"/>
      <c r="L17209"/>
      <c r="M17209" s="46"/>
    </row>
    <row r="17210" spans="1:13" x14ac:dyDescent="0.3">
      <c r="A17210"/>
      <c r="B17210"/>
      <c r="C17210" s="29"/>
      <c r="D17210"/>
      <c r="E17210" s="44"/>
      <c r="F17210" s="29"/>
      <c r="G17210" s="45"/>
      <c r="L17210"/>
      <c r="M17210" s="46"/>
    </row>
    <row r="17211" spans="1:13" x14ac:dyDescent="0.3">
      <c r="A17211"/>
      <c r="B17211"/>
      <c r="C17211" s="29"/>
      <c r="D17211"/>
      <c r="E17211" s="44"/>
      <c r="F17211" s="29"/>
      <c r="G17211" s="45"/>
      <c r="L17211"/>
      <c r="M17211" s="46"/>
    </row>
    <row r="17212" spans="1:13" x14ac:dyDescent="0.3">
      <c r="A17212"/>
      <c r="B17212"/>
      <c r="C17212" s="29"/>
      <c r="D17212"/>
      <c r="E17212" s="44"/>
      <c r="F17212" s="29"/>
      <c r="G17212" s="45"/>
      <c r="L17212"/>
      <c r="M17212" s="46"/>
    </row>
    <row r="17213" spans="1:13" x14ac:dyDescent="0.3">
      <c r="A17213"/>
      <c r="B17213"/>
      <c r="C17213" s="29"/>
      <c r="D17213"/>
      <c r="E17213" s="44"/>
      <c r="F17213" s="29"/>
      <c r="G17213" s="45"/>
      <c r="L17213"/>
      <c r="M17213" s="46"/>
    </row>
    <row r="17214" spans="1:13" x14ac:dyDescent="0.3">
      <c r="A17214"/>
      <c r="B17214"/>
      <c r="C17214" s="29"/>
      <c r="D17214"/>
      <c r="E17214" s="44"/>
      <c r="F17214" s="29"/>
      <c r="G17214" s="45"/>
      <c r="L17214"/>
      <c r="M17214" s="46"/>
    </row>
    <row r="17215" spans="1:13" x14ac:dyDescent="0.3">
      <c r="A17215"/>
      <c r="B17215"/>
      <c r="C17215" s="29"/>
      <c r="D17215"/>
      <c r="E17215" s="44"/>
      <c r="F17215" s="29"/>
      <c r="G17215" s="45"/>
      <c r="L17215"/>
      <c r="M17215" s="46"/>
    </row>
    <row r="17216" spans="1:13" x14ac:dyDescent="0.3">
      <c r="A17216"/>
      <c r="B17216"/>
      <c r="C17216" s="29"/>
      <c r="D17216"/>
      <c r="E17216" s="44"/>
      <c r="F17216" s="29"/>
      <c r="G17216" s="45"/>
      <c r="L17216"/>
      <c r="M17216" s="46"/>
    </row>
    <row r="17217" spans="1:13" x14ac:dyDescent="0.3">
      <c r="A17217"/>
      <c r="B17217"/>
      <c r="C17217" s="29"/>
      <c r="D17217"/>
      <c r="E17217" s="44"/>
      <c r="F17217" s="29"/>
      <c r="G17217" s="45"/>
      <c r="L17217"/>
      <c r="M17217" s="46"/>
    </row>
    <row r="17218" spans="1:13" x14ac:dyDescent="0.3">
      <c r="A17218"/>
      <c r="B17218"/>
      <c r="C17218" s="29"/>
      <c r="D17218"/>
      <c r="E17218" s="44"/>
      <c r="F17218" s="29"/>
      <c r="G17218" s="45"/>
      <c r="L17218"/>
      <c r="M17218" s="46"/>
    </row>
    <row r="17219" spans="1:13" x14ac:dyDescent="0.3">
      <c r="A17219"/>
      <c r="B17219"/>
      <c r="C17219" s="29"/>
      <c r="D17219"/>
      <c r="E17219" s="44"/>
      <c r="F17219" s="29"/>
      <c r="G17219" s="45"/>
      <c r="L17219"/>
      <c r="M17219" s="46"/>
    </row>
    <row r="17220" spans="1:13" x14ac:dyDescent="0.3">
      <c r="A17220"/>
      <c r="B17220"/>
      <c r="C17220" s="29"/>
      <c r="D17220"/>
      <c r="E17220" s="44"/>
      <c r="F17220" s="29"/>
      <c r="G17220" s="45"/>
      <c r="L17220"/>
      <c r="M17220" s="46"/>
    </row>
    <row r="17221" spans="1:13" x14ac:dyDescent="0.3">
      <c r="A17221"/>
      <c r="B17221"/>
      <c r="C17221" s="29"/>
      <c r="D17221"/>
      <c r="E17221" s="44"/>
      <c r="F17221" s="29"/>
      <c r="G17221" s="45"/>
      <c r="L17221"/>
      <c r="M17221" s="46"/>
    </row>
    <row r="17222" spans="1:13" x14ac:dyDescent="0.3">
      <c r="A17222"/>
      <c r="B17222"/>
      <c r="C17222" s="29"/>
      <c r="D17222"/>
      <c r="E17222" s="44"/>
      <c r="F17222" s="29"/>
      <c r="G17222" s="45"/>
      <c r="L17222"/>
      <c r="M17222" s="46"/>
    </row>
    <row r="17223" spans="1:13" x14ac:dyDescent="0.3">
      <c r="A17223"/>
      <c r="B17223"/>
      <c r="C17223" s="29"/>
      <c r="D17223"/>
      <c r="E17223" s="44"/>
      <c r="F17223" s="29"/>
      <c r="G17223" s="45"/>
      <c r="L17223"/>
      <c r="M17223" s="46"/>
    </row>
    <row r="17224" spans="1:13" x14ac:dyDescent="0.3">
      <c r="A17224"/>
      <c r="B17224"/>
      <c r="C17224" s="29"/>
      <c r="D17224"/>
      <c r="E17224" s="44"/>
      <c r="F17224" s="29"/>
      <c r="G17224" s="45"/>
      <c r="L17224"/>
      <c r="M17224" s="46"/>
    </row>
    <row r="17225" spans="1:13" x14ac:dyDescent="0.3">
      <c r="A17225"/>
      <c r="B17225"/>
      <c r="C17225" s="29"/>
      <c r="D17225"/>
      <c r="E17225" s="44"/>
      <c r="F17225" s="29"/>
      <c r="G17225" s="45"/>
      <c r="L17225"/>
      <c r="M17225" s="46"/>
    </row>
    <row r="17226" spans="1:13" x14ac:dyDescent="0.3">
      <c r="A17226"/>
      <c r="B17226"/>
      <c r="C17226" s="29"/>
      <c r="D17226"/>
      <c r="E17226" s="44"/>
      <c r="F17226" s="29"/>
      <c r="G17226" s="45"/>
      <c r="L17226"/>
      <c r="M17226" s="46"/>
    </row>
    <row r="17227" spans="1:13" x14ac:dyDescent="0.3">
      <c r="A17227"/>
      <c r="B17227"/>
      <c r="C17227" s="29"/>
      <c r="D17227"/>
      <c r="E17227" s="44"/>
      <c r="F17227" s="29"/>
      <c r="G17227" s="45"/>
      <c r="L17227"/>
      <c r="M17227" s="46"/>
    </row>
    <row r="17228" spans="1:13" x14ac:dyDescent="0.3">
      <c r="A17228"/>
      <c r="B17228"/>
      <c r="C17228" s="29"/>
      <c r="D17228"/>
      <c r="E17228" s="44"/>
      <c r="F17228" s="29"/>
      <c r="G17228" s="45"/>
      <c r="L17228"/>
      <c r="M17228" s="46"/>
    </row>
    <row r="17229" spans="1:13" x14ac:dyDescent="0.3">
      <c r="A17229"/>
      <c r="B17229"/>
      <c r="C17229" s="29"/>
      <c r="D17229"/>
      <c r="E17229" s="44"/>
      <c r="F17229" s="29"/>
      <c r="G17229" s="45"/>
      <c r="L17229"/>
      <c r="M17229" s="46"/>
    </row>
    <row r="17230" spans="1:13" x14ac:dyDescent="0.3">
      <c r="A17230"/>
      <c r="B17230"/>
      <c r="C17230" s="29"/>
      <c r="D17230"/>
      <c r="E17230" s="44"/>
      <c r="F17230" s="29"/>
      <c r="G17230" s="45"/>
      <c r="L17230"/>
      <c r="M17230" s="46"/>
    </row>
    <row r="17231" spans="1:13" x14ac:dyDescent="0.3">
      <c r="A17231"/>
      <c r="B17231"/>
      <c r="C17231" s="29"/>
      <c r="D17231"/>
      <c r="E17231" s="44"/>
      <c r="F17231" s="29"/>
      <c r="G17231" s="45"/>
      <c r="L17231"/>
      <c r="M17231" s="46"/>
    </row>
    <row r="17232" spans="1:13" x14ac:dyDescent="0.3">
      <c r="A17232"/>
      <c r="B17232"/>
      <c r="C17232" s="29"/>
      <c r="D17232"/>
      <c r="E17232" s="44"/>
      <c r="F17232" s="29"/>
      <c r="G17232" s="45"/>
      <c r="L17232"/>
      <c r="M17232" s="46"/>
    </row>
    <row r="17233" spans="1:13" x14ac:dyDescent="0.3">
      <c r="A17233"/>
      <c r="B17233"/>
      <c r="C17233" s="29"/>
      <c r="D17233"/>
      <c r="E17233" s="44"/>
      <c r="F17233" s="29"/>
      <c r="G17233" s="45"/>
      <c r="L17233"/>
      <c r="M17233" s="46"/>
    </row>
    <row r="17234" spans="1:13" x14ac:dyDescent="0.3">
      <c r="A17234"/>
      <c r="B17234"/>
      <c r="C17234" s="29"/>
      <c r="D17234"/>
      <c r="E17234" s="44"/>
      <c r="F17234" s="29"/>
      <c r="G17234" s="45"/>
      <c r="L17234"/>
      <c r="M17234" s="46"/>
    </row>
    <row r="17235" spans="1:13" x14ac:dyDescent="0.3">
      <c r="A17235"/>
      <c r="B17235"/>
      <c r="C17235" s="29"/>
      <c r="D17235"/>
      <c r="E17235" s="44"/>
      <c r="F17235" s="29"/>
      <c r="G17235" s="45"/>
      <c r="L17235"/>
      <c r="M17235" s="46"/>
    </row>
    <row r="17236" spans="1:13" x14ac:dyDescent="0.3">
      <c r="A17236"/>
      <c r="B17236"/>
      <c r="C17236" s="29"/>
      <c r="D17236"/>
      <c r="E17236" s="44"/>
      <c r="F17236" s="29"/>
      <c r="G17236" s="45"/>
      <c r="L17236"/>
      <c r="M17236" s="46"/>
    </row>
    <row r="17237" spans="1:13" x14ac:dyDescent="0.3">
      <c r="A17237"/>
      <c r="B17237"/>
      <c r="C17237" s="29"/>
      <c r="D17237"/>
      <c r="E17237" s="44"/>
      <c r="F17237" s="29"/>
      <c r="G17237" s="45"/>
      <c r="L17237"/>
      <c r="M17237" s="46"/>
    </row>
    <row r="17238" spans="1:13" x14ac:dyDescent="0.3">
      <c r="A17238"/>
      <c r="B17238"/>
      <c r="C17238" s="29"/>
      <c r="D17238"/>
      <c r="E17238" s="44"/>
      <c r="F17238" s="29"/>
      <c r="G17238" s="45"/>
      <c r="L17238"/>
      <c r="M17238" s="46"/>
    </row>
    <row r="17239" spans="1:13" x14ac:dyDescent="0.3">
      <c r="A17239"/>
      <c r="B17239"/>
      <c r="C17239" s="29"/>
      <c r="D17239"/>
      <c r="E17239" s="44"/>
      <c r="F17239" s="29"/>
      <c r="G17239" s="45"/>
      <c r="L17239"/>
      <c r="M17239" s="46"/>
    </row>
    <row r="17240" spans="1:13" x14ac:dyDescent="0.3">
      <c r="A17240"/>
      <c r="B17240"/>
      <c r="C17240" s="29"/>
      <c r="D17240"/>
      <c r="E17240" s="44"/>
      <c r="F17240" s="29"/>
      <c r="G17240" s="45"/>
      <c r="L17240"/>
      <c r="M17240" s="46"/>
    </row>
    <row r="17241" spans="1:13" x14ac:dyDescent="0.3">
      <c r="A17241"/>
      <c r="B17241"/>
      <c r="C17241" s="29"/>
      <c r="D17241"/>
      <c r="E17241" s="44"/>
      <c r="F17241" s="29"/>
      <c r="G17241" s="45"/>
      <c r="L17241"/>
      <c r="M17241" s="46"/>
    </row>
    <row r="17242" spans="1:13" x14ac:dyDescent="0.3">
      <c r="A17242"/>
      <c r="B17242"/>
      <c r="C17242" s="29"/>
      <c r="D17242"/>
      <c r="E17242" s="44"/>
      <c r="F17242" s="29"/>
      <c r="G17242" s="45"/>
      <c r="L17242"/>
      <c r="M17242" s="46"/>
    </row>
    <row r="17243" spans="1:13" x14ac:dyDescent="0.3">
      <c r="A17243"/>
      <c r="B17243"/>
      <c r="C17243" s="29"/>
      <c r="D17243"/>
      <c r="E17243" s="44"/>
      <c r="F17243" s="29"/>
      <c r="G17243" s="45"/>
      <c r="L17243"/>
      <c r="M17243" s="46"/>
    </row>
    <row r="17244" spans="1:13" x14ac:dyDescent="0.3">
      <c r="A17244"/>
      <c r="B17244"/>
      <c r="C17244" s="29"/>
      <c r="D17244"/>
      <c r="E17244" s="44"/>
      <c r="F17244" s="29"/>
      <c r="G17244" s="45"/>
      <c r="L17244"/>
      <c r="M17244" s="46"/>
    </row>
    <row r="17245" spans="1:13" x14ac:dyDescent="0.3">
      <c r="A17245"/>
      <c r="B17245"/>
      <c r="C17245" s="29"/>
      <c r="D17245"/>
      <c r="E17245" s="44"/>
      <c r="F17245" s="29"/>
      <c r="G17245" s="45"/>
      <c r="L17245"/>
      <c r="M17245" s="46"/>
    </row>
    <row r="17246" spans="1:13" x14ac:dyDescent="0.3">
      <c r="A17246"/>
      <c r="B17246"/>
      <c r="C17246" s="29"/>
      <c r="D17246"/>
      <c r="E17246" s="44"/>
      <c r="F17246" s="29"/>
      <c r="G17246" s="45"/>
      <c r="L17246"/>
      <c r="M17246" s="46"/>
    </row>
    <row r="17247" spans="1:13" x14ac:dyDescent="0.3">
      <c r="A17247"/>
      <c r="B17247"/>
      <c r="C17247" s="29"/>
      <c r="D17247"/>
      <c r="E17247" s="44"/>
      <c r="F17247" s="29"/>
      <c r="G17247" s="45"/>
      <c r="L17247"/>
      <c r="M17247" s="46"/>
    </row>
    <row r="17248" spans="1:13" x14ac:dyDescent="0.3">
      <c r="A17248"/>
      <c r="B17248"/>
      <c r="C17248" s="29"/>
      <c r="D17248"/>
      <c r="E17248" s="44"/>
      <c r="F17248" s="29"/>
      <c r="G17248" s="45"/>
      <c r="L17248"/>
      <c r="M17248" s="46"/>
    </row>
    <row r="17249" spans="1:13" x14ac:dyDescent="0.3">
      <c r="A17249"/>
      <c r="B17249"/>
      <c r="C17249" s="29"/>
      <c r="D17249"/>
      <c r="E17249" s="44"/>
      <c r="F17249" s="29"/>
      <c r="G17249" s="45"/>
      <c r="L17249"/>
      <c r="M17249" s="46"/>
    </row>
    <row r="17250" spans="1:13" x14ac:dyDescent="0.3">
      <c r="A17250"/>
      <c r="B17250"/>
      <c r="C17250" s="29"/>
      <c r="D17250"/>
      <c r="E17250" s="44"/>
      <c r="F17250" s="29"/>
      <c r="G17250" s="45"/>
      <c r="L17250"/>
      <c r="M17250" s="46"/>
    </row>
    <row r="17251" spans="1:13" x14ac:dyDescent="0.3">
      <c r="A17251"/>
      <c r="B17251"/>
      <c r="C17251" s="29"/>
      <c r="D17251"/>
      <c r="E17251" s="44"/>
      <c r="F17251" s="29"/>
      <c r="G17251" s="45"/>
      <c r="L17251"/>
      <c r="M17251" s="46"/>
    </row>
    <row r="17252" spans="1:13" x14ac:dyDescent="0.3">
      <c r="A17252"/>
      <c r="B17252"/>
      <c r="C17252" s="29"/>
      <c r="D17252"/>
      <c r="E17252" s="44"/>
      <c r="F17252" s="29"/>
      <c r="G17252" s="45"/>
      <c r="L17252"/>
      <c r="M17252" s="46"/>
    </row>
    <row r="17253" spans="1:13" x14ac:dyDescent="0.3">
      <c r="A17253"/>
      <c r="B17253"/>
      <c r="C17253" s="29"/>
      <c r="D17253"/>
      <c r="E17253" s="44"/>
      <c r="F17253" s="29"/>
      <c r="G17253" s="45"/>
      <c r="L17253"/>
      <c r="M17253" s="46"/>
    </row>
    <row r="17254" spans="1:13" x14ac:dyDescent="0.3">
      <c r="A17254"/>
      <c r="B17254"/>
      <c r="C17254" s="29"/>
      <c r="D17254"/>
      <c r="E17254" s="44"/>
      <c r="F17254" s="29"/>
      <c r="G17254" s="45"/>
      <c r="L17254"/>
      <c r="M17254" s="46"/>
    </row>
    <row r="17255" spans="1:13" x14ac:dyDescent="0.3">
      <c r="A17255"/>
      <c r="B17255"/>
      <c r="C17255" s="29"/>
      <c r="D17255"/>
      <c r="E17255" s="44"/>
      <c r="F17255" s="29"/>
      <c r="G17255" s="45"/>
      <c r="L17255"/>
      <c r="M17255" s="46"/>
    </row>
    <row r="17256" spans="1:13" x14ac:dyDescent="0.3">
      <c r="A17256"/>
      <c r="B17256"/>
      <c r="C17256" s="29"/>
      <c r="D17256"/>
      <c r="E17256" s="44"/>
      <c r="F17256" s="29"/>
      <c r="G17256" s="45"/>
      <c r="L17256"/>
      <c r="M17256" s="46"/>
    </row>
    <row r="17257" spans="1:13" x14ac:dyDescent="0.3">
      <c r="A17257"/>
      <c r="B17257"/>
      <c r="C17257" s="29"/>
      <c r="D17257"/>
      <c r="E17257" s="44"/>
      <c r="F17257" s="29"/>
      <c r="G17257" s="45"/>
      <c r="L17257"/>
      <c r="M17257" s="46"/>
    </row>
    <row r="17258" spans="1:13" x14ac:dyDescent="0.3">
      <c r="A17258"/>
      <c r="B17258"/>
      <c r="C17258" s="29"/>
      <c r="D17258"/>
      <c r="E17258" s="44"/>
      <c r="F17258" s="29"/>
      <c r="G17258" s="45"/>
      <c r="L17258"/>
      <c r="M17258" s="46"/>
    </row>
    <row r="17259" spans="1:13" x14ac:dyDescent="0.3">
      <c r="A17259"/>
      <c r="B17259"/>
      <c r="C17259" s="29"/>
      <c r="D17259"/>
      <c r="E17259" s="44"/>
      <c r="F17259" s="29"/>
      <c r="G17259" s="45"/>
      <c r="L17259"/>
      <c r="M17259" s="46"/>
    </row>
    <row r="17260" spans="1:13" x14ac:dyDescent="0.3">
      <c r="A17260"/>
      <c r="B17260"/>
      <c r="C17260" s="29"/>
      <c r="D17260"/>
      <c r="E17260" s="44"/>
      <c r="F17260" s="29"/>
      <c r="G17260" s="45"/>
      <c r="L17260"/>
      <c r="M17260" s="46"/>
    </row>
    <row r="17261" spans="1:13" x14ac:dyDescent="0.3">
      <c r="A17261"/>
      <c r="B17261"/>
      <c r="C17261" s="29"/>
      <c r="D17261"/>
      <c r="E17261" s="44"/>
      <c r="F17261" s="29"/>
      <c r="G17261" s="45"/>
      <c r="L17261"/>
      <c r="M17261" s="46"/>
    </row>
    <row r="17262" spans="1:13" x14ac:dyDescent="0.3">
      <c r="A17262"/>
      <c r="B17262"/>
      <c r="C17262" s="29"/>
      <c r="D17262"/>
      <c r="E17262" s="44"/>
      <c r="F17262" s="29"/>
      <c r="G17262" s="45"/>
      <c r="L17262"/>
      <c r="M17262" s="46"/>
    </row>
    <row r="17263" spans="1:13" x14ac:dyDescent="0.3">
      <c r="A17263"/>
      <c r="B17263"/>
      <c r="C17263" s="29"/>
      <c r="D17263"/>
      <c r="E17263" s="44"/>
      <c r="F17263" s="29"/>
      <c r="G17263" s="45"/>
      <c r="L17263"/>
      <c r="M17263" s="46"/>
    </row>
    <row r="17264" spans="1:13" x14ac:dyDescent="0.3">
      <c r="A17264"/>
      <c r="B17264"/>
      <c r="C17264" s="29"/>
      <c r="D17264"/>
      <c r="E17264" s="44"/>
      <c r="F17264" s="29"/>
      <c r="G17264" s="45"/>
      <c r="L17264"/>
      <c r="M17264" s="46"/>
    </row>
    <row r="17265" spans="1:13" x14ac:dyDescent="0.3">
      <c r="A17265"/>
      <c r="B17265"/>
      <c r="C17265" s="29"/>
      <c r="D17265"/>
      <c r="E17265" s="44"/>
      <c r="F17265" s="29"/>
      <c r="G17265" s="45"/>
      <c r="L17265"/>
      <c r="M17265" s="46"/>
    </row>
    <row r="17266" spans="1:13" x14ac:dyDescent="0.3">
      <c r="A17266"/>
      <c r="B17266"/>
      <c r="C17266" s="29"/>
      <c r="D17266"/>
      <c r="E17266" s="44"/>
      <c r="F17266" s="29"/>
      <c r="G17266" s="45"/>
      <c r="L17266"/>
      <c r="M17266" s="46"/>
    </row>
    <row r="17267" spans="1:13" x14ac:dyDescent="0.3">
      <c r="A17267"/>
      <c r="B17267"/>
      <c r="C17267" s="29"/>
      <c r="D17267"/>
      <c r="E17267" s="44"/>
      <c r="F17267" s="29"/>
      <c r="G17267" s="45"/>
      <c r="L17267"/>
      <c r="M17267" s="46"/>
    </row>
    <row r="17268" spans="1:13" x14ac:dyDescent="0.3">
      <c r="A17268"/>
      <c r="B17268"/>
      <c r="C17268" s="29"/>
      <c r="D17268"/>
      <c r="E17268" s="44"/>
      <c r="F17268" s="29"/>
      <c r="G17268" s="45"/>
      <c r="L17268"/>
      <c r="M17268" s="46"/>
    </row>
    <row r="17269" spans="1:13" x14ac:dyDescent="0.3">
      <c r="A17269"/>
      <c r="B17269"/>
      <c r="C17269" s="29"/>
      <c r="D17269"/>
      <c r="E17269" s="44"/>
      <c r="F17269" s="29"/>
      <c r="G17269" s="45"/>
      <c r="L17269"/>
      <c r="M17269" s="46"/>
    </row>
    <row r="17270" spans="1:13" x14ac:dyDescent="0.3">
      <c r="A17270"/>
      <c r="B17270"/>
      <c r="C17270" s="29"/>
      <c r="D17270"/>
      <c r="E17270" s="44"/>
      <c r="F17270" s="29"/>
      <c r="G17270" s="45"/>
      <c r="L17270"/>
      <c r="M17270" s="46"/>
    </row>
    <row r="17271" spans="1:13" x14ac:dyDescent="0.3">
      <c r="A17271"/>
      <c r="B17271"/>
      <c r="C17271" s="29"/>
      <c r="D17271"/>
      <c r="E17271" s="44"/>
      <c r="F17271" s="29"/>
      <c r="G17271" s="45"/>
      <c r="L17271"/>
      <c r="M17271" s="46"/>
    </row>
    <row r="17272" spans="1:13" x14ac:dyDescent="0.3">
      <c r="A17272"/>
      <c r="B17272"/>
      <c r="C17272" s="29"/>
      <c r="D17272"/>
      <c r="E17272" s="44"/>
      <c r="F17272" s="29"/>
      <c r="G17272" s="45"/>
      <c r="L17272"/>
      <c r="M17272" s="46"/>
    </row>
    <row r="17273" spans="1:13" x14ac:dyDescent="0.3">
      <c r="A17273"/>
      <c r="B17273"/>
      <c r="C17273" s="29"/>
      <c r="D17273"/>
      <c r="E17273" s="44"/>
      <c r="F17273" s="29"/>
      <c r="G17273" s="45"/>
      <c r="L17273"/>
      <c r="M17273" s="46"/>
    </row>
    <row r="17274" spans="1:13" x14ac:dyDescent="0.3">
      <c r="A17274"/>
      <c r="B17274"/>
      <c r="C17274" s="29"/>
      <c r="D17274"/>
      <c r="E17274" s="44"/>
      <c r="F17274" s="29"/>
      <c r="G17274" s="45"/>
      <c r="L17274"/>
      <c r="M17274" s="46"/>
    </row>
    <row r="17275" spans="1:13" x14ac:dyDescent="0.3">
      <c r="A17275"/>
      <c r="B17275"/>
      <c r="C17275" s="29"/>
      <c r="D17275"/>
      <c r="E17275" s="44"/>
      <c r="F17275" s="29"/>
      <c r="G17275" s="45"/>
      <c r="L17275"/>
      <c r="M17275" s="46"/>
    </row>
    <row r="17276" spans="1:13" x14ac:dyDescent="0.3">
      <c r="A17276"/>
      <c r="B17276"/>
      <c r="C17276" s="29"/>
      <c r="D17276"/>
      <c r="E17276" s="44"/>
      <c r="F17276" s="29"/>
      <c r="G17276" s="45"/>
      <c r="L17276"/>
      <c r="M17276" s="46"/>
    </row>
    <row r="17277" spans="1:13" x14ac:dyDescent="0.3">
      <c r="A17277"/>
      <c r="B17277"/>
      <c r="C17277" s="29"/>
      <c r="D17277"/>
      <c r="E17277" s="44"/>
      <c r="F17277" s="29"/>
      <c r="G17277" s="45"/>
      <c r="L17277"/>
      <c r="M17277" s="46"/>
    </row>
    <row r="17278" spans="1:13" x14ac:dyDescent="0.3">
      <c r="A17278"/>
      <c r="B17278"/>
      <c r="C17278" s="29"/>
      <c r="D17278"/>
      <c r="E17278" s="44"/>
      <c r="F17278" s="29"/>
      <c r="G17278" s="45"/>
      <c r="L17278"/>
      <c r="M17278" s="46"/>
    </row>
    <row r="17279" spans="1:13" x14ac:dyDescent="0.3">
      <c r="A17279"/>
      <c r="B17279"/>
      <c r="C17279" s="29"/>
      <c r="D17279"/>
      <c r="E17279" s="44"/>
      <c r="F17279" s="29"/>
      <c r="G17279" s="45"/>
      <c r="L17279"/>
      <c r="M17279" s="46"/>
    </row>
    <row r="17280" spans="1:13" x14ac:dyDescent="0.3">
      <c r="A17280"/>
      <c r="B17280"/>
      <c r="C17280" s="29"/>
      <c r="D17280"/>
      <c r="E17280" s="44"/>
      <c r="F17280" s="29"/>
      <c r="G17280" s="45"/>
      <c r="L17280"/>
      <c r="M17280" s="46"/>
    </row>
    <row r="17281" spans="1:13" x14ac:dyDescent="0.3">
      <c r="A17281"/>
      <c r="B17281"/>
      <c r="C17281" s="29"/>
      <c r="D17281"/>
      <c r="E17281" s="44"/>
      <c r="F17281" s="29"/>
      <c r="G17281" s="45"/>
      <c r="L17281"/>
      <c r="M17281" s="46"/>
    </row>
    <row r="17282" spans="1:13" x14ac:dyDescent="0.3">
      <c r="A17282"/>
      <c r="B17282"/>
      <c r="C17282" s="29"/>
      <c r="D17282"/>
      <c r="E17282" s="44"/>
      <c r="F17282" s="29"/>
      <c r="G17282" s="45"/>
      <c r="L17282"/>
      <c r="M17282" s="46"/>
    </row>
    <row r="17283" spans="1:13" x14ac:dyDescent="0.3">
      <c r="A17283"/>
      <c r="B17283"/>
      <c r="C17283" s="29"/>
      <c r="D17283"/>
      <c r="E17283" s="44"/>
      <c r="F17283" s="29"/>
      <c r="G17283" s="45"/>
      <c r="L17283"/>
      <c r="M17283" s="46"/>
    </row>
    <row r="17284" spans="1:13" x14ac:dyDescent="0.3">
      <c r="A17284"/>
      <c r="B17284"/>
      <c r="C17284" s="29"/>
      <c r="D17284"/>
      <c r="E17284" s="44"/>
      <c r="F17284" s="29"/>
      <c r="G17284" s="45"/>
      <c r="L17284"/>
      <c r="M17284" s="46"/>
    </row>
    <row r="17285" spans="1:13" x14ac:dyDescent="0.3">
      <c r="A17285"/>
      <c r="B17285"/>
      <c r="C17285" s="29"/>
      <c r="D17285"/>
      <c r="E17285" s="44"/>
      <c r="F17285" s="29"/>
      <c r="G17285" s="45"/>
      <c r="L17285"/>
      <c r="M17285" s="46"/>
    </row>
    <row r="17286" spans="1:13" x14ac:dyDescent="0.3">
      <c r="A17286"/>
      <c r="B17286"/>
      <c r="C17286" s="29"/>
      <c r="D17286"/>
      <c r="E17286" s="44"/>
      <c r="F17286" s="29"/>
      <c r="G17286" s="45"/>
      <c r="L17286"/>
      <c r="M17286" s="46"/>
    </row>
    <row r="17287" spans="1:13" x14ac:dyDescent="0.3">
      <c r="A17287"/>
      <c r="B17287"/>
      <c r="C17287" s="29"/>
      <c r="D17287"/>
      <c r="E17287" s="44"/>
      <c r="F17287" s="29"/>
      <c r="G17287" s="45"/>
      <c r="L17287"/>
      <c r="M17287" s="46"/>
    </row>
    <row r="17288" spans="1:13" x14ac:dyDescent="0.3">
      <c r="A17288"/>
      <c r="B17288"/>
      <c r="C17288" s="29"/>
      <c r="D17288"/>
      <c r="E17288" s="44"/>
      <c r="F17288" s="29"/>
      <c r="G17288" s="45"/>
      <c r="L17288"/>
      <c r="M17288" s="46"/>
    </row>
    <row r="17289" spans="1:13" x14ac:dyDescent="0.3">
      <c r="A17289"/>
      <c r="B17289"/>
      <c r="C17289" s="29"/>
      <c r="D17289"/>
      <c r="E17289" s="44"/>
      <c r="F17289" s="29"/>
      <c r="G17289" s="45"/>
      <c r="L17289"/>
      <c r="M17289" s="46"/>
    </row>
    <row r="17290" spans="1:13" x14ac:dyDescent="0.3">
      <c r="A17290"/>
      <c r="B17290"/>
      <c r="C17290" s="29"/>
      <c r="D17290"/>
      <c r="E17290" s="44"/>
      <c r="F17290" s="29"/>
      <c r="G17290" s="45"/>
      <c r="L17290"/>
      <c r="M17290" s="46"/>
    </row>
    <row r="17291" spans="1:13" x14ac:dyDescent="0.3">
      <c r="A17291"/>
      <c r="B17291"/>
      <c r="C17291" s="29"/>
      <c r="D17291"/>
      <c r="E17291" s="44"/>
      <c r="F17291" s="29"/>
      <c r="G17291" s="45"/>
      <c r="L17291"/>
      <c r="M17291" s="46"/>
    </row>
    <row r="17292" spans="1:13" x14ac:dyDescent="0.3">
      <c r="A17292"/>
      <c r="B17292"/>
      <c r="C17292" s="29"/>
      <c r="D17292"/>
      <c r="E17292" s="44"/>
      <c r="F17292" s="29"/>
      <c r="G17292" s="45"/>
      <c r="L17292"/>
      <c r="M17292" s="46"/>
    </row>
    <row r="17293" spans="1:13" x14ac:dyDescent="0.3">
      <c r="A17293"/>
      <c r="B17293"/>
      <c r="C17293" s="29"/>
      <c r="D17293"/>
      <c r="E17293" s="44"/>
      <c r="F17293" s="29"/>
      <c r="G17293" s="45"/>
      <c r="L17293"/>
      <c r="M17293" s="46"/>
    </row>
    <row r="17294" spans="1:13" x14ac:dyDescent="0.3">
      <c r="A17294"/>
      <c r="B17294"/>
      <c r="C17294" s="29"/>
      <c r="D17294"/>
      <c r="E17294" s="44"/>
      <c r="F17294" s="29"/>
      <c r="G17294" s="45"/>
      <c r="L17294"/>
      <c r="M17294" s="46"/>
    </row>
    <row r="17295" spans="1:13" x14ac:dyDescent="0.3">
      <c r="A17295"/>
      <c r="B17295"/>
      <c r="C17295" s="29"/>
      <c r="D17295"/>
      <c r="E17295" s="44"/>
      <c r="F17295" s="29"/>
      <c r="G17295" s="45"/>
      <c r="L17295"/>
      <c r="M17295" s="46"/>
    </row>
    <row r="17296" spans="1:13" x14ac:dyDescent="0.3">
      <c r="A17296"/>
      <c r="B17296"/>
      <c r="C17296" s="29"/>
      <c r="D17296"/>
      <c r="E17296" s="44"/>
      <c r="F17296" s="29"/>
      <c r="G17296" s="45"/>
      <c r="L17296"/>
      <c r="M17296" s="46"/>
    </row>
    <row r="17297" spans="1:13" x14ac:dyDescent="0.3">
      <c r="A17297"/>
      <c r="B17297"/>
      <c r="C17297" s="29"/>
      <c r="D17297"/>
      <c r="E17297" s="44"/>
      <c r="F17297" s="29"/>
      <c r="G17297" s="45"/>
      <c r="L17297"/>
      <c r="M17297" s="46"/>
    </row>
    <row r="17298" spans="1:13" x14ac:dyDescent="0.3">
      <c r="A17298"/>
      <c r="B17298"/>
      <c r="C17298" s="29"/>
      <c r="D17298"/>
      <c r="E17298" s="44"/>
      <c r="F17298" s="29"/>
      <c r="G17298" s="45"/>
      <c r="L17298"/>
      <c r="M17298" s="46"/>
    </row>
    <row r="17299" spans="1:13" x14ac:dyDescent="0.3">
      <c r="A17299"/>
      <c r="B17299"/>
      <c r="C17299" s="29"/>
      <c r="D17299"/>
      <c r="E17299" s="44"/>
      <c r="F17299" s="29"/>
      <c r="G17299" s="45"/>
      <c r="L17299"/>
      <c r="M17299" s="46"/>
    </row>
    <row r="17300" spans="1:13" x14ac:dyDescent="0.3">
      <c r="A17300"/>
      <c r="B17300"/>
      <c r="C17300" s="29"/>
      <c r="D17300"/>
      <c r="E17300" s="44"/>
      <c r="F17300" s="29"/>
      <c r="G17300" s="45"/>
      <c r="L17300"/>
      <c r="M17300" s="46"/>
    </row>
    <row r="17301" spans="1:13" x14ac:dyDescent="0.3">
      <c r="A17301"/>
      <c r="B17301"/>
      <c r="C17301" s="29"/>
      <c r="D17301"/>
      <c r="E17301" s="44"/>
      <c r="F17301" s="29"/>
      <c r="G17301" s="45"/>
      <c r="L17301"/>
      <c r="M17301" s="46"/>
    </row>
    <row r="17302" spans="1:13" x14ac:dyDescent="0.3">
      <c r="A17302"/>
      <c r="B17302"/>
      <c r="C17302" s="29"/>
      <c r="D17302"/>
      <c r="E17302" s="44"/>
      <c r="F17302" s="29"/>
      <c r="G17302" s="45"/>
      <c r="L17302"/>
      <c r="M17302" s="46"/>
    </row>
    <row r="17303" spans="1:13" x14ac:dyDescent="0.3">
      <c r="A17303"/>
      <c r="B17303"/>
      <c r="C17303" s="29"/>
      <c r="D17303"/>
      <c r="E17303" s="44"/>
      <c r="F17303" s="29"/>
      <c r="G17303" s="45"/>
      <c r="L17303"/>
      <c r="M17303" s="46"/>
    </row>
    <row r="17304" spans="1:13" x14ac:dyDescent="0.3">
      <c r="A17304"/>
      <c r="B17304"/>
      <c r="C17304" s="29"/>
      <c r="D17304"/>
      <c r="E17304" s="44"/>
      <c r="F17304" s="29"/>
      <c r="G17304" s="45"/>
      <c r="L17304"/>
      <c r="M17304" s="46"/>
    </row>
    <row r="17305" spans="1:13" x14ac:dyDescent="0.3">
      <c r="A17305"/>
      <c r="B17305"/>
      <c r="C17305" s="29"/>
      <c r="D17305"/>
      <c r="E17305" s="44"/>
      <c r="F17305" s="29"/>
      <c r="G17305" s="45"/>
      <c r="L17305"/>
      <c r="M17305" s="46"/>
    </row>
    <row r="17306" spans="1:13" x14ac:dyDescent="0.3">
      <c r="A17306"/>
      <c r="B17306"/>
      <c r="C17306" s="29"/>
      <c r="D17306"/>
      <c r="E17306" s="44"/>
      <c r="F17306" s="29"/>
      <c r="G17306" s="45"/>
      <c r="L17306"/>
      <c r="M17306" s="46"/>
    </row>
    <row r="17307" spans="1:13" x14ac:dyDescent="0.3">
      <c r="A17307"/>
      <c r="B17307"/>
      <c r="C17307" s="29"/>
      <c r="D17307"/>
      <c r="E17307" s="44"/>
      <c r="F17307" s="29"/>
      <c r="G17307" s="45"/>
      <c r="L17307"/>
      <c r="M17307" s="46"/>
    </row>
    <row r="17308" spans="1:13" x14ac:dyDescent="0.3">
      <c r="A17308"/>
      <c r="B17308"/>
      <c r="C17308" s="29"/>
      <c r="D17308"/>
      <c r="E17308" s="44"/>
      <c r="F17308" s="29"/>
      <c r="G17308" s="45"/>
      <c r="L17308"/>
      <c r="M17308" s="46"/>
    </row>
    <row r="17309" spans="1:13" x14ac:dyDescent="0.3">
      <c r="A17309"/>
      <c r="B17309"/>
      <c r="C17309" s="29"/>
      <c r="D17309"/>
      <c r="E17309" s="44"/>
      <c r="F17309" s="29"/>
      <c r="G17309" s="45"/>
      <c r="L17309"/>
      <c r="M17309" s="46"/>
    </row>
    <row r="17310" spans="1:13" x14ac:dyDescent="0.3">
      <c r="A17310"/>
      <c r="B17310"/>
      <c r="C17310" s="29"/>
      <c r="D17310"/>
      <c r="E17310" s="44"/>
      <c r="F17310" s="29"/>
      <c r="G17310" s="45"/>
      <c r="L17310"/>
      <c r="M17310" s="46"/>
    </row>
    <row r="17311" spans="1:13" x14ac:dyDescent="0.3">
      <c r="A17311"/>
      <c r="B17311"/>
      <c r="C17311" s="29"/>
      <c r="D17311"/>
      <c r="E17311" s="44"/>
      <c r="F17311" s="29"/>
      <c r="G17311" s="45"/>
      <c r="L17311"/>
      <c r="M17311" s="46"/>
    </row>
    <row r="17312" spans="1:13" x14ac:dyDescent="0.3">
      <c r="A17312"/>
      <c r="B17312"/>
      <c r="C17312" s="29"/>
      <c r="D17312"/>
      <c r="E17312" s="44"/>
      <c r="F17312" s="29"/>
      <c r="G17312" s="45"/>
      <c r="L17312"/>
      <c r="M17312" s="46"/>
    </row>
    <row r="17313" spans="1:13" x14ac:dyDescent="0.3">
      <c r="A17313"/>
      <c r="B17313"/>
      <c r="C17313" s="29"/>
      <c r="D17313"/>
      <c r="E17313" s="44"/>
      <c r="F17313" s="29"/>
      <c r="G17313" s="45"/>
      <c r="L17313"/>
      <c r="M17313" s="46"/>
    </row>
    <row r="17314" spans="1:13" x14ac:dyDescent="0.3">
      <c r="A17314"/>
      <c r="B17314"/>
      <c r="C17314" s="29"/>
      <c r="D17314"/>
      <c r="E17314" s="44"/>
      <c r="F17314" s="29"/>
      <c r="G17314" s="45"/>
      <c r="L17314"/>
      <c r="M17314" s="46"/>
    </row>
    <row r="17315" spans="1:13" x14ac:dyDescent="0.3">
      <c r="A17315"/>
      <c r="B17315"/>
      <c r="C17315" s="29"/>
      <c r="D17315"/>
      <c r="E17315" s="44"/>
      <c r="F17315" s="29"/>
      <c r="G17315" s="45"/>
      <c r="L17315"/>
      <c r="M17315" s="46"/>
    </row>
    <row r="17316" spans="1:13" x14ac:dyDescent="0.3">
      <c r="A17316"/>
      <c r="B17316"/>
      <c r="C17316" s="29"/>
      <c r="D17316"/>
      <c r="E17316" s="44"/>
      <c r="F17316" s="29"/>
      <c r="G17316" s="45"/>
      <c r="L17316"/>
      <c r="M17316" s="46"/>
    </row>
    <row r="17317" spans="1:13" x14ac:dyDescent="0.3">
      <c r="A17317"/>
      <c r="B17317"/>
      <c r="C17317" s="29"/>
      <c r="D17317"/>
      <c r="E17317" s="44"/>
      <c r="F17317" s="29"/>
      <c r="G17317" s="45"/>
      <c r="L17317"/>
      <c r="M17317" s="46"/>
    </row>
    <row r="17318" spans="1:13" x14ac:dyDescent="0.3">
      <c r="A17318"/>
      <c r="B17318"/>
      <c r="C17318" s="29"/>
      <c r="D17318"/>
      <c r="E17318" s="44"/>
      <c r="F17318" s="29"/>
      <c r="G17318" s="45"/>
      <c r="L17318"/>
      <c r="M17318" s="46"/>
    </row>
    <row r="17319" spans="1:13" x14ac:dyDescent="0.3">
      <c r="A17319"/>
      <c r="B17319"/>
      <c r="C17319" s="29"/>
      <c r="D17319"/>
      <c r="E17319" s="44"/>
      <c r="F17319" s="29"/>
      <c r="G17319" s="45"/>
      <c r="L17319"/>
      <c r="M17319" s="46"/>
    </row>
    <row r="17320" spans="1:13" x14ac:dyDescent="0.3">
      <c r="A17320"/>
      <c r="B17320"/>
      <c r="C17320" s="29"/>
      <c r="D17320"/>
      <c r="E17320" s="44"/>
      <c r="F17320" s="29"/>
      <c r="G17320" s="45"/>
      <c r="L17320"/>
      <c r="M17320" s="46"/>
    </row>
    <row r="17321" spans="1:13" x14ac:dyDescent="0.3">
      <c r="A17321"/>
      <c r="B17321"/>
      <c r="C17321" s="29"/>
      <c r="D17321"/>
      <c r="E17321" s="44"/>
      <c r="F17321" s="29"/>
      <c r="G17321" s="45"/>
      <c r="L17321"/>
      <c r="M17321" s="46"/>
    </row>
    <row r="17322" spans="1:13" x14ac:dyDescent="0.3">
      <c r="A17322"/>
      <c r="B17322"/>
      <c r="C17322" s="29"/>
      <c r="D17322"/>
      <c r="E17322" s="44"/>
      <c r="F17322" s="29"/>
      <c r="G17322" s="45"/>
      <c r="L17322"/>
      <c r="M17322" s="46"/>
    </row>
    <row r="17323" spans="1:13" x14ac:dyDescent="0.3">
      <c r="A17323"/>
      <c r="B17323"/>
      <c r="C17323" s="29"/>
      <c r="D17323"/>
      <c r="E17323" s="44"/>
      <c r="F17323" s="29"/>
      <c r="G17323" s="45"/>
      <c r="L17323"/>
      <c r="M17323" s="46"/>
    </row>
    <row r="17324" spans="1:13" x14ac:dyDescent="0.3">
      <c r="A17324"/>
      <c r="B17324"/>
      <c r="C17324" s="29"/>
      <c r="D17324"/>
      <c r="E17324" s="44"/>
      <c r="F17324" s="29"/>
      <c r="G17324" s="45"/>
      <c r="L17324"/>
      <c r="M17324" s="46"/>
    </row>
    <row r="17325" spans="1:13" x14ac:dyDescent="0.3">
      <c r="A17325"/>
      <c r="B17325"/>
      <c r="C17325" s="29"/>
      <c r="D17325"/>
      <c r="E17325" s="44"/>
      <c r="F17325" s="29"/>
      <c r="G17325" s="45"/>
      <c r="L17325"/>
      <c r="M17325" s="46"/>
    </row>
    <row r="17326" spans="1:13" x14ac:dyDescent="0.3">
      <c r="A17326"/>
      <c r="B17326"/>
      <c r="C17326" s="29"/>
      <c r="D17326"/>
      <c r="E17326" s="44"/>
      <c r="F17326" s="29"/>
      <c r="G17326" s="45"/>
      <c r="L17326"/>
      <c r="M17326" s="46"/>
    </row>
    <row r="17327" spans="1:13" x14ac:dyDescent="0.3">
      <c r="A17327"/>
      <c r="B17327"/>
      <c r="C17327" s="29"/>
      <c r="D17327"/>
      <c r="E17327" s="44"/>
      <c r="F17327" s="29"/>
      <c r="G17327" s="45"/>
      <c r="L17327"/>
      <c r="M17327" s="46"/>
    </row>
    <row r="17328" spans="1:13" x14ac:dyDescent="0.3">
      <c r="A17328"/>
      <c r="B17328"/>
      <c r="C17328" s="29"/>
      <c r="D17328"/>
      <c r="E17328" s="44"/>
      <c r="F17328" s="29"/>
      <c r="G17328" s="45"/>
      <c r="L17328"/>
      <c r="M17328" s="46"/>
    </row>
    <row r="17329" spans="1:13" x14ac:dyDescent="0.3">
      <c r="A17329"/>
      <c r="B17329"/>
      <c r="C17329" s="29"/>
      <c r="D17329"/>
      <c r="E17329" s="44"/>
      <c r="F17329" s="29"/>
      <c r="G17329" s="45"/>
      <c r="L17329"/>
      <c r="M17329" s="46"/>
    </row>
    <row r="17330" spans="1:13" x14ac:dyDescent="0.3">
      <c r="A17330"/>
      <c r="B17330"/>
      <c r="C17330" s="29"/>
      <c r="D17330"/>
      <c r="E17330" s="44"/>
      <c r="F17330" s="29"/>
      <c r="G17330" s="45"/>
      <c r="L17330"/>
      <c r="M17330" s="46"/>
    </row>
    <row r="17331" spans="1:13" x14ac:dyDescent="0.3">
      <c r="A17331"/>
      <c r="B17331"/>
      <c r="C17331" s="29"/>
      <c r="D17331"/>
      <c r="E17331" s="44"/>
      <c r="F17331" s="29"/>
      <c r="G17331" s="45"/>
      <c r="L17331"/>
      <c r="M17331" s="46"/>
    </row>
    <row r="17332" spans="1:13" x14ac:dyDescent="0.3">
      <c r="A17332"/>
      <c r="B17332"/>
      <c r="C17332" s="29"/>
      <c r="D17332"/>
      <c r="E17332" s="44"/>
      <c r="F17332" s="29"/>
      <c r="G17332" s="45"/>
      <c r="L17332"/>
      <c r="M17332" s="46"/>
    </row>
    <row r="17333" spans="1:13" x14ac:dyDescent="0.3">
      <c r="A17333"/>
      <c r="B17333"/>
      <c r="C17333" s="29"/>
      <c r="D17333"/>
      <c r="E17333" s="44"/>
      <c r="F17333" s="29"/>
      <c r="G17333" s="45"/>
      <c r="L17333"/>
      <c r="M17333" s="46"/>
    </row>
    <row r="17334" spans="1:13" x14ac:dyDescent="0.3">
      <c r="A17334"/>
      <c r="B17334"/>
      <c r="C17334" s="29"/>
      <c r="D17334"/>
      <c r="E17334" s="44"/>
      <c r="F17334" s="29"/>
      <c r="G17334" s="45"/>
      <c r="L17334"/>
      <c r="M17334" s="46"/>
    </row>
    <row r="17335" spans="1:13" x14ac:dyDescent="0.3">
      <c r="A17335"/>
      <c r="B17335"/>
      <c r="C17335" s="29"/>
      <c r="D17335"/>
      <c r="E17335" s="44"/>
      <c r="F17335" s="29"/>
      <c r="G17335" s="45"/>
      <c r="L17335"/>
      <c r="M17335" s="46"/>
    </row>
    <row r="17336" spans="1:13" x14ac:dyDescent="0.3">
      <c r="A17336"/>
      <c r="B17336"/>
      <c r="C17336" s="29"/>
      <c r="D17336"/>
      <c r="E17336" s="44"/>
      <c r="F17336" s="29"/>
      <c r="G17336" s="45"/>
      <c r="L17336"/>
      <c r="M17336" s="46"/>
    </row>
    <row r="17337" spans="1:13" x14ac:dyDescent="0.3">
      <c r="A17337"/>
      <c r="B17337"/>
      <c r="C17337" s="29"/>
      <c r="D17337"/>
      <c r="E17337" s="44"/>
      <c r="F17337" s="29"/>
      <c r="G17337" s="45"/>
      <c r="L17337"/>
      <c r="M17337" s="46"/>
    </row>
    <row r="17338" spans="1:13" x14ac:dyDescent="0.3">
      <c r="A17338"/>
      <c r="B17338"/>
      <c r="C17338" s="29"/>
      <c r="D17338"/>
      <c r="E17338" s="44"/>
      <c r="F17338" s="29"/>
      <c r="G17338" s="45"/>
      <c r="L17338"/>
      <c r="M17338" s="46"/>
    </row>
    <row r="17339" spans="1:13" x14ac:dyDescent="0.3">
      <c r="A17339"/>
      <c r="B17339"/>
      <c r="C17339" s="29"/>
      <c r="D17339"/>
      <c r="E17339" s="44"/>
      <c r="F17339" s="29"/>
      <c r="G17339" s="45"/>
      <c r="L17339"/>
      <c r="M17339" s="46"/>
    </row>
    <row r="17340" spans="1:13" x14ac:dyDescent="0.3">
      <c r="A17340"/>
      <c r="B17340"/>
      <c r="C17340" s="29"/>
      <c r="D17340"/>
      <c r="E17340" s="44"/>
      <c r="F17340" s="29"/>
      <c r="G17340" s="45"/>
      <c r="L17340"/>
      <c r="M17340" s="46"/>
    </row>
    <row r="17341" spans="1:13" x14ac:dyDescent="0.3">
      <c r="A17341"/>
      <c r="B17341"/>
      <c r="C17341" s="29"/>
      <c r="D17341"/>
      <c r="E17341" s="44"/>
      <c r="F17341" s="29"/>
      <c r="G17341" s="45"/>
      <c r="L17341"/>
      <c r="M17341" s="46"/>
    </row>
    <row r="17342" spans="1:13" x14ac:dyDescent="0.3">
      <c r="A17342"/>
      <c r="B17342"/>
      <c r="C17342" s="29"/>
      <c r="D17342"/>
      <c r="E17342" s="44"/>
      <c r="F17342" s="29"/>
      <c r="G17342" s="45"/>
      <c r="L17342"/>
      <c r="M17342" s="46"/>
    </row>
    <row r="17343" spans="1:13" x14ac:dyDescent="0.3">
      <c r="A17343"/>
      <c r="B17343"/>
      <c r="C17343" s="29"/>
      <c r="D17343"/>
      <c r="E17343" s="44"/>
      <c r="F17343" s="29"/>
      <c r="G17343" s="45"/>
      <c r="L17343"/>
      <c r="M17343" s="46"/>
    </row>
    <row r="17344" spans="1:13" x14ac:dyDescent="0.3">
      <c r="A17344"/>
      <c r="B17344"/>
      <c r="C17344" s="29"/>
      <c r="D17344"/>
      <c r="E17344" s="44"/>
      <c r="F17344" s="29"/>
      <c r="G17344" s="45"/>
      <c r="L17344"/>
      <c r="M17344" s="46"/>
    </row>
    <row r="17345" spans="1:13" x14ac:dyDescent="0.3">
      <c r="A17345"/>
      <c r="B17345"/>
      <c r="C17345" s="29"/>
      <c r="D17345"/>
      <c r="E17345" s="44"/>
      <c r="F17345" s="29"/>
      <c r="G17345" s="45"/>
      <c r="L17345"/>
      <c r="M17345" s="46"/>
    </row>
    <row r="17346" spans="1:13" x14ac:dyDescent="0.3">
      <c r="A17346"/>
      <c r="B17346"/>
      <c r="C17346" s="29"/>
      <c r="D17346"/>
      <c r="E17346" s="44"/>
      <c r="F17346" s="29"/>
      <c r="G17346" s="45"/>
      <c r="L17346"/>
      <c r="M17346" s="46"/>
    </row>
    <row r="17347" spans="1:13" x14ac:dyDescent="0.3">
      <c r="A17347"/>
      <c r="B17347"/>
      <c r="C17347" s="29"/>
      <c r="D17347"/>
      <c r="E17347" s="44"/>
      <c r="F17347" s="29"/>
      <c r="G17347" s="45"/>
      <c r="L17347"/>
      <c r="M17347" s="46"/>
    </row>
    <row r="17348" spans="1:13" x14ac:dyDescent="0.3">
      <c r="A17348"/>
      <c r="B17348"/>
      <c r="C17348" s="29"/>
      <c r="D17348"/>
      <c r="E17348" s="44"/>
      <c r="F17348" s="29"/>
      <c r="G17348" s="45"/>
      <c r="L17348"/>
      <c r="M17348" s="46"/>
    </row>
    <row r="17349" spans="1:13" x14ac:dyDescent="0.3">
      <c r="A17349"/>
      <c r="B17349"/>
      <c r="C17349" s="29"/>
      <c r="D17349"/>
      <c r="E17349" s="44"/>
      <c r="F17349" s="29"/>
      <c r="G17349" s="45"/>
      <c r="L17349"/>
      <c r="M17349" s="46"/>
    </row>
    <row r="17350" spans="1:13" x14ac:dyDescent="0.3">
      <c r="A17350"/>
      <c r="B17350"/>
      <c r="C17350" s="29"/>
      <c r="D17350"/>
      <c r="E17350" s="44"/>
      <c r="F17350" s="29"/>
      <c r="G17350" s="45"/>
      <c r="L17350"/>
      <c r="M17350" s="46"/>
    </row>
    <row r="17351" spans="1:13" x14ac:dyDescent="0.3">
      <c r="A17351"/>
      <c r="B17351"/>
      <c r="C17351" s="29"/>
      <c r="D17351"/>
      <c r="E17351" s="44"/>
      <c r="F17351" s="29"/>
      <c r="G17351" s="45"/>
      <c r="L17351"/>
      <c r="M17351" s="46"/>
    </row>
    <row r="17352" spans="1:13" x14ac:dyDescent="0.3">
      <c r="A17352"/>
      <c r="B17352"/>
      <c r="C17352" s="29"/>
      <c r="D17352"/>
      <c r="E17352" s="44"/>
      <c r="F17352" s="29"/>
      <c r="G17352" s="45"/>
      <c r="L17352"/>
      <c r="M17352" s="46"/>
    </row>
    <row r="17353" spans="1:13" x14ac:dyDescent="0.3">
      <c r="A17353"/>
      <c r="B17353"/>
      <c r="C17353" s="29"/>
      <c r="D17353"/>
      <c r="E17353" s="44"/>
      <c r="F17353" s="29"/>
      <c r="G17353" s="45"/>
      <c r="L17353"/>
      <c r="M17353" s="46"/>
    </row>
    <row r="17354" spans="1:13" x14ac:dyDescent="0.3">
      <c r="A17354"/>
      <c r="B17354"/>
      <c r="C17354" s="29"/>
      <c r="D17354"/>
      <c r="E17354" s="44"/>
      <c r="F17354" s="29"/>
      <c r="G17354" s="45"/>
      <c r="L17354"/>
      <c r="M17354" s="46"/>
    </row>
    <row r="17355" spans="1:13" x14ac:dyDescent="0.3">
      <c r="A17355"/>
      <c r="B17355"/>
      <c r="C17355" s="29"/>
      <c r="D17355"/>
      <c r="E17355" s="44"/>
      <c r="F17355" s="29"/>
      <c r="G17355" s="45"/>
      <c r="L17355"/>
      <c r="M17355" s="46"/>
    </row>
    <row r="17356" spans="1:13" x14ac:dyDescent="0.3">
      <c r="A17356"/>
      <c r="B17356"/>
      <c r="C17356" s="29"/>
      <c r="D17356"/>
      <c r="E17356" s="44"/>
      <c r="F17356" s="29"/>
      <c r="G17356" s="45"/>
      <c r="L17356"/>
      <c r="M17356" s="46"/>
    </row>
    <row r="17357" spans="1:13" x14ac:dyDescent="0.3">
      <c r="A17357"/>
      <c r="B17357"/>
      <c r="C17357" s="29"/>
      <c r="D17357"/>
      <c r="E17357" s="44"/>
      <c r="F17357" s="29"/>
      <c r="G17357" s="45"/>
      <c r="L17357"/>
      <c r="M17357" s="46"/>
    </row>
    <row r="17358" spans="1:13" x14ac:dyDescent="0.3">
      <c r="A17358"/>
      <c r="B17358"/>
      <c r="C17358" s="29"/>
      <c r="D17358"/>
      <c r="E17358" s="44"/>
      <c r="F17358" s="29"/>
      <c r="G17358" s="45"/>
      <c r="L17358"/>
      <c r="M17358" s="46"/>
    </row>
    <row r="17359" spans="1:13" x14ac:dyDescent="0.3">
      <c r="A17359"/>
      <c r="B17359"/>
      <c r="C17359" s="29"/>
      <c r="D17359"/>
      <c r="E17359" s="44"/>
      <c r="F17359" s="29"/>
      <c r="G17359" s="45"/>
      <c r="L17359"/>
      <c r="M17359" s="46"/>
    </row>
    <row r="17360" spans="1:13" x14ac:dyDescent="0.3">
      <c r="A17360"/>
      <c r="B17360"/>
      <c r="C17360" s="29"/>
      <c r="D17360"/>
      <c r="E17360" s="44"/>
      <c r="F17360" s="29"/>
      <c r="G17360" s="45"/>
      <c r="L17360"/>
      <c r="M17360" s="46"/>
    </row>
    <row r="17361" spans="1:13" x14ac:dyDescent="0.3">
      <c r="A17361"/>
      <c r="B17361"/>
      <c r="C17361" s="29"/>
      <c r="D17361"/>
      <c r="E17361" s="44"/>
      <c r="F17361" s="29"/>
      <c r="G17361" s="45"/>
      <c r="L17361"/>
      <c r="M17361" s="46"/>
    </row>
    <row r="17362" spans="1:13" x14ac:dyDescent="0.3">
      <c r="A17362"/>
      <c r="B17362"/>
      <c r="C17362" s="29"/>
      <c r="D17362"/>
      <c r="E17362" s="44"/>
      <c r="F17362" s="29"/>
      <c r="G17362" s="45"/>
      <c r="L17362"/>
      <c r="M17362" s="46"/>
    </row>
    <row r="17363" spans="1:13" x14ac:dyDescent="0.3">
      <c r="A17363"/>
      <c r="B17363"/>
      <c r="C17363" s="29"/>
      <c r="D17363"/>
      <c r="E17363" s="44"/>
      <c r="F17363" s="29"/>
      <c r="G17363" s="45"/>
      <c r="L17363"/>
      <c r="M17363" s="46"/>
    </row>
    <row r="17364" spans="1:13" x14ac:dyDescent="0.3">
      <c r="A17364"/>
      <c r="B17364"/>
      <c r="C17364" s="29"/>
      <c r="D17364"/>
      <c r="E17364" s="44"/>
      <c r="F17364" s="29"/>
      <c r="G17364" s="45"/>
      <c r="L17364"/>
      <c r="M17364" s="46"/>
    </row>
    <row r="17365" spans="1:13" x14ac:dyDescent="0.3">
      <c r="A17365"/>
      <c r="B17365"/>
      <c r="C17365" s="29"/>
      <c r="D17365"/>
      <c r="E17365" s="44"/>
      <c r="F17365" s="29"/>
      <c r="G17365" s="45"/>
      <c r="L17365"/>
      <c r="M17365" s="46"/>
    </row>
    <row r="17366" spans="1:13" x14ac:dyDescent="0.3">
      <c r="A17366"/>
      <c r="B17366"/>
      <c r="C17366" s="29"/>
      <c r="D17366"/>
      <c r="E17366" s="44"/>
      <c r="F17366" s="29"/>
      <c r="G17366" s="45"/>
      <c r="L17366"/>
      <c r="M17366" s="46"/>
    </row>
    <row r="17367" spans="1:13" x14ac:dyDescent="0.3">
      <c r="A17367"/>
      <c r="B17367"/>
      <c r="C17367" s="29"/>
      <c r="D17367"/>
      <c r="E17367" s="44"/>
      <c r="F17367" s="29"/>
      <c r="G17367" s="45"/>
      <c r="L17367"/>
      <c r="M17367" s="46"/>
    </row>
    <row r="17368" spans="1:13" x14ac:dyDescent="0.3">
      <c r="A17368"/>
      <c r="B17368"/>
      <c r="C17368" s="29"/>
      <c r="D17368"/>
      <c r="E17368" s="44"/>
      <c r="F17368" s="29"/>
      <c r="G17368" s="45"/>
      <c r="L17368"/>
      <c r="M17368" s="46"/>
    </row>
    <row r="17369" spans="1:13" x14ac:dyDescent="0.3">
      <c r="A17369"/>
      <c r="B17369"/>
      <c r="C17369" s="29"/>
      <c r="D17369"/>
      <c r="E17369" s="44"/>
      <c r="F17369" s="29"/>
      <c r="G17369" s="45"/>
      <c r="L17369"/>
      <c r="M17369" s="46"/>
    </row>
    <row r="17370" spans="1:13" x14ac:dyDescent="0.3">
      <c r="A17370"/>
      <c r="B17370"/>
      <c r="C17370" s="29"/>
      <c r="D17370"/>
      <c r="E17370" s="44"/>
      <c r="F17370" s="29"/>
      <c r="G17370" s="45"/>
      <c r="L17370"/>
      <c r="M17370" s="46"/>
    </row>
    <row r="17371" spans="1:13" x14ac:dyDescent="0.3">
      <c r="A17371"/>
      <c r="B17371"/>
      <c r="C17371" s="29"/>
      <c r="D17371"/>
      <c r="E17371" s="44"/>
      <c r="F17371" s="29"/>
      <c r="G17371" s="45"/>
      <c r="L17371"/>
      <c r="M17371" s="46"/>
    </row>
    <row r="17372" spans="1:13" x14ac:dyDescent="0.3">
      <c r="A17372"/>
      <c r="B17372"/>
      <c r="C17372" s="29"/>
      <c r="D17372"/>
      <c r="E17372" s="44"/>
      <c r="F17372" s="29"/>
      <c r="G17372" s="45"/>
      <c r="L17372"/>
      <c r="M17372" s="46"/>
    </row>
    <row r="17373" spans="1:13" x14ac:dyDescent="0.3">
      <c r="A17373"/>
      <c r="B17373"/>
      <c r="C17373" s="29"/>
      <c r="D17373"/>
      <c r="E17373" s="44"/>
      <c r="F17373" s="29"/>
      <c r="G17373" s="45"/>
      <c r="L17373"/>
      <c r="M17373" s="46"/>
    </row>
    <row r="17374" spans="1:13" x14ac:dyDescent="0.3">
      <c r="A17374"/>
      <c r="B17374"/>
      <c r="C17374" s="29"/>
      <c r="D17374"/>
      <c r="E17374" s="44"/>
      <c r="F17374" s="29"/>
      <c r="G17374" s="45"/>
      <c r="L17374"/>
      <c r="M17374" s="46"/>
    </row>
    <row r="17375" spans="1:13" x14ac:dyDescent="0.3">
      <c r="A17375"/>
      <c r="B17375"/>
      <c r="C17375" s="29"/>
      <c r="D17375"/>
      <c r="E17375" s="44"/>
      <c r="F17375" s="29"/>
      <c r="G17375" s="45"/>
      <c r="L17375"/>
      <c r="M17375" s="46"/>
    </row>
    <row r="17376" spans="1:13" x14ac:dyDescent="0.3">
      <c r="A17376"/>
      <c r="B17376"/>
      <c r="C17376" s="29"/>
      <c r="D17376"/>
      <c r="E17376" s="44"/>
      <c r="F17376" s="29"/>
      <c r="G17376" s="45"/>
      <c r="L17376"/>
      <c r="M17376" s="46"/>
    </row>
    <row r="17377" spans="1:13" x14ac:dyDescent="0.3">
      <c r="A17377"/>
      <c r="B17377"/>
      <c r="C17377" s="29"/>
      <c r="D17377"/>
      <c r="E17377" s="44"/>
      <c r="F17377" s="29"/>
      <c r="G17377" s="45"/>
      <c r="L17377"/>
      <c r="M17377" s="46"/>
    </row>
    <row r="17378" spans="1:13" x14ac:dyDescent="0.3">
      <c r="A17378"/>
      <c r="B17378"/>
      <c r="C17378" s="29"/>
      <c r="D17378"/>
      <c r="E17378" s="44"/>
      <c r="F17378" s="29"/>
      <c r="G17378" s="45"/>
      <c r="L17378"/>
      <c r="M17378" s="46"/>
    </row>
    <row r="17379" spans="1:13" x14ac:dyDescent="0.3">
      <c r="A17379"/>
      <c r="B17379"/>
      <c r="C17379" s="29"/>
      <c r="D17379"/>
      <c r="E17379" s="44"/>
      <c r="F17379" s="29"/>
      <c r="G17379" s="45"/>
      <c r="L17379"/>
      <c r="M17379" s="46"/>
    </row>
    <row r="17380" spans="1:13" x14ac:dyDescent="0.3">
      <c r="A17380"/>
      <c r="B17380"/>
      <c r="C17380" s="29"/>
      <c r="D17380"/>
      <c r="E17380" s="44"/>
      <c r="F17380" s="29"/>
      <c r="G17380" s="45"/>
      <c r="L17380"/>
      <c r="M17380" s="46"/>
    </row>
    <row r="17381" spans="1:13" x14ac:dyDescent="0.3">
      <c r="A17381"/>
      <c r="B17381"/>
      <c r="C17381" s="29"/>
      <c r="D17381"/>
      <c r="E17381" s="44"/>
      <c r="F17381" s="29"/>
      <c r="G17381" s="45"/>
      <c r="L17381"/>
      <c r="M17381" s="46"/>
    </row>
    <row r="17382" spans="1:13" x14ac:dyDescent="0.3">
      <c r="A17382"/>
      <c r="B17382"/>
      <c r="C17382" s="29"/>
      <c r="D17382"/>
      <c r="E17382" s="44"/>
      <c r="F17382" s="29"/>
      <c r="G17382" s="45"/>
      <c r="L17382"/>
      <c r="M17382" s="46"/>
    </row>
    <row r="17383" spans="1:13" x14ac:dyDescent="0.3">
      <c r="A17383"/>
      <c r="B17383"/>
      <c r="C17383" s="29"/>
      <c r="D17383"/>
      <c r="E17383" s="44"/>
      <c r="F17383" s="29"/>
      <c r="G17383" s="45"/>
      <c r="L17383"/>
      <c r="M17383" s="46"/>
    </row>
    <row r="17384" spans="1:13" x14ac:dyDescent="0.3">
      <c r="A17384"/>
      <c r="B17384"/>
      <c r="C17384" s="29"/>
      <c r="D17384"/>
      <c r="E17384" s="44"/>
      <c r="F17384" s="29"/>
      <c r="G17384" s="45"/>
      <c r="L17384"/>
      <c r="M17384" s="46"/>
    </row>
    <row r="17385" spans="1:13" x14ac:dyDescent="0.3">
      <c r="A17385"/>
      <c r="B17385"/>
      <c r="C17385" s="29"/>
      <c r="D17385"/>
      <c r="E17385" s="44"/>
      <c r="F17385" s="29"/>
      <c r="G17385" s="45"/>
      <c r="L17385"/>
      <c r="M17385" s="46"/>
    </row>
    <row r="17386" spans="1:13" x14ac:dyDescent="0.3">
      <c r="A17386"/>
      <c r="B17386"/>
      <c r="C17386" s="29"/>
      <c r="D17386"/>
      <c r="E17386" s="44"/>
      <c r="F17386" s="29"/>
      <c r="G17386" s="45"/>
      <c r="L17386"/>
      <c r="M17386" s="46"/>
    </row>
    <row r="17387" spans="1:13" x14ac:dyDescent="0.3">
      <c r="A17387"/>
      <c r="B17387"/>
      <c r="C17387" s="29"/>
      <c r="D17387"/>
      <c r="E17387" s="44"/>
      <c r="F17387" s="29"/>
      <c r="G17387" s="45"/>
      <c r="L17387"/>
      <c r="M17387" s="46"/>
    </row>
    <row r="17388" spans="1:13" x14ac:dyDescent="0.3">
      <c r="A17388"/>
      <c r="B17388"/>
      <c r="C17388" s="29"/>
      <c r="D17388"/>
      <c r="E17388" s="44"/>
      <c r="F17388" s="29"/>
      <c r="G17388" s="45"/>
      <c r="L17388"/>
      <c r="M17388" s="46"/>
    </row>
    <row r="17389" spans="1:13" x14ac:dyDescent="0.3">
      <c r="A17389"/>
      <c r="B17389"/>
      <c r="C17389" s="29"/>
      <c r="D17389"/>
      <c r="E17389" s="44"/>
      <c r="F17389" s="29"/>
      <c r="G17389" s="45"/>
      <c r="L17389"/>
      <c r="M17389" s="46"/>
    </row>
    <row r="17390" spans="1:13" x14ac:dyDescent="0.3">
      <c r="A17390"/>
      <c r="B17390"/>
      <c r="C17390" s="29"/>
      <c r="D17390"/>
      <c r="E17390" s="44"/>
      <c r="F17390" s="29"/>
      <c r="G17390" s="45"/>
      <c r="L17390"/>
      <c r="M17390" s="46"/>
    </row>
    <row r="17391" spans="1:13" x14ac:dyDescent="0.3">
      <c r="A17391"/>
      <c r="B17391"/>
      <c r="C17391" s="29"/>
      <c r="D17391"/>
      <c r="E17391" s="44"/>
      <c r="F17391" s="29"/>
      <c r="G17391" s="45"/>
      <c r="L17391"/>
      <c r="M17391" s="46"/>
    </row>
    <row r="17392" spans="1:13" x14ac:dyDescent="0.3">
      <c r="A17392"/>
      <c r="B17392"/>
      <c r="C17392" s="29"/>
      <c r="D17392"/>
      <c r="E17392" s="44"/>
      <c r="F17392" s="29"/>
      <c r="G17392" s="45"/>
      <c r="L17392"/>
      <c r="M17392" s="46"/>
    </row>
    <row r="17393" spans="1:13" x14ac:dyDescent="0.3">
      <c r="A17393"/>
      <c r="B17393"/>
      <c r="C17393" s="29"/>
      <c r="D17393"/>
      <c r="E17393" s="44"/>
      <c r="F17393" s="29"/>
      <c r="G17393" s="45"/>
      <c r="L17393"/>
      <c r="M17393" s="46"/>
    </row>
    <row r="17394" spans="1:13" x14ac:dyDescent="0.3">
      <c r="A17394"/>
      <c r="B17394"/>
      <c r="C17394" s="29"/>
      <c r="D17394"/>
      <c r="E17394" s="44"/>
      <c r="F17394" s="29"/>
      <c r="G17394" s="45"/>
      <c r="L17394"/>
      <c r="M17394" s="46"/>
    </row>
    <row r="17395" spans="1:13" x14ac:dyDescent="0.3">
      <c r="A17395"/>
      <c r="B17395"/>
      <c r="C17395" s="29"/>
      <c r="D17395"/>
      <c r="E17395" s="44"/>
      <c r="F17395" s="29"/>
      <c r="G17395" s="45"/>
      <c r="L17395"/>
      <c r="M17395" s="46"/>
    </row>
    <row r="17396" spans="1:13" x14ac:dyDescent="0.3">
      <c r="A17396"/>
      <c r="B17396"/>
      <c r="C17396" s="29"/>
      <c r="D17396"/>
      <c r="E17396" s="44"/>
      <c r="F17396" s="29"/>
      <c r="G17396" s="45"/>
      <c r="L17396"/>
      <c r="M17396" s="46"/>
    </row>
    <row r="17397" spans="1:13" x14ac:dyDescent="0.3">
      <c r="A17397"/>
      <c r="B17397"/>
      <c r="C17397" s="29"/>
      <c r="D17397"/>
      <c r="E17397" s="44"/>
      <c r="F17397" s="29"/>
      <c r="G17397" s="45"/>
      <c r="L17397"/>
      <c r="M17397" s="46"/>
    </row>
    <row r="17398" spans="1:13" x14ac:dyDescent="0.3">
      <c r="A17398"/>
      <c r="B17398"/>
      <c r="C17398" s="29"/>
      <c r="D17398"/>
      <c r="E17398" s="44"/>
      <c r="F17398" s="29"/>
      <c r="G17398" s="45"/>
      <c r="L17398"/>
      <c r="M17398" s="46"/>
    </row>
    <row r="17399" spans="1:13" x14ac:dyDescent="0.3">
      <c r="A17399"/>
      <c r="B17399"/>
      <c r="C17399" s="29"/>
      <c r="D17399"/>
      <c r="E17399" s="44"/>
      <c r="F17399" s="29"/>
      <c r="G17399" s="45"/>
      <c r="L17399"/>
      <c r="M17399" s="46"/>
    </row>
    <row r="17400" spans="1:13" x14ac:dyDescent="0.3">
      <c r="A17400"/>
      <c r="B17400"/>
      <c r="C17400" s="29"/>
      <c r="D17400"/>
      <c r="E17400" s="44"/>
      <c r="F17400" s="29"/>
      <c r="G17400" s="45"/>
      <c r="L17400"/>
      <c r="M17400" s="46"/>
    </row>
    <row r="17401" spans="1:13" x14ac:dyDescent="0.3">
      <c r="A17401"/>
      <c r="B17401"/>
      <c r="C17401" s="29"/>
      <c r="D17401"/>
      <c r="E17401" s="44"/>
      <c r="F17401" s="29"/>
      <c r="G17401" s="45"/>
      <c r="L17401"/>
      <c r="M17401" s="46"/>
    </row>
    <row r="17402" spans="1:13" x14ac:dyDescent="0.3">
      <c r="A17402"/>
      <c r="B17402"/>
      <c r="C17402" s="29"/>
      <c r="D17402"/>
      <c r="E17402" s="44"/>
      <c r="F17402" s="29"/>
      <c r="G17402" s="45"/>
      <c r="L17402"/>
      <c r="M17402" s="46"/>
    </row>
    <row r="17403" spans="1:13" x14ac:dyDescent="0.3">
      <c r="A17403"/>
      <c r="B17403"/>
      <c r="C17403" s="29"/>
      <c r="D17403"/>
      <c r="E17403" s="44"/>
      <c r="F17403" s="29"/>
      <c r="G17403" s="45"/>
      <c r="L17403"/>
      <c r="M17403" s="46"/>
    </row>
    <row r="17404" spans="1:13" x14ac:dyDescent="0.3">
      <c r="A17404"/>
      <c r="B17404"/>
      <c r="C17404" s="29"/>
      <c r="D17404"/>
      <c r="E17404" s="44"/>
      <c r="F17404" s="29"/>
      <c r="G17404" s="45"/>
      <c r="L17404"/>
      <c r="M17404" s="46"/>
    </row>
    <row r="17405" spans="1:13" x14ac:dyDescent="0.3">
      <c r="A17405"/>
      <c r="B17405"/>
      <c r="C17405" s="29"/>
      <c r="D17405"/>
      <c r="E17405" s="44"/>
      <c r="F17405" s="29"/>
      <c r="G17405" s="45"/>
      <c r="L17405"/>
      <c r="M17405" s="46"/>
    </row>
    <row r="17406" spans="1:13" x14ac:dyDescent="0.3">
      <c r="A17406"/>
      <c r="B17406"/>
      <c r="C17406" s="29"/>
      <c r="D17406"/>
      <c r="E17406" s="44"/>
      <c r="F17406" s="29"/>
      <c r="G17406" s="45"/>
      <c r="L17406"/>
      <c r="M17406" s="46"/>
    </row>
    <row r="17407" spans="1:13" x14ac:dyDescent="0.3">
      <c r="A17407"/>
      <c r="B17407"/>
      <c r="C17407" s="29"/>
      <c r="D17407"/>
      <c r="E17407" s="44"/>
      <c r="F17407" s="29"/>
      <c r="G17407" s="45"/>
      <c r="L17407"/>
      <c r="M17407" s="46"/>
    </row>
    <row r="17408" spans="1:13" x14ac:dyDescent="0.3">
      <c r="A17408"/>
      <c r="B17408"/>
      <c r="C17408" s="29"/>
      <c r="D17408"/>
      <c r="E17408" s="44"/>
      <c r="F17408" s="29"/>
      <c r="G17408" s="45"/>
      <c r="L17408"/>
      <c r="M17408" s="46"/>
    </row>
    <row r="17409" spans="1:13" x14ac:dyDescent="0.3">
      <c r="A17409"/>
      <c r="B17409"/>
      <c r="C17409" s="29"/>
      <c r="D17409"/>
      <c r="E17409" s="44"/>
      <c r="F17409" s="29"/>
      <c r="G17409" s="45"/>
      <c r="L17409"/>
      <c r="M17409" s="46"/>
    </row>
    <row r="17410" spans="1:13" x14ac:dyDescent="0.3">
      <c r="A17410"/>
      <c r="B17410"/>
      <c r="C17410" s="29"/>
      <c r="D17410"/>
      <c r="E17410" s="44"/>
      <c r="F17410" s="29"/>
      <c r="G17410" s="45"/>
      <c r="L17410"/>
      <c r="M17410" s="46"/>
    </row>
    <row r="17411" spans="1:13" x14ac:dyDescent="0.3">
      <c r="A17411"/>
      <c r="B17411"/>
      <c r="C17411" s="29"/>
      <c r="D17411"/>
      <c r="E17411" s="44"/>
      <c r="F17411" s="29"/>
      <c r="G17411" s="45"/>
      <c r="L17411"/>
      <c r="M17411" s="46"/>
    </row>
    <row r="17412" spans="1:13" x14ac:dyDescent="0.3">
      <c r="A17412"/>
      <c r="B17412"/>
      <c r="C17412" s="29"/>
      <c r="D17412"/>
      <c r="E17412" s="44"/>
      <c r="F17412" s="29"/>
      <c r="G17412" s="45"/>
      <c r="L17412"/>
      <c r="M17412" s="46"/>
    </row>
    <row r="17413" spans="1:13" x14ac:dyDescent="0.3">
      <c r="A17413"/>
      <c r="B17413"/>
      <c r="C17413" s="29"/>
      <c r="D17413"/>
      <c r="E17413" s="44"/>
      <c r="F17413" s="29"/>
      <c r="G17413" s="45"/>
      <c r="L17413"/>
      <c r="M17413" s="46"/>
    </row>
    <row r="17414" spans="1:13" x14ac:dyDescent="0.3">
      <c r="A17414"/>
      <c r="B17414"/>
      <c r="C17414" s="29"/>
      <c r="D17414"/>
      <c r="E17414" s="44"/>
      <c r="F17414" s="29"/>
      <c r="G17414" s="45"/>
      <c r="L17414"/>
      <c r="M17414" s="46"/>
    </row>
    <row r="17415" spans="1:13" x14ac:dyDescent="0.3">
      <c r="A17415"/>
      <c r="B17415"/>
      <c r="C17415" s="29"/>
      <c r="D17415"/>
      <c r="E17415" s="44"/>
      <c r="F17415" s="29"/>
      <c r="G17415" s="45"/>
      <c r="L17415"/>
      <c r="M17415" s="46"/>
    </row>
    <row r="17416" spans="1:13" x14ac:dyDescent="0.3">
      <c r="A17416"/>
      <c r="B17416"/>
      <c r="C17416" s="29"/>
      <c r="D17416"/>
      <c r="E17416" s="44"/>
      <c r="F17416" s="29"/>
      <c r="G17416" s="45"/>
      <c r="L17416"/>
      <c r="M17416" s="46"/>
    </row>
    <row r="17417" spans="1:13" x14ac:dyDescent="0.3">
      <c r="A17417"/>
      <c r="B17417"/>
      <c r="C17417" s="29"/>
      <c r="D17417"/>
      <c r="E17417" s="44"/>
      <c r="F17417" s="29"/>
      <c r="G17417" s="45"/>
      <c r="L17417"/>
      <c r="M17417" s="46"/>
    </row>
    <row r="17418" spans="1:13" x14ac:dyDescent="0.3">
      <c r="A17418"/>
      <c r="B17418"/>
      <c r="C17418" s="29"/>
      <c r="D17418"/>
      <c r="E17418" s="44"/>
      <c r="F17418" s="29"/>
      <c r="G17418" s="45"/>
      <c r="L17418"/>
      <c r="M17418" s="46"/>
    </row>
    <row r="17419" spans="1:13" x14ac:dyDescent="0.3">
      <c r="A17419"/>
      <c r="B17419"/>
      <c r="C17419" s="29"/>
      <c r="D17419"/>
      <c r="E17419" s="44"/>
      <c r="F17419" s="29"/>
      <c r="G17419" s="45"/>
      <c r="L17419"/>
      <c r="M17419" s="46"/>
    </row>
    <row r="17420" spans="1:13" x14ac:dyDescent="0.3">
      <c r="A17420"/>
      <c r="B17420"/>
      <c r="C17420" s="29"/>
      <c r="D17420"/>
      <c r="E17420" s="44"/>
      <c r="F17420" s="29"/>
      <c r="G17420" s="45"/>
      <c r="L17420"/>
      <c r="M17420" s="46"/>
    </row>
    <row r="17421" spans="1:13" x14ac:dyDescent="0.3">
      <c r="A17421"/>
      <c r="B17421"/>
      <c r="C17421" s="29"/>
      <c r="D17421"/>
      <c r="E17421" s="44"/>
      <c r="F17421" s="29"/>
      <c r="G17421" s="45"/>
      <c r="L17421"/>
      <c r="M17421" s="46"/>
    </row>
    <row r="17422" spans="1:13" x14ac:dyDescent="0.3">
      <c r="A17422"/>
      <c r="B17422"/>
      <c r="C17422" s="29"/>
      <c r="D17422"/>
      <c r="E17422" s="44"/>
      <c r="F17422" s="29"/>
      <c r="G17422" s="45"/>
      <c r="L17422"/>
      <c r="M17422" s="46"/>
    </row>
    <row r="17423" spans="1:13" x14ac:dyDescent="0.3">
      <c r="A17423"/>
      <c r="B17423"/>
      <c r="C17423" s="29"/>
      <c r="D17423"/>
      <c r="E17423" s="44"/>
      <c r="F17423" s="29"/>
      <c r="G17423" s="45"/>
      <c r="L17423"/>
      <c r="M17423" s="46"/>
    </row>
    <row r="17424" spans="1:13" x14ac:dyDescent="0.3">
      <c r="A17424"/>
      <c r="B17424"/>
      <c r="C17424" s="29"/>
      <c r="D17424"/>
      <c r="E17424" s="44"/>
      <c r="F17424" s="29"/>
      <c r="G17424" s="45"/>
      <c r="L17424"/>
      <c r="M17424" s="46"/>
    </row>
    <row r="17425" spans="1:13" x14ac:dyDescent="0.3">
      <c r="A17425"/>
      <c r="B17425"/>
      <c r="C17425" s="29"/>
      <c r="D17425"/>
      <c r="E17425" s="44"/>
      <c r="F17425" s="29"/>
      <c r="G17425" s="45"/>
      <c r="L17425"/>
      <c r="M17425" s="46"/>
    </row>
    <row r="17426" spans="1:13" x14ac:dyDescent="0.3">
      <c r="A17426"/>
      <c r="B17426"/>
      <c r="C17426" s="29"/>
      <c r="D17426"/>
      <c r="E17426" s="44"/>
      <c r="F17426" s="29"/>
      <c r="G17426" s="45"/>
      <c r="L17426"/>
      <c r="M17426" s="46"/>
    </row>
    <row r="17427" spans="1:13" x14ac:dyDescent="0.3">
      <c r="A17427"/>
      <c r="B17427"/>
      <c r="C17427" s="29"/>
      <c r="D17427"/>
      <c r="E17427" s="44"/>
      <c r="F17427" s="29"/>
      <c r="G17427" s="45"/>
      <c r="L17427"/>
      <c r="M17427" s="46"/>
    </row>
    <row r="17428" spans="1:13" x14ac:dyDescent="0.3">
      <c r="A17428"/>
      <c r="B17428"/>
      <c r="C17428" s="29"/>
      <c r="D17428"/>
      <c r="E17428" s="44"/>
      <c r="F17428" s="29"/>
      <c r="G17428" s="45"/>
      <c r="L17428"/>
      <c r="M17428" s="46"/>
    </row>
    <row r="17429" spans="1:13" x14ac:dyDescent="0.3">
      <c r="A17429"/>
      <c r="B17429"/>
      <c r="C17429" s="29"/>
      <c r="D17429"/>
      <c r="E17429" s="44"/>
      <c r="F17429" s="29"/>
      <c r="G17429" s="45"/>
      <c r="L17429"/>
      <c r="M17429" s="46"/>
    </row>
    <row r="17430" spans="1:13" x14ac:dyDescent="0.3">
      <c r="A17430"/>
      <c r="B17430"/>
      <c r="C17430" s="29"/>
      <c r="D17430"/>
      <c r="E17430" s="44"/>
      <c r="F17430" s="29"/>
      <c r="G17430" s="45"/>
      <c r="L17430"/>
      <c r="M17430" s="46"/>
    </row>
    <row r="17431" spans="1:13" x14ac:dyDescent="0.3">
      <c r="A17431"/>
      <c r="B17431"/>
      <c r="C17431" s="29"/>
      <c r="D17431"/>
      <c r="E17431" s="44"/>
      <c r="F17431" s="29"/>
      <c r="G17431" s="45"/>
      <c r="L17431"/>
      <c r="M17431" s="46"/>
    </row>
    <row r="17432" spans="1:13" x14ac:dyDescent="0.3">
      <c r="A17432"/>
      <c r="B17432"/>
      <c r="C17432" s="29"/>
      <c r="D17432"/>
      <c r="E17432" s="44"/>
      <c r="F17432" s="29"/>
      <c r="G17432" s="45"/>
      <c r="L17432"/>
      <c r="M17432" s="46"/>
    </row>
    <row r="17433" spans="1:13" x14ac:dyDescent="0.3">
      <c r="A17433"/>
      <c r="B17433"/>
      <c r="C17433" s="29"/>
      <c r="D17433"/>
      <c r="E17433" s="44"/>
      <c r="F17433" s="29"/>
      <c r="G17433" s="45"/>
      <c r="L17433"/>
      <c r="M17433" s="46"/>
    </row>
    <row r="17434" spans="1:13" x14ac:dyDescent="0.3">
      <c r="A17434"/>
      <c r="B17434"/>
      <c r="C17434" s="29"/>
      <c r="D17434"/>
      <c r="E17434" s="44"/>
      <c r="F17434" s="29"/>
      <c r="G17434" s="45"/>
      <c r="L17434"/>
      <c r="M17434" s="46"/>
    </row>
    <row r="17435" spans="1:13" x14ac:dyDescent="0.3">
      <c r="A17435"/>
      <c r="B17435"/>
      <c r="C17435" s="29"/>
      <c r="D17435"/>
      <c r="E17435" s="44"/>
      <c r="F17435" s="29"/>
      <c r="G17435" s="45"/>
      <c r="L17435"/>
      <c r="M17435" s="46"/>
    </row>
    <row r="17436" spans="1:13" x14ac:dyDescent="0.3">
      <c r="A17436"/>
      <c r="B17436"/>
      <c r="C17436" s="29"/>
      <c r="D17436"/>
      <c r="E17436" s="44"/>
      <c r="F17436" s="29"/>
      <c r="G17436" s="45"/>
      <c r="L17436"/>
      <c r="M17436" s="46"/>
    </row>
    <row r="17437" spans="1:13" x14ac:dyDescent="0.3">
      <c r="A17437"/>
      <c r="B17437"/>
      <c r="C17437" s="29"/>
      <c r="D17437"/>
      <c r="E17437" s="44"/>
      <c r="F17437" s="29"/>
      <c r="G17437" s="45"/>
      <c r="L17437"/>
      <c r="M17437" s="46"/>
    </row>
    <row r="17438" spans="1:13" x14ac:dyDescent="0.3">
      <c r="A17438"/>
      <c r="B17438"/>
      <c r="C17438" s="29"/>
      <c r="D17438"/>
      <c r="E17438" s="44"/>
      <c r="F17438" s="29"/>
      <c r="G17438" s="45"/>
      <c r="L17438"/>
      <c r="M17438" s="46"/>
    </row>
    <row r="17439" spans="1:13" x14ac:dyDescent="0.3">
      <c r="A17439"/>
      <c r="B17439"/>
      <c r="C17439" s="29"/>
      <c r="D17439"/>
      <c r="E17439" s="44"/>
      <c r="F17439" s="29"/>
      <c r="G17439" s="45"/>
      <c r="L17439"/>
      <c r="M17439" s="46"/>
    </row>
    <row r="17440" spans="1:13" x14ac:dyDescent="0.3">
      <c r="A17440"/>
      <c r="B17440"/>
      <c r="C17440" s="29"/>
      <c r="D17440"/>
      <c r="E17440" s="44"/>
      <c r="F17440" s="29"/>
      <c r="G17440" s="45"/>
      <c r="L17440"/>
      <c r="M17440" s="46"/>
    </row>
    <row r="17441" spans="1:13" x14ac:dyDescent="0.3">
      <c r="A17441"/>
      <c r="B17441"/>
      <c r="C17441" s="29"/>
      <c r="D17441"/>
      <c r="E17441" s="44"/>
      <c r="F17441" s="29"/>
      <c r="G17441" s="45"/>
      <c r="L17441"/>
      <c r="M17441" s="46"/>
    </row>
    <row r="17442" spans="1:13" x14ac:dyDescent="0.3">
      <c r="A17442"/>
      <c r="B17442"/>
      <c r="C17442" s="29"/>
      <c r="D17442"/>
      <c r="E17442" s="44"/>
      <c r="F17442" s="29"/>
      <c r="G17442" s="45"/>
      <c r="L17442"/>
      <c r="M17442" s="46"/>
    </row>
    <row r="17443" spans="1:13" x14ac:dyDescent="0.3">
      <c r="A17443"/>
      <c r="B17443"/>
      <c r="C17443" s="29"/>
      <c r="D17443"/>
      <c r="E17443" s="44"/>
      <c r="F17443" s="29"/>
      <c r="G17443" s="45"/>
      <c r="L17443"/>
      <c r="M17443" s="46"/>
    </row>
    <row r="17444" spans="1:13" x14ac:dyDescent="0.3">
      <c r="A17444"/>
      <c r="B17444"/>
      <c r="C17444" s="29"/>
      <c r="D17444"/>
      <c r="E17444" s="44"/>
      <c r="F17444" s="29"/>
      <c r="G17444" s="45"/>
      <c r="L17444"/>
      <c r="M17444" s="46"/>
    </row>
    <row r="17445" spans="1:13" x14ac:dyDescent="0.3">
      <c r="A17445"/>
      <c r="B17445"/>
      <c r="C17445" s="29"/>
      <c r="D17445"/>
      <c r="E17445" s="44"/>
      <c r="F17445" s="29"/>
      <c r="G17445" s="45"/>
      <c r="L17445"/>
      <c r="M17445" s="46"/>
    </row>
    <row r="17446" spans="1:13" x14ac:dyDescent="0.3">
      <c r="A17446"/>
      <c r="B17446"/>
      <c r="C17446" s="29"/>
      <c r="D17446"/>
      <c r="E17446" s="44"/>
      <c r="F17446" s="29"/>
      <c r="G17446" s="45"/>
      <c r="L17446"/>
      <c r="M17446" s="46"/>
    </row>
    <row r="17447" spans="1:13" x14ac:dyDescent="0.3">
      <c r="A17447"/>
      <c r="B17447"/>
      <c r="C17447" s="29"/>
      <c r="D17447"/>
      <c r="E17447" s="44"/>
      <c r="F17447" s="29"/>
      <c r="G17447" s="45"/>
      <c r="L17447"/>
      <c r="M17447" s="46"/>
    </row>
    <row r="17448" spans="1:13" x14ac:dyDescent="0.3">
      <c r="A17448"/>
      <c r="B17448"/>
      <c r="C17448" s="29"/>
      <c r="D17448"/>
      <c r="E17448" s="44"/>
      <c r="F17448" s="29"/>
      <c r="G17448" s="45"/>
      <c r="L17448"/>
      <c r="M17448" s="46"/>
    </row>
    <row r="17449" spans="1:13" x14ac:dyDescent="0.3">
      <c r="A17449"/>
      <c r="B17449"/>
      <c r="C17449" s="29"/>
      <c r="D17449"/>
      <c r="E17449" s="44"/>
      <c r="F17449" s="29"/>
      <c r="G17449" s="45"/>
      <c r="L17449"/>
      <c r="M17449" s="46"/>
    </row>
    <row r="17450" spans="1:13" x14ac:dyDescent="0.3">
      <c r="A17450"/>
      <c r="B17450"/>
      <c r="C17450" s="29"/>
      <c r="D17450"/>
      <c r="E17450" s="44"/>
      <c r="F17450" s="29"/>
      <c r="G17450" s="45"/>
      <c r="L17450"/>
      <c r="M17450" s="46"/>
    </row>
    <row r="17451" spans="1:13" x14ac:dyDescent="0.3">
      <c r="A17451"/>
      <c r="B17451"/>
      <c r="C17451" s="29"/>
      <c r="D17451"/>
      <c r="E17451" s="44"/>
      <c r="F17451" s="29"/>
      <c r="G17451" s="45"/>
      <c r="L17451"/>
      <c r="M17451" s="46"/>
    </row>
    <row r="17452" spans="1:13" x14ac:dyDescent="0.3">
      <c r="A17452"/>
      <c r="B17452"/>
      <c r="C17452" s="29"/>
      <c r="D17452"/>
      <c r="E17452" s="44"/>
      <c r="F17452" s="29"/>
      <c r="G17452" s="45"/>
      <c r="L17452"/>
      <c r="M17452" s="46"/>
    </row>
    <row r="17453" spans="1:13" x14ac:dyDescent="0.3">
      <c r="A17453"/>
      <c r="B17453"/>
      <c r="C17453" s="29"/>
      <c r="D17453"/>
      <c r="E17453" s="44"/>
      <c r="F17453" s="29"/>
      <c r="G17453" s="45"/>
      <c r="L17453"/>
      <c r="M17453" s="46"/>
    </row>
    <row r="17454" spans="1:13" x14ac:dyDescent="0.3">
      <c r="A17454"/>
      <c r="B17454"/>
      <c r="C17454" s="29"/>
      <c r="D17454"/>
      <c r="E17454" s="44"/>
      <c r="F17454" s="29"/>
      <c r="G17454" s="45"/>
      <c r="L17454"/>
      <c r="M17454" s="46"/>
    </row>
    <row r="17455" spans="1:13" x14ac:dyDescent="0.3">
      <c r="A17455"/>
      <c r="B17455"/>
      <c r="C17455" s="29"/>
      <c r="D17455"/>
      <c r="E17455" s="44"/>
      <c r="F17455" s="29"/>
      <c r="G17455" s="45"/>
      <c r="L17455"/>
      <c r="M17455" s="46"/>
    </row>
    <row r="17456" spans="1:13" x14ac:dyDescent="0.3">
      <c r="A17456"/>
      <c r="B17456"/>
      <c r="C17456" s="29"/>
      <c r="D17456"/>
      <c r="E17456" s="44"/>
      <c r="F17456" s="29"/>
      <c r="G17456" s="45"/>
      <c r="L17456"/>
      <c r="M17456" s="46"/>
    </row>
    <row r="17457" spans="1:13" x14ac:dyDescent="0.3">
      <c r="A17457"/>
      <c r="B17457"/>
      <c r="C17457" s="29"/>
      <c r="D17457"/>
      <c r="E17457" s="44"/>
      <c r="F17457" s="29"/>
      <c r="G17457" s="45"/>
      <c r="L17457"/>
      <c r="M17457" s="46"/>
    </row>
    <row r="17458" spans="1:13" x14ac:dyDescent="0.3">
      <c r="A17458"/>
      <c r="B17458"/>
      <c r="C17458" s="29"/>
      <c r="D17458"/>
      <c r="E17458" s="44"/>
      <c r="F17458" s="29"/>
      <c r="G17458" s="45"/>
      <c r="L17458"/>
      <c r="M17458" s="46"/>
    </row>
    <row r="17459" spans="1:13" x14ac:dyDescent="0.3">
      <c r="A17459"/>
      <c r="B17459"/>
      <c r="C17459" s="29"/>
      <c r="D17459"/>
      <c r="E17459" s="44"/>
      <c r="F17459" s="29"/>
      <c r="G17459" s="45"/>
      <c r="L17459"/>
      <c r="M17459" s="46"/>
    </row>
    <row r="17460" spans="1:13" x14ac:dyDescent="0.3">
      <c r="A17460"/>
      <c r="B17460"/>
      <c r="C17460" s="29"/>
      <c r="D17460"/>
      <c r="E17460" s="44"/>
      <c r="F17460" s="29"/>
      <c r="G17460" s="45"/>
      <c r="L17460"/>
      <c r="M17460" s="46"/>
    </row>
    <row r="17461" spans="1:13" x14ac:dyDescent="0.3">
      <c r="A17461"/>
      <c r="B17461"/>
      <c r="C17461" s="29"/>
      <c r="D17461"/>
      <c r="E17461" s="44"/>
      <c r="F17461" s="29"/>
      <c r="G17461" s="45"/>
      <c r="L17461"/>
      <c r="M17461" s="46"/>
    </row>
    <row r="17462" spans="1:13" x14ac:dyDescent="0.3">
      <c r="A17462"/>
      <c r="B17462"/>
      <c r="C17462" s="29"/>
      <c r="D17462"/>
      <c r="E17462" s="44"/>
      <c r="F17462" s="29"/>
      <c r="G17462" s="45"/>
      <c r="L17462"/>
      <c r="M17462" s="46"/>
    </row>
    <row r="17463" spans="1:13" x14ac:dyDescent="0.3">
      <c r="A17463"/>
      <c r="B17463"/>
      <c r="C17463" s="29"/>
      <c r="D17463"/>
      <c r="E17463" s="44"/>
      <c r="F17463" s="29"/>
      <c r="G17463" s="45"/>
      <c r="L17463"/>
      <c r="M17463" s="46"/>
    </row>
    <row r="17464" spans="1:13" x14ac:dyDescent="0.3">
      <c r="A17464"/>
      <c r="B17464"/>
      <c r="C17464" s="29"/>
      <c r="D17464"/>
      <c r="E17464" s="44"/>
      <c r="F17464" s="29"/>
      <c r="G17464" s="45"/>
      <c r="L17464"/>
      <c r="M17464" s="46"/>
    </row>
    <row r="17465" spans="1:13" x14ac:dyDescent="0.3">
      <c r="A17465"/>
      <c r="B17465"/>
      <c r="C17465" s="29"/>
      <c r="D17465"/>
      <c r="E17465" s="44"/>
      <c r="F17465" s="29"/>
      <c r="G17465" s="45"/>
      <c r="L17465"/>
      <c r="M17465" s="46"/>
    </row>
    <row r="17466" spans="1:13" x14ac:dyDescent="0.3">
      <c r="A17466"/>
      <c r="B17466"/>
      <c r="C17466" s="29"/>
      <c r="D17466"/>
      <c r="E17466" s="44"/>
      <c r="F17466" s="29"/>
      <c r="G17466" s="45"/>
      <c r="L17466"/>
      <c r="M17466" s="46"/>
    </row>
    <row r="17467" spans="1:13" x14ac:dyDescent="0.3">
      <c r="A17467"/>
      <c r="B17467"/>
      <c r="C17467" s="29"/>
      <c r="D17467"/>
      <c r="E17467" s="44"/>
      <c r="F17467" s="29"/>
      <c r="G17467" s="45"/>
      <c r="L17467"/>
      <c r="M17467" s="46"/>
    </row>
    <row r="17468" spans="1:13" x14ac:dyDescent="0.3">
      <c r="A17468"/>
      <c r="B17468"/>
      <c r="C17468" s="29"/>
      <c r="D17468"/>
      <c r="E17468" s="44"/>
      <c r="F17468" s="29"/>
      <c r="G17468" s="45"/>
      <c r="L17468"/>
      <c r="M17468" s="46"/>
    </row>
    <row r="17469" spans="1:13" x14ac:dyDescent="0.3">
      <c r="A17469"/>
      <c r="B17469"/>
      <c r="C17469" s="29"/>
      <c r="D17469"/>
      <c r="E17469" s="44"/>
      <c r="F17469" s="29"/>
      <c r="G17469" s="45"/>
      <c r="L17469"/>
      <c r="M17469" s="46"/>
    </row>
    <row r="17470" spans="1:13" x14ac:dyDescent="0.3">
      <c r="A17470"/>
      <c r="B17470"/>
      <c r="C17470" s="29"/>
      <c r="D17470"/>
      <c r="E17470" s="44"/>
      <c r="F17470" s="29"/>
      <c r="G17470" s="45"/>
      <c r="L17470"/>
      <c r="M17470" s="46"/>
    </row>
    <row r="17471" spans="1:13" x14ac:dyDescent="0.3">
      <c r="A17471"/>
      <c r="B17471"/>
      <c r="C17471" s="29"/>
      <c r="D17471"/>
      <c r="E17471" s="44"/>
      <c r="F17471" s="29"/>
      <c r="G17471" s="45"/>
      <c r="L17471"/>
      <c r="M17471" s="46"/>
    </row>
    <row r="17472" spans="1:13" x14ac:dyDescent="0.3">
      <c r="A17472"/>
      <c r="B17472"/>
      <c r="C17472" s="29"/>
      <c r="D17472"/>
      <c r="E17472" s="44"/>
      <c r="F17472" s="29"/>
      <c r="G17472" s="45"/>
      <c r="L17472"/>
      <c r="M17472" s="46"/>
    </row>
    <row r="17473" spans="1:13" x14ac:dyDescent="0.3">
      <c r="A17473"/>
      <c r="B17473"/>
      <c r="C17473" s="29"/>
      <c r="D17473"/>
      <c r="E17473" s="44"/>
      <c r="F17473" s="29"/>
      <c r="G17473" s="45"/>
      <c r="L17473"/>
      <c r="M17473" s="46"/>
    </row>
    <row r="17474" spans="1:13" x14ac:dyDescent="0.3">
      <c r="A17474"/>
      <c r="B17474"/>
      <c r="C17474" s="29"/>
      <c r="D17474"/>
      <c r="E17474" s="44"/>
      <c r="F17474" s="29"/>
      <c r="G17474" s="45"/>
      <c r="L17474"/>
      <c r="M17474" s="46"/>
    </row>
    <row r="17475" spans="1:13" x14ac:dyDescent="0.3">
      <c r="A17475"/>
      <c r="B17475"/>
      <c r="C17475" s="29"/>
      <c r="D17475"/>
      <c r="E17475" s="44"/>
      <c r="F17475" s="29"/>
      <c r="G17475" s="45"/>
      <c r="L17475"/>
      <c r="M17475" s="46"/>
    </row>
    <row r="17476" spans="1:13" x14ac:dyDescent="0.3">
      <c r="A17476"/>
      <c r="B17476"/>
      <c r="C17476" s="29"/>
      <c r="D17476"/>
      <c r="E17476" s="44"/>
      <c r="F17476" s="29"/>
      <c r="G17476" s="45"/>
      <c r="L17476"/>
      <c r="M17476" s="46"/>
    </row>
    <row r="17477" spans="1:13" x14ac:dyDescent="0.3">
      <c r="A17477"/>
      <c r="B17477"/>
      <c r="C17477" s="29"/>
      <c r="D17477"/>
      <c r="E17477" s="44"/>
      <c r="F17477" s="29"/>
      <c r="G17477" s="45"/>
      <c r="L17477"/>
      <c r="M17477" s="46"/>
    </row>
    <row r="17478" spans="1:13" x14ac:dyDescent="0.3">
      <c r="A17478"/>
      <c r="B17478"/>
      <c r="C17478" s="29"/>
      <c r="D17478"/>
      <c r="E17478" s="44"/>
      <c r="F17478" s="29"/>
      <c r="G17478" s="45"/>
      <c r="L17478"/>
      <c r="M17478" s="46"/>
    </row>
    <row r="17479" spans="1:13" x14ac:dyDescent="0.3">
      <c r="A17479"/>
      <c r="B17479"/>
      <c r="C17479" s="29"/>
      <c r="D17479"/>
      <c r="E17479" s="44"/>
      <c r="F17479" s="29"/>
      <c r="G17479" s="45"/>
      <c r="L17479"/>
      <c r="M17479" s="46"/>
    </row>
    <row r="17480" spans="1:13" x14ac:dyDescent="0.3">
      <c r="A17480"/>
      <c r="B17480"/>
      <c r="C17480" s="29"/>
      <c r="D17480"/>
      <c r="E17480" s="44"/>
      <c r="F17480" s="29"/>
      <c r="G17480" s="45"/>
      <c r="L17480"/>
      <c r="M17480" s="46"/>
    </row>
    <row r="17481" spans="1:13" x14ac:dyDescent="0.3">
      <c r="A17481"/>
      <c r="B17481"/>
      <c r="C17481" s="29"/>
      <c r="D17481"/>
      <c r="E17481" s="44"/>
      <c r="F17481" s="29"/>
      <c r="G17481" s="45"/>
      <c r="L17481"/>
      <c r="M17481" s="46"/>
    </row>
    <row r="17482" spans="1:13" x14ac:dyDescent="0.3">
      <c r="A17482"/>
      <c r="B17482"/>
      <c r="C17482" s="29"/>
      <c r="D17482"/>
      <c r="E17482" s="44"/>
      <c r="F17482" s="29"/>
      <c r="G17482" s="45"/>
      <c r="L17482"/>
      <c r="M17482" s="46"/>
    </row>
    <row r="17483" spans="1:13" x14ac:dyDescent="0.3">
      <c r="A17483"/>
      <c r="B17483"/>
      <c r="C17483" s="29"/>
      <c r="D17483"/>
      <c r="E17483" s="44"/>
      <c r="F17483" s="29"/>
      <c r="G17483" s="45"/>
      <c r="L17483"/>
      <c r="M17483" s="46"/>
    </row>
    <row r="17484" spans="1:13" x14ac:dyDescent="0.3">
      <c r="A17484"/>
      <c r="B17484"/>
      <c r="C17484" s="29"/>
      <c r="D17484"/>
      <c r="E17484" s="44"/>
      <c r="F17484" s="29"/>
      <c r="G17484" s="45"/>
      <c r="L17484"/>
      <c r="M17484" s="46"/>
    </row>
    <row r="17485" spans="1:13" x14ac:dyDescent="0.3">
      <c r="A17485"/>
      <c r="B17485"/>
      <c r="C17485" s="29"/>
      <c r="D17485"/>
      <c r="E17485" s="44"/>
      <c r="F17485" s="29"/>
      <c r="G17485" s="45"/>
      <c r="L17485"/>
      <c r="M17485" s="46"/>
    </row>
    <row r="17486" spans="1:13" x14ac:dyDescent="0.3">
      <c r="A17486"/>
      <c r="B17486"/>
      <c r="C17486" s="29"/>
      <c r="D17486"/>
      <c r="E17486" s="44"/>
      <c r="F17486" s="29"/>
      <c r="G17486" s="45"/>
      <c r="L17486"/>
      <c r="M17486" s="46"/>
    </row>
    <row r="17487" spans="1:13" x14ac:dyDescent="0.3">
      <c r="A17487"/>
      <c r="B17487"/>
      <c r="C17487" s="29"/>
      <c r="D17487"/>
      <c r="E17487" s="44"/>
      <c r="F17487" s="29"/>
      <c r="G17487" s="45"/>
      <c r="L17487"/>
      <c r="M17487" s="46"/>
    </row>
    <row r="17488" spans="1:13" x14ac:dyDescent="0.3">
      <c r="A17488"/>
      <c r="B17488"/>
      <c r="C17488" s="29"/>
      <c r="D17488"/>
      <c r="E17488" s="44"/>
      <c r="F17488" s="29"/>
      <c r="G17488" s="45"/>
      <c r="L17488"/>
      <c r="M17488" s="46"/>
    </row>
    <row r="17489" spans="1:13" x14ac:dyDescent="0.3">
      <c r="A17489"/>
      <c r="B17489"/>
      <c r="C17489" s="29"/>
      <c r="D17489"/>
      <c r="E17489" s="44"/>
      <c r="F17489" s="29"/>
      <c r="G17489" s="45"/>
      <c r="L17489"/>
      <c r="M17489" s="46"/>
    </row>
    <row r="17490" spans="1:13" x14ac:dyDescent="0.3">
      <c r="A17490"/>
      <c r="B17490"/>
      <c r="C17490" s="29"/>
      <c r="D17490"/>
      <c r="E17490" s="44"/>
      <c r="F17490" s="29"/>
      <c r="G17490" s="45"/>
      <c r="L17490"/>
      <c r="M17490" s="46"/>
    </row>
    <row r="17491" spans="1:13" x14ac:dyDescent="0.3">
      <c r="A17491"/>
      <c r="B17491"/>
      <c r="C17491" s="29"/>
      <c r="D17491"/>
      <c r="E17491" s="44"/>
      <c r="F17491" s="29"/>
      <c r="G17491" s="45"/>
      <c r="L17491"/>
      <c r="M17491" s="46"/>
    </row>
    <row r="17492" spans="1:13" x14ac:dyDescent="0.3">
      <c r="A17492"/>
      <c r="B17492"/>
      <c r="C17492" s="29"/>
      <c r="D17492"/>
      <c r="E17492" s="44"/>
      <c r="F17492" s="29"/>
      <c r="G17492" s="45"/>
      <c r="L17492"/>
      <c r="M17492" s="46"/>
    </row>
    <row r="17493" spans="1:13" x14ac:dyDescent="0.3">
      <c r="A17493"/>
      <c r="B17493"/>
      <c r="C17493" s="29"/>
      <c r="D17493"/>
      <c r="E17493" s="44"/>
      <c r="F17493" s="29"/>
      <c r="G17493" s="45"/>
      <c r="L17493"/>
      <c r="M17493" s="46"/>
    </row>
    <row r="17494" spans="1:13" x14ac:dyDescent="0.3">
      <c r="A17494"/>
      <c r="B17494"/>
      <c r="C17494" s="29"/>
      <c r="D17494"/>
      <c r="E17494" s="44"/>
      <c r="F17494" s="29"/>
      <c r="G17494" s="45"/>
      <c r="L17494"/>
      <c r="M17494" s="46"/>
    </row>
    <row r="17495" spans="1:13" x14ac:dyDescent="0.3">
      <c r="A17495"/>
      <c r="B17495"/>
      <c r="C17495" s="29"/>
      <c r="D17495"/>
      <c r="E17495" s="44"/>
      <c r="F17495" s="29"/>
      <c r="G17495" s="45"/>
      <c r="L17495"/>
      <c r="M17495" s="46"/>
    </row>
    <row r="17496" spans="1:13" x14ac:dyDescent="0.3">
      <c r="A17496"/>
      <c r="B17496"/>
      <c r="C17496" s="29"/>
      <c r="D17496"/>
      <c r="E17496" s="44"/>
      <c r="F17496" s="29"/>
      <c r="G17496" s="45"/>
      <c r="L17496"/>
      <c r="M17496" s="46"/>
    </row>
    <row r="17497" spans="1:13" x14ac:dyDescent="0.3">
      <c r="A17497"/>
      <c r="B17497"/>
      <c r="C17497" s="29"/>
      <c r="D17497"/>
      <c r="E17497" s="44"/>
      <c r="F17497" s="29"/>
      <c r="G17497" s="45"/>
      <c r="L17497"/>
      <c r="M17497" s="46"/>
    </row>
    <row r="17498" spans="1:13" x14ac:dyDescent="0.3">
      <c r="A17498"/>
      <c r="B17498"/>
      <c r="C17498" s="29"/>
      <c r="D17498"/>
      <c r="E17498" s="44"/>
      <c r="F17498" s="29"/>
      <c r="G17498" s="45"/>
      <c r="L17498"/>
      <c r="M17498" s="46"/>
    </row>
    <row r="17499" spans="1:13" x14ac:dyDescent="0.3">
      <c r="A17499"/>
      <c r="B17499"/>
      <c r="C17499" s="29"/>
      <c r="D17499"/>
      <c r="E17499" s="44"/>
      <c r="F17499" s="29"/>
      <c r="G17499" s="45"/>
      <c r="L17499"/>
      <c r="M17499" s="46"/>
    </row>
    <row r="17500" spans="1:13" x14ac:dyDescent="0.3">
      <c r="A17500"/>
      <c r="B17500"/>
      <c r="C17500" s="29"/>
      <c r="D17500"/>
      <c r="E17500" s="44"/>
      <c r="F17500" s="29"/>
      <c r="G17500" s="45"/>
      <c r="L17500"/>
      <c r="M17500" s="46"/>
    </row>
    <row r="17501" spans="1:13" x14ac:dyDescent="0.3">
      <c r="A17501"/>
      <c r="B17501"/>
      <c r="C17501" s="29"/>
      <c r="D17501"/>
      <c r="E17501" s="44"/>
      <c r="F17501" s="29"/>
      <c r="G17501" s="45"/>
      <c r="L17501"/>
      <c r="M17501" s="46"/>
    </row>
    <row r="17502" spans="1:13" x14ac:dyDescent="0.3">
      <c r="A17502"/>
      <c r="B17502"/>
      <c r="C17502" s="29"/>
      <c r="D17502"/>
      <c r="E17502" s="44"/>
      <c r="F17502" s="29"/>
      <c r="G17502" s="45"/>
      <c r="L17502"/>
      <c r="M17502" s="46"/>
    </row>
    <row r="17503" spans="1:13" x14ac:dyDescent="0.3">
      <c r="A17503"/>
      <c r="B17503"/>
      <c r="C17503" s="29"/>
      <c r="D17503"/>
      <c r="E17503" s="44"/>
      <c r="F17503" s="29"/>
      <c r="G17503" s="45"/>
      <c r="L17503"/>
      <c r="M17503" s="46"/>
    </row>
    <row r="17504" spans="1:13" x14ac:dyDescent="0.3">
      <c r="A17504"/>
      <c r="B17504"/>
      <c r="C17504" s="29"/>
      <c r="D17504"/>
      <c r="E17504" s="44"/>
      <c r="F17504" s="29"/>
      <c r="G17504" s="45"/>
      <c r="L17504"/>
      <c r="M17504" s="46"/>
    </row>
    <row r="17505" spans="1:13" x14ac:dyDescent="0.3">
      <c r="A17505"/>
      <c r="B17505"/>
      <c r="C17505" s="29"/>
      <c r="D17505"/>
      <c r="E17505" s="44"/>
      <c r="F17505" s="29"/>
      <c r="G17505" s="45"/>
      <c r="L17505"/>
      <c r="M17505" s="46"/>
    </row>
    <row r="17506" spans="1:13" x14ac:dyDescent="0.3">
      <c r="A17506"/>
      <c r="B17506"/>
      <c r="C17506" s="29"/>
      <c r="D17506"/>
      <c r="E17506" s="44"/>
      <c r="F17506" s="29"/>
      <c r="G17506" s="45"/>
      <c r="L17506"/>
      <c r="M17506" s="46"/>
    </row>
    <row r="17507" spans="1:13" x14ac:dyDescent="0.3">
      <c r="A17507"/>
      <c r="B17507"/>
      <c r="C17507" s="29"/>
      <c r="D17507"/>
      <c r="E17507" s="44"/>
      <c r="F17507" s="29"/>
      <c r="G17507" s="45"/>
      <c r="L17507"/>
      <c r="M17507" s="46"/>
    </row>
    <row r="17508" spans="1:13" x14ac:dyDescent="0.3">
      <c r="A17508"/>
      <c r="B17508"/>
      <c r="C17508" s="29"/>
      <c r="D17508"/>
      <c r="E17508" s="44"/>
      <c r="F17508" s="29"/>
      <c r="G17508" s="45"/>
      <c r="L17508"/>
      <c r="M17508" s="46"/>
    </row>
    <row r="17509" spans="1:13" x14ac:dyDescent="0.3">
      <c r="A17509"/>
      <c r="B17509"/>
      <c r="C17509" s="29"/>
      <c r="D17509"/>
      <c r="E17509" s="44"/>
      <c r="F17509" s="29"/>
      <c r="G17509" s="45"/>
      <c r="L17509"/>
      <c r="M17509" s="46"/>
    </row>
    <row r="17510" spans="1:13" x14ac:dyDescent="0.3">
      <c r="A17510"/>
      <c r="B17510"/>
      <c r="C17510" s="29"/>
      <c r="D17510"/>
      <c r="E17510" s="44"/>
      <c r="F17510" s="29"/>
      <c r="G17510" s="45"/>
      <c r="L17510"/>
      <c r="M17510" s="46"/>
    </row>
    <row r="17511" spans="1:13" x14ac:dyDescent="0.3">
      <c r="A17511"/>
      <c r="B17511"/>
      <c r="C17511" s="29"/>
      <c r="D17511"/>
      <c r="E17511" s="44"/>
      <c r="F17511" s="29"/>
      <c r="G17511" s="45"/>
      <c r="L17511"/>
      <c r="M17511" s="46"/>
    </row>
    <row r="17512" spans="1:13" x14ac:dyDescent="0.3">
      <c r="A17512"/>
      <c r="B17512"/>
      <c r="C17512" s="29"/>
      <c r="D17512"/>
      <c r="E17512" s="44"/>
      <c r="F17512" s="29"/>
      <c r="G17512" s="45"/>
      <c r="L17512"/>
      <c r="M17512" s="46"/>
    </row>
    <row r="17513" spans="1:13" x14ac:dyDescent="0.3">
      <c r="A17513"/>
      <c r="B17513"/>
      <c r="C17513" s="29"/>
      <c r="D17513"/>
      <c r="E17513" s="44"/>
      <c r="F17513" s="29"/>
      <c r="G17513" s="45"/>
      <c r="L17513"/>
      <c r="M17513" s="46"/>
    </row>
    <row r="17514" spans="1:13" x14ac:dyDescent="0.3">
      <c r="A17514"/>
      <c r="B17514"/>
      <c r="C17514" s="29"/>
      <c r="D17514"/>
      <c r="E17514" s="44"/>
      <c r="F17514" s="29"/>
      <c r="G17514" s="45"/>
      <c r="L17514"/>
      <c r="M17514" s="46"/>
    </row>
    <row r="17515" spans="1:13" x14ac:dyDescent="0.3">
      <c r="A17515"/>
      <c r="B17515"/>
      <c r="C17515" s="29"/>
      <c r="D17515"/>
      <c r="E17515" s="44"/>
      <c r="F17515" s="29"/>
      <c r="G17515" s="45"/>
      <c r="L17515"/>
      <c r="M17515" s="46"/>
    </row>
    <row r="17516" spans="1:13" x14ac:dyDescent="0.3">
      <c r="A17516"/>
      <c r="B17516"/>
      <c r="C17516" s="29"/>
      <c r="D17516"/>
      <c r="E17516" s="44"/>
      <c r="F17516" s="29"/>
      <c r="G17516" s="45"/>
      <c r="L17516"/>
      <c r="M17516" s="46"/>
    </row>
    <row r="17517" spans="1:13" x14ac:dyDescent="0.3">
      <c r="A17517"/>
      <c r="B17517"/>
      <c r="C17517" s="29"/>
      <c r="D17517"/>
      <c r="E17517" s="44"/>
      <c r="F17517" s="29"/>
      <c r="G17517" s="45"/>
      <c r="L17517"/>
      <c r="M17517" s="46"/>
    </row>
    <row r="17518" spans="1:13" x14ac:dyDescent="0.3">
      <c r="A17518"/>
      <c r="B17518"/>
      <c r="C17518" s="29"/>
      <c r="D17518"/>
      <c r="E17518" s="44"/>
      <c r="F17518" s="29"/>
      <c r="G17518" s="45"/>
      <c r="L17518"/>
      <c r="M17518" s="46"/>
    </row>
    <row r="17519" spans="1:13" x14ac:dyDescent="0.3">
      <c r="A17519"/>
      <c r="B17519"/>
      <c r="C17519" s="29"/>
      <c r="D17519"/>
      <c r="E17519" s="44"/>
      <c r="F17519" s="29"/>
      <c r="G17519" s="45"/>
      <c r="L17519"/>
      <c r="M17519" s="46"/>
    </row>
    <row r="17520" spans="1:13" x14ac:dyDescent="0.3">
      <c r="A17520"/>
      <c r="B17520"/>
      <c r="C17520" s="29"/>
      <c r="D17520"/>
      <c r="E17520" s="44"/>
      <c r="F17520" s="29"/>
      <c r="G17520" s="45"/>
      <c r="L17520"/>
      <c r="M17520" s="46"/>
    </row>
    <row r="17521" spans="1:13" x14ac:dyDescent="0.3">
      <c r="A17521"/>
      <c r="B17521"/>
      <c r="C17521" s="29"/>
      <c r="D17521"/>
      <c r="E17521" s="44"/>
      <c r="F17521" s="29"/>
      <c r="G17521" s="45"/>
      <c r="L17521"/>
      <c r="M17521" s="46"/>
    </row>
    <row r="17522" spans="1:13" x14ac:dyDescent="0.3">
      <c r="A17522"/>
      <c r="B17522"/>
      <c r="C17522" s="29"/>
      <c r="D17522"/>
      <c r="E17522" s="44"/>
      <c r="F17522" s="29"/>
      <c r="G17522" s="45"/>
      <c r="L17522"/>
      <c r="M17522" s="46"/>
    </row>
    <row r="17523" spans="1:13" x14ac:dyDescent="0.3">
      <c r="A17523"/>
      <c r="B17523"/>
      <c r="C17523" s="29"/>
      <c r="D17523"/>
      <c r="E17523" s="44"/>
      <c r="F17523" s="29"/>
      <c r="G17523" s="45"/>
      <c r="L17523"/>
      <c r="M17523" s="46"/>
    </row>
    <row r="17524" spans="1:13" x14ac:dyDescent="0.3">
      <c r="A17524"/>
      <c r="B17524"/>
      <c r="C17524" s="29"/>
      <c r="D17524"/>
      <c r="E17524" s="44"/>
      <c r="F17524" s="29"/>
      <c r="G17524" s="45"/>
      <c r="L17524"/>
      <c r="M17524" s="46"/>
    </row>
    <row r="17525" spans="1:13" x14ac:dyDescent="0.3">
      <c r="A17525"/>
      <c r="B17525"/>
      <c r="C17525" s="29"/>
      <c r="D17525"/>
      <c r="E17525" s="44"/>
      <c r="F17525" s="29"/>
      <c r="G17525" s="45"/>
      <c r="L17525"/>
      <c r="M17525" s="46"/>
    </row>
    <row r="17526" spans="1:13" x14ac:dyDescent="0.3">
      <c r="A17526"/>
      <c r="B17526"/>
      <c r="C17526" s="29"/>
      <c r="D17526"/>
      <c r="E17526" s="44"/>
      <c r="F17526" s="29"/>
      <c r="G17526" s="45"/>
      <c r="L17526"/>
      <c r="M17526" s="46"/>
    </row>
    <row r="17527" spans="1:13" x14ac:dyDescent="0.3">
      <c r="A17527"/>
      <c r="B17527"/>
      <c r="C17527" s="29"/>
      <c r="D17527"/>
      <c r="E17527" s="44"/>
      <c r="F17527" s="29"/>
      <c r="G17527" s="45"/>
      <c r="L17527"/>
      <c r="M17527" s="46"/>
    </row>
    <row r="17528" spans="1:13" x14ac:dyDescent="0.3">
      <c r="A17528"/>
      <c r="B17528"/>
      <c r="C17528" s="29"/>
      <c r="D17528"/>
      <c r="E17528" s="44"/>
      <c r="F17528" s="29"/>
      <c r="G17528" s="45"/>
      <c r="L17528"/>
      <c r="M17528" s="46"/>
    </row>
    <row r="17529" spans="1:13" x14ac:dyDescent="0.3">
      <c r="A17529"/>
      <c r="B17529"/>
      <c r="C17529" s="29"/>
      <c r="D17529"/>
      <c r="E17529" s="44"/>
      <c r="F17529" s="29"/>
      <c r="G17529" s="45"/>
      <c r="L17529"/>
      <c r="M17529" s="46"/>
    </row>
    <row r="17530" spans="1:13" x14ac:dyDescent="0.3">
      <c r="A17530"/>
      <c r="B17530"/>
      <c r="C17530" s="29"/>
      <c r="D17530"/>
      <c r="E17530" s="44"/>
      <c r="F17530" s="29"/>
      <c r="G17530" s="45"/>
      <c r="L17530"/>
      <c r="M17530" s="46"/>
    </row>
    <row r="17531" spans="1:13" x14ac:dyDescent="0.3">
      <c r="A17531"/>
      <c r="B17531"/>
      <c r="C17531" s="29"/>
      <c r="D17531"/>
      <c r="E17531" s="44"/>
      <c r="F17531" s="29"/>
      <c r="G17531" s="45"/>
      <c r="L17531"/>
      <c r="M17531" s="46"/>
    </row>
    <row r="17532" spans="1:13" x14ac:dyDescent="0.3">
      <c r="A17532"/>
      <c r="B17532"/>
      <c r="C17532" s="29"/>
      <c r="D17532"/>
      <c r="E17532" s="44"/>
      <c r="F17532" s="29"/>
      <c r="G17532" s="45"/>
      <c r="L17532"/>
      <c r="M17532" s="46"/>
    </row>
    <row r="17533" spans="1:13" x14ac:dyDescent="0.3">
      <c r="A17533"/>
      <c r="B17533"/>
      <c r="C17533" s="29"/>
      <c r="D17533"/>
      <c r="E17533" s="44"/>
      <c r="F17533" s="29"/>
      <c r="G17533" s="45"/>
      <c r="L17533"/>
      <c r="M17533" s="46"/>
    </row>
    <row r="17534" spans="1:13" x14ac:dyDescent="0.3">
      <c r="A17534"/>
      <c r="B17534"/>
      <c r="C17534" s="29"/>
      <c r="D17534"/>
      <c r="E17534" s="44"/>
      <c r="F17534" s="29"/>
      <c r="G17534" s="45"/>
      <c r="L17534"/>
      <c r="M17534" s="46"/>
    </row>
    <row r="17535" spans="1:13" x14ac:dyDescent="0.3">
      <c r="A17535"/>
      <c r="B17535"/>
      <c r="C17535" s="29"/>
      <c r="D17535"/>
      <c r="E17535" s="44"/>
      <c r="F17535" s="29"/>
      <c r="G17535" s="45"/>
      <c r="L17535"/>
      <c r="M17535" s="46"/>
    </row>
    <row r="17536" spans="1:13" x14ac:dyDescent="0.3">
      <c r="A17536"/>
      <c r="B17536"/>
      <c r="C17536" s="29"/>
      <c r="D17536"/>
      <c r="E17536" s="44"/>
      <c r="F17536" s="29"/>
      <c r="G17536" s="45"/>
      <c r="L17536"/>
      <c r="M17536" s="46"/>
    </row>
    <row r="17537" spans="1:13" x14ac:dyDescent="0.3">
      <c r="A17537"/>
      <c r="B17537"/>
      <c r="C17537" s="29"/>
      <c r="D17537"/>
      <c r="E17537" s="44"/>
      <c r="F17537" s="29"/>
      <c r="G17537" s="45"/>
      <c r="L17537"/>
      <c r="M17537" s="46"/>
    </row>
    <row r="17538" spans="1:13" x14ac:dyDescent="0.3">
      <c r="A17538"/>
      <c r="B17538"/>
      <c r="C17538" s="29"/>
      <c r="D17538"/>
      <c r="E17538" s="44"/>
      <c r="F17538" s="29"/>
      <c r="G17538" s="45"/>
      <c r="L17538"/>
      <c r="M17538" s="46"/>
    </row>
    <row r="17539" spans="1:13" x14ac:dyDescent="0.3">
      <c r="A17539"/>
      <c r="B17539"/>
      <c r="C17539" s="29"/>
      <c r="D17539"/>
      <c r="E17539" s="44"/>
      <c r="F17539" s="29"/>
      <c r="G17539" s="45"/>
      <c r="L17539"/>
      <c r="M17539" s="46"/>
    </row>
    <row r="17540" spans="1:13" x14ac:dyDescent="0.3">
      <c r="A17540"/>
      <c r="B17540"/>
      <c r="C17540" s="29"/>
      <c r="D17540"/>
      <c r="E17540" s="44"/>
      <c r="F17540" s="29"/>
      <c r="G17540" s="45"/>
      <c r="L17540"/>
      <c r="M17540" s="46"/>
    </row>
    <row r="17541" spans="1:13" x14ac:dyDescent="0.3">
      <c r="A17541"/>
      <c r="B17541"/>
      <c r="C17541" s="29"/>
      <c r="D17541"/>
      <c r="E17541" s="44"/>
      <c r="F17541" s="29"/>
      <c r="G17541" s="45"/>
      <c r="L17541"/>
      <c r="M17541" s="46"/>
    </row>
    <row r="17542" spans="1:13" x14ac:dyDescent="0.3">
      <c r="A17542"/>
      <c r="B17542"/>
      <c r="C17542" s="29"/>
      <c r="D17542"/>
      <c r="E17542" s="44"/>
      <c r="F17542" s="29"/>
      <c r="G17542" s="45"/>
      <c r="L17542"/>
      <c r="M17542" s="46"/>
    </row>
    <row r="17543" spans="1:13" x14ac:dyDescent="0.3">
      <c r="A17543"/>
      <c r="B17543"/>
      <c r="C17543" s="29"/>
      <c r="D17543"/>
      <c r="E17543" s="44"/>
      <c r="F17543" s="29"/>
      <c r="G17543" s="45"/>
      <c r="L17543"/>
      <c r="M17543" s="46"/>
    </row>
    <row r="17544" spans="1:13" x14ac:dyDescent="0.3">
      <c r="A17544"/>
      <c r="B17544"/>
      <c r="C17544" s="29"/>
      <c r="D17544"/>
      <c r="E17544" s="44"/>
      <c r="F17544" s="29"/>
      <c r="G17544" s="45"/>
      <c r="L17544"/>
      <c r="M17544" s="46"/>
    </row>
    <row r="17545" spans="1:13" x14ac:dyDescent="0.3">
      <c r="A17545"/>
      <c r="B17545"/>
      <c r="C17545" s="29"/>
      <c r="D17545"/>
      <c r="E17545" s="44"/>
      <c r="F17545" s="29"/>
      <c r="G17545" s="45"/>
      <c r="L17545"/>
      <c r="M17545" s="46"/>
    </row>
    <row r="17546" spans="1:13" x14ac:dyDescent="0.3">
      <c r="A17546"/>
      <c r="B17546"/>
      <c r="C17546" s="29"/>
      <c r="D17546"/>
      <c r="E17546" s="44"/>
      <c r="F17546" s="29"/>
      <c r="G17546" s="45"/>
      <c r="L17546"/>
      <c r="M17546" s="46"/>
    </row>
    <row r="17547" spans="1:13" x14ac:dyDescent="0.3">
      <c r="A17547"/>
      <c r="B17547"/>
      <c r="C17547" s="29"/>
      <c r="D17547"/>
      <c r="E17547" s="44"/>
      <c r="F17547" s="29"/>
      <c r="G17547" s="45"/>
      <c r="L17547"/>
      <c r="M17547" s="46"/>
    </row>
    <row r="17548" spans="1:13" x14ac:dyDescent="0.3">
      <c r="A17548"/>
      <c r="B17548"/>
      <c r="C17548" s="29"/>
      <c r="D17548"/>
      <c r="E17548" s="44"/>
      <c r="F17548" s="29"/>
      <c r="G17548" s="45"/>
      <c r="L17548"/>
      <c r="M17548" s="46"/>
    </row>
    <row r="17549" spans="1:13" x14ac:dyDescent="0.3">
      <c r="A17549"/>
      <c r="B17549"/>
      <c r="C17549" s="29"/>
      <c r="D17549"/>
      <c r="E17549" s="44"/>
      <c r="F17549" s="29"/>
      <c r="G17549" s="45"/>
      <c r="L17549"/>
      <c r="M17549" s="46"/>
    </row>
    <row r="17550" spans="1:13" x14ac:dyDescent="0.3">
      <c r="A17550"/>
      <c r="B17550"/>
      <c r="C17550" s="29"/>
      <c r="D17550"/>
      <c r="E17550" s="44"/>
      <c r="F17550" s="29"/>
      <c r="G17550" s="45"/>
      <c r="L17550"/>
      <c r="M17550" s="46"/>
    </row>
    <row r="17551" spans="1:13" x14ac:dyDescent="0.3">
      <c r="A17551"/>
      <c r="B17551"/>
      <c r="C17551" s="29"/>
      <c r="D17551"/>
      <c r="E17551" s="44"/>
      <c r="F17551" s="29"/>
      <c r="G17551" s="45"/>
      <c r="L17551"/>
      <c r="M17551" s="46"/>
    </row>
    <row r="17552" spans="1:13" x14ac:dyDescent="0.3">
      <c r="A17552"/>
      <c r="B17552"/>
      <c r="C17552" s="29"/>
      <c r="D17552"/>
      <c r="E17552" s="44"/>
      <c r="F17552" s="29"/>
      <c r="G17552" s="45"/>
      <c r="L17552"/>
      <c r="M17552" s="46"/>
    </row>
    <row r="17553" spans="1:13" x14ac:dyDescent="0.3">
      <c r="A17553"/>
      <c r="B17553"/>
      <c r="C17553" s="29"/>
      <c r="D17553"/>
      <c r="E17553" s="44"/>
      <c r="F17553" s="29"/>
      <c r="G17553" s="45"/>
      <c r="L17553"/>
      <c r="M17553" s="46"/>
    </row>
    <row r="17554" spans="1:13" x14ac:dyDescent="0.3">
      <c r="A17554"/>
      <c r="B17554"/>
      <c r="C17554" s="29"/>
      <c r="D17554"/>
      <c r="E17554" s="44"/>
      <c r="F17554" s="29"/>
      <c r="G17554" s="45"/>
      <c r="L17554"/>
      <c r="M17554" s="46"/>
    </row>
    <row r="17555" spans="1:13" x14ac:dyDescent="0.3">
      <c r="A17555"/>
      <c r="B17555"/>
      <c r="C17555" s="29"/>
      <c r="D17555"/>
      <c r="E17555" s="44"/>
      <c r="F17555" s="29"/>
      <c r="G17555" s="45"/>
      <c r="L17555"/>
      <c r="M17555" s="46"/>
    </row>
    <row r="17556" spans="1:13" x14ac:dyDescent="0.3">
      <c r="A17556"/>
      <c r="B17556"/>
      <c r="C17556" s="29"/>
      <c r="D17556"/>
      <c r="E17556" s="44"/>
      <c r="F17556" s="29"/>
      <c r="G17556" s="45"/>
      <c r="L17556"/>
      <c r="M17556" s="46"/>
    </row>
    <row r="17557" spans="1:13" x14ac:dyDescent="0.3">
      <c r="A17557"/>
      <c r="B17557"/>
      <c r="C17557" s="29"/>
      <c r="D17557"/>
      <c r="E17557" s="44"/>
      <c r="F17557" s="29"/>
      <c r="G17557" s="45"/>
      <c r="L17557"/>
      <c r="M17557" s="46"/>
    </row>
    <row r="17558" spans="1:13" x14ac:dyDescent="0.3">
      <c r="A17558"/>
      <c r="B17558"/>
      <c r="C17558" s="29"/>
      <c r="D17558"/>
      <c r="E17558" s="44"/>
      <c r="F17558" s="29"/>
      <c r="G17558" s="45"/>
      <c r="L17558"/>
      <c r="M17558" s="46"/>
    </row>
    <row r="17559" spans="1:13" x14ac:dyDescent="0.3">
      <c r="A17559"/>
      <c r="B17559"/>
      <c r="C17559" s="29"/>
      <c r="D17559"/>
      <c r="E17559" s="44"/>
      <c r="F17559" s="29"/>
      <c r="G17559" s="45"/>
      <c r="L17559"/>
      <c r="M17559" s="46"/>
    </row>
    <row r="17560" spans="1:13" x14ac:dyDescent="0.3">
      <c r="A17560"/>
      <c r="B17560"/>
      <c r="C17560" s="29"/>
      <c r="D17560"/>
      <c r="E17560" s="44"/>
      <c r="F17560" s="29"/>
      <c r="G17560" s="45"/>
      <c r="L17560"/>
      <c r="M17560" s="46"/>
    </row>
    <row r="17561" spans="1:13" x14ac:dyDescent="0.3">
      <c r="A17561"/>
      <c r="B17561"/>
      <c r="C17561" s="29"/>
      <c r="D17561"/>
      <c r="E17561" s="44"/>
      <c r="F17561" s="29"/>
      <c r="G17561" s="45"/>
      <c r="L17561"/>
      <c r="M17561" s="46"/>
    </row>
    <row r="17562" spans="1:13" x14ac:dyDescent="0.3">
      <c r="A17562"/>
      <c r="B17562"/>
      <c r="C17562" s="29"/>
      <c r="D17562"/>
      <c r="E17562" s="44"/>
      <c r="F17562" s="29"/>
      <c r="G17562" s="45"/>
      <c r="L17562"/>
      <c r="M17562" s="46"/>
    </row>
    <row r="17563" spans="1:13" x14ac:dyDescent="0.3">
      <c r="A17563"/>
      <c r="B17563"/>
      <c r="C17563" s="29"/>
      <c r="D17563"/>
      <c r="E17563" s="44"/>
      <c r="F17563" s="29"/>
      <c r="G17563" s="45"/>
      <c r="L17563"/>
      <c r="M17563" s="46"/>
    </row>
    <row r="17564" spans="1:13" x14ac:dyDescent="0.3">
      <c r="A17564"/>
      <c r="B17564"/>
      <c r="C17564" s="29"/>
      <c r="D17564"/>
      <c r="E17564" s="44"/>
      <c r="F17564" s="29"/>
      <c r="G17564" s="45"/>
      <c r="L17564"/>
      <c r="M17564" s="46"/>
    </row>
    <row r="17565" spans="1:13" x14ac:dyDescent="0.3">
      <c r="A17565"/>
      <c r="B17565"/>
      <c r="C17565" s="29"/>
      <c r="D17565"/>
      <c r="E17565" s="44"/>
      <c r="F17565" s="29"/>
      <c r="G17565" s="45"/>
      <c r="L17565"/>
      <c r="M17565" s="46"/>
    </row>
    <row r="17566" spans="1:13" x14ac:dyDescent="0.3">
      <c r="A17566"/>
      <c r="B17566"/>
      <c r="C17566" s="29"/>
      <c r="D17566"/>
      <c r="E17566" s="44"/>
      <c r="F17566" s="29"/>
      <c r="G17566" s="45"/>
      <c r="L17566"/>
      <c r="M17566" s="46"/>
    </row>
    <row r="17567" spans="1:13" x14ac:dyDescent="0.3">
      <c r="A17567"/>
      <c r="B17567"/>
      <c r="C17567" s="29"/>
      <c r="D17567"/>
      <c r="E17567" s="44"/>
      <c r="F17567" s="29"/>
      <c r="G17567" s="45"/>
      <c r="L17567"/>
      <c r="M17567" s="46"/>
    </row>
    <row r="17568" spans="1:13" x14ac:dyDescent="0.3">
      <c r="A17568"/>
      <c r="B17568"/>
      <c r="C17568" s="29"/>
      <c r="D17568"/>
      <c r="E17568" s="44"/>
      <c r="F17568" s="29"/>
      <c r="G17568" s="45"/>
      <c r="L17568"/>
      <c r="M17568" s="46"/>
    </row>
    <row r="17569" spans="1:13" x14ac:dyDescent="0.3">
      <c r="A17569"/>
      <c r="B17569"/>
      <c r="C17569" s="29"/>
      <c r="D17569"/>
      <c r="E17569" s="44"/>
      <c r="F17569" s="29"/>
      <c r="G17569" s="45"/>
      <c r="L17569"/>
      <c r="M17569" s="46"/>
    </row>
    <row r="17570" spans="1:13" x14ac:dyDescent="0.3">
      <c r="A17570"/>
      <c r="B17570"/>
      <c r="C17570" s="29"/>
      <c r="D17570"/>
      <c r="E17570" s="44"/>
      <c r="F17570" s="29"/>
      <c r="G17570" s="45"/>
      <c r="L17570"/>
      <c r="M17570" s="46"/>
    </row>
    <row r="17571" spans="1:13" x14ac:dyDescent="0.3">
      <c r="A17571"/>
      <c r="B17571"/>
      <c r="C17571" s="29"/>
      <c r="D17571"/>
      <c r="E17571" s="44"/>
      <c r="F17571" s="29"/>
      <c r="G17571" s="45"/>
      <c r="L17571"/>
      <c r="M17571" s="46"/>
    </row>
    <row r="17572" spans="1:13" x14ac:dyDescent="0.3">
      <c r="A17572"/>
      <c r="B17572"/>
      <c r="C17572" s="29"/>
      <c r="D17572"/>
      <c r="E17572" s="44"/>
      <c r="F17572" s="29"/>
      <c r="G17572" s="45"/>
      <c r="L17572"/>
      <c r="M17572" s="46"/>
    </row>
    <row r="17573" spans="1:13" x14ac:dyDescent="0.3">
      <c r="A17573"/>
      <c r="B17573"/>
      <c r="C17573" s="29"/>
      <c r="D17573"/>
      <c r="E17573" s="44"/>
      <c r="F17573" s="29"/>
      <c r="G17573" s="45"/>
      <c r="L17573"/>
      <c r="M17573" s="46"/>
    </row>
    <row r="17574" spans="1:13" x14ac:dyDescent="0.3">
      <c r="A17574"/>
      <c r="B17574"/>
      <c r="C17574" s="29"/>
      <c r="D17574"/>
      <c r="E17574" s="44"/>
      <c r="F17574" s="29"/>
      <c r="G17574" s="45"/>
      <c r="L17574"/>
      <c r="M17574" s="46"/>
    </row>
    <row r="17575" spans="1:13" x14ac:dyDescent="0.3">
      <c r="A17575"/>
      <c r="B17575"/>
      <c r="C17575" s="29"/>
      <c r="D17575"/>
      <c r="E17575" s="44"/>
      <c r="F17575" s="29"/>
      <c r="G17575" s="45"/>
      <c r="L17575"/>
      <c r="M17575" s="46"/>
    </row>
    <row r="17576" spans="1:13" x14ac:dyDescent="0.3">
      <c r="A17576"/>
      <c r="B17576"/>
      <c r="C17576" s="29"/>
      <c r="D17576"/>
      <c r="E17576" s="44"/>
      <c r="F17576" s="29"/>
      <c r="G17576" s="45"/>
      <c r="L17576"/>
      <c r="M17576" s="46"/>
    </row>
    <row r="17577" spans="1:13" x14ac:dyDescent="0.3">
      <c r="A17577"/>
      <c r="B17577"/>
      <c r="C17577" s="29"/>
      <c r="D17577"/>
      <c r="E17577" s="44"/>
      <c r="F17577" s="29"/>
      <c r="G17577" s="45"/>
      <c r="L17577"/>
      <c r="M17577" s="46"/>
    </row>
    <row r="17578" spans="1:13" x14ac:dyDescent="0.3">
      <c r="A17578"/>
      <c r="B17578"/>
      <c r="C17578" s="29"/>
      <c r="D17578"/>
      <c r="E17578" s="44"/>
      <c r="F17578" s="29"/>
      <c r="G17578" s="45"/>
      <c r="L17578"/>
      <c r="M17578" s="46"/>
    </row>
    <row r="17579" spans="1:13" x14ac:dyDescent="0.3">
      <c r="A17579"/>
      <c r="B17579"/>
      <c r="C17579" s="29"/>
      <c r="D17579"/>
      <c r="E17579" s="44"/>
      <c r="F17579" s="29"/>
      <c r="G17579" s="45"/>
      <c r="L17579"/>
      <c r="M17579" s="46"/>
    </row>
    <row r="17580" spans="1:13" x14ac:dyDescent="0.3">
      <c r="A17580"/>
      <c r="B17580"/>
      <c r="C17580" s="29"/>
      <c r="D17580"/>
      <c r="E17580" s="44"/>
      <c r="F17580" s="29"/>
      <c r="G17580" s="45"/>
      <c r="L17580"/>
      <c r="M17580" s="46"/>
    </row>
    <row r="17581" spans="1:13" x14ac:dyDescent="0.3">
      <c r="A17581"/>
      <c r="B17581"/>
      <c r="C17581" s="29"/>
      <c r="D17581"/>
      <c r="E17581" s="44"/>
      <c r="F17581" s="29"/>
      <c r="G17581" s="45"/>
      <c r="L17581"/>
      <c r="M17581" s="46"/>
    </row>
    <row r="17582" spans="1:13" x14ac:dyDescent="0.3">
      <c r="A17582"/>
      <c r="B17582"/>
      <c r="C17582" s="29"/>
      <c r="D17582"/>
      <c r="E17582" s="44"/>
      <c r="F17582" s="29"/>
      <c r="G17582" s="45"/>
      <c r="L17582"/>
      <c r="M17582" s="46"/>
    </row>
    <row r="17583" spans="1:13" x14ac:dyDescent="0.3">
      <c r="A17583"/>
      <c r="B17583"/>
      <c r="C17583" s="29"/>
      <c r="D17583"/>
      <c r="E17583" s="44"/>
      <c r="F17583" s="29"/>
      <c r="G17583" s="45"/>
      <c r="L17583"/>
      <c r="M17583" s="46"/>
    </row>
    <row r="17584" spans="1:13" x14ac:dyDescent="0.3">
      <c r="A17584"/>
      <c r="B17584"/>
      <c r="C17584" s="29"/>
      <c r="D17584"/>
      <c r="E17584" s="44"/>
      <c r="F17584" s="29"/>
      <c r="G17584" s="45"/>
      <c r="L17584"/>
      <c r="M17584" s="46"/>
    </row>
    <row r="17585" spans="1:13" x14ac:dyDescent="0.3">
      <c r="A17585"/>
      <c r="B17585"/>
      <c r="C17585" s="29"/>
      <c r="D17585"/>
      <c r="E17585" s="44"/>
      <c r="F17585" s="29"/>
      <c r="G17585" s="45"/>
      <c r="L17585"/>
      <c r="M17585" s="46"/>
    </row>
    <row r="17586" spans="1:13" x14ac:dyDescent="0.3">
      <c r="A17586"/>
      <c r="B17586"/>
      <c r="C17586" s="29"/>
      <c r="D17586"/>
      <c r="E17586" s="44"/>
      <c r="F17586" s="29"/>
      <c r="G17586" s="45"/>
      <c r="L17586"/>
      <c r="M17586" s="46"/>
    </row>
    <row r="17587" spans="1:13" x14ac:dyDescent="0.3">
      <c r="A17587"/>
      <c r="B17587"/>
      <c r="C17587" s="29"/>
      <c r="D17587"/>
      <c r="E17587" s="44"/>
      <c r="F17587" s="29"/>
      <c r="G17587" s="45"/>
      <c r="L17587"/>
      <c r="M17587" s="46"/>
    </row>
    <row r="17588" spans="1:13" x14ac:dyDescent="0.3">
      <c r="A17588"/>
      <c r="B17588"/>
      <c r="C17588" s="29"/>
      <c r="D17588"/>
      <c r="E17588" s="44"/>
      <c r="F17588" s="29"/>
      <c r="G17588" s="45"/>
      <c r="L17588"/>
      <c r="M17588" s="46"/>
    </row>
    <row r="17589" spans="1:13" x14ac:dyDescent="0.3">
      <c r="A17589"/>
      <c r="B17589"/>
      <c r="C17589" s="29"/>
      <c r="D17589"/>
      <c r="E17589" s="44"/>
      <c r="F17589" s="29"/>
      <c r="G17589" s="45"/>
      <c r="L17589"/>
      <c r="M17589" s="46"/>
    </row>
    <row r="17590" spans="1:13" x14ac:dyDescent="0.3">
      <c r="A17590"/>
      <c r="B17590"/>
      <c r="C17590" s="29"/>
      <c r="D17590"/>
      <c r="E17590" s="44"/>
      <c r="F17590" s="29"/>
      <c r="G17590" s="45"/>
      <c r="L17590"/>
      <c r="M17590" s="46"/>
    </row>
    <row r="17591" spans="1:13" x14ac:dyDescent="0.3">
      <c r="A17591"/>
      <c r="B17591"/>
      <c r="C17591" s="29"/>
      <c r="D17591"/>
      <c r="E17591" s="44"/>
      <c r="F17591" s="29"/>
      <c r="G17591" s="45"/>
      <c r="L17591"/>
      <c r="M17591" s="46"/>
    </row>
    <row r="17592" spans="1:13" x14ac:dyDescent="0.3">
      <c r="A17592"/>
      <c r="B17592"/>
      <c r="C17592" s="29"/>
      <c r="D17592"/>
      <c r="E17592" s="44"/>
      <c r="F17592" s="29"/>
      <c r="G17592" s="45"/>
      <c r="L17592"/>
      <c r="M17592" s="46"/>
    </row>
    <row r="17593" spans="1:13" x14ac:dyDescent="0.3">
      <c r="A17593"/>
      <c r="B17593"/>
      <c r="C17593" s="29"/>
      <c r="D17593"/>
      <c r="E17593" s="44"/>
      <c r="F17593" s="29"/>
      <c r="G17593" s="45"/>
      <c r="L17593"/>
      <c r="M17593" s="46"/>
    </row>
    <row r="17594" spans="1:13" x14ac:dyDescent="0.3">
      <c r="A17594"/>
      <c r="B17594"/>
      <c r="C17594" s="29"/>
      <c r="D17594"/>
      <c r="E17594" s="44"/>
      <c r="F17594" s="29"/>
      <c r="G17594" s="45"/>
      <c r="L17594"/>
      <c r="M17594" s="46"/>
    </row>
    <row r="17595" spans="1:13" x14ac:dyDescent="0.3">
      <c r="A17595"/>
      <c r="B17595"/>
      <c r="C17595" s="29"/>
      <c r="D17595"/>
      <c r="E17595" s="44"/>
      <c r="F17595" s="29"/>
      <c r="G17595" s="45"/>
      <c r="L17595"/>
      <c r="M17595" s="46"/>
    </row>
    <row r="17596" spans="1:13" x14ac:dyDescent="0.3">
      <c r="A17596"/>
      <c r="B17596"/>
      <c r="C17596" s="29"/>
      <c r="D17596"/>
      <c r="E17596" s="44"/>
      <c r="F17596" s="29"/>
      <c r="G17596" s="45"/>
      <c r="L17596"/>
      <c r="M17596" s="46"/>
    </row>
    <row r="17597" spans="1:13" x14ac:dyDescent="0.3">
      <c r="A17597"/>
      <c r="B17597"/>
      <c r="C17597" s="29"/>
      <c r="D17597"/>
      <c r="E17597" s="44"/>
      <c r="F17597" s="29"/>
      <c r="G17597" s="45"/>
      <c r="L17597"/>
      <c r="M17597" s="46"/>
    </row>
    <row r="17598" spans="1:13" x14ac:dyDescent="0.3">
      <c r="A17598"/>
      <c r="B17598"/>
      <c r="C17598" s="29"/>
      <c r="D17598"/>
      <c r="E17598" s="44"/>
      <c r="F17598" s="29"/>
      <c r="G17598" s="45"/>
      <c r="L17598"/>
      <c r="M17598" s="46"/>
    </row>
    <row r="17599" spans="1:13" x14ac:dyDescent="0.3">
      <c r="A17599"/>
      <c r="B17599"/>
      <c r="C17599" s="29"/>
      <c r="D17599"/>
      <c r="E17599" s="44"/>
      <c r="F17599" s="29"/>
      <c r="G17599" s="45"/>
      <c r="L17599"/>
      <c r="M17599" s="46"/>
    </row>
    <row r="17600" spans="1:13" x14ac:dyDescent="0.3">
      <c r="A17600"/>
      <c r="B17600"/>
      <c r="C17600" s="29"/>
      <c r="D17600"/>
      <c r="E17600" s="44"/>
      <c r="F17600" s="29"/>
      <c r="G17600" s="45"/>
      <c r="L17600"/>
      <c r="M17600" s="46"/>
    </row>
    <row r="17601" spans="1:13" x14ac:dyDescent="0.3">
      <c r="A17601"/>
      <c r="B17601"/>
      <c r="C17601" s="29"/>
      <c r="D17601"/>
      <c r="E17601" s="44"/>
      <c r="F17601" s="29"/>
      <c r="G17601" s="45"/>
      <c r="L17601"/>
      <c r="M17601" s="46"/>
    </row>
    <row r="17602" spans="1:13" x14ac:dyDescent="0.3">
      <c r="A17602"/>
      <c r="B17602"/>
      <c r="C17602" s="29"/>
      <c r="D17602"/>
      <c r="E17602" s="44"/>
      <c r="F17602" s="29"/>
      <c r="G17602" s="45"/>
      <c r="L17602"/>
      <c r="M17602" s="46"/>
    </row>
    <row r="17603" spans="1:13" x14ac:dyDescent="0.3">
      <c r="A17603"/>
      <c r="B17603"/>
      <c r="C17603" s="29"/>
      <c r="D17603"/>
      <c r="E17603" s="44"/>
      <c r="F17603" s="29"/>
      <c r="G17603" s="45"/>
      <c r="L17603"/>
      <c r="M17603" s="46"/>
    </row>
    <row r="17604" spans="1:13" x14ac:dyDescent="0.3">
      <c r="A17604"/>
      <c r="B17604"/>
      <c r="C17604" s="29"/>
      <c r="D17604"/>
      <c r="E17604" s="44"/>
      <c r="F17604" s="29"/>
      <c r="G17604" s="45"/>
      <c r="L17604"/>
      <c r="M17604" s="46"/>
    </row>
    <row r="17605" spans="1:13" x14ac:dyDescent="0.3">
      <c r="A17605"/>
      <c r="B17605"/>
      <c r="C17605" s="29"/>
      <c r="D17605"/>
      <c r="E17605" s="44"/>
      <c r="F17605" s="29"/>
      <c r="G17605" s="45"/>
      <c r="L17605"/>
      <c r="M17605" s="46"/>
    </row>
    <row r="17606" spans="1:13" x14ac:dyDescent="0.3">
      <c r="A17606"/>
      <c r="B17606"/>
      <c r="C17606" s="29"/>
      <c r="D17606"/>
      <c r="E17606" s="44"/>
      <c r="F17606" s="29"/>
      <c r="G17606" s="45"/>
      <c r="L17606"/>
      <c r="M17606" s="46"/>
    </row>
    <row r="17607" spans="1:13" x14ac:dyDescent="0.3">
      <c r="A17607"/>
      <c r="B17607"/>
      <c r="C17607" s="29"/>
      <c r="D17607"/>
      <c r="E17607" s="44"/>
      <c r="F17607" s="29"/>
      <c r="G17607" s="45"/>
      <c r="L17607"/>
      <c r="M17607" s="46"/>
    </row>
    <row r="17608" spans="1:13" x14ac:dyDescent="0.3">
      <c r="A17608"/>
      <c r="B17608"/>
      <c r="C17608" s="29"/>
      <c r="D17608"/>
      <c r="E17608" s="44"/>
      <c r="F17608" s="29"/>
      <c r="G17608" s="45"/>
      <c r="L17608"/>
      <c r="M17608" s="46"/>
    </row>
    <row r="17609" spans="1:13" x14ac:dyDescent="0.3">
      <c r="A17609"/>
      <c r="B17609"/>
      <c r="C17609" s="29"/>
      <c r="D17609"/>
      <c r="E17609" s="44"/>
      <c r="F17609" s="29"/>
      <c r="G17609" s="45"/>
      <c r="L17609"/>
      <c r="M17609" s="46"/>
    </row>
    <row r="17610" spans="1:13" x14ac:dyDescent="0.3">
      <c r="A17610"/>
      <c r="B17610"/>
      <c r="C17610" s="29"/>
      <c r="D17610"/>
      <c r="E17610" s="44"/>
      <c r="F17610" s="29"/>
      <c r="G17610" s="45"/>
      <c r="L17610"/>
      <c r="M17610" s="46"/>
    </row>
    <row r="17611" spans="1:13" x14ac:dyDescent="0.3">
      <c r="A17611"/>
      <c r="B17611"/>
      <c r="C17611" s="29"/>
      <c r="D17611"/>
      <c r="E17611" s="44"/>
      <c r="F17611" s="29"/>
      <c r="G17611" s="45"/>
      <c r="L17611"/>
      <c r="M17611" s="46"/>
    </row>
    <row r="17612" spans="1:13" x14ac:dyDescent="0.3">
      <c r="A17612"/>
      <c r="B17612"/>
      <c r="C17612" s="29"/>
      <c r="D17612"/>
      <c r="E17612" s="44"/>
      <c r="F17612" s="29"/>
      <c r="G17612" s="45"/>
      <c r="L17612"/>
      <c r="M17612" s="46"/>
    </row>
    <row r="17613" spans="1:13" x14ac:dyDescent="0.3">
      <c r="A17613"/>
      <c r="B17613"/>
      <c r="C17613" s="29"/>
      <c r="D17613"/>
      <c r="E17613" s="44"/>
      <c r="F17613" s="29"/>
      <c r="G17613" s="45"/>
      <c r="L17613"/>
      <c r="M17613" s="46"/>
    </row>
    <row r="17614" spans="1:13" x14ac:dyDescent="0.3">
      <c r="A17614"/>
      <c r="B17614"/>
      <c r="C17614" s="29"/>
      <c r="D17614"/>
      <c r="E17614" s="44"/>
      <c r="F17614" s="29"/>
      <c r="G17614" s="45"/>
      <c r="L17614"/>
      <c r="M17614" s="46"/>
    </row>
    <row r="17615" spans="1:13" x14ac:dyDescent="0.3">
      <c r="A17615"/>
      <c r="B17615"/>
      <c r="C17615" s="29"/>
      <c r="D17615"/>
      <c r="E17615" s="44"/>
      <c r="F17615" s="29"/>
      <c r="G17615" s="45"/>
      <c r="L17615"/>
      <c r="M17615" s="46"/>
    </row>
    <row r="17616" spans="1:13" x14ac:dyDescent="0.3">
      <c r="A17616"/>
      <c r="B17616"/>
      <c r="C17616" s="29"/>
      <c r="D17616"/>
      <c r="E17616" s="44"/>
      <c r="F17616" s="29"/>
      <c r="G17616" s="45"/>
      <c r="L17616"/>
      <c r="M17616" s="46"/>
    </row>
    <row r="17617" spans="1:13" x14ac:dyDescent="0.3">
      <c r="A17617"/>
      <c r="B17617"/>
      <c r="C17617" s="29"/>
      <c r="D17617"/>
      <c r="E17617" s="44"/>
      <c r="F17617" s="29"/>
      <c r="G17617" s="45"/>
      <c r="L17617"/>
      <c r="M17617" s="46"/>
    </row>
    <row r="17618" spans="1:13" x14ac:dyDescent="0.3">
      <c r="A17618"/>
      <c r="B17618"/>
      <c r="C17618" s="29"/>
      <c r="D17618"/>
      <c r="E17618" s="44"/>
      <c r="F17618" s="29"/>
      <c r="G17618" s="45"/>
      <c r="L17618"/>
      <c r="M17618" s="46"/>
    </row>
    <row r="17619" spans="1:13" x14ac:dyDescent="0.3">
      <c r="A17619"/>
      <c r="B17619"/>
      <c r="C17619" s="29"/>
      <c r="D17619"/>
      <c r="E17619" s="44"/>
      <c r="F17619" s="29"/>
      <c r="G17619" s="45"/>
      <c r="L17619"/>
      <c r="M17619" s="46"/>
    </row>
    <row r="17620" spans="1:13" x14ac:dyDescent="0.3">
      <c r="A17620"/>
      <c r="B17620"/>
      <c r="C17620" s="29"/>
      <c r="D17620"/>
      <c r="E17620" s="44"/>
      <c r="F17620" s="29"/>
      <c r="G17620" s="45"/>
      <c r="L17620"/>
      <c r="M17620" s="46"/>
    </row>
    <row r="17621" spans="1:13" x14ac:dyDescent="0.3">
      <c r="A17621"/>
      <c r="B17621"/>
      <c r="C17621" s="29"/>
      <c r="D17621"/>
      <c r="E17621" s="44"/>
      <c r="F17621" s="29"/>
      <c r="G17621" s="45"/>
      <c r="L17621"/>
      <c r="M17621" s="46"/>
    </row>
    <row r="17622" spans="1:13" x14ac:dyDescent="0.3">
      <c r="A17622"/>
      <c r="B17622"/>
      <c r="C17622" s="29"/>
      <c r="D17622"/>
      <c r="E17622" s="44"/>
      <c r="F17622" s="29"/>
      <c r="G17622" s="45"/>
      <c r="L17622"/>
      <c r="M17622" s="46"/>
    </row>
    <row r="17623" spans="1:13" x14ac:dyDescent="0.3">
      <c r="A17623"/>
      <c r="B17623"/>
      <c r="C17623" s="29"/>
      <c r="D17623"/>
      <c r="E17623" s="44"/>
      <c r="F17623" s="29"/>
      <c r="G17623" s="45"/>
      <c r="L17623"/>
      <c r="M17623" s="46"/>
    </row>
    <row r="17624" spans="1:13" x14ac:dyDescent="0.3">
      <c r="A17624"/>
      <c r="B17624"/>
      <c r="C17624" s="29"/>
      <c r="D17624"/>
      <c r="E17624" s="44"/>
      <c r="F17624" s="29"/>
      <c r="G17624" s="45"/>
      <c r="L17624"/>
      <c r="M17624" s="46"/>
    </row>
    <row r="17625" spans="1:13" x14ac:dyDescent="0.3">
      <c r="A17625"/>
      <c r="B17625"/>
      <c r="C17625" s="29"/>
      <c r="D17625"/>
      <c r="E17625" s="44"/>
      <c r="F17625" s="29"/>
      <c r="G17625" s="45"/>
      <c r="L17625"/>
      <c r="M17625" s="46"/>
    </row>
    <row r="17626" spans="1:13" x14ac:dyDescent="0.3">
      <c r="A17626"/>
      <c r="B17626"/>
      <c r="C17626" s="29"/>
      <c r="D17626"/>
      <c r="E17626" s="44"/>
      <c r="F17626" s="29"/>
      <c r="G17626" s="45"/>
      <c r="L17626"/>
      <c r="M17626" s="46"/>
    </row>
    <row r="17627" spans="1:13" x14ac:dyDescent="0.3">
      <c r="A17627"/>
      <c r="B17627"/>
      <c r="C17627" s="29"/>
      <c r="D17627"/>
      <c r="E17627" s="44"/>
      <c r="F17627" s="29"/>
      <c r="G17627" s="45"/>
      <c r="L17627"/>
      <c r="M17627" s="46"/>
    </row>
    <row r="17628" spans="1:13" x14ac:dyDescent="0.3">
      <c r="A17628"/>
      <c r="B17628"/>
      <c r="C17628" s="29"/>
      <c r="D17628"/>
      <c r="E17628" s="44"/>
      <c r="F17628" s="29"/>
      <c r="G17628" s="45"/>
      <c r="L17628"/>
      <c r="M17628" s="46"/>
    </row>
    <row r="17629" spans="1:13" x14ac:dyDescent="0.3">
      <c r="A17629"/>
      <c r="B17629"/>
      <c r="C17629" s="29"/>
      <c r="D17629"/>
      <c r="E17629" s="44"/>
      <c r="F17629" s="29"/>
      <c r="G17629" s="45"/>
      <c r="L17629"/>
      <c r="M17629" s="46"/>
    </row>
    <row r="17630" spans="1:13" x14ac:dyDescent="0.3">
      <c r="A17630"/>
      <c r="B17630"/>
      <c r="C17630" s="29"/>
      <c r="D17630"/>
      <c r="E17630" s="44"/>
      <c r="F17630" s="29"/>
      <c r="G17630" s="45"/>
      <c r="L17630"/>
      <c r="M17630" s="46"/>
    </row>
    <row r="17631" spans="1:13" x14ac:dyDescent="0.3">
      <c r="A17631"/>
      <c r="B17631"/>
      <c r="C17631" s="29"/>
      <c r="D17631"/>
      <c r="E17631" s="44"/>
      <c r="F17631" s="29"/>
      <c r="G17631" s="45"/>
      <c r="L17631"/>
      <c r="M17631" s="46"/>
    </row>
    <row r="17632" spans="1:13" x14ac:dyDescent="0.3">
      <c r="A17632"/>
      <c r="B17632"/>
      <c r="C17632" s="29"/>
      <c r="D17632"/>
      <c r="E17632" s="44"/>
      <c r="F17632" s="29"/>
      <c r="G17632" s="45"/>
      <c r="L17632"/>
      <c r="M17632" s="46"/>
    </row>
    <row r="17633" spans="1:13" x14ac:dyDescent="0.3">
      <c r="A17633"/>
      <c r="B17633"/>
      <c r="C17633" s="29"/>
      <c r="D17633"/>
      <c r="E17633" s="44"/>
      <c r="F17633" s="29"/>
      <c r="G17633" s="45"/>
      <c r="L17633"/>
      <c r="M17633" s="46"/>
    </row>
    <row r="17634" spans="1:13" x14ac:dyDescent="0.3">
      <c r="A17634"/>
      <c r="B17634"/>
      <c r="C17634" s="29"/>
      <c r="D17634"/>
      <c r="E17634" s="44"/>
      <c r="F17634" s="29"/>
      <c r="G17634" s="45"/>
      <c r="L17634"/>
      <c r="M17634" s="46"/>
    </row>
    <row r="17635" spans="1:13" x14ac:dyDescent="0.3">
      <c r="A17635"/>
      <c r="B17635"/>
      <c r="C17635" s="29"/>
      <c r="D17635"/>
      <c r="E17635" s="44"/>
      <c r="F17635" s="29"/>
      <c r="G17635" s="45"/>
      <c r="L17635"/>
      <c r="M17635" s="46"/>
    </row>
    <row r="17636" spans="1:13" x14ac:dyDescent="0.3">
      <c r="A17636"/>
      <c r="B17636"/>
      <c r="C17636" s="29"/>
      <c r="D17636"/>
      <c r="E17636" s="44"/>
      <c r="F17636" s="29"/>
      <c r="G17636" s="45"/>
      <c r="L17636"/>
      <c r="M17636" s="46"/>
    </row>
    <row r="17637" spans="1:13" x14ac:dyDescent="0.3">
      <c r="A17637"/>
      <c r="B17637"/>
      <c r="C17637" s="29"/>
      <c r="D17637"/>
      <c r="E17637" s="44"/>
      <c r="F17637" s="29"/>
      <c r="G17637" s="45"/>
      <c r="L17637"/>
      <c r="M17637" s="46"/>
    </row>
    <row r="17638" spans="1:13" x14ac:dyDescent="0.3">
      <c r="A17638"/>
      <c r="B17638"/>
      <c r="C17638" s="29"/>
      <c r="D17638"/>
      <c r="E17638" s="44"/>
      <c r="F17638" s="29"/>
      <c r="G17638" s="45"/>
      <c r="L17638"/>
      <c r="M17638" s="46"/>
    </row>
    <row r="17639" spans="1:13" x14ac:dyDescent="0.3">
      <c r="A17639"/>
      <c r="B17639"/>
      <c r="C17639" s="29"/>
      <c r="D17639"/>
      <c r="E17639" s="44"/>
      <c r="F17639" s="29"/>
      <c r="G17639" s="45"/>
      <c r="L17639"/>
      <c r="M17639" s="46"/>
    </row>
    <row r="17640" spans="1:13" x14ac:dyDescent="0.3">
      <c r="A17640"/>
      <c r="B17640"/>
      <c r="C17640" s="29"/>
      <c r="D17640"/>
      <c r="E17640" s="44"/>
      <c r="F17640" s="29"/>
      <c r="G17640" s="45"/>
      <c r="L17640"/>
      <c r="M17640" s="46"/>
    </row>
    <row r="17641" spans="1:13" x14ac:dyDescent="0.3">
      <c r="A17641"/>
      <c r="B17641"/>
      <c r="C17641" s="29"/>
      <c r="D17641"/>
      <c r="E17641" s="44"/>
      <c r="F17641" s="29"/>
      <c r="G17641" s="45"/>
      <c r="L17641"/>
      <c r="M17641" s="46"/>
    </row>
    <row r="17642" spans="1:13" x14ac:dyDescent="0.3">
      <c r="A17642"/>
      <c r="B17642"/>
      <c r="C17642" s="29"/>
      <c r="D17642"/>
      <c r="E17642" s="44"/>
      <c r="F17642" s="29"/>
      <c r="G17642" s="45"/>
      <c r="L17642"/>
      <c r="M17642" s="46"/>
    </row>
    <row r="17643" spans="1:13" x14ac:dyDescent="0.3">
      <c r="A17643"/>
      <c r="B17643"/>
      <c r="C17643" s="29"/>
      <c r="D17643"/>
      <c r="E17643" s="44"/>
      <c r="F17643" s="29"/>
      <c r="G17643" s="45"/>
      <c r="L17643"/>
      <c r="M17643" s="46"/>
    </row>
    <row r="17644" spans="1:13" x14ac:dyDescent="0.3">
      <c r="A17644"/>
      <c r="B17644"/>
      <c r="C17644" s="29"/>
      <c r="D17644"/>
      <c r="E17644" s="44"/>
      <c r="F17644" s="29"/>
      <c r="G17644" s="45"/>
      <c r="L17644"/>
      <c r="M17644" s="46"/>
    </row>
    <row r="17645" spans="1:13" x14ac:dyDescent="0.3">
      <c r="A17645"/>
      <c r="B17645"/>
      <c r="C17645" s="29"/>
      <c r="D17645"/>
      <c r="E17645" s="44"/>
      <c r="F17645" s="29"/>
      <c r="G17645" s="45"/>
      <c r="L17645"/>
      <c r="M17645" s="46"/>
    </row>
    <row r="17646" spans="1:13" x14ac:dyDescent="0.3">
      <c r="A17646"/>
      <c r="B17646"/>
      <c r="C17646" s="29"/>
      <c r="D17646"/>
      <c r="E17646" s="44"/>
      <c r="F17646" s="29"/>
      <c r="G17646" s="45"/>
      <c r="L17646"/>
      <c r="M17646" s="46"/>
    </row>
    <row r="17647" spans="1:13" x14ac:dyDescent="0.3">
      <c r="A17647"/>
      <c r="B17647"/>
      <c r="C17647" s="29"/>
      <c r="D17647"/>
      <c r="E17647" s="44"/>
      <c r="F17647" s="29"/>
      <c r="G17647" s="45"/>
      <c r="L17647"/>
      <c r="M17647" s="46"/>
    </row>
    <row r="17648" spans="1:13" x14ac:dyDescent="0.3">
      <c r="A17648"/>
      <c r="B17648"/>
      <c r="C17648" s="29"/>
      <c r="D17648"/>
      <c r="E17648" s="44"/>
      <c r="F17648" s="29"/>
      <c r="G17648" s="45"/>
      <c r="L17648"/>
      <c r="M17648" s="46"/>
    </row>
    <row r="17649" spans="1:13" x14ac:dyDescent="0.3">
      <c r="A17649"/>
      <c r="B17649"/>
      <c r="C17649" s="29"/>
      <c r="D17649"/>
      <c r="E17649" s="44"/>
      <c r="F17649" s="29"/>
      <c r="G17649" s="45"/>
      <c r="L17649"/>
      <c r="M17649" s="46"/>
    </row>
    <row r="17650" spans="1:13" x14ac:dyDescent="0.3">
      <c r="A17650"/>
      <c r="B17650"/>
      <c r="C17650" s="29"/>
      <c r="D17650"/>
      <c r="E17650" s="44"/>
      <c r="F17650" s="29"/>
      <c r="G17650" s="45"/>
      <c r="L17650"/>
      <c r="M17650" s="46"/>
    </row>
    <row r="17651" spans="1:13" x14ac:dyDescent="0.3">
      <c r="A17651"/>
      <c r="B17651"/>
      <c r="C17651" s="29"/>
      <c r="D17651"/>
      <c r="E17651" s="44"/>
      <c r="F17651" s="29"/>
      <c r="G17651" s="45"/>
      <c r="L17651"/>
      <c r="M17651" s="46"/>
    </row>
    <row r="17652" spans="1:13" x14ac:dyDescent="0.3">
      <c r="A17652"/>
      <c r="B17652"/>
      <c r="C17652" s="29"/>
      <c r="D17652"/>
      <c r="E17652" s="44"/>
      <c r="F17652" s="29"/>
      <c r="G17652" s="45"/>
      <c r="L17652"/>
      <c r="M17652" s="46"/>
    </row>
    <row r="17653" spans="1:13" x14ac:dyDescent="0.3">
      <c r="A17653"/>
      <c r="B17653"/>
      <c r="C17653" s="29"/>
      <c r="D17653"/>
      <c r="E17653" s="44"/>
      <c r="F17653" s="29"/>
      <c r="G17653" s="45"/>
      <c r="L17653"/>
      <c r="M17653" s="46"/>
    </row>
    <row r="17654" spans="1:13" x14ac:dyDescent="0.3">
      <c r="A17654"/>
      <c r="B17654"/>
      <c r="C17654" s="29"/>
      <c r="D17654"/>
      <c r="E17654" s="44"/>
      <c r="F17654" s="29"/>
      <c r="G17654" s="45"/>
      <c r="L17654"/>
      <c r="M17654" s="46"/>
    </row>
    <row r="17655" spans="1:13" x14ac:dyDescent="0.3">
      <c r="A17655"/>
      <c r="B17655"/>
      <c r="C17655" s="29"/>
      <c r="D17655"/>
      <c r="E17655" s="44"/>
      <c r="F17655" s="29"/>
      <c r="G17655" s="45"/>
      <c r="L17655"/>
      <c r="M17655" s="46"/>
    </row>
    <row r="17656" spans="1:13" x14ac:dyDescent="0.3">
      <c r="A17656"/>
      <c r="B17656"/>
      <c r="C17656" s="29"/>
      <c r="D17656"/>
      <c r="E17656" s="44"/>
      <c r="F17656" s="29"/>
      <c r="G17656" s="45"/>
      <c r="L17656"/>
      <c r="M17656" s="46"/>
    </row>
    <row r="17657" spans="1:13" x14ac:dyDescent="0.3">
      <c r="A17657"/>
      <c r="B17657"/>
      <c r="C17657" s="29"/>
      <c r="D17657"/>
      <c r="E17657" s="44"/>
      <c r="F17657" s="29"/>
      <c r="G17657" s="45"/>
      <c r="L17657"/>
      <c r="M17657" s="46"/>
    </row>
    <row r="17658" spans="1:13" x14ac:dyDescent="0.3">
      <c r="A17658"/>
      <c r="B17658"/>
      <c r="C17658" s="29"/>
      <c r="D17658"/>
      <c r="E17658" s="44"/>
      <c r="F17658" s="29"/>
      <c r="G17658" s="45"/>
      <c r="L17658"/>
      <c r="M17658" s="46"/>
    </row>
    <row r="17659" spans="1:13" x14ac:dyDescent="0.3">
      <c r="A17659"/>
      <c r="B17659"/>
      <c r="C17659" s="29"/>
      <c r="D17659"/>
      <c r="E17659" s="44"/>
      <c r="F17659" s="29"/>
      <c r="G17659" s="45"/>
      <c r="L17659"/>
      <c r="M17659" s="46"/>
    </row>
    <row r="17660" spans="1:13" x14ac:dyDescent="0.3">
      <c r="A17660"/>
      <c r="B17660"/>
      <c r="C17660" s="29"/>
      <c r="D17660"/>
      <c r="E17660" s="44"/>
      <c r="F17660" s="29"/>
      <c r="G17660" s="45"/>
      <c r="L17660"/>
      <c r="M17660" s="46"/>
    </row>
    <row r="17661" spans="1:13" x14ac:dyDescent="0.3">
      <c r="A17661"/>
      <c r="B17661"/>
      <c r="C17661" s="29"/>
      <c r="D17661"/>
      <c r="E17661" s="44"/>
      <c r="F17661" s="29"/>
      <c r="G17661" s="45"/>
      <c r="L17661"/>
      <c r="M17661" s="46"/>
    </row>
    <row r="17662" spans="1:13" x14ac:dyDescent="0.3">
      <c r="A17662"/>
      <c r="B17662"/>
      <c r="C17662" s="29"/>
      <c r="D17662"/>
      <c r="E17662" s="44"/>
      <c r="F17662" s="29"/>
      <c r="G17662" s="45"/>
      <c r="L17662"/>
      <c r="M17662" s="46"/>
    </row>
    <row r="17663" spans="1:13" x14ac:dyDescent="0.3">
      <c r="A17663"/>
      <c r="B17663"/>
      <c r="C17663" s="29"/>
      <c r="D17663"/>
      <c r="E17663" s="44"/>
      <c r="F17663" s="29"/>
      <c r="G17663" s="45"/>
      <c r="L17663"/>
      <c r="M17663" s="46"/>
    </row>
    <row r="17664" spans="1:13" x14ac:dyDescent="0.3">
      <c r="A17664"/>
      <c r="B17664"/>
      <c r="C17664" s="29"/>
      <c r="D17664"/>
      <c r="E17664" s="44"/>
      <c r="F17664" s="29"/>
      <c r="G17664" s="45"/>
      <c r="L17664"/>
      <c r="M17664" s="46"/>
    </row>
    <row r="17665" spans="1:13" x14ac:dyDescent="0.3">
      <c r="A17665"/>
      <c r="B17665"/>
      <c r="C17665" s="29"/>
      <c r="D17665"/>
      <c r="E17665" s="44"/>
      <c r="F17665" s="29"/>
      <c r="G17665" s="45"/>
      <c r="L17665"/>
      <c r="M17665" s="46"/>
    </row>
    <row r="17666" spans="1:13" x14ac:dyDescent="0.3">
      <c r="A17666"/>
      <c r="B17666"/>
      <c r="C17666" s="29"/>
      <c r="D17666"/>
      <c r="E17666" s="44"/>
      <c r="F17666" s="29"/>
      <c r="G17666" s="45"/>
      <c r="L17666"/>
      <c r="M17666" s="46"/>
    </row>
    <row r="17667" spans="1:13" x14ac:dyDescent="0.3">
      <c r="A17667"/>
      <c r="B17667"/>
      <c r="C17667" s="29"/>
      <c r="D17667"/>
      <c r="E17667" s="44"/>
      <c r="F17667" s="29"/>
      <c r="G17667" s="45"/>
      <c r="L17667"/>
      <c r="M17667" s="46"/>
    </row>
    <row r="17668" spans="1:13" x14ac:dyDescent="0.3">
      <c r="A17668"/>
      <c r="B17668"/>
      <c r="C17668" s="29"/>
      <c r="D17668"/>
      <c r="E17668" s="44"/>
      <c r="F17668" s="29"/>
      <c r="G17668" s="45"/>
      <c r="L17668"/>
      <c r="M17668" s="46"/>
    </row>
    <row r="17669" spans="1:13" x14ac:dyDescent="0.3">
      <c r="A17669"/>
      <c r="B17669"/>
      <c r="C17669" s="29"/>
      <c r="D17669"/>
      <c r="E17669" s="44"/>
      <c r="F17669" s="29"/>
      <c r="G17669" s="45"/>
      <c r="L17669"/>
      <c r="M17669" s="46"/>
    </row>
    <row r="17670" spans="1:13" x14ac:dyDescent="0.3">
      <c r="A17670"/>
      <c r="B17670"/>
      <c r="C17670" s="29"/>
      <c r="D17670"/>
      <c r="E17670" s="44"/>
      <c r="F17670" s="29"/>
      <c r="G17670" s="45"/>
      <c r="L17670"/>
      <c r="M17670" s="46"/>
    </row>
    <row r="17671" spans="1:13" x14ac:dyDescent="0.3">
      <c r="A17671"/>
      <c r="B17671"/>
      <c r="C17671" s="29"/>
      <c r="D17671"/>
      <c r="E17671" s="44"/>
      <c r="F17671" s="29"/>
      <c r="G17671" s="45"/>
      <c r="L17671"/>
      <c r="M17671" s="46"/>
    </row>
    <row r="17672" spans="1:13" x14ac:dyDescent="0.3">
      <c r="A17672"/>
      <c r="B17672"/>
      <c r="C17672" s="29"/>
      <c r="D17672"/>
      <c r="E17672" s="44"/>
      <c r="F17672" s="29"/>
      <c r="G17672" s="45"/>
      <c r="L17672"/>
      <c r="M17672" s="46"/>
    </row>
    <row r="17673" spans="1:13" x14ac:dyDescent="0.3">
      <c r="A17673"/>
      <c r="B17673"/>
      <c r="C17673" s="29"/>
      <c r="D17673"/>
      <c r="E17673" s="44"/>
      <c r="F17673" s="29"/>
      <c r="G17673" s="45"/>
      <c r="L17673"/>
      <c r="M17673" s="46"/>
    </row>
    <row r="17674" spans="1:13" x14ac:dyDescent="0.3">
      <c r="A17674"/>
      <c r="B17674"/>
      <c r="C17674" s="29"/>
      <c r="D17674"/>
      <c r="E17674" s="44"/>
      <c r="F17674" s="29"/>
      <c r="G17674" s="45"/>
      <c r="L17674"/>
      <c r="M17674" s="46"/>
    </row>
    <row r="17675" spans="1:13" x14ac:dyDescent="0.3">
      <c r="A17675"/>
      <c r="B17675"/>
      <c r="C17675" s="29"/>
      <c r="D17675"/>
      <c r="E17675" s="44"/>
      <c r="F17675" s="29"/>
      <c r="G17675" s="45"/>
      <c r="L17675"/>
      <c r="M17675" s="46"/>
    </row>
    <row r="17676" spans="1:13" x14ac:dyDescent="0.3">
      <c r="A17676"/>
      <c r="B17676"/>
      <c r="C17676" s="29"/>
      <c r="D17676"/>
      <c r="E17676" s="44"/>
      <c r="F17676" s="29"/>
      <c r="G17676" s="45"/>
      <c r="L17676"/>
      <c r="M17676" s="46"/>
    </row>
    <row r="17677" spans="1:13" x14ac:dyDescent="0.3">
      <c r="A17677"/>
      <c r="B17677"/>
      <c r="C17677" s="29"/>
      <c r="D17677"/>
      <c r="E17677" s="44"/>
      <c r="F17677" s="29"/>
      <c r="G17677" s="45"/>
      <c r="L17677"/>
      <c r="M17677" s="46"/>
    </row>
    <row r="17678" spans="1:13" x14ac:dyDescent="0.3">
      <c r="A17678"/>
      <c r="B17678"/>
      <c r="C17678" s="29"/>
      <c r="D17678"/>
      <c r="E17678" s="44"/>
      <c r="F17678" s="29"/>
      <c r="G17678" s="45"/>
      <c r="L17678"/>
      <c r="M17678" s="46"/>
    </row>
    <row r="17679" spans="1:13" x14ac:dyDescent="0.3">
      <c r="A17679"/>
      <c r="B17679"/>
      <c r="C17679" s="29"/>
      <c r="D17679"/>
      <c r="E17679" s="44"/>
      <c r="F17679" s="29"/>
      <c r="G17679" s="45"/>
      <c r="L17679"/>
      <c r="M17679" s="46"/>
    </row>
    <row r="17680" spans="1:13" x14ac:dyDescent="0.3">
      <c r="A17680"/>
      <c r="B17680"/>
      <c r="C17680" s="29"/>
      <c r="D17680"/>
      <c r="E17680" s="44"/>
      <c r="F17680" s="29"/>
      <c r="G17680" s="45"/>
      <c r="L17680"/>
      <c r="M17680" s="46"/>
    </row>
    <row r="17681" spans="1:13" x14ac:dyDescent="0.3">
      <c r="A17681"/>
      <c r="B17681"/>
      <c r="C17681" s="29"/>
      <c r="D17681"/>
      <c r="E17681" s="44"/>
      <c r="F17681" s="29"/>
      <c r="G17681" s="45"/>
      <c r="L17681"/>
      <c r="M17681" s="46"/>
    </row>
    <row r="17682" spans="1:13" x14ac:dyDescent="0.3">
      <c r="A17682"/>
      <c r="B17682"/>
      <c r="C17682" s="29"/>
      <c r="D17682"/>
      <c r="E17682" s="44"/>
      <c r="F17682" s="29"/>
      <c r="G17682" s="45"/>
      <c r="L17682"/>
      <c r="M17682" s="46"/>
    </row>
    <row r="17683" spans="1:13" x14ac:dyDescent="0.3">
      <c r="A17683"/>
      <c r="B17683"/>
      <c r="C17683" s="29"/>
      <c r="D17683"/>
      <c r="E17683" s="44"/>
      <c r="F17683" s="29"/>
      <c r="G17683" s="45"/>
      <c r="L17683"/>
      <c r="M17683" s="46"/>
    </row>
    <row r="17684" spans="1:13" x14ac:dyDescent="0.3">
      <c r="A17684"/>
      <c r="B17684"/>
      <c r="C17684" s="29"/>
      <c r="D17684"/>
      <c r="E17684" s="44"/>
      <c r="F17684" s="29"/>
      <c r="G17684" s="45"/>
      <c r="L17684"/>
      <c r="M17684" s="46"/>
    </row>
    <row r="17685" spans="1:13" x14ac:dyDescent="0.3">
      <c r="A17685"/>
      <c r="B17685"/>
      <c r="C17685" s="29"/>
      <c r="D17685"/>
      <c r="E17685" s="44"/>
      <c r="F17685" s="29"/>
      <c r="G17685" s="45"/>
      <c r="L17685"/>
      <c r="M17685" s="46"/>
    </row>
    <row r="17686" spans="1:13" x14ac:dyDescent="0.3">
      <c r="A17686"/>
      <c r="B17686"/>
      <c r="C17686" s="29"/>
      <c r="D17686"/>
      <c r="E17686" s="44"/>
      <c r="F17686" s="29"/>
      <c r="G17686" s="45"/>
      <c r="L17686"/>
      <c r="M17686" s="46"/>
    </row>
    <row r="17687" spans="1:13" x14ac:dyDescent="0.3">
      <c r="A17687"/>
      <c r="B17687"/>
      <c r="C17687" s="29"/>
      <c r="D17687"/>
      <c r="E17687" s="44"/>
      <c r="F17687" s="29"/>
      <c r="G17687" s="45"/>
      <c r="L17687"/>
      <c r="M17687" s="46"/>
    </row>
    <row r="17688" spans="1:13" x14ac:dyDescent="0.3">
      <c r="A17688"/>
      <c r="B17688"/>
      <c r="C17688" s="29"/>
      <c r="D17688"/>
      <c r="E17688" s="44"/>
      <c r="F17688" s="29"/>
      <c r="G17688" s="45"/>
      <c r="L17688"/>
      <c r="M17688" s="46"/>
    </row>
    <row r="17689" spans="1:13" x14ac:dyDescent="0.3">
      <c r="A17689"/>
      <c r="B17689"/>
      <c r="C17689" s="29"/>
      <c r="D17689"/>
      <c r="E17689" s="44"/>
      <c r="F17689" s="29"/>
      <c r="G17689" s="45"/>
      <c r="L17689"/>
      <c r="M17689" s="46"/>
    </row>
    <row r="17690" spans="1:13" x14ac:dyDescent="0.3">
      <c r="A17690"/>
      <c r="B17690"/>
      <c r="C17690" s="29"/>
      <c r="D17690"/>
      <c r="E17690" s="44"/>
      <c r="F17690" s="29"/>
      <c r="G17690" s="45"/>
      <c r="L17690"/>
      <c r="M17690" s="46"/>
    </row>
    <row r="17691" spans="1:13" x14ac:dyDescent="0.3">
      <c r="A17691"/>
      <c r="B17691"/>
      <c r="C17691" s="29"/>
      <c r="D17691"/>
      <c r="E17691" s="44"/>
      <c r="F17691" s="29"/>
      <c r="G17691" s="45"/>
      <c r="L17691"/>
      <c r="M17691" s="46"/>
    </row>
    <row r="17692" spans="1:13" x14ac:dyDescent="0.3">
      <c r="A17692"/>
      <c r="B17692"/>
      <c r="C17692" s="29"/>
      <c r="D17692"/>
      <c r="E17692" s="44"/>
      <c r="F17692" s="29"/>
      <c r="G17692" s="45"/>
      <c r="L17692"/>
      <c r="M17692" s="46"/>
    </row>
    <row r="17693" spans="1:13" x14ac:dyDescent="0.3">
      <c r="A17693"/>
      <c r="B17693"/>
      <c r="C17693" s="29"/>
      <c r="D17693"/>
      <c r="E17693" s="44"/>
      <c r="F17693" s="29"/>
      <c r="G17693" s="45"/>
      <c r="L17693"/>
      <c r="M17693" s="46"/>
    </row>
    <row r="17694" spans="1:13" x14ac:dyDescent="0.3">
      <c r="A17694"/>
      <c r="B17694"/>
      <c r="C17694" s="29"/>
      <c r="D17694"/>
      <c r="E17694" s="44"/>
      <c r="F17694" s="29"/>
      <c r="G17694" s="45"/>
      <c r="L17694"/>
      <c r="M17694" s="46"/>
    </row>
    <row r="17695" spans="1:13" x14ac:dyDescent="0.3">
      <c r="A17695"/>
      <c r="B17695"/>
      <c r="C17695" s="29"/>
      <c r="D17695"/>
      <c r="E17695" s="44"/>
      <c r="F17695" s="29"/>
      <c r="G17695" s="45"/>
      <c r="L17695"/>
      <c r="M17695" s="46"/>
    </row>
    <row r="17696" spans="1:13" x14ac:dyDescent="0.3">
      <c r="A17696"/>
      <c r="B17696"/>
      <c r="C17696" s="29"/>
      <c r="D17696"/>
      <c r="E17696" s="44"/>
      <c r="F17696" s="29"/>
      <c r="G17696" s="45"/>
      <c r="L17696"/>
      <c r="M17696" s="46"/>
    </row>
    <row r="17697" spans="1:13" x14ac:dyDescent="0.3">
      <c r="A17697"/>
      <c r="B17697"/>
      <c r="C17697" s="29"/>
      <c r="D17697"/>
      <c r="E17697" s="44"/>
      <c r="F17697" s="29"/>
      <c r="G17697" s="45"/>
      <c r="L17697"/>
      <c r="M17697" s="46"/>
    </row>
    <row r="17698" spans="1:13" x14ac:dyDescent="0.3">
      <c r="A17698"/>
      <c r="B17698"/>
      <c r="C17698" s="29"/>
      <c r="D17698"/>
      <c r="E17698" s="44"/>
      <c r="F17698" s="29"/>
      <c r="G17698" s="45"/>
      <c r="L17698"/>
      <c r="M17698" s="46"/>
    </row>
    <row r="17699" spans="1:13" x14ac:dyDescent="0.3">
      <c r="A17699"/>
      <c r="B17699"/>
      <c r="C17699" s="29"/>
      <c r="D17699"/>
      <c r="E17699" s="44"/>
      <c r="F17699" s="29"/>
      <c r="G17699" s="45"/>
      <c r="L17699"/>
      <c r="M17699" s="46"/>
    </row>
    <row r="17700" spans="1:13" x14ac:dyDescent="0.3">
      <c r="A17700"/>
      <c r="B17700"/>
      <c r="C17700" s="29"/>
      <c r="D17700"/>
      <c r="E17700" s="44"/>
      <c r="F17700" s="29"/>
      <c r="G17700" s="45"/>
      <c r="L17700"/>
      <c r="M17700" s="46"/>
    </row>
    <row r="17701" spans="1:13" x14ac:dyDescent="0.3">
      <c r="A17701"/>
      <c r="B17701"/>
      <c r="C17701" s="29"/>
      <c r="D17701"/>
      <c r="E17701" s="44"/>
      <c r="F17701" s="29"/>
      <c r="G17701" s="45"/>
      <c r="L17701"/>
      <c r="M17701" s="46"/>
    </row>
    <row r="17702" spans="1:13" x14ac:dyDescent="0.3">
      <c r="A17702"/>
      <c r="B17702"/>
      <c r="C17702" s="29"/>
      <c r="D17702"/>
      <c r="E17702" s="44"/>
      <c r="F17702" s="29"/>
      <c r="G17702" s="45"/>
      <c r="L17702"/>
      <c r="M17702" s="46"/>
    </row>
    <row r="17703" spans="1:13" x14ac:dyDescent="0.3">
      <c r="A17703"/>
      <c r="B17703"/>
      <c r="C17703" s="29"/>
      <c r="D17703"/>
      <c r="E17703" s="44"/>
      <c r="F17703" s="29"/>
      <c r="G17703" s="45"/>
      <c r="L17703"/>
      <c r="M17703" s="46"/>
    </row>
    <row r="17704" spans="1:13" x14ac:dyDescent="0.3">
      <c r="A17704"/>
      <c r="B17704"/>
      <c r="C17704" s="29"/>
      <c r="D17704"/>
      <c r="E17704" s="44"/>
      <c r="F17704" s="29"/>
      <c r="G17704" s="45"/>
      <c r="L17704"/>
      <c r="M17704" s="46"/>
    </row>
    <row r="17705" spans="1:13" x14ac:dyDescent="0.3">
      <c r="A17705"/>
      <c r="B17705"/>
      <c r="C17705" s="29"/>
      <c r="D17705"/>
      <c r="E17705" s="44"/>
      <c r="F17705" s="29"/>
      <c r="G17705" s="45"/>
      <c r="L17705"/>
      <c r="M17705" s="46"/>
    </row>
    <row r="17706" spans="1:13" x14ac:dyDescent="0.3">
      <c r="A17706"/>
      <c r="B17706"/>
      <c r="C17706" s="29"/>
      <c r="D17706"/>
      <c r="E17706" s="44"/>
      <c r="F17706" s="29"/>
      <c r="G17706" s="45"/>
      <c r="L17706"/>
      <c r="M17706" s="46"/>
    </row>
    <row r="17707" spans="1:13" x14ac:dyDescent="0.3">
      <c r="A17707"/>
      <c r="B17707"/>
      <c r="C17707" s="29"/>
      <c r="D17707"/>
      <c r="E17707" s="44"/>
      <c r="F17707" s="29"/>
      <c r="G17707" s="45"/>
      <c r="L17707"/>
      <c r="M17707" s="46"/>
    </row>
    <row r="17708" spans="1:13" x14ac:dyDescent="0.3">
      <c r="A17708"/>
      <c r="B17708"/>
      <c r="C17708" s="29"/>
      <c r="D17708"/>
      <c r="E17708" s="44"/>
      <c r="F17708" s="29"/>
      <c r="G17708" s="45"/>
      <c r="L17708"/>
      <c r="M17708" s="46"/>
    </row>
    <row r="17709" spans="1:13" x14ac:dyDescent="0.3">
      <c r="A17709"/>
      <c r="B17709"/>
      <c r="C17709" s="29"/>
      <c r="D17709"/>
      <c r="E17709" s="44"/>
      <c r="F17709" s="29"/>
      <c r="G17709" s="45"/>
      <c r="L17709"/>
      <c r="M17709" s="46"/>
    </row>
    <row r="17710" spans="1:13" x14ac:dyDescent="0.3">
      <c r="A17710"/>
      <c r="B17710"/>
      <c r="C17710" s="29"/>
      <c r="D17710"/>
      <c r="E17710" s="44"/>
      <c r="F17710" s="29"/>
      <c r="G17710" s="45"/>
      <c r="L17710"/>
      <c r="M17710" s="46"/>
    </row>
    <row r="17711" spans="1:13" x14ac:dyDescent="0.3">
      <c r="A17711"/>
      <c r="B17711"/>
      <c r="C17711" s="29"/>
      <c r="D17711"/>
      <c r="E17711" s="44"/>
      <c r="F17711" s="29"/>
      <c r="G17711" s="45"/>
      <c r="L17711"/>
      <c r="M17711" s="46"/>
    </row>
    <row r="17712" spans="1:13" x14ac:dyDescent="0.3">
      <c r="A17712"/>
      <c r="B17712"/>
      <c r="C17712" s="29"/>
      <c r="D17712"/>
      <c r="E17712" s="44"/>
      <c r="F17712" s="29"/>
      <c r="G17712" s="45"/>
      <c r="L17712"/>
      <c r="M17712" s="46"/>
    </row>
    <row r="17713" spans="1:13" x14ac:dyDescent="0.3">
      <c r="A17713"/>
      <c r="B17713"/>
      <c r="C17713" s="29"/>
      <c r="D17713"/>
      <c r="E17713" s="44"/>
      <c r="F17713" s="29"/>
      <c r="G17713" s="45"/>
      <c r="L17713"/>
      <c r="M17713" s="46"/>
    </row>
    <row r="17714" spans="1:13" x14ac:dyDescent="0.3">
      <c r="A17714"/>
      <c r="B17714"/>
      <c r="C17714" s="29"/>
      <c r="D17714"/>
      <c r="E17714" s="44"/>
      <c r="F17714" s="29"/>
      <c r="G17714" s="45"/>
      <c r="L17714"/>
      <c r="M17714" s="46"/>
    </row>
    <row r="17715" spans="1:13" x14ac:dyDescent="0.3">
      <c r="A17715"/>
      <c r="B17715"/>
      <c r="C17715" s="29"/>
      <c r="D17715"/>
      <c r="E17715" s="44"/>
      <c r="F17715" s="29"/>
      <c r="G17715" s="45"/>
      <c r="L17715"/>
      <c r="M17715" s="46"/>
    </row>
    <row r="17716" spans="1:13" x14ac:dyDescent="0.3">
      <c r="A17716"/>
      <c r="B17716"/>
      <c r="C17716" s="29"/>
      <c r="D17716"/>
      <c r="E17716" s="44"/>
      <c r="F17716" s="29"/>
      <c r="G17716" s="45"/>
      <c r="L17716"/>
      <c r="M17716" s="46"/>
    </row>
    <row r="17717" spans="1:13" x14ac:dyDescent="0.3">
      <c r="A17717"/>
      <c r="B17717"/>
      <c r="C17717" s="29"/>
      <c r="D17717"/>
      <c r="E17717" s="44"/>
      <c r="F17717" s="29"/>
      <c r="G17717" s="45"/>
      <c r="L17717"/>
      <c r="M17717" s="46"/>
    </row>
    <row r="17718" spans="1:13" x14ac:dyDescent="0.3">
      <c r="A17718"/>
      <c r="B17718"/>
      <c r="C17718" s="29"/>
      <c r="D17718"/>
      <c r="E17718" s="44"/>
      <c r="F17718" s="29"/>
      <c r="G17718" s="45"/>
      <c r="L17718"/>
      <c r="M17718" s="46"/>
    </row>
    <row r="17719" spans="1:13" x14ac:dyDescent="0.3">
      <c r="A17719"/>
      <c r="B17719"/>
      <c r="C17719" s="29"/>
      <c r="D17719"/>
      <c r="E17719" s="44"/>
      <c r="F17719" s="29"/>
      <c r="G17719" s="45"/>
      <c r="L17719"/>
      <c r="M17719" s="46"/>
    </row>
    <row r="17720" spans="1:13" x14ac:dyDescent="0.3">
      <c r="A17720"/>
      <c r="B17720"/>
      <c r="C17720" s="29"/>
      <c r="D17720"/>
      <c r="E17720" s="44"/>
      <c r="F17720" s="29"/>
      <c r="G17720" s="45"/>
      <c r="L17720"/>
      <c r="M17720" s="46"/>
    </row>
    <row r="17721" spans="1:13" x14ac:dyDescent="0.3">
      <c r="A17721"/>
      <c r="B17721"/>
      <c r="C17721" s="29"/>
      <c r="D17721"/>
      <c r="E17721" s="44"/>
      <c r="F17721" s="29"/>
      <c r="G17721" s="45"/>
      <c r="L17721"/>
      <c r="M17721" s="46"/>
    </row>
    <row r="17722" spans="1:13" x14ac:dyDescent="0.3">
      <c r="A17722"/>
      <c r="B17722"/>
      <c r="C17722" s="29"/>
      <c r="D17722"/>
      <c r="E17722" s="44"/>
      <c r="F17722" s="29"/>
      <c r="G17722" s="45"/>
      <c r="L17722"/>
      <c r="M17722" s="46"/>
    </row>
    <row r="17723" spans="1:13" x14ac:dyDescent="0.3">
      <c r="A17723"/>
      <c r="B17723"/>
      <c r="C17723" s="29"/>
      <c r="D17723"/>
      <c r="E17723" s="44"/>
      <c r="F17723" s="29"/>
      <c r="G17723" s="45"/>
      <c r="L17723"/>
      <c r="M17723" s="46"/>
    </row>
    <row r="17724" spans="1:13" x14ac:dyDescent="0.3">
      <c r="A17724"/>
      <c r="B17724"/>
      <c r="C17724" s="29"/>
      <c r="D17724"/>
      <c r="E17724" s="44"/>
      <c r="F17724" s="29"/>
      <c r="G17724" s="45"/>
      <c r="L17724"/>
      <c r="M17724" s="46"/>
    </row>
    <row r="17725" spans="1:13" x14ac:dyDescent="0.3">
      <c r="A17725"/>
      <c r="B17725"/>
      <c r="C17725" s="29"/>
      <c r="D17725"/>
      <c r="E17725" s="44"/>
      <c r="F17725" s="29"/>
      <c r="G17725" s="45"/>
      <c r="L17725"/>
      <c r="M17725" s="46"/>
    </row>
    <row r="17726" spans="1:13" x14ac:dyDescent="0.3">
      <c r="A17726"/>
      <c r="B17726"/>
      <c r="C17726" s="29"/>
      <c r="D17726"/>
      <c r="E17726" s="44"/>
      <c r="F17726" s="29"/>
      <c r="G17726" s="45"/>
      <c r="L17726"/>
      <c r="M17726" s="46"/>
    </row>
    <row r="17727" spans="1:13" x14ac:dyDescent="0.3">
      <c r="A17727"/>
      <c r="B17727"/>
      <c r="C17727" s="29"/>
      <c r="D17727"/>
      <c r="E17727" s="44"/>
      <c r="F17727" s="29"/>
      <c r="G17727" s="45"/>
      <c r="L17727"/>
      <c r="M17727" s="46"/>
    </row>
    <row r="17728" spans="1:13" x14ac:dyDescent="0.3">
      <c r="A17728"/>
      <c r="B17728"/>
      <c r="C17728" s="29"/>
      <c r="D17728"/>
      <c r="E17728" s="44"/>
      <c r="F17728" s="29"/>
      <c r="G17728" s="45"/>
      <c r="L17728"/>
      <c r="M17728" s="46"/>
    </row>
    <row r="17729" spans="1:13" x14ac:dyDescent="0.3">
      <c r="A17729"/>
      <c r="B17729"/>
      <c r="C17729" s="29"/>
      <c r="D17729"/>
      <c r="E17729" s="44"/>
      <c r="F17729" s="29"/>
      <c r="G17729" s="45"/>
      <c r="L17729"/>
      <c r="M17729" s="46"/>
    </row>
    <row r="17730" spans="1:13" x14ac:dyDescent="0.3">
      <c r="A17730"/>
      <c r="B17730"/>
      <c r="C17730" s="29"/>
      <c r="D17730"/>
      <c r="E17730" s="44"/>
      <c r="F17730" s="29"/>
      <c r="G17730" s="45"/>
      <c r="L17730"/>
      <c r="M17730" s="46"/>
    </row>
    <row r="17731" spans="1:13" x14ac:dyDescent="0.3">
      <c r="A17731"/>
      <c r="B17731"/>
      <c r="C17731" s="29"/>
      <c r="D17731"/>
      <c r="E17731" s="44"/>
      <c r="F17731" s="29"/>
      <c r="G17731" s="45"/>
      <c r="L17731"/>
      <c r="M17731" s="46"/>
    </row>
    <row r="17732" spans="1:13" x14ac:dyDescent="0.3">
      <c r="A17732"/>
      <c r="B17732"/>
      <c r="C17732" s="29"/>
      <c r="D17732"/>
      <c r="E17732" s="44"/>
      <c r="F17732" s="29"/>
      <c r="G17732" s="45"/>
      <c r="L17732"/>
      <c r="M17732" s="46"/>
    </row>
    <row r="17733" spans="1:13" x14ac:dyDescent="0.3">
      <c r="A17733"/>
      <c r="B17733"/>
      <c r="C17733" s="29"/>
      <c r="D17733"/>
      <c r="E17733" s="44"/>
      <c r="F17733" s="29"/>
      <c r="G17733" s="45"/>
      <c r="L17733"/>
      <c r="M17733" s="46"/>
    </row>
    <row r="17734" spans="1:13" x14ac:dyDescent="0.3">
      <c r="A17734"/>
      <c r="B17734"/>
      <c r="C17734" s="29"/>
      <c r="D17734"/>
      <c r="E17734" s="44"/>
      <c r="F17734" s="29"/>
      <c r="G17734" s="45"/>
      <c r="L17734"/>
      <c r="M17734" s="46"/>
    </row>
    <row r="17735" spans="1:13" x14ac:dyDescent="0.3">
      <c r="A17735"/>
      <c r="B17735"/>
      <c r="C17735" s="29"/>
      <c r="D17735"/>
      <c r="E17735" s="44"/>
      <c r="F17735" s="29"/>
      <c r="G17735" s="45"/>
      <c r="L17735"/>
      <c r="M17735" s="46"/>
    </row>
    <row r="17736" spans="1:13" x14ac:dyDescent="0.3">
      <c r="A17736"/>
      <c r="B17736"/>
      <c r="C17736" s="29"/>
      <c r="D17736"/>
      <c r="E17736" s="44"/>
      <c r="F17736" s="29"/>
      <c r="G17736" s="45"/>
      <c r="L17736"/>
      <c r="M17736" s="46"/>
    </row>
    <row r="17737" spans="1:13" x14ac:dyDescent="0.3">
      <c r="A17737"/>
      <c r="B17737"/>
      <c r="C17737" s="29"/>
      <c r="D17737"/>
      <c r="E17737" s="44"/>
      <c r="F17737" s="29"/>
      <c r="G17737" s="45"/>
      <c r="L17737"/>
      <c r="M17737" s="46"/>
    </row>
    <row r="17738" spans="1:13" x14ac:dyDescent="0.3">
      <c r="A17738"/>
      <c r="B17738"/>
      <c r="C17738" s="29"/>
      <c r="D17738"/>
      <c r="E17738" s="44"/>
      <c r="F17738" s="29"/>
      <c r="G17738" s="45"/>
      <c r="L17738"/>
      <c r="M17738" s="46"/>
    </row>
    <row r="17739" spans="1:13" x14ac:dyDescent="0.3">
      <c r="A17739"/>
      <c r="B17739"/>
      <c r="C17739" s="29"/>
      <c r="D17739"/>
      <c r="E17739" s="44"/>
      <c r="F17739" s="29"/>
      <c r="G17739" s="45"/>
      <c r="L17739"/>
      <c r="M17739" s="46"/>
    </row>
    <row r="17740" spans="1:13" x14ac:dyDescent="0.3">
      <c r="A17740"/>
      <c r="B17740"/>
      <c r="C17740" s="29"/>
      <c r="D17740"/>
      <c r="E17740" s="44"/>
      <c r="F17740" s="29"/>
      <c r="G17740" s="45"/>
      <c r="L17740"/>
      <c r="M17740" s="46"/>
    </row>
    <row r="17741" spans="1:13" x14ac:dyDescent="0.3">
      <c r="A17741"/>
      <c r="B17741"/>
      <c r="C17741" s="29"/>
      <c r="D17741"/>
      <c r="E17741" s="44"/>
      <c r="F17741" s="29"/>
      <c r="G17741" s="45"/>
      <c r="L17741"/>
      <c r="M17741" s="46"/>
    </row>
    <row r="17742" spans="1:13" x14ac:dyDescent="0.3">
      <c r="A17742"/>
      <c r="B17742"/>
      <c r="C17742" s="29"/>
      <c r="D17742"/>
      <c r="E17742" s="44"/>
      <c r="F17742" s="29"/>
      <c r="G17742" s="45"/>
      <c r="L17742"/>
      <c r="M17742" s="46"/>
    </row>
    <row r="17743" spans="1:13" x14ac:dyDescent="0.3">
      <c r="A17743"/>
      <c r="B17743"/>
      <c r="C17743" s="29"/>
      <c r="D17743"/>
      <c r="E17743" s="44"/>
      <c r="F17743" s="29"/>
      <c r="G17743" s="45"/>
      <c r="L17743"/>
      <c r="M17743" s="46"/>
    </row>
    <row r="17744" spans="1:13" x14ac:dyDescent="0.3">
      <c r="A17744"/>
      <c r="B17744"/>
      <c r="C17744" s="29"/>
      <c r="D17744"/>
      <c r="E17744" s="44"/>
      <c r="F17744" s="29"/>
      <c r="G17744" s="45"/>
      <c r="L17744"/>
      <c r="M17744" s="46"/>
    </row>
    <row r="17745" spans="1:13" x14ac:dyDescent="0.3">
      <c r="A17745"/>
      <c r="B17745"/>
      <c r="C17745" s="29"/>
      <c r="D17745"/>
      <c r="E17745" s="44"/>
      <c r="F17745" s="29"/>
      <c r="G17745" s="45"/>
      <c r="L17745"/>
      <c r="M17745" s="46"/>
    </row>
    <row r="17746" spans="1:13" x14ac:dyDescent="0.3">
      <c r="A17746"/>
      <c r="B17746"/>
      <c r="C17746" s="29"/>
      <c r="D17746"/>
      <c r="E17746" s="44"/>
      <c r="F17746" s="29"/>
      <c r="G17746" s="45"/>
      <c r="L17746"/>
      <c r="M17746" s="46"/>
    </row>
    <row r="17747" spans="1:13" x14ac:dyDescent="0.3">
      <c r="A17747"/>
      <c r="B17747"/>
      <c r="C17747" s="29"/>
      <c r="D17747"/>
      <c r="E17747" s="44"/>
      <c r="F17747" s="29"/>
      <c r="G17747" s="45"/>
      <c r="L17747"/>
      <c r="M17747" s="46"/>
    </row>
    <row r="17748" spans="1:13" x14ac:dyDescent="0.3">
      <c r="A17748"/>
      <c r="B17748"/>
      <c r="C17748" s="29"/>
      <c r="D17748"/>
      <c r="E17748" s="44"/>
      <c r="F17748" s="29"/>
      <c r="G17748" s="45"/>
      <c r="L17748"/>
      <c r="M17748" s="46"/>
    </row>
    <row r="17749" spans="1:13" x14ac:dyDescent="0.3">
      <c r="A17749"/>
      <c r="B17749"/>
      <c r="C17749" s="29"/>
      <c r="D17749"/>
      <c r="E17749" s="44"/>
      <c r="F17749" s="29"/>
      <c r="G17749" s="45"/>
      <c r="L17749"/>
      <c r="M17749" s="46"/>
    </row>
    <row r="17750" spans="1:13" x14ac:dyDescent="0.3">
      <c r="A17750"/>
      <c r="B17750"/>
      <c r="C17750" s="29"/>
      <c r="D17750"/>
      <c r="E17750" s="44"/>
      <c r="F17750" s="29"/>
      <c r="G17750" s="45"/>
      <c r="L17750"/>
      <c r="M17750" s="46"/>
    </row>
    <row r="17751" spans="1:13" x14ac:dyDescent="0.3">
      <c r="A17751"/>
      <c r="B17751"/>
      <c r="C17751" s="29"/>
      <c r="D17751"/>
      <c r="E17751" s="44"/>
      <c r="F17751" s="29"/>
      <c r="G17751" s="45"/>
      <c r="L17751"/>
      <c r="M17751" s="46"/>
    </row>
    <row r="17752" spans="1:13" x14ac:dyDescent="0.3">
      <c r="A17752"/>
      <c r="B17752"/>
      <c r="C17752" s="29"/>
      <c r="D17752"/>
      <c r="E17752" s="44"/>
      <c r="F17752" s="29"/>
      <c r="G17752" s="45"/>
      <c r="L17752"/>
      <c r="M17752" s="46"/>
    </row>
    <row r="17753" spans="1:13" x14ac:dyDescent="0.3">
      <c r="A17753"/>
      <c r="B17753"/>
      <c r="C17753" s="29"/>
      <c r="D17753"/>
      <c r="E17753" s="44"/>
      <c r="F17753" s="29"/>
      <c r="G17753" s="45"/>
      <c r="L17753"/>
      <c r="M17753" s="46"/>
    </row>
    <row r="17754" spans="1:13" x14ac:dyDescent="0.3">
      <c r="A17754"/>
      <c r="B17754"/>
      <c r="C17754" s="29"/>
      <c r="D17754"/>
      <c r="E17754" s="44"/>
      <c r="F17754" s="29"/>
      <c r="G17754" s="45"/>
      <c r="L17754"/>
      <c r="M17754" s="46"/>
    </row>
    <row r="17755" spans="1:13" x14ac:dyDescent="0.3">
      <c r="A17755"/>
      <c r="B17755"/>
      <c r="C17755" s="29"/>
      <c r="D17755"/>
      <c r="E17755" s="44"/>
      <c r="F17755" s="29"/>
      <c r="G17755" s="45"/>
      <c r="L17755"/>
      <c r="M17755" s="46"/>
    </row>
    <row r="17756" spans="1:13" x14ac:dyDescent="0.3">
      <c r="A17756"/>
      <c r="B17756"/>
      <c r="C17756" s="29"/>
      <c r="D17756"/>
      <c r="E17756" s="44"/>
      <c r="F17756" s="29"/>
      <c r="G17756" s="45"/>
      <c r="L17756"/>
      <c r="M17756" s="46"/>
    </row>
    <row r="17757" spans="1:13" x14ac:dyDescent="0.3">
      <c r="A17757"/>
      <c r="B17757"/>
      <c r="C17757" s="29"/>
      <c r="D17757"/>
      <c r="E17757" s="44"/>
      <c r="F17757" s="29"/>
      <c r="G17757" s="45"/>
      <c r="L17757"/>
      <c r="M17757" s="46"/>
    </row>
    <row r="17758" spans="1:13" x14ac:dyDescent="0.3">
      <c r="A17758"/>
      <c r="B17758"/>
      <c r="C17758" s="29"/>
      <c r="D17758"/>
      <c r="E17758" s="44"/>
      <c r="F17758" s="29"/>
      <c r="G17758" s="45"/>
      <c r="L17758"/>
      <c r="M17758" s="46"/>
    </row>
    <row r="17759" spans="1:13" x14ac:dyDescent="0.3">
      <c r="A17759"/>
      <c r="B17759"/>
      <c r="C17759" s="29"/>
      <c r="D17759"/>
      <c r="E17759" s="44"/>
      <c r="F17759" s="29"/>
      <c r="G17759" s="45"/>
      <c r="L17759"/>
      <c r="M17759" s="46"/>
    </row>
    <row r="17760" spans="1:13" x14ac:dyDescent="0.3">
      <c r="A17760"/>
      <c r="B17760"/>
      <c r="C17760" s="29"/>
      <c r="D17760"/>
      <c r="E17760" s="44"/>
      <c r="F17760" s="29"/>
      <c r="G17760" s="45"/>
      <c r="L17760"/>
      <c r="M17760" s="46"/>
    </row>
    <row r="17761" spans="1:13" x14ac:dyDescent="0.3">
      <c r="A17761"/>
      <c r="B17761"/>
      <c r="C17761" s="29"/>
      <c r="D17761"/>
      <c r="E17761" s="44"/>
      <c r="F17761" s="29"/>
      <c r="G17761" s="45"/>
      <c r="L17761"/>
      <c r="M17761" s="46"/>
    </row>
    <row r="17762" spans="1:13" x14ac:dyDescent="0.3">
      <c r="A17762"/>
      <c r="B17762"/>
      <c r="C17762" s="29"/>
      <c r="D17762"/>
      <c r="E17762" s="44"/>
      <c r="F17762" s="29"/>
      <c r="G17762" s="45"/>
      <c r="L17762"/>
      <c r="M17762" s="46"/>
    </row>
    <row r="17763" spans="1:13" x14ac:dyDescent="0.3">
      <c r="A17763"/>
      <c r="B17763"/>
      <c r="C17763" s="29"/>
      <c r="D17763"/>
      <c r="E17763" s="44"/>
      <c r="F17763" s="29"/>
      <c r="G17763" s="45"/>
      <c r="L17763"/>
      <c r="M17763" s="46"/>
    </row>
    <row r="17764" spans="1:13" x14ac:dyDescent="0.3">
      <c r="A17764"/>
      <c r="B17764"/>
      <c r="C17764" s="29"/>
      <c r="D17764"/>
      <c r="E17764" s="44"/>
      <c r="F17764" s="29"/>
      <c r="G17764" s="45"/>
      <c r="L17764"/>
      <c r="M17764" s="46"/>
    </row>
    <row r="17765" spans="1:13" x14ac:dyDescent="0.3">
      <c r="A17765"/>
      <c r="B17765"/>
      <c r="C17765" s="29"/>
      <c r="D17765"/>
      <c r="E17765" s="44"/>
      <c r="F17765" s="29"/>
      <c r="G17765" s="45"/>
      <c r="L17765"/>
      <c r="M17765" s="46"/>
    </row>
    <row r="17766" spans="1:13" x14ac:dyDescent="0.3">
      <c r="A17766"/>
      <c r="B17766"/>
      <c r="C17766" s="29"/>
      <c r="D17766"/>
      <c r="E17766" s="44"/>
      <c r="F17766" s="29"/>
      <c r="G17766" s="45"/>
      <c r="L17766"/>
      <c r="M17766" s="46"/>
    </row>
    <row r="17767" spans="1:13" x14ac:dyDescent="0.3">
      <c r="A17767"/>
      <c r="B17767"/>
      <c r="C17767" s="29"/>
      <c r="D17767"/>
      <c r="E17767" s="44"/>
      <c r="F17767" s="29"/>
      <c r="G17767" s="45"/>
      <c r="L17767"/>
      <c r="M17767" s="46"/>
    </row>
    <row r="17768" spans="1:13" x14ac:dyDescent="0.3">
      <c r="A17768"/>
      <c r="B17768"/>
      <c r="C17768" s="29"/>
      <c r="D17768"/>
      <c r="E17768" s="44"/>
      <c r="F17768" s="29"/>
      <c r="G17768" s="45"/>
      <c r="L17768"/>
      <c r="M17768" s="46"/>
    </row>
    <row r="17769" spans="1:13" x14ac:dyDescent="0.3">
      <c r="A17769"/>
      <c r="B17769"/>
      <c r="C17769" s="29"/>
      <c r="D17769"/>
      <c r="E17769" s="44"/>
      <c r="F17769" s="29"/>
      <c r="G17769" s="45"/>
      <c r="L17769"/>
      <c r="M17769" s="46"/>
    </row>
    <row r="17770" spans="1:13" x14ac:dyDescent="0.3">
      <c r="A17770"/>
      <c r="B17770"/>
      <c r="C17770" s="29"/>
      <c r="D17770"/>
      <c r="E17770" s="44"/>
      <c r="F17770" s="29"/>
      <c r="G17770" s="45"/>
      <c r="L17770"/>
      <c r="M17770" s="46"/>
    </row>
    <row r="17771" spans="1:13" x14ac:dyDescent="0.3">
      <c r="A17771"/>
      <c r="B17771"/>
      <c r="C17771" s="29"/>
      <c r="D17771"/>
      <c r="E17771" s="44"/>
      <c r="F17771" s="29"/>
      <c r="G17771" s="45"/>
      <c r="L17771"/>
      <c r="M17771" s="46"/>
    </row>
    <row r="17772" spans="1:13" x14ac:dyDescent="0.3">
      <c r="A17772"/>
      <c r="B17772"/>
      <c r="C17772" s="29"/>
      <c r="D17772"/>
      <c r="E17772" s="44"/>
      <c r="F17772" s="29"/>
      <c r="G17772" s="45"/>
      <c r="L17772"/>
      <c r="M17772" s="46"/>
    </row>
    <row r="17773" spans="1:13" x14ac:dyDescent="0.3">
      <c r="A17773"/>
      <c r="B17773"/>
      <c r="C17773" s="29"/>
      <c r="D17773"/>
      <c r="E17773" s="44"/>
      <c r="F17773" s="29"/>
      <c r="G17773" s="45"/>
      <c r="L17773"/>
      <c r="M17773" s="46"/>
    </row>
    <row r="17774" spans="1:13" x14ac:dyDescent="0.3">
      <c r="A17774"/>
      <c r="B17774"/>
      <c r="C17774" s="29"/>
      <c r="D17774"/>
      <c r="E17774" s="44"/>
      <c r="F17774" s="29"/>
      <c r="G17774" s="45"/>
      <c r="L17774"/>
      <c r="M17774" s="46"/>
    </row>
    <row r="17775" spans="1:13" x14ac:dyDescent="0.3">
      <c r="A17775"/>
      <c r="B17775"/>
      <c r="C17775" s="29"/>
      <c r="D17775"/>
      <c r="E17775" s="44"/>
      <c r="F17775" s="29"/>
      <c r="G17775" s="45"/>
      <c r="L17775"/>
      <c r="M17775" s="46"/>
    </row>
    <row r="17776" spans="1:13" x14ac:dyDescent="0.3">
      <c r="A17776"/>
      <c r="B17776"/>
      <c r="C17776" s="29"/>
      <c r="D17776"/>
      <c r="E17776" s="44"/>
      <c r="F17776" s="29"/>
      <c r="G17776" s="45"/>
      <c r="L17776"/>
      <c r="M17776" s="46"/>
    </row>
    <row r="17777" spans="1:13" x14ac:dyDescent="0.3">
      <c r="A17777"/>
      <c r="B17777"/>
      <c r="C17777" s="29"/>
      <c r="D17777"/>
      <c r="E17777" s="44"/>
      <c r="F17777" s="29"/>
      <c r="G17777" s="45"/>
      <c r="L17777"/>
      <c r="M17777" s="46"/>
    </row>
    <row r="17778" spans="1:13" x14ac:dyDescent="0.3">
      <c r="A17778"/>
      <c r="B17778"/>
      <c r="C17778" s="29"/>
      <c r="D17778"/>
      <c r="E17778" s="44"/>
      <c r="F17778" s="29"/>
      <c r="G17778" s="45"/>
      <c r="L17778"/>
      <c r="M17778" s="46"/>
    </row>
    <row r="17779" spans="1:13" x14ac:dyDescent="0.3">
      <c r="A17779"/>
      <c r="B17779"/>
      <c r="C17779" s="29"/>
      <c r="D17779"/>
      <c r="E17779" s="44"/>
      <c r="F17779" s="29"/>
      <c r="G17779" s="45"/>
      <c r="L17779"/>
      <c r="M17779" s="46"/>
    </row>
    <row r="17780" spans="1:13" x14ac:dyDescent="0.3">
      <c r="A17780"/>
      <c r="B17780"/>
      <c r="C17780" s="29"/>
      <c r="D17780"/>
      <c r="E17780" s="44"/>
      <c r="F17780" s="29"/>
      <c r="G17780" s="45"/>
      <c r="L17780"/>
      <c r="M17780" s="46"/>
    </row>
    <row r="17781" spans="1:13" x14ac:dyDescent="0.3">
      <c r="A17781"/>
      <c r="B17781"/>
      <c r="C17781" s="29"/>
      <c r="D17781"/>
      <c r="E17781" s="44"/>
      <c r="F17781" s="29"/>
      <c r="G17781" s="45"/>
      <c r="L17781"/>
      <c r="M17781" s="46"/>
    </row>
    <row r="17782" spans="1:13" x14ac:dyDescent="0.3">
      <c r="A17782"/>
      <c r="B17782"/>
      <c r="C17782" s="29"/>
      <c r="D17782"/>
      <c r="E17782" s="44"/>
      <c r="F17782" s="29"/>
      <c r="G17782" s="45"/>
      <c r="L17782"/>
      <c r="M17782" s="46"/>
    </row>
    <row r="17783" spans="1:13" x14ac:dyDescent="0.3">
      <c r="A17783"/>
      <c r="B17783"/>
      <c r="C17783" s="29"/>
      <c r="D17783"/>
      <c r="E17783" s="44"/>
      <c r="F17783" s="29"/>
      <c r="G17783" s="45"/>
      <c r="L17783"/>
      <c r="M17783" s="46"/>
    </row>
    <row r="17784" spans="1:13" x14ac:dyDescent="0.3">
      <c r="A17784"/>
      <c r="B17784"/>
      <c r="C17784" s="29"/>
      <c r="D17784"/>
      <c r="E17784" s="44"/>
      <c r="F17784" s="29"/>
      <c r="G17784" s="45"/>
      <c r="L17784"/>
      <c r="M17784" s="46"/>
    </row>
    <row r="17785" spans="1:13" x14ac:dyDescent="0.3">
      <c r="A17785"/>
      <c r="B17785"/>
      <c r="C17785" s="29"/>
      <c r="D17785"/>
      <c r="E17785" s="44"/>
      <c r="F17785" s="29"/>
      <c r="G17785" s="45"/>
      <c r="L17785"/>
      <c r="M17785" s="46"/>
    </row>
    <row r="17786" spans="1:13" x14ac:dyDescent="0.3">
      <c r="A17786"/>
      <c r="B17786"/>
      <c r="C17786" s="29"/>
      <c r="D17786"/>
      <c r="E17786" s="44"/>
      <c r="F17786" s="29"/>
      <c r="G17786" s="45"/>
      <c r="L17786"/>
      <c r="M17786" s="46"/>
    </row>
    <row r="17787" spans="1:13" x14ac:dyDescent="0.3">
      <c r="A17787"/>
      <c r="B17787"/>
      <c r="C17787" s="29"/>
      <c r="D17787"/>
      <c r="E17787" s="44"/>
      <c r="F17787" s="29"/>
      <c r="G17787" s="45"/>
      <c r="L17787"/>
      <c r="M17787" s="46"/>
    </row>
    <row r="17788" spans="1:13" x14ac:dyDescent="0.3">
      <c r="A17788"/>
      <c r="B17788"/>
      <c r="C17788" s="29"/>
      <c r="D17788"/>
      <c r="E17788" s="44"/>
      <c r="F17788" s="29"/>
      <c r="G17788" s="45"/>
      <c r="L17788"/>
      <c r="M17788" s="46"/>
    </row>
    <row r="17789" spans="1:13" x14ac:dyDescent="0.3">
      <c r="A17789"/>
      <c r="B17789"/>
      <c r="C17789" s="29"/>
      <c r="D17789"/>
      <c r="E17789" s="44"/>
      <c r="F17789" s="29"/>
      <c r="G17789" s="45"/>
      <c r="L17789"/>
      <c r="M17789" s="46"/>
    </row>
    <row r="17790" spans="1:13" x14ac:dyDescent="0.3">
      <c r="A17790"/>
      <c r="B17790"/>
      <c r="C17790" s="29"/>
      <c r="D17790"/>
      <c r="E17790" s="44"/>
      <c r="F17790" s="29"/>
      <c r="G17790" s="45"/>
      <c r="L17790"/>
      <c r="M17790" s="46"/>
    </row>
    <row r="17791" spans="1:13" x14ac:dyDescent="0.3">
      <c r="A17791"/>
      <c r="B17791"/>
      <c r="C17791" s="29"/>
      <c r="D17791"/>
      <c r="E17791" s="44"/>
      <c r="F17791" s="29"/>
      <c r="G17791" s="45"/>
      <c r="L17791"/>
      <c r="M17791" s="46"/>
    </row>
    <row r="17792" spans="1:13" x14ac:dyDescent="0.3">
      <c r="A17792"/>
      <c r="B17792"/>
      <c r="C17792" s="29"/>
      <c r="D17792"/>
      <c r="E17792" s="44"/>
      <c r="F17792" s="29"/>
      <c r="G17792" s="45"/>
      <c r="L17792"/>
      <c r="M17792" s="46"/>
    </row>
    <row r="17793" spans="1:13" x14ac:dyDescent="0.3">
      <c r="A17793"/>
      <c r="B17793"/>
      <c r="C17793" s="29"/>
      <c r="D17793"/>
      <c r="E17793" s="44"/>
      <c r="F17793" s="29"/>
      <c r="G17793" s="45"/>
      <c r="L17793"/>
      <c r="M17793" s="46"/>
    </row>
    <row r="17794" spans="1:13" x14ac:dyDescent="0.3">
      <c r="A17794"/>
      <c r="B17794"/>
      <c r="C17794" s="29"/>
      <c r="D17794"/>
      <c r="E17794" s="44"/>
      <c r="F17794" s="29"/>
      <c r="G17794" s="45"/>
      <c r="L17794"/>
      <c r="M17794" s="46"/>
    </row>
    <row r="17795" spans="1:13" x14ac:dyDescent="0.3">
      <c r="A17795"/>
      <c r="B17795"/>
      <c r="C17795" s="29"/>
      <c r="D17795"/>
      <c r="E17795" s="44"/>
      <c r="F17795" s="29"/>
      <c r="G17795" s="45"/>
      <c r="L17795"/>
      <c r="M17795" s="46"/>
    </row>
    <row r="17796" spans="1:13" x14ac:dyDescent="0.3">
      <c r="A17796"/>
      <c r="B17796"/>
      <c r="C17796" s="29"/>
      <c r="D17796"/>
      <c r="E17796" s="44"/>
      <c r="F17796" s="29"/>
      <c r="G17796" s="45"/>
      <c r="L17796"/>
      <c r="M17796" s="46"/>
    </row>
    <row r="17797" spans="1:13" x14ac:dyDescent="0.3">
      <c r="A17797"/>
      <c r="B17797"/>
      <c r="C17797" s="29"/>
      <c r="D17797"/>
      <c r="E17797" s="44"/>
      <c r="F17797" s="29"/>
      <c r="G17797" s="45"/>
      <c r="L17797"/>
      <c r="M17797" s="46"/>
    </row>
    <row r="17798" spans="1:13" x14ac:dyDescent="0.3">
      <c r="A17798"/>
      <c r="B17798"/>
      <c r="C17798" s="29"/>
      <c r="D17798"/>
      <c r="E17798" s="44"/>
      <c r="F17798" s="29"/>
      <c r="G17798" s="45"/>
      <c r="L17798"/>
      <c r="M17798" s="46"/>
    </row>
    <row r="17799" spans="1:13" x14ac:dyDescent="0.3">
      <c r="A17799"/>
      <c r="B17799"/>
      <c r="C17799" s="29"/>
      <c r="D17799"/>
      <c r="E17799" s="44"/>
      <c r="F17799" s="29"/>
      <c r="G17799" s="45"/>
      <c r="L17799"/>
      <c r="M17799" s="46"/>
    </row>
    <row r="17800" spans="1:13" x14ac:dyDescent="0.3">
      <c r="A17800"/>
      <c r="B17800"/>
      <c r="C17800" s="29"/>
      <c r="D17800"/>
      <c r="E17800" s="44"/>
      <c r="F17800" s="29"/>
      <c r="G17800" s="45"/>
      <c r="L17800"/>
      <c r="M17800" s="46"/>
    </row>
    <row r="17801" spans="1:13" x14ac:dyDescent="0.3">
      <c r="A17801"/>
      <c r="B17801"/>
      <c r="C17801" s="29"/>
      <c r="D17801"/>
      <c r="E17801" s="44"/>
      <c r="F17801" s="29"/>
      <c r="G17801" s="45"/>
      <c r="L17801"/>
      <c r="M17801" s="46"/>
    </row>
    <row r="17802" spans="1:13" x14ac:dyDescent="0.3">
      <c r="A17802"/>
      <c r="B17802"/>
      <c r="C17802" s="29"/>
      <c r="D17802"/>
      <c r="E17802" s="44"/>
      <c r="F17802" s="29"/>
      <c r="G17802" s="45"/>
      <c r="L17802"/>
      <c r="M17802" s="46"/>
    </row>
    <row r="17803" spans="1:13" x14ac:dyDescent="0.3">
      <c r="A17803"/>
      <c r="B17803"/>
      <c r="C17803" s="29"/>
      <c r="D17803"/>
      <c r="E17803" s="44"/>
      <c r="F17803" s="29"/>
      <c r="G17803" s="45"/>
      <c r="L17803"/>
      <c r="M17803" s="46"/>
    </row>
    <row r="17804" spans="1:13" x14ac:dyDescent="0.3">
      <c r="A17804"/>
      <c r="B17804"/>
      <c r="C17804" s="29"/>
      <c r="D17804"/>
      <c r="E17804" s="44"/>
      <c r="F17804" s="29"/>
      <c r="G17804" s="45"/>
      <c r="L17804"/>
      <c r="M17804" s="46"/>
    </row>
    <row r="17805" spans="1:13" x14ac:dyDescent="0.3">
      <c r="A17805"/>
      <c r="B17805"/>
      <c r="C17805" s="29"/>
      <c r="D17805"/>
      <c r="E17805" s="44"/>
      <c r="F17805" s="29"/>
      <c r="G17805" s="45"/>
      <c r="L17805"/>
      <c r="M17805" s="46"/>
    </row>
    <row r="17806" spans="1:13" x14ac:dyDescent="0.3">
      <c r="A17806"/>
      <c r="B17806"/>
      <c r="C17806" s="29"/>
      <c r="D17806"/>
      <c r="E17806" s="44"/>
      <c r="F17806" s="29"/>
      <c r="G17806" s="45"/>
      <c r="L17806"/>
      <c r="M17806" s="46"/>
    </row>
    <row r="17807" spans="1:13" x14ac:dyDescent="0.3">
      <c r="A17807"/>
      <c r="B17807"/>
      <c r="C17807" s="29"/>
      <c r="D17807"/>
      <c r="E17807" s="44"/>
      <c r="F17807" s="29"/>
      <c r="G17807" s="45"/>
      <c r="L17807"/>
      <c r="M17807" s="46"/>
    </row>
    <row r="17808" spans="1:13" x14ac:dyDescent="0.3">
      <c r="A17808"/>
      <c r="B17808"/>
      <c r="C17808" s="29"/>
      <c r="D17808"/>
      <c r="E17808" s="44"/>
      <c r="F17808" s="29"/>
      <c r="G17808" s="45"/>
      <c r="L17808"/>
      <c r="M17808" s="46"/>
    </row>
    <row r="17809" spans="1:13" x14ac:dyDescent="0.3">
      <c r="A17809"/>
      <c r="B17809"/>
      <c r="C17809" s="29"/>
      <c r="D17809"/>
      <c r="E17809" s="44"/>
      <c r="F17809" s="29"/>
      <c r="G17809" s="45"/>
      <c r="L17809"/>
      <c r="M17809" s="46"/>
    </row>
    <row r="17810" spans="1:13" x14ac:dyDescent="0.3">
      <c r="A17810"/>
      <c r="B17810"/>
      <c r="C17810" s="29"/>
      <c r="D17810"/>
      <c r="E17810" s="44"/>
      <c r="F17810" s="29"/>
      <c r="G17810" s="45"/>
      <c r="L17810"/>
      <c r="M17810" s="46"/>
    </row>
    <row r="17811" spans="1:13" x14ac:dyDescent="0.3">
      <c r="A17811"/>
      <c r="B17811"/>
      <c r="C17811" s="29"/>
      <c r="D17811"/>
      <c r="E17811" s="44"/>
      <c r="F17811" s="29"/>
      <c r="G17811" s="45"/>
      <c r="L17811"/>
      <c r="M17811" s="46"/>
    </row>
    <row r="17812" spans="1:13" x14ac:dyDescent="0.3">
      <c r="A17812"/>
      <c r="B17812"/>
      <c r="C17812" s="29"/>
      <c r="D17812"/>
      <c r="E17812" s="44"/>
      <c r="F17812" s="29"/>
      <c r="G17812" s="45"/>
      <c r="L17812"/>
      <c r="M17812" s="46"/>
    </row>
    <row r="17813" spans="1:13" x14ac:dyDescent="0.3">
      <c r="A17813"/>
      <c r="B17813"/>
      <c r="C17813" s="29"/>
      <c r="D17813"/>
      <c r="E17813" s="44"/>
      <c r="F17813" s="29"/>
      <c r="G17813" s="45"/>
      <c r="L17813"/>
      <c r="M17813" s="46"/>
    </row>
    <row r="17814" spans="1:13" x14ac:dyDescent="0.3">
      <c r="A17814"/>
      <c r="B17814"/>
      <c r="C17814" s="29"/>
      <c r="D17814"/>
      <c r="E17814" s="44"/>
      <c r="F17814" s="29"/>
      <c r="G17814" s="45"/>
      <c r="L17814"/>
      <c r="M17814" s="46"/>
    </row>
    <row r="17815" spans="1:13" x14ac:dyDescent="0.3">
      <c r="A17815"/>
      <c r="B17815"/>
      <c r="C17815" s="29"/>
      <c r="D17815"/>
      <c r="E17815" s="44"/>
      <c r="F17815" s="29"/>
      <c r="G17815" s="45"/>
      <c r="L17815"/>
      <c r="M17815" s="46"/>
    </row>
    <row r="17816" spans="1:13" x14ac:dyDescent="0.3">
      <c r="A17816"/>
      <c r="B17816"/>
      <c r="C17816" s="29"/>
      <c r="D17816"/>
      <c r="E17816" s="44"/>
      <c r="F17816" s="29"/>
      <c r="G17816" s="45"/>
      <c r="L17816"/>
      <c r="M17816" s="46"/>
    </row>
    <row r="17817" spans="1:13" x14ac:dyDescent="0.3">
      <c r="A17817"/>
      <c r="B17817"/>
      <c r="C17817" s="29"/>
      <c r="D17817"/>
      <c r="E17817" s="44"/>
      <c r="F17817" s="29"/>
      <c r="G17817" s="45"/>
      <c r="L17817"/>
      <c r="M17817" s="46"/>
    </row>
    <row r="17818" spans="1:13" x14ac:dyDescent="0.3">
      <c r="A17818"/>
      <c r="B17818"/>
      <c r="C17818" s="29"/>
      <c r="D17818"/>
      <c r="E17818" s="44"/>
      <c r="F17818" s="29"/>
      <c r="G17818" s="45"/>
      <c r="L17818"/>
      <c r="M17818" s="46"/>
    </row>
    <row r="17819" spans="1:13" x14ac:dyDescent="0.3">
      <c r="A17819"/>
      <c r="B17819"/>
      <c r="C17819" s="29"/>
      <c r="D17819"/>
      <c r="E17819" s="44"/>
      <c r="F17819" s="29"/>
      <c r="G17819" s="45"/>
      <c r="L17819"/>
      <c r="M17819" s="46"/>
    </row>
    <row r="17820" spans="1:13" x14ac:dyDescent="0.3">
      <c r="A17820"/>
      <c r="B17820"/>
      <c r="C17820" s="29"/>
      <c r="D17820"/>
      <c r="E17820" s="44"/>
      <c r="F17820" s="29"/>
      <c r="G17820" s="45"/>
      <c r="L17820"/>
      <c r="M17820" s="46"/>
    </row>
    <row r="17821" spans="1:13" x14ac:dyDescent="0.3">
      <c r="A17821"/>
      <c r="B17821"/>
      <c r="C17821" s="29"/>
      <c r="D17821"/>
      <c r="E17821" s="44"/>
      <c r="F17821" s="29"/>
      <c r="G17821" s="45"/>
      <c r="L17821"/>
      <c r="M17821" s="46"/>
    </row>
    <row r="17822" spans="1:13" x14ac:dyDescent="0.3">
      <c r="A17822"/>
      <c r="B17822"/>
      <c r="C17822" s="29"/>
      <c r="D17822"/>
      <c r="E17822" s="44"/>
      <c r="F17822" s="29"/>
      <c r="G17822" s="45"/>
      <c r="L17822"/>
      <c r="M17822" s="46"/>
    </row>
    <row r="17823" spans="1:13" x14ac:dyDescent="0.3">
      <c r="A17823"/>
      <c r="B17823"/>
      <c r="C17823" s="29"/>
      <c r="D17823"/>
      <c r="E17823" s="44"/>
      <c r="F17823" s="29"/>
      <c r="G17823" s="45"/>
      <c r="L17823"/>
      <c r="M17823" s="46"/>
    </row>
    <row r="17824" spans="1:13" x14ac:dyDescent="0.3">
      <c r="A17824"/>
      <c r="B17824"/>
      <c r="C17824" s="29"/>
      <c r="D17824"/>
      <c r="E17824" s="44"/>
      <c r="F17824" s="29"/>
      <c r="G17824" s="45"/>
      <c r="L17824"/>
      <c r="M17824" s="46"/>
    </row>
    <row r="17825" spans="1:13" x14ac:dyDescent="0.3">
      <c r="A17825"/>
      <c r="B17825"/>
      <c r="C17825" s="29"/>
      <c r="D17825"/>
      <c r="E17825" s="44"/>
      <c r="F17825" s="29"/>
      <c r="G17825" s="45"/>
      <c r="L17825"/>
      <c r="M17825" s="46"/>
    </row>
    <row r="17826" spans="1:13" x14ac:dyDescent="0.3">
      <c r="A17826"/>
      <c r="B17826"/>
      <c r="C17826" s="29"/>
      <c r="D17826"/>
      <c r="E17826" s="44"/>
      <c r="F17826" s="29"/>
      <c r="G17826" s="45"/>
      <c r="L17826"/>
      <c r="M17826" s="46"/>
    </row>
    <row r="17827" spans="1:13" x14ac:dyDescent="0.3">
      <c r="A17827"/>
      <c r="B17827"/>
      <c r="C17827" s="29"/>
      <c r="D17827"/>
      <c r="E17827" s="44"/>
      <c r="F17827" s="29"/>
      <c r="G17827" s="45"/>
      <c r="L17827"/>
      <c r="M17827" s="46"/>
    </row>
    <row r="17828" spans="1:13" x14ac:dyDescent="0.3">
      <c r="A17828"/>
      <c r="B17828"/>
      <c r="C17828" s="29"/>
      <c r="D17828"/>
      <c r="E17828" s="44"/>
      <c r="F17828" s="29"/>
      <c r="G17828" s="45"/>
      <c r="L17828"/>
      <c r="M17828" s="46"/>
    </row>
    <row r="17829" spans="1:13" x14ac:dyDescent="0.3">
      <c r="A17829"/>
      <c r="B17829"/>
      <c r="C17829" s="29"/>
      <c r="D17829"/>
      <c r="E17829" s="44"/>
      <c r="F17829" s="29"/>
      <c r="G17829" s="45"/>
      <c r="L17829"/>
      <c r="M17829" s="46"/>
    </row>
    <row r="17830" spans="1:13" x14ac:dyDescent="0.3">
      <c r="A17830"/>
      <c r="B17830"/>
      <c r="C17830" s="29"/>
      <c r="D17830"/>
      <c r="E17830" s="44"/>
      <c r="F17830" s="29"/>
      <c r="G17830" s="45"/>
      <c r="L17830"/>
      <c r="M17830" s="46"/>
    </row>
    <row r="17831" spans="1:13" x14ac:dyDescent="0.3">
      <c r="A17831"/>
      <c r="B17831"/>
      <c r="C17831" s="29"/>
      <c r="D17831"/>
      <c r="E17831" s="44"/>
      <c r="F17831" s="29"/>
      <c r="G17831" s="45"/>
      <c r="L17831"/>
      <c r="M17831" s="46"/>
    </row>
    <row r="17832" spans="1:13" x14ac:dyDescent="0.3">
      <c r="A17832"/>
      <c r="B17832"/>
      <c r="C17832" s="29"/>
      <c r="D17832"/>
      <c r="E17832" s="44"/>
      <c r="F17832" s="29"/>
      <c r="G17832" s="45"/>
      <c r="L17832"/>
      <c r="M17832" s="46"/>
    </row>
    <row r="17833" spans="1:13" x14ac:dyDescent="0.3">
      <c r="A17833"/>
      <c r="B17833"/>
      <c r="C17833" s="29"/>
      <c r="D17833"/>
      <c r="E17833" s="44"/>
      <c r="F17833" s="29"/>
      <c r="G17833" s="45"/>
      <c r="L17833"/>
      <c r="M17833" s="46"/>
    </row>
    <row r="17834" spans="1:13" x14ac:dyDescent="0.3">
      <c r="A17834"/>
      <c r="B17834"/>
      <c r="C17834" s="29"/>
      <c r="D17834"/>
      <c r="E17834" s="44"/>
      <c r="F17834" s="29"/>
      <c r="G17834" s="45"/>
      <c r="L17834"/>
      <c r="M17834" s="46"/>
    </row>
    <row r="17835" spans="1:13" x14ac:dyDescent="0.3">
      <c r="A17835"/>
      <c r="B17835"/>
      <c r="C17835" s="29"/>
      <c r="D17835"/>
      <c r="E17835" s="44"/>
      <c r="F17835" s="29"/>
      <c r="G17835" s="45"/>
      <c r="L17835"/>
      <c r="M17835" s="46"/>
    </row>
    <row r="17836" spans="1:13" x14ac:dyDescent="0.3">
      <c r="A17836"/>
      <c r="B17836"/>
      <c r="C17836" s="29"/>
      <c r="D17836"/>
      <c r="E17836" s="44"/>
      <c r="F17836" s="29"/>
      <c r="G17836" s="45"/>
      <c r="L17836"/>
      <c r="M17836" s="46"/>
    </row>
    <row r="17837" spans="1:13" x14ac:dyDescent="0.3">
      <c r="A17837"/>
      <c r="B17837"/>
      <c r="C17837" s="29"/>
      <c r="D17837"/>
      <c r="E17837" s="44"/>
      <c r="F17837" s="29"/>
      <c r="G17837" s="45"/>
      <c r="L17837"/>
      <c r="M17837" s="46"/>
    </row>
    <row r="17838" spans="1:13" x14ac:dyDescent="0.3">
      <c r="A17838"/>
      <c r="B17838"/>
      <c r="C17838" s="29"/>
      <c r="D17838"/>
      <c r="E17838" s="44"/>
      <c r="F17838" s="29"/>
      <c r="G17838" s="45"/>
      <c r="L17838"/>
      <c r="M17838" s="46"/>
    </row>
    <row r="17839" spans="1:13" x14ac:dyDescent="0.3">
      <c r="A17839"/>
      <c r="B17839"/>
      <c r="C17839" s="29"/>
      <c r="D17839"/>
      <c r="E17839" s="44"/>
      <c r="F17839" s="29"/>
      <c r="G17839" s="45"/>
      <c r="L17839"/>
      <c r="M17839" s="46"/>
    </row>
    <row r="17840" spans="1:13" x14ac:dyDescent="0.3">
      <c r="A17840"/>
      <c r="B17840"/>
      <c r="C17840" s="29"/>
      <c r="D17840"/>
      <c r="E17840" s="44"/>
      <c r="F17840" s="29"/>
      <c r="G17840" s="45"/>
      <c r="L17840"/>
      <c r="M17840" s="46"/>
    </row>
    <row r="17841" spans="1:13" x14ac:dyDescent="0.3">
      <c r="A17841"/>
      <c r="B17841"/>
      <c r="C17841" s="29"/>
      <c r="D17841"/>
      <c r="E17841" s="44"/>
      <c r="F17841" s="29"/>
      <c r="G17841" s="45"/>
      <c r="L17841"/>
      <c r="M17841" s="46"/>
    </row>
    <row r="17842" spans="1:13" x14ac:dyDescent="0.3">
      <c r="A17842"/>
      <c r="B17842"/>
      <c r="C17842" s="29"/>
      <c r="D17842"/>
      <c r="E17842" s="44"/>
      <c r="F17842" s="29"/>
      <c r="G17842" s="45"/>
      <c r="L17842"/>
      <c r="M17842" s="46"/>
    </row>
    <row r="17843" spans="1:13" x14ac:dyDescent="0.3">
      <c r="A17843"/>
      <c r="B17843"/>
      <c r="C17843" s="29"/>
      <c r="D17843"/>
      <c r="E17843" s="44"/>
      <c r="F17843" s="29"/>
      <c r="G17843" s="45"/>
      <c r="L17843"/>
      <c r="M17843" s="46"/>
    </row>
    <row r="17844" spans="1:13" x14ac:dyDescent="0.3">
      <c r="A17844"/>
      <c r="B17844"/>
      <c r="C17844" s="29"/>
      <c r="D17844"/>
      <c r="E17844" s="44"/>
      <c r="F17844" s="29"/>
      <c r="G17844" s="45"/>
      <c r="L17844"/>
      <c r="M17844" s="46"/>
    </row>
    <row r="17845" spans="1:13" x14ac:dyDescent="0.3">
      <c r="A17845"/>
      <c r="B17845"/>
      <c r="C17845" s="29"/>
      <c r="D17845"/>
      <c r="E17845" s="44"/>
      <c r="F17845" s="29"/>
      <c r="G17845" s="45"/>
      <c r="L17845"/>
      <c r="M17845" s="46"/>
    </row>
    <row r="17846" spans="1:13" x14ac:dyDescent="0.3">
      <c r="A17846"/>
      <c r="B17846"/>
      <c r="C17846" s="29"/>
      <c r="D17846"/>
      <c r="E17846" s="44"/>
      <c r="F17846" s="29"/>
      <c r="G17846" s="45"/>
      <c r="L17846"/>
      <c r="M17846" s="46"/>
    </row>
    <row r="17847" spans="1:13" x14ac:dyDescent="0.3">
      <c r="A17847"/>
      <c r="B17847"/>
      <c r="C17847" s="29"/>
      <c r="D17847"/>
      <c r="E17847" s="44"/>
      <c r="F17847" s="29"/>
      <c r="G17847" s="45"/>
      <c r="L17847"/>
      <c r="M17847" s="46"/>
    </row>
    <row r="17848" spans="1:13" x14ac:dyDescent="0.3">
      <c r="A17848"/>
      <c r="B17848"/>
      <c r="C17848" s="29"/>
      <c r="D17848"/>
      <c r="E17848" s="44"/>
      <c r="F17848" s="29"/>
      <c r="G17848" s="45"/>
      <c r="L17848"/>
      <c r="M17848" s="46"/>
    </row>
    <row r="17849" spans="1:13" x14ac:dyDescent="0.3">
      <c r="A17849"/>
      <c r="B17849"/>
      <c r="C17849" s="29"/>
      <c r="D17849"/>
      <c r="E17849" s="44"/>
      <c r="F17849" s="29"/>
      <c r="G17849" s="45"/>
      <c r="L17849"/>
      <c r="M17849" s="46"/>
    </row>
    <row r="17850" spans="1:13" x14ac:dyDescent="0.3">
      <c r="A17850"/>
      <c r="B17850"/>
      <c r="C17850" s="29"/>
      <c r="D17850"/>
      <c r="E17850" s="44"/>
      <c r="F17850" s="29"/>
      <c r="G17850" s="45"/>
      <c r="L17850"/>
      <c r="M17850" s="46"/>
    </row>
    <row r="17851" spans="1:13" x14ac:dyDescent="0.3">
      <c r="A17851"/>
      <c r="B17851"/>
      <c r="C17851" s="29"/>
      <c r="D17851"/>
      <c r="E17851" s="44"/>
      <c r="F17851" s="29"/>
      <c r="G17851" s="45"/>
      <c r="L17851"/>
      <c r="M17851" s="46"/>
    </row>
    <row r="17852" spans="1:13" x14ac:dyDescent="0.3">
      <c r="A17852"/>
      <c r="B17852"/>
      <c r="C17852" s="29"/>
      <c r="D17852"/>
      <c r="E17852" s="44"/>
      <c r="F17852" s="29"/>
      <c r="G17852" s="45"/>
      <c r="L17852"/>
      <c r="M17852" s="46"/>
    </row>
    <row r="17853" spans="1:13" x14ac:dyDescent="0.3">
      <c r="A17853"/>
      <c r="B17853"/>
      <c r="C17853" s="29"/>
      <c r="D17853"/>
      <c r="E17853" s="44"/>
      <c r="F17853" s="29"/>
      <c r="G17853" s="45"/>
      <c r="L17853"/>
      <c r="M17853" s="46"/>
    </row>
    <row r="17854" spans="1:13" x14ac:dyDescent="0.3">
      <c r="A17854"/>
      <c r="B17854"/>
      <c r="C17854" s="29"/>
      <c r="D17854"/>
      <c r="E17854" s="44"/>
      <c r="F17854" s="29"/>
      <c r="G17854" s="45"/>
      <c r="L17854"/>
      <c r="M17854" s="46"/>
    </row>
    <row r="17855" spans="1:13" x14ac:dyDescent="0.3">
      <c r="A17855"/>
      <c r="B17855"/>
      <c r="C17855" s="29"/>
      <c r="D17855"/>
      <c r="E17855" s="44"/>
      <c r="F17855" s="29"/>
      <c r="G17855" s="45"/>
      <c r="L17855"/>
      <c r="M17855" s="46"/>
    </row>
    <row r="17856" spans="1:13" x14ac:dyDescent="0.3">
      <c r="A17856"/>
      <c r="B17856"/>
      <c r="C17856" s="29"/>
      <c r="D17856"/>
      <c r="E17856" s="44"/>
      <c r="F17856" s="29"/>
      <c r="G17856" s="45"/>
      <c r="L17856"/>
      <c r="M17856" s="46"/>
    </row>
    <row r="17857" spans="1:13" x14ac:dyDescent="0.3">
      <c r="A17857"/>
      <c r="B17857"/>
      <c r="C17857" s="29"/>
      <c r="D17857"/>
      <c r="E17857" s="44"/>
      <c r="F17857" s="29"/>
      <c r="G17857" s="45"/>
      <c r="L17857"/>
      <c r="M17857" s="46"/>
    </row>
    <row r="17858" spans="1:13" x14ac:dyDescent="0.3">
      <c r="A17858"/>
      <c r="B17858"/>
      <c r="C17858" s="29"/>
      <c r="D17858"/>
      <c r="E17858" s="44"/>
      <c r="F17858" s="29"/>
      <c r="G17858" s="45"/>
      <c r="L17858"/>
      <c r="M17858" s="46"/>
    </row>
    <row r="17859" spans="1:13" x14ac:dyDescent="0.3">
      <c r="A17859"/>
      <c r="B17859"/>
      <c r="C17859" s="29"/>
      <c r="D17859"/>
      <c r="E17859" s="44"/>
      <c r="F17859" s="29"/>
      <c r="G17859" s="45"/>
      <c r="L17859"/>
      <c r="M17859" s="46"/>
    </row>
    <row r="17860" spans="1:13" x14ac:dyDescent="0.3">
      <c r="A17860"/>
      <c r="B17860"/>
      <c r="C17860" s="29"/>
      <c r="D17860"/>
      <c r="E17860" s="44"/>
      <c r="F17860" s="29"/>
      <c r="G17860" s="45"/>
      <c r="L17860"/>
      <c r="M17860" s="46"/>
    </row>
    <row r="17861" spans="1:13" x14ac:dyDescent="0.3">
      <c r="A17861"/>
      <c r="B17861"/>
      <c r="C17861" s="29"/>
      <c r="D17861"/>
      <c r="E17861" s="44"/>
      <c r="F17861" s="29"/>
      <c r="G17861" s="45"/>
      <c r="L17861"/>
      <c r="M17861" s="46"/>
    </row>
    <row r="17862" spans="1:13" x14ac:dyDescent="0.3">
      <c r="A17862"/>
      <c r="B17862"/>
      <c r="C17862" s="29"/>
      <c r="D17862"/>
      <c r="E17862" s="44"/>
      <c r="F17862" s="29"/>
      <c r="G17862" s="45"/>
      <c r="L17862"/>
      <c r="M17862" s="46"/>
    </row>
    <row r="17863" spans="1:13" x14ac:dyDescent="0.3">
      <c r="A17863"/>
      <c r="B17863"/>
      <c r="C17863" s="29"/>
      <c r="D17863"/>
      <c r="E17863" s="44"/>
      <c r="F17863" s="29"/>
      <c r="G17863" s="45"/>
      <c r="L17863"/>
      <c r="M17863" s="46"/>
    </row>
    <row r="17864" spans="1:13" x14ac:dyDescent="0.3">
      <c r="A17864"/>
      <c r="B17864"/>
      <c r="C17864" s="29"/>
      <c r="D17864"/>
      <c r="E17864" s="44"/>
      <c r="F17864" s="29"/>
      <c r="G17864" s="45"/>
      <c r="L17864"/>
      <c r="M17864" s="46"/>
    </row>
    <row r="17865" spans="1:13" x14ac:dyDescent="0.3">
      <c r="A17865"/>
      <c r="B17865"/>
      <c r="C17865" s="29"/>
      <c r="D17865"/>
      <c r="E17865" s="44"/>
      <c r="F17865" s="29"/>
      <c r="G17865" s="45"/>
      <c r="L17865"/>
      <c r="M17865" s="46"/>
    </row>
    <row r="17866" spans="1:13" x14ac:dyDescent="0.3">
      <c r="A17866"/>
      <c r="B17866"/>
      <c r="C17866" s="29"/>
      <c r="D17866"/>
      <c r="E17866" s="44"/>
      <c r="F17866" s="29"/>
      <c r="G17866" s="45"/>
      <c r="L17866"/>
      <c r="M17866" s="46"/>
    </row>
    <row r="17867" spans="1:13" x14ac:dyDescent="0.3">
      <c r="A17867"/>
      <c r="B17867"/>
      <c r="C17867" s="29"/>
      <c r="D17867"/>
      <c r="E17867" s="44"/>
      <c r="F17867" s="29"/>
      <c r="G17867" s="45"/>
      <c r="L17867"/>
      <c r="M17867" s="46"/>
    </row>
    <row r="17868" spans="1:13" x14ac:dyDescent="0.3">
      <c r="A17868"/>
      <c r="B17868"/>
      <c r="C17868" s="29"/>
      <c r="D17868"/>
      <c r="E17868" s="44"/>
      <c r="F17868" s="29"/>
      <c r="G17868" s="45"/>
      <c r="L17868"/>
      <c r="M17868" s="46"/>
    </row>
    <row r="17869" spans="1:13" x14ac:dyDescent="0.3">
      <c r="A17869"/>
      <c r="B17869"/>
      <c r="C17869" s="29"/>
      <c r="D17869"/>
      <c r="E17869" s="44"/>
      <c r="F17869" s="29"/>
      <c r="G17869" s="45"/>
      <c r="L17869"/>
      <c r="M17869" s="46"/>
    </row>
    <row r="17870" spans="1:13" x14ac:dyDescent="0.3">
      <c r="A17870"/>
      <c r="B17870"/>
      <c r="C17870" s="29"/>
      <c r="D17870"/>
      <c r="E17870" s="44"/>
      <c r="F17870" s="29"/>
      <c r="G17870" s="45"/>
      <c r="L17870"/>
      <c r="M17870" s="46"/>
    </row>
    <row r="17871" spans="1:13" x14ac:dyDescent="0.3">
      <c r="A17871"/>
      <c r="B17871"/>
      <c r="C17871" s="29"/>
      <c r="D17871"/>
      <c r="E17871" s="44"/>
      <c r="F17871" s="29"/>
      <c r="G17871" s="45"/>
      <c r="L17871"/>
      <c r="M17871" s="46"/>
    </row>
    <row r="17872" spans="1:13" x14ac:dyDescent="0.3">
      <c r="A17872"/>
      <c r="B17872"/>
      <c r="C17872" s="29"/>
      <c r="D17872"/>
      <c r="E17872" s="44"/>
      <c r="F17872" s="29"/>
      <c r="G17872" s="45"/>
      <c r="L17872"/>
      <c r="M17872" s="46"/>
    </row>
    <row r="17873" spans="1:13" x14ac:dyDescent="0.3">
      <c r="A17873"/>
      <c r="B17873"/>
      <c r="C17873" s="29"/>
      <c r="D17873"/>
      <c r="E17873" s="44"/>
      <c r="F17873" s="29"/>
      <c r="G17873" s="45"/>
      <c r="L17873"/>
      <c r="M17873" s="46"/>
    </row>
    <row r="17874" spans="1:13" x14ac:dyDescent="0.3">
      <c r="A17874"/>
      <c r="B17874"/>
      <c r="C17874" s="29"/>
      <c r="D17874"/>
      <c r="E17874" s="44"/>
      <c r="F17874" s="29"/>
      <c r="G17874" s="45"/>
      <c r="L17874"/>
      <c r="M17874" s="46"/>
    </row>
    <row r="17875" spans="1:13" x14ac:dyDescent="0.3">
      <c r="A17875"/>
      <c r="B17875"/>
      <c r="C17875" s="29"/>
      <c r="D17875"/>
      <c r="E17875" s="44"/>
      <c r="F17875" s="29"/>
      <c r="G17875" s="45"/>
      <c r="L17875"/>
      <c r="M17875" s="46"/>
    </row>
    <row r="17876" spans="1:13" x14ac:dyDescent="0.3">
      <c r="A17876"/>
      <c r="B17876"/>
      <c r="C17876" s="29"/>
      <c r="D17876"/>
      <c r="E17876" s="44"/>
      <c r="F17876" s="29"/>
      <c r="G17876" s="45"/>
      <c r="L17876"/>
      <c r="M17876" s="46"/>
    </row>
    <row r="17877" spans="1:13" x14ac:dyDescent="0.3">
      <c r="A17877"/>
      <c r="B17877"/>
      <c r="C17877" s="29"/>
      <c r="D17877"/>
      <c r="E17877" s="44"/>
      <c r="F17877" s="29"/>
      <c r="G17877" s="45"/>
      <c r="L17877"/>
      <c r="M17877" s="46"/>
    </row>
    <row r="17878" spans="1:13" x14ac:dyDescent="0.3">
      <c r="A17878"/>
      <c r="B17878"/>
      <c r="C17878" s="29"/>
      <c r="D17878"/>
      <c r="E17878" s="44"/>
      <c r="F17878" s="29"/>
      <c r="G17878" s="45"/>
      <c r="L17878"/>
      <c r="M17878" s="46"/>
    </row>
    <row r="17879" spans="1:13" x14ac:dyDescent="0.3">
      <c r="A17879"/>
      <c r="B17879"/>
      <c r="C17879" s="29"/>
      <c r="D17879"/>
      <c r="E17879" s="44"/>
      <c r="F17879" s="29"/>
      <c r="G17879" s="45"/>
      <c r="L17879"/>
      <c r="M17879" s="46"/>
    </row>
    <row r="17880" spans="1:13" x14ac:dyDescent="0.3">
      <c r="A17880"/>
      <c r="B17880"/>
      <c r="C17880" s="29"/>
      <c r="D17880"/>
      <c r="E17880" s="44"/>
      <c r="F17880" s="29"/>
      <c r="G17880" s="45"/>
      <c r="L17880"/>
      <c r="M17880" s="46"/>
    </row>
    <row r="17881" spans="1:13" x14ac:dyDescent="0.3">
      <c r="A17881"/>
      <c r="B17881"/>
      <c r="C17881" s="29"/>
      <c r="D17881"/>
      <c r="E17881" s="44"/>
      <c r="F17881" s="29"/>
      <c r="G17881" s="45"/>
      <c r="L17881"/>
      <c r="M17881" s="46"/>
    </row>
    <row r="17882" spans="1:13" x14ac:dyDescent="0.3">
      <c r="A17882"/>
      <c r="B17882"/>
      <c r="C17882" s="29"/>
      <c r="D17882"/>
      <c r="E17882" s="44"/>
      <c r="F17882" s="29"/>
      <c r="G17882" s="45"/>
      <c r="L17882"/>
      <c r="M17882" s="46"/>
    </row>
    <row r="17883" spans="1:13" x14ac:dyDescent="0.3">
      <c r="A17883"/>
      <c r="B17883"/>
      <c r="C17883" s="29"/>
      <c r="D17883"/>
      <c r="E17883" s="44"/>
      <c r="F17883" s="29"/>
      <c r="G17883" s="45"/>
      <c r="L17883"/>
      <c r="M17883" s="46"/>
    </row>
    <row r="17884" spans="1:13" x14ac:dyDescent="0.3">
      <c r="A17884"/>
      <c r="B17884"/>
      <c r="C17884" s="29"/>
      <c r="D17884"/>
      <c r="E17884" s="44"/>
      <c r="F17884" s="29"/>
      <c r="G17884" s="45"/>
      <c r="L17884"/>
      <c r="M17884" s="46"/>
    </row>
    <row r="17885" spans="1:13" x14ac:dyDescent="0.3">
      <c r="A17885"/>
      <c r="B17885"/>
      <c r="C17885" s="29"/>
      <c r="D17885"/>
      <c r="E17885" s="44"/>
      <c r="F17885" s="29"/>
      <c r="G17885" s="45"/>
      <c r="L17885"/>
      <c r="M17885" s="46"/>
    </row>
    <row r="17886" spans="1:13" x14ac:dyDescent="0.3">
      <c r="A17886"/>
      <c r="B17886"/>
      <c r="C17886" s="29"/>
      <c r="D17886"/>
      <c r="E17886" s="44"/>
      <c r="F17886" s="29"/>
      <c r="G17886" s="45"/>
      <c r="L17886"/>
      <c r="M17886" s="46"/>
    </row>
    <row r="17887" spans="1:13" x14ac:dyDescent="0.3">
      <c r="A17887"/>
      <c r="B17887"/>
      <c r="C17887" s="29"/>
      <c r="D17887"/>
      <c r="E17887" s="44"/>
      <c r="F17887" s="29"/>
      <c r="G17887" s="45"/>
      <c r="L17887"/>
      <c r="M17887" s="46"/>
    </row>
    <row r="17888" spans="1:13" x14ac:dyDescent="0.3">
      <c r="A17888"/>
      <c r="B17888"/>
      <c r="C17888" s="29"/>
      <c r="D17888"/>
      <c r="E17888" s="44"/>
      <c r="F17888" s="29"/>
      <c r="G17888" s="45"/>
      <c r="L17888"/>
      <c r="M17888" s="46"/>
    </row>
    <row r="17889" spans="1:13" x14ac:dyDescent="0.3">
      <c r="A17889"/>
      <c r="B17889"/>
      <c r="C17889" s="29"/>
      <c r="D17889"/>
      <c r="E17889" s="44"/>
      <c r="F17889" s="29"/>
      <c r="G17889" s="45"/>
      <c r="L17889"/>
      <c r="M17889" s="46"/>
    </row>
    <row r="17890" spans="1:13" x14ac:dyDescent="0.3">
      <c r="A17890"/>
      <c r="B17890"/>
      <c r="C17890" s="29"/>
      <c r="D17890"/>
      <c r="E17890" s="44"/>
      <c r="F17890" s="29"/>
      <c r="G17890" s="45"/>
      <c r="L17890"/>
      <c r="M17890" s="46"/>
    </row>
    <row r="17891" spans="1:13" x14ac:dyDescent="0.3">
      <c r="A17891"/>
      <c r="B17891"/>
      <c r="C17891" s="29"/>
      <c r="D17891"/>
      <c r="E17891" s="44"/>
      <c r="F17891" s="29"/>
      <c r="G17891" s="45"/>
      <c r="L17891"/>
      <c r="M17891" s="46"/>
    </row>
    <row r="17892" spans="1:13" x14ac:dyDescent="0.3">
      <c r="A17892"/>
      <c r="B17892"/>
      <c r="C17892" s="29"/>
      <c r="D17892"/>
      <c r="E17892" s="44"/>
      <c r="F17892" s="29"/>
      <c r="G17892" s="45"/>
      <c r="L17892"/>
      <c r="M17892" s="46"/>
    </row>
    <row r="17893" spans="1:13" x14ac:dyDescent="0.3">
      <c r="A17893"/>
      <c r="B17893"/>
      <c r="C17893" s="29"/>
      <c r="D17893"/>
      <c r="E17893" s="44"/>
      <c r="F17893" s="29"/>
      <c r="G17893" s="45"/>
      <c r="L17893"/>
      <c r="M17893" s="46"/>
    </row>
    <row r="17894" spans="1:13" x14ac:dyDescent="0.3">
      <c r="A17894"/>
      <c r="B17894"/>
      <c r="C17894" s="29"/>
      <c r="D17894"/>
      <c r="E17894" s="44"/>
      <c r="F17894" s="29"/>
      <c r="G17894" s="45"/>
      <c r="L17894"/>
      <c r="M17894" s="46"/>
    </row>
    <row r="17895" spans="1:13" x14ac:dyDescent="0.3">
      <c r="A17895"/>
      <c r="B17895"/>
      <c r="C17895" s="29"/>
      <c r="D17895"/>
      <c r="E17895" s="44"/>
      <c r="F17895" s="29"/>
      <c r="G17895" s="45"/>
      <c r="L17895"/>
      <c r="M17895" s="46"/>
    </row>
    <row r="17896" spans="1:13" x14ac:dyDescent="0.3">
      <c r="A17896"/>
      <c r="B17896"/>
      <c r="C17896" s="29"/>
      <c r="D17896"/>
      <c r="E17896" s="44"/>
      <c r="F17896" s="29"/>
      <c r="G17896" s="45"/>
      <c r="L17896"/>
      <c r="M17896" s="46"/>
    </row>
    <row r="17897" spans="1:13" x14ac:dyDescent="0.3">
      <c r="A17897"/>
      <c r="B17897"/>
      <c r="C17897" s="29"/>
      <c r="D17897"/>
      <c r="E17897" s="44"/>
      <c r="F17897" s="29"/>
      <c r="G17897" s="45"/>
      <c r="L17897"/>
      <c r="M17897" s="46"/>
    </row>
    <row r="17898" spans="1:13" x14ac:dyDescent="0.3">
      <c r="A17898"/>
      <c r="B17898"/>
      <c r="C17898" s="29"/>
      <c r="D17898"/>
      <c r="E17898" s="44"/>
      <c r="F17898" s="29"/>
      <c r="G17898" s="45"/>
      <c r="L17898"/>
      <c r="M17898" s="46"/>
    </row>
    <row r="17899" spans="1:13" x14ac:dyDescent="0.3">
      <c r="A17899"/>
      <c r="B17899"/>
      <c r="C17899" s="29"/>
      <c r="D17899"/>
      <c r="E17899" s="44"/>
      <c r="F17899" s="29"/>
      <c r="G17899" s="45"/>
      <c r="L17899"/>
      <c r="M17899" s="46"/>
    </row>
    <row r="17900" spans="1:13" x14ac:dyDescent="0.3">
      <c r="A17900"/>
      <c r="B17900"/>
      <c r="C17900" s="29"/>
      <c r="D17900"/>
      <c r="E17900" s="44"/>
      <c r="F17900" s="29"/>
      <c r="G17900" s="45"/>
      <c r="L17900"/>
      <c r="M17900" s="46"/>
    </row>
    <row r="17901" spans="1:13" x14ac:dyDescent="0.3">
      <c r="A17901"/>
      <c r="B17901"/>
      <c r="C17901" s="29"/>
      <c r="D17901"/>
      <c r="E17901" s="44"/>
      <c r="F17901" s="29"/>
      <c r="G17901" s="45"/>
      <c r="L17901"/>
      <c r="M17901" s="46"/>
    </row>
    <row r="17902" spans="1:13" x14ac:dyDescent="0.3">
      <c r="A17902"/>
      <c r="B17902"/>
      <c r="C17902" s="29"/>
      <c r="D17902"/>
      <c r="E17902" s="44"/>
      <c r="F17902" s="29"/>
      <c r="G17902" s="45"/>
      <c r="L17902"/>
      <c r="M17902" s="46"/>
    </row>
    <row r="17903" spans="1:13" x14ac:dyDescent="0.3">
      <c r="A17903"/>
      <c r="B17903"/>
      <c r="C17903" s="29"/>
      <c r="D17903"/>
      <c r="E17903" s="44"/>
      <c r="F17903" s="29"/>
      <c r="G17903" s="45"/>
      <c r="L17903"/>
      <c r="M17903" s="46"/>
    </row>
    <row r="17904" spans="1:13" x14ac:dyDescent="0.3">
      <c r="A17904"/>
      <c r="B17904"/>
      <c r="C17904" s="29"/>
      <c r="D17904"/>
      <c r="E17904" s="44"/>
      <c r="F17904" s="29"/>
      <c r="G17904" s="45"/>
      <c r="L17904"/>
      <c r="M17904" s="46"/>
    </row>
    <row r="17905" spans="1:13" x14ac:dyDescent="0.3">
      <c r="A17905"/>
      <c r="B17905"/>
      <c r="C17905" s="29"/>
      <c r="D17905"/>
      <c r="E17905" s="44"/>
      <c r="F17905" s="29"/>
      <c r="G17905" s="45"/>
      <c r="L17905"/>
      <c r="M17905" s="46"/>
    </row>
    <row r="17906" spans="1:13" x14ac:dyDescent="0.3">
      <c r="A17906"/>
      <c r="B17906"/>
      <c r="C17906" s="29"/>
      <c r="D17906"/>
      <c r="E17906" s="44"/>
      <c r="F17906" s="29"/>
      <c r="G17906" s="45"/>
      <c r="L17906"/>
      <c r="M17906" s="46"/>
    </row>
    <row r="17907" spans="1:13" x14ac:dyDescent="0.3">
      <c r="A17907"/>
      <c r="B17907"/>
      <c r="C17907" s="29"/>
      <c r="D17907"/>
      <c r="E17907" s="44"/>
      <c r="F17907" s="29"/>
      <c r="G17907" s="45"/>
      <c r="L17907"/>
      <c r="M17907" s="46"/>
    </row>
    <row r="17908" spans="1:13" x14ac:dyDescent="0.3">
      <c r="A17908"/>
      <c r="B17908"/>
      <c r="C17908" s="29"/>
      <c r="D17908"/>
      <c r="E17908" s="44"/>
      <c r="F17908" s="29"/>
      <c r="G17908" s="45"/>
      <c r="L17908"/>
      <c r="M17908" s="46"/>
    </row>
    <row r="17909" spans="1:13" x14ac:dyDescent="0.3">
      <c r="A17909"/>
      <c r="B17909"/>
      <c r="C17909" s="29"/>
      <c r="D17909"/>
      <c r="E17909" s="44"/>
      <c r="F17909" s="29"/>
      <c r="G17909" s="45"/>
      <c r="L17909"/>
      <c r="M17909" s="46"/>
    </row>
    <row r="17910" spans="1:13" x14ac:dyDescent="0.3">
      <c r="A17910"/>
      <c r="B17910"/>
      <c r="C17910" s="29"/>
      <c r="D17910"/>
      <c r="E17910" s="44"/>
      <c r="F17910" s="29"/>
      <c r="G17910" s="45"/>
      <c r="L17910"/>
      <c r="M17910" s="46"/>
    </row>
    <row r="17911" spans="1:13" x14ac:dyDescent="0.3">
      <c r="A17911"/>
      <c r="B17911"/>
      <c r="C17911" s="29"/>
      <c r="D17911"/>
      <c r="E17911" s="44"/>
      <c r="F17911" s="29"/>
      <c r="G17911" s="45"/>
      <c r="L17911"/>
      <c r="M17911" s="46"/>
    </row>
    <row r="17912" spans="1:13" x14ac:dyDescent="0.3">
      <c r="A17912"/>
      <c r="B17912"/>
      <c r="C17912" s="29"/>
      <c r="D17912"/>
      <c r="E17912" s="44"/>
      <c r="F17912" s="29"/>
      <c r="G17912" s="45"/>
      <c r="L17912"/>
      <c r="M17912" s="46"/>
    </row>
    <row r="17913" spans="1:13" x14ac:dyDescent="0.3">
      <c r="A17913"/>
      <c r="B17913"/>
      <c r="C17913" s="29"/>
      <c r="D17913"/>
      <c r="E17913" s="44"/>
      <c r="F17913" s="29"/>
      <c r="G17913" s="45"/>
      <c r="L17913"/>
      <c r="M17913" s="46"/>
    </row>
    <row r="17914" spans="1:13" x14ac:dyDescent="0.3">
      <c r="A17914"/>
      <c r="B17914"/>
      <c r="C17914" s="29"/>
      <c r="D17914"/>
      <c r="E17914" s="44"/>
      <c r="F17914" s="29"/>
      <c r="G17914" s="45"/>
      <c r="L17914"/>
      <c r="M17914" s="46"/>
    </row>
    <row r="17915" spans="1:13" x14ac:dyDescent="0.3">
      <c r="A17915"/>
      <c r="B17915"/>
      <c r="C17915" s="29"/>
      <c r="D17915"/>
      <c r="E17915" s="44"/>
      <c r="F17915" s="29"/>
      <c r="G17915" s="45"/>
      <c r="L17915"/>
      <c r="M17915" s="46"/>
    </row>
    <row r="17916" spans="1:13" x14ac:dyDescent="0.3">
      <c r="A17916"/>
      <c r="B17916"/>
      <c r="C17916" s="29"/>
      <c r="D17916"/>
      <c r="E17916" s="44"/>
      <c r="F17916" s="29"/>
      <c r="G17916" s="45"/>
      <c r="L17916"/>
      <c r="M17916" s="46"/>
    </row>
    <row r="17917" spans="1:13" x14ac:dyDescent="0.3">
      <c r="A17917"/>
      <c r="B17917"/>
      <c r="C17917" s="29"/>
      <c r="D17917"/>
      <c r="E17917" s="44"/>
      <c r="F17917" s="29"/>
      <c r="G17917" s="45"/>
      <c r="L17917"/>
      <c r="M17917" s="46"/>
    </row>
    <row r="17918" spans="1:13" x14ac:dyDescent="0.3">
      <c r="A17918"/>
      <c r="B17918"/>
      <c r="C17918" s="29"/>
      <c r="D17918"/>
      <c r="E17918" s="44"/>
      <c r="F17918" s="29"/>
      <c r="G17918" s="45"/>
      <c r="L17918"/>
      <c r="M17918" s="46"/>
    </row>
    <row r="17919" spans="1:13" x14ac:dyDescent="0.3">
      <c r="A17919"/>
      <c r="B17919"/>
      <c r="C17919" s="29"/>
      <c r="D17919"/>
      <c r="E17919" s="44"/>
      <c r="F17919" s="29"/>
      <c r="G17919" s="45"/>
      <c r="L17919"/>
      <c r="M17919" s="46"/>
    </row>
    <row r="17920" spans="1:13" x14ac:dyDescent="0.3">
      <c r="A17920"/>
      <c r="B17920"/>
      <c r="C17920" s="29"/>
      <c r="D17920"/>
      <c r="E17920" s="44"/>
      <c r="F17920" s="29"/>
      <c r="G17920" s="45"/>
      <c r="L17920"/>
      <c r="M17920" s="46"/>
    </row>
    <row r="17921" spans="1:13" x14ac:dyDescent="0.3">
      <c r="A17921"/>
      <c r="B17921"/>
      <c r="C17921" s="29"/>
      <c r="D17921"/>
      <c r="E17921" s="44"/>
      <c r="F17921" s="29"/>
      <c r="G17921" s="45"/>
      <c r="L17921"/>
      <c r="M17921" s="46"/>
    </row>
    <row r="17922" spans="1:13" x14ac:dyDescent="0.3">
      <c r="A17922"/>
      <c r="B17922"/>
      <c r="C17922" s="29"/>
      <c r="D17922"/>
      <c r="E17922" s="44"/>
      <c r="F17922" s="29"/>
      <c r="G17922" s="45"/>
      <c r="L17922"/>
      <c r="M17922" s="46"/>
    </row>
    <row r="17923" spans="1:13" x14ac:dyDescent="0.3">
      <c r="A17923"/>
      <c r="B17923"/>
      <c r="C17923" s="29"/>
      <c r="D17923"/>
      <c r="E17923" s="44"/>
      <c r="F17923" s="29"/>
      <c r="G17923" s="45"/>
      <c r="L17923"/>
      <c r="M17923" s="46"/>
    </row>
    <row r="17924" spans="1:13" x14ac:dyDescent="0.3">
      <c r="A17924"/>
      <c r="B17924"/>
      <c r="C17924" s="29"/>
      <c r="D17924"/>
      <c r="E17924" s="44"/>
      <c r="F17924" s="29"/>
      <c r="G17924" s="45"/>
      <c r="L17924"/>
      <c r="M17924" s="46"/>
    </row>
    <row r="17925" spans="1:13" x14ac:dyDescent="0.3">
      <c r="A17925"/>
      <c r="B17925"/>
      <c r="C17925" s="29"/>
      <c r="D17925"/>
      <c r="E17925" s="44"/>
      <c r="F17925" s="29"/>
      <c r="G17925" s="45"/>
      <c r="L17925"/>
      <c r="M17925" s="46"/>
    </row>
    <row r="17926" spans="1:13" x14ac:dyDescent="0.3">
      <c r="A17926"/>
      <c r="B17926"/>
      <c r="C17926" s="29"/>
      <c r="D17926"/>
      <c r="E17926" s="44"/>
      <c r="F17926" s="29"/>
      <c r="G17926" s="45"/>
      <c r="L17926"/>
      <c r="M17926" s="46"/>
    </row>
    <row r="17927" spans="1:13" x14ac:dyDescent="0.3">
      <c r="A17927"/>
      <c r="B17927"/>
      <c r="C17927" s="29"/>
      <c r="D17927"/>
      <c r="E17927" s="44"/>
      <c r="F17927" s="29"/>
      <c r="G17927" s="45"/>
      <c r="L17927"/>
      <c r="M17927" s="46"/>
    </row>
    <row r="17928" spans="1:13" x14ac:dyDescent="0.3">
      <c r="A17928"/>
      <c r="B17928"/>
      <c r="C17928" s="29"/>
      <c r="D17928"/>
      <c r="E17928" s="44"/>
      <c r="F17928" s="29"/>
      <c r="G17928" s="45"/>
      <c r="L17928"/>
      <c r="M17928" s="46"/>
    </row>
    <row r="17929" spans="1:13" x14ac:dyDescent="0.3">
      <c r="A17929"/>
      <c r="B17929"/>
      <c r="C17929" s="29"/>
      <c r="D17929"/>
      <c r="E17929" s="44"/>
      <c r="F17929" s="29"/>
      <c r="G17929" s="45"/>
      <c r="L17929"/>
      <c r="M17929" s="46"/>
    </row>
    <row r="17930" spans="1:13" x14ac:dyDescent="0.3">
      <c r="A17930"/>
      <c r="B17930"/>
      <c r="C17930" s="29"/>
      <c r="D17930"/>
      <c r="E17930" s="44"/>
      <c r="F17930" s="29"/>
      <c r="G17930" s="45"/>
      <c r="L17930"/>
      <c r="M17930" s="46"/>
    </row>
    <row r="17931" spans="1:13" x14ac:dyDescent="0.3">
      <c r="A17931"/>
      <c r="B17931"/>
      <c r="C17931" s="29"/>
      <c r="D17931"/>
      <c r="E17931" s="44"/>
      <c r="F17931" s="29"/>
      <c r="G17931" s="45"/>
      <c r="L17931"/>
      <c r="M17931" s="46"/>
    </row>
    <row r="17932" spans="1:13" x14ac:dyDescent="0.3">
      <c r="A17932"/>
      <c r="B17932"/>
      <c r="C17932" s="29"/>
      <c r="D17932"/>
      <c r="E17932" s="44"/>
      <c r="F17932" s="29"/>
      <c r="G17932" s="45"/>
      <c r="L17932"/>
      <c r="M17932" s="46"/>
    </row>
    <row r="17933" spans="1:13" x14ac:dyDescent="0.3">
      <c r="A17933"/>
      <c r="B17933"/>
      <c r="C17933" s="29"/>
      <c r="D17933"/>
      <c r="E17933" s="44"/>
      <c r="F17933" s="29"/>
      <c r="G17933" s="45"/>
      <c r="L17933"/>
      <c r="M17933" s="46"/>
    </row>
    <row r="17934" spans="1:13" x14ac:dyDescent="0.3">
      <c r="A17934"/>
      <c r="B17934"/>
      <c r="C17934" s="29"/>
      <c r="D17934"/>
      <c r="E17934" s="44"/>
      <c r="F17934" s="29"/>
      <c r="G17934" s="45"/>
      <c r="L17934"/>
      <c r="M17934" s="46"/>
    </row>
    <row r="17935" spans="1:13" x14ac:dyDescent="0.3">
      <c r="A17935"/>
      <c r="B17935"/>
      <c r="C17935" s="29"/>
      <c r="D17935"/>
      <c r="E17935" s="44"/>
      <c r="F17935" s="29"/>
      <c r="G17935" s="45"/>
      <c r="L17935"/>
      <c r="M17935" s="46"/>
    </row>
    <row r="17936" spans="1:13" x14ac:dyDescent="0.3">
      <c r="A17936"/>
      <c r="B17936"/>
      <c r="C17936" s="29"/>
      <c r="D17936"/>
      <c r="E17936" s="44"/>
      <c r="F17936" s="29"/>
      <c r="G17936" s="45"/>
      <c r="L17936"/>
      <c r="M17936" s="46"/>
    </row>
    <row r="17937" spans="1:13" x14ac:dyDescent="0.3">
      <c r="A17937"/>
      <c r="B17937"/>
      <c r="C17937" s="29"/>
      <c r="D17937"/>
      <c r="E17937" s="44"/>
      <c r="F17937" s="29"/>
      <c r="G17937" s="45"/>
      <c r="L17937"/>
      <c r="M17937" s="46"/>
    </row>
    <row r="17938" spans="1:13" x14ac:dyDescent="0.3">
      <c r="A17938"/>
      <c r="B17938"/>
      <c r="C17938" s="29"/>
      <c r="D17938"/>
      <c r="E17938" s="44"/>
      <c r="F17938" s="29"/>
      <c r="G17938" s="45"/>
      <c r="L17938"/>
      <c r="M17938" s="46"/>
    </row>
    <row r="17939" spans="1:13" x14ac:dyDescent="0.3">
      <c r="A17939"/>
      <c r="B17939"/>
      <c r="C17939" s="29"/>
      <c r="D17939"/>
      <c r="E17939" s="44"/>
      <c r="F17939" s="29"/>
      <c r="G17939" s="45"/>
      <c r="L17939"/>
      <c r="M17939" s="46"/>
    </row>
    <row r="17940" spans="1:13" x14ac:dyDescent="0.3">
      <c r="A17940"/>
      <c r="B17940"/>
      <c r="C17940" s="29"/>
      <c r="D17940"/>
      <c r="E17940" s="44"/>
      <c r="F17940" s="29"/>
      <c r="G17940" s="45"/>
      <c r="L17940"/>
      <c r="M17940" s="46"/>
    </row>
    <row r="17941" spans="1:13" x14ac:dyDescent="0.3">
      <c r="A17941"/>
      <c r="B17941"/>
      <c r="C17941" s="29"/>
      <c r="D17941"/>
      <c r="E17941" s="44"/>
      <c r="F17941" s="29"/>
      <c r="G17941" s="45"/>
      <c r="L17941"/>
      <c r="M17941" s="46"/>
    </row>
    <row r="17942" spans="1:13" x14ac:dyDescent="0.3">
      <c r="A17942"/>
      <c r="B17942"/>
      <c r="C17942" s="29"/>
      <c r="D17942"/>
      <c r="E17942" s="44"/>
      <c r="F17942" s="29"/>
      <c r="G17942" s="45"/>
      <c r="L17942"/>
      <c r="M17942" s="46"/>
    </row>
    <row r="17943" spans="1:13" x14ac:dyDescent="0.3">
      <c r="A17943"/>
      <c r="B17943"/>
      <c r="C17943" s="29"/>
      <c r="D17943"/>
      <c r="E17943" s="44"/>
      <c r="F17943" s="29"/>
      <c r="G17943" s="45"/>
      <c r="L17943"/>
      <c r="M17943" s="46"/>
    </row>
    <row r="17944" spans="1:13" x14ac:dyDescent="0.3">
      <c r="A17944"/>
      <c r="B17944"/>
      <c r="C17944" s="29"/>
      <c r="D17944"/>
      <c r="E17944" s="44"/>
      <c r="F17944" s="29"/>
      <c r="G17944" s="45"/>
      <c r="L17944"/>
      <c r="M17944" s="46"/>
    </row>
    <row r="17945" spans="1:13" x14ac:dyDescent="0.3">
      <c r="A17945"/>
      <c r="B17945"/>
      <c r="C17945" s="29"/>
      <c r="D17945"/>
      <c r="E17945" s="44"/>
      <c r="F17945" s="29"/>
      <c r="G17945" s="45"/>
      <c r="L17945"/>
      <c r="M17945" s="46"/>
    </row>
    <row r="17946" spans="1:13" x14ac:dyDescent="0.3">
      <c r="A17946"/>
      <c r="B17946"/>
      <c r="C17946" s="29"/>
      <c r="D17946"/>
      <c r="E17946" s="44"/>
      <c r="F17946" s="29"/>
      <c r="G17946" s="45"/>
      <c r="L17946"/>
      <c r="M17946" s="46"/>
    </row>
    <row r="17947" spans="1:13" x14ac:dyDescent="0.3">
      <c r="A17947"/>
      <c r="B17947"/>
      <c r="C17947" s="29"/>
      <c r="D17947"/>
      <c r="E17947" s="44"/>
      <c r="F17947" s="29"/>
      <c r="G17947" s="45"/>
      <c r="L17947"/>
      <c r="M17947" s="46"/>
    </row>
    <row r="17948" spans="1:13" x14ac:dyDescent="0.3">
      <c r="A17948"/>
      <c r="B17948"/>
      <c r="C17948" s="29"/>
      <c r="D17948"/>
      <c r="E17948" s="44"/>
      <c r="F17948" s="29"/>
      <c r="G17948" s="45"/>
      <c r="L17948"/>
      <c r="M17948" s="46"/>
    </row>
    <row r="17949" spans="1:13" x14ac:dyDescent="0.3">
      <c r="A17949"/>
      <c r="B17949"/>
      <c r="C17949" s="29"/>
      <c r="D17949"/>
      <c r="E17949" s="44"/>
      <c r="F17949" s="29"/>
      <c r="G17949" s="45"/>
      <c r="L17949"/>
      <c r="M17949" s="46"/>
    </row>
    <row r="17950" spans="1:13" x14ac:dyDescent="0.3">
      <c r="A17950"/>
      <c r="B17950"/>
      <c r="C17950" s="29"/>
      <c r="D17950"/>
      <c r="E17950" s="44"/>
      <c r="F17950" s="29"/>
      <c r="G17950" s="45"/>
      <c r="L17950"/>
      <c r="M17950" s="46"/>
    </row>
    <row r="17951" spans="1:13" x14ac:dyDescent="0.3">
      <c r="A17951"/>
      <c r="B17951"/>
      <c r="C17951" s="29"/>
      <c r="D17951"/>
      <c r="E17951" s="44"/>
      <c r="F17951" s="29"/>
      <c r="G17951" s="45"/>
      <c r="L17951"/>
      <c r="M17951" s="46"/>
    </row>
    <row r="17952" spans="1:13" x14ac:dyDescent="0.3">
      <c r="A17952"/>
      <c r="B17952"/>
      <c r="C17952" s="29"/>
      <c r="D17952"/>
      <c r="E17952" s="44"/>
      <c r="F17952" s="29"/>
      <c r="G17952" s="45"/>
      <c r="L17952"/>
      <c r="M17952" s="46"/>
    </row>
    <row r="17953" spans="1:13" x14ac:dyDescent="0.3">
      <c r="A17953"/>
      <c r="B17953"/>
      <c r="C17953" s="29"/>
      <c r="D17953"/>
      <c r="E17953" s="44"/>
      <c r="F17953" s="29"/>
      <c r="G17953" s="45"/>
      <c r="L17953"/>
      <c r="M17953" s="46"/>
    </row>
    <row r="17954" spans="1:13" x14ac:dyDescent="0.3">
      <c r="A17954"/>
      <c r="B17954"/>
      <c r="C17954" s="29"/>
      <c r="D17954"/>
      <c r="E17954" s="44"/>
      <c r="F17954" s="29"/>
      <c r="G17954" s="45"/>
      <c r="L17954"/>
      <c r="M17954" s="46"/>
    </row>
    <row r="17955" spans="1:13" x14ac:dyDescent="0.3">
      <c r="A17955"/>
      <c r="B17955"/>
      <c r="C17955" s="29"/>
      <c r="D17955"/>
      <c r="E17955" s="44"/>
      <c r="F17955" s="29"/>
      <c r="G17955" s="45"/>
      <c r="L17955"/>
      <c r="M17955" s="46"/>
    </row>
    <row r="17956" spans="1:13" x14ac:dyDescent="0.3">
      <c r="A17956"/>
      <c r="B17956"/>
      <c r="C17956" s="29"/>
      <c r="D17956"/>
      <c r="E17956" s="44"/>
      <c r="F17956" s="29"/>
      <c r="G17956" s="45"/>
      <c r="L17956"/>
      <c r="M17956" s="46"/>
    </row>
    <row r="17957" spans="1:13" x14ac:dyDescent="0.3">
      <c r="A17957"/>
      <c r="B17957"/>
      <c r="C17957" s="29"/>
      <c r="D17957"/>
      <c r="E17957" s="44"/>
      <c r="F17957" s="29"/>
      <c r="G17957" s="45"/>
      <c r="L17957"/>
      <c r="M17957" s="46"/>
    </row>
    <row r="17958" spans="1:13" x14ac:dyDescent="0.3">
      <c r="A17958"/>
      <c r="B17958"/>
      <c r="C17958" s="29"/>
      <c r="D17958"/>
      <c r="E17958" s="44"/>
      <c r="F17958" s="29"/>
      <c r="G17958" s="45"/>
      <c r="L17958"/>
      <c r="M17958" s="46"/>
    </row>
    <row r="17959" spans="1:13" x14ac:dyDescent="0.3">
      <c r="A17959"/>
      <c r="B17959"/>
      <c r="C17959" s="29"/>
      <c r="D17959"/>
      <c r="E17959" s="44"/>
      <c r="F17959" s="29"/>
      <c r="G17959" s="45"/>
      <c r="L17959"/>
      <c r="M17959" s="46"/>
    </row>
    <row r="17960" spans="1:13" x14ac:dyDescent="0.3">
      <c r="A17960"/>
      <c r="B17960"/>
      <c r="C17960" s="29"/>
      <c r="D17960"/>
      <c r="E17960" s="44"/>
      <c r="F17960" s="29"/>
      <c r="G17960" s="45"/>
      <c r="L17960"/>
      <c r="M17960" s="46"/>
    </row>
    <row r="17961" spans="1:13" x14ac:dyDescent="0.3">
      <c r="A17961"/>
      <c r="B17961"/>
      <c r="C17961" s="29"/>
      <c r="D17961"/>
      <c r="E17961" s="44"/>
      <c r="F17961" s="29"/>
      <c r="G17961" s="45"/>
      <c r="L17961"/>
      <c r="M17961" s="46"/>
    </row>
    <row r="17962" spans="1:13" x14ac:dyDescent="0.3">
      <c r="A17962"/>
      <c r="B17962"/>
      <c r="C17962" s="29"/>
      <c r="D17962"/>
      <c r="E17962" s="44"/>
      <c r="F17962" s="29"/>
      <c r="G17962" s="45"/>
      <c r="L17962"/>
      <c r="M17962" s="46"/>
    </row>
    <row r="17963" spans="1:13" x14ac:dyDescent="0.3">
      <c r="A17963"/>
      <c r="B17963"/>
      <c r="C17963" s="29"/>
      <c r="D17963"/>
      <c r="E17963" s="44"/>
      <c r="F17963" s="29"/>
      <c r="G17963" s="45"/>
      <c r="L17963"/>
      <c r="M17963" s="46"/>
    </row>
    <row r="17964" spans="1:13" x14ac:dyDescent="0.3">
      <c r="A17964"/>
      <c r="B17964"/>
      <c r="C17964" s="29"/>
      <c r="D17964"/>
      <c r="E17964" s="44"/>
      <c r="F17964" s="29"/>
      <c r="G17964" s="45"/>
      <c r="L17964"/>
      <c r="M17964" s="46"/>
    </row>
    <row r="17965" spans="1:13" x14ac:dyDescent="0.3">
      <c r="A17965"/>
      <c r="B17965"/>
      <c r="C17965" s="29"/>
      <c r="D17965"/>
      <c r="E17965" s="44"/>
      <c r="F17965" s="29"/>
      <c r="G17965" s="45"/>
      <c r="L17965"/>
      <c r="M17965" s="46"/>
    </row>
    <row r="17966" spans="1:13" x14ac:dyDescent="0.3">
      <c r="A17966"/>
      <c r="B17966"/>
      <c r="C17966" s="29"/>
      <c r="D17966"/>
      <c r="E17966" s="44"/>
      <c r="F17966" s="29"/>
      <c r="G17966" s="45"/>
      <c r="L17966"/>
      <c r="M17966" s="46"/>
    </row>
    <row r="17967" spans="1:13" x14ac:dyDescent="0.3">
      <c r="A17967"/>
      <c r="B17967"/>
      <c r="C17967" s="29"/>
      <c r="D17967"/>
      <c r="E17967" s="44"/>
      <c r="F17967" s="29"/>
      <c r="G17967" s="45"/>
      <c r="L17967"/>
      <c r="M17967" s="46"/>
    </row>
    <row r="17968" spans="1:13" x14ac:dyDescent="0.3">
      <c r="A17968"/>
      <c r="B17968"/>
      <c r="C17968" s="29"/>
      <c r="D17968"/>
      <c r="E17968" s="44"/>
      <c r="F17968" s="29"/>
      <c r="G17968" s="45"/>
      <c r="L17968"/>
      <c r="M17968" s="46"/>
    </row>
    <row r="17969" spans="1:13" x14ac:dyDescent="0.3">
      <c r="A17969"/>
      <c r="B17969"/>
      <c r="C17969" s="29"/>
      <c r="D17969"/>
      <c r="E17969" s="44"/>
      <c r="F17969" s="29"/>
      <c r="G17969" s="45"/>
      <c r="L17969"/>
      <c r="M17969" s="46"/>
    </row>
    <row r="17970" spans="1:13" x14ac:dyDescent="0.3">
      <c r="A17970"/>
      <c r="B17970"/>
      <c r="C17970" s="29"/>
      <c r="D17970"/>
      <c r="E17970" s="44"/>
      <c r="F17970" s="29"/>
      <c r="G17970" s="45"/>
      <c r="L17970"/>
      <c r="M17970" s="46"/>
    </row>
    <row r="17971" spans="1:13" x14ac:dyDescent="0.3">
      <c r="A17971"/>
      <c r="B17971"/>
      <c r="C17971" s="29"/>
      <c r="D17971"/>
      <c r="E17971" s="44"/>
      <c r="F17971" s="29"/>
      <c r="G17971" s="45"/>
      <c r="L17971"/>
      <c r="M17971" s="46"/>
    </row>
    <row r="17972" spans="1:13" x14ac:dyDescent="0.3">
      <c r="A17972"/>
      <c r="B17972"/>
      <c r="C17972" s="29"/>
      <c r="D17972"/>
      <c r="E17972" s="44"/>
      <c r="F17972" s="29"/>
      <c r="G17972" s="45"/>
      <c r="L17972"/>
      <c r="M17972" s="46"/>
    </row>
    <row r="17973" spans="1:13" x14ac:dyDescent="0.3">
      <c r="A17973"/>
      <c r="B17973"/>
      <c r="C17973" s="29"/>
      <c r="D17973"/>
      <c r="E17973" s="44"/>
      <c r="F17973" s="29"/>
      <c r="G17973" s="45"/>
      <c r="L17973"/>
      <c r="M17973" s="46"/>
    </row>
    <row r="17974" spans="1:13" x14ac:dyDescent="0.3">
      <c r="A17974"/>
      <c r="B17974"/>
      <c r="C17974" s="29"/>
      <c r="D17974"/>
      <c r="E17974" s="44"/>
      <c r="F17974" s="29"/>
      <c r="G17974" s="45"/>
      <c r="L17974"/>
      <c r="M17974" s="46"/>
    </row>
    <row r="17975" spans="1:13" x14ac:dyDescent="0.3">
      <c r="A17975"/>
      <c r="B17975"/>
      <c r="C17975" s="29"/>
      <c r="D17975"/>
      <c r="E17975" s="44"/>
      <c r="F17975" s="29"/>
      <c r="G17975" s="45"/>
      <c r="L17975"/>
      <c r="M17975" s="46"/>
    </row>
    <row r="17976" spans="1:13" x14ac:dyDescent="0.3">
      <c r="A17976"/>
      <c r="B17976"/>
      <c r="C17976" s="29"/>
      <c r="D17976"/>
      <c r="E17976" s="44"/>
      <c r="F17976" s="29"/>
      <c r="G17976" s="45"/>
      <c r="L17976"/>
      <c r="M17976" s="46"/>
    </row>
    <row r="17977" spans="1:13" x14ac:dyDescent="0.3">
      <c r="A17977"/>
      <c r="B17977"/>
      <c r="C17977" s="29"/>
      <c r="D17977"/>
      <c r="E17977" s="44"/>
      <c r="F17977" s="29"/>
      <c r="G17977" s="45"/>
      <c r="L17977"/>
      <c r="M17977" s="46"/>
    </row>
    <row r="17978" spans="1:13" x14ac:dyDescent="0.3">
      <c r="A17978"/>
      <c r="B17978"/>
      <c r="C17978" s="29"/>
      <c r="D17978"/>
      <c r="E17978" s="44"/>
      <c r="F17978" s="29"/>
      <c r="G17978" s="45"/>
      <c r="L17978"/>
      <c r="M17978" s="46"/>
    </row>
    <row r="17979" spans="1:13" x14ac:dyDescent="0.3">
      <c r="A17979"/>
      <c r="B17979"/>
      <c r="C17979" s="29"/>
      <c r="D17979"/>
      <c r="E17979" s="44"/>
      <c r="F17979" s="29"/>
      <c r="G17979" s="45"/>
      <c r="L17979"/>
      <c r="M17979" s="46"/>
    </row>
    <row r="17980" spans="1:13" x14ac:dyDescent="0.3">
      <c r="A17980"/>
      <c r="B17980"/>
      <c r="C17980" s="29"/>
      <c r="D17980"/>
      <c r="E17980" s="44"/>
      <c r="F17980" s="29"/>
      <c r="G17980" s="45"/>
      <c r="L17980"/>
      <c r="M17980" s="46"/>
    </row>
    <row r="17981" spans="1:13" x14ac:dyDescent="0.3">
      <c r="A17981"/>
      <c r="B17981"/>
      <c r="C17981" s="29"/>
      <c r="D17981"/>
      <c r="E17981" s="44"/>
      <c r="F17981" s="29"/>
      <c r="G17981" s="45"/>
      <c r="L17981"/>
      <c r="M17981" s="46"/>
    </row>
    <row r="17982" spans="1:13" x14ac:dyDescent="0.3">
      <c r="A17982"/>
      <c r="B17982"/>
      <c r="C17982" s="29"/>
      <c r="D17982"/>
      <c r="E17982" s="44"/>
      <c r="F17982" s="29"/>
      <c r="G17982" s="45"/>
      <c r="L17982"/>
      <c r="M17982" s="46"/>
    </row>
    <row r="17983" spans="1:13" x14ac:dyDescent="0.3">
      <c r="A17983"/>
      <c r="B17983"/>
      <c r="C17983" s="29"/>
      <c r="D17983"/>
      <c r="E17983" s="44"/>
      <c r="F17983" s="29"/>
      <c r="G17983" s="45"/>
      <c r="L17983"/>
      <c r="M17983" s="46"/>
    </row>
    <row r="17984" spans="1:13" x14ac:dyDescent="0.3">
      <c r="A17984"/>
      <c r="B17984"/>
      <c r="C17984" s="29"/>
      <c r="D17984"/>
      <c r="E17984" s="44"/>
      <c r="F17984" s="29"/>
      <c r="G17984" s="45"/>
      <c r="L17984"/>
      <c r="M17984" s="46"/>
    </row>
    <row r="17985" spans="1:13" x14ac:dyDescent="0.3">
      <c r="A17985"/>
      <c r="B17985"/>
      <c r="C17985" s="29"/>
      <c r="D17985"/>
      <c r="E17985" s="44"/>
      <c r="F17985" s="29"/>
      <c r="G17985" s="45"/>
      <c r="L17985"/>
      <c r="M17985" s="46"/>
    </row>
    <row r="17986" spans="1:13" x14ac:dyDescent="0.3">
      <c r="A17986"/>
      <c r="B17986"/>
      <c r="C17986" s="29"/>
      <c r="D17986"/>
      <c r="E17986" s="44"/>
      <c r="F17986" s="29"/>
      <c r="G17986" s="45"/>
      <c r="L17986"/>
      <c r="M17986" s="46"/>
    </row>
    <row r="17987" spans="1:13" x14ac:dyDescent="0.3">
      <c r="A17987"/>
      <c r="B17987"/>
      <c r="C17987" s="29"/>
      <c r="D17987"/>
      <c r="E17987" s="44"/>
      <c r="F17987" s="29"/>
      <c r="G17987" s="45"/>
      <c r="L17987"/>
      <c r="M17987" s="46"/>
    </row>
    <row r="17988" spans="1:13" x14ac:dyDescent="0.3">
      <c r="A17988"/>
      <c r="B17988"/>
      <c r="C17988" s="29"/>
      <c r="D17988"/>
      <c r="E17988" s="44"/>
      <c r="F17988" s="29"/>
      <c r="G17988" s="45"/>
      <c r="L17988"/>
      <c r="M17988" s="46"/>
    </row>
    <row r="17989" spans="1:13" x14ac:dyDescent="0.3">
      <c r="A17989"/>
      <c r="B17989"/>
      <c r="C17989" s="29"/>
      <c r="D17989"/>
      <c r="E17989" s="44"/>
      <c r="F17989" s="29"/>
      <c r="G17989" s="45"/>
      <c r="L17989"/>
      <c r="M17989" s="46"/>
    </row>
    <row r="17990" spans="1:13" x14ac:dyDescent="0.3">
      <c r="A17990"/>
      <c r="B17990"/>
      <c r="C17990" s="29"/>
      <c r="D17990"/>
      <c r="E17990" s="44"/>
      <c r="F17990" s="29"/>
      <c r="G17990" s="45"/>
      <c r="L17990"/>
      <c r="M17990" s="46"/>
    </row>
    <row r="17991" spans="1:13" x14ac:dyDescent="0.3">
      <c r="A17991"/>
      <c r="B17991"/>
      <c r="C17991" s="29"/>
      <c r="D17991"/>
      <c r="E17991" s="44"/>
      <c r="F17991" s="29"/>
      <c r="G17991" s="45"/>
      <c r="L17991"/>
      <c r="M17991" s="46"/>
    </row>
    <row r="17992" spans="1:13" x14ac:dyDescent="0.3">
      <c r="A17992"/>
      <c r="B17992"/>
      <c r="C17992" s="29"/>
      <c r="D17992"/>
      <c r="E17992" s="44"/>
      <c r="F17992" s="29"/>
      <c r="G17992" s="45"/>
      <c r="L17992"/>
      <c r="M17992" s="46"/>
    </row>
    <row r="17993" spans="1:13" x14ac:dyDescent="0.3">
      <c r="A17993"/>
      <c r="B17993"/>
      <c r="C17993" s="29"/>
      <c r="D17993"/>
      <c r="E17993" s="44"/>
      <c r="F17993" s="29"/>
      <c r="G17993" s="45"/>
      <c r="L17993"/>
      <c r="M17993" s="46"/>
    </row>
    <row r="17994" spans="1:13" x14ac:dyDescent="0.3">
      <c r="A17994"/>
      <c r="B17994"/>
      <c r="C17994" s="29"/>
      <c r="D17994"/>
      <c r="E17994" s="44"/>
      <c r="F17994" s="29"/>
      <c r="G17994" s="45"/>
      <c r="L17994"/>
      <c r="M17994" s="46"/>
    </row>
    <row r="17995" spans="1:13" x14ac:dyDescent="0.3">
      <c r="A17995"/>
      <c r="B17995"/>
      <c r="C17995" s="29"/>
      <c r="D17995"/>
      <c r="E17995" s="44"/>
      <c r="F17995" s="29"/>
      <c r="G17995" s="45"/>
      <c r="L17995"/>
      <c r="M17995" s="46"/>
    </row>
    <row r="17996" spans="1:13" x14ac:dyDescent="0.3">
      <c r="A17996"/>
      <c r="B17996"/>
      <c r="C17996" s="29"/>
      <c r="D17996"/>
      <c r="E17996" s="44"/>
      <c r="F17996" s="29"/>
      <c r="G17996" s="45"/>
      <c r="L17996"/>
      <c r="M17996" s="46"/>
    </row>
    <row r="17997" spans="1:13" x14ac:dyDescent="0.3">
      <c r="A17997"/>
      <c r="B17997"/>
      <c r="C17997" s="29"/>
      <c r="D17997"/>
      <c r="E17997" s="44"/>
      <c r="F17997" s="29"/>
      <c r="G17997" s="45"/>
      <c r="L17997"/>
      <c r="M17997" s="46"/>
    </row>
    <row r="17998" spans="1:13" x14ac:dyDescent="0.3">
      <c r="A17998"/>
      <c r="B17998"/>
      <c r="C17998" s="29"/>
      <c r="D17998"/>
      <c r="E17998" s="44"/>
      <c r="F17998" s="29"/>
      <c r="G17998" s="45"/>
      <c r="L17998"/>
      <c r="M17998" s="46"/>
    </row>
    <row r="17999" spans="1:13" x14ac:dyDescent="0.3">
      <c r="A17999"/>
      <c r="B17999"/>
      <c r="C17999" s="29"/>
      <c r="D17999"/>
      <c r="E17999" s="44"/>
      <c r="F17999" s="29"/>
      <c r="G17999" s="45"/>
      <c r="L17999"/>
      <c r="M17999" s="46"/>
    </row>
    <row r="18000" spans="1:13" x14ac:dyDescent="0.3">
      <c r="A18000"/>
      <c r="B18000"/>
      <c r="C18000" s="29"/>
      <c r="D18000"/>
      <c r="E18000" s="44"/>
      <c r="F18000" s="29"/>
      <c r="G18000" s="45"/>
      <c r="L18000"/>
      <c r="M18000" s="46"/>
    </row>
    <row r="18001" spans="1:13" x14ac:dyDescent="0.3">
      <c r="A18001"/>
      <c r="B18001"/>
      <c r="C18001" s="29"/>
      <c r="D18001"/>
      <c r="E18001" s="44"/>
      <c r="F18001" s="29"/>
      <c r="G18001" s="45"/>
      <c r="L18001"/>
      <c r="M18001" s="46"/>
    </row>
    <row r="18002" spans="1:13" x14ac:dyDescent="0.3">
      <c r="A18002"/>
      <c r="B18002"/>
      <c r="C18002" s="29"/>
      <c r="D18002"/>
      <c r="E18002" s="44"/>
      <c r="F18002" s="29"/>
      <c r="G18002" s="45"/>
      <c r="L18002"/>
      <c r="M18002" s="46"/>
    </row>
    <row r="18003" spans="1:13" x14ac:dyDescent="0.3">
      <c r="A18003"/>
      <c r="B18003"/>
      <c r="C18003" s="29"/>
      <c r="D18003"/>
      <c r="E18003" s="44"/>
      <c r="F18003" s="29"/>
      <c r="G18003" s="45"/>
      <c r="L18003"/>
      <c r="M18003" s="46"/>
    </row>
    <row r="18004" spans="1:13" x14ac:dyDescent="0.3">
      <c r="A18004"/>
      <c r="B18004"/>
      <c r="C18004" s="29"/>
      <c r="D18004"/>
      <c r="E18004" s="44"/>
      <c r="F18004" s="29"/>
      <c r="G18004" s="45"/>
      <c r="L18004"/>
      <c r="M18004" s="46"/>
    </row>
    <row r="18005" spans="1:13" x14ac:dyDescent="0.3">
      <c r="A18005"/>
      <c r="B18005"/>
      <c r="C18005" s="29"/>
      <c r="D18005"/>
      <c r="E18005" s="44"/>
      <c r="F18005" s="29"/>
      <c r="G18005" s="45"/>
      <c r="L18005"/>
      <c r="M18005" s="46"/>
    </row>
    <row r="18006" spans="1:13" x14ac:dyDescent="0.3">
      <c r="A18006"/>
      <c r="B18006"/>
      <c r="C18006" s="29"/>
      <c r="D18006"/>
      <c r="E18006" s="44"/>
      <c r="F18006" s="29"/>
      <c r="G18006" s="45"/>
      <c r="L18006"/>
      <c r="M18006" s="46"/>
    </row>
    <row r="18007" spans="1:13" x14ac:dyDescent="0.3">
      <c r="A18007"/>
      <c r="B18007"/>
      <c r="C18007" s="29"/>
      <c r="D18007"/>
      <c r="E18007" s="44"/>
      <c r="F18007" s="29"/>
      <c r="G18007" s="45"/>
      <c r="L18007"/>
      <c r="M18007" s="46"/>
    </row>
    <row r="18008" spans="1:13" x14ac:dyDescent="0.3">
      <c r="A18008"/>
      <c r="B18008"/>
      <c r="C18008" s="29"/>
      <c r="D18008"/>
      <c r="E18008" s="44"/>
      <c r="F18008" s="29"/>
      <c r="G18008" s="45"/>
      <c r="L18008"/>
      <c r="M18008" s="46"/>
    </row>
    <row r="18009" spans="1:13" x14ac:dyDescent="0.3">
      <c r="A18009"/>
      <c r="B18009"/>
      <c r="C18009" s="29"/>
      <c r="D18009"/>
      <c r="E18009" s="44"/>
      <c r="F18009" s="29"/>
      <c r="G18009" s="45"/>
      <c r="L18009"/>
      <c r="M18009" s="46"/>
    </row>
    <row r="18010" spans="1:13" x14ac:dyDescent="0.3">
      <c r="A18010"/>
      <c r="B18010"/>
      <c r="C18010" s="29"/>
      <c r="D18010"/>
      <c r="E18010" s="44"/>
      <c r="F18010" s="29"/>
      <c r="G18010" s="45"/>
      <c r="L18010"/>
      <c r="M18010" s="46"/>
    </row>
    <row r="18011" spans="1:13" x14ac:dyDescent="0.3">
      <c r="A18011"/>
      <c r="B18011"/>
      <c r="C18011" s="29"/>
      <c r="D18011"/>
      <c r="E18011" s="44"/>
      <c r="F18011" s="29"/>
      <c r="G18011" s="45"/>
      <c r="L18011"/>
      <c r="M18011" s="46"/>
    </row>
    <row r="18012" spans="1:13" x14ac:dyDescent="0.3">
      <c r="A18012"/>
      <c r="B18012"/>
      <c r="C18012" s="29"/>
      <c r="D18012"/>
      <c r="E18012" s="44"/>
      <c r="F18012" s="29"/>
      <c r="G18012" s="45"/>
      <c r="L18012"/>
      <c r="M18012" s="46"/>
    </row>
    <row r="18013" spans="1:13" x14ac:dyDescent="0.3">
      <c r="A18013"/>
      <c r="B18013"/>
      <c r="C18013" s="29"/>
      <c r="D18013"/>
      <c r="E18013" s="44"/>
      <c r="F18013" s="29"/>
      <c r="G18013" s="45"/>
      <c r="L18013"/>
      <c r="M18013" s="46"/>
    </row>
    <row r="18014" spans="1:13" x14ac:dyDescent="0.3">
      <c r="A18014"/>
      <c r="B18014"/>
      <c r="C18014" s="29"/>
      <c r="D18014"/>
      <c r="E18014" s="44"/>
      <c r="F18014" s="29"/>
      <c r="G18014" s="45"/>
      <c r="L18014"/>
      <c r="M18014" s="46"/>
    </row>
    <row r="18015" spans="1:13" x14ac:dyDescent="0.3">
      <c r="A18015"/>
      <c r="B18015"/>
      <c r="C18015" s="29"/>
      <c r="D18015"/>
      <c r="E18015" s="44"/>
      <c r="F18015" s="29"/>
      <c r="G18015" s="45"/>
      <c r="L18015"/>
      <c r="M18015" s="46"/>
    </row>
    <row r="18016" spans="1:13" x14ac:dyDescent="0.3">
      <c r="A18016"/>
      <c r="B18016"/>
      <c r="C18016" s="29"/>
      <c r="D18016"/>
      <c r="E18016" s="44"/>
      <c r="F18016" s="29"/>
      <c r="G18016" s="45"/>
      <c r="L18016"/>
      <c r="M18016" s="46"/>
    </row>
    <row r="18017" spans="1:13" x14ac:dyDescent="0.3">
      <c r="A18017"/>
      <c r="B18017"/>
      <c r="C18017" s="29"/>
      <c r="D18017"/>
      <c r="E18017" s="44"/>
      <c r="F18017" s="29"/>
      <c r="G18017" s="45"/>
      <c r="L18017"/>
      <c r="M18017" s="46"/>
    </row>
    <row r="18018" spans="1:13" x14ac:dyDescent="0.3">
      <c r="A18018"/>
      <c r="B18018"/>
      <c r="C18018" s="29"/>
      <c r="D18018"/>
      <c r="E18018" s="44"/>
      <c r="F18018" s="29"/>
      <c r="G18018" s="45"/>
      <c r="L18018"/>
      <c r="M18018" s="46"/>
    </row>
    <row r="18019" spans="1:13" x14ac:dyDescent="0.3">
      <c r="A18019"/>
      <c r="B18019"/>
      <c r="C18019" s="29"/>
      <c r="D18019"/>
      <c r="E18019" s="44"/>
      <c r="F18019" s="29"/>
      <c r="G18019" s="45"/>
      <c r="L18019"/>
      <c r="M18019" s="46"/>
    </row>
    <row r="18020" spans="1:13" x14ac:dyDescent="0.3">
      <c r="A18020"/>
      <c r="B18020"/>
      <c r="C18020" s="29"/>
      <c r="D18020"/>
      <c r="E18020" s="44"/>
      <c r="F18020" s="29"/>
      <c r="G18020" s="45"/>
      <c r="L18020"/>
      <c r="M18020" s="46"/>
    </row>
    <row r="18021" spans="1:13" x14ac:dyDescent="0.3">
      <c r="A18021"/>
      <c r="B18021"/>
      <c r="C18021" s="29"/>
      <c r="D18021"/>
      <c r="E18021" s="44"/>
      <c r="F18021" s="29"/>
      <c r="G18021" s="45"/>
      <c r="L18021"/>
      <c r="M18021" s="46"/>
    </row>
    <row r="18022" spans="1:13" x14ac:dyDescent="0.3">
      <c r="A18022"/>
      <c r="B18022"/>
      <c r="C18022" s="29"/>
      <c r="D18022"/>
      <c r="E18022" s="44"/>
      <c r="F18022" s="29"/>
      <c r="G18022" s="45"/>
      <c r="L18022"/>
      <c r="M18022" s="46"/>
    </row>
    <row r="18023" spans="1:13" x14ac:dyDescent="0.3">
      <c r="A18023"/>
      <c r="B18023"/>
      <c r="C18023" s="29"/>
      <c r="D18023"/>
      <c r="E18023" s="44"/>
      <c r="F18023" s="29"/>
      <c r="G18023" s="45"/>
      <c r="L18023"/>
      <c r="M18023" s="46"/>
    </row>
    <row r="18024" spans="1:13" x14ac:dyDescent="0.3">
      <c r="A18024"/>
      <c r="B18024"/>
      <c r="C18024" s="29"/>
      <c r="D18024"/>
      <c r="E18024" s="44"/>
      <c r="F18024" s="29"/>
      <c r="G18024" s="45"/>
      <c r="L18024"/>
      <c r="M18024" s="46"/>
    </row>
    <row r="18025" spans="1:13" x14ac:dyDescent="0.3">
      <c r="A18025"/>
      <c r="B18025"/>
      <c r="C18025" s="29"/>
      <c r="D18025"/>
      <c r="E18025" s="44"/>
      <c r="F18025" s="29"/>
      <c r="G18025" s="45"/>
      <c r="L18025"/>
      <c r="M18025" s="46"/>
    </row>
    <row r="18026" spans="1:13" x14ac:dyDescent="0.3">
      <c r="A18026"/>
      <c r="B18026"/>
      <c r="C18026" s="29"/>
      <c r="D18026"/>
      <c r="E18026" s="44"/>
      <c r="F18026" s="29"/>
      <c r="G18026" s="45"/>
      <c r="L18026"/>
      <c r="M18026" s="46"/>
    </row>
    <row r="18027" spans="1:13" x14ac:dyDescent="0.3">
      <c r="A18027"/>
      <c r="B18027"/>
      <c r="C18027" s="29"/>
      <c r="D18027"/>
      <c r="E18027" s="44"/>
      <c r="F18027" s="29"/>
      <c r="G18027" s="45"/>
      <c r="L18027"/>
      <c r="M18027" s="46"/>
    </row>
    <row r="18028" spans="1:13" x14ac:dyDescent="0.3">
      <c r="A18028"/>
      <c r="B18028"/>
      <c r="C18028" s="29"/>
      <c r="D18028"/>
      <c r="E18028" s="44"/>
      <c r="F18028" s="29"/>
      <c r="G18028" s="45"/>
      <c r="L18028"/>
      <c r="M18028" s="46"/>
    </row>
    <row r="18029" spans="1:13" x14ac:dyDescent="0.3">
      <c r="A18029"/>
      <c r="B18029"/>
      <c r="C18029" s="29"/>
      <c r="D18029"/>
      <c r="E18029" s="44"/>
      <c r="F18029" s="29"/>
      <c r="G18029" s="45"/>
      <c r="L18029"/>
      <c r="M18029" s="46"/>
    </row>
    <row r="18030" spans="1:13" x14ac:dyDescent="0.3">
      <c r="A18030"/>
      <c r="B18030"/>
      <c r="C18030" s="29"/>
      <c r="D18030"/>
      <c r="E18030" s="44"/>
      <c r="F18030" s="29"/>
      <c r="G18030" s="45"/>
      <c r="L18030"/>
      <c r="M18030" s="46"/>
    </row>
    <row r="18031" spans="1:13" x14ac:dyDescent="0.3">
      <c r="A18031"/>
      <c r="B18031"/>
      <c r="C18031" s="29"/>
      <c r="D18031"/>
      <c r="E18031" s="44"/>
      <c r="F18031" s="29"/>
      <c r="G18031" s="45"/>
      <c r="L18031"/>
      <c r="M18031" s="46"/>
    </row>
    <row r="18032" spans="1:13" x14ac:dyDescent="0.3">
      <c r="A18032"/>
      <c r="B18032"/>
      <c r="C18032" s="29"/>
      <c r="D18032"/>
      <c r="E18032" s="44"/>
      <c r="F18032" s="29"/>
      <c r="G18032" s="45"/>
      <c r="L18032"/>
      <c r="M18032" s="46"/>
    </row>
    <row r="18033" spans="1:13" x14ac:dyDescent="0.3">
      <c r="A18033"/>
      <c r="B18033"/>
      <c r="C18033" s="29"/>
      <c r="D18033"/>
      <c r="E18033" s="44"/>
      <c r="F18033" s="29"/>
      <c r="G18033" s="45"/>
      <c r="L18033"/>
      <c r="M18033" s="46"/>
    </row>
    <row r="18034" spans="1:13" x14ac:dyDescent="0.3">
      <c r="A18034"/>
      <c r="B18034"/>
      <c r="C18034" s="29"/>
      <c r="D18034"/>
      <c r="E18034" s="44"/>
      <c r="F18034" s="29"/>
      <c r="G18034" s="45"/>
      <c r="L18034"/>
      <c r="M18034" s="46"/>
    </row>
    <row r="18035" spans="1:13" x14ac:dyDescent="0.3">
      <c r="A18035"/>
      <c r="B18035"/>
      <c r="C18035" s="29"/>
      <c r="D18035"/>
      <c r="E18035" s="44"/>
      <c r="F18035" s="29"/>
      <c r="G18035" s="45"/>
      <c r="L18035"/>
      <c r="M18035" s="46"/>
    </row>
    <row r="18036" spans="1:13" x14ac:dyDescent="0.3">
      <c r="A18036"/>
      <c r="B18036"/>
      <c r="C18036" s="29"/>
      <c r="D18036"/>
      <c r="E18036" s="44"/>
      <c r="F18036" s="29"/>
      <c r="G18036" s="45"/>
      <c r="L18036"/>
      <c r="M18036" s="46"/>
    </row>
    <row r="18037" spans="1:13" x14ac:dyDescent="0.3">
      <c r="A18037"/>
      <c r="B18037"/>
      <c r="C18037" s="29"/>
      <c r="D18037"/>
      <c r="E18037" s="44"/>
      <c r="F18037" s="29"/>
      <c r="G18037" s="45"/>
      <c r="L18037"/>
      <c r="M18037" s="46"/>
    </row>
    <row r="18038" spans="1:13" x14ac:dyDescent="0.3">
      <c r="A18038"/>
      <c r="B18038"/>
      <c r="C18038" s="29"/>
      <c r="D18038"/>
      <c r="E18038" s="44"/>
      <c r="F18038" s="29"/>
      <c r="G18038" s="45"/>
      <c r="L18038"/>
      <c r="M18038" s="46"/>
    </row>
    <row r="18039" spans="1:13" x14ac:dyDescent="0.3">
      <c r="A18039"/>
      <c r="B18039"/>
      <c r="C18039" s="29"/>
      <c r="D18039"/>
      <c r="E18039" s="44"/>
      <c r="F18039" s="29"/>
      <c r="G18039" s="45"/>
      <c r="L18039"/>
      <c r="M18039" s="46"/>
    </row>
    <row r="18040" spans="1:13" x14ac:dyDescent="0.3">
      <c r="A18040"/>
      <c r="B18040"/>
      <c r="C18040" s="29"/>
      <c r="D18040"/>
      <c r="E18040" s="44"/>
      <c r="F18040" s="29"/>
      <c r="G18040" s="45"/>
      <c r="L18040"/>
      <c r="M18040" s="46"/>
    </row>
    <row r="18041" spans="1:13" x14ac:dyDescent="0.3">
      <c r="A18041"/>
      <c r="B18041"/>
      <c r="C18041" s="29"/>
      <c r="D18041"/>
      <c r="E18041" s="44"/>
      <c r="F18041" s="29"/>
      <c r="G18041" s="45"/>
      <c r="L18041"/>
      <c r="M18041" s="46"/>
    </row>
    <row r="18042" spans="1:13" x14ac:dyDescent="0.3">
      <c r="A18042"/>
      <c r="B18042"/>
      <c r="C18042" s="29"/>
      <c r="D18042"/>
      <c r="E18042" s="44"/>
      <c r="F18042" s="29"/>
      <c r="G18042" s="45"/>
      <c r="L18042"/>
      <c r="M18042" s="46"/>
    </row>
    <row r="18043" spans="1:13" x14ac:dyDescent="0.3">
      <c r="A18043"/>
      <c r="B18043"/>
      <c r="C18043" s="29"/>
      <c r="D18043"/>
      <c r="E18043" s="44"/>
      <c r="F18043" s="29"/>
      <c r="G18043" s="45"/>
      <c r="L18043"/>
      <c r="M18043" s="46"/>
    </row>
    <row r="18044" spans="1:13" x14ac:dyDescent="0.3">
      <c r="A18044"/>
      <c r="B18044"/>
      <c r="C18044" s="29"/>
      <c r="D18044"/>
      <c r="E18044" s="44"/>
      <c r="F18044" s="29"/>
      <c r="G18044" s="45"/>
      <c r="L18044"/>
      <c r="M18044" s="46"/>
    </row>
    <row r="18045" spans="1:13" x14ac:dyDescent="0.3">
      <c r="A18045"/>
      <c r="B18045"/>
      <c r="C18045" s="29"/>
      <c r="D18045"/>
      <c r="E18045" s="44"/>
      <c r="F18045" s="29"/>
      <c r="G18045" s="45"/>
      <c r="L18045"/>
      <c r="M18045" s="46"/>
    </row>
    <row r="18046" spans="1:13" x14ac:dyDescent="0.3">
      <c r="A18046"/>
      <c r="B18046"/>
      <c r="C18046" s="29"/>
      <c r="D18046"/>
      <c r="E18046" s="44"/>
      <c r="F18046" s="29"/>
      <c r="G18046" s="45"/>
      <c r="L18046"/>
      <c r="M18046" s="46"/>
    </row>
    <row r="18047" spans="1:13" x14ac:dyDescent="0.3">
      <c r="A18047"/>
      <c r="B18047"/>
      <c r="C18047" s="29"/>
      <c r="D18047"/>
      <c r="E18047" s="44"/>
      <c r="F18047" s="29"/>
      <c r="G18047" s="45"/>
      <c r="L18047"/>
      <c r="M18047" s="46"/>
    </row>
    <row r="18048" spans="1:13" x14ac:dyDescent="0.3">
      <c r="A18048"/>
      <c r="B18048"/>
      <c r="C18048" s="29"/>
      <c r="D18048"/>
      <c r="E18048" s="44"/>
      <c r="F18048" s="29"/>
      <c r="G18048" s="45"/>
      <c r="L18048"/>
      <c r="M18048" s="46"/>
    </row>
    <row r="18049" spans="1:13" x14ac:dyDescent="0.3">
      <c r="A18049"/>
      <c r="B18049"/>
      <c r="C18049" s="29"/>
      <c r="D18049"/>
      <c r="E18049" s="44"/>
      <c r="F18049" s="29"/>
      <c r="G18049" s="45"/>
      <c r="L18049"/>
      <c r="M18049" s="46"/>
    </row>
    <row r="18050" spans="1:13" x14ac:dyDescent="0.3">
      <c r="A18050"/>
      <c r="B18050"/>
      <c r="C18050" s="29"/>
      <c r="D18050"/>
      <c r="E18050" s="44"/>
      <c r="F18050" s="29"/>
      <c r="G18050" s="45"/>
      <c r="L18050"/>
      <c r="M18050" s="46"/>
    </row>
    <row r="18051" spans="1:13" x14ac:dyDescent="0.3">
      <c r="A18051"/>
      <c r="B18051"/>
      <c r="C18051" s="29"/>
      <c r="D18051"/>
      <c r="E18051" s="44"/>
      <c r="F18051" s="29"/>
      <c r="G18051" s="45"/>
      <c r="L18051"/>
      <c r="M18051" s="46"/>
    </row>
    <row r="18052" spans="1:13" x14ac:dyDescent="0.3">
      <c r="A18052"/>
      <c r="B18052"/>
      <c r="C18052" s="29"/>
      <c r="D18052"/>
      <c r="E18052" s="44"/>
      <c r="F18052" s="29"/>
      <c r="G18052" s="45"/>
      <c r="L18052"/>
      <c r="M18052" s="46"/>
    </row>
    <row r="18053" spans="1:13" x14ac:dyDescent="0.3">
      <c r="A18053"/>
      <c r="B18053"/>
      <c r="C18053" s="29"/>
      <c r="D18053"/>
      <c r="E18053" s="44"/>
      <c r="F18053" s="29"/>
      <c r="G18053" s="45"/>
      <c r="L18053"/>
      <c r="M18053" s="46"/>
    </row>
    <row r="18054" spans="1:13" x14ac:dyDescent="0.3">
      <c r="A18054"/>
      <c r="B18054"/>
      <c r="C18054" s="29"/>
      <c r="D18054"/>
      <c r="E18054" s="44"/>
      <c r="F18054" s="29"/>
      <c r="G18054" s="45"/>
      <c r="L18054"/>
      <c r="M18054" s="46"/>
    </row>
    <row r="18055" spans="1:13" x14ac:dyDescent="0.3">
      <c r="A18055"/>
      <c r="B18055"/>
      <c r="C18055" s="29"/>
      <c r="D18055"/>
      <c r="E18055" s="44"/>
      <c r="F18055" s="29"/>
      <c r="G18055" s="45"/>
      <c r="L18055"/>
      <c r="M18055" s="46"/>
    </row>
    <row r="18056" spans="1:13" x14ac:dyDescent="0.3">
      <c r="A18056"/>
      <c r="B18056"/>
      <c r="C18056" s="29"/>
      <c r="D18056"/>
      <c r="E18056" s="44"/>
      <c r="F18056" s="29"/>
      <c r="G18056" s="45"/>
      <c r="L18056"/>
      <c r="M18056" s="46"/>
    </row>
    <row r="18057" spans="1:13" x14ac:dyDescent="0.3">
      <c r="A18057"/>
      <c r="B18057"/>
      <c r="C18057" s="29"/>
      <c r="D18057"/>
      <c r="E18057" s="44"/>
      <c r="F18057" s="29"/>
      <c r="G18057" s="45"/>
      <c r="L18057"/>
      <c r="M18057" s="46"/>
    </row>
    <row r="18058" spans="1:13" x14ac:dyDescent="0.3">
      <c r="A18058"/>
      <c r="B18058"/>
      <c r="C18058" s="29"/>
      <c r="D18058"/>
      <c r="E18058" s="44"/>
      <c r="F18058" s="29"/>
      <c r="G18058" s="45"/>
      <c r="L18058"/>
      <c r="M18058" s="46"/>
    </row>
    <row r="18059" spans="1:13" x14ac:dyDescent="0.3">
      <c r="A18059"/>
      <c r="B18059"/>
      <c r="C18059" s="29"/>
      <c r="D18059"/>
      <c r="E18059" s="44"/>
      <c r="F18059" s="29"/>
      <c r="G18059" s="45"/>
      <c r="L18059"/>
      <c r="M18059" s="46"/>
    </row>
    <row r="18060" spans="1:13" x14ac:dyDescent="0.3">
      <c r="A18060"/>
      <c r="B18060"/>
      <c r="C18060" s="29"/>
      <c r="D18060"/>
      <c r="E18060" s="44"/>
      <c r="F18060" s="29"/>
      <c r="G18060" s="45"/>
      <c r="L18060"/>
      <c r="M18060" s="46"/>
    </row>
    <row r="18061" spans="1:13" x14ac:dyDescent="0.3">
      <c r="A18061"/>
      <c r="B18061"/>
      <c r="C18061" s="29"/>
      <c r="D18061"/>
      <c r="E18061" s="44"/>
      <c r="F18061" s="29"/>
      <c r="G18061" s="45"/>
      <c r="L18061"/>
      <c r="M18061" s="46"/>
    </row>
    <row r="18062" spans="1:13" x14ac:dyDescent="0.3">
      <c r="A18062"/>
      <c r="B18062"/>
      <c r="C18062" s="29"/>
      <c r="D18062"/>
      <c r="E18062" s="44"/>
      <c r="F18062" s="29"/>
      <c r="G18062" s="45"/>
      <c r="L18062"/>
      <c r="M18062" s="46"/>
    </row>
    <row r="18063" spans="1:13" x14ac:dyDescent="0.3">
      <c r="A18063"/>
      <c r="B18063"/>
      <c r="C18063" s="29"/>
      <c r="D18063"/>
      <c r="E18063" s="44"/>
      <c r="F18063" s="29"/>
      <c r="G18063" s="45"/>
      <c r="L18063"/>
      <c r="M18063" s="46"/>
    </row>
    <row r="18064" spans="1:13" x14ac:dyDescent="0.3">
      <c r="A18064"/>
      <c r="B18064"/>
      <c r="C18064" s="29"/>
      <c r="D18064"/>
      <c r="E18064" s="44"/>
      <c r="F18064" s="29"/>
      <c r="G18064" s="45"/>
      <c r="L18064"/>
      <c r="M18064" s="46"/>
    </row>
    <row r="18065" spans="1:13" x14ac:dyDescent="0.3">
      <c r="A18065"/>
      <c r="B18065"/>
      <c r="C18065" s="29"/>
      <c r="D18065"/>
      <c r="E18065" s="44"/>
      <c r="F18065" s="29"/>
      <c r="G18065" s="45"/>
      <c r="L18065"/>
      <c r="M18065" s="46"/>
    </row>
    <row r="18066" spans="1:13" x14ac:dyDescent="0.3">
      <c r="A18066"/>
      <c r="B18066"/>
      <c r="C18066" s="29"/>
      <c r="D18066"/>
      <c r="E18066" s="44"/>
      <c r="F18066" s="29"/>
      <c r="G18066" s="45"/>
      <c r="L18066"/>
      <c r="M18066" s="46"/>
    </row>
    <row r="18067" spans="1:13" x14ac:dyDescent="0.3">
      <c r="A18067"/>
      <c r="B18067"/>
      <c r="C18067" s="29"/>
      <c r="D18067"/>
      <c r="E18067" s="44"/>
      <c r="F18067" s="29"/>
      <c r="G18067" s="45"/>
      <c r="L18067"/>
      <c r="M18067" s="46"/>
    </row>
    <row r="18068" spans="1:13" x14ac:dyDescent="0.3">
      <c r="A18068"/>
      <c r="B18068"/>
      <c r="C18068" s="29"/>
      <c r="D18068"/>
      <c r="E18068" s="44"/>
      <c r="F18068" s="29"/>
      <c r="G18068" s="45"/>
      <c r="L18068"/>
      <c r="M18068" s="46"/>
    </row>
    <row r="18069" spans="1:13" x14ac:dyDescent="0.3">
      <c r="A18069"/>
      <c r="B18069"/>
      <c r="C18069" s="29"/>
      <c r="D18069"/>
      <c r="E18069" s="44"/>
      <c r="F18069" s="29"/>
      <c r="G18069" s="45"/>
      <c r="L18069"/>
      <c r="M18069" s="46"/>
    </row>
    <row r="18070" spans="1:13" x14ac:dyDescent="0.3">
      <c r="A18070"/>
      <c r="B18070"/>
      <c r="C18070" s="29"/>
      <c r="D18070"/>
      <c r="E18070" s="44"/>
      <c r="F18070" s="29"/>
      <c r="G18070" s="45"/>
      <c r="L18070"/>
      <c r="M18070" s="46"/>
    </row>
    <row r="18071" spans="1:13" x14ac:dyDescent="0.3">
      <c r="A18071"/>
      <c r="B18071"/>
      <c r="C18071" s="29"/>
      <c r="D18071"/>
      <c r="E18071" s="44"/>
      <c r="F18071" s="29"/>
      <c r="G18071" s="45"/>
      <c r="L18071"/>
      <c r="M18071" s="46"/>
    </row>
    <row r="18072" spans="1:13" x14ac:dyDescent="0.3">
      <c r="A18072"/>
      <c r="B18072"/>
      <c r="C18072" s="29"/>
      <c r="D18072"/>
      <c r="E18072" s="44"/>
      <c r="F18072" s="29"/>
      <c r="G18072" s="45"/>
      <c r="L18072"/>
      <c r="M18072" s="46"/>
    </row>
    <row r="18073" spans="1:13" x14ac:dyDescent="0.3">
      <c r="A18073"/>
      <c r="B18073"/>
      <c r="C18073" s="29"/>
      <c r="D18073"/>
      <c r="E18073" s="44"/>
      <c r="F18073" s="29"/>
      <c r="G18073" s="45"/>
      <c r="L18073"/>
      <c r="M18073" s="46"/>
    </row>
    <row r="18074" spans="1:13" x14ac:dyDescent="0.3">
      <c r="A18074"/>
      <c r="B18074"/>
      <c r="C18074" s="29"/>
      <c r="D18074"/>
      <c r="E18074" s="44"/>
      <c r="F18074" s="29"/>
      <c r="G18074" s="45"/>
      <c r="L18074"/>
      <c r="M18074" s="46"/>
    </row>
    <row r="18075" spans="1:13" x14ac:dyDescent="0.3">
      <c r="A18075"/>
      <c r="B18075"/>
      <c r="C18075" s="29"/>
      <c r="D18075"/>
      <c r="E18075" s="44"/>
      <c r="F18075" s="29"/>
      <c r="G18075" s="45"/>
      <c r="L18075"/>
      <c r="M18075" s="46"/>
    </row>
    <row r="18076" spans="1:13" x14ac:dyDescent="0.3">
      <c r="A18076"/>
      <c r="B18076"/>
      <c r="C18076" s="29"/>
      <c r="D18076"/>
      <c r="E18076" s="44"/>
      <c r="F18076" s="29"/>
      <c r="G18076" s="45"/>
      <c r="L18076"/>
      <c r="M18076" s="46"/>
    </row>
    <row r="18077" spans="1:13" x14ac:dyDescent="0.3">
      <c r="A18077"/>
      <c r="B18077"/>
      <c r="C18077" s="29"/>
      <c r="D18077"/>
      <c r="E18077" s="44"/>
      <c r="F18077" s="29"/>
      <c r="G18077" s="45"/>
      <c r="L18077"/>
      <c r="M18077" s="46"/>
    </row>
    <row r="18078" spans="1:13" x14ac:dyDescent="0.3">
      <c r="A18078"/>
      <c r="B18078"/>
      <c r="C18078" s="29"/>
      <c r="D18078"/>
      <c r="E18078" s="44"/>
      <c r="F18078" s="29"/>
      <c r="G18078" s="45"/>
      <c r="L18078"/>
      <c r="M18078" s="46"/>
    </row>
    <row r="18079" spans="1:13" x14ac:dyDescent="0.3">
      <c r="A18079"/>
      <c r="B18079"/>
      <c r="C18079" s="29"/>
      <c r="D18079"/>
      <c r="E18079" s="44"/>
      <c r="F18079" s="29"/>
      <c r="G18079" s="45"/>
      <c r="L18079"/>
      <c r="M18079" s="46"/>
    </row>
    <row r="18080" spans="1:13" x14ac:dyDescent="0.3">
      <c r="A18080"/>
      <c r="B18080"/>
      <c r="C18080" s="29"/>
      <c r="D18080"/>
      <c r="E18080" s="44"/>
      <c r="F18080" s="29"/>
      <c r="G18080" s="45"/>
      <c r="L18080"/>
      <c r="M18080" s="46"/>
    </row>
    <row r="18081" spans="1:13" x14ac:dyDescent="0.3">
      <c r="A18081"/>
      <c r="B18081"/>
      <c r="C18081" s="29"/>
      <c r="D18081"/>
      <c r="E18081" s="44"/>
      <c r="F18081" s="29"/>
      <c r="G18081" s="45"/>
      <c r="L18081"/>
      <c r="M18081" s="46"/>
    </row>
    <row r="18082" spans="1:13" x14ac:dyDescent="0.3">
      <c r="A18082"/>
      <c r="B18082"/>
      <c r="C18082" s="29"/>
      <c r="D18082"/>
      <c r="E18082" s="44"/>
      <c r="F18082" s="29"/>
      <c r="G18082" s="45"/>
      <c r="L18082"/>
      <c r="M18082" s="46"/>
    </row>
    <row r="18083" spans="1:13" x14ac:dyDescent="0.3">
      <c r="A18083"/>
      <c r="B18083"/>
      <c r="C18083" s="29"/>
      <c r="D18083"/>
      <c r="E18083" s="44"/>
      <c r="F18083" s="29"/>
      <c r="G18083" s="45"/>
      <c r="L18083"/>
      <c r="M18083" s="46"/>
    </row>
    <row r="18084" spans="1:13" x14ac:dyDescent="0.3">
      <c r="A18084"/>
      <c r="B18084"/>
      <c r="C18084" s="29"/>
      <c r="D18084"/>
      <c r="E18084" s="44"/>
      <c r="F18084" s="29"/>
      <c r="G18084" s="45"/>
      <c r="L18084"/>
      <c r="M18084" s="46"/>
    </row>
    <row r="18085" spans="1:13" x14ac:dyDescent="0.3">
      <c r="A18085"/>
      <c r="B18085"/>
      <c r="C18085" s="29"/>
      <c r="D18085"/>
      <c r="E18085" s="44"/>
      <c r="F18085" s="29"/>
      <c r="G18085" s="45"/>
      <c r="L18085"/>
      <c r="M18085" s="46"/>
    </row>
    <row r="18086" spans="1:13" x14ac:dyDescent="0.3">
      <c r="A18086"/>
      <c r="B18086"/>
      <c r="C18086" s="29"/>
      <c r="D18086"/>
      <c r="E18086" s="44"/>
      <c r="F18086" s="29"/>
      <c r="G18086" s="45"/>
      <c r="L18086"/>
      <c r="M18086" s="46"/>
    </row>
    <row r="18087" spans="1:13" x14ac:dyDescent="0.3">
      <c r="A18087"/>
      <c r="B18087"/>
      <c r="C18087" s="29"/>
      <c r="D18087"/>
      <c r="E18087" s="44"/>
      <c r="F18087" s="29"/>
      <c r="G18087" s="45"/>
      <c r="L18087"/>
      <c r="M18087" s="46"/>
    </row>
    <row r="18088" spans="1:13" x14ac:dyDescent="0.3">
      <c r="A18088"/>
      <c r="B18088"/>
      <c r="C18088" s="29"/>
      <c r="D18088"/>
      <c r="E18088" s="44"/>
      <c r="F18088" s="29"/>
      <c r="G18088" s="45"/>
      <c r="L18088"/>
      <c r="M18088" s="46"/>
    </row>
    <row r="18089" spans="1:13" x14ac:dyDescent="0.3">
      <c r="A18089"/>
      <c r="B18089"/>
      <c r="C18089" s="29"/>
      <c r="D18089"/>
      <c r="E18089" s="44"/>
      <c r="F18089" s="29"/>
      <c r="G18089" s="45"/>
      <c r="L18089"/>
      <c r="M18089" s="46"/>
    </row>
    <row r="18090" spans="1:13" x14ac:dyDescent="0.3">
      <c r="A18090"/>
      <c r="B18090"/>
      <c r="C18090" s="29"/>
      <c r="D18090"/>
      <c r="E18090" s="44"/>
      <c r="F18090" s="29"/>
      <c r="G18090" s="45"/>
      <c r="L18090"/>
      <c r="M18090" s="46"/>
    </row>
    <row r="18091" spans="1:13" x14ac:dyDescent="0.3">
      <c r="A18091"/>
      <c r="B18091"/>
      <c r="C18091" s="29"/>
      <c r="D18091"/>
      <c r="E18091" s="44"/>
      <c r="F18091" s="29"/>
      <c r="G18091" s="45"/>
      <c r="L18091"/>
      <c r="M18091" s="46"/>
    </row>
    <row r="18092" spans="1:13" x14ac:dyDescent="0.3">
      <c r="A18092"/>
      <c r="B18092"/>
      <c r="C18092" s="29"/>
      <c r="D18092"/>
      <c r="E18092" s="44"/>
      <c r="F18092" s="29"/>
      <c r="G18092" s="45"/>
      <c r="L18092"/>
      <c r="M18092" s="46"/>
    </row>
    <row r="18093" spans="1:13" x14ac:dyDescent="0.3">
      <c r="A18093"/>
      <c r="B18093"/>
      <c r="C18093" s="29"/>
      <c r="D18093"/>
      <c r="E18093" s="44"/>
      <c r="F18093" s="29"/>
      <c r="G18093" s="45"/>
      <c r="L18093"/>
      <c r="M18093" s="46"/>
    </row>
    <row r="18094" spans="1:13" x14ac:dyDescent="0.3">
      <c r="A18094"/>
      <c r="B18094"/>
      <c r="C18094" s="29"/>
      <c r="D18094"/>
      <c r="E18094" s="44"/>
      <c r="F18094" s="29"/>
      <c r="G18094" s="45"/>
      <c r="L18094"/>
      <c r="M18094" s="46"/>
    </row>
    <row r="18095" spans="1:13" x14ac:dyDescent="0.3">
      <c r="A18095"/>
      <c r="B18095"/>
      <c r="C18095" s="29"/>
      <c r="D18095"/>
      <c r="E18095" s="44"/>
      <c r="F18095" s="29"/>
      <c r="G18095" s="45"/>
      <c r="L18095"/>
      <c r="M18095" s="46"/>
    </row>
    <row r="18096" spans="1:13" x14ac:dyDescent="0.3">
      <c r="A18096"/>
      <c r="B18096"/>
      <c r="C18096" s="29"/>
      <c r="D18096"/>
      <c r="E18096" s="44"/>
      <c r="F18096" s="29"/>
      <c r="G18096" s="45"/>
      <c r="L18096"/>
      <c r="M18096" s="46"/>
    </row>
    <row r="18097" spans="1:13" x14ac:dyDescent="0.3">
      <c r="A18097"/>
      <c r="B18097"/>
      <c r="C18097" s="29"/>
      <c r="D18097"/>
      <c r="E18097" s="44"/>
      <c r="F18097" s="29"/>
      <c r="G18097" s="45"/>
      <c r="L18097"/>
      <c r="M18097" s="46"/>
    </row>
    <row r="18098" spans="1:13" x14ac:dyDescent="0.3">
      <c r="A18098"/>
      <c r="B18098"/>
      <c r="C18098" s="29"/>
      <c r="D18098"/>
      <c r="E18098" s="44"/>
      <c r="F18098" s="29"/>
      <c r="G18098" s="45"/>
      <c r="L18098"/>
      <c r="M18098" s="46"/>
    </row>
    <row r="18099" spans="1:13" x14ac:dyDescent="0.3">
      <c r="A18099"/>
      <c r="B18099"/>
      <c r="C18099" s="29"/>
      <c r="D18099"/>
      <c r="E18099" s="44"/>
      <c r="F18099" s="29"/>
      <c r="G18099" s="45"/>
      <c r="L18099"/>
      <c r="M18099" s="46"/>
    </row>
    <row r="18100" spans="1:13" x14ac:dyDescent="0.3">
      <c r="A18100"/>
      <c r="B18100"/>
      <c r="C18100" s="29"/>
      <c r="D18100"/>
      <c r="E18100" s="44"/>
      <c r="F18100" s="29"/>
      <c r="G18100" s="45"/>
      <c r="L18100"/>
      <c r="M18100" s="46"/>
    </row>
    <row r="18101" spans="1:13" x14ac:dyDescent="0.3">
      <c r="A18101"/>
      <c r="B18101"/>
      <c r="C18101" s="29"/>
      <c r="D18101"/>
      <c r="E18101" s="44"/>
      <c r="F18101" s="29"/>
      <c r="G18101" s="45"/>
      <c r="L18101"/>
      <c r="M18101" s="46"/>
    </row>
    <row r="18102" spans="1:13" x14ac:dyDescent="0.3">
      <c r="A18102"/>
      <c r="B18102"/>
      <c r="C18102" s="29"/>
      <c r="D18102"/>
      <c r="E18102" s="44"/>
      <c r="F18102" s="29"/>
      <c r="G18102" s="45"/>
      <c r="L18102"/>
      <c r="M18102" s="46"/>
    </row>
    <row r="18103" spans="1:13" x14ac:dyDescent="0.3">
      <c r="A18103"/>
      <c r="B18103"/>
      <c r="C18103" s="29"/>
      <c r="D18103"/>
      <c r="E18103" s="44"/>
      <c r="F18103" s="29"/>
      <c r="G18103" s="45"/>
      <c r="L18103"/>
      <c r="M18103" s="46"/>
    </row>
    <row r="18104" spans="1:13" x14ac:dyDescent="0.3">
      <c r="A18104"/>
      <c r="B18104"/>
      <c r="C18104" s="29"/>
      <c r="D18104"/>
      <c r="E18104" s="44"/>
      <c r="F18104" s="29"/>
      <c r="G18104" s="45"/>
      <c r="L18104"/>
      <c r="M18104" s="46"/>
    </row>
    <row r="18105" spans="1:13" x14ac:dyDescent="0.3">
      <c r="A18105"/>
      <c r="B18105"/>
      <c r="C18105" s="29"/>
      <c r="D18105"/>
      <c r="E18105" s="44"/>
      <c r="F18105" s="29"/>
      <c r="G18105" s="45"/>
      <c r="L18105"/>
      <c r="M18105" s="46"/>
    </row>
    <row r="18106" spans="1:13" x14ac:dyDescent="0.3">
      <c r="A18106"/>
      <c r="B18106"/>
      <c r="C18106" s="29"/>
      <c r="D18106"/>
      <c r="E18106" s="44"/>
      <c r="F18106" s="29"/>
      <c r="G18106" s="45"/>
      <c r="L18106"/>
      <c r="M18106" s="46"/>
    </row>
    <row r="18107" spans="1:13" x14ac:dyDescent="0.3">
      <c r="A18107"/>
      <c r="B18107"/>
      <c r="C18107" s="29"/>
      <c r="D18107"/>
      <c r="E18107" s="44"/>
      <c r="F18107" s="29"/>
      <c r="G18107" s="45"/>
      <c r="L18107"/>
      <c r="M18107" s="46"/>
    </row>
    <row r="18108" spans="1:13" x14ac:dyDescent="0.3">
      <c r="A18108"/>
      <c r="B18108"/>
      <c r="C18108" s="29"/>
      <c r="D18108"/>
      <c r="E18108" s="44"/>
      <c r="F18108" s="29"/>
      <c r="G18108" s="45"/>
      <c r="L18108"/>
      <c r="M18108" s="46"/>
    </row>
    <row r="18109" spans="1:13" x14ac:dyDescent="0.3">
      <c r="A18109"/>
      <c r="B18109"/>
      <c r="C18109" s="29"/>
      <c r="D18109"/>
      <c r="E18109" s="44"/>
      <c r="F18109" s="29"/>
      <c r="G18109" s="45"/>
      <c r="L18109"/>
      <c r="M18109" s="46"/>
    </row>
    <row r="18110" spans="1:13" x14ac:dyDescent="0.3">
      <c r="A18110"/>
      <c r="B18110"/>
      <c r="C18110" s="29"/>
      <c r="D18110"/>
      <c r="E18110" s="44"/>
      <c r="F18110" s="29"/>
      <c r="G18110" s="45"/>
      <c r="L18110"/>
      <c r="M18110" s="46"/>
    </row>
    <row r="18111" spans="1:13" x14ac:dyDescent="0.3">
      <c r="A18111"/>
      <c r="B18111"/>
      <c r="C18111" s="29"/>
      <c r="D18111"/>
      <c r="E18111" s="44"/>
      <c r="F18111" s="29"/>
      <c r="G18111" s="45"/>
      <c r="L18111"/>
      <c r="M18111" s="46"/>
    </row>
    <row r="18112" spans="1:13" x14ac:dyDescent="0.3">
      <c r="A18112"/>
      <c r="B18112"/>
      <c r="C18112" s="29"/>
      <c r="D18112"/>
      <c r="E18112" s="44"/>
      <c r="F18112" s="29"/>
      <c r="G18112" s="45"/>
      <c r="L18112"/>
      <c r="M18112" s="46"/>
    </row>
    <row r="18113" spans="1:13" x14ac:dyDescent="0.3">
      <c r="A18113"/>
      <c r="B18113"/>
      <c r="C18113" s="29"/>
      <c r="D18113"/>
      <c r="E18113" s="44"/>
      <c r="F18113" s="29"/>
      <c r="G18113" s="45"/>
      <c r="L18113"/>
      <c r="M18113" s="46"/>
    </row>
    <row r="18114" spans="1:13" x14ac:dyDescent="0.3">
      <c r="A18114"/>
      <c r="B18114"/>
      <c r="C18114" s="29"/>
      <c r="D18114"/>
      <c r="E18114" s="44"/>
      <c r="F18114" s="29"/>
      <c r="G18114" s="45"/>
      <c r="L18114"/>
      <c r="M18114" s="46"/>
    </row>
    <row r="18115" spans="1:13" x14ac:dyDescent="0.3">
      <c r="A18115"/>
      <c r="B18115"/>
      <c r="C18115" s="29"/>
      <c r="D18115"/>
      <c r="E18115" s="44"/>
      <c r="F18115" s="29"/>
      <c r="G18115" s="45"/>
      <c r="L18115"/>
      <c r="M18115" s="46"/>
    </row>
    <row r="18116" spans="1:13" x14ac:dyDescent="0.3">
      <c r="A18116"/>
      <c r="B18116"/>
      <c r="C18116" s="29"/>
      <c r="D18116"/>
      <c r="E18116" s="44"/>
      <c r="F18116" s="29"/>
      <c r="G18116" s="45"/>
      <c r="L18116"/>
      <c r="M18116" s="46"/>
    </row>
    <row r="18117" spans="1:13" x14ac:dyDescent="0.3">
      <c r="A18117"/>
      <c r="B18117"/>
      <c r="C18117" s="29"/>
      <c r="D18117"/>
      <c r="E18117" s="44"/>
      <c r="F18117" s="29"/>
      <c r="G18117" s="45"/>
      <c r="L18117"/>
      <c r="M18117" s="46"/>
    </row>
    <row r="18118" spans="1:13" x14ac:dyDescent="0.3">
      <c r="A18118"/>
      <c r="B18118"/>
      <c r="C18118" s="29"/>
      <c r="D18118"/>
      <c r="E18118" s="44"/>
      <c r="F18118" s="29"/>
      <c r="G18118" s="45"/>
      <c r="L18118"/>
      <c r="M18118" s="46"/>
    </row>
    <row r="18119" spans="1:13" x14ac:dyDescent="0.3">
      <c r="A18119"/>
      <c r="B18119"/>
      <c r="C18119" s="29"/>
      <c r="D18119"/>
      <c r="E18119" s="44"/>
      <c r="F18119" s="29"/>
      <c r="G18119" s="45"/>
      <c r="L18119"/>
      <c r="M18119" s="46"/>
    </row>
    <row r="18120" spans="1:13" x14ac:dyDescent="0.3">
      <c r="A18120"/>
      <c r="B18120"/>
      <c r="C18120" s="29"/>
      <c r="D18120"/>
      <c r="E18120" s="44"/>
      <c r="F18120" s="29"/>
      <c r="G18120" s="45"/>
      <c r="L18120"/>
      <c r="M18120" s="46"/>
    </row>
    <row r="18121" spans="1:13" x14ac:dyDescent="0.3">
      <c r="A18121"/>
      <c r="B18121"/>
      <c r="C18121" s="29"/>
      <c r="D18121"/>
      <c r="E18121" s="44"/>
      <c r="F18121" s="29"/>
      <c r="G18121" s="45"/>
      <c r="L18121"/>
      <c r="M18121" s="46"/>
    </row>
    <row r="18122" spans="1:13" x14ac:dyDescent="0.3">
      <c r="A18122"/>
      <c r="B18122"/>
      <c r="C18122" s="29"/>
      <c r="D18122"/>
      <c r="E18122" s="44"/>
      <c r="F18122" s="29"/>
      <c r="G18122" s="45"/>
      <c r="L18122"/>
      <c r="M18122" s="46"/>
    </row>
    <row r="18123" spans="1:13" x14ac:dyDescent="0.3">
      <c r="A18123"/>
      <c r="B18123"/>
      <c r="C18123" s="29"/>
      <c r="D18123"/>
      <c r="E18123" s="44"/>
      <c r="F18123" s="29"/>
      <c r="G18123" s="45"/>
      <c r="L18123"/>
      <c r="M18123" s="46"/>
    </row>
    <row r="18124" spans="1:13" x14ac:dyDescent="0.3">
      <c r="A18124"/>
      <c r="B18124"/>
      <c r="C18124" s="29"/>
      <c r="D18124"/>
      <c r="E18124" s="44"/>
      <c r="F18124" s="29"/>
      <c r="G18124" s="45"/>
      <c r="L18124"/>
      <c r="M18124" s="46"/>
    </row>
    <row r="18125" spans="1:13" x14ac:dyDescent="0.3">
      <c r="A18125"/>
      <c r="B18125"/>
      <c r="C18125" s="29"/>
      <c r="D18125"/>
      <c r="E18125" s="44"/>
      <c r="F18125" s="29"/>
      <c r="G18125" s="45"/>
      <c r="L18125"/>
      <c r="M18125" s="46"/>
    </row>
    <row r="18126" spans="1:13" x14ac:dyDescent="0.3">
      <c r="A18126"/>
      <c r="B18126"/>
      <c r="C18126" s="29"/>
      <c r="D18126"/>
      <c r="E18126" s="44"/>
      <c r="F18126" s="29"/>
      <c r="G18126" s="45"/>
      <c r="L18126"/>
      <c r="M18126" s="46"/>
    </row>
    <row r="18127" spans="1:13" x14ac:dyDescent="0.3">
      <c r="A18127"/>
      <c r="B18127"/>
      <c r="C18127" s="29"/>
      <c r="D18127"/>
      <c r="E18127" s="44"/>
      <c r="F18127" s="29"/>
      <c r="G18127" s="45"/>
      <c r="L18127"/>
      <c r="M18127" s="46"/>
    </row>
    <row r="18128" spans="1:13" x14ac:dyDescent="0.3">
      <c r="A18128"/>
      <c r="B18128"/>
      <c r="C18128" s="29"/>
      <c r="D18128"/>
      <c r="E18128" s="44"/>
      <c r="F18128" s="29"/>
      <c r="G18128" s="45"/>
      <c r="L18128"/>
      <c r="M18128" s="46"/>
    </row>
    <row r="18129" spans="1:13" x14ac:dyDescent="0.3">
      <c r="A18129"/>
      <c r="B18129"/>
      <c r="C18129" s="29"/>
      <c r="D18129"/>
      <c r="E18129" s="44"/>
      <c r="F18129" s="29"/>
      <c r="G18129" s="45"/>
      <c r="L18129"/>
      <c r="M18129" s="46"/>
    </row>
    <row r="18130" spans="1:13" x14ac:dyDescent="0.3">
      <c r="A18130"/>
      <c r="B18130"/>
      <c r="C18130" s="29"/>
      <c r="D18130"/>
      <c r="E18130" s="44"/>
      <c r="F18130" s="29"/>
      <c r="G18130" s="45"/>
      <c r="L18130"/>
      <c r="M18130" s="46"/>
    </row>
    <row r="18131" spans="1:13" x14ac:dyDescent="0.3">
      <c r="A18131"/>
      <c r="B18131"/>
      <c r="C18131" s="29"/>
      <c r="D18131"/>
      <c r="E18131" s="44"/>
      <c r="F18131" s="29"/>
      <c r="G18131" s="45"/>
      <c r="L18131"/>
      <c r="M18131" s="46"/>
    </row>
    <row r="18132" spans="1:13" x14ac:dyDescent="0.3">
      <c r="A18132"/>
      <c r="B18132"/>
      <c r="C18132" s="29"/>
      <c r="D18132"/>
      <c r="E18132" s="44"/>
      <c r="F18132" s="29"/>
      <c r="G18132" s="45"/>
      <c r="L18132"/>
      <c r="M18132" s="46"/>
    </row>
    <row r="18133" spans="1:13" x14ac:dyDescent="0.3">
      <c r="A18133"/>
      <c r="B18133"/>
      <c r="C18133" s="29"/>
      <c r="D18133"/>
      <c r="E18133" s="44"/>
      <c r="F18133" s="29"/>
      <c r="G18133" s="45"/>
      <c r="L18133"/>
      <c r="M18133" s="46"/>
    </row>
    <row r="18134" spans="1:13" x14ac:dyDescent="0.3">
      <c r="A18134"/>
      <c r="B18134"/>
      <c r="C18134" s="29"/>
      <c r="D18134"/>
      <c r="E18134" s="44"/>
      <c r="F18134" s="29"/>
      <c r="G18134" s="45"/>
      <c r="L18134"/>
      <c r="M18134" s="46"/>
    </row>
    <row r="18135" spans="1:13" x14ac:dyDescent="0.3">
      <c r="A18135"/>
      <c r="B18135"/>
      <c r="C18135" s="29"/>
      <c r="D18135"/>
      <c r="E18135" s="44"/>
      <c r="F18135" s="29"/>
      <c r="G18135" s="45"/>
      <c r="L18135"/>
      <c r="M18135" s="46"/>
    </row>
    <row r="18136" spans="1:13" x14ac:dyDescent="0.3">
      <c r="A18136"/>
      <c r="B18136"/>
      <c r="C18136" s="29"/>
      <c r="D18136"/>
      <c r="E18136" s="44"/>
      <c r="F18136" s="29"/>
      <c r="G18136" s="45"/>
      <c r="L18136"/>
      <c r="M18136" s="46"/>
    </row>
    <row r="18137" spans="1:13" x14ac:dyDescent="0.3">
      <c r="A18137"/>
      <c r="B18137"/>
      <c r="C18137" s="29"/>
      <c r="D18137"/>
      <c r="E18137" s="44"/>
      <c r="F18137" s="29"/>
      <c r="G18137" s="45"/>
      <c r="L18137"/>
      <c r="M18137" s="46"/>
    </row>
    <row r="18138" spans="1:13" x14ac:dyDescent="0.3">
      <c r="A18138"/>
      <c r="B18138"/>
      <c r="C18138" s="29"/>
      <c r="D18138"/>
      <c r="E18138" s="44"/>
      <c r="F18138" s="29"/>
      <c r="G18138" s="45"/>
      <c r="L18138"/>
      <c r="M18138" s="46"/>
    </row>
    <row r="18139" spans="1:13" x14ac:dyDescent="0.3">
      <c r="A18139"/>
      <c r="B18139"/>
      <c r="C18139" s="29"/>
      <c r="D18139"/>
      <c r="E18139" s="44"/>
      <c r="F18139" s="29"/>
      <c r="G18139" s="45"/>
      <c r="L18139"/>
      <c r="M18139" s="46"/>
    </row>
    <row r="18140" spans="1:13" x14ac:dyDescent="0.3">
      <c r="A18140"/>
      <c r="B18140"/>
      <c r="C18140" s="29"/>
      <c r="D18140"/>
      <c r="E18140" s="44"/>
      <c r="F18140" s="29"/>
      <c r="G18140" s="45"/>
      <c r="L18140"/>
      <c r="M18140" s="46"/>
    </row>
    <row r="18141" spans="1:13" x14ac:dyDescent="0.3">
      <c r="A18141"/>
      <c r="B18141"/>
      <c r="C18141" s="29"/>
      <c r="D18141"/>
      <c r="E18141" s="44"/>
      <c r="F18141" s="29"/>
      <c r="G18141" s="45"/>
      <c r="L18141"/>
      <c r="M18141" s="46"/>
    </row>
    <row r="18142" spans="1:13" x14ac:dyDescent="0.3">
      <c r="A18142"/>
      <c r="B18142"/>
      <c r="C18142" s="29"/>
      <c r="D18142"/>
      <c r="E18142" s="44"/>
      <c r="F18142" s="29"/>
      <c r="G18142" s="45"/>
      <c r="L18142"/>
      <c r="M18142" s="46"/>
    </row>
    <row r="18143" spans="1:13" x14ac:dyDescent="0.3">
      <c r="A18143"/>
      <c r="B18143"/>
      <c r="C18143" s="29"/>
      <c r="D18143"/>
      <c r="E18143" s="44"/>
      <c r="F18143" s="29"/>
      <c r="G18143" s="45"/>
      <c r="L18143"/>
      <c r="M18143" s="46"/>
    </row>
    <row r="18144" spans="1:13" x14ac:dyDescent="0.3">
      <c r="A18144"/>
      <c r="B18144"/>
      <c r="C18144" s="29"/>
      <c r="D18144"/>
      <c r="E18144" s="44"/>
      <c r="F18144" s="29"/>
      <c r="G18144" s="45"/>
      <c r="L18144"/>
      <c r="M18144" s="46"/>
    </row>
    <row r="18145" spans="1:13" x14ac:dyDescent="0.3">
      <c r="A18145"/>
      <c r="B18145"/>
      <c r="C18145" s="29"/>
      <c r="D18145"/>
      <c r="E18145" s="44"/>
      <c r="F18145" s="29"/>
      <c r="G18145" s="45"/>
      <c r="L18145"/>
      <c r="M18145" s="46"/>
    </row>
    <row r="18146" spans="1:13" x14ac:dyDescent="0.3">
      <c r="A18146"/>
      <c r="B18146"/>
      <c r="C18146" s="29"/>
      <c r="D18146"/>
      <c r="E18146" s="44"/>
      <c r="F18146" s="29"/>
      <c r="G18146" s="45"/>
      <c r="L18146"/>
      <c r="M18146" s="46"/>
    </row>
    <row r="18147" spans="1:13" x14ac:dyDescent="0.3">
      <c r="A18147"/>
      <c r="B18147"/>
      <c r="C18147" s="29"/>
      <c r="D18147"/>
      <c r="E18147" s="44"/>
      <c r="F18147" s="29"/>
      <c r="G18147" s="45"/>
      <c r="L18147"/>
      <c r="M18147" s="46"/>
    </row>
    <row r="18148" spans="1:13" x14ac:dyDescent="0.3">
      <c r="A18148"/>
      <c r="B18148"/>
      <c r="C18148" s="29"/>
      <c r="D18148"/>
      <c r="E18148" s="44"/>
      <c r="F18148" s="29"/>
      <c r="G18148" s="45"/>
      <c r="L18148"/>
      <c r="M18148" s="46"/>
    </row>
    <row r="18149" spans="1:13" x14ac:dyDescent="0.3">
      <c r="A18149"/>
      <c r="B18149"/>
      <c r="C18149" s="29"/>
      <c r="D18149"/>
      <c r="E18149" s="44"/>
      <c r="F18149" s="29"/>
      <c r="G18149" s="45"/>
      <c r="L18149"/>
      <c r="M18149" s="46"/>
    </row>
    <row r="18150" spans="1:13" x14ac:dyDescent="0.3">
      <c r="A18150"/>
      <c r="B18150"/>
      <c r="C18150" s="29"/>
      <c r="D18150"/>
      <c r="E18150" s="44"/>
      <c r="F18150" s="29"/>
      <c r="G18150" s="45"/>
      <c r="L18150"/>
      <c r="M18150" s="46"/>
    </row>
    <row r="18151" spans="1:13" x14ac:dyDescent="0.3">
      <c r="A18151"/>
      <c r="B18151"/>
      <c r="C18151" s="29"/>
      <c r="D18151"/>
      <c r="E18151" s="44"/>
      <c r="F18151" s="29"/>
      <c r="G18151" s="45"/>
      <c r="L18151"/>
      <c r="M18151" s="46"/>
    </row>
    <row r="18152" spans="1:13" x14ac:dyDescent="0.3">
      <c r="A18152"/>
      <c r="B18152"/>
      <c r="C18152" s="29"/>
      <c r="D18152"/>
      <c r="E18152" s="44"/>
      <c r="F18152" s="29"/>
      <c r="G18152" s="45"/>
      <c r="L18152"/>
      <c r="M18152" s="46"/>
    </row>
    <row r="18153" spans="1:13" x14ac:dyDescent="0.3">
      <c r="A18153"/>
      <c r="B18153"/>
      <c r="C18153" s="29"/>
      <c r="D18153"/>
      <c r="E18153" s="44"/>
      <c r="F18153" s="29"/>
      <c r="G18153" s="45"/>
      <c r="L18153"/>
      <c r="M18153" s="46"/>
    </row>
    <row r="18154" spans="1:13" x14ac:dyDescent="0.3">
      <c r="A18154"/>
      <c r="B18154"/>
      <c r="C18154" s="29"/>
      <c r="D18154"/>
      <c r="E18154" s="44"/>
      <c r="F18154" s="29"/>
      <c r="G18154" s="45"/>
      <c r="L18154"/>
      <c r="M18154" s="46"/>
    </row>
    <row r="18155" spans="1:13" x14ac:dyDescent="0.3">
      <c r="A18155"/>
      <c r="B18155"/>
      <c r="C18155" s="29"/>
      <c r="D18155"/>
      <c r="E18155" s="44"/>
      <c r="F18155" s="29"/>
      <c r="G18155" s="45"/>
      <c r="L18155"/>
      <c r="M18155" s="46"/>
    </row>
    <row r="18156" spans="1:13" x14ac:dyDescent="0.3">
      <c r="A18156"/>
      <c r="B18156"/>
      <c r="C18156" s="29"/>
      <c r="D18156"/>
      <c r="E18156" s="44"/>
      <c r="F18156" s="29"/>
      <c r="G18156" s="45"/>
      <c r="L18156"/>
      <c r="M18156" s="46"/>
    </row>
    <row r="18157" spans="1:13" x14ac:dyDescent="0.3">
      <c r="A18157"/>
      <c r="B18157"/>
      <c r="C18157" s="29"/>
      <c r="D18157"/>
      <c r="E18157" s="44"/>
      <c r="F18157" s="29"/>
      <c r="G18157" s="45"/>
      <c r="L18157"/>
      <c r="M18157" s="46"/>
    </row>
    <row r="18158" spans="1:13" x14ac:dyDescent="0.3">
      <c r="A18158"/>
      <c r="B18158"/>
      <c r="C18158" s="29"/>
      <c r="D18158"/>
      <c r="E18158" s="44"/>
      <c r="F18158" s="29"/>
      <c r="G18158" s="45"/>
      <c r="L18158"/>
      <c r="M18158" s="46"/>
    </row>
    <row r="18159" spans="1:13" x14ac:dyDescent="0.3">
      <c r="A18159"/>
      <c r="B18159"/>
      <c r="C18159" s="29"/>
      <c r="D18159"/>
      <c r="E18159" s="44"/>
      <c r="F18159" s="29"/>
      <c r="G18159" s="45"/>
      <c r="L18159"/>
      <c r="M18159" s="46"/>
    </row>
    <row r="18160" spans="1:13" x14ac:dyDescent="0.3">
      <c r="A18160"/>
      <c r="B18160"/>
      <c r="C18160" s="29"/>
      <c r="D18160"/>
      <c r="E18160" s="44"/>
      <c r="F18160" s="29"/>
      <c r="G18160" s="45"/>
      <c r="L18160"/>
      <c r="M18160" s="46"/>
    </row>
    <row r="18161" spans="1:13" x14ac:dyDescent="0.3">
      <c r="A18161"/>
      <c r="B18161"/>
      <c r="C18161" s="29"/>
      <c r="D18161"/>
      <c r="E18161" s="44"/>
      <c r="F18161" s="29"/>
      <c r="G18161" s="45"/>
      <c r="L18161"/>
      <c r="M18161" s="46"/>
    </row>
    <row r="18162" spans="1:13" x14ac:dyDescent="0.3">
      <c r="A18162"/>
      <c r="B18162"/>
      <c r="C18162" s="29"/>
      <c r="D18162"/>
      <c r="E18162" s="44"/>
      <c r="F18162" s="29"/>
      <c r="G18162" s="45"/>
      <c r="L18162"/>
      <c r="M18162" s="46"/>
    </row>
    <row r="18163" spans="1:13" x14ac:dyDescent="0.3">
      <c r="A18163"/>
      <c r="B18163"/>
      <c r="C18163" s="29"/>
      <c r="D18163"/>
      <c r="E18163" s="44"/>
      <c r="F18163" s="29"/>
      <c r="G18163" s="45"/>
      <c r="L18163"/>
      <c r="M18163" s="46"/>
    </row>
    <row r="18164" spans="1:13" x14ac:dyDescent="0.3">
      <c r="A18164"/>
      <c r="B18164"/>
      <c r="C18164" s="29"/>
      <c r="D18164"/>
      <c r="E18164" s="44"/>
      <c r="F18164" s="29"/>
      <c r="G18164" s="45"/>
      <c r="L18164"/>
      <c r="M18164" s="46"/>
    </row>
    <row r="18165" spans="1:13" x14ac:dyDescent="0.3">
      <c r="A18165"/>
      <c r="B18165"/>
      <c r="C18165" s="29"/>
      <c r="D18165"/>
      <c r="E18165" s="44"/>
      <c r="F18165" s="29"/>
      <c r="G18165" s="45"/>
      <c r="L18165"/>
      <c r="M18165" s="46"/>
    </row>
    <row r="18166" spans="1:13" x14ac:dyDescent="0.3">
      <c r="A18166"/>
      <c r="B18166"/>
      <c r="C18166" s="29"/>
      <c r="D18166"/>
      <c r="E18166" s="44"/>
      <c r="F18166" s="29"/>
      <c r="G18166" s="45"/>
      <c r="L18166"/>
      <c r="M18166" s="46"/>
    </row>
    <row r="18167" spans="1:13" x14ac:dyDescent="0.3">
      <c r="A18167"/>
      <c r="B18167"/>
      <c r="C18167" s="29"/>
      <c r="D18167"/>
      <c r="E18167" s="44"/>
      <c r="F18167" s="29"/>
      <c r="G18167" s="45"/>
      <c r="L18167"/>
      <c r="M18167" s="46"/>
    </row>
    <row r="18168" spans="1:13" x14ac:dyDescent="0.3">
      <c r="A18168"/>
      <c r="B18168"/>
      <c r="C18168" s="29"/>
      <c r="D18168"/>
      <c r="E18168" s="44"/>
      <c r="F18168" s="29"/>
      <c r="G18168" s="45"/>
      <c r="L18168"/>
      <c r="M18168" s="46"/>
    </row>
    <row r="18169" spans="1:13" x14ac:dyDescent="0.3">
      <c r="A18169"/>
      <c r="B18169"/>
      <c r="C18169" s="29"/>
      <c r="D18169"/>
      <c r="E18169" s="44"/>
      <c r="F18169" s="29"/>
      <c r="G18169" s="45"/>
      <c r="L18169"/>
      <c r="M18169" s="46"/>
    </row>
    <row r="18170" spans="1:13" x14ac:dyDescent="0.3">
      <c r="A18170"/>
      <c r="B18170"/>
      <c r="C18170" s="29"/>
      <c r="D18170"/>
      <c r="E18170" s="44"/>
      <c r="F18170" s="29"/>
      <c r="G18170" s="45"/>
      <c r="L18170"/>
      <c r="M18170" s="46"/>
    </row>
    <row r="18171" spans="1:13" x14ac:dyDescent="0.3">
      <c r="A18171"/>
      <c r="B18171"/>
      <c r="C18171" s="29"/>
      <c r="D18171"/>
      <c r="E18171" s="44"/>
      <c r="F18171" s="29"/>
      <c r="G18171" s="45"/>
      <c r="L18171"/>
      <c r="M18171" s="46"/>
    </row>
    <row r="18172" spans="1:13" x14ac:dyDescent="0.3">
      <c r="A18172"/>
      <c r="B18172"/>
      <c r="C18172" s="29"/>
      <c r="D18172"/>
      <c r="E18172" s="44"/>
      <c r="F18172" s="29"/>
      <c r="G18172" s="45"/>
      <c r="L18172"/>
      <c r="M18172" s="46"/>
    </row>
    <row r="18173" spans="1:13" x14ac:dyDescent="0.3">
      <c r="A18173"/>
      <c r="B18173"/>
      <c r="C18173" s="29"/>
      <c r="D18173"/>
      <c r="E18173" s="44"/>
      <c r="F18173" s="29"/>
      <c r="G18173" s="45"/>
      <c r="L18173"/>
      <c r="M18173" s="46"/>
    </row>
    <row r="18174" spans="1:13" x14ac:dyDescent="0.3">
      <c r="A18174"/>
      <c r="B18174"/>
      <c r="C18174" s="29"/>
      <c r="D18174"/>
      <c r="E18174" s="44"/>
      <c r="F18174" s="29"/>
      <c r="G18174" s="45"/>
      <c r="L18174"/>
      <c r="M18174" s="46"/>
    </row>
    <row r="18175" spans="1:13" x14ac:dyDescent="0.3">
      <c r="A18175"/>
      <c r="B18175"/>
      <c r="C18175" s="29"/>
      <c r="D18175"/>
      <c r="E18175" s="44"/>
      <c r="F18175" s="29"/>
      <c r="G18175" s="45"/>
      <c r="L18175"/>
      <c r="M18175" s="46"/>
    </row>
    <row r="18176" spans="1:13" x14ac:dyDescent="0.3">
      <c r="A18176"/>
      <c r="B18176"/>
      <c r="C18176" s="29"/>
      <c r="D18176"/>
      <c r="E18176" s="44"/>
      <c r="F18176" s="29"/>
      <c r="G18176" s="45"/>
      <c r="L18176"/>
      <c r="M18176" s="46"/>
    </row>
    <row r="18177" spans="1:13" x14ac:dyDescent="0.3">
      <c r="A18177"/>
      <c r="B18177"/>
      <c r="C18177" s="29"/>
      <c r="D18177"/>
      <c r="E18177" s="44"/>
      <c r="F18177" s="29"/>
      <c r="G18177" s="45"/>
      <c r="L18177"/>
      <c r="M18177" s="46"/>
    </row>
    <row r="18178" spans="1:13" x14ac:dyDescent="0.3">
      <c r="A18178"/>
      <c r="B18178"/>
      <c r="C18178" s="29"/>
      <c r="D18178"/>
      <c r="E18178" s="44"/>
      <c r="F18178" s="29"/>
      <c r="G18178" s="45"/>
      <c r="L18178"/>
      <c r="M18178" s="46"/>
    </row>
    <row r="18179" spans="1:13" x14ac:dyDescent="0.3">
      <c r="A18179"/>
      <c r="B18179"/>
      <c r="C18179" s="29"/>
      <c r="D18179"/>
      <c r="E18179" s="44"/>
      <c r="F18179" s="29"/>
      <c r="G18179" s="45"/>
      <c r="L18179"/>
      <c r="M18179" s="46"/>
    </row>
    <row r="18180" spans="1:13" x14ac:dyDescent="0.3">
      <c r="A18180"/>
      <c r="B18180"/>
      <c r="C18180" s="29"/>
      <c r="D18180"/>
      <c r="E18180" s="44"/>
      <c r="F18180" s="29"/>
      <c r="G18180" s="45"/>
      <c r="L18180"/>
      <c r="M18180" s="46"/>
    </row>
    <row r="18181" spans="1:13" x14ac:dyDescent="0.3">
      <c r="A18181"/>
      <c r="B18181"/>
      <c r="C18181" s="29"/>
      <c r="D18181"/>
      <c r="E18181" s="44"/>
      <c r="F18181" s="29"/>
      <c r="G18181" s="45"/>
      <c r="L18181"/>
      <c r="M18181" s="46"/>
    </row>
    <row r="18182" spans="1:13" x14ac:dyDescent="0.3">
      <c r="A18182"/>
      <c r="B18182"/>
      <c r="C18182" s="29"/>
      <c r="D18182"/>
      <c r="E18182" s="44"/>
      <c r="F18182" s="29"/>
      <c r="G18182" s="45"/>
      <c r="L18182"/>
      <c r="M18182" s="46"/>
    </row>
    <row r="18183" spans="1:13" x14ac:dyDescent="0.3">
      <c r="A18183"/>
      <c r="B18183"/>
      <c r="C18183" s="29"/>
      <c r="D18183"/>
      <c r="E18183" s="44"/>
      <c r="F18183" s="29"/>
      <c r="G18183" s="45"/>
      <c r="L18183"/>
      <c r="M18183" s="46"/>
    </row>
    <row r="18184" spans="1:13" x14ac:dyDescent="0.3">
      <c r="A18184"/>
      <c r="B18184"/>
      <c r="C18184" s="29"/>
      <c r="D18184"/>
      <c r="E18184" s="44"/>
      <c r="F18184" s="29"/>
      <c r="G18184" s="45"/>
      <c r="L18184"/>
      <c r="M18184" s="46"/>
    </row>
    <row r="18185" spans="1:13" x14ac:dyDescent="0.3">
      <c r="A18185"/>
      <c r="B18185"/>
      <c r="C18185" s="29"/>
      <c r="D18185"/>
      <c r="E18185" s="44"/>
      <c r="F18185" s="29"/>
      <c r="G18185" s="45"/>
      <c r="L18185"/>
      <c r="M18185" s="46"/>
    </row>
    <row r="18186" spans="1:13" x14ac:dyDescent="0.3">
      <c r="A18186"/>
      <c r="B18186"/>
      <c r="C18186" s="29"/>
      <c r="D18186"/>
      <c r="E18186" s="44"/>
      <c r="F18186" s="29"/>
      <c r="G18186" s="45"/>
      <c r="L18186"/>
      <c r="M18186" s="46"/>
    </row>
    <row r="18187" spans="1:13" x14ac:dyDescent="0.3">
      <c r="A18187"/>
      <c r="B18187"/>
      <c r="C18187" s="29"/>
      <c r="D18187"/>
      <c r="E18187" s="44"/>
      <c r="F18187" s="29"/>
      <c r="G18187" s="45"/>
      <c r="L18187"/>
      <c r="M18187" s="46"/>
    </row>
    <row r="18188" spans="1:13" x14ac:dyDescent="0.3">
      <c r="A18188"/>
      <c r="B18188"/>
      <c r="C18188" s="29"/>
      <c r="D18188"/>
      <c r="E18188" s="44"/>
      <c r="F18188" s="29"/>
      <c r="G18188" s="45"/>
      <c r="L18188"/>
      <c r="M18188" s="46"/>
    </row>
    <row r="18189" spans="1:13" x14ac:dyDescent="0.3">
      <c r="A18189"/>
      <c r="B18189"/>
      <c r="C18189" s="29"/>
      <c r="D18189"/>
      <c r="E18189" s="44"/>
      <c r="F18189" s="29"/>
      <c r="G18189" s="45"/>
      <c r="L18189"/>
      <c r="M18189" s="46"/>
    </row>
    <row r="18190" spans="1:13" x14ac:dyDescent="0.3">
      <c r="A18190"/>
      <c r="B18190"/>
      <c r="C18190" s="29"/>
      <c r="D18190"/>
      <c r="E18190" s="44"/>
      <c r="F18190" s="29"/>
      <c r="G18190" s="45"/>
      <c r="L18190"/>
      <c r="M18190" s="46"/>
    </row>
    <row r="18191" spans="1:13" x14ac:dyDescent="0.3">
      <c r="A18191"/>
      <c r="B18191"/>
      <c r="C18191" s="29"/>
      <c r="D18191"/>
      <c r="E18191" s="44"/>
      <c r="F18191" s="29"/>
      <c r="G18191" s="45"/>
      <c r="L18191"/>
      <c r="M18191" s="46"/>
    </row>
    <row r="18192" spans="1:13" x14ac:dyDescent="0.3">
      <c r="A18192"/>
      <c r="B18192"/>
      <c r="C18192" s="29"/>
      <c r="D18192"/>
      <c r="E18192" s="44"/>
      <c r="F18192" s="29"/>
      <c r="G18192" s="45"/>
      <c r="L18192"/>
      <c r="M18192" s="46"/>
    </row>
    <row r="18193" spans="1:13" x14ac:dyDescent="0.3">
      <c r="A18193"/>
      <c r="B18193"/>
      <c r="C18193" s="29"/>
      <c r="D18193"/>
      <c r="E18193" s="44"/>
      <c r="F18193" s="29"/>
      <c r="G18193" s="45"/>
      <c r="L18193"/>
      <c r="M18193" s="46"/>
    </row>
    <row r="18194" spans="1:13" x14ac:dyDescent="0.3">
      <c r="A18194"/>
      <c r="B18194"/>
      <c r="C18194" s="29"/>
      <c r="D18194"/>
      <c r="E18194" s="44"/>
      <c r="F18194" s="29"/>
      <c r="G18194" s="45"/>
      <c r="L18194"/>
      <c r="M18194" s="46"/>
    </row>
    <row r="18195" spans="1:13" x14ac:dyDescent="0.3">
      <c r="A18195"/>
      <c r="B18195"/>
      <c r="C18195" s="29"/>
      <c r="D18195"/>
      <c r="E18195" s="44"/>
      <c r="F18195" s="29"/>
      <c r="G18195" s="45"/>
      <c r="L18195"/>
      <c r="M18195" s="46"/>
    </row>
    <row r="18196" spans="1:13" x14ac:dyDescent="0.3">
      <c r="A18196"/>
      <c r="B18196"/>
      <c r="C18196" s="29"/>
      <c r="D18196"/>
      <c r="E18196" s="44"/>
      <c r="F18196" s="29"/>
      <c r="G18196" s="45"/>
      <c r="L18196"/>
      <c r="M18196" s="46"/>
    </row>
    <row r="18197" spans="1:13" x14ac:dyDescent="0.3">
      <c r="A18197"/>
      <c r="B18197"/>
      <c r="C18197" s="29"/>
      <c r="D18197"/>
      <c r="E18197" s="44"/>
      <c r="F18197" s="29"/>
      <c r="G18197" s="45"/>
      <c r="L18197"/>
      <c r="M18197" s="46"/>
    </row>
    <row r="18198" spans="1:13" x14ac:dyDescent="0.3">
      <c r="A18198"/>
      <c r="B18198"/>
      <c r="C18198" s="29"/>
      <c r="D18198"/>
      <c r="E18198" s="44"/>
      <c r="F18198" s="29"/>
      <c r="G18198" s="45"/>
      <c r="L18198"/>
      <c r="M18198" s="46"/>
    </row>
    <row r="18199" spans="1:13" x14ac:dyDescent="0.3">
      <c r="A18199"/>
      <c r="B18199"/>
      <c r="C18199" s="29"/>
      <c r="D18199"/>
      <c r="E18199" s="44"/>
      <c r="F18199" s="29"/>
      <c r="G18199" s="45"/>
      <c r="L18199"/>
      <c r="M18199" s="46"/>
    </row>
    <row r="18200" spans="1:13" x14ac:dyDescent="0.3">
      <c r="A18200"/>
      <c r="B18200"/>
      <c r="C18200" s="29"/>
      <c r="D18200"/>
      <c r="E18200" s="44"/>
      <c r="F18200" s="29"/>
      <c r="G18200" s="45"/>
      <c r="L18200"/>
      <c r="M18200" s="46"/>
    </row>
    <row r="18201" spans="1:13" x14ac:dyDescent="0.3">
      <c r="A18201"/>
      <c r="B18201"/>
      <c r="C18201" s="29"/>
      <c r="D18201"/>
      <c r="E18201" s="44"/>
      <c r="F18201" s="29"/>
      <c r="G18201" s="45"/>
      <c r="L18201"/>
      <c r="M18201" s="46"/>
    </row>
    <row r="18202" spans="1:13" x14ac:dyDescent="0.3">
      <c r="A18202"/>
      <c r="B18202"/>
      <c r="C18202" s="29"/>
      <c r="D18202"/>
      <c r="E18202" s="44"/>
      <c r="F18202" s="29"/>
      <c r="G18202" s="45"/>
      <c r="L18202"/>
      <c r="M18202" s="46"/>
    </row>
    <row r="18203" spans="1:13" x14ac:dyDescent="0.3">
      <c r="A18203"/>
      <c r="B18203"/>
      <c r="C18203" s="29"/>
      <c r="D18203"/>
      <c r="E18203" s="44"/>
      <c r="F18203" s="29"/>
      <c r="G18203" s="45"/>
      <c r="L18203"/>
      <c r="M18203" s="46"/>
    </row>
    <row r="18204" spans="1:13" x14ac:dyDescent="0.3">
      <c r="A18204"/>
      <c r="B18204"/>
      <c r="C18204" s="29"/>
      <c r="D18204"/>
      <c r="E18204" s="44"/>
      <c r="F18204" s="29"/>
      <c r="G18204" s="45"/>
      <c r="L18204"/>
      <c r="M18204" s="46"/>
    </row>
    <row r="18205" spans="1:13" x14ac:dyDescent="0.3">
      <c r="A18205"/>
      <c r="B18205"/>
      <c r="C18205" s="29"/>
      <c r="D18205"/>
      <c r="E18205" s="44"/>
      <c r="F18205" s="29"/>
      <c r="G18205" s="45"/>
      <c r="L18205"/>
      <c r="M18205" s="46"/>
    </row>
    <row r="18206" spans="1:13" x14ac:dyDescent="0.3">
      <c r="A18206"/>
      <c r="B18206"/>
      <c r="C18206" s="29"/>
      <c r="D18206"/>
      <c r="E18206" s="44"/>
      <c r="F18206" s="29"/>
      <c r="G18206" s="45"/>
      <c r="L18206"/>
      <c r="M18206" s="46"/>
    </row>
    <row r="18207" spans="1:13" x14ac:dyDescent="0.3">
      <c r="A18207"/>
      <c r="B18207"/>
      <c r="C18207" s="29"/>
      <c r="D18207"/>
      <c r="E18207" s="44"/>
      <c r="F18207" s="29"/>
      <c r="G18207" s="45"/>
      <c r="L18207"/>
      <c r="M18207" s="46"/>
    </row>
    <row r="18208" spans="1:13" x14ac:dyDescent="0.3">
      <c r="A18208"/>
      <c r="B18208"/>
      <c r="C18208" s="29"/>
      <c r="D18208"/>
      <c r="E18208" s="44"/>
      <c r="F18208" s="29"/>
      <c r="G18208" s="45"/>
      <c r="L18208"/>
      <c r="M18208" s="46"/>
    </row>
    <row r="18209" spans="1:13" x14ac:dyDescent="0.3">
      <c r="A18209"/>
      <c r="B18209"/>
      <c r="C18209" s="29"/>
      <c r="D18209"/>
      <c r="E18209" s="44"/>
      <c r="F18209" s="29"/>
      <c r="G18209" s="45"/>
      <c r="L18209"/>
      <c r="M18209" s="46"/>
    </row>
    <row r="18210" spans="1:13" x14ac:dyDescent="0.3">
      <c r="A18210"/>
      <c r="B18210"/>
      <c r="C18210" s="29"/>
      <c r="D18210"/>
      <c r="E18210" s="44"/>
      <c r="F18210" s="29"/>
      <c r="G18210" s="45"/>
      <c r="L18210"/>
      <c r="M18210" s="46"/>
    </row>
    <row r="18211" spans="1:13" x14ac:dyDescent="0.3">
      <c r="A18211"/>
      <c r="B18211"/>
      <c r="C18211" s="29"/>
      <c r="D18211"/>
      <c r="E18211" s="44"/>
      <c r="F18211" s="29"/>
      <c r="G18211" s="45"/>
      <c r="L18211"/>
      <c r="M18211" s="46"/>
    </row>
    <row r="18212" spans="1:13" x14ac:dyDescent="0.3">
      <c r="A18212"/>
      <c r="B18212"/>
      <c r="C18212" s="29"/>
      <c r="D18212"/>
      <c r="E18212" s="44"/>
      <c r="F18212" s="29"/>
      <c r="G18212" s="45"/>
      <c r="L18212"/>
      <c r="M18212" s="46"/>
    </row>
    <row r="18213" spans="1:13" x14ac:dyDescent="0.3">
      <c r="A18213"/>
      <c r="B18213"/>
      <c r="C18213" s="29"/>
      <c r="D18213"/>
      <c r="E18213" s="44"/>
      <c r="F18213" s="29"/>
      <c r="G18213" s="45"/>
      <c r="L18213"/>
      <c r="M18213" s="46"/>
    </row>
    <row r="18214" spans="1:13" x14ac:dyDescent="0.3">
      <c r="A18214"/>
      <c r="B18214"/>
      <c r="C18214" s="29"/>
      <c r="D18214"/>
      <c r="E18214" s="44"/>
      <c r="F18214" s="29"/>
      <c r="G18214" s="45"/>
      <c r="L18214"/>
      <c r="M18214" s="46"/>
    </row>
    <row r="18215" spans="1:13" x14ac:dyDescent="0.3">
      <c r="A18215"/>
      <c r="B18215"/>
      <c r="C18215" s="29"/>
      <c r="D18215"/>
      <c r="E18215" s="44"/>
      <c r="F18215" s="29"/>
      <c r="G18215" s="45"/>
      <c r="L18215"/>
      <c r="M18215" s="46"/>
    </row>
    <row r="18216" spans="1:13" x14ac:dyDescent="0.3">
      <c r="A18216"/>
      <c r="B18216"/>
      <c r="C18216" s="29"/>
      <c r="D18216"/>
      <c r="E18216" s="44"/>
      <c r="F18216" s="29"/>
      <c r="G18216" s="45"/>
      <c r="L18216"/>
      <c r="M18216" s="46"/>
    </row>
    <row r="18217" spans="1:13" x14ac:dyDescent="0.3">
      <c r="A18217"/>
      <c r="B18217"/>
      <c r="C18217" s="29"/>
      <c r="D18217"/>
      <c r="E18217" s="44"/>
      <c r="F18217" s="29"/>
      <c r="G18217" s="45"/>
      <c r="L18217"/>
      <c r="M18217" s="46"/>
    </row>
    <row r="18218" spans="1:13" x14ac:dyDescent="0.3">
      <c r="A18218"/>
      <c r="B18218"/>
      <c r="C18218" s="29"/>
      <c r="D18218"/>
      <c r="E18218" s="44"/>
      <c r="F18218" s="29"/>
      <c r="G18218" s="45"/>
      <c r="L18218"/>
      <c r="M18218" s="46"/>
    </row>
    <row r="18219" spans="1:13" x14ac:dyDescent="0.3">
      <c r="A18219"/>
      <c r="B18219"/>
      <c r="C18219" s="29"/>
      <c r="D18219"/>
      <c r="E18219" s="44"/>
      <c r="F18219" s="29"/>
      <c r="G18219" s="45"/>
      <c r="L18219"/>
      <c r="M18219" s="46"/>
    </row>
    <row r="18220" spans="1:13" x14ac:dyDescent="0.3">
      <c r="A18220"/>
      <c r="B18220"/>
      <c r="C18220" s="29"/>
      <c r="D18220"/>
      <c r="E18220" s="44"/>
      <c r="F18220" s="29"/>
      <c r="G18220" s="45"/>
      <c r="L18220"/>
      <c r="M18220" s="46"/>
    </row>
    <row r="18221" spans="1:13" x14ac:dyDescent="0.3">
      <c r="A18221"/>
      <c r="B18221"/>
      <c r="C18221" s="29"/>
      <c r="D18221"/>
      <c r="E18221" s="44"/>
      <c r="F18221" s="29"/>
      <c r="G18221" s="45"/>
      <c r="L18221"/>
      <c r="M18221" s="46"/>
    </row>
    <row r="18222" spans="1:13" x14ac:dyDescent="0.3">
      <c r="A18222"/>
      <c r="B18222"/>
      <c r="C18222" s="29"/>
      <c r="D18222"/>
      <c r="E18222" s="44"/>
      <c r="F18222" s="29"/>
      <c r="G18222" s="45"/>
      <c r="L18222"/>
      <c r="M18222" s="46"/>
    </row>
    <row r="18223" spans="1:13" x14ac:dyDescent="0.3">
      <c r="A18223"/>
      <c r="B18223"/>
      <c r="C18223" s="29"/>
      <c r="D18223"/>
      <c r="E18223" s="44"/>
      <c r="F18223" s="29"/>
      <c r="G18223" s="45"/>
      <c r="L18223"/>
      <c r="M18223" s="46"/>
    </row>
    <row r="18224" spans="1:13" x14ac:dyDescent="0.3">
      <c r="A18224"/>
      <c r="B18224"/>
      <c r="C18224" s="29"/>
      <c r="D18224"/>
      <c r="E18224" s="44"/>
      <c r="F18224" s="29"/>
      <c r="G18224" s="45"/>
      <c r="L18224"/>
      <c r="M18224" s="46"/>
    </row>
    <row r="18225" spans="1:13" x14ac:dyDescent="0.3">
      <c r="A18225"/>
      <c r="B18225"/>
      <c r="C18225" s="29"/>
      <c r="D18225"/>
      <c r="E18225" s="44"/>
      <c r="F18225" s="29"/>
      <c r="G18225" s="45"/>
      <c r="L18225"/>
      <c r="M18225" s="46"/>
    </row>
    <row r="18226" spans="1:13" x14ac:dyDescent="0.3">
      <c r="A18226"/>
      <c r="B18226"/>
      <c r="C18226" s="29"/>
      <c r="D18226"/>
      <c r="E18226" s="44"/>
      <c r="F18226" s="29"/>
      <c r="G18226" s="45"/>
      <c r="L18226"/>
      <c r="M18226" s="46"/>
    </row>
    <row r="18227" spans="1:13" x14ac:dyDescent="0.3">
      <c r="A18227"/>
      <c r="B18227"/>
      <c r="C18227" s="29"/>
      <c r="D18227"/>
      <c r="E18227" s="44"/>
      <c r="F18227" s="29"/>
      <c r="G18227" s="45"/>
      <c r="L18227"/>
      <c r="M18227" s="46"/>
    </row>
    <row r="18228" spans="1:13" x14ac:dyDescent="0.3">
      <c r="A18228"/>
      <c r="B18228"/>
      <c r="C18228" s="29"/>
      <c r="D18228"/>
      <c r="E18228" s="44"/>
      <c r="F18228" s="29"/>
      <c r="G18228" s="45"/>
      <c r="L18228"/>
      <c r="M18228" s="46"/>
    </row>
    <row r="18229" spans="1:13" x14ac:dyDescent="0.3">
      <c r="A18229"/>
      <c r="B18229"/>
      <c r="C18229" s="29"/>
      <c r="D18229"/>
      <c r="E18229" s="44"/>
      <c r="F18229" s="29"/>
      <c r="G18229" s="45"/>
      <c r="L18229"/>
      <c r="M18229" s="46"/>
    </row>
    <row r="18230" spans="1:13" x14ac:dyDescent="0.3">
      <c r="A18230"/>
      <c r="B18230"/>
      <c r="C18230" s="29"/>
      <c r="D18230"/>
      <c r="E18230" s="44"/>
      <c r="F18230" s="29"/>
      <c r="G18230" s="45"/>
      <c r="L18230"/>
      <c r="M18230" s="46"/>
    </row>
    <row r="18231" spans="1:13" x14ac:dyDescent="0.3">
      <c r="A18231"/>
      <c r="B18231"/>
      <c r="C18231" s="29"/>
      <c r="D18231"/>
      <c r="E18231" s="44"/>
      <c r="F18231" s="29"/>
      <c r="G18231" s="45"/>
      <c r="L18231"/>
      <c r="M18231" s="46"/>
    </row>
    <row r="18232" spans="1:13" x14ac:dyDescent="0.3">
      <c r="A18232"/>
      <c r="B18232"/>
      <c r="C18232" s="29"/>
      <c r="D18232"/>
      <c r="E18232" s="44"/>
      <c r="F18232" s="29"/>
      <c r="G18232" s="45"/>
      <c r="L18232"/>
      <c r="M18232" s="46"/>
    </row>
    <row r="18233" spans="1:13" x14ac:dyDescent="0.3">
      <c r="A18233"/>
      <c r="B18233"/>
      <c r="C18233" s="29"/>
      <c r="D18233"/>
      <c r="E18233" s="44"/>
      <c r="F18233" s="29"/>
      <c r="G18233" s="45"/>
      <c r="L18233"/>
      <c r="M18233" s="46"/>
    </row>
    <row r="18234" spans="1:13" x14ac:dyDescent="0.3">
      <c r="A18234"/>
      <c r="B18234"/>
      <c r="C18234" s="29"/>
      <c r="D18234"/>
      <c r="E18234" s="44"/>
      <c r="F18234" s="29"/>
      <c r="G18234" s="45"/>
      <c r="L18234"/>
      <c r="M18234" s="46"/>
    </row>
    <row r="18235" spans="1:13" x14ac:dyDescent="0.3">
      <c r="A18235"/>
      <c r="B18235"/>
      <c r="C18235" s="29"/>
      <c r="D18235"/>
      <c r="E18235" s="44"/>
      <c r="F18235" s="29"/>
      <c r="G18235" s="45"/>
      <c r="L18235"/>
      <c r="M18235" s="46"/>
    </row>
    <row r="18236" spans="1:13" x14ac:dyDescent="0.3">
      <c r="A18236"/>
      <c r="B18236"/>
      <c r="C18236" s="29"/>
      <c r="D18236"/>
      <c r="E18236" s="44"/>
      <c r="F18236" s="29"/>
      <c r="G18236" s="45"/>
      <c r="L18236"/>
      <c r="M18236" s="46"/>
    </row>
    <row r="18237" spans="1:13" x14ac:dyDescent="0.3">
      <c r="A18237"/>
      <c r="B18237"/>
      <c r="C18237" s="29"/>
      <c r="D18237"/>
      <c r="E18237" s="44"/>
      <c r="F18237" s="29"/>
      <c r="G18237" s="45"/>
      <c r="L18237"/>
      <c r="M18237" s="46"/>
    </row>
    <row r="18238" spans="1:13" x14ac:dyDescent="0.3">
      <c r="A18238"/>
      <c r="B18238"/>
      <c r="C18238" s="29"/>
      <c r="D18238"/>
      <c r="E18238" s="44"/>
      <c r="F18238" s="29"/>
      <c r="G18238" s="45"/>
      <c r="L18238"/>
      <c r="M18238" s="46"/>
    </row>
    <row r="18239" spans="1:13" x14ac:dyDescent="0.3">
      <c r="A18239"/>
      <c r="B18239"/>
      <c r="C18239" s="29"/>
      <c r="D18239"/>
      <c r="E18239" s="44"/>
      <c r="F18239" s="29"/>
      <c r="G18239" s="45"/>
      <c r="L18239"/>
      <c r="M18239" s="46"/>
    </row>
    <row r="18240" spans="1:13" x14ac:dyDescent="0.3">
      <c r="A18240"/>
      <c r="B18240"/>
      <c r="C18240" s="29"/>
      <c r="D18240"/>
      <c r="E18240" s="44"/>
      <c r="F18240" s="29"/>
      <c r="G18240" s="45"/>
      <c r="L18240"/>
      <c r="M18240" s="46"/>
    </row>
    <row r="18241" spans="1:13" x14ac:dyDescent="0.3">
      <c r="A18241"/>
      <c r="B18241"/>
      <c r="C18241" s="29"/>
      <c r="D18241"/>
      <c r="E18241" s="44"/>
      <c r="F18241" s="29"/>
      <c r="G18241" s="45"/>
      <c r="L18241"/>
      <c r="M18241" s="46"/>
    </row>
    <row r="18242" spans="1:13" x14ac:dyDescent="0.3">
      <c r="A18242"/>
      <c r="B18242"/>
      <c r="C18242" s="29"/>
      <c r="D18242"/>
      <c r="E18242" s="44"/>
      <c r="F18242" s="29"/>
      <c r="G18242" s="45"/>
      <c r="L18242"/>
      <c r="M18242" s="46"/>
    </row>
    <row r="18243" spans="1:13" x14ac:dyDescent="0.3">
      <c r="A18243"/>
      <c r="B18243"/>
      <c r="C18243" s="29"/>
      <c r="D18243"/>
      <c r="E18243" s="44"/>
      <c r="F18243" s="29"/>
      <c r="G18243" s="45"/>
      <c r="L18243"/>
      <c r="M18243" s="46"/>
    </row>
    <row r="18244" spans="1:13" x14ac:dyDescent="0.3">
      <c r="A18244"/>
      <c r="B18244"/>
      <c r="C18244" s="29"/>
      <c r="D18244"/>
      <c r="E18244" s="44"/>
      <c r="F18244" s="29"/>
      <c r="G18244" s="45"/>
      <c r="L18244"/>
      <c r="M18244" s="46"/>
    </row>
    <row r="18245" spans="1:13" x14ac:dyDescent="0.3">
      <c r="A18245"/>
      <c r="B18245"/>
      <c r="C18245" s="29"/>
      <c r="D18245"/>
      <c r="E18245" s="44"/>
      <c r="F18245" s="29"/>
      <c r="G18245" s="45"/>
      <c r="L18245"/>
      <c r="M18245" s="46"/>
    </row>
    <row r="18246" spans="1:13" x14ac:dyDescent="0.3">
      <c r="A18246"/>
      <c r="B18246"/>
      <c r="C18246" s="29"/>
      <c r="D18246"/>
      <c r="E18246" s="44"/>
      <c r="F18246" s="29"/>
      <c r="G18246" s="45"/>
      <c r="L18246"/>
      <c r="M18246" s="46"/>
    </row>
    <row r="18247" spans="1:13" x14ac:dyDescent="0.3">
      <c r="A18247"/>
      <c r="B18247"/>
      <c r="C18247" s="29"/>
      <c r="D18247"/>
      <c r="E18247" s="44"/>
      <c r="F18247" s="29"/>
      <c r="G18247" s="45"/>
      <c r="L18247"/>
      <c r="M18247" s="46"/>
    </row>
    <row r="18248" spans="1:13" x14ac:dyDescent="0.3">
      <c r="A18248"/>
      <c r="B18248"/>
      <c r="C18248" s="29"/>
      <c r="D18248"/>
      <c r="E18248" s="44"/>
      <c r="F18248" s="29"/>
      <c r="G18248" s="45"/>
      <c r="L18248"/>
      <c r="M18248" s="46"/>
    </row>
    <row r="18249" spans="1:13" x14ac:dyDescent="0.3">
      <c r="A18249"/>
      <c r="B18249"/>
      <c r="C18249" s="29"/>
      <c r="D18249"/>
      <c r="E18249" s="44"/>
      <c r="F18249" s="29"/>
      <c r="G18249" s="45"/>
      <c r="L18249"/>
      <c r="M18249" s="46"/>
    </row>
    <row r="18250" spans="1:13" x14ac:dyDescent="0.3">
      <c r="A18250"/>
      <c r="B18250"/>
      <c r="C18250" s="29"/>
      <c r="D18250"/>
      <c r="E18250" s="44"/>
      <c r="F18250" s="29"/>
      <c r="G18250" s="45"/>
      <c r="L18250"/>
      <c r="M18250" s="46"/>
    </row>
    <row r="18251" spans="1:13" x14ac:dyDescent="0.3">
      <c r="A18251"/>
      <c r="B18251"/>
      <c r="C18251" s="29"/>
      <c r="D18251"/>
      <c r="E18251" s="44"/>
      <c r="F18251" s="29"/>
      <c r="G18251" s="45"/>
      <c r="L18251"/>
      <c r="M18251" s="46"/>
    </row>
    <row r="18252" spans="1:13" x14ac:dyDescent="0.3">
      <c r="A18252"/>
      <c r="B18252"/>
      <c r="C18252" s="29"/>
      <c r="D18252"/>
      <c r="E18252" s="44"/>
      <c r="F18252" s="29"/>
      <c r="G18252" s="45"/>
      <c r="L18252"/>
      <c r="M18252" s="46"/>
    </row>
    <row r="18253" spans="1:13" x14ac:dyDescent="0.3">
      <c r="A18253"/>
      <c r="B18253"/>
      <c r="C18253" s="29"/>
      <c r="D18253"/>
      <c r="E18253" s="44"/>
      <c r="F18253" s="29"/>
      <c r="G18253" s="45"/>
      <c r="L18253"/>
      <c r="M18253" s="46"/>
    </row>
    <row r="18254" spans="1:13" x14ac:dyDescent="0.3">
      <c r="A18254"/>
      <c r="B18254"/>
      <c r="C18254" s="29"/>
      <c r="D18254"/>
      <c r="E18254" s="44"/>
      <c r="F18254" s="29"/>
      <c r="G18254" s="45"/>
      <c r="L18254"/>
      <c r="M18254" s="46"/>
    </row>
    <row r="18255" spans="1:13" x14ac:dyDescent="0.3">
      <c r="A18255"/>
      <c r="B18255"/>
      <c r="C18255" s="29"/>
      <c r="D18255"/>
      <c r="E18255" s="44"/>
      <c r="F18255" s="29"/>
      <c r="G18255" s="45"/>
      <c r="L18255"/>
      <c r="M18255" s="46"/>
    </row>
    <row r="18256" spans="1:13" x14ac:dyDescent="0.3">
      <c r="A18256"/>
      <c r="B18256"/>
      <c r="C18256" s="29"/>
      <c r="D18256"/>
      <c r="E18256" s="44"/>
      <c r="F18256" s="29"/>
      <c r="G18256" s="45"/>
      <c r="L18256"/>
      <c r="M18256" s="46"/>
    </row>
    <row r="18257" spans="1:13" x14ac:dyDescent="0.3">
      <c r="A18257"/>
      <c r="B18257"/>
      <c r="C18257" s="29"/>
      <c r="D18257"/>
      <c r="E18257" s="44"/>
      <c r="F18257" s="29"/>
      <c r="G18257" s="45"/>
      <c r="L18257"/>
      <c r="M18257" s="46"/>
    </row>
    <row r="18258" spans="1:13" x14ac:dyDescent="0.3">
      <c r="A18258"/>
      <c r="B18258"/>
      <c r="C18258" s="29"/>
      <c r="D18258"/>
      <c r="E18258" s="44"/>
      <c r="F18258" s="29"/>
      <c r="G18258" s="45"/>
      <c r="L18258"/>
      <c r="M18258" s="46"/>
    </row>
    <row r="18259" spans="1:13" x14ac:dyDescent="0.3">
      <c r="A18259"/>
      <c r="B18259"/>
      <c r="C18259" s="29"/>
      <c r="D18259"/>
      <c r="E18259" s="44"/>
      <c r="F18259" s="29"/>
      <c r="G18259" s="45"/>
      <c r="L18259"/>
      <c r="M18259" s="46"/>
    </row>
    <row r="18260" spans="1:13" x14ac:dyDescent="0.3">
      <c r="A18260"/>
      <c r="B18260"/>
      <c r="C18260" s="29"/>
      <c r="D18260"/>
      <c r="E18260" s="44"/>
      <c r="F18260" s="29"/>
      <c r="G18260" s="45"/>
      <c r="L18260"/>
      <c r="M18260" s="46"/>
    </row>
    <row r="18261" spans="1:13" x14ac:dyDescent="0.3">
      <c r="A18261"/>
      <c r="B18261"/>
      <c r="C18261" s="29"/>
      <c r="D18261"/>
      <c r="E18261" s="44"/>
      <c r="F18261" s="29"/>
      <c r="G18261" s="45"/>
      <c r="L18261"/>
      <c r="M18261" s="46"/>
    </row>
    <row r="18262" spans="1:13" x14ac:dyDescent="0.3">
      <c r="A18262"/>
      <c r="B18262"/>
      <c r="C18262" s="29"/>
      <c r="D18262"/>
      <c r="E18262" s="44"/>
      <c r="F18262" s="29"/>
      <c r="G18262" s="45"/>
      <c r="L18262"/>
      <c r="M18262" s="46"/>
    </row>
    <row r="18263" spans="1:13" x14ac:dyDescent="0.3">
      <c r="A18263"/>
      <c r="B18263"/>
      <c r="C18263" s="29"/>
      <c r="D18263"/>
      <c r="E18263" s="44"/>
      <c r="F18263" s="29"/>
      <c r="G18263" s="45"/>
      <c r="L18263"/>
      <c r="M18263" s="46"/>
    </row>
    <row r="18264" spans="1:13" x14ac:dyDescent="0.3">
      <c r="A18264"/>
      <c r="B18264"/>
      <c r="C18264" s="29"/>
      <c r="D18264"/>
      <c r="E18264" s="44"/>
      <c r="F18264" s="29"/>
      <c r="G18264" s="45"/>
      <c r="L18264"/>
      <c r="M18264" s="46"/>
    </row>
    <row r="18265" spans="1:13" x14ac:dyDescent="0.3">
      <c r="A18265"/>
      <c r="B18265"/>
      <c r="C18265" s="29"/>
      <c r="D18265"/>
      <c r="E18265" s="44"/>
      <c r="F18265" s="29"/>
      <c r="G18265" s="45"/>
      <c r="L18265"/>
      <c r="M18265" s="46"/>
    </row>
    <row r="18266" spans="1:13" x14ac:dyDescent="0.3">
      <c r="A18266"/>
      <c r="B18266"/>
      <c r="C18266" s="29"/>
      <c r="D18266"/>
      <c r="E18266" s="44"/>
      <c r="F18266" s="29"/>
      <c r="G18266" s="45"/>
      <c r="L18266"/>
      <c r="M18266" s="46"/>
    </row>
    <row r="18267" spans="1:13" x14ac:dyDescent="0.3">
      <c r="A18267"/>
      <c r="B18267"/>
      <c r="C18267" s="29"/>
      <c r="D18267"/>
      <c r="E18267" s="44"/>
      <c r="F18267" s="29"/>
      <c r="G18267" s="45"/>
      <c r="L18267"/>
      <c r="M18267" s="46"/>
    </row>
    <row r="18268" spans="1:13" x14ac:dyDescent="0.3">
      <c r="A18268"/>
      <c r="B18268"/>
      <c r="C18268" s="29"/>
      <c r="D18268"/>
      <c r="E18268" s="44"/>
      <c r="F18268" s="29"/>
      <c r="G18268" s="45"/>
      <c r="L18268"/>
      <c r="M18268" s="46"/>
    </row>
    <row r="18269" spans="1:13" x14ac:dyDescent="0.3">
      <c r="A18269"/>
      <c r="B18269"/>
      <c r="C18269" s="29"/>
      <c r="D18269"/>
      <c r="E18269" s="44"/>
      <c r="F18269" s="29"/>
      <c r="G18269" s="45"/>
      <c r="L18269"/>
      <c r="M18269" s="46"/>
    </row>
    <row r="18270" spans="1:13" x14ac:dyDescent="0.3">
      <c r="A18270"/>
      <c r="B18270"/>
      <c r="C18270" s="29"/>
      <c r="D18270"/>
      <c r="E18270" s="44"/>
      <c r="F18270" s="29"/>
      <c r="G18270" s="45"/>
      <c r="L18270"/>
      <c r="M18270" s="46"/>
    </row>
    <row r="18271" spans="1:13" x14ac:dyDescent="0.3">
      <c r="A18271"/>
      <c r="B18271"/>
      <c r="C18271" s="29"/>
      <c r="D18271"/>
      <c r="E18271" s="44"/>
      <c r="F18271" s="29"/>
      <c r="G18271" s="45"/>
      <c r="L18271"/>
      <c r="M18271" s="46"/>
    </row>
    <row r="18272" spans="1:13" x14ac:dyDescent="0.3">
      <c r="A18272"/>
      <c r="B18272"/>
      <c r="C18272" s="29"/>
      <c r="D18272"/>
      <c r="E18272" s="44"/>
      <c r="F18272" s="29"/>
      <c r="G18272" s="45"/>
      <c r="L18272"/>
      <c r="M18272" s="46"/>
    </row>
    <row r="18273" spans="1:13" x14ac:dyDescent="0.3">
      <c r="A18273"/>
      <c r="B18273"/>
      <c r="C18273" s="29"/>
      <c r="D18273"/>
      <c r="E18273" s="44"/>
      <c r="F18273" s="29"/>
      <c r="G18273" s="45"/>
      <c r="L18273"/>
      <c r="M18273" s="46"/>
    </row>
    <row r="18274" spans="1:13" x14ac:dyDescent="0.3">
      <c r="A18274"/>
      <c r="B18274"/>
      <c r="C18274" s="29"/>
      <c r="D18274"/>
      <c r="E18274" s="44"/>
      <c r="F18274" s="29"/>
      <c r="G18274" s="45"/>
      <c r="L18274"/>
      <c r="M18274" s="46"/>
    </row>
    <row r="18275" spans="1:13" x14ac:dyDescent="0.3">
      <c r="A18275"/>
      <c r="B18275"/>
      <c r="C18275" s="29"/>
      <c r="D18275"/>
      <c r="E18275" s="44"/>
      <c r="F18275" s="29"/>
      <c r="G18275" s="45"/>
      <c r="L18275"/>
      <c r="M18275" s="46"/>
    </row>
    <row r="18276" spans="1:13" x14ac:dyDescent="0.3">
      <c r="A18276"/>
      <c r="B18276"/>
      <c r="C18276" s="29"/>
      <c r="D18276"/>
      <c r="E18276" s="44"/>
      <c r="F18276" s="29"/>
      <c r="G18276" s="45"/>
      <c r="L18276"/>
      <c r="M18276" s="46"/>
    </row>
    <row r="18277" spans="1:13" x14ac:dyDescent="0.3">
      <c r="A18277"/>
      <c r="B18277"/>
      <c r="C18277" s="29"/>
      <c r="D18277"/>
      <c r="E18277" s="44"/>
      <c r="F18277" s="29"/>
      <c r="G18277" s="45"/>
      <c r="L18277"/>
      <c r="M18277" s="46"/>
    </row>
    <row r="18278" spans="1:13" x14ac:dyDescent="0.3">
      <c r="A18278"/>
      <c r="B18278"/>
      <c r="C18278" s="29"/>
      <c r="D18278"/>
      <c r="E18278" s="44"/>
      <c r="F18278" s="29"/>
      <c r="G18278" s="45"/>
      <c r="L18278"/>
      <c r="M18278" s="46"/>
    </row>
    <row r="18279" spans="1:13" x14ac:dyDescent="0.3">
      <c r="A18279"/>
      <c r="B18279"/>
      <c r="C18279" s="29"/>
      <c r="D18279"/>
      <c r="E18279" s="44"/>
      <c r="F18279" s="29"/>
      <c r="G18279" s="45"/>
      <c r="L18279"/>
      <c r="M18279" s="46"/>
    </row>
    <row r="18280" spans="1:13" x14ac:dyDescent="0.3">
      <c r="A18280"/>
      <c r="B18280"/>
      <c r="C18280" s="29"/>
      <c r="D18280"/>
      <c r="E18280" s="44"/>
      <c r="F18280" s="29"/>
      <c r="G18280" s="45"/>
      <c r="L18280"/>
      <c r="M18280" s="46"/>
    </row>
    <row r="18281" spans="1:13" x14ac:dyDescent="0.3">
      <c r="A18281"/>
      <c r="B18281"/>
      <c r="C18281" s="29"/>
      <c r="D18281"/>
      <c r="E18281" s="44"/>
      <c r="F18281" s="29"/>
      <c r="G18281" s="45"/>
      <c r="L18281"/>
      <c r="M18281" s="46"/>
    </row>
    <row r="18282" spans="1:13" x14ac:dyDescent="0.3">
      <c r="A18282"/>
      <c r="B18282"/>
      <c r="C18282" s="29"/>
      <c r="D18282"/>
      <c r="E18282" s="44"/>
      <c r="F18282" s="29"/>
      <c r="G18282" s="45"/>
      <c r="L18282"/>
      <c r="M18282" s="46"/>
    </row>
    <row r="18283" spans="1:13" x14ac:dyDescent="0.3">
      <c r="A18283"/>
      <c r="B18283"/>
      <c r="C18283" s="29"/>
      <c r="D18283"/>
      <c r="E18283" s="44"/>
      <c r="F18283" s="29"/>
      <c r="G18283" s="45"/>
      <c r="L18283"/>
      <c r="M18283" s="46"/>
    </row>
    <row r="18284" spans="1:13" x14ac:dyDescent="0.3">
      <c r="A18284"/>
      <c r="B18284"/>
      <c r="C18284" s="29"/>
      <c r="D18284"/>
      <c r="E18284" s="44"/>
      <c r="F18284" s="29"/>
      <c r="G18284" s="45"/>
      <c r="L18284"/>
      <c r="M18284" s="46"/>
    </row>
    <row r="18285" spans="1:13" x14ac:dyDescent="0.3">
      <c r="A18285"/>
      <c r="B18285"/>
      <c r="C18285" s="29"/>
      <c r="D18285"/>
      <c r="E18285" s="44"/>
      <c r="F18285" s="29"/>
      <c r="G18285" s="45"/>
      <c r="L18285"/>
      <c r="M18285" s="46"/>
    </row>
    <row r="18286" spans="1:13" x14ac:dyDescent="0.3">
      <c r="A18286"/>
      <c r="B18286"/>
      <c r="C18286" s="29"/>
      <c r="D18286"/>
      <c r="E18286" s="44"/>
      <c r="F18286" s="29"/>
      <c r="G18286" s="45"/>
      <c r="L18286"/>
      <c r="M18286" s="46"/>
    </row>
    <row r="18287" spans="1:13" x14ac:dyDescent="0.3">
      <c r="A18287"/>
      <c r="B18287"/>
      <c r="C18287" s="29"/>
      <c r="D18287"/>
      <c r="E18287" s="44"/>
      <c r="F18287" s="29"/>
      <c r="G18287" s="45"/>
      <c r="L18287"/>
      <c r="M18287" s="46"/>
    </row>
    <row r="18288" spans="1:13" x14ac:dyDescent="0.3">
      <c r="A18288"/>
      <c r="B18288"/>
      <c r="C18288" s="29"/>
      <c r="D18288"/>
      <c r="E18288" s="44"/>
      <c r="F18288" s="29"/>
      <c r="G18288" s="45"/>
      <c r="L18288"/>
      <c r="M18288" s="46"/>
    </row>
    <row r="18289" spans="1:13" x14ac:dyDescent="0.3">
      <c r="A18289"/>
      <c r="B18289"/>
      <c r="C18289" s="29"/>
      <c r="D18289"/>
      <c r="E18289" s="44"/>
      <c r="F18289" s="29"/>
      <c r="G18289" s="45"/>
      <c r="L18289"/>
      <c r="M18289" s="46"/>
    </row>
    <row r="18290" spans="1:13" x14ac:dyDescent="0.3">
      <c r="A18290"/>
      <c r="B18290"/>
      <c r="C18290" s="29"/>
      <c r="D18290"/>
      <c r="E18290" s="44"/>
      <c r="F18290" s="29"/>
      <c r="G18290" s="45"/>
      <c r="L18290"/>
      <c r="M18290" s="46"/>
    </row>
    <row r="18291" spans="1:13" x14ac:dyDescent="0.3">
      <c r="A18291"/>
      <c r="B18291"/>
      <c r="C18291" s="29"/>
      <c r="D18291"/>
      <c r="E18291" s="44"/>
      <c r="F18291" s="29"/>
      <c r="G18291" s="45"/>
      <c r="L18291"/>
      <c r="M18291" s="46"/>
    </row>
    <row r="18292" spans="1:13" x14ac:dyDescent="0.3">
      <c r="A18292"/>
      <c r="B18292"/>
      <c r="C18292" s="29"/>
      <c r="D18292"/>
      <c r="E18292" s="44"/>
      <c r="F18292" s="29"/>
      <c r="G18292" s="45"/>
      <c r="L18292"/>
      <c r="M18292" s="46"/>
    </row>
    <row r="18293" spans="1:13" x14ac:dyDescent="0.3">
      <c r="A18293"/>
      <c r="B18293"/>
      <c r="C18293" s="29"/>
      <c r="D18293"/>
      <c r="E18293" s="44"/>
      <c r="F18293" s="29"/>
      <c r="G18293" s="45"/>
      <c r="L18293"/>
      <c r="M18293" s="46"/>
    </row>
    <row r="18294" spans="1:13" x14ac:dyDescent="0.3">
      <c r="A18294"/>
      <c r="B18294"/>
      <c r="C18294" s="29"/>
      <c r="D18294"/>
      <c r="E18294" s="44"/>
      <c r="F18294" s="29"/>
      <c r="G18294" s="45"/>
      <c r="L18294"/>
      <c r="M18294" s="46"/>
    </row>
    <row r="18295" spans="1:13" x14ac:dyDescent="0.3">
      <c r="A18295"/>
      <c r="B18295"/>
      <c r="C18295" s="29"/>
      <c r="D18295"/>
      <c r="E18295" s="44"/>
      <c r="F18295" s="29"/>
      <c r="G18295" s="45"/>
      <c r="L18295"/>
      <c r="M18295" s="46"/>
    </row>
    <row r="18296" spans="1:13" x14ac:dyDescent="0.3">
      <c r="A18296"/>
      <c r="B18296"/>
      <c r="C18296" s="29"/>
      <c r="D18296"/>
      <c r="E18296" s="44"/>
      <c r="F18296" s="29"/>
      <c r="G18296" s="45"/>
      <c r="L18296"/>
      <c r="M18296" s="46"/>
    </row>
    <row r="18297" spans="1:13" x14ac:dyDescent="0.3">
      <c r="A18297"/>
      <c r="B18297"/>
      <c r="C18297" s="29"/>
      <c r="D18297"/>
      <c r="E18297" s="44"/>
      <c r="F18297" s="29"/>
      <c r="G18297" s="45"/>
      <c r="L18297"/>
      <c r="M18297" s="46"/>
    </row>
    <row r="18298" spans="1:13" x14ac:dyDescent="0.3">
      <c r="A18298"/>
      <c r="B18298"/>
      <c r="C18298" s="29"/>
      <c r="D18298"/>
      <c r="E18298" s="44"/>
      <c r="F18298" s="29"/>
      <c r="G18298" s="45"/>
      <c r="L18298"/>
      <c r="M18298" s="46"/>
    </row>
    <row r="18299" spans="1:13" x14ac:dyDescent="0.3">
      <c r="A18299"/>
      <c r="B18299"/>
      <c r="C18299" s="29"/>
      <c r="D18299"/>
      <c r="E18299" s="44"/>
      <c r="F18299" s="29"/>
      <c r="G18299" s="45"/>
      <c r="L18299"/>
      <c r="M18299" s="46"/>
    </row>
    <row r="18300" spans="1:13" x14ac:dyDescent="0.3">
      <c r="A18300"/>
      <c r="B18300"/>
      <c r="C18300" s="29"/>
      <c r="D18300"/>
      <c r="E18300" s="44"/>
      <c r="F18300" s="29"/>
      <c r="G18300" s="45"/>
      <c r="L18300"/>
      <c r="M18300" s="46"/>
    </row>
    <row r="18301" spans="1:13" x14ac:dyDescent="0.3">
      <c r="A18301"/>
      <c r="B18301"/>
      <c r="C18301" s="29"/>
      <c r="D18301"/>
      <c r="E18301" s="44"/>
      <c r="F18301" s="29"/>
      <c r="G18301" s="45"/>
      <c r="L18301"/>
      <c r="M18301" s="46"/>
    </row>
    <row r="18302" spans="1:13" x14ac:dyDescent="0.3">
      <c r="A18302"/>
      <c r="B18302"/>
      <c r="C18302" s="29"/>
      <c r="D18302"/>
      <c r="E18302" s="44"/>
      <c r="F18302" s="29"/>
      <c r="G18302" s="45"/>
      <c r="L18302"/>
      <c r="M18302" s="46"/>
    </row>
    <row r="18303" spans="1:13" x14ac:dyDescent="0.3">
      <c r="A18303"/>
      <c r="B18303"/>
      <c r="C18303" s="29"/>
      <c r="D18303"/>
      <c r="E18303" s="44"/>
      <c r="F18303" s="29"/>
      <c r="G18303" s="45"/>
      <c r="L18303"/>
      <c r="M18303" s="46"/>
    </row>
    <row r="18304" spans="1:13" x14ac:dyDescent="0.3">
      <c r="A18304"/>
      <c r="B18304"/>
      <c r="C18304" s="29"/>
      <c r="D18304"/>
      <c r="E18304" s="44"/>
      <c r="F18304" s="29"/>
      <c r="G18304" s="45"/>
      <c r="L18304"/>
      <c r="M18304" s="46"/>
    </row>
    <row r="18305" spans="1:13" x14ac:dyDescent="0.3">
      <c r="A18305"/>
      <c r="B18305"/>
      <c r="C18305" s="29"/>
      <c r="D18305"/>
      <c r="E18305" s="44"/>
      <c r="F18305" s="29"/>
      <c r="G18305" s="45"/>
      <c r="L18305"/>
      <c r="M18305" s="46"/>
    </row>
    <row r="18306" spans="1:13" x14ac:dyDescent="0.3">
      <c r="A18306"/>
      <c r="B18306"/>
      <c r="C18306" s="29"/>
      <c r="D18306"/>
      <c r="E18306" s="44"/>
      <c r="F18306" s="29"/>
      <c r="G18306" s="45"/>
      <c r="L18306"/>
      <c r="M18306" s="46"/>
    </row>
    <row r="18307" spans="1:13" x14ac:dyDescent="0.3">
      <c r="A18307"/>
      <c r="B18307"/>
      <c r="C18307" s="29"/>
      <c r="D18307"/>
      <c r="E18307" s="44"/>
      <c r="F18307" s="29"/>
      <c r="G18307" s="45"/>
      <c r="L18307"/>
      <c r="M18307" s="46"/>
    </row>
    <row r="18308" spans="1:13" x14ac:dyDescent="0.3">
      <c r="A18308"/>
      <c r="B18308"/>
      <c r="C18308" s="29"/>
      <c r="D18308"/>
      <c r="E18308" s="44"/>
      <c r="F18308" s="29"/>
      <c r="G18308" s="45"/>
      <c r="L18308"/>
      <c r="M18308" s="46"/>
    </row>
    <row r="18309" spans="1:13" x14ac:dyDescent="0.3">
      <c r="A18309"/>
      <c r="B18309"/>
      <c r="C18309" s="29"/>
      <c r="D18309"/>
      <c r="E18309" s="44"/>
      <c r="F18309" s="29"/>
      <c r="G18309" s="45"/>
      <c r="L18309"/>
      <c r="M18309" s="46"/>
    </row>
    <row r="18310" spans="1:13" x14ac:dyDescent="0.3">
      <c r="A18310"/>
      <c r="B18310"/>
      <c r="C18310" s="29"/>
      <c r="D18310"/>
      <c r="E18310" s="44"/>
      <c r="F18310" s="29"/>
      <c r="G18310" s="45"/>
      <c r="L18310"/>
      <c r="M18310" s="46"/>
    </row>
    <row r="18311" spans="1:13" x14ac:dyDescent="0.3">
      <c r="A18311"/>
      <c r="B18311"/>
      <c r="C18311" s="29"/>
      <c r="D18311"/>
      <c r="E18311" s="44"/>
      <c r="F18311" s="29"/>
      <c r="G18311" s="45"/>
      <c r="L18311"/>
      <c r="M18311" s="46"/>
    </row>
    <row r="18312" spans="1:13" x14ac:dyDescent="0.3">
      <c r="A18312"/>
      <c r="B18312"/>
      <c r="C18312" s="29"/>
      <c r="D18312"/>
      <c r="E18312" s="44"/>
      <c r="F18312" s="29"/>
      <c r="G18312" s="45"/>
      <c r="L18312"/>
      <c r="M18312" s="46"/>
    </row>
    <row r="18313" spans="1:13" x14ac:dyDescent="0.3">
      <c r="A18313"/>
      <c r="B18313"/>
      <c r="C18313" s="29"/>
      <c r="D18313"/>
      <c r="E18313" s="44"/>
      <c r="F18313" s="29"/>
      <c r="G18313" s="45"/>
      <c r="L18313"/>
      <c r="M18313" s="46"/>
    </row>
    <row r="18314" spans="1:13" x14ac:dyDescent="0.3">
      <c r="A18314"/>
      <c r="B18314"/>
      <c r="C18314" s="29"/>
      <c r="D18314"/>
      <c r="E18314" s="44"/>
      <c r="F18314" s="29"/>
      <c r="G18314" s="45"/>
      <c r="L18314"/>
      <c r="M18314" s="46"/>
    </row>
    <row r="18315" spans="1:13" x14ac:dyDescent="0.3">
      <c r="A18315"/>
      <c r="B18315"/>
      <c r="C18315" s="29"/>
      <c r="D18315"/>
      <c r="E18315" s="44"/>
      <c r="F18315" s="29"/>
      <c r="G18315" s="45"/>
      <c r="L18315"/>
      <c r="M18315" s="46"/>
    </row>
    <row r="18316" spans="1:13" x14ac:dyDescent="0.3">
      <c r="A18316"/>
      <c r="B18316"/>
      <c r="C18316" s="29"/>
      <c r="D18316"/>
      <c r="E18316" s="44"/>
      <c r="F18316" s="29"/>
      <c r="G18316" s="45"/>
      <c r="L18316"/>
      <c r="M18316" s="46"/>
    </row>
    <row r="18317" spans="1:13" x14ac:dyDescent="0.3">
      <c r="A18317"/>
      <c r="B18317"/>
      <c r="C18317" s="29"/>
      <c r="D18317"/>
      <c r="E18317" s="44"/>
      <c r="F18317" s="29"/>
      <c r="G18317" s="45"/>
      <c r="L18317"/>
      <c r="M18317" s="46"/>
    </row>
    <row r="18318" spans="1:13" x14ac:dyDescent="0.3">
      <c r="A18318"/>
      <c r="B18318"/>
      <c r="C18318" s="29"/>
      <c r="D18318"/>
      <c r="E18318" s="44"/>
      <c r="F18318" s="29"/>
      <c r="G18318" s="45"/>
      <c r="L18318"/>
      <c r="M18318" s="46"/>
    </row>
    <row r="18319" spans="1:13" x14ac:dyDescent="0.3">
      <c r="A18319"/>
      <c r="B18319"/>
      <c r="C18319" s="29"/>
      <c r="D18319"/>
      <c r="E18319" s="44"/>
      <c r="F18319" s="29"/>
      <c r="G18319" s="45"/>
      <c r="L18319"/>
      <c r="M18319" s="46"/>
    </row>
    <row r="18320" spans="1:13" x14ac:dyDescent="0.3">
      <c r="A18320"/>
      <c r="B18320"/>
      <c r="C18320" s="29"/>
      <c r="D18320"/>
      <c r="E18320" s="44"/>
      <c r="F18320" s="29"/>
      <c r="G18320" s="45"/>
      <c r="L18320"/>
      <c r="M18320" s="46"/>
    </row>
    <row r="18321" spans="1:13" x14ac:dyDescent="0.3">
      <c r="A18321"/>
      <c r="B18321"/>
      <c r="C18321" s="29"/>
      <c r="D18321"/>
      <c r="E18321" s="44"/>
      <c r="F18321" s="29"/>
      <c r="G18321" s="45"/>
      <c r="L18321"/>
      <c r="M18321" s="46"/>
    </row>
    <row r="18322" spans="1:13" x14ac:dyDescent="0.3">
      <c r="A18322"/>
      <c r="B18322"/>
      <c r="C18322" s="29"/>
      <c r="D18322"/>
      <c r="E18322" s="44"/>
      <c r="F18322" s="29"/>
      <c r="G18322" s="45"/>
      <c r="L18322"/>
      <c r="M18322" s="46"/>
    </row>
    <row r="18323" spans="1:13" x14ac:dyDescent="0.3">
      <c r="A18323"/>
      <c r="B18323"/>
      <c r="C18323" s="29"/>
      <c r="D18323"/>
      <c r="E18323" s="44"/>
      <c r="F18323" s="29"/>
      <c r="G18323" s="45"/>
      <c r="L18323"/>
      <c r="M18323" s="46"/>
    </row>
    <row r="18324" spans="1:13" x14ac:dyDescent="0.3">
      <c r="A18324"/>
      <c r="B18324"/>
      <c r="C18324" s="29"/>
      <c r="D18324"/>
      <c r="E18324" s="44"/>
      <c r="F18324" s="29"/>
      <c r="G18324" s="45"/>
      <c r="L18324"/>
      <c r="M18324" s="46"/>
    </row>
    <row r="18325" spans="1:13" x14ac:dyDescent="0.3">
      <c r="A18325"/>
      <c r="B18325"/>
      <c r="C18325" s="29"/>
      <c r="D18325"/>
      <c r="E18325" s="44"/>
      <c r="F18325" s="29"/>
      <c r="G18325" s="45"/>
      <c r="L18325"/>
      <c r="M18325" s="46"/>
    </row>
    <row r="18326" spans="1:13" x14ac:dyDescent="0.3">
      <c r="A18326"/>
      <c r="B18326"/>
      <c r="C18326" s="29"/>
      <c r="D18326"/>
      <c r="E18326" s="44"/>
      <c r="F18326" s="29"/>
      <c r="G18326" s="45"/>
      <c r="L18326"/>
      <c r="M18326" s="46"/>
    </row>
    <row r="18327" spans="1:13" x14ac:dyDescent="0.3">
      <c r="A18327"/>
      <c r="B18327"/>
      <c r="C18327" s="29"/>
      <c r="D18327"/>
      <c r="E18327" s="44"/>
      <c r="F18327" s="29"/>
      <c r="G18327" s="45"/>
      <c r="L18327"/>
      <c r="M18327" s="46"/>
    </row>
    <row r="18328" spans="1:13" x14ac:dyDescent="0.3">
      <c r="A18328"/>
      <c r="B18328"/>
      <c r="C18328" s="29"/>
      <c r="D18328"/>
      <c r="E18328" s="44"/>
      <c r="F18328" s="29"/>
      <c r="G18328" s="45"/>
      <c r="L18328"/>
      <c r="M18328" s="46"/>
    </row>
    <row r="18329" spans="1:13" x14ac:dyDescent="0.3">
      <c r="A18329"/>
      <c r="B18329"/>
      <c r="C18329" s="29"/>
      <c r="D18329"/>
      <c r="E18329" s="44"/>
      <c r="F18329" s="29"/>
      <c r="G18329" s="45"/>
      <c r="L18329"/>
      <c r="M18329" s="46"/>
    </row>
    <row r="18330" spans="1:13" x14ac:dyDescent="0.3">
      <c r="A18330"/>
      <c r="B18330"/>
      <c r="C18330" s="29"/>
      <c r="D18330"/>
      <c r="E18330" s="44"/>
      <c r="F18330" s="29"/>
      <c r="G18330" s="45"/>
      <c r="L18330"/>
      <c r="M18330" s="46"/>
    </row>
    <row r="18331" spans="1:13" x14ac:dyDescent="0.3">
      <c r="A18331"/>
      <c r="B18331"/>
      <c r="C18331" s="29"/>
      <c r="D18331"/>
      <c r="E18331" s="44"/>
      <c r="F18331" s="29"/>
      <c r="G18331" s="45"/>
      <c r="L18331"/>
      <c r="M18331" s="46"/>
    </row>
    <row r="18332" spans="1:13" x14ac:dyDescent="0.3">
      <c r="A18332"/>
      <c r="B18332"/>
      <c r="C18332" s="29"/>
      <c r="D18332"/>
      <c r="E18332" s="44"/>
      <c r="F18332" s="29"/>
      <c r="G18332" s="45"/>
      <c r="L18332"/>
      <c r="M18332" s="46"/>
    </row>
    <row r="18333" spans="1:13" x14ac:dyDescent="0.3">
      <c r="A18333"/>
      <c r="B18333"/>
      <c r="C18333" s="29"/>
      <c r="D18333"/>
      <c r="E18333" s="44"/>
      <c r="F18333" s="29"/>
      <c r="G18333" s="45"/>
      <c r="L18333"/>
      <c r="M18333" s="46"/>
    </row>
    <row r="18334" spans="1:13" x14ac:dyDescent="0.3">
      <c r="A18334"/>
      <c r="B18334"/>
      <c r="C18334" s="29"/>
      <c r="D18334"/>
      <c r="E18334" s="44"/>
      <c r="F18334" s="29"/>
      <c r="G18334" s="45"/>
      <c r="L18334"/>
      <c r="M18334" s="46"/>
    </row>
    <row r="18335" spans="1:13" x14ac:dyDescent="0.3">
      <c r="A18335"/>
      <c r="B18335"/>
      <c r="C18335" s="29"/>
      <c r="D18335"/>
      <c r="E18335" s="44"/>
      <c r="F18335" s="29"/>
      <c r="G18335" s="45"/>
      <c r="L18335"/>
      <c r="M18335" s="46"/>
    </row>
    <row r="18336" spans="1:13" x14ac:dyDescent="0.3">
      <c r="A18336"/>
      <c r="B18336"/>
      <c r="C18336" s="29"/>
      <c r="D18336"/>
      <c r="E18336" s="44"/>
      <c r="F18336" s="29"/>
      <c r="G18336" s="45"/>
      <c r="L18336"/>
      <c r="M18336" s="46"/>
    </row>
    <row r="18337" spans="1:13" x14ac:dyDescent="0.3">
      <c r="A18337"/>
      <c r="B18337"/>
      <c r="C18337" s="29"/>
      <c r="D18337"/>
      <c r="E18337" s="44"/>
      <c r="F18337" s="29"/>
      <c r="G18337" s="45"/>
      <c r="L18337"/>
      <c r="M18337" s="46"/>
    </row>
    <row r="18338" spans="1:13" x14ac:dyDescent="0.3">
      <c r="A18338"/>
      <c r="B18338"/>
      <c r="C18338" s="29"/>
      <c r="D18338"/>
      <c r="E18338" s="44"/>
      <c r="F18338" s="29"/>
      <c r="G18338" s="45"/>
      <c r="L18338"/>
      <c r="M18338" s="46"/>
    </row>
    <row r="18339" spans="1:13" x14ac:dyDescent="0.3">
      <c r="A18339"/>
      <c r="B18339"/>
      <c r="C18339" s="29"/>
      <c r="D18339"/>
      <c r="E18339" s="44"/>
      <c r="F18339" s="29"/>
      <c r="G18339" s="45"/>
      <c r="L18339"/>
      <c r="M18339" s="46"/>
    </row>
    <row r="18340" spans="1:13" x14ac:dyDescent="0.3">
      <c r="A18340"/>
      <c r="B18340"/>
      <c r="C18340" s="29"/>
      <c r="D18340"/>
      <c r="E18340" s="44"/>
      <c r="F18340" s="29"/>
      <c r="G18340" s="45"/>
      <c r="L18340"/>
      <c r="M18340" s="46"/>
    </row>
    <row r="18341" spans="1:13" x14ac:dyDescent="0.3">
      <c r="A18341"/>
      <c r="B18341"/>
      <c r="C18341" s="29"/>
      <c r="D18341"/>
      <c r="E18341" s="44"/>
      <c r="F18341" s="29"/>
      <c r="G18341" s="45"/>
      <c r="L18341"/>
      <c r="M18341" s="46"/>
    </row>
    <row r="18342" spans="1:13" x14ac:dyDescent="0.3">
      <c r="A18342"/>
      <c r="B18342"/>
      <c r="C18342" s="29"/>
      <c r="D18342"/>
      <c r="E18342" s="44"/>
      <c r="F18342" s="29"/>
      <c r="G18342" s="45"/>
      <c r="L18342"/>
      <c r="M18342" s="46"/>
    </row>
    <row r="18343" spans="1:13" x14ac:dyDescent="0.3">
      <c r="A18343"/>
      <c r="B18343"/>
      <c r="C18343" s="29"/>
      <c r="D18343"/>
      <c r="E18343" s="44"/>
      <c r="F18343" s="29"/>
      <c r="G18343" s="45"/>
      <c r="L18343"/>
      <c r="M18343" s="46"/>
    </row>
    <row r="18344" spans="1:13" x14ac:dyDescent="0.3">
      <c r="A18344"/>
      <c r="B18344"/>
      <c r="C18344" s="29"/>
      <c r="D18344"/>
      <c r="E18344" s="44"/>
      <c r="F18344" s="29"/>
      <c r="G18344" s="45"/>
      <c r="L18344"/>
      <c r="M18344" s="46"/>
    </row>
    <row r="18345" spans="1:13" x14ac:dyDescent="0.3">
      <c r="A18345"/>
      <c r="B18345"/>
      <c r="C18345" s="29"/>
      <c r="D18345"/>
      <c r="E18345" s="44"/>
      <c r="F18345" s="29"/>
      <c r="G18345" s="45"/>
      <c r="L18345"/>
      <c r="M18345" s="46"/>
    </row>
    <row r="18346" spans="1:13" x14ac:dyDescent="0.3">
      <c r="A18346"/>
      <c r="B18346"/>
      <c r="C18346" s="29"/>
      <c r="D18346"/>
      <c r="E18346" s="44"/>
      <c r="F18346" s="29"/>
      <c r="G18346" s="45"/>
      <c r="L18346"/>
      <c r="M18346" s="46"/>
    </row>
    <row r="18347" spans="1:13" x14ac:dyDescent="0.3">
      <c r="A18347"/>
      <c r="B18347"/>
      <c r="C18347" s="29"/>
      <c r="D18347"/>
      <c r="E18347" s="44"/>
      <c r="F18347" s="29"/>
      <c r="G18347" s="45"/>
      <c r="L18347"/>
      <c r="M18347" s="46"/>
    </row>
    <row r="18348" spans="1:13" x14ac:dyDescent="0.3">
      <c r="A18348"/>
      <c r="B18348"/>
      <c r="C18348" s="29"/>
      <c r="D18348"/>
      <c r="E18348" s="44"/>
      <c r="F18348" s="29"/>
      <c r="G18348" s="45"/>
      <c r="L18348"/>
      <c r="M18348" s="46"/>
    </row>
    <row r="18349" spans="1:13" x14ac:dyDescent="0.3">
      <c r="A18349"/>
      <c r="B18349"/>
      <c r="C18349" s="29"/>
      <c r="D18349"/>
      <c r="E18349" s="44"/>
      <c r="F18349" s="29"/>
      <c r="G18349" s="45"/>
      <c r="L18349"/>
      <c r="M18349" s="46"/>
    </row>
    <row r="18350" spans="1:13" x14ac:dyDescent="0.3">
      <c r="A18350"/>
      <c r="B18350"/>
      <c r="C18350" s="29"/>
      <c r="D18350"/>
      <c r="E18350" s="44"/>
      <c r="F18350" s="29"/>
      <c r="G18350" s="45"/>
      <c r="L18350"/>
      <c r="M18350" s="46"/>
    </row>
    <row r="18351" spans="1:13" x14ac:dyDescent="0.3">
      <c r="A18351"/>
      <c r="B18351"/>
      <c r="C18351" s="29"/>
      <c r="D18351"/>
      <c r="E18351" s="44"/>
      <c r="F18351" s="29"/>
      <c r="G18351" s="45"/>
      <c r="L18351"/>
      <c r="M18351" s="46"/>
    </row>
    <row r="18352" spans="1:13" x14ac:dyDescent="0.3">
      <c r="A18352"/>
      <c r="B18352"/>
      <c r="C18352" s="29"/>
      <c r="D18352"/>
      <c r="E18352" s="44"/>
      <c r="F18352" s="29"/>
      <c r="G18352" s="45"/>
      <c r="L18352"/>
      <c r="M18352" s="46"/>
    </row>
    <row r="18353" spans="1:13" x14ac:dyDescent="0.3">
      <c r="A18353"/>
      <c r="B18353"/>
      <c r="C18353" s="29"/>
      <c r="D18353"/>
      <c r="E18353" s="44"/>
      <c r="F18353" s="29"/>
      <c r="G18353" s="45"/>
      <c r="L18353"/>
      <c r="M18353" s="46"/>
    </row>
    <row r="18354" spans="1:13" x14ac:dyDescent="0.3">
      <c r="A18354"/>
      <c r="B18354"/>
      <c r="C18354" s="29"/>
      <c r="D18354"/>
      <c r="E18354" s="44"/>
      <c r="F18354" s="29"/>
      <c r="G18354" s="45"/>
      <c r="L18354"/>
      <c r="M18354" s="46"/>
    </row>
    <row r="18355" spans="1:13" x14ac:dyDescent="0.3">
      <c r="A18355"/>
      <c r="B18355"/>
      <c r="C18355" s="29"/>
      <c r="D18355"/>
      <c r="E18355" s="44"/>
      <c r="F18355" s="29"/>
      <c r="G18355" s="45"/>
      <c r="L18355"/>
      <c r="M18355" s="46"/>
    </row>
    <row r="18356" spans="1:13" x14ac:dyDescent="0.3">
      <c r="A18356"/>
      <c r="B18356"/>
      <c r="C18356" s="29"/>
      <c r="D18356"/>
      <c r="E18356" s="44"/>
      <c r="F18356" s="29"/>
      <c r="G18356" s="45"/>
      <c r="L18356"/>
      <c r="M18356" s="46"/>
    </row>
    <row r="18357" spans="1:13" x14ac:dyDescent="0.3">
      <c r="A18357"/>
      <c r="B18357"/>
      <c r="C18357" s="29"/>
      <c r="D18357"/>
      <c r="E18357" s="44"/>
      <c r="F18357" s="29"/>
      <c r="G18357" s="45"/>
      <c r="L18357"/>
      <c r="M18357" s="46"/>
    </row>
    <row r="18358" spans="1:13" x14ac:dyDescent="0.3">
      <c r="A18358"/>
      <c r="B18358"/>
      <c r="C18358" s="29"/>
      <c r="D18358"/>
      <c r="E18358" s="44"/>
      <c r="F18358" s="29"/>
      <c r="G18358" s="45"/>
      <c r="L18358"/>
      <c r="M18358" s="46"/>
    </row>
    <row r="18359" spans="1:13" x14ac:dyDescent="0.3">
      <c r="A18359"/>
      <c r="B18359"/>
      <c r="C18359" s="29"/>
      <c r="D18359"/>
      <c r="E18359" s="44"/>
      <c r="F18359" s="29"/>
      <c r="G18359" s="45"/>
      <c r="L18359"/>
      <c r="M18359" s="46"/>
    </row>
    <row r="18360" spans="1:13" x14ac:dyDescent="0.3">
      <c r="A18360"/>
      <c r="B18360"/>
      <c r="C18360" s="29"/>
      <c r="D18360"/>
      <c r="E18360" s="44"/>
      <c r="F18360" s="29"/>
      <c r="G18360" s="45"/>
      <c r="L18360"/>
      <c r="M18360" s="46"/>
    </row>
    <row r="18361" spans="1:13" x14ac:dyDescent="0.3">
      <c r="A18361"/>
      <c r="B18361"/>
      <c r="C18361" s="29"/>
      <c r="D18361"/>
      <c r="E18361" s="44"/>
      <c r="F18361" s="29"/>
      <c r="G18361" s="45"/>
      <c r="L18361"/>
      <c r="M18361" s="46"/>
    </row>
    <row r="18362" spans="1:13" x14ac:dyDescent="0.3">
      <c r="A18362"/>
      <c r="B18362"/>
      <c r="C18362" s="29"/>
      <c r="D18362"/>
      <c r="E18362" s="44"/>
      <c r="F18362" s="29"/>
      <c r="G18362" s="45"/>
      <c r="L18362"/>
      <c r="M18362" s="46"/>
    </row>
    <row r="18363" spans="1:13" x14ac:dyDescent="0.3">
      <c r="A18363"/>
      <c r="B18363"/>
      <c r="C18363" s="29"/>
      <c r="D18363"/>
      <c r="E18363" s="44"/>
      <c r="F18363" s="29"/>
      <c r="G18363" s="45"/>
      <c r="L18363"/>
      <c r="M18363" s="46"/>
    </row>
    <row r="18364" spans="1:13" x14ac:dyDescent="0.3">
      <c r="A18364"/>
      <c r="B18364"/>
      <c r="C18364" s="29"/>
      <c r="D18364"/>
      <c r="E18364" s="44"/>
      <c r="F18364" s="29"/>
      <c r="G18364" s="45"/>
      <c r="L18364"/>
      <c r="M18364" s="46"/>
    </row>
    <row r="18365" spans="1:13" x14ac:dyDescent="0.3">
      <c r="A18365"/>
      <c r="B18365"/>
      <c r="C18365" s="29"/>
      <c r="D18365"/>
      <c r="E18365" s="44"/>
      <c r="F18365" s="29"/>
      <c r="G18365" s="45"/>
      <c r="L18365"/>
      <c r="M18365" s="46"/>
    </row>
    <row r="18366" spans="1:13" x14ac:dyDescent="0.3">
      <c r="A18366"/>
      <c r="B18366"/>
      <c r="C18366" s="29"/>
      <c r="D18366"/>
      <c r="E18366" s="44"/>
      <c r="F18366" s="29"/>
      <c r="G18366" s="45"/>
      <c r="L18366"/>
      <c r="M18366" s="46"/>
    </row>
    <row r="18367" spans="1:13" x14ac:dyDescent="0.3">
      <c r="A18367"/>
      <c r="B18367"/>
      <c r="C18367" s="29"/>
      <c r="D18367"/>
      <c r="E18367" s="44"/>
      <c r="F18367" s="29"/>
      <c r="G18367" s="45"/>
      <c r="L18367"/>
      <c r="M18367" s="46"/>
    </row>
    <row r="18368" spans="1:13" x14ac:dyDescent="0.3">
      <c r="A18368"/>
      <c r="B18368"/>
      <c r="C18368" s="29"/>
      <c r="D18368"/>
      <c r="E18368" s="44"/>
      <c r="F18368" s="29"/>
      <c r="G18368" s="45"/>
      <c r="L18368"/>
      <c r="M18368" s="46"/>
    </row>
    <row r="18369" spans="1:13" x14ac:dyDescent="0.3">
      <c r="A18369"/>
      <c r="B18369"/>
      <c r="C18369" s="29"/>
      <c r="D18369"/>
      <c r="E18369" s="44"/>
      <c r="F18369" s="29"/>
      <c r="G18369" s="45"/>
      <c r="L18369"/>
      <c r="M18369" s="46"/>
    </row>
    <row r="18370" spans="1:13" x14ac:dyDescent="0.3">
      <c r="A18370"/>
      <c r="B18370"/>
      <c r="C18370" s="29"/>
      <c r="D18370"/>
      <c r="E18370" s="44"/>
      <c r="F18370" s="29"/>
      <c r="G18370" s="45"/>
      <c r="L18370"/>
      <c r="M18370" s="46"/>
    </row>
    <row r="18371" spans="1:13" x14ac:dyDescent="0.3">
      <c r="A18371"/>
      <c r="B18371"/>
      <c r="C18371" s="29"/>
      <c r="D18371"/>
      <c r="E18371" s="44"/>
      <c r="F18371" s="29"/>
      <c r="G18371" s="45"/>
      <c r="L18371"/>
      <c r="M18371" s="46"/>
    </row>
    <row r="18372" spans="1:13" x14ac:dyDescent="0.3">
      <c r="A18372"/>
      <c r="B18372"/>
      <c r="C18372" s="29"/>
      <c r="D18372"/>
      <c r="E18372" s="44"/>
      <c r="F18372" s="29"/>
      <c r="G18372" s="45"/>
      <c r="L18372"/>
      <c r="M18372" s="46"/>
    </row>
    <row r="18373" spans="1:13" x14ac:dyDescent="0.3">
      <c r="A18373"/>
      <c r="B18373"/>
      <c r="C18373" s="29"/>
      <c r="D18373"/>
      <c r="E18373" s="44"/>
      <c r="F18373" s="29"/>
      <c r="G18373" s="45"/>
      <c r="L18373"/>
      <c r="M18373" s="46"/>
    </row>
    <row r="18374" spans="1:13" x14ac:dyDescent="0.3">
      <c r="A18374"/>
      <c r="B18374"/>
      <c r="C18374" s="29"/>
      <c r="D18374"/>
      <c r="E18374" s="44"/>
      <c r="F18374" s="29"/>
      <c r="G18374" s="45"/>
      <c r="L18374"/>
      <c r="M18374" s="46"/>
    </row>
    <row r="18375" spans="1:13" x14ac:dyDescent="0.3">
      <c r="A18375"/>
      <c r="B18375"/>
      <c r="C18375" s="29"/>
      <c r="D18375"/>
      <c r="E18375" s="44"/>
      <c r="F18375" s="29"/>
      <c r="G18375" s="45"/>
      <c r="L18375"/>
      <c r="M18375" s="46"/>
    </row>
    <row r="18376" spans="1:13" x14ac:dyDescent="0.3">
      <c r="A18376"/>
      <c r="B18376"/>
      <c r="C18376" s="29"/>
      <c r="D18376"/>
      <c r="E18376" s="44"/>
      <c r="F18376" s="29"/>
      <c r="G18376" s="45"/>
      <c r="L18376"/>
      <c r="M18376" s="46"/>
    </row>
    <row r="18377" spans="1:13" x14ac:dyDescent="0.3">
      <c r="A18377"/>
      <c r="B18377"/>
      <c r="C18377" s="29"/>
      <c r="D18377"/>
      <c r="E18377" s="44"/>
      <c r="F18377" s="29"/>
      <c r="G18377" s="45"/>
      <c r="L18377"/>
      <c r="M18377" s="46"/>
    </row>
    <row r="18378" spans="1:13" x14ac:dyDescent="0.3">
      <c r="A18378"/>
      <c r="B18378"/>
      <c r="C18378" s="29"/>
      <c r="D18378"/>
      <c r="E18378" s="44"/>
      <c r="F18378" s="29"/>
      <c r="G18378" s="45"/>
      <c r="L18378"/>
      <c r="M18378" s="46"/>
    </row>
    <row r="18379" spans="1:13" x14ac:dyDescent="0.3">
      <c r="A18379"/>
      <c r="B18379"/>
      <c r="C18379" s="29"/>
      <c r="D18379"/>
      <c r="E18379" s="44"/>
      <c r="F18379" s="29"/>
      <c r="G18379" s="45"/>
      <c r="L18379"/>
      <c r="M18379" s="46"/>
    </row>
    <row r="18380" spans="1:13" x14ac:dyDescent="0.3">
      <c r="A18380"/>
      <c r="B18380"/>
      <c r="C18380" s="29"/>
      <c r="D18380"/>
      <c r="E18380" s="44"/>
      <c r="F18380" s="29"/>
      <c r="G18380" s="45"/>
      <c r="L18380"/>
      <c r="M18380" s="46"/>
    </row>
    <row r="18381" spans="1:13" x14ac:dyDescent="0.3">
      <c r="A18381"/>
      <c r="B18381"/>
      <c r="C18381" s="29"/>
      <c r="D18381"/>
      <c r="E18381" s="44"/>
      <c r="F18381" s="29"/>
      <c r="G18381" s="45"/>
      <c r="L18381"/>
      <c r="M18381" s="46"/>
    </row>
    <row r="18382" spans="1:13" x14ac:dyDescent="0.3">
      <c r="A18382"/>
      <c r="B18382"/>
      <c r="C18382" s="29"/>
      <c r="D18382"/>
      <c r="E18382" s="44"/>
      <c r="F18382" s="29"/>
      <c r="G18382" s="45"/>
      <c r="L18382"/>
      <c r="M18382" s="46"/>
    </row>
    <row r="18383" spans="1:13" x14ac:dyDescent="0.3">
      <c r="A18383"/>
      <c r="B18383"/>
      <c r="C18383" s="29"/>
      <c r="D18383"/>
      <c r="E18383" s="44"/>
      <c r="F18383" s="29"/>
      <c r="G18383" s="45"/>
      <c r="L18383"/>
      <c r="M18383" s="46"/>
    </row>
    <row r="18384" spans="1:13" x14ac:dyDescent="0.3">
      <c r="A18384"/>
      <c r="B18384"/>
      <c r="C18384" s="29"/>
      <c r="D18384"/>
      <c r="E18384" s="44"/>
      <c r="F18384" s="29"/>
      <c r="G18384" s="45"/>
      <c r="L18384"/>
      <c r="M18384" s="46"/>
    </row>
    <row r="18385" spans="1:13" x14ac:dyDescent="0.3">
      <c r="A18385"/>
      <c r="B18385"/>
      <c r="C18385" s="29"/>
      <c r="D18385"/>
      <c r="E18385" s="44"/>
      <c r="F18385" s="29"/>
      <c r="G18385" s="45"/>
      <c r="L18385"/>
      <c r="M18385" s="46"/>
    </row>
    <row r="18386" spans="1:13" x14ac:dyDescent="0.3">
      <c r="A18386"/>
      <c r="B18386"/>
      <c r="C18386" s="29"/>
      <c r="D18386"/>
      <c r="E18386" s="44"/>
      <c r="F18386" s="29"/>
      <c r="G18386" s="45"/>
      <c r="L18386"/>
      <c r="M18386" s="46"/>
    </row>
    <row r="18387" spans="1:13" x14ac:dyDescent="0.3">
      <c r="A18387"/>
      <c r="B18387"/>
      <c r="C18387" s="29"/>
      <c r="D18387"/>
      <c r="E18387" s="44"/>
      <c r="F18387" s="29"/>
      <c r="G18387" s="45"/>
      <c r="L18387"/>
      <c r="M18387" s="46"/>
    </row>
    <row r="18388" spans="1:13" x14ac:dyDescent="0.3">
      <c r="A18388"/>
      <c r="B18388"/>
      <c r="C18388" s="29"/>
      <c r="D18388"/>
      <c r="E18388" s="44"/>
      <c r="F18388" s="29"/>
      <c r="G18388" s="45"/>
      <c r="L18388"/>
      <c r="M18388" s="46"/>
    </row>
    <row r="18389" spans="1:13" x14ac:dyDescent="0.3">
      <c r="A18389"/>
      <c r="B18389"/>
      <c r="C18389" s="29"/>
      <c r="D18389"/>
      <c r="E18389" s="44"/>
      <c r="F18389" s="29"/>
      <c r="G18389" s="45"/>
      <c r="L18389"/>
      <c r="M18389" s="46"/>
    </row>
    <row r="18390" spans="1:13" x14ac:dyDescent="0.3">
      <c r="A18390"/>
      <c r="B18390"/>
      <c r="C18390" s="29"/>
      <c r="D18390"/>
      <c r="E18390" s="44"/>
      <c r="F18390" s="29"/>
      <c r="G18390" s="45"/>
      <c r="L18390"/>
      <c r="M18390" s="46"/>
    </row>
    <row r="18391" spans="1:13" x14ac:dyDescent="0.3">
      <c r="A18391"/>
      <c r="B18391"/>
      <c r="C18391" s="29"/>
      <c r="D18391"/>
      <c r="E18391" s="44"/>
      <c r="F18391" s="29"/>
      <c r="G18391" s="45"/>
      <c r="L18391"/>
      <c r="M18391" s="46"/>
    </row>
    <row r="18392" spans="1:13" x14ac:dyDescent="0.3">
      <c r="A18392"/>
      <c r="B18392"/>
      <c r="C18392" s="29"/>
      <c r="D18392"/>
      <c r="E18392" s="44"/>
      <c r="F18392" s="29"/>
      <c r="G18392" s="45"/>
      <c r="L18392"/>
      <c r="M18392" s="46"/>
    </row>
    <row r="18393" spans="1:13" x14ac:dyDescent="0.3">
      <c r="A18393"/>
      <c r="B18393"/>
      <c r="C18393" s="29"/>
      <c r="D18393"/>
      <c r="E18393" s="44"/>
      <c r="F18393" s="29"/>
      <c r="G18393" s="45"/>
      <c r="L18393"/>
      <c r="M18393" s="46"/>
    </row>
    <row r="18394" spans="1:13" x14ac:dyDescent="0.3">
      <c r="A18394"/>
      <c r="B18394"/>
      <c r="C18394" s="29"/>
      <c r="D18394"/>
      <c r="E18394" s="44"/>
      <c r="F18394" s="29"/>
      <c r="G18394" s="45"/>
      <c r="L18394"/>
      <c r="M18394" s="46"/>
    </row>
    <row r="18395" spans="1:13" x14ac:dyDescent="0.3">
      <c r="A18395"/>
      <c r="B18395"/>
      <c r="C18395" s="29"/>
      <c r="D18395"/>
      <c r="E18395" s="44"/>
      <c r="F18395" s="29"/>
      <c r="G18395" s="45"/>
      <c r="L18395"/>
      <c r="M18395" s="46"/>
    </row>
    <row r="18396" spans="1:13" x14ac:dyDescent="0.3">
      <c r="A18396"/>
      <c r="B18396"/>
      <c r="C18396" s="29"/>
      <c r="D18396"/>
      <c r="E18396" s="44"/>
      <c r="F18396" s="29"/>
      <c r="G18396" s="45"/>
      <c r="L18396"/>
      <c r="M18396" s="46"/>
    </row>
    <row r="18397" spans="1:13" x14ac:dyDescent="0.3">
      <c r="A18397"/>
      <c r="B18397"/>
      <c r="C18397" s="29"/>
      <c r="D18397"/>
      <c r="E18397" s="44"/>
      <c r="F18397" s="29"/>
      <c r="G18397" s="45"/>
      <c r="L18397"/>
      <c r="M18397" s="46"/>
    </row>
    <row r="18398" spans="1:13" x14ac:dyDescent="0.3">
      <c r="A18398"/>
      <c r="B18398"/>
      <c r="C18398" s="29"/>
      <c r="D18398"/>
      <c r="E18398" s="44"/>
      <c r="F18398" s="29"/>
      <c r="G18398" s="45"/>
      <c r="L18398"/>
      <c r="M18398" s="46"/>
    </row>
    <row r="18399" spans="1:13" x14ac:dyDescent="0.3">
      <c r="A18399"/>
      <c r="B18399"/>
      <c r="C18399" s="29"/>
      <c r="D18399"/>
      <c r="E18399" s="44"/>
      <c r="F18399" s="29"/>
      <c r="G18399" s="45"/>
      <c r="L18399"/>
      <c r="M18399" s="46"/>
    </row>
    <row r="18400" spans="1:13" x14ac:dyDescent="0.3">
      <c r="A18400"/>
      <c r="B18400"/>
      <c r="C18400" s="29"/>
      <c r="D18400"/>
      <c r="E18400" s="44"/>
      <c r="F18400" s="29"/>
      <c r="G18400" s="45"/>
      <c r="L18400"/>
      <c r="M18400" s="46"/>
    </row>
    <row r="18401" spans="1:13" x14ac:dyDescent="0.3">
      <c r="A18401"/>
      <c r="B18401"/>
      <c r="C18401" s="29"/>
      <c r="D18401"/>
      <c r="E18401" s="44"/>
      <c r="F18401" s="29"/>
      <c r="G18401" s="45"/>
      <c r="L18401"/>
      <c r="M18401" s="46"/>
    </row>
    <row r="18402" spans="1:13" x14ac:dyDescent="0.3">
      <c r="A18402"/>
      <c r="B18402"/>
      <c r="C18402" s="29"/>
      <c r="D18402"/>
      <c r="E18402" s="44"/>
      <c r="F18402" s="29"/>
      <c r="G18402" s="45"/>
      <c r="L18402"/>
      <c r="M18402" s="46"/>
    </row>
    <row r="18403" spans="1:13" x14ac:dyDescent="0.3">
      <c r="A18403"/>
      <c r="B18403"/>
      <c r="C18403" s="29"/>
      <c r="D18403"/>
      <c r="E18403" s="44"/>
      <c r="F18403" s="29"/>
      <c r="G18403" s="45"/>
      <c r="L18403"/>
      <c r="M18403" s="46"/>
    </row>
    <row r="18404" spans="1:13" x14ac:dyDescent="0.3">
      <c r="A18404"/>
      <c r="B18404"/>
      <c r="C18404" s="29"/>
      <c r="D18404"/>
      <c r="E18404" s="44"/>
      <c r="F18404" s="29"/>
      <c r="G18404" s="45"/>
      <c r="L18404"/>
      <c r="M18404" s="46"/>
    </row>
    <row r="18405" spans="1:13" x14ac:dyDescent="0.3">
      <c r="A18405"/>
      <c r="B18405"/>
      <c r="C18405" s="29"/>
      <c r="D18405"/>
      <c r="E18405" s="44"/>
      <c r="F18405" s="29"/>
      <c r="G18405" s="45"/>
      <c r="L18405"/>
      <c r="M18405" s="46"/>
    </row>
    <row r="18406" spans="1:13" x14ac:dyDescent="0.3">
      <c r="A18406"/>
      <c r="B18406"/>
      <c r="C18406" s="29"/>
      <c r="D18406"/>
      <c r="E18406" s="44"/>
      <c r="F18406" s="29"/>
      <c r="G18406" s="45"/>
      <c r="L18406"/>
      <c r="M18406" s="46"/>
    </row>
    <row r="18407" spans="1:13" x14ac:dyDescent="0.3">
      <c r="A18407"/>
      <c r="B18407"/>
      <c r="C18407" s="29"/>
      <c r="D18407"/>
      <c r="E18407" s="44"/>
      <c r="F18407" s="29"/>
      <c r="G18407" s="45"/>
      <c r="L18407"/>
      <c r="M18407" s="46"/>
    </row>
    <row r="18408" spans="1:13" x14ac:dyDescent="0.3">
      <c r="A18408"/>
      <c r="B18408"/>
      <c r="C18408" s="29"/>
      <c r="D18408"/>
      <c r="E18408" s="44"/>
      <c r="F18408" s="29"/>
      <c r="G18408" s="45"/>
      <c r="L18408"/>
      <c r="M18408" s="46"/>
    </row>
    <row r="18409" spans="1:13" x14ac:dyDescent="0.3">
      <c r="A18409"/>
      <c r="B18409"/>
      <c r="C18409" s="29"/>
      <c r="D18409"/>
      <c r="E18409" s="44"/>
      <c r="F18409" s="29"/>
      <c r="G18409" s="45"/>
      <c r="L18409"/>
      <c r="M18409" s="46"/>
    </row>
    <row r="18410" spans="1:13" x14ac:dyDescent="0.3">
      <c r="A18410"/>
      <c r="B18410"/>
      <c r="C18410" s="29"/>
      <c r="D18410"/>
      <c r="E18410" s="44"/>
      <c r="F18410" s="29"/>
      <c r="G18410" s="45"/>
      <c r="L18410"/>
      <c r="M18410" s="46"/>
    </row>
    <row r="18411" spans="1:13" x14ac:dyDescent="0.3">
      <c r="A18411"/>
      <c r="B18411"/>
      <c r="C18411" s="29"/>
      <c r="D18411"/>
      <c r="E18411" s="44"/>
      <c r="F18411" s="29"/>
      <c r="G18411" s="45"/>
      <c r="L18411"/>
      <c r="M18411" s="46"/>
    </row>
    <row r="18412" spans="1:13" x14ac:dyDescent="0.3">
      <c r="A18412"/>
      <c r="B18412"/>
      <c r="C18412" s="29"/>
      <c r="D18412"/>
      <c r="E18412" s="44"/>
      <c r="F18412" s="29"/>
      <c r="G18412" s="45"/>
      <c r="L18412"/>
      <c r="M18412" s="46"/>
    </row>
    <row r="18413" spans="1:13" x14ac:dyDescent="0.3">
      <c r="A18413"/>
      <c r="B18413"/>
      <c r="C18413" s="29"/>
      <c r="D18413"/>
      <c r="E18413" s="44"/>
      <c r="F18413" s="29"/>
      <c r="G18413" s="45"/>
      <c r="L18413"/>
      <c r="M18413" s="46"/>
    </row>
    <row r="18414" spans="1:13" x14ac:dyDescent="0.3">
      <c r="A18414"/>
      <c r="B18414"/>
      <c r="C18414" s="29"/>
      <c r="D18414"/>
      <c r="E18414" s="44"/>
      <c r="F18414" s="29"/>
      <c r="G18414" s="45"/>
      <c r="L18414"/>
      <c r="M18414" s="46"/>
    </row>
    <row r="18415" spans="1:13" x14ac:dyDescent="0.3">
      <c r="A18415"/>
      <c r="B18415"/>
      <c r="C18415" s="29"/>
      <c r="D18415"/>
      <c r="E18415" s="44"/>
      <c r="F18415" s="29"/>
      <c r="G18415" s="45"/>
      <c r="L18415"/>
      <c r="M18415" s="46"/>
    </row>
    <row r="18416" spans="1:13" x14ac:dyDescent="0.3">
      <c r="A18416"/>
      <c r="B18416"/>
      <c r="C18416" s="29"/>
      <c r="D18416"/>
      <c r="E18416" s="44"/>
      <c r="F18416" s="29"/>
      <c r="G18416" s="45"/>
      <c r="L18416"/>
      <c r="M18416" s="46"/>
    </row>
    <row r="18417" spans="1:13" x14ac:dyDescent="0.3">
      <c r="A18417"/>
      <c r="B18417"/>
      <c r="C18417" s="29"/>
      <c r="D18417"/>
      <c r="E18417" s="44"/>
      <c r="F18417" s="29"/>
      <c r="G18417" s="45"/>
      <c r="L18417"/>
      <c r="M18417" s="46"/>
    </row>
    <row r="18418" spans="1:13" x14ac:dyDescent="0.3">
      <c r="A18418"/>
      <c r="B18418"/>
      <c r="C18418" s="29"/>
      <c r="D18418"/>
      <c r="E18418" s="44"/>
      <c r="F18418" s="29"/>
      <c r="G18418" s="45"/>
      <c r="L18418"/>
      <c r="M18418" s="46"/>
    </row>
    <row r="18419" spans="1:13" x14ac:dyDescent="0.3">
      <c r="A18419"/>
      <c r="B18419"/>
      <c r="C18419" s="29"/>
      <c r="D18419"/>
      <c r="E18419" s="44"/>
      <c r="F18419" s="29"/>
      <c r="G18419" s="45"/>
      <c r="L18419"/>
      <c r="M18419" s="46"/>
    </row>
    <row r="18420" spans="1:13" x14ac:dyDescent="0.3">
      <c r="A18420"/>
      <c r="B18420"/>
      <c r="C18420" s="29"/>
      <c r="D18420"/>
      <c r="E18420" s="44"/>
      <c r="F18420" s="29"/>
      <c r="G18420" s="45"/>
      <c r="L18420"/>
      <c r="M18420" s="46"/>
    </row>
    <row r="18421" spans="1:13" x14ac:dyDescent="0.3">
      <c r="A18421"/>
      <c r="B18421"/>
      <c r="C18421" s="29"/>
      <c r="D18421"/>
      <c r="E18421" s="44"/>
      <c r="F18421" s="29"/>
      <c r="G18421" s="45"/>
      <c r="L18421"/>
      <c r="M18421" s="46"/>
    </row>
    <row r="18422" spans="1:13" x14ac:dyDescent="0.3">
      <c r="A18422"/>
      <c r="B18422"/>
      <c r="C18422" s="29"/>
      <c r="D18422"/>
      <c r="E18422" s="44"/>
      <c r="F18422" s="29"/>
      <c r="G18422" s="45"/>
      <c r="L18422"/>
      <c r="M18422" s="46"/>
    </row>
    <row r="18423" spans="1:13" x14ac:dyDescent="0.3">
      <c r="A18423"/>
      <c r="B18423"/>
      <c r="C18423" s="29"/>
      <c r="D18423"/>
      <c r="E18423" s="44"/>
      <c r="F18423" s="29"/>
      <c r="G18423" s="45"/>
      <c r="L18423"/>
      <c r="M18423" s="46"/>
    </row>
    <row r="18424" spans="1:13" x14ac:dyDescent="0.3">
      <c r="A18424"/>
      <c r="B18424"/>
      <c r="C18424" s="29"/>
      <c r="D18424"/>
      <c r="E18424" s="44"/>
      <c r="F18424" s="29"/>
      <c r="G18424" s="45"/>
      <c r="L18424"/>
      <c r="M18424" s="46"/>
    </row>
    <row r="18425" spans="1:13" x14ac:dyDescent="0.3">
      <c r="A18425"/>
      <c r="B18425"/>
      <c r="C18425" s="29"/>
      <c r="D18425"/>
      <c r="E18425" s="44"/>
      <c r="F18425" s="29"/>
      <c r="G18425" s="45"/>
      <c r="L18425"/>
      <c r="M18425" s="46"/>
    </row>
    <row r="18426" spans="1:13" x14ac:dyDescent="0.3">
      <c r="A18426"/>
      <c r="B18426"/>
      <c r="C18426" s="29"/>
      <c r="D18426"/>
      <c r="E18426" s="44"/>
      <c r="F18426" s="29"/>
      <c r="G18426" s="45"/>
      <c r="L18426"/>
      <c r="M18426" s="46"/>
    </row>
    <row r="18427" spans="1:13" x14ac:dyDescent="0.3">
      <c r="A18427"/>
      <c r="B18427"/>
      <c r="C18427" s="29"/>
      <c r="D18427"/>
      <c r="E18427" s="44"/>
      <c r="F18427" s="29"/>
      <c r="G18427" s="45"/>
      <c r="L18427"/>
      <c r="M18427" s="46"/>
    </row>
    <row r="18428" spans="1:13" x14ac:dyDescent="0.3">
      <c r="A18428"/>
      <c r="B18428"/>
      <c r="C18428" s="29"/>
      <c r="D18428"/>
      <c r="E18428" s="44"/>
      <c r="F18428" s="29"/>
      <c r="G18428" s="45"/>
      <c r="L18428"/>
      <c r="M18428" s="46"/>
    </row>
    <row r="18429" spans="1:13" x14ac:dyDescent="0.3">
      <c r="A18429"/>
      <c r="B18429"/>
      <c r="C18429" s="29"/>
      <c r="D18429"/>
      <c r="E18429" s="44"/>
      <c r="F18429" s="29"/>
      <c r="G18429" s="45"/>
      <c r="L18429"/>
      <c r="M18429" s="46"/>
    </row>
    <row r="18430" spans="1:13" x14ac:dyDescent="0.3">
      <c r="A18430"/>
      <c r="B18430"/>
      <c r="C18430" s="29"/>
      <c r="D18430"/>
      <c r="E18430" s="44"/>
      <c r="F18430" s="29"/>
      <c r="G18430" s="45"/>
      <c r="L18430"/>
      <c r="M18430" s="46"/>
    </row>
    <row r="18431" spans="1:13" x14ac:dyDescent="0.3">
      <c r="A18431"/>
      <c r="B18431"/>
      <c r="C18431" s="29"/>
      <c r="D18431"/>
      <c r="E18431" s="44"/>
      <c r="F18431" s="29"/>
      <c r="G18431" s="45"/>
      <c r="L18431"/>
      <c r="M18431" s="46"/>
    </row>
    <row r="18432" spans="1:13" x14ac:dyDescent="0.3">
      <c r="A18432"/>
      <c r="B18432"/>
      <c r="C18432" s="29"/>
      <c r="D18432"/>
      <c r="E18432" s="44"/>
      <c r="F18432" s="29"/>
      <c r="G18432" s="45"/>
      <c r="L18432"/>
      <c r="M18432" s="46"/>
    </row>
    <row r="18433" spans="1:13" x14ac:dyDescent="0.3">
      <c r="A18433"/>
      <c r="B18433"/>
      <c r="C18433" s="29"/>
      <c r="D18433"/>
      <c r="E18433" s="44"/>
      <c r="F18433" s="29"/>
      <c r="G18433" s="45"/>
      <c r="L18433"/>
      <c r="M18433" s="46"/>
    </row>
    <row r="18434" spans="1:13" x14ac:dyDescent="0.3">
      <c r="A18434"/>
      <c r="B18434"/>
      <c r="C18434" s="29"/>
      <c r="D18434"/>
      <c r="E18434" s="44"/>
      <c r="F18434" s="29"/>
      <c r="G18434" s="45"/>
      <c r="L18434"/>
      <c r="M18434" s="46"/>
    </row>
    <row r="18435" spans="1:13" x14ac:dyDescent="0.3">
      <c r="A18435"/>
      <c r="B18435"/>
      <c r="C18435" s="29"/>
      <c r="D18435"/>
      <c r="E18435" s="44"/>
      <c r="F18435" s="29"/>
      <c r="G18435" s="45"/>
      <c r="L18435"/>
      <c r="M18435" s="46"/>
    </row>
    <row r="18436" spans="1:13" x14ac:dyDescent="0.3">
      <c r="A18436"/>
      <c r="B18436"/>
      <c r="C18436" s="29"/>
      <c r="D18436"/>
      <c r="E18436" s="44"/>
      <c r="F18436" s="29"/>
      <c r="G18436" s="45"/>
      <c r="L18436"/>
      <c r="M18436" s="46"/>
    </row>
    <row r="18437" spans="1:13" x14ac:dyDescent="0.3">
      <c r="A18437"/>
      <c r="B18437"/>
      <c r="C18437" s="29"/>
      <c r="D18437"/>
      <c r="E18437" s="44"/>
      <c r="F18437" s="29"/>
      <c r="G18437" s="45"/>
      <c r="L18437"/>
      <c r="M18437" s="46"/>
    </row>
    <row r="18438" spans="1:13" x14ac:dyDescent="0.3">
      <c r="A18438"/>
      <c r="B18438"/>
      <c r="C18438" s="29"/>
      <c r="D18438"/>
      <c r="E18438" s="44"/>
      <c r="F18438" s="29"/>
      <c r="G18438" s="45"/>
      <c r="L18438"/>
      <c r="M18438" s="46"/>
    </row>
    <row r="18439" spans="1:13" x14ac:dyDescent="0.3">
      <c r="A18439"/>
      <c r="B18439"/>
      <c r="C18439" s="29"/>
      <c r="D18439"/>
      <c r="E18439" s="44"/>
      <c r="F18439" s="29"/>
      <c r="G18439" s="45"/>
      <c r="L18439"/>
      <c r="M18439" s="46"/>
    </row>
    <row r="18440" spans="1:13" x14ac:dyDescent="0.3">
      <c r="A18440"/>
      <c r="B18440"/>
      <c r="C18440" s="29"/>
      <c r="D18440"/>
      <c r="E18440" s="44"/>
      <c r="F18440" s="29"/>
      <c r="G18440" s="45"/>
      <c r="L18440"/>
      <c r="M18440" s="46"/>
    </row>
    <row r="18441" spans="1:13" x14ac:dyDescent="0.3">
      <c r="A18441"/>
      <c r="B18441"/>
      <c r="C18441" s="29"/>
      <c r="D18441"/>
      <c r="E18441" s="44"/>
      <c r="F18441" s="29"/>
      <c r="G18441" s="45"/>
      <c r="L18441"/>
      <c r="M18441" s="46"/>
    </row>
    <row r="18442" spans="1:13" x14ac:dyDescent="0.3">
      <c r="A18442"/>
      <c r="B18442"/>
      <c r="C18442" s="29"/>
      <c r="D18442"/>
      <c r="E18442" s="44"/>
      <c r="F18442" s="29"/>
      <c r="G18442" s="45"/>
      <c r="L18442"/>
      <c r="M18442" s="46"/>
    </row>
    <row r="18443" spans="1:13" x14ac:dyDescent="0.3">
      <c r="A18443"/>
      <c r="B18443"/>
      <c r="C18443" s="29"/>
      <c r="D18443"/>
      <c r="E18443" s="44"/>
      <c r="F18443" s="29"/>
      <c r="G18443" s="45"/>
      <c r="L18443"/>
      <c r="M18443" s="46"/>
    </row>
    <row r="18444" spans="1:13" x14ac:dyDescent="0.3">
      <c r="A18444"/>
      <c r="B18444"/>
      <c r="C18444" s="29"/>
      <c r="D18444"/>
      <c r="E18444" s="44"/>
      <c r="F18444" s="29"/>
      <c r="G18444" s="45"/>
      <c r="L18444"/>
      <c r="M18444" s="46"/>
    </row>
    <row r="18445" spans="1:13" x14ac:dyDescent="0.3">
      <c r="A18445"/>
      <c r="B18445"/>
      <c r="C18445" s="29"/>
      <c r="D18445"/>
      <c r="E18445" s="44"/>
      <c r="F18445" s="29"/>
      <c r="G18445" s="45"/>
      <c r="L18445"/>
      <c r="M18445" s="46"/>
    </row>
    <row r="18446" spans="1:13" x14ac:dyDescent="0.3">
      <c r="A18446"/>
      <c r="B18446"/>
      <c r="C18446" s="29"/>
      <c r="D18446"/>
      <c r="E18446" s="44"/>
      <c r="F18446" s="29"/>
      <c r="G18446" s="45"/>
      <c r="L18446"/>
      <c r="M18446" s="46"/>
    </row>
    <row r="18447" spans="1:13" x14ac:dyDescent="0.3">
      <c r="A18447"/>
      <c r="B18447"/>
      <c r="C18447" s="29"/>
      <c r="D18447"/>
      <c r="E18447" s="44"/>
      <c r="F18447" s="29"/>
      <c r="G18447" s="45"/>
      <c r="L18447"/>
      <c r="M18447" s="46"/>
    </row>
    <row r="18448" spans="1:13" x14ac:dyDescent="0.3">
      <c r="A18448"/>
      <c r="B18448"/>
      <c r="C18448" s="29"/>
      <c r="D18448"/>
      <c r="E18448" s="44"/>
      <c r="F18448" s="29"/>
      <c r="G18448" s="45"/>
      <c r="L18448"/>
      <c r="M18448" s="46"/>
    </row>
    <row r="18449" spans="1:13" x14ac:dyDescent="0.3">
      <c r="A18449"/>
      <c r="B18449"/>
      <c r="C18449" s="29"/>
      <c r="D18449"/>
      <c r="E18449" s="44"/>
      <c r="F18449" s="29"/>
      <c r="G18449" s="45"/>
      <c r="L18449"/>
      <c r="M18449" s="46"/>
    </row>
    <row r="18450" spans="1:13" x14ac:dyDescent="0.3">
      <c r="A18450"/>
      <c r="B18450"/>
      <c r="C18450" s="29"/>
      <c r="D18450"/>
      <c r="E18450" s="44"/>
      <c r="F18450" s="29"/>
      <c r="G18450" s="45"/>
      <c r="L18450"/>
      <c r="M18450" s="46"/>
    </row>
    <row r="18451" spans="1:13" x14ac:dyDescent="0.3">
      <c r="A18451"/>
      <c r="B18451"/>
      <c r="C18451" s="29"/>
      <c r="D18451"/>
      <c r="E18451" s="44"/>
      <c r="F18451" s="29"/>
      <c r="G18451" s="45"/>
      <c r="L18451"/>
      <c r="M18451" s="46"/>
    </row>
    <row r="18452" spans="1:13" x14ac:dyDescent="0.3">
      <c r="A18452"/>
      <c r="B18452"/>
      <c r="C18452" s="29"/>
      <c r="D18452"/>
      <c r="E18452" s="44"/>
      <c r="F18452" s="29"/>
      <c r="G18452" s="45"/>
      <c r="L18452"/>
      <c r="M18452" s="46"/>
    </row>
    <row r="18453" spans="1:13" x14ac:dyDescent="0.3">
      <c r="A18453"/>
      <c r="B18453"/>
      <c r="C18453" s="29"/>
      <c r="D18453"/>
      <c r="E18453" s="44"/>
      <c r="F18453" s="29"/>
      <c r="G18453" s="45"/>
      <c r="L18453"/>
      <c r="M18453" s="46"/>
    </row>
    <row r="18454" spans="1:13" x14ac:dyDescent="0.3">
      <c r="A18454"/>
      <c r="B18454"/>
      <c r="C18454" s="29"/>
      <c r="D18454"/>
      <c r="E18454" s="44"/>
      <c r="F18454" s="29"/>
      <c r="G18454" s="45"/>
      <c r="L18454"/>
      <c r="M18454" s="46"/>
    </row>
    <row r="18455" spans="1:13" x14ac:dyDescent="0.3">
      <c r="A18455"/>
      <c r="B18455"/>
      <c r="C18455" s="29"/>
      <c r="D18455"/>
      <c r="E18455" s="44"/>
      <c r="F18455" s="29"/>
      <c r="G18455" s="45"/>
      <c r="L18455"/>
      <c r="M18455" s="46"/>
    </row>
    <row r="18456" spans="1:13" x14ac:dyDescent="0.3">
      <c r="A18456"/>
      <c r="B18456"/>
      <c r="C18456" s="29"/>
      <c r="D18456"/>
      <c r="E18456" s="44"/>
      <c r="F18456" s="29"/>
      <c r="G18456" s="45"/>
      <c r="L18456"/>
      <c r="M18456" s="46"/>
    </row>
    <row r="18457" spans="1:13" x14ac:dyDescent="0.3">
      <c r="A18457"/>
      <c r="B18457"/>
      <c r="C18457" s="29"/>
      <c r="D18457"/>
      <c r="E18457" s="44"/>
      <c r="F18457" s="29"/>
      <c r="G18457" s="45"/>
      <c r="L18457"/>
      <c r="M18457" s="46"/>
    </row>
    <row r="18458" spans="1:13" x14ac:dyDescent="0.3">
      <c r="A18458"/>
      <c r="B18458"/>
      <c r="C18458" s="29"/>
      <c r="D18458"/>
      <c r="E18458" s="44"/>
      <c r="F18458" s="29"/>
      <c r="G18458" s="45"/>
      <c r="L18458"/>
      <c r="M18458" s="46"/>
    </row>
    <row r="18459" spans="1:13" x14ac:dyDescent="0.3">
      <c r="A18459"/>
      <c r="B18459"/>
      <c r="C18459" s="29"/>
      <c r="D18459"/>
      <c r="E18459" s="44"/>
      <c r="F18459" s="29"/>
      <c r="G18459" s="45"/>
      <c r="L18459"/>
      <c r="M18459" s="46"/>
    </row>
    <row r="18460" spans="1:13" x14ac:dyDescent="0.3">
      <c r="A18460"/>
      <c r="B18460"/>
      <c r="C18460" s="29"/>
      <c r="D18460"/>
      <c r="E18460" s="44"/>
      <c r="F18460" s="29"/>
      <c r="G18460" s="45"/>
      <c r="L18460"/>
      <c r="M18460" s="46"/>
    </row>
    <row r="18461" spans="1:13" x14ac:dyDescent="0.3">
      <c r="A18461"/>
      <c r="B18461"/>
      <c r="C18461" s="29"/>
      <c r="D18461"/>
      <c r="E18461" s="44"/>
      <c r="F18461" s="29"/>
      <c r="G18461" s="45"/>
      <c r="L18461"/>
      <c r="M18461" s="46"/>
    </row>
    <row r="18462" spans="1:13" x14ac:dyDescent="0.3">
      <c r="A18462"/>
      <c r="B18462"/>
      <c r="C18462" s="29"/>
      <c r="D18462"/>
      <c r="E18462" s="44"/>
      <c r="F18462" s="29"/>
      <c r="G18462" s="45"/>
      <c r="L18462"/>
      <c r="M18462" s="46"/>
    </row>
    <row r="18463" spans="1:13" x14ac:dyDescent="0.3">
      <c r="A18463"/>
      <c r="B18463"/>
      <c r="C18463" s="29"/>
      <c r="D18463"/>
      <c r="E18463" s="44"/>
      <c r="F18463" s="29"/>
      <c r="G18463" s="45"/>
      <c r="L18463"/>
      <c r="M18463" s="46"/>
    </row>
    <row r="18464" spans="1:13" x14ac:dyDescent="0.3">
      <c r="A18464"/>
      <c r="B18464"/>
      <c r="C18464" s="29"/>
      <c r="D18464"/>
      <c r="E18464" s="44"/>
      <c r="F18464" s="29"/>
      <c r="G18464" s="45"/>
      <c r="L18464"/>
      <c r="M18464" s="46"/>
    </row>
    <row r="18465" spans="1:13" x14ac:dyDescent="0.3">
      <c r="A18465"/>
      <c r="B18465"/>
      <c r="C18465" s="29"/>
      <c r="D18465"/>
      <c r="E18465" s="44"/>
      <c r="F18465" s="29"/>
      <c r="G18465" s="45"/>
      <c r="L18465"/>
      <c r="M18465" s="46"/>
    </row>
    <row r="18466" spans="1:13" x14ac:dyDescent="0.3">
      <c r="A18466"/>
      <c r="B18466"/>
      <c r="C18466" s="29"/>
      <c r="D18466"/>
      <c r="E18466" s="44"/>
      <c r="F18466" s="29"/>
      <c r="G18466" s="45"/>
      <c r="L18466"/>
      <c r="M18466" s="46"/>
    </row>
    <row r="18467" spans="1:13" x14ac:dyDescent="0.3">
      <c r="A18467"/>
      <c r="B18467"/>
      <c r="C18467" s="29"/>
      <c r="D18467"/>
      <c r="E18467" s="44"/>
      <c r="F18467" s="29"/>
      <c r="G18467" s="45"/>
      <c r="L18467"/>
      <c r="M18467" s="46"/>
    </row>
    <row r="18468" spans="1:13" x14ac:dyDescent="0.3">
      <c r="A18468"/>
      <c r="B18468"/>
      <c r="C18468" s="29"/>
      <c r="D18468"/>
      <c r="E18468" s="44"/>
      <c r="F18468" s="29"/>
      <c r="G18468" s="45"/>
      <c r="L18468"/>
      <c r="M18468" s="46"/>
    </row>
    <row r="18469" spans="1:13" x14ac:dyDescent="0.3">
      <c r="A18469"/>
      <c r="B18469"/>
      <c r="C18469" s="29"/>
      <c r="D18469"/>
      <c r="E18469" s="44"/>
      <c r="F18469" s="29"/>
      <c r="G18469" s="45"/>
      <c r="L18469"/>
      <c r="M18469" s="46"/>
    </row>
    <row r="18470" spans="1:13" x14ac:dyDescent="0.3">
      <c r="A18470"/>
      <c r="B18470"/>
      <c r="C18470" s="29"/>
      <c r="D18470"/>
      <c r="E18470" s="44"/>
      <c r="F18470" s="29"/>
      <c r="G18470" s="45"/>
      <c r="L18470"/>
      <c r="M18470" s="46"/>
    </row>
    <row r="18471" spans="1:13" x14ac:dyDescent="0.3">
      <c r="A18471"/>
      <c r="B18471"/>
      <c r="C18471" s="29"/>
      <c r="D18471"/>
      <c r="E18471" s="44"/>
      <c r="F18471" s="29"/>
      <c r="G18471" s="45"/>
      <c r="L18471"/>
      <c r="M18471" s="46"/>
    </row>
    <row r="18472" spans="1:13" x14ac:dyDescent="0.3">
      <c r="A18472"/>
      <c r="B18472"/>
      <c r="C18472" s="29"/>
      <c r="D18472"/>
      <c r="E18472" s="44"/>
      <c r="F18472" s="29"/>
      <c r="G18472" s="45"/>
      <c r="L18472"/>
      <c r="M18472" s="46"/>
    </row>
    <row r="18473" spans="1:13" x14ac:dyDescent="0.3">
      <c r="A18473"/>
      <c r="B18473"/>
      <c r="C18473" s="29"/>
      <c r="D18473"/>
      <c r="E18473" s="44"/>
      <c r="F18473" s="29"/>
      <c r="G18473" s="45"/>
      <c r="L18473"/>
      <c r="M18473" s="46"/>
    </row>
    <row r="18474" spans="1:13" x14ac:dyDescent="0.3">
      <c r="A18474"/>
      <c r="B18474"/>
      <c r="C18474" s="29"/>
      <c r="D18474"/>
      <c r="E18474" s="44"/>
      <c r="F18474" s="29"/>
      <c r="G18474" s="45"/>
      <c r="L18474"/>
      <c r="M18474" s="46"/>
    </row>
    <row r="18475" spans="1:13" x14ac:dyDescent="0.3">
      <c r="A18475"/>
      <c r="B18475"/>
      <c r="C18475" s="29"/>
      <c r="D18475"/>
      <c r="E18475" s="44"/>
      <c r="F18475" s="29"/>
      <c r="G18475" s="45"/>
      <c r="L18475"/>
      <c r="M18475" s="46"/>
    </row>
    <row r="18476" spans="1:13" x14ac:dyDescent="0.3">
      <c r="A18476"/>
      <c r="B18476"/>
      <c r="C18476" s="29"/>
      <c r="D18476"/>
      <c r="E18476" s="44"/>
      <c r="F18476" s="29"/>
      <c r="G18476" s="45"/>
      <c r="L18476"/>
      <c r="M18476" s="46"/>
    </row>
    <row r="18477" spans="1:13" x14ac:dyDescent="0.3">
      <c r="A18477"/>
      <c r="B18477"/>
      <c r="C18477" s="29"/>
      <c r="D18477"/>
      <c r="E18477" s="44"/>
      <c r="F18477" s="29"/>
      <c r="G18477" s="45"/>
      <c r="L18477"/>
      <c r="M18477" s="46"/>
    </row>
    <row r="18478" spans="1:13" x14ac:dyDescent="0.3">
      <c r="A18478"/>
      <c r="B18478"/>
      <c r="C18478" s="29"/>
      <c r="D18478"/>
      <c r="E18478" s="44"/>
      <c r="F18478" s="29"/>
      <c r="G18478" s="45"/>
      <c r="L18478"/>
      <c r="M18478" s="46"/>
    </row>
    <row r="18479" spans="1:13" x14ac:dyDescent="0.3">
      <c r="A18479"/>
      <c r="B18479"/>
      <c r="C18479" s="29"/>
      <c r="D18479"/>
      <c r="E18479" s="44"/>
      <c r="F18479" s="29"/>
      <c r="G18479" s="45"/>
      <c r="L18479"/>
      <c r="M18479" s="46"/>
    </row>
    <row r="18480" spans="1:13" x14ac:dyDescent="0.3">
      <c r="A18480"/>
      <c r="B18480"/>
      <c r="C18480" s="29"/>
      <c r="D18480"/>
      <c r="E18480" s="44"/>
      <c r="F18480" s="29"/>
      <c r="G18480" s="45"/>
      <c r="L18480"/>
      <c r="M18480" s="46"/>
    </row>
    <row r="18481" spans="1:13" x14ac:dyDescent="0.3">
      <c r="A18481"/>
      <c r="B18481"/>
      <c r="C18481" s="29"/>
      <c r="D18481"/>
      <c r="E18481" s="44"/>
      <c r="F18481" s="29"/>
      <c r="G18481" s="45"/>
      <c r="L18481"/>
      <c r="M18481" s="46"/>
    </row>
    <row r="18482" spans="1:13" x14ac:dyDescent="0.3">
      <c r="A18482"/>
      <c r="B18482"/>
      <c r="C18482" s="29"/>
      <c r="D18482"/>
      <c r="E18482" s="44"/>
      <c r="F18482" s="29"/>
      <c r="G18482" s="45"/>
      <c r="L18482"/>
      <c r="M18482" s="46"/>
    </row>
    <row r="18483" spans="1:13" x14ac:dyDescent="0.3">
      <c r="A18483"/>
      <c r="B18483"/>
      <c r="C18483" s="29"/>
      <c r="D18483"/>
      <c r="E18483" s="44"/>
      <c r="F18483" s="29"/>
      <c r="G18483" s="45"/>
      <c r="L18483"/>
      <c r="M18483" s="46"/>
    </row>
    <row r="18484" spans="1:13" x14ac:dyDescent="0.3">
      <c r="A18484"/>
      <c r="B18484"/>
      <c r="C18484" s="29"/>
      <c r="D18484"/>
      <c r="E18484" s="44"/>
      <c r="F18484" s="29"/>
      <c r="G18484" s="45"/>
      <c r="L18484"/>
      <c r="M18484" s="46"/>
    </row>
    <row r="18485" spans="1:13" x14ac:dyDescent="0.3">
      <c r="A18485"/>
      <c r="B18485"/>
      <c r="C18485" s="29"/>
      <c r="D18485"/>
      <c r="E18485" s="44"/>
      <c r="F18485" s="29"/>
      <c r="G18485" s="45"/>
      <c r="L18485"/>
      <c r="M18485" s="46"/>
    </row>
    <row r="18486" spans="1:13" x14ac:dyDescent="0.3">
      <c r="A18486"/>
      <c r="B18486"/>
      <c r="C18486" s="29"/>
      <c r="D18486"/>
      <c r="E18486" s="44"/>
      <c r="F18486" s="29"/>
      <c r="G18486" s="45"/>
      <c r="L18486"/>
      <c r="M18486" s="46"/>
    </row>
    <row r="18487" spans="1:13" x14ac:dyDescent="0.3">
      <c r="A18487"/>
      <c r="B18487"/>
      <c r="C18487" s="29"/>
      <c r="D18487"/>
      <c r="E18487" s="44"/>
      <c r="F18487" s="29"/>
      <c r="G18487" s="45"/>
      <c r="L18487"/>
      <c r="M18487" s="46"/>
    </row>
    <row r="18488" spans="1:13" x14ac:dyDescent="0.3">
      <c r="A18488"/>
      <c r="B18488"/>
      <c r="C18488" s="29"/>
      <c r="D18488"/>
      <c r="E18488" s="44"/>
      <c r="F18488" s="29"/>
      <c r="G18488" s="45"/>
      <c r="L18488"/>
      <c r="M18488" s="46"/>
    </row>
    <row r="18489" spans="1:13" x14ac:dyDescent="0.3">
      <c r="A18489"/>
      <c r="B18489"/>
      <c r="C18489" s="29"/>
      <c r="D18489"/>
      <c r="E18489" s="44"/>
      <c r="F18489" s="29"/>
      <c r="G18489" s="45"/>
      <c r="L18489"/>
      <c r="M18489" s="46"/>
    </row>
    <row r="18490" spans="1:13" x14ac:dyDescent="0.3">
      <c r="A18490"/>
      <c r="B18490"/>
      <c r="C18490" s="29"/>
      <c r="D18490"/>
      <c r="E18490" s="44"/>
      <c r="F18490" s="29"/>
      <c r="G18490" s="45"/>
      <c r="L18490"/>
      <c r="M18490" s="46"/>
    </row>
    <row r="18491" spans="1:13" x14ac:dyDescent="0.3">
      <c r="A18491"/>
      <c r="B18491"/>
      <c r="C18491" s="29"/>
      <c r="D18491"/>
      <c r="E18491" s="44"/>
      <c r="F18491" s="29"/>
      <c r="G18491" s="45"/>
      <c r="L18491"/>
      <c r="M18491" s="46"/>
    </row>
    <row r="18492" spans="1:13" x14ac:dyDescent="0.3">
      <c r="A18492"/>
      <c r="B18492"/>
      <c r="C18492" s="29"/>
      <c r="D18492"/>
      <c r="E18492" s="44"/>
      <c r="F18492" s="29"/>
      <c r="G18492" s="45"/>
      <c r="L18492"/>
      <c r="M18492" s="46"/>
    </row>
    <row r="18493" spans="1:13" x14ac:dyDescent="0.3">
      <c r="A18493"/>
      <c r="B18493"/>
      <c r="C18493" s="29"/>
      <c r="D18493"/>
      <c r="E18493" s="44"/>
      <c r="F18493" s="29"/>
      <c r="G18493" s="45"/>
      <c r="L18493"/>
      <c r="M18493" s="46"/>
    </row>
    <row r="18494" spans="1:13" x14ac:dyDescent="0.3">
      <c r="A18494"/>
      <c r="B18494"/>
      <c r="C18494" s="29"/>
      <c r="D18494"/>
      <c r="E18494" s="44"/>
      <c r="F18494" s="29"/>
      <c r="G18494" s="45"/>
      <c r="L18494"/>
      <c r="M18494" s="46"/>
    </row>
    <row r="18495" spans="1:13" x14ac:dyDescent="0.3">
      <c r="A18495"/>
      <c r="B18495"/>
      <c r="C18495" s="29"/>
      <c r="D18495"/>
      <c r="E18495" s="44"/>
      <c r="F18495" s="29"/>
      <c r="G18495" s="45"/>
      <c r="L18495"/>
      <c r="M18495" s="46"/>
    </row>
    <row r="18496" spans="1:13" x14ac:dyDescent="0.3">
      <c r="A18496"/>
      <c r="B18496"/>
      <c r="C18496" s="29"/>
      <c r="D18496"/>
      <c r="E18496" s="44"/>
      <c r="F18496" s="29"/>
      <c r="G18496" s="45"/>
      <c r="L18496"/>
      <c r="M18496" s="46"/>
    </row>
    <row r="18497" spans="1:13" x14ac:dyDescent="0.3">
      <c r="A18497"/>
      <c r="B18497"/>
      <c r="C18497" s="29"/>
      <c r="D18497"/>
      <c r="E18497" s="44"/>
      <c r="F18497" s="29"/>
      <c r="G18497" s="45"/>
      <c r="L18497"/>
      <c r="M18497" s="46"/>
    </row>
    <row r="18498" spans="1:13" x14ac:dyDescent="0.3">
      <c r="A18498"/>
      <c r="B18498"/>
      <c r="C18498" s="29"/>
      <c r="D18498"/>
      <c r="E18498" s="44"/>
      <c r="F18498" s="29"/>
      <c r="G18498" s="45"/>
      <c r="L18498"/>
      <c r="M18498" s="46"/>
    </row>
    <row r="18499" spans="1:13" x14ac:dyDescent="0.3">
      <c r="A18499"/>
      <c r="B18499"/>
      <c r="C18499" s="29"/>
      <c r="D18499"/>
      <c r="E18499" s="44"/>
      <c r="F18499" s="29"/>
      <c r="G18499" s="45"/>
      <c r="L18499"/>
      <c r="M18499" s="46"/>
    </row>
    <row r="18500" spans="1:13" x14ac:dyDescent="0.3">
      <c r="A18500"/>
      <c r="B18500"/>
      <c r="C18500" s="29"/>
      <c r="D18500"/>
      <c r="E18500" s="44"/>
      <c r="F18500" s="29"/>
      <c r="G18500" s="45"/>
      <c r="L18500"/>
      <c r="M18500" s="46"/>
    </row>
    <row r="18501" spans="1:13" x14ac:dyDescent="0.3">
      <c r="A18501"/>
      <c r="B18501"/>
      <c r="C18501" s="29"/>
      <c r="D18501"/>
      <c r="E18501" s="44"/>
      <c r="F18501" s="29"/>
      <c r="G18501" s="45"/>
      <c r="L18501"/>
      <c r="M18501" s="46"/>
    </row>
    <row r="18502" spans="1:13" x14ac:dyDescent="0.3">
      <c r="A18502"/>
      <c r="B18502"/>
      <c r="C18502" s="29"/>
      <c r="D18502"/>
      <c r="E18502" s="44"/>
      <c r="F18502" s="29"/>
      <c r="G18502" s="45"/>
      <c r="L18502"/>
      <c r="M18502" s="46"/>
    </row>
    <row r="18503" spans="1:13" x14ac:dyDescent="0.3">
      <c r="A18503"/>
      <c r="B18503"/>
      <c r="C18503" s="29"/>
      <c r="D18503"/>
      <c r="E18503" s="44"/>
      <c r="F18503" s="29"/>
      <c r="G18503" s="45"/>
      <c r="L18503"/>
      <c r="M18503" s="46"/>
    </row>
    <row r="18504" spans="1:13" x14ac:dyDescent="0.3">
      <c r="A18504"/>
      <c r="B18504"/>
      <c r="C18504" s="29"/>
      <c r="D18504"/>
      <c r="E18504" s="44"/>
      <c r="F18504" s="29"/>
      <c r="G18504" s="45"/>
      <c r="L18504"/>
      <c r="M18504" s="46"/>
    </row>
    <row r="18505" spans="1:13" x14ac:dyDescent="0.3">
      <c r="A18505"/>
      <c r="B18505"/>
      <c r="C18505" s="29"/>
      <c r="D18505"/>
      <c r="E18505" s="44"/>
      <c r="F18505" s="29"/>
      <c r="G18505" s="45"/>
      <c r="L18505"/>
      <c r="M18505" s="46"/>
    </row>
    <row r="18506" spans="1:13" x14ac:dyDescent="0.3">
      <c r="A18506"/>
      <c r="B18506"/>
      <c r="C18506" s="29"/>
      <c r="D18506"/>
      <c r="E18506" s="44"/>
      <c r="F18506" s="29"/>
      <c r="G18506" s="45"/>
      <c r="L18506"/>
      <c r="M18506" s="46"/>
    </row>
    <row r="18507" spans="1:13" x14ac:dyDescent="0.3">
      <c r="A18507"/>
      <c r="B18507"/>
      <c r="C18507" s="29"/>
      <c r="D18507"/>
      <c r="E18507" s="44"/>
      <c r="F18507" s="29"/>
      <c r="G18507" s="45"/>
      <c r="L18507"/>
      <c r="M18507" s="46"/>
    </row>
    <row r="18508" spans="1:13" x14ac:dyDescent="0.3">
      <c r="A18508"/>
      <c r="B18508"/>
      <c r="C18508" s="29"/>
      <c r="D18508"/>
      <c r="E18508" s="44"/>
      <c r="F18508" s="29"/>
      <c r="G18508" s="45"/>
      <c r="L18508"/>
      <c r="M18508" s="46"/>
    </row>
    <row r="18509" spans="1:13" x14ac:dyDescent="0.3">
      <c r="A18509"/>
      <c r="B18509"/>
      <c r="C18509" s="29"/>
      <c r="D18509"/>
      <c r="E18509" s="44"/>
      <c r="F18509" s="29"/>
      <c r="G18509" s="45"/>
      <c r="L18509"/>
      <c r="M18509" s="46"/>
    </row>
    <row r="18510" spans="1:13" x14ac:dyDescent="0.3">
      <c r="A18510"/>
      <c r="B18510"/>
      <c r="C18510" s="29"/>
      <c r="D18510"/>
      <c r="E18510" s="44"/>
      <c r="F18510" s="29"/>
      <c r="G18510" s="45"/>
      <c r="L18510"/>
      <c r="M18510" s="46"/>
    </row>
    <row r="18511" spans="1:13" x14ac:dyDescent="0.3">
      <c r="A18511"/>
      <c r="B18511"/>
      <c r="C18511" s="29"/>
      <c r="D18511"/>
      <c r="E18511" s="44"/>
      <c r="F18511" s="29"/>
      <c r="G18511" s="45"/>
      <c r="L18511"/>
      <c r="M18511" s="46"/>
    </row>
    <row r="18512" spans="1:13" x14ac:dyDescent="0.3">
      <c r="A18512"/>
      <c r="B18512"/>
      <c r="C18512" s="29"/>
      <c r="D18512"/>
      <c r="E18512" s="44"/>
      <c r="F18512" s="29"/>
      <c r="G18512" s="45"/>
      <c r="L18512"/>
      <c r="M18512" s="46"/>
    </row>
    <row r="18513" spans="1:13" x14ac:dyDescent="0.3">
      <c r="A18513"/>
      <c r="B18513"/>
      <c r="C18513" s="29"/>
      <c r="D18513"/>
      <c r="E18513" s="44"/>
      <c r="F18513" s="29"/>
      <c r="G18513" s="45"/>
      <c r="L18513"/>
      <c r="M18513" s="46"/>
    </row>
    <row r="18514" spans="1:13" x14ac:dyDescent="0.3">
      <c r="A18514"/>
      <c r="B18514"/>
      <c r="C18514" s="29"/>
      <c r="D18514"/>
      <c r="E18514" s="44"/>
      <c r="F18514" s="29"/>
      <c r="G18514" s="45"/>
      <c r="L18514"/>
      <c r="M18514" s="46"/>
    </row>
    <row r="18515" spans="1:13" x14ac:dyDescent="0.3">
      <c r="A18515"/>
      <c r="B18515"/>
      <c r="C18515" s="29"/>
      <c r="D18515"/>
      <c r="E18515" s="44"/>
      <c r="F18515" s="29"/>
      <c r="G18515" s="45"/>
      <c r="L18515"/>
      <c r="M18515" s="46"/>
    </row>
    <row r="18516" spans="1:13" x14ac:dyDescent="0.3">
      <c r="A18516"/>
      <c r="B18516"/>
      <c r="C18516" s="29"/>
      <c r="D18516"/>
      <c r="E18516" s="44"/>
      <c r="F18516" s="29"/>
      <c r="G18516" s="45"/>
      <c r="L18516"/>
      <c r="M18516" s="46"/>
    </row>
    <row r="18517" spans="1:13" x14ac:dyDescent="0.3">
      <c r="A18517"/>
      <c r="B18517"/>
      <c r="C18517" s="29"/>
      <c r="D18517"/>
      <c r="E18517" s="44"/>
      <c r="F18517" s="29"/>
      <c r="G18517" s="45"/>
      <c r="L18517"/>
      <c r="M18517" s="46"/>
    </row>
    <row r="18518" spans="1:13" x14ac:dyDescent="0.3">
      <c r="A18518"/>
      <c r="B18518"/>
      <c r="C18518" s="29"/>
      <c r="D18518"/>
      <c r="E18518" s="44"/>
      <c r="F18518" s="29"/>
      <c r="G18518" s="45"/>
      <c r="L18518"/>
      <c r="M18518" s="46"/>
    </row>
    <row r="18519" spans="1:13" x14ac:dyDescent="0.3">
      <c r="A18519"/>
      <c r="B18519"/>
      <c r="C18519" s="29"/>
      <c r="D18519"/>
      <c r="E18519" s="44"/>
      <c r="F18519" s="29"/>
      <c r="G18519" s="45"/>
      <c r="L18519"/>
      <c r="M18519" s="46"/>
    </row>
    <row r="18520" spans="1:13" x14ac:dyDescent="0.3">
      <c r="A18520"/>
      <c r="B18520"/>
      <c r="C18520" s="29"/>
      <c r="D18520"/>
      <c r="E18520" s="44"/>
      <c r="F18520" s="29"/>
      <c r="G18520" s="45"/>
      <c r="L18520"/>
      <c r="M18520" s="46"/>
    </row>
    <row r="18521" spans="1:13" x14ac:dyDescent="0.3">
      <c r="A18521"/>
      <c r="B18521"/>
      <c r="C18521" s="29"/>
      <c r="D18521"/>
      <c r="E18521" s="44"/>
      <c r="F18521" s="29"/>
      <c r="G18521" s="45"/>
      <c r="L18521"/>
      <c r="M18521" s="46"/>
    </row>
    <row r="18522" spans="1:13" x14ac:dyDescent="0.3">
      <c r="A18522"/>
      <c r="B18522"/>
      <c r="C18522" s="29"/>
      <c r="D18522"/>
      <c r="E18522" s="44"/>
      <c r="F18522" s="29"/>
      <c r="G18522" s="45"/>
      <c r="L18522"/>
      <c r="M18522" s="46"/>
    </row>
    <row r="18523" spans="1:13" x14ac:dyDescent="0.3">
      <c r="A18523"/>
      <c r="B18523"/>
      <c r="C18523" s="29"/>
      <c r="D18523"/>
      <c r="E18523" s="44"/>
      <c r="F18523" s="29"/>
      <c r="G18523" s="45"/>
      <c r="L18523"/>
      <c r="M18523" s="46"/>
    </row>
    <row r="18524" spans="1:13" x14ac:dyDescent="0.3">
      <c r="A18524"/>
      <c r="B18524"/>
      <c r="C18524" s="29"/>
      <c r="D18524"/>
      <c r="E18524" s="44"/>
      <c r="F18524" s="29"/>
      <c r="G18524" s="45"/>
      <c r="L18524"/>
      <c r="M18524" s="46"/>
    </row>
    <row r="18525" spans="1:13" x14ac:dyDescent="0.3">
      <c r="A18525"/>
      <c r="B18525"/>
      <c r="C18525" s="29"/>
      <c r="D18525"/>
      <c r="E18525" s="44"/>
      <c r="F18525" s="29"/>
      <c r="G18525" s="45"/>
      <c r="L18525"/>
      <c r="M18525" s="46"/>
    </row>
    <row r="18526" spans="1:13" x14ac:dyDescent="0.3">
      <c r="A18526"/>
      <c r="B18526"/>
      <c r="C18526" s="29"/>
      <c r="D18526"/>
      <c r="E18526" s="44"/>
      <c r="F18526" s="29"/>
      <c r="G18526" s="45"/>
      <c r="L18526"/>
      <c r="M18526" s="46"/>
    </row>
    <row r="18527" spans="1:13" x14ac:dyDescent="0.3">
      <c r="A18527"/>
      <c r="B18527"/>
      <c r="C18527" s="29"/>
      <c r="D18527"/>
      <c r="E18527" s="44"/>
      <c r="F18527" s="29"/>
      <c r="G18527" s="45"/>
      <c r="L18527"/>
      <c r="M18527" s="46"/>
    </row>
    <row r="18528" spans="1:13" x14ac:dyDescent="0.3">
      <c r="A18528"/>
      <c r="B18528"/>
      <c r="C18528" s="29"/>
      <c r="D18528"/>
      <c r="E18528" s="44"/>
      <c r="F18528" s="29"/>
      <c r="G18528" s="45"/>
      <c r="L18528"/>
      <c r="M18528" s="46"/>
    </row>
    <row r="18529" spans="1:13" x14ac:dyDescent="0.3">
      <c r="A18529"/>
      <c r="B18529"/>
      <c r="C18529" s="29"/>
      <c r="D18529"/>
      <c r="E18529" s="44"/>
      <c r="F18529" s="29"/>
      <c r="G18529" s="45"/>
      <c r="L18529"/>
      <c r="M18529" s="46"/>
    </row>
    <row r="18530" spans="1:13" x14ac:dyDescent="0.3">
      <c r="A18530"/>
      <c r="B18530"/>
      <c r="C18530" s="29"/>
      <c r="D18530"/>
      <c r="E18530" s="44"/>
      <c r="F18530" s="29"/>
      <c r="G18530" s="45"/>
      <c r="L18530"/>
      <c r="M18530" s="46"/>
    </row>
    <row r="18531" spans="1:13" x14ac:dyDescent="0.3">
      <c r="A18531"/>
      <c r="B18531"/>
      <c r="C18531" s="29"/>
      <c r="D18531"/>
      <c r="E18531" s="44"/>
      <c r="F18531" s="29"/>
      <c r="G18531" s="45"/>
      <c r="L18531"/>
      <c r="M18531" s="46"/>
    </row>
    <row r="18532" spans="1:13" x14ac:dyDescent="0.3">
      <c r="A18532"/>
      <c r="B18532"/>
      <c r="C18532" s="29"/>
      <c r="D18532"/>
      <c r="E18532" s="44"/>
      <c r="F18532" s="29"/>
      <c r="G18532" s="45"/>
      <c r="L18532"/>
      <c r="M18532" s="46"/>
    </row>
    <row r="18533" spans="1:13" x14ac:dyDescent="0.3">
      <c r="A18533"/>
      <c r="B18533"/>
      <c r="C18533" s="29"/>
      <c r="D18533"/>
      <c r="E18533" s="44"/>
      <c r="F18533" s="29"/>
      <c r="G18533" s="45"/>
      <c r="L18533"/>
      <c r="M18533" s="46"/>
    </row>
    <row r="18534" spans="1:13" x14ac:dyDescent="0.3">
      <c r="A18534"/>
      <c r="B18534"/>
      <c r="C18534" s="29"/>
      <c r="D18534"/>
      <c r="E18534" s="44"/>
      <c r="F18534" s="29"/>
      <c r="G18534" s="45"/>
      <c r="L18534"/>
      <c r="M18534" s="46"/>
    </row>
    <row r="18535" spans="1:13" x14ac:dyDescent="0.3">
      <c r="A18535"/>
      <c r="B18535"/>
      <c r="C18535" s="29"/>
      <c r="D18535"/>
      <c r="E18535" s="44"/>
      <c r="F18535" s="29"/>
      <c r="G18535" s="45"/>
      <c r="L18535"/>
      <c r="M18535" s="46"/>
    </row>
    <row r="18536" spans="1:13" x14ac:dyDescent="0.3">
      <c r="A18536"/>
      <c r="B18536"/>
      <c r="C18536" s="29"/>
      <c r="D18536"/>
      <c r="E18536" s="44"/>
      <c r="F18536" s="29"/>
      <c r="G18536" s="45"/>
      <c r="L18536"/>
      <c r="M18536" s="46"/>
    </row>
    <row r="18537" spans="1:13" x14ac:dyDescent="0.3">
      <c r="A18537"/>
      <c r="B18537"/>
      <c r="C18537" s="29"/>
      <c r="D18537"/>
      <c r="E18537" s="44"/>
      <c r="F18537" s="29"/>
      <c r="G18537" s="45"/>
      <c r="L18537"/>
      <c r="M18537" s="46"/>
    </row>
    <row r="18538" spans="1:13" x14ac:dyDescent="0.3">
      <c r="A18538"/>
      <c r="B18538"/>
      <c r="C18538" s="29"/>
      <c r="D18538"/>
      <c r="E18538" s="44"/>
      <c r="F18538" s="29"/>
      <c r="G18538" s="45"/>
      <c r="L18538"/>
      <c r="M18538" s="46"/>
    </row>
    <row r="18539" spans="1:13" x14ac:dyDescent="0.3">
      <c r="A18539"/>
      <c r="B18539"/>
      <c r="C18539" s="29"/>
      <c r="D18539"/>
      <c r="E18539" s="44"/>
      <c r="F18539" s="29"/>
      <c r="G18539" s="45"/>
      <c r="L18539"/>
      <c r="M18539" s="46"/>
    </row>
    <row r="18540" spans="1:13" x14ac:dyDescent="0.3">
      <c r="A18540"/>
      <c r="B18540"/>
      <c r="C18540" s="29"/>
      <c r="D18540"/>
      <c r="E18540" s="44"/>
      <c r="F18540" s="29"/>
      <c r="G18540" s="45"/>
      <c r="L18540"/>
      <c r="M18540" s="46"/>
    </row>
    <row r="18541" spans="1:13" x14ac:dyDescent="0.3">
      <c r="A18541"/>
      <c r="B18541"/>
      <c r="C18541" s="29"/>
      <c r="D18541"/>
      <c r="E18541" s="44"/>
      <c r="F18541" s="29"/>
      <c r="G18541" s="45"/>
      <c r="L18541"/>
      <c r="M18541" s="46"/>
    </row>
    <row r="18542" spans="1:13" x14ac:dyDescent="0.3">
      <c r="A18542"/>
      <c r="B18542"/>
      <c r="C18542" s="29"/>
      <c r="D18542"/>
      <c r="E18542" s="44"/>
      <c r="F18542" s="29"/>
      <c r="G18542" s="45"/>
      <c r="L18542"/>
      <c r="M18542" s="46"/>
    </row>
    <row r="18543" spans="1:13" x14ac:dyDescent="0.3">
      <c r="A18543"/>
      <c r="B18543"/>
      <c r="C18543" s="29"/>
      <c r="D18543"/>
      <c r="E18543" s="44"/>
      <c r="F18543" s="29"/>
      <c r="G18543" s="45"/>
      <c r="L18543"/>
      <c r="M18543" s="46"/>
    </row>
    <row r="18544" spans="1:13" x14ac:dyDescent="0.3">
      <c r="A18544"/>
      <c r="B18544"/>
      <c r="C18544" s="29"/>
      <c r="D18544"/>
      <c r="E18544" s="44"/>
      <c r="F18544" s="29"/>
      <c r="G18544" s="45"/>
      <c r="L18544"/>
      <c r="M18544" s="46"/>
    </row>
    <row r="18545" spans="1:13" x14ac:dyDescent="0.3">
      <c r="A18545"/>
      <c r="B18545"/>
      <c r="C18545" s="29"/>
      <c r="D18545"/>
      <c r="E18545" s="44"/>
      <c r="F18545" s="29"/>
      <c r="G18545" s="45"/>
      <c r="L18545"/>
      <c r="M18545" s="46"/>
    </row>
    <row r="18546" spans="1:13" x14ac:dyDescent="0.3">
      <c r="A18546"/>
      <c r="B18546"/>
      <c r="C18546" s="29"/>
      <c r="D18546"/>
      <c r="E18546" s="44"/>
      <c r="F18546" s="29"/>
      <c r="G18546" s="45"/>
      <c r="L18546"/>
      <c r="M18546" s="46"/>
    </row>
    <row r="18547" spans="1:13" x14ac:dyDescent="0.3">
      <c r="A18547"/>
      <c r="B18547"/>
      <c r="C18547" s="29"/>
      <c r="D18547"/>
      <c r="E18547" s="44"/>
      <c r="F18547" s="29"/>
      <c r="G18547" s="45"/>
      <c r="L18547"/>
      <c r="M18547" s="46"/>
    </row>
    <row r="18548" spans="1:13" x14ac:dyDescent="0.3">
      <c r="A18548"/>
      <c r="B18548"/>
      <c r="C18548" s="29"/>
      <c r="D18548"/>
      <c r="E18548" s="44"/>
      <c r="F18548" s="29"/>
      <c r="G18548" s="45"/>
      <c r="L18548"/>
      <c r="M18548" s="46"/>
    </row>
    <row r="18549" spans="1:13" x14ac:dyDescent="0.3">
      <c r="A18549"/>
      <c r="B18549"/>
      <c r="C18549" s="29"/>
      <c r="D18549"/>
      <c r="E18549" s="44"/>
      <c r="F18549" s="29"/>
      <c r="G18549" s="45"/>
      <c r="L18549"/>
      <c r="M18549" s="46"/>
    </row>
    <row r="18550" spans="1:13" x14ac:dyDescent="0.3">
      <c r="A18550"/>
      <c r="B18550"/>
      <c r="C18550" s="29"/>
      <c r="D18550"/>
      <c r="E18550" s="44"/>
      <c r="F18550" s="29"/>
      <c r="G18550" s="45"/>
      <c r="L18550"/>
      <c r="M18550" s="46"/>
    </row>
    <row r="18551" spans="1:13" x14ac:dyDescent="0.3">
      <c r="A18551"/>
      <c r="B18551"/>
      <c r="C18551" s="29"/>
      <c r="D18551"/>
      <c r="E18551" s="44"/>
      <c r="F18551" s="29"/>
      <c r="G18551" s="45"/>
      <c r="L18551"/>
      <c r="M18551" s="46"/>
    </row>
    <row r="18552" spans="1:13" x14ac:dyDescent="0.3">
      <c r="A18552"/>
      <c r="B18552"/>
      <c r="C18552" s="29"/>
      <c r="D18552"/>
      <c r="E18552" s="44"/>
      <c r="F18552" s="29"/>
      <c r="G18552" s="45"/>
      <c r="L18552"/>
      <c r="M18552" s="46"/>
    </row>
    <row r="18553" spans="1:13" x14ac:dyDescent="0.3">
      <c r="A18553"/>
      <c r="B18553"/>
      <c r="C18553" s="29"/>
      <c r="D18553"/>
      <c r="E18553" s="44"/>
      <c r="F18553" s="29"/>
      <c r="G18553" s="45"/>
      <c r="L18553"/>
      <c r="M18553" s="46"/>
    </row>
    <row r="18554" spans="1:13" x14ac:dyDescent="0.3">
      <c r="A18554"/>
      <c r="B18554"/>
      <c r="C18554" s="29"/>
      <c r="D18554"/>
      <c r="E18554" s="44"/>
      <c r="F18554" s="29"/>
      <c r="G18554" s="45"/>
      <c r="L18554"/>
      <c r="M18554" s="46"/>
    </row>
    <row r="18555" spans="1:13" x14ac:dyDescent="0.3">
      <c r="A18555"/>
      <c r="B18555"/>
      <c r="C18555" s="29"/>
      <c r="D18555"/>
      <c r="E18555" s="44"/>
      <c r="F18555" s="29"/>
      <c r="G18555" s="45"/>
      <c r="L18555"/>
      <c r="M18555" s="46"/>
    </row>
    <row r="18556" spans="1:13" x14ac:dyDescent="0.3">
      <c r="A18556"/>
      <c r="B18556"/>
      <c r="C18556" s="29"/>
      <c r="D18556"/>
      <c r="E18556" s="44"/>
      <c r="F18556" s="29"/>
      <c r="G18556" s="45"/>
      <c r="L18556"/>
      <c r="M18556" s="46"/>
    </row>
    <row r="18557" spans="1:13" x14ac:dyDescent="0.3">
      <c r="A18557"/>
      <c r="B18557"/>
      <c r="C18557" s="29"/>
      <c r="D18557"/>
      <c r="E18557" s="44"/>
      <c r="F18557" s="29"/>
      <c r="G18557" s="45"/>
      <c r="L18557"/>
      <c r="M18557" s="46"/>
    </row>
    <row r="18558" spans="1:13" x14ac:dyDescent="0.3">
      <c r="A18558"/>
      <c r="B18558"/>
      <c r="C18558" s="29"/>
      <c r="D18558"/>
      <c r="E18558" s="44"/>
      <c r="F18558" s="29"/>
      <c r="G18558" s="45"/>
      <c r="L18558"/>
      <c r="M18558" s="46"/>
    </row>
    <row r="18559" spans="1:13" x14ac:dyDescent="0.3">
      <c r="A18559"/>
      <c r="B18559"/>
      <c r="C18559" s="29"/>
      <c r="D18559"/>
      <c r="E18559" s="44"/>
      <c r="F18559" s="29"/>
      <c r="G18559" s="45"/>
      <c r="L18559"/>
      <c r="M18559" s="46"/>
    </row>
    <row r="18560" spans="1:13" x14ac:dyDescent="0.3">
      <c r="A18560"/>
      <c r="B18560"/>
      <c r="C18560" s="29"/>
      <c r="D18560"/>
      <c r="E18560" s="44"/>
      <c r="F18560" s="29"/>
      <c r="G18560" s="45"/>
      <c r="L18560"/>
      <c r="M18560" s="46"/>
    </row>
    <row r="18561" spans="1:13" x14ac:dyDescent="0.3">
      <c r="A18561"/>
      <c r="B18561"/>
      <c r="C18561" s="29"/>
      <c r="D18561"/>
      <c r="E18561" s="44"/>
      <c r="F18561" s="29"/>
      <c r="G18561" s="45"/>
      <c r="L18561"/>
      <c r="M18561" s="46"/>
    </row>
    <row r="18562" spans="1:13" x14ac:dyDescent="0.3">
      <c r="A18562"/>
      <c r="B18562"/>
      <c r="C18562" s="29"/>
      <c r="D18562"/>
      <c r="E18562" s="44"/>
      <c r="F18562" s="29"/>
      <c r="G18562" s="45"/>
      <c r="L18562"/>
      <c r="M18562" s="46"/>
    </row>
    <row r="18563" spans="1:13" x14ac:dyDescent="0.3">
      <c r="A18563"/>
      <c r="B18563"/>
      <c r="C18563" s="29"/>
      <c r="D18563"/>
      <c r="E18563" s="44"/>
      <c r="F18563" s="29"/>
      <c r="G18563" s="45"/>
      <c r="L18563"/>
      <c r="M18563" s="46"/>
    </row>
    <row r="18564" spans="1:13" x14ac:dyDescent="0.3">
      <c r="A18564"/>
      <c r="B18564"/>
      <c r="C18564" s="29"/>
      <c r="D18564"/>
      <c r="E18564" s="44"/>
      <c r="F18564" s="29"/>
      <c r="G18564" s="45"/>
      <c r="L18564"/>
      <c r="M18564" s="46"/>
    </row>
    <row r="18565" spans="1:13" x14ac:dyDescent="0.3">
      <c r="A18565"/>
      <c r="B18565"/>
      <c r="C18565" s="29"/>
      <c r="D18565"/>
      <c r="E18565" s="44"/>
      <c r="F18565" s="29"/>
      <c r="G18565" s="45"/>
      <c r="L18565"/>
      <c r="M18565" s="46"/>
    </row>
    <row r="18566" spans="1:13" x14ac:dyDescent="0.3">
      <c r="A18566"/>
      <c r="B18566"/>
      <c r="C18566" s="29"/>
      <c r="D18566"/>
      <c r="E18566" s="44"/>
      <c r="F18566" s="29"/>
      <c r="G18566" s="45"/>
      <c r="L18566"/>
      <c r="M18566" s="46"/>
    </row>
    <row r="18567" spans="1:13" x14ac:dyDescent="0.3">
      <c r="A18567"/>
      <c r="B18567"/>
      <c r="C18567" s="29"/>
      <c r="D18567"/>
      <c r="E18567" s="44"/>
      <c r="F18567" s="29"/>
      <c r="G18567" s="45"/>
      <c r="L18567"/>
      <c r="M18567" s="46"/>
    </row>
    <row r="18568" spans="1:13" x14ac:dyDescent="0.3">
      <c r="A18568"/>
      <c r="B18568"/>
      <c r="C18568" s="29"/>
      <c r="D18568"/>
      <c r="E18568" s="44"/>
      <c r="F18568" s="29"/>
      <c r="G18568" s="45"/>
      <c r="L18568"/>
      <c r="M18568" s="46"/>
    </row>
    <row r="18569" spans="1:13" x14ac:dyDescent="0.3">
      <c r="A18569"/>
      <c r="B18569"/>
      <c r="C18569" s="29"/>
      <c r="D18569"/>
      <c r="E18569" s="44"/>
      <c r="F18569" s="29"/>
      <c r="G18569" s="45"/>
      <c r="L18569"/>
      <c r="M18569" s="46"/>
    </row>
    <row r="18570" spans="1:13" x14ac:dyDescent="0.3">
      <c r="A18570"/>
      <c r="B18570"/>
      <c r="C18570" s="29"/>
      <c r="D18570"/>
      <c r="E18570" s="44"/>
      <c r="F18570" s="29"/>
      <c r="G18570" s="45"/>
      <c r="L18570"/>
      <c r="M18570" s="46"/>
    </row>
    <row r="18571" spans="1:13" x14ac:dyDescent="0.3">
      <c r="A18571"/>
      <c r="B18571"/>
      <c r="C18571" s="29"/>
      <c r="D18571"/>
      <c r="E18571" s="44"/>
      <c r="F18571" s="29"/>
      <c r="G18571" s="45"/>
      <c r="L18571"/>
      <c r="M18571" s="46"/>
    </row>
    <row r="18572" spans="1:13" x14ac:dyDescent="0.3">
      <c r="A18572"/>
      <c r="B18572"/>
      <c r="C18572" s="29"/>
      <c r="D18572"/>
      <c r="E18572" s="44"/>
      <c r="F18572" s="29"/>
      <c r="G18572" s="45"/>
      <c r="L18572"/>
      <c r="M18572" s="46"/>
    </row>
    <row r="18573" spans="1:13" x14ac:dyDescent="0.3">
      <c r="A18573"/>
      <c r="B18573"/>
      <c r="C18573" s="29"/>
      <c r="D18573"/>
      <c r="E18573" s="44"/>
      <c r="F18573" s="29"/>
      <c r="G18573" s="45"/>
      <c r="L18573"/>
      <c r="M18573" s="46"/>
    </row>
    <row r="18574" spans="1:13" x14ac:dyDescent="0.3">
      <c r="A18574"/>
      <c r="B18574"/>
      <c r="C18574" s="29"/>
      <c r="D18574"/>
      <c r="E18574" s="44"/>
      <c r="F18574" s="29"/>
      <c r="G18574" s="45"/>
      <c r="L18574"/>
      <c r="M18574" s="46"/>
    </row>
    <row r="18575" spans="1:13" x14ac:dyDescent="0.3">
      <c r="A18575"/>
      <c r="B18575"/>
      <c r="C18575" s="29"/>
      <c r="D18575"/>
      <c r="E18575" s="44"/>
      <c r="F18575" s="29"/>
      <c r="G18575" s="45"/>
      <c r="L18575"/>
      <c r="M18575" s="46"/>
    </row>
    <row r="18576" spans="1:13" x14ac:dyDescent="0.3">
      <c r="A18576"/>
      <c r="B18576"/>
      <c r="C18576" s="29"/>
      <c r="D18576"/>
      <c r="E18576" s="44"/>
      <c r="F18576" s="29"/>
      <c r="G18576" s="45"/>
      <c r="L18576"/>
      <c r="M18576" s="46"/>
    </row>
    <row r="18577" spans="1:13" x14ac:dyDescent="0.3">
      <c r="A18577"/>
      <c r="B18577"/>
      <c r="C18577" s="29"/>
      <c r="D18577"/>
      <c r="E18577" s="44"/>
      <c r="F18577" s="29"/>
      <c r="G18577" s="45"/>
      <c r="L18577"/>
      <c r="M18577" s="46"/>
    </row>
    <row r="18578" spans="1:13" x14ac:dyDescent="0.3">
      <c r="A18578"/>
      <c r="B18578"/>
      <c r="C18578" s="29"/>
      <c r="D18578"/>
      <c r="E18578" s="44"/>
      <c r="F18578" s="29"/>
      <c r="G18578" s="45"/>
      <c r="L18578"/>
      <c r="M18578" s="46"/>
    </row>
    <row r="18579" spans="1:13" x14ac:dyDescent="0.3">
      <c r="A18579"/>
      <c r="B18579"/>
      <c r="C18579" s="29"/>
      <c r="D18579"/>
      <c r="E18579" s="44"/>
      <c r="F18579" s="29"/>
      <c r="G18579" s="45"/>
      <c r="L18579"/>
      <c r="M18579" s="46"/>
    </row>
    <row r="18580" spans="1:13" x14ac:dyDescent="0.3">
      <c r="A18580"/>
      <c r="B18580"/>
      <c r="C18580" s="29"/>
      <c r="D18580"/>
      <c r="E18580" s="44"/>
      <c r="F18580" s="29"/>
      <c r="G18580" s="45"/>
      <c r="L18580"/>
      <c r="M18580" s="46"/>
    </row>
    <row r="18581" spans="1:13" x14ac:dyDescent="0.3">
      <c r="A18581"/>
      <c r="B18581"/>
      <c r="C18581" s="29"/>
      <c r="D18581"/>
      <c r="E18581" s="44"/>
      <c r="F18581" s="29"/>
      <c r="G18581" s="45"/>
      <c r="L18581"/>
      <c r="M18581" s="46"/>
    </row>
    <row r="18582" spans="1:13" x14ac:dyDescent="0.3">
      <c r="A18582"/>
      <c r="B18582"/>
      <c r="C18582" s="29"/>
      <c r="D18582"/>
      <c r="E18582" s="44"/>
      <c r="F18582" s="29"/>
      <c r="G18582" s="45"/>
      <c r="L18582"/>
      <c r="M18582" s="46"/>
    </row>
    <row r="18583" spans="1:13" x14ac:dyDescent="0.3">
      <c r="A18583"/>
      <c r="B18583"/>
      <c r="C18583" s="29"/>
      <c r="D18583"/>
      <c r="E18583" s="44"/>
      <c r="F18583" s="29"/>
      <c r="G18583" s="45"/>
      <c r="L18583"/>
      <c r="M18583" s="46"/>
    </row>
    <row r="18584" spans="1:13" x14ac:dyDescent="0.3">
      <c r="A18584"/>
      <c r="B18584"/>
      <c r="C18584" s="29"/>
      <c r="D18584"/>
      <c r="E18584" s="44"/>
      <c r="F18584" s="29"/>
      <c r="G18584" s="45"/>
      <c r="L18584"/>
      <c r="M18584" s="46"/>
    </row>
    <row r="18585" spans="1:13" x14ac:dyDescent="0.3">
      <c r="A18585"/>
      <c r="B18585"/>
      <c r="C18585" s="29"/>
      <c r="D18585"/>
      <c r="E18585" s="44"/>
      <c r="F18585" s="29"/>
      <c r="G18585" s="45"/>
      <c r="L18585"/>
      <c r="M18585" s="46"/>
    </row>
    <row r="18586" spans="1:13" x14ac:dyDescent="0.3">
      <c r="A18586"/>
      <c r="B18586"/>
      <c r="C18586" s="29"/>
      <c r="D18586"/>
      <c r="E18586" s="44"/>
      <c r="F18586" s="29"/>
      <c r="G18586" s="45"/>
      <c r="L18586"/>
      <c r="M18586" s="46"/>
    </row>
    <row r="18587" spans="1:13" x14ac:dyDescent="0.3">
      <c r="A18587"/>
      <c r="B18587"/>
      <c r="C18587" s="29"/>
      <c r="D18587"/>
      <c r="E18587" s="44"/>
      <c r="F18587" s="29"/>
      <c r="G18587" s="45"/>
      <c r="L18587"/>
      <c r="M18587" s="46"/>
    </row>
    <row r="18588" spans="1:13" x14ac:dyDescent="0.3">
      <c r="A18588"/>
      <c r="B18588"/>
      <c r="C18588" s="29"/>
      <c r="D18588"/>
      <c r="E18588" s="44"/>
      <c r="F18588" s="29"/>
      <c r="G18588" s="45"/>
      <c r="L18588"/>
      <c r="M18588" s="46"/>
    </row>
    <row r="18589" spans="1:13" x14ac:dyDescent="0.3">
      <c r="A18589"/>
      <c r="B18589"/>
      <c r="C18589" s="29"/>
      <c r="D18589"/>
      <c r="E18589" s="44"/>
      <c r="F18589" s="29"/>
      <c r="G18589" s="45"/>
      <c r="L18589"/>
      <c r="M18589" s="46"/>
    </row>
    <row r="18590" spans="1:13" x14ac:dyDescent="0.3">
      <c r="A18590"/>
      <c r="B18590"/>
      <c r="C18590" s="29"/>
      <c r="D18590"/>
      <c r="E18590" s="44"/>
      <c r="F18590" s="29"/>
      <c r="G18590" s="45"/>
      <c r="L18590"/>
      <c r="M18590" s="46"/>
    </row>
    <row r="18591" spans="1:13" x14ac:dyDescent="0.3">
      <c r="A18591"/>
      <c r="B18591"/>
      <c r="C18591" s="29"/>
      <c r="D18591"/>
      <c r="E18591" s="44"/>
      <c r="F18591" s="29"/>
      <c r="G18591" s="45"/>
      <c r="L18591"/>
      <c r="M18591" s="46"/>
    </row>
    <row r="18592" spans="1:13" x14ac:dyDescent="0.3">
      <c r="A18592"/>
      <c r="B18592"/>
      <c r="C18592" s="29"/>
      <c r="D18592"/>
      <c r="E18592" s="44"/>
      <c r="F18592" s="29"/>
      <c r="G18592" s="45"/>
      <c r="L18592"/>
      <c r="M18592" s="46"/>
    </row>
    <row r="18593" spans="1:13" x14ac:dyDescent="0.3">
      <c r="A18593"/>
      <c r="B18593"/>
      <c r="C18593" s="29"/>
      <c r="D18593"/>
      <c r="E18593" s="44"/>
      <c r="F18593" s="29"/>
      <c r="G18593" s="45"/>
      <c r="L18593"/>
      <c r="M18593" s="46"/>
    </row>
    <row r="18594" spans="1:13" x14ac:dyDescent="0.3">
      <c r="A18594"/>
      <c r="B18594"/>
      <c r="C18594" s="29"/>
      <c r="D18594"/>
      <c r="E18594" s="44"/>
      <c r="F18594" s="29"/>
      <c r="G18594" s="45"/>
      <c r="L18594"/>
      <c r="M18594" s="46"/>
    </row>
    <row r="18595" spans="1:13" x14ac:dyDescent="0.3">
      <c r="A18595"/>
      <c r="B18595"/>
      <c r="C18595" s="29"/>
      <c r="D18595"/>
      <c r="E18595" s="44"/>
      <c r="F18595" s="29"/>
      <c r="G18595" s="45"/>
      <c r="L18595"/>
      <c r="M18595" s="46"/>
    </row>
    <row r="18596" spans="1:13" x14ac:dyDescent="0.3">
      <c r="A18596"/>
      <c r="B18596"/>
      <c r="C18596" s="29"/>
      <c r="D18596"/>
      <c r="E18596" s="44"/>
      <c r="F18596" s="29"/>
      <c r="G18596" s="45"/>
      <c r="L18596"/>
      <c r="M18596" s="46"/>
    </row>
    <row r="18597" spans="1:13" x14ac:dyDescent="0.3">
      <c r="A18597"/>
      <c r="B18597"/>
      <c r="C18597" s="29"/>
      <c r="D18597"/>
      <c r="E18597" s="44"/>
      <c r="F18597" s="29"/>
      <c r="G18597" s="45"/>
      <c r="L18597"/>
      <c r="M18597" s="46"/>
    </row>
    <row r="18598" spans="1:13" x14ac:dyDescent="0.3">
      <c r="A18598"/>
      <c r="B18598"/>
      <c r="C18598" s="29"/>
      <c r="D18598"/>
      <c r="E18598" s="44"/>
      <c r="F18598" s="29"/>
      <c r="G18598" s="45"/>
      <c r="L18598"/>
      <c r="M18598" s="46"/>
    </row>
    <row r="18599" spans="1:13" x14ac:dyDescent="0.3">
      <c r="A18599"/>
      <c r="B18599"/>
      <c r="C18599" s="29"/>
      <c r="D18599"/>
      <c r="E18599" s="44"/>
      <c r="F18599" s="29"/>
      <c r="G18599" s="45"/>
      <c r="L18599"/>
      <c r="M18599" s="46"/>
    </row>
    <row r="18600" spans="1:13" x14ac:dyDescent="0.3">
      <c r="A18600"/>
      <c r="B18600"/>
      <c r="C18600" s="29"/>
      <c r="D18600"/>
      <c r="E18600" s="44"/>
      <c r="F18600" s="29"/>
      <c r="G18600" s="45"/>
      <c r="L18600"/>
      <c r="M18600" s="46"/>
    </row>
    <row r="18601" spans="1:13" x14ac:dyDescent="0.3">
      <c r="A18601"/>
      <c r="B18601"/>
      <c r="C18601" s="29"/>
      <c r="D18601"/>
      <c r="E18601" s="44"/>
      <c r="F18601" s="29"/>
      <c r="G18601" s="45"/>
      <c r="L18601"/>
      <c r="M18601" s="46"/>
    </row>
    <row r="18602" spans="1:13" x14ac:dyDescent="0.3">
      <c r="A18602"/>
      <c r="B18602"/>
      <c r="C18602" s="29"/>
      <c r="D18602"/>
      <c r="E18602" s="44"/>
      <c r="F18602" s="29"/>
      <c r="G18602" s="45"/>
      <c r="L18602"/>
      <c r="M18602" s="46"/>
    </row>
    <row r="18603" spans="1:13" x14ac:dyDescent="0.3">
      <c r="A18603"/>
      <c r="B18603"/>
      <c r="C18603" s="29"/>
      <c r="D18603"/>
      <c r="E18603" s="44"/>
      <c r="F18603" s="29"/>
      <c r="G18603" s="45"/>
      <c r="L18603"/>
      <c r="M18603" s="46"/>
    </row>
    <row r="18604" spans="1:13" x14ac:dyDescent="0.3">
      <c r="A18604"/>
      <c r="B18604"/>
      <c r="C18604" s="29"/>
      <c r="D18604"/>
      <c r="E18604" s="44"/>
      <c r="F18604" s="29"/>
      <c r="G18604" s="45"/>
      <c r="L18604"/>
      <c r="M18604" s="46"/>
    </row>
    <row r="18605" spans="1:13" x14ac:dyDescent="0.3">
      <c r="A18605"/>
      <c r="B18605"/>
      <c r="C18605" s="29"/>
      <c r="D18605"/>
      <c r="E18605" s="44"/>
      <c r="F18605" s="29"/>
      <c r="G18605" s="45"/>
      <c r="L18605"/>
      <c r="M18605" s="46"/>
    </row>
    <row r="18606" spans="1:13" x14ac:dyDescent="0.3">
      <c r="A18606"/>
      <c r="B18606"/>
      <c r="C18606" s="29"/>
      <c r="D18606"/>
      <c r="E18606" s="44"/>
      <c r="F18606" s="29"/>
      <c r="G18606" s="45"/>
      <c r="L18606"/>
      <c r="M18606" s="46"/>
    </row>
    <row r="18607" spans="1:13" x14ac:dyDescent="0.3">
      <c r="A18607"/>
      <c r="B18607"/>
      <c r="C18607" s="29"/>
      <c r="D18607"/>
      <c r="E18607" s="44"/>
      <c r="F18607" s="29"/>
      <c r="G18607" s="45"/>
      <c r="L18607"/>
      <c r="M18607" s="46"/>
    </row>
    <row r="18608" spans="1:13" x14ac:dyDescent="0.3">
      <c r="A18608"/>
      <c r="B18608"/>
      <c r="C18608" s="29"/>
      <c r="D18608"/>
      <c r="E18608" s="44"/>
      <c r="F18608" s="29"/>
      <c r="G18608" s="45"/>
      <c r="L18608"/>
      <c r="M18608" s="46"/>
    </row>
    <row r="18609" spans="1:13" x14ac:dyDescent="0.3">
      <c r="A18609"/>
      <c r="B18609"/>
      <c r="C18609" s="29"/>
      <c r="D18609"/>
      <c r="E18609" s="44"/>
      <c r="F18609" s="29"/>
      <c r="G18609" s="45"/>
      <c r="L18609"/>
      <c r="M18609" s="46"/>
    </row>
    <row r="18610" spans="1:13" x14ac:dyDescent="0.3">
      <c r="A18610"/>
      <c r="B18610"/>
      <c r="C18610" s="29"/>
      <c r="D18610"/>
      <c r="E18610" s="44"/>
      <c r="F18610" s="29"/>
      <c r="G18610" s="45"/>
      <c r="L18610"/>
      <c r="M18610" s="46"/>
    </row>
    <row r="18611" spans="1:13" x14ac:dyDescent="0.3">
      <c r="A18611"/>
      <c r="B18611"/>
      <c r="C18611" s="29"/>
      <c r="D18611"/>
      <c r="E18611" s="44"/>
      <c r="F18611" s="29"/>
      <c r="G18611" s="45"/>
      <c r="L18611"/>
      <c r="M18611" s="46"/>
    </row>
    <row r="18612" spans="1:13" x14ac:dyDescent="0.3">
      <c r="A18612"/>
      <c r="B18612"/>
      <c r="C18612" s="29"/>
      <c r="D18612"/>
      <c r="E18612" s="44"/>
      <c r="F18612" s="29"/>
      <c r="G18612" s="45"/>
      <c r="L18612"/>
      <c r="M18612" s="46"/>
    </row>
    <row r="18613" spans="1:13" x14ac:dyDescent="0.3">
      <c r="A18613"/>
      <c r="B18613"/>
      <c r="C18613" s="29"/>
      <c r="D18613"/>
      <c r="E18613" s="44"/>
      <c r="F18613" s="29"/>
      <c r="G18613" s="45"/>
      <c r="L18613"/>
      <c r="M18613" s="46"/>
    </row>
    <row r="18614" spans="1:13" x14ac:dyDescent="0.3">
      <c r="A18614"/>
      <c r="B18614"/>
      <c r="C18614" s="29"/>
      <c r="D18614"/>
      <c r="E18614" s="44"/>
      <c r="F18614" s="29"/>
      <c r="G18614" s="45"/>
      <c r="L18614"/>
      <c r="M18614" s="46"/>
    </row>
    <row r="18615" spans="1:13" x14ac:dyDescent="0.3">
      <c r="A18615"/>
      <c r="B18615"/>
      <c r="C18615" s="29"/>
      <c r="D18615"/>
      <c r="E18615" s="44"/>
      <c r="F18615" s="29"/>
      <c r="G18615" s="45"/>
      <c r="L18615"/>
      <c r="M18615" s="46"/>
    </row>
    <row r="18616" spans="1:13" x14ac:dyDescent="0.3">
      <c r="A18616"/>
      <c r="B18616"/>
      <c r="C18616" s="29"/>
      <c r="D18616"/>
      <c r="E18616" s="44"/>
      <c r="F18616" s="29"/>
      <c r="G18616" s="45"/>
      <c r="L18616"/>
      <c r="M18616" s="46"/>
    </row>
    <row r="18617" spans="1:13" x14ac:dyDescent="0.3">
      <c r="A18617"/>
      <c r="B18617"/>
      <c r="C18617" s="29"/>
      <c r="D18617"/>
      <c r="E18617" s="44"/>
      <c r="F18617" s="29"/>
      <c r="G18617" s="45"/>
      <c r="L18617"/>
      <c r="M18617" s="46"/>
    </row>
    <row r="18618" spans="1:13" x14ac:dyDescent="0.3">
      <c r="A18618"/>
      <c r="B18618"/>
      <c r="C18618" s="29"/>
      <c r="D18618"/>
      <c r="E18618" s="44"/>
      <c r="F18618" s="29"/>
      <c r="G18618" s="45"/>
      <c r="L18618"/>
      <c r="M18618" s="46"/>
    </row>
    <row r="18619" spans="1:13" x14ac:dyDescent="0.3">
      <c r="A18619"/>
      <c r="B18619"/>
      <c r="C18619" s="29"/>
      <c r="D18619"/>
      <c r="E18619" s="44"/>
      <c r="F18619" s="29"/>
      <c r="G18619" s="45"/>
      <c r="L18619"/>
      <c r="M18619" s="46"/>
    </row>
    <row r="18620" spans="1:13" x14ac:dyDescent="0.3">
      <c r="A18620"/>
      <c r="B18620"/>
      <c r="C18620" s="29"/>
      <c r="D18620"/>
      <c r="E18620" s="44"/>
      <c r="F18620" s="29"/>
      <c r="G18620" s="45"/>
      <c r="L18620"/>
      <c r="M18620" s="46"/>
    </row>
    <row r="18621" spans="1:13" x14ac:dyDescent="0.3">
      <c r="A18621"/>
      <c r="B18621"/>
      <c r="C18621" s="29"/>
      <c r="D18621"/>
      <c r="E18621" s="44"/>
      <c r="F18621" s="29"/>
      <c r="G18621" s="45"/>
      <c r="L18621"/>
      <c r="M18621" s="46"/>
    </row>
    <row r="18622" spans="1:13" x14ac:dyDescent="0.3">
      <c r="A18622"/>
      <c r="B18622"/>
      <c r="C18622" s="29"/>
      <c r="D18622"/>
      <c r="E18622" s="44"/>
      <c r="F18622" s="29"/>
      <c r="G18622" s="45"/>
      <c r="L18622"/>
      <c r="M18622" s="46"/>
    </row>
    <row r="18623" spans="1:13" x14ac:dyDescent="0.3">
      <c r="A18623"/>
      <c r="B18623"/>
      <c r="C18623" s="29"/>
      <c r="D18623"/>
      <c r="E18623" s="44"/>
      <c r="F18623" s="29"/>
      <c r="G18623" s="45"/>
      <c r="L18623"/>
      <c r="M18623" s="46"/>
    </row>
    <row r="18624" spans="1:13" x14ac:dyDescent="0.3">
      <c r="A18624"/>
      <c r="B18624"/>
      <c r="C18624" s="29"/>
      <c r="D18624"/>
      <c r="E18624" s="44"/>
      <c r="F18624" s="29"/>
      <c r="G18624" s="45"/>
      <c r="L18624"/>
      <c r="M18624" s="46"/>
    </row>
    <row r="18625" spans="1:13" x14ac:dyDescent="0.3">
      <c r="A18625"/>
      <c r="B18625"/>
      <c r="C18625" s="29"/>
      <c r="D18625"/>
      <c r="E18625" s="44"/>
      <c r="F18625" s="29"/>
      <c r="G18625" s="45"/>
      <c r="L18625"/>
      <c r="M18625" s="46"/>
    </row>
    <row r="18626" spans="1:13" x14ac:dyDescent="0.3">
      <c r="A18626"/>
      <c r="B18626"/>
      <c r="C18626" s="29"/>
      <c r="D18626"/>
      <c r="E18626" s="44"/>
      <c r="F18626" s="29"/>
      <c r="G18626" s="45"/>
      <c r="L18626"/>
      <c r="M18626" s="46"/>
    </row>
    <row r="18627" spans="1:13" x14ac:dyDescent="0.3">
      <c r="A18627"/>
      <c r="B18627"/>
      <c r="C18627" s="29"/>
      <c r="D18627"/>
      <c r="E18627" s="44"/>
      <c r="F18627" s="29"/>
      <c r="G18627" s="45"/>
      <c r="L18627"/>
      <c r="M18627" s="46"/>
    </row>
    <row r="18628" spans="1:13" x14ac:dyDescent="0.3">
      <c r="A18628"/>
      <c r="B18628"/>
      <c r="C18628" s="29"/>
      <c r="D18628"/>
      <c r="E18628" s="44"/>
      <c r="F18628" s="29"/>
      <c r="G18628" s="45"/>
      <c r="L18628"/>
      <c r="M18628" s="46"/>
    </row>
    <row r="18629" spans="1:13" x14ac:dyDescent="0.3">
      <c r="A18629"/>
      <c r="B18629"/>
      <c r="C18629" s="29"/>
      <c r="D18629"/>
      <c r="E18629" s="44"/>
      <c r="F18629" s="29"/>
      <c r="G18629" s="45"/>
      <c r="L18629"/>
      <c r="M18629" s="46"/>
    </row>
    <row r="18630" spans="1:13" x14ac:dyDescent="0.3">
      <c r="A18630"/>
      <c r="B18630"/>
      <c r="C18630" s="29"/>
      <c r="D18630"/>
      <c r="E18630" s="44"/>
      <c r="F18630" s="29"/>
      <c r="G18630" s="45"/>
      <c r="L18630"/>
      <c r="M18630" s="46"/>
    </row>
    <row r="18631" spans="1:13" x14ac:dyDescent="0.3">
      <c r="A18631"/>
      <c r="B18631"/>
      <c r="C18631" s="29"/>
      <c r="D18631"/>
      <c r="E18631" s="44"/>
      <c r="F18631" s="29"/>
      <c r="G18631" s="45"/>
      <c r="L18631"/>
      <c r="M18631" s="46"/>
    </row>
    <row r="18632" spans="1:13" x14ac:dyDescent="0.3">
      <c r="A18632"/>
      <c r="B18632"/>
      <c r="C18632" s="29"/>
      <c r="D18632"/>
      <c r="E18632" s="44"/>
      <c r="F18632" s="29"/>
      <c r="G18632" s="45"/>
      <c r="L18632"/>
      <c r="M18632" s="46"/>
    </row>
    <row r="18633" spans="1:13" x14ac:dyDescent="0.3">
      <c r="A18633"/>
      <c r="B18633"/>
      <c r="C18633" s="29"/>
      <c r="D18633"/>
      <c r="E18633" s="44"/>
      <c r="F18633" s="29"/>
      <c r="G18633" s="45"/>
      <c r="L18633"/>
      <c r="M18633" s="46"/>
    </row>
    <row r="18634" spans="1:13" x14ac:dyDescent="0.3">
      <c r="A18634"/>
      <c r="B18634"/>
      <c r="C18634" s="29"/>
      <c r="D18634"/>
      <c r="E18634" s="44"/>
      <c r="F18634" s="29"/>
      <c r="G18634" s="45"/>
      <c r="L18634"/>
      <c r="M18634" s="46"/>
    </row>
    <row r="18635" spans="1:13" x14ac:dyDescent="0.3">
      <c r="A18635"/>
      <c r="B18635"/>
      <c r="C18635" s="29"/>
      <c r="D18635"/>
      <c r="E18635" s="44"/>
      <c r="F18635" s="29"/>
      <c r="G18635" s="45"/>
      <c r="L18635"/>
      <c r="M18635" s="46"/>
    </row>
    <row r="18636" spans="1:13" x14ac:dyDescent="0.3">
      <c r="A18636"/>
      <c r="B18636"/>
      <c r="C18636" s="29"/>
      <c r="D18636"/>
      <c r="E18636" s="44"/>
      <c r="F18636" s="29"/>
      <c r="G18636" s="45"/>
      <c r="L18636"/>
      <c r="M18636" s="46"/>
    </row>
    <row r="18637" spans="1:13" x14ac:dyDescent="0.3">
      <c r="A18637"/>
      <c r="B18637"/>
      <c r="C18637" s="29"/>
      <c r="D18637"/>
      <c r="E18637" s="44"/>
      <c r="F18637" s="29"/>
      <c r="G18637" s="45"/>
      <c r="L18637"/>
      <c r="M18637" s="46"/>
    </row>
    <row r="18638" spans="1:13" x14ac:dyDescent="0.3">
      <c r="A18638"/>
      <c r="B18638"/>
      <c r="C18638" s="29"/>
      <c r="D18638"/>
      <c r="E18638" s="44"/>
      <c r="F18638" s="29"/>
      <c r="G18638" s="45"/>
      <c r="L18638"/>
      <c r="M18638" s="46"/>
    </row>
    <row r="18639" spans="1:13" x14ac:dyDescent="0.3">
      <c r="A18639"/>
      <c r="B18639"/>
      <c r="C18639" s="29"/>
      <c r="D18639"/>
      <c r="E18639" s="44"/>
      <c r="F18639" s="29"/>
      <c r="G18639" s="45"/>
      <c r="L18639"/>
      <c r="M18639" s="46"/>
    </row>
    <row r="18640" spans="1:13" x14ac:dyDescent="0.3">
      <c r="A18640"/>
      <c r="B18640"/>
      <c r="C18640" s="29"/>
      <c r="D18640"/>
      <c r="E18640" s="44"/>
      <c r="F18640" s="29"/>
      <c r="G18640" s="45"/>
      <c r="L18640"/>
      <c r="M18640" s="46"/>
    </row>
    <row r="18641" spans="1:13" x14ac:dyDescent="0.3">
      <c r="A18641"/>
      <c r="B18641"/>
      <c r="C18641" s="29"/>
      <c r="D18641"/>
      <c r="E18641" s="44"/>
      <c r="F18641" s="29"/>
      <c r="G18641" s="45"/>
      <c r="L18641"/>
      <c r="M18641" s="46"/>
    </row>
    <row r="18642" spans="1:13" x14ac:dyDescent="0.3">
      <c r="A18642"/>
      <c r="B18642"/>
      <c r="C18642" s="29"/>
      <c r="D18642"/>
      <c r="E18642" s="44"/>
      <c r="F18642" s="29"/>
      <c r="G18642" s="45"/>
      <c r="L18642"/>
      <c r="M18642" s="46"/>
    </row>
    <row r="18643" spans="1:13" x14ac:dyDescent="0.3">
      <c r="A18643"/>
      <c r="B18643"/>
      <c r="C18643" s="29"/>
      <c r="D18643"/>
      <c r="E18643" s="44"/>
      <c r="F18643" s="29"/>
      <c r="G18643" s="45"/>
      <c r="L18643"/>
      <c r="M18643" s="46"/>
    </row>
    <row r="18644" spans="1:13" x14ac:dyDescent="0.3">
      <c r="A18644"/>
      <c r="B18644"/>
      <c r="C18644" s="29"/>
      <c r="D18644"/>
      <c r="E18644" s="44"/>
      <c r="F18644" s="29"/>
      <c r="G18644" s="45"/>
      <c r="L18644"/>
      <c r="M18644" s="46"/>
    </row>
    <row r="18645" spans="1:13" x14ac:dyDescent="0.3">
      <c r="A18645"/>
      <c r="B18645"/>
      <c r="C18645" s="29"/>
      <c r="D18645"/>
      <c r="E18645" s="44"/>
      <c r="F18645" s="29"/>
      <c r="G18645" s="45"/>
      <c r="L18645"/>
      <c r="M18645" s="46"/>
    </row>
    <row r="18646" spans="1:13" x14ac:dyDescent="0.3">
      <c r="A18646"/>
      <c r="B18646"/>
      <c r="C18646" s="29"/>
      <c r="D18646"/>
      <c r="E18646" s="44"/>
      <c r="F18646" s="29"/>
      <c r="G18646" s="45"/>
      <c r="L18646"/>
      <c r="M18646" s="46"/>
    </row>
    <row r="18647" spans="1:13" x14ac:dyDescent="0.3">
      <c r="A18647"/>
      <c r="B18647"/>
      <c r="C18647" s="29"/>
      <c r="D18647"/>
      <c r="E18647" s="44"/>
      <c r="F18647" s="29"/>
      <c r="G18647" s="45"/>
      <c r="L18647"/>
      <c r="M18647" s="46"/>
    </row>
    <row r="18648" spans="1:13" x14ac:dyDescent="0.3">
      <c r="A18648"/>
      <c r="B18648"/>
      <c r="C18648" s="29"/>
      <c r="D18648"/>
      <c r="E18648" s="44"/>
      <c r="F18648" s="29"/>
      <c r="G18648" s="45"/>
      <c r="L18648"/>
      <c r="M18648" s="46"/>
    </row>
    <row r="18649" spans="1:13" x14ac:dyDescent="0.3">
      <c r="A18649"/>
      <c r="B18649"/>
      <c r="C18649" s="29"/>
      <c r="D18649"/>
      <c r="E18649" s="44"/>
      <c r="F18649" s="29"/>
      <c r="G18649" s="45"/>
      <c r="L18649"/>
      <c r="M18649" s="46"/>
    </row>
    <row r="18650" spans="1:13" x14ac:dyDescent="0.3">
      <c r="A18650"/>
      <c r="B18650"/>
      <c r="C18650" s="29"/>
      <c r="D18650"/>
      <c r="E18650" s="44"/>
      <c r="F18650" s="29"/>
      <c r="G18650" s="45"/>
      <c r="L18650"/>
      <c r="M18650" s="46"/>
    </row>
    <row r="18651" spans="1:13" x14ac:dyDescent="0.3">
      <c r="A18651"/>
      <c r="B18651"/>
      <c r="C18651" s="29"/>
      <c r="D18651"/>
      <c r="E18651" s="44"/>
      <c r="F18651" s="29"/>
      <c r="G18651" s="45"/>
      <c r="L18651"/>
      <c r="M18651" s="46"/>
    </row>
    <row r="18652" spans="1:13" x14ac:dyDescent="0.3">
      <c r="A18652"/>
      <c r="B18652"/>
      <c r="C18652" s="29"/>
      <c r="D18652"/>
      <c r="E18652" s="44"/>
      <c r="F18652" s="29"/>
      <c r="G18652" s="45"/>
      <c r="L18652"/>
      <c r="M18652" s="46"/>
    </row>
    <row r="18653" spans="1:13" x14ac:dyDescent="0.3">
      <c r="A18653"/>
      <c r="B18653"/>
      <c r="C18653" s="29"/>
      <c r="D18653"/>
      <c r="E18653" s="44"/>
      <c r="F18653" s="29"/>
      <c r="G18653" s="45"/>
      <c r="L18653"/>
      <c r="M18653" s="46"/>
    </row>
    <row r="18654" spans="1:13" x14ac:dyDescent="0.3">
      <c r="A18654"/>
      <c r="B18654"/>
      <c r="C18654" s="29"/>
      <c r="D18654"/>
      <c r="E18654" s="44"/>
      <c r="F18654" s="29"/>
      <c r="G18654" s="45"/>
      <c r="L18654"/>
      <c r="M18654" s="46"/>
    </row>
    <row r="18655" spans="1:13" x14ac:dyDescent="0.3">
      <c r="A18655"/>
      <c r="B18655"/>
      <c r="C18655" s="29"/>
      <c r="D18655"/>
      <c r="E18655" s="44"/>
      <c r="F18655" s="29"/>
      <c r="G18655" s="45"/>
      <c r="L18655"/>
      <c r="M18655" s="46"/>
    </row>
    <row r="18656" spans="1:13" x14ac:dyDescent="0.3">
      <c r="A18656"/>
      <c r="B18656"/>
      <c r="C18656" s="29"/>
      <c r="D18656"/>
      <c r="E18656" s="44"/>
      <c r="F18656" s="29"/>
      <c r="G18656" s="45"/>
      <c r="L18656"/>
      <c r="M18656" s="46"/>
    </row>
    <row r="18657" spans="1:13" x14ac:dyDescent="0.3">
      <c r="A18657"/>
      <c r="B18657"/>
      <c r="C18657" s="29"/>
      <c r="D18657"/>
      <c r="E18657" s="44"/>
      <c r="F18657" s="29"/>
      <c r="G18657" s="45"/>
      <c r="L18657"/>
      <c r="M18657" s="46"/>
    </row>
    <row r="18658" spans="1:13" x14ac:dyDescent="0.3">
      <c r="A18658"/>
      <c r="B18658"/>
      <c r="C18658" s="29"/>
      <c r="D18658"/>
      <c r="E18658" s="44"/>
      <c r="F18658" s="29"/>
      <c r="G18658" s="45"/>
      <c r="L18658"/>
      <c r="M18658" s="46"/>
    </row>
    <row r="18659" spans="1:13" x14ac:dyDescent="0.3">
      <c r="A18659"/>
      <c r="B18659"/>
      <c r="C18659" s="29"/>
      <c r="D18659"/>
      <c r="E18659" s="44"/>
      <c r="F18659" s="29"/>
      <c r="G18659" s="45"/>
      <c r="L18659"/>
      <c r="M18659" s="46"/>
    </row>
    <row r="18660" spans="1:13" x14ac:dyDescent="0.3">
      <c r="A18660"/>
      <c r="B18660"/>
      <c r="C18660" s="29"/>
      <c r="D18660"/>
      <c r="E18660" s="44"/>
      <c r="F18660" s="29"/>
      <c r="G18660" s="45"/>
      <c r="L18660"/>
      <c r="M18660" s="46"/>
    </row>
    <row r="18661" spans="1:13" x14ac:dyDescent="0.3">
      <c r="A18661"/>
      <c r="B18661"/>
      <c r="C18661" s="29"/>
      <c r="D18661"/>
      <c r="E18661" s="44"/>
      <c r="F18661" s="29"/>
      <c r="G18661" s="45"/>
      <c r="L18661"/>
      <c r="M18661" s="46"/>
    </row>
    <row r="18662" spans="1:13" x14ac:dyDescent="0.3">
      <c r="A18662"/>
      <c r="B18662"/>
      <c r="C18662" s="29"/>
      <c r="D18662"/>
      <c r="E18662" s="44"/>
      <c r="F18662" s="29"/>
      <c r="G18662" s="45"/>
      <c r="L18662"/>
      <c r="M18662" s="46"/>
    </row>
    <row r="18663" spans="1:13" x14ac:dyDescent="0.3">
      <c r="A18663"/>
      <c r="B18663"/>
      <c r="C18663" s="29"/>
      <c r="D18663"/>
      <c r="E18663" s="44"/>
      <c r="F18663" s="29"/>
      <c r="G18663" s="45"/>
      <c r="L18663"/>
      <c r="M18663" s="46"/>
    </row>
    <row r="18664" spans="1:13" x14ac:dyDescent="0.3">
      <c r="A18664"/>
      <c r="B18664"/>
      <c r="C18664" s="29"/>
      <c r="D18664"/>
      <c r="E18664" s="44"/>
      <c r="F18664" s="29"/>
      <c r="G18664" s="45"/>
      <c r="L18664"/>
      <c r="M18664" s="46"/>
    </row>
    <row r="18665" spans="1:13" x14ac:dyDescent="0.3">
      <c r="A18665"/>
      <c r="B18665"/>
      <c r="C18665" s="29"/>
      <c r="D18665"/>
      <c r="E18665" s="44"/>
      <c r="F18665" s="29"/>
      <c r="G18665" s="45"/>
      <c r="L18665"/>
      <c r="M18665" s="46"/>
    </row>
    <row r="18666" spans="1:13" x14ac:dyDescent="0.3">
      <c r="A18666"/>
      <c r="B18666"/>
      <c r="C18666" s="29"/>
      <c r="D18666"/>
      <c r="E18666" s="44"/>
      <c r="F18666" s="29"/>
      <c r="G18666" s="45"/>
      <c r="L18666"/>
      <c r="M18666" s="46"/>
    </row>
    <row r="18667" spans="1:13" x14ac:dyDescent="0.3">
      <c r="A18667"/>
      <c r="B18667"/>
      <c r="C18667" s="29"/>
      <c r="D18667"/>
      <c r="E18667" s="44"/>
      <c r="F18667" s="29"/>
      <c r="G18667" s="45"/>
      <c r="L18667"/>
      <c r="M18667" s="46"/>
    </row>
    <row r="18668" spans="1:13" x14ac:dyDescent="0.3">
      <c r="A18668"/>
      <c r="B18668"/>
      <c r="C18668" s="29"/>
      <c r="D18668"/>
      <c r="E18668" s="44"/>
      <c r="F18668" s="29"/>
      <c r="G18668" s="45"/>
      <c r="L18668"/>
      <c r="M18668" s="46"/>
    </row>
    <row r="18669" spans="1:13" x14ac:dyDescent="0.3">
      <c r="A18669"/>
      <c r="B18669"/>
      <c r="C18669" s="29"/>
      <c r="D18669"/>
      <c r="E18669" s="44"/>
      <c r="F18669" s="29"/>
      <c r="G18669" s="45"/>
      <c r="L18669"/>
      <c r="M18669" s="46"/>
    </row>
    <row r="18670" spans="1:13" x14ac:dyDescent="0.3">
      <c r="A18670"/>
      <c r="B18670"/>
      <c r="C18670" s="29"/>
      <c r="D18670"/>
      <c r="E18670" s="44"/>
      <c r="F18670" s="29"/>
      <c r="G18670" s="45"/>
      <c r="L18670"/>
      <c r="M18670" s="46"/>
    </row>
    <row r="18671" spans="1:13" x14ac:dyDescent="0.3">
      <c r="A18671"/>
      <c r="B18671"/>
      <c r="C18671" s="29"/>
      <c r="D18671"/>
      <c r="E18671" s="44"/>
      <c r="F18671" s="29"/>
      <c r="G18671" s="45"/>
      <c r="L18671"/>
      <c r="M18671" s="46"/>
    </row>
    <row r="18672" spans="1:13" x14ac:dyDescent="0.3">
      <c r="A18672"/>
      <c r="B18672"/>
      <c r="C18672" s="29"/>
      <c r="D18672"/>
      <c r="E18672" s="44"/>
      <c r="F18672" s="29"/>
      <c r="G18672" s="45"/>
      <c r="L18672"/>
      <c r="M18672" s="46"/>
    </row>
    <row r="18673" spans="1:13" x14ac:dyDescent="0.3">
      <c r="A18673"/>
      <c r="B18673"/>
      <c r="C18673" s="29"/>
      <c r="D18673"/>
      <c r="E18673" s="44"/>
      <c r="F18673" s="29"/>
      <c r="G18673" s="45"/>
      <c r="L18673"/>
      <c r="M18673" s="46"/>
    </row>
    <row r="18674" spans="1:13" x14ac:dyDescent="0.3">
      <c r="A18674"/>
      <c r="B18674"/>
      <c r="C18674" s="29"/>
      <c r="D18674"/>
      <c r="E18674" s="44"/>
      <c r="F18674" s="29"/>
      <c r="G18674" s="45"/>
      <c r="L18674"/>
      <c r="M18674" s="46"/>
    </row>
    <row r="18675" spans="1:13" x14ac:dyDescent="0.3">
      <c r="A18675"/>
      <c r="B18675"/>
      <c r="C18675" s="29"/>
      <c r="D18675"/>
      <c r="E18675" s="44"/>
      <c r="F18675" s="29"/>
      <c r="G18675" s="45"/>
      <c r="L18675"/>
      <c r="M18675" s="46"/>
    </row>
    <row r="18676" spans="1:13" x14ac:dyDescent="0.3">
      <c r="A18676"/>
      <c r="B18676"/>
      <c r="C18676" s="29"/>
      <c r="D18676"/>
      <c r="E18676" s="44"/>
      <c r="F18676" s="29"/>
      <c r="G18676" s="45"/>
      <c r="L18676"/>
      <c r="M18676" s="46"/>
    </row>
    <row r="18677" spans="1:13" x14ac:dyDescent="0.3">
      <c r="A18677"/>
      <c r="B18677"/>
      <c r="C18677" s="29"/>
      <c r="D18677"/>
      <c r="E18677" s="44"/>
      <c r="F18677" s="29"/>
      <c r="G18677" s="45"/>
      <c r="L18677"/>
      <c r="M18677" s="46"/>
    </row>
    <row r="18678" spans="1:13" x14ac:dyDescent="0.3">
      <c r="A18678"/>
      <c r="B18678"/>
      <c r="C18678" s="29"/>
      <c r="D18678"/>
      <c r="E18678" s="44"/>
      <c r="F18678" s="29"/>
      <c r="G18678" s="45"/>
      <c r="L18678"/>
      <c r="M18678" s="46"/>
    </row>
    <row r="18679" spans="1:13" x14ac:dyDescent="0.3">
      <c r="A18679"/>
      <c r="B18679"/>
      <c r="C18679" s="29"/>
      <c r="D18679"/>
      <c r="E18679" s="44"/>
      <c r="F18679" s="29"/>
      <c r="G18679" s="45"/>
      <c r="L18679"/>
      <c r="M18679" s="46"/>
    </row>
    <row r="18680" spans="1:13" x14ac:dyDescent="0.3">
      <c r="A18680"/>
      <c r="B18680"/>
      <c r="C18680" s="29"/>
      <c r="D18680"/>
      <c r="E18680" s="44"/>
      <c r="F18680" s="29"/>
      <c r="G18680" s="45"/>
      <c r="L18680"/>
      <c r="M18680" s="46"/>
    </row>
    <row r="18681" spans="1:13" x14ac:dyDescent="0.3">
      <c r="A18681"/>
      <c r="B18681"/>
      <c r="C18681" s="29"/>
      <c r="D18681"/>
      <c r="E18681" s="44"/>
      <c r="F18681" s="29"/>
      <c r="G18681" s="45"/>
      <c r="L18681"/>
      <c r="M18681" s="46"/>
    </row>
    <row r="18682" spans="1:13" x14ac:dyDescent="0.3">
      <c r="A18682"/>
      <c r="B18682"/>
      <c r="C18682" s="29"/>
      <c r="D18682"/>
      <c r="E18682" s="44"/>
      <c r="F18682" s="29"/>
      <c r="G18682" s="45"/>
      <c r="L18682"/>
      <c r="M18682" s="46"/>
    </row>
    <row r="18683" spans="1:13" x14ac:dyDescent="0.3">
      <c r="A18683"/>
      <c r="B18683"/>
      <c r="C18683" s="29"/>
      <c r="D18683"/>
      <c r="E18683" s="44"/>
      <c r="F18683" s="29"/>
      <c r="G18683" s="45"/>
      <c r="L18683"/>
      <c r="M18683" s="46"/>
    </row>
    <row r="18684" spans="1:13" x14ac:dyDescent="0.3">
      <c r="A18684"/>
      <c r="B18684"/>
      <c r="C18684" s="29"/>
      <c r="D18684"/>
      <c r="E18684" s="44"/>
      <c r="F18684" s="29"/>
      <c r="G18684" s="45"/>
      <c r="L18684"/>
      <c r="M18684" s="46"/>
    </row>
    <row r="18685" spans="1:13" x14ac:dyDescent="0.3">
      <c r="A18685"/>
      <c r="B18685"/>
      <c r="C18685" s="29"/>
      <c r="D18685"/>
      <c r="E18685" s="44"/>
      <c r="F18685" s="29"/>
      <c r="G18685" s="45"/>
      <c r="L18685"/>
      <c r="M18685" s="46"/>
    </row>
    <row r="18686" spans="1:13" x14ac:dyDescent="0.3">
      <c r="A18686"/>
      <c r="B18686"/>
      <c r="C18686" s="29"/>
      <c r="D18686"/>
      <c r="E18686" s="44"/>
      <c r="F18686" s="29"/>
      <c r="G18686" s="45"/>
      <c r="L18686"/>
      <c r="M18686" s="46"/>
    </row>
    <row r="18687" spans="1:13" x14ac:dyDescent="0.3">
      <c r="A18687"/>
      <c r="B18687"/>
      <c r="C18687" s="29"/>
      <c r="D18687"/>
      <c r="E18687" s="44"/>
      <c r="F18687" s="29"/>
      <c r="G18687" s="45"/>
      <c r="L18687"/>
      <c r="M18687" s="46"/>
    </row>
    <row r="18688" spans="1:13" x14ac:dyDescent="0.3">
      <c r="A18688"/>
      <c r="B18688"/>
      <c r="C18688" s="29"/>
      <c r="D18688"/>
      <c r="E18688" s="44"/>
      <c r="F18688" s="29"/>
      <c r="G18688" s="45"/>
      <c r="L18688"/>
      <c r="M18688" s="46"/>
    </row>
    <row r="18689" spans="1:13" x14ac:dyDescent="0.3">
      <c r="A18689"/>
      <c r="B18689"/>
      <c r="C18689" s="29"/>
      <c r="D18689"/>
      <c r="E18689" s="44"/>
      <c r="F18689" s="29"/>
      <c r="G18689" s="45"/>
      <c r="L18689"/>
      <c r="M18689" s="46"/>
    </row>
    <row r="18690" spans="1:13" x14ac:dyDescent="0.3">
      <c r="A18690"/>
      <c r="B18690"/>
      <c r="C18690" s="29"/>
      <c r="D18690"/>
      <c r="E18690" s="44"/>
      <c r="F18690" s="29"/>
      <c r="G18690" s="45"/>
      <c r="L18690"/>
      <c r="M18690" s="46"/>
    </row>
    <row r="18691" spans="1:13" x14ac:dyDescent="0.3">
      <c r="A18691"/>
      <c r="B18691"/>
      <c r="C18691" s="29"/>
      <c r="D18691"/>
      <c r="E18691" s="44"/>
      <c r="F18691" s="29"/>
      <c r="G18691" s="45"/>
      <c r="L18691"/>
      <c r="M18691" s="46"/>
    </row>
    <row r="18692" spans="1:13" x14ac:dyDescent="0.3">
      <c r="A18692"/>
      <c r="B18692"/>
      <c r="C18692" s="29"/>
      <c r="D18692"/>
      <c r="E18692" s="44"/>
      <c r="F18692" s="29"/>
      <c r="G18692" s="45"/>
      <c r="L18692"/>
      <c r="M18692" s="46"/>
    </row>
    <row r="18693" spans="1:13" x14ac:dyDescent="0.3">
      <c r="A18693"/>
      <c r="B18693"/>
      <c r="C18693" s="29"/>
      <c r="D18693"/>
      <c r="E18693" s="44"/>
      <c r="F18693" s="29"/>
      <c r="G18693" s="45"/>
      <c r="L18693"/>
      <c r="M18693" s="46"/>
    </row>
    <row r="18694" spans="1:13" x14ac:dyDescent="0.3">
      <c r="A18694"/>
      <c r="B18694"/>
      <c r="C18694" s="29"/>
      <c r="D18694"/>
      <c r="E18694" s="44"/>
      <c r="F18694" s="29"/>
      <c r="G18694" s="45"/>
      <c r="L18694"/>
      <c r="M18694" s="46"/>
    </row>
    <row r="18695" spans="1:13" x14ac:dyDescent="0.3">
      <c r="A18695"/>
      <c r="B18695"/>
      <c r="C18695" s="29"/>
      <c r="D18695"/>
      <c r="E18695" s="44"/>
      <c r="F18695" s="29"/>
      <c r="G18695" s="45"/>
      <c r="L18695"/>
      <c r="M18695" s="46"/>
    </row>
    <row r="18696" spans="1:13" x14ac:dyDescent="0.3">
      <c r="A18696"/>
      <c r="B18696"/>
      <c r="C18696" s="29"/>
      <c r="D18696"/>
      <c r="E18696" s="44"/>
      <c r="F18696" s="29"/>
      <c r="G18696" s="45"/>
      <c r="L18696"/>
      <c r="M18696" s="46"/>
    </row>
    <row r="18697" spans="1:13" x14ac:dyDescent="0.3">
      <c r="A18697"/>
      <c r="B18697"/>
      <c r="C18697" s="29"/>
      <c r="D18697"/>
      <c r="E18697" s="44"/>
      <c r="F18697" s="29"/>
      <c r="G18697" s="45"/>
      <c r="L18697"/>
      <c r="M18697" s="46"/>
    </row>
    <row r="18698" spans="1:13" x14ac:dyDescent="0.3">
      <c r="A18698"/>
      <c r="B18698"/>
      <c r="C18698" s="29"/>
      <c r="D18698"/>
      <c r="E18698" s="44"/>
      <c r="F18698" s="29"/>
      <c r="G18698" s="45"/>
      <c r="L18698"/>
      <c r="M18698" s="46"/>
    </row>
    <row r="18699" spans="1:13" x14ac:dyDescent="0.3">
      <c r="A18699"/>
      <c r="B18699"/>
      <c r="C18699" s="29"/>
      <c r="D18699"/>
      <c r="E18699" s="44"/>
      <c r="F18699" s="29"/>
      <c r="G18699" s="45"/>
      <c r="L18699"/>
      <c r="M18699" s="46"/>
    </row>
    <row r="18700" spans="1:13" x14ac:dyDescent="0.3">
      <c r="A18700"/>
      <c r="B18700"/>
      <c r="C18700" s="29"/>
      <c r="D18700"/>
      <c r="E18700" s="44"/>
      <c r="F18700" s="29"/>
      <c r="G18700" s="45"/>
      <c r="L18700"/>
      <c r="M18700" s="46"/>
    </row>
    <row r="18701" spans="1:13" x14ac:dyDescent="0.3">
      <c r="A18701"/>
      <c r="B18701"/>
      <c r="C18701" s="29"/>
      <c r="D18701"/>
      <c r="E18701" s="44"/>
      <c r="F18701" s="29"/>
      <c r="G18701" s="45"/>
      <c r="L18701"/>
      <c r="M18701" s="46"/>
    </row>
    <row r="18702" spans="1:13" x14ac:dyDescent="0.3">
      <c r="A18702"/>
      <c r="B18702"/>
      <c r="C18702" s="29"/>
      <c r="D18702"/>
      <c r="E18702" s="44"/>
      <c r="F18702" s="29"/>
      <c r="G18702" s="45"/>
      <c r="L18702"/>
      <c r="M18702" s="46"/>
    </row>
    <row r="18703" spans="1:13" x14ac:dyDescent="0.3">
      <c r="A18703"/>
      <c r="B18703"/>
      <c r="C18703" s="29"/>
      <c r="D18703"/>
      <c r="E18703" s="44"/>
      <c r="F18703" s="29"/>
      <c r="G18703" s="45"/>
      <c r="L18703"/>
      <c r="M18703" s="46"/>
    </row>
    <row r="18704" spans="1:13" x14ac:dyDescent="0.3">
      <c r="A18704"/>
      <c r="B18704"/>
      <c r="C18704" s="29"/>
      <c r="D18704"/>
      <c r="E18704" s="44"/>
      <c r="F18704" s="29"/>
      <c r="G18704" s="45"/>
      <c r="L18704"/>
      <c r="M18704" s="46"/>
    </row>
    <row r="18705" spans="1:13" x14ac:dyDescent="0.3">
      <c r="A18705"/>
      <c r="B18705"/>
      <c r="C18705" s="29"/>
      <c r="D18705"/>
      <c r="E18705" s="44"/>
      <c r="F18705" s="29"/>
      <c r="G18705" s="45"/>
      <c r="L18705"/>
      <c r="M18705" s="46"/>
    </row>
    <row r="18706" spans="1:13" x14ac:dyDescent="0.3">
      <c r="A18706"/>
      <c r="B18706"/>
      <c r="C18706" s="29"/>
      <c r="D18706"/>
      <c r="E18706" s="44"/>
      <c r="F18706" s="29"/>
      <c r="G18706" s="45"/>
      <c r="L18706"/>
      <c r="M18706" s="46"/>
    </row>
    <row r="18707" spans="1:13" x14ac:dyDescent="0.3">
      <c r="A18707"/>
      <c r="B18707"/>
      <c r="C18707" s="29"/>
      <c r="D18707"/>
      <c r="E18707" s="44"/>
      <c r="F18707" s="29"/>
      <c r="G18707" s="45"/>
      <c r="L18707"/>
      <c r="M18707" s="46"/>
    </row>
    <row r="18708" spans="1:13" x14ac:dyDescent="0.3">
      <c r="A18708"/>
      <c r="B18708"/>
      <c r="C18708" s="29"/>
      <c r="D18708"/>
      <c r="E18708" s="44"/>
      <c r="F18708" s="29"/>
      <c r="G18708" s="45"/>
      <c r="L18708"/>
      <c r="M18708" s="46"/>
    </row>
    <row r="18709" spans="1:13" x14ac:dyDescent="0.3">
      <c r="A18709"/>
      <c r="B18709"/>
      <c r="C18709" s="29"/>
      <c r="D18709"/>
      <c r="E18709" s="44"/>
      <c r="F18709" s="29"/>
      <c r="G18709" s="45"/>
      <c r="L18709"/>
      <c r="M18709" s="46"/>
    </row>
    <row r="18710" spans="1:13" x14ac:dyDescent="0.3">
      <c r="A18710"/>
      <c r="B18710"/>
      <c r="C18710" s="29"/>
      <c r="D18710"/>
      <c r="E18710" s="44"/>
      <c r="F18710" s="29"/>
      <c r="G18710" s="45"/>
      <c r="L18710"/>
      <c r="M18710" s="46"/>
    </row>
    <row r="18711" spans="1:13" x14ac:dyDescent="0.3">
      <c r="A18711"/>
      <c r="B18711"/>
      <c r="C18711" s="29"/>
      <c r="D18711"/>
      <c r="E18711" s="44"/>
      <c r="F18711" s="29"/>
      <c r="G18711" s="45"/>
      <c r="L18711"/>
      <c r="M18711" s="46"/>
    </row>
    <row r="18712" spans="1:13" x14ac:dyDescent="0.3">
      <c r="A18712"/>
      <c r="B18712"/>
      <c r="C18712" s="29"/>
      <c r="D18712"/>
      <c r="E18712" s="44"/>
      <c r="F18712" s="29"/>
      <c r="G18712" s="45"/>
      <c r="L18712"/>
      <c r="M18712" s="46"/>
    </row>
    <row r="18713" spans="1:13" x14ac:dyDescent="0.3">
      <c r="A18713"/>
      <c r="B18713"/>
      <c r="C18713" s="29"/>
      <c r="D18713"/>
      <c r="E18713" s="44"/>
      <c r="F18713" s="29"/>
      <c r="G18713" s="45"/>
      <c r="L18713"/>
      <c r="M18713" s="46"/>
    </row>
    <row r="18714" spans="1:13" x14ac:dyDescent="0.3">
      <c r="A18714"/>
      <c r="B18714"/>
      <c r="C18714" s="29"/>
      <c r="D18714"/>
      <c r="E18714" s="44"/>
      <c r="F18714" s="29"/>
      <c r="G18714" s="45"/>
      <c r="L18714"/>
      <c r="M18714" s="46"/>
    </row>
    <row r="18715" spans="1:13" x14ac:dyDescent="0.3">
      <c r="A18715"/>
      <c r="B18715"/>
      <c r="C18715" s="29"/>
      <c r="D18715"/>
      <c r="E18715" s="44"/>
      <c r="F18715" s="29"/>
      <c r="G18715" s="45"/>
      <c r="L18715"/>
      <c r="M18715" s="46"/>
    </row>
    <row r="18716" spans="1:13" x14ac:dyDescent="0.3">
      <c r="A18716"/>
      <c r="B18716"/>
      <c r="C18716" s="29"/>
      <c r="D18716"/>
      <c r="E18716" s="44"/>
      <c r="F18716" s="29"/>
      <c r="G18716" s="45"/>
      <c r="L18716"/>
      <c r="M18716" s="46"/>
    </row>
    <row r="18717" spans="1:13" x14ac:dyDescent="0.3">
      <c r="A18717"/>
      <c r="B18717"/>
      <c r="C18717" s="29"/>
      <c r="D18717"/>
      <c r="E18717" s="44"/>
      <c r="F18717" s="29"/>
      <c r="G18717" s="45"/>
      <c r="L18717"/>
      <c r="M18717" s="46"/>
    </row>
    <row r="18718" spans="1:13" x14ac:dyDescent="0.3">
      <c r="A18718"/>
      <c r="B18718"/>
      <c r="C18718" s="29"/>
      <c r="D18718"/>
      <c r="E18718" s="44"/>
      <c r="F18718" s="29"/>
      <c r="G18718" s="45"/>
      <c r="L18718"/>
      <c r="M18718" s="46"/>
    </row>
    <row r="18719" spans="1:13" x14ac:dyDescent="0.3">
      <c r="A18719"/>
      <c r="B18719"/>
      <c r="C18719" s="29"/>
      <c r="D18719"/>
      <c r="E18719" s="44"/>
      <c r="F18719" s="29"/>
      <c r="G18719" s="45"/>
      <c r="L18719"/>
      <c r="M18719" s="46"/>
    </row>
    <row r="18720" spans="1:13" x14ac:dyDescent="0.3">
      <c r="A18720"/>
      <c r="B18720"/>
      <c r="C18720" s="29"/>
      <c r="D18720"/>
      <c r="E18720" s="44"/>
      <c r="F18720" s="29"/>
      <c r="G18720" s="45"/>
      <c r="L18720"/>
      <c r="M18720" s="46"/>
    </row>
    <row r="18721" spans="1:13" x14ac:dyDescent="0.3">
      <c r="A18721"/>
      <c r="B18721"/>
      <c r="C18721" s="29"/>
      <c r="D18721"/>
      <c r="E18721" s="44"/>
      <c r="F18721" s="29"/>
      <c r="G18721" s="45"/>
      <c r="L18721"/>
      <c r="M18721" s="46"/>
    </row>
    <row r="18722" spans="1:13" x14ac:dyDescent="0.3">
      <c r="A18722"/>
      <c r="B18722"/>
      <c r="C18722" s="29"/>
      <c r="D18722"/>
      <c r="E18722" s="44"/>
      <c r="F18722" s="29"/>
      <c r="G18722" s="45"/>
      <c r="L18722"/>
      <c r="M18722" s="46"/>
    </row>
    <row r="18723" spans="1:13" x14ac:dyDescent="0.3">
      <c r="A18723"/>
      <c r="B18723"/>
      <c r="C18723" s="29"/>
      <c r="D18723"/>
      <c r="E18723" s="44"/>
      <c r="F18723" s="29"/>
      <c r="G18723" s="45"/>
      <c r="L18723"/>
      <c r="M18723" s="46"/>
    </row>
    <row r="18724" spans="1:13" x14ac:dyDescent="0.3">
      <c r="A18724"/>
      <c r="B18724"/>
      <c r="C18724" s="29"/>
      <c r="D18724"/>
      <c r="E18724" s="44"/>
      <c r="F18724" s="29"/>
      <c r="G18724" s="45"/>
      <c r="L18724"/>
      <c r="M18724" s="46"/>
    </row>
    <row r="18725" spans="1:13" x14ac:dyDescent="0.3">
      <c r="A18725"/>
      <c r="B18725"/>
      <c r="C18725" s="29"/>
      <c r="D18725"/>
      <c r="E18725" s="44"/>
      <c r="F18725" s="29"/>
      <c r="G18725" s="45"/>
      <c r="L18725"/>
      <c r="M18725" s="46"/>
    </row>
    <row r="18726" spans="1:13" x14ac:dyDescent="0.3">
      <c r="A18726"/>
      <c r="B18726"/>
      <c r="C18726" s="29"/>
      <c r="D18726"/>
      <c r="E18726" s="44"/>
      <c r="F18726" s="29"/>
      <c r="G18726" s="45"/>
      <c r="L18726"/>
      <c r="M18726" s="46"/>
    </row>
    <row r="18727" spans="1:13" x14ac:dyDescent="0.3">
      <c r="A18727"/>
      <c r="B18727"/>
      <c r="C18727" s="29"/>
      <c r="D18727"/>
      <c r="E18727" s="44"/>
      <c r="F18727" s="29"/>
      <c r="G18727" s="45"/>
      <c r="L18727"/>
      <c r="M18727" s="46"/>
    </row>
    <row r="18728" spans="1:13" x14ac:dyDescent="0.3">
      <c r="A18728"/>
      <c r="B18728"/>
      <c r="C18728" s="29"/>
      <c r="D18728"/>
      <c r="E18728" s="44"/>
      <c r="F18728" s="29"/>
      <c r="G18728" s="45"/>
      <c r="L18728"/>
      <c r="M18728" s="46"/>
    </row>
    <row r="18729" spans="1:13" x14ac:dyDescent="0.3">
      <c r="A18729"/>
      <c r="B18729"/>
      <c r="C18729" s="29"/>
      <c r="D18729"/>
      <c r="E18729" s="44"/>
      <c r="F18729" s="29"/>
      <c r="G18729" s="45"/>
      <c r="L18729"/>
      <c r="M18729" s="46"/>
    </row>
    <row r="18730" spans="1:13" x14ac:dyDescent="0.3">
      <c r="A18730"/>
      <c r="B18730"/>
      <c r="C18730" s="29"/>
      <c r="D18730"/>
      <c r="E18730" s="44"/>
      <c r="F18730" s="29"/>
      <c r="G18730" s="45"/>
      <c r="L18730"/>
      <c r="M18730" s="46"/>
    </row>
    <row r="18731" spans="1:13" x14ac:dyDescent="0.3">
      <c r="A18731"/>
      <c r="B18731"/>
      <c r="C18731" s="29"/>
      <c r="D18731"/>
      <c r="E18731" s="44"/>
      <c r="F18731" s="29"/>
      <c r="G18731" s="45"/>
      <c r="L18731"/>
      <c r="M18731" s="46"/>
    </row>
    <row r="18732" spans="1:13" x14ac:dyDescent="0.3">
      <c r="A18732"/>
      <c r="B18732"/>
      <c r="C18732" s="29"/>
      <c r="D18732"/>
      <c r="E18732" s="44"/>
      <c r="F18732" s="29"/>
      <c r="G18732" s="45"/>
      <c r="L18732"/>
      <c r="M18732" s="46"/>
    </row>
    <row r="18733" spans="1:13" x14ac:dyDescent="0.3">
      <c r="A18733"/>
      <c r="B18733"/>
      <c r="C18733" s="29"/>
      <c r="D18733"/>
      <c r="E18733" s="44"/>
      <c r="F18733" s="29"/>
      <c r="G18733" s="45"/>
      <c r="L18733"/>
      <c r="M18733" s="46"/>
    </row>
    <row r="18734" spans="1:13" x14ac:dyDescent="0.3">
      <c r="A18734"/>
      <c r="B18734"/>
      <c r="C18734" s="29"/>
      <c r="D18734"/>
      <c r="E18734" s="44"/>
      <c r="F18734" s="29"/>
      <c r="G18734" s="45"/>
      <c r="L18734"/>
      <c r="M18734" s="46"/>
    </row>
    <row r="18735" spans="1:13" x14ac:dyDescent="0.3">
      <c r="A18735"/>
      <c r="B18735"/>
      <c r="C18735" s="29"/>
      <c r="D18735"/>
      <c r="E18735" s="44"/>
      <c r="F18735" s="29"/>
      <c r="G18735" s="45"/>
      <c r="L18735"/>
      <c r="M18735" s="46"/>
    </row>
    <row r="18736" spans="1:13" x14ac:dyDescent="0.3">
      <c r="A18736"/>
      <c r="B18736"/>
      <c r="C18736" s="29"/>
      <c r="D18736"/>
      <c r="E18736" s="44"/>
      <c r="F18736" s="29"/>
      <c r="G18736" s="45"/>
      <c r="L18736"/>
      <c r="M18736" s="46"/>
    </row>
    <row r="18737" spans="1:13" x14ac:dyDescent="0.3">
      <c r="A18737"/>
      <c r="B18737"/>
      <c r="C18737" s="29"/>
      <c r="D18737"/>
      <c r="E18737" s="44"/>
      <c r="F18737" s="29"/>
      <c r="G18737" s="45"/>
      <c r="L18737"/>
      <c r="M18737" s="46"/>
    </row>
    <row r="18738" spans="1:13" x14ac:dyDescent="0.3">
      <c r="A18738"/>
      <c r="B18738"/>
      <c r="C18738" s="29"/>
      <c r="D18738"/>
      <c r="E18738" s="44"/>
      <c r="F18738" s="29"/>
      <c r="G18738" s="45"/>
      <c r="L18738"/>
      <c r="M18738" s="46"/>
    </row>
    <row r="18739" spans="1:13" x14ac:dyDescent="0.3">
      <c r="A18739"/>
      <c r="B18739"/>
      <c r="C18739" s="29"/>
      <c r="D18739"/>
      <c r="E18739" s="44"/>
      <c r="F18739" s="29"/>
      <c r="G18739" s="45"/>
      <c r="L18739"/>
      <c r="M18739" s="46"/>
    </row>
    <row r="18740" spans="1:13" x14ac:dyDescent="0.3">
      <c r="A18740"/>
      <c r="B18740"/>
      <c r="C18740" s="29"/>
      <c r="D18740"/>
      <c r="E18740" s="44"/>
      <c r="F18740" s="29"/>
      <c r="G18740" s="45"/>
      <c r="L18740"/>
      <c r="M18740" s="46"/>
    </row>
    <row r="18741" spans="1:13" x14ac:dyDescent="0.3">
      <c r="A18741"/>
      <c r="B18741"/>
      <c r="C18741" s="29"/>
      <c r="D18741"/>
      <c r="E18741" s="44"/>
      <c r="F18741" s="29"/>
      <c r="G18741" s="45"/>
      <c r="L18741"/>
      <c r="M18741" s="46"/>
    </row>
    <row r="18742" spans="1:13" x14ac:dyDescent="0.3">
      <c r="A18742"/>
      <c r="B18742"/>
      <c r="C18742" s="29"/>
      <c r="D18742"/>
      <c r="E18742" s="44"/>
      <c r="F18742" s="29"/>
      <c r="G18742" s="45"/>
      <c r="L18742"/>
      <c r="M18742" s="46"/>
    </row>
    <row r="18743" spans="1:13" x14ac:dyDescent="0.3">
      <c r="A18743"/>
      <c r="B18743"/>
      <c r="C18743" s="29"/>
      <c r="D18743"/>
      <c r="E18743" s="44"/>
      <c r="F18743" s="29"/>
      <c r="G18743" s="45"/>
      <c r="L18743"/>
      <c r="M18743" s="46"/>
    </row>
    <row r="18744" spans="1:13" x14ac:dyDescent="0.3">
      <c r="A18744"/>
      <c r="B18744"/>
      <c r="C18744" s="29"/>
      <c r="D18744"/>
      <c r="E18744" s="44"/>
      <c r="F18744" s="29"/>
      <c r="G18744" s="45"/>
      <c r="L18744"/>
      <c r="M18744" s="46"/>
    </row>
    <row r="18745" spans="1:13" x14ac:dyDescent="0.3">
      <c r="A18745"/>
      <c r="B18745"/>
      <c r="C18745" s="29"/>
      <c r="D18745"/>
      <c r="E18745" s="44"/>
      <c r="F18745" s="29"/>
      <c r="G18745" s="45"/>
      <c r="L18745"/>
      <c r="M18745" s="46"/>
    </row>
    <row r="18746" spans="1:13" x14ac:dyDescent="0.3">
      <c r="A18746"/>
      <c r="B18746"/>
      <c r="C18746" s="29"/>
      <c r="D18746"/>
      <c r="E18746" s="44"/>
      <c r="F18746" s="29"/>
      <c r="G18746" s="45"/>
      <c r="L18746"/>
      <c r="M18746" s="46"/>
    </row>
    <row r="18747" spans="1:13" x14ac:dyDescent="0.3">
      <c r="A18747"/>
      <c r="B18747"/>
      <c r="C18747" s="29"/>
      <c r="D18747"/>
      <c r="E18747" s="44"/>
      <c r="F18747" s="29"/>
      <c r="G18747" s="45"/>
      <c r="L18747"/>
      <c r="M18747" s="46"/>
    </row>
    <row r="18748" spans="1:13" x14ac:dyDescent="0.3">
      <c r="A18748"/>
      <c r="B18748"/>
      <c r="C18748" s="29"/>
      <c r="D18748"/>
      <c r="E18748" s="44"/>
      <c r="F18748" s="29"/>
      <c r="G18748" s="45"/>
      <c r="L18748"/>
      <c r="M18748" s="46"/>
    </row>
    <row r="18749" spans="1:13" x14ac:dyDescent="0.3">
      <c r="A18749"/>
      <c r="B18749"/>
      <c r="C18749" s="29"/>
      <c r="D18749"/>
      <c r="E18749" s="44"/>
      <c r="F18749" s="29"/>
      <c r="G18749" s="45"/>
      <c r="L18749"/>
      <c r="M18749" s="46"/>
    </row>
    <row r="18750" spans="1:13" x14ac:dyDescent="0.3">
      <c r="A18750"/>
      <c r="B18750"/>
      <c r="C18750" s="29"/>
      <c r="D18750"/>
      <c r="E18750" s="44"/>
      <c r="F18750" s="29"/>
      <c r="G18750" s="45"/>
      <c r="L18750"/>
      <c r="M18750" s="46"/>
    </row>
    <row r="18751" spans="1:13" x14ac:dyDescent="0.3">
      <c r="A18751"/>
      <c r="B18751"/>
      <c r="C18751" s="29"/>
      <c r="D18751"/>
      <c r="E18751" s="44"/>
      <c r="F18751" s="29"/>
      <c r="G18751" s="45"/>
      <c r="L18751"/>
      <c r="M18751" s="46"/>
    </row>
    <row r="18752" spans="1:13" x14ac:dyDescent="0.3">
      <c r="A18752"/>
      <c r="B18752"/>
      <c r="C18752" s="29"/>
      <c r="D18752"/>
      <c r="E18752" s="44"/>
      <c r="F18752" s="29"/>
      <c r="G18752" s="45"/>
      <c r="L18752"/>
      <c r="M18752" s="46"/>
    </row>
    <row r="18753" spans="1:13" x14ac:dyDescent="0.3">
      <c r="A18753"/>
      <c r="B18753"/>
      <c r="C18753" s="29"/>
      <c r="D18753"/>
      <c r="E18753" s="44"/>
      <c r="F18753" s="29"/>
      <c r="G18753" s="45"/>
      <c r="L18753"/>
      <c r="M18753" s="46"/>
    </row>
    <row r="18754" spans="1:13" x14ac:dyDescent="0.3">
      <c r="A18754"/>
      <c r="B18754"/>
      <c r="C18754" s="29"/>
      <c r="D18754"/>
      <c r="E18754" s="44"/>
      <c r="F18754" s="29"/>
      <c r="G18754" s="45"/>
      <c r="L18754"/>
      <c r="M18754" s="46"/>
    </row>
    <row r="18755" spans="1:13" x14ac:dyDescent="0.3">
      <c r="A18755"/>
      <c r="B18755"/>
      <c r="C18755" s="29"/>
      <c r="D18755"/>
      <c r="E18755" s="44"/>
      <c r="F18755" s="29"/>
      <c r="G18755" s="45"/>
      <c r="L18755"/>
      <c r="M18755" s="46"/>
    </row>
    <row r="18756" spans="1:13" x14ac:dyDescent="0.3">
      <c r="A18756"/>
      <c r="B18756"/>
      <c r="C18756" s="29"/>
      <c r="D18756"/>
      <c r="E18756" s="44"/>
      <c r="F18756" s="29"/>
      <c r="G18756" s="45"/>
      <c r="L18756"/>
      <c r="M18756" s="46"/>
    </row>
    <row r="18757" spans="1:13" x14ac:dyDescent="0.3">
      <c r="A18757"/>
      <c r="B18757"/>
      <c r="C18757" s="29"/>
      <c r="D18757"/>
      <c r="E18757" s="44"/>
      <c r="F18757" s="29"/>
      <c r="G18757" s="45"/>
      <c r="L18757"/>
      <c r="M18757" s="46"/>
    </row>
    <row r="18758" spans="1:13" x14ac:dyDescent="0.3">
      <c r="A18758"/>
      <c r="B18758"/>
      <c r="C18758" s="29"/>
      <c r="D18758"/>
      <c r="E18758" s="44"/>
      <c r="F18758" s="29"/>
      <c r="G18758" s="45"/>
      <c r="L18758"/>
      <c r="M18758" s="46"/>
    </row>
    <row r="18759" spans="1:13" x14ac:dyDescent="0.3">
      <c r="A18759"/>
      <c r="B18759"/>
      <c r="C18759" s="29"/>
      <c r="D18759"/>
      <c r="E18759" s="44"/>
      <c r="F18759" s="29"/>
      <c r="G18759" s="45"/>
      <c r="L18759"/>
      <c r="M18759" s="46"/>
    </row>
    <row r="18760" spans="1:13" x14ac:dyDescent="0.3">
      <c r="A18760"/>
      <c r="B18760"/>
      <c r="C18760" s="29"/>
      <c r="D18760"/>
      <c r="E18760" s="44"/>
      <c r="F18760" s="29"/>
      <c r="G18760" s="45"/>
      <c r="L18760"/>
      <c r="M18760" s="46"/>
    </row>
    <row r="18761" spans="1:13" x14ac:dyDescent="0.3">
      <c r="A18761"/>
      <c r="B18761"/>
      <c r="C18761" s="29"/>
      <c r="D18761"/>
      <c r="E18761" s="44"/>
      <c r="F18761" s="29"/>
      <c r="G18761" s="45"/>
      <c r="L18761"/>
      <c r="M18761" s="46"/>
    </row>
    <row r="18762" spans="1:13" x14ac:dyDescent="0.3">
      <c r="A18762"/>
      <c r="B18762"/>
      <c r="C18762" s="29"/>
      <c r="D18762"/>
      <c r="E18762" s="44"/>
      <c r="F18762" s="29"/>
      <c r="G18762" s="45"/>
      <c r="L18762"/>
      <c r="M18762" s="46"/>
    </row>
    <row r="18763" spans="1:13" x14ac:dyDescent="0.3">
      <c r="A18763"/>
      <c r="B18763"/>
      <c r="C18763" s="29"/>
      <c r="D18763"/>
      <c r="E18763" s="44"/>
      <c r="F18763" s="29"/>
      <c r="G18763" s="45"/>
      <c r="L18763"/>
      <c r="M18763" s="46"/>
    </row>
    <row r="18764" spans="1:13" x14ac:dyDescent="0.3">
      <c r="A18764"/>
      <c r="B18764"/>
      <c r="C18764" s="29"/>
      <c r="D18764"/>
      <c r="E18764" s="44"/>
      <c r="F18764" s="29"/>
      <c r="G18764" s="45"/>
      <c r="L18764"/>
      <c r="M18764" s="46"/>
    </row>
    <row r="18765" spans="1:13" x14ac:dyDescent="0.3">
      <c r="A18765"/>
      <c r="B18765"/>
      <c r="C18765" s="29"/>
      <c r="D18765"/>
      <c r="E18765" s="44"/>
      <c r="F18765" s="29"/>
      <c r="G18765" s="45"/>
      <c r="L18765"/>
      <c r="M18765" s="46"/>
    </row>
    <row r="18766" spans="1:13" x14ac:dyDescent="0.3">
      <c r="A18766"/>
      <c r="B18766"/>
      <c r="C18766" s="29"/>
      <c r="D18766"/>
      <c r="E18766" s="44"/>
      <c r="F18766" s="29"/>
      <c r="G18766" s="45"/>
      <c r="L18766"/>
      <c r="M18766" s="46"/>
    </row>
    <row r="18767" spans="1:13" x14ac:dyDescent="0.3">
      <c r="A18767"/>
      <c r="B18767"/>
      <c r="C18767" s="29"/>
      <c r="D18767"/>
      <c r="E18767" s="44"/>
      <c r="F18767" s="29"/>
      <c r="G18767" s="45"/>
      <c r="L18767"/>
      <c r="M18767" s="46"/>
    </row>
    <row r="18768" spans="1:13" x14ac:dyDescent="0.3">
      <c r="A18768"/>
      <c r="B18768"/>
      <c r="C18768" s="29"/>
      <c r="D18768"/>
      <c r="E18768" s="44"/>
      <c r="F18768" s="29"/>
      <c r="G18768" s="45"/>
      <c r="L18768"/>
      <c r="M18768" s="46"/>
    </row>
    <row r="18769" spans="1:13" x14ac:dyDescent="0.3">
      <c r="A18769"/>
      <c r="B18769"/>
      <c r="C18769" s="29"/>
      <c r="D18769"/>
      <c r="E18769" s="44"/>
      <c r="F18769" s="29"/>
      <c r="G18769" s="45"/>
      <c r="L18769"/>
      <c r="M18769" s="46"/>
    </row>
    <row r="18770" spans="1:13" x14ac:dyDescent="0.3">
      <c r="A18770"/>
      <c r="B18770"/>
      <c r="C18770" s="29"/>
      <c r="D18770"/>
      <c r="E18770" s="44"/>
      <c r="F18770" s="29"/>
      <c r="G18770" s="45"/>
      <c r="L18770"/>
      <c r="M18770" s="46"/>
    </row>
    <row r="18771" spans="1:13" x14ac:dyDescent="0.3">
      <c r="A18771"/>
      <c r="B18771"/>
      <c r="C18771" s="29"/>
      <c r="D18771"/>
      <c r="E18771" s="44"/>
      <c r="F18771" s="29"/>
      <c r="G18771" s="45"/>
      <c r="L18771"/>
      <c r="M18771" s="46"/>
    </row>
    <row r="18772" spans="1:13" x14ac:dyDescent="0.3">
      <c r="A18772"/>
      <c r="B18772"/>
      <c r="C18772" s="29"/>
      <c r="D18772"/>
      <c r="E18772" s="44"/>
      <c r="F18772" s="29"/>
      <c r="G18772" s="45"/>
      <c r="L18772"/>
      <c r="M18772" s="46"/>
    </row>
    <row r="18773" spans="1:13" x14ac:dyDescent="0.3">
      <c r="A18773"/>
      <c r="B18773"/>
      <c r="C18773" s="29"/>
      <c r="D18773"/>
      <c r="E18773" s="44"/>
      <c r="F18773" s="29"/>
      <c r="G18773" s="45"/>
      <c r="L18773"/>
      <c r="M18773" s="46"/>
    </row>
    <row r="18774" spans="1:13" x14ac:dyDescent="0.3">
      <c r="A18774"/>
      <c r="B18774"/>
      <c r="C18774" s="29"/>
      <c r="D18774"/>
      <c r="E18774" s="44"/>
      <c r="F18774" s="29"/>
      <c r="G18774" s="45"/>
      <c r="L18774"/>
      <c r="M18774" s="46"/>
    </row>
    <row r="18775" spans="1:13" x14ac:dyDescent="0.3">
      <c r="A18775"/>
      <c r="B18775"/>
      <c r="C18775" s="29"/>
      <c r="D18775"/>
      <c r="E18775" s="44"/>
      <c r="F18775" s="29"/>
      <c r="G18775" s="45"/>
      <c r="L18775"/>
      <c r="M18775" s="46"/>
    </row>
    <row r="18776" spans="1:13" x14ac:dyDescent="0.3">
      <c r="A18776"/>
      <c r="B18776"/>
      <c r="C18776" s="29"/>
      <c r="D18776"/>
      <c r="E18776" s="44"/>
      <c r="F18776" s="29"/>
      <c r="G18776" s="45"/>
      <c r="L18776"/>
      <c r="M18776" s="46"/>
    </row>
    <row r="18777" spans="1:13" x14ac:dyDescent="0.3">
      <c r="A18777"/>
      <c r="B18777"/>
      <c r="C18777" s="29"/>
      <c r="D18777"/>
      <c r="E18777" s="44"/>
      <c r="F18777" s="29"/>
      <c r="G18777" s="45"/>
      <c r="L18777"/>
      <c r="M18777" s="46"/>
    </row>
    <row r="18778" spans="1:13" x14ac:dyDescent="0.3">
      <c r="A18778"/>
      <c r="B18778"/>
      <c r="C18778" s="29"/>
      <c r="D18778"/>
      <c r="E18778" s="44"/>
      <c r="F18778" s="29"/>
      <c r="G18778" s="45"/>
      <c r="L18778"/>
      <c r="M18778" s="46"/>
    </row>
    <row r="18779" spans="1:13" x14ac:dyDescent="0.3">
      <c r="A18779"/>
      <c r="B18779"/>
      <c r="C18779" s="29"/>
      <c r="D18779"/>
      <c r="E18779" s="44"/>
      <c r="F18779" s="29"/>
      <c r="G18779" s="45"/>
      <c r="L18779"/>
      <c r="M18779" s="46"/>
    </row>
    <row r="18780" spans="1:13" x14ac:dyDescent="0.3">
      <c r="A18780"/>
      <c r="B18780"/>
      <c r="C18780" s="29"/>
      <c r="D18780"/>
      <c r="E18780" s="44"/>
      <c r="F18780" s="29"/>
      <c r="G18780" s="45"/>
      <c r="L18780"/>
      <c r="M18780" s="46"/>
    </row>
    <row r="18781" spans="1:13" x14ac:dyDescent="0.3">
      <c r="A18781"/>
      <c r="B18781"/>
      <c r="C18781" s="29"/>
      <c r="D18781"/>
      <c r="E18781" s="44"/>
      <c r="F18781" s="29"/>
      <c r="G18781" s="45"/>
      <c r="L18781"/>
      <c r="M18781" s="46"/>
    </row>
    <row r="18782" spans="1:13" x14ac:dyDescent="0.3">
      <c r="A18782"/>
      <c r="B18782"/>
      <c r="C18782" s="29"/>
      <c r="D18782"/>
      <c r="E18782" s="44"/>
      <c r="F18782" s="29"/>
      <c r="G18782" s="45"/>
      <c r="L18782"/>
      <c r="M18782" s="46"/>
    </row>
    <row r="18783" spans="1:13" x14ac:dyDescent="0.3">
      <c r="A18783"/>
      <c r="B18783"/>
      <c r="C18783" s="29"/>
      <c r="D18783"/>
      <c r="E18783" s="44"/>
      <c r="F18783" s="29"/>
      <c r="G18783" s="45"/>
      <c r="L18783"/>
      <c r="M18783" s="46"/>
    </row>
    <row r="18784" spans="1:13" x14ac:dyDescent="0.3">
      <c r="A18784"/>
      <c r="B18784"/>
      <c r="C18784" s="29"/>
      <c r="D18784"/>
      <c r="E18784" s="44"/>
      <c r="F18784" s="29"/>
      <c r="G18784" s="45"/>
      <c r="L18784"/>
      <c r="M18784" s="46"/>
    </row>
    <row r="18785" spans="1:13" x14ac:dyDescent="0.3">
      <c r="A18785"/>
      <c r="B18785"/>
      <c r="C18785" s="29"/>
      <c r="D18785"/>
      <c r="E18785" s="44"/>
      <c r="F18785" s="29"/>
      <c r="G18785" s="45"/>
      <c r="L18785"/>
      <c r="M18785" s="46"/>
    </row>
    <row r="18786" spans="1:13" x14ac:dyDescent="0.3">
      <c r="A18786"/>
      <c r="B18786"/>
      <c r="C18786" s="29"/>
      <c r="D18786"/>
      <c r="E18786" s="44"/>
      <c r="F18786" s="29"/>
      <c r="G18786" s="45"/>
      <c r="L18786"/>
      <c r="M18786" s="46"/>
    </row>
    <row r="18787" spans="1:13" x14ac:dyDescent="0.3">
      <c r="A18787"/>
      <c r="B18787"/>
      <c r="C18787" s="29"/>
      <c r="D18787"/>
      <c r="E18787" s="44"/>
      <c r="F18787" s="29"/>
      <c r="G18787" s="45"/>
      <c r="L18787"/>
      <c r="M18787" s="46"/>
    </row>
    <row r="18788" spans="1:13" x14ac:dyDescent="0.3">
      <c r="A18788"/>
      <c r="B18788"/>
      <c r="C18788" s="29"/>
      <c r="D18788"/>
      <c r="E18788" s="44"/>
      <c r="F18788" s="29"/>
      <c r="G18788" s="45"/>
      <c r="L18788"/>
      <c r="M18788" s="46"/>
    </row>
    <row r="18789" spans="1:13" x14ac:dyDescent="0.3">
      <c r="A18789"/>
      <c r="B18789"/>
      <c r="C18789" s="29"/>
      <c r="D18789"/>
      <c r="E18789" s="44"/>
      <c r="F18789" s="29"/>
      <c r="G18789" s="45"/>
      <c r="L18789"/>
      <c r="M18789" s="46"/>
    </row>
    <row r="18790" spans="1:13" x14ac:dyDescent="0.3">
      <c r="A18790"/>
      <c r="B18790"/>
      <c r="C18790" s="29"/>
      <c r="D18790"/>
      <c r="E18790" s="44"/>
      <c r="F18790" s="29"/>
      <c r="G18790" s="45"/>
      <c r="L18790"/>
      <c r="M18790" s="46"/>
    </row>
    <row r="18791" spans="1:13" x14ac:dyDescent="0.3">
      <c r="A18791"/>
      <c r="B18791"/>
      <c r="C18791" s="29"/>
      <c r="D18791"/>
      <c r="E18791" s="44"/>
      <c r="F18791" s="29"/>
      <c r="G18791" s="45"/>
      <c r="L18791"/>
      <c r="M18791" s="46"/>
    </row>
    <row r="18792" spans="1:13" x14ac:dyDescent="0.3">
      <c r="A18792"/>
      <c r="B18792"/>
      <c r="C18792" s="29"/>
      <c r="D18792"/>
      <c r="E18792" s="44"/>
      <c r="F18792" s="29"/>
      <c r="G18792" s="45"/>
      <c r="L18792"/>
      <c r="M18792" s="46"/>
    </row>
    <row r="18793" spans="1:13" x14ac:dyDescent="0.3">
      <c r="A18793"/>
      <c r="B18793"/>
      <c r="C18793" s="29"/>
      <c r="D18793"/>
      <c r="E18793" s="44"/>
      <c r="F18793" s="29"/>
      <c r="G18793" s="45"/>
      <c r="L18793"/>
      <c r="M18793" s="46"/>
    </row>
    <row r="18794" spans="1:13" x14ac:dyDescent="0.3">
      <c r="A18794"/>
      <c r="B18794"/>
      <c r="C18794" s="29"/>
      <c r="D18794"/>
      <c r="E18794" s="44"/>
      <c r="F18794" s="29"/>
      <c r="G18794" s="45"/>
      <c r="L18794"/>
      <c r="M18794" s="46"/>
    </row>
    <row r="18795" spans="1:13" x14ac:dyDescent="0.3">
      <c r="A18795"/>
      <c r="B18795"/>
      <c r="C18795" s="29"/>
      <c r="D18795"/>
      <c r="E18795" s="44"/>
      <c r="F18795" s="29"/>
      <c r="G18795" s="45"/>
      <c r="L18795"/>
      <c r="M18795" s="46"/>
    </row>
    <row r="18796" spans="1:13" x14ac:dyDescent="0.3">
      <c r="A18796"/>
      <c r="B18796"/>
      <c r="C18796" s="29"/>
      <c r="D18796"/>
      <c r="E18796" s="44"/>
      <c r="F18796" s="29"/>
      <c r="G18796" s="45"/>
      <c r="L18796"/>
      <c r="M18796" s="46"/>
    </row>
    <row r="18797" spans="1:13" x14ac:dyDescent="0.3">
      <c r="A18797"/>
      <c r="B18797"/>
      <c r="C18797" s="29"/>
      <c r="D18797"/>
      <c r="E18797" s="44"/>
      <c r="F18797" s="29"/>
      <c r="G18797" s="45"/>
      <c r="L18797"/>
      <c r="M18797" s="46"/>
    </row>
    <row r="18798" spans="1:13" x14ac:dyDescent="0.3">
      <c r="A18798"/>
      <c r="B18798"/>
      <c r="C18798" s="29"/>
      <c r="D18798"/>
      <c r="E18798" s="44"/>
      <c r="F18798" s="29"/>
      <c r="G18798" s="45"/>
      <c r="L18798"/>
      <c r="M18798" s="46"/>
    </row>
    <row r="18799" spans="1:13" x14ac:dyDescent="0.3">
      <c r="A18799"/>
      <c r="B18799"/>
      <c r="C18799" s="29"/>
      <c r="D18799"/>
      <c r="E18799" s="44"/>
      <c r="F18799" s="29"/>
      <c r="G18799" s="45"/>
      <c r="L18799"/>
      <c r="M18799" s="46"/>
    </row>
    <row r="18800" spans="1:13" x14ac:dyDescent="0.3">
      <c r="A18800"/>
      <c r="B18800"/>
      <c r="C18800" s="29"/>
      <c r="D18800"/>
      <c r="E18800" s="44"/>
      <c r="F18800" s="29"/>
      <c r="G18800" s="45"/>
      <c r="L18800"/>
      <c r="M18800" s="46"/>
    </row>
    <row r="18801" spans="1:13" x14ac:dyDescent="0.3">
      <c r="A18801"/>
      <c r="B18801"/>
      <c r="C18801" s="29"/>
      <c r="D18801"/>
      <c r="E18801" s="44"/>
      <c r="F18801" s="29"/>
      <c r="G18801" s="45"/>
      <c r="L18801"/>
      <c r="M18801" s="46"/>
    </row>
    <row r="18802" spans="1:13" x14ac:dyDescent="0.3">
      <c r="A18802"/>
      <c r="B18802"/>
      <c r="C18802" s="29"/>
      <c r="D18802"/>
      <c r="E18802" s="44"/>
      <c r="F18802" s="29"/>
      <c r="G18802" s="45"/>
      <c r="L18802"/>
      <c r="M18802" s="46"/>
    </row>
    <row r="18803" spans="1:13" x14ac:dyDescent="0.3">
      <c r="A18803"/>
      <c r="B18803"/>
      <c r="C18803" s="29"/>
      <c r="D18803"/>
      <c r="E18803" s="44"/>
      <c r="F18803" s="29"/>
      <c r="G18803" s="45"/>
      <c r="L18803"/>
      <c r="M18803" s="46"/>
    </row>
    <row r="18804" spans="1:13" x14ac:dyDescent="0.3">
      <c r="A18804"/>
      <c r="B18804"/>
      <c r="C18804" s="29"/>
      <c r="D18804"/>
      <c r="E18804" s="44"/>
      <c r="F18804" s="29"/>
      <c r="G18804" s="45"/>
      <c r="L18804"/>
      <c r="M18804" s="46"/>
    </row>
    <row r="18805" spans="1:13" x14ac:dyDescent="0.3">
      <c r="A18805"/>
      <c r="B18805"/>
      <c r="C18805" s="29"/>
      <c r="D18805"/>
      <c r="E18805" s="44"/>
      <c r="F18805" s="29"/>
      <c r="G18805" s="45"/>
      <c r="L18805"/>
      <c r="M18805" s="46"/>
    </row>
    <row r="18806" spans="1:13" x14ac:dyDescent="0.3">
      <c r="A18806"/>
      <c r="B18806"/>
      <c r="C18806" s="29"/>
      <c r="D18806"/>
      <c r="E18806" s="44"/>
      <c r="F18806" s="29"/>
      <c r="G18806" s="45"/>
      <c r="L18806"/>
      <c r="M18806" s="46"/>
    </row>
    <row r="18807" spans="1:13" x14ac:dyDescent="0.3">
      <c r="A18807"/>
      <c r="B18807"/>
      <c r="C18807" s="29"/>
      <c r="D18807"/>
      <c r="E18807" s="44"/>
      <c r="F18807" s="29"/>
      <c r="G18807" s="45"/>
      <c r="L18807"/>
      <c r="M18807" s="46"/>
    </row>
    <row r="18808" spans="1:13" x14ac:dyDescent="0.3">
      <c r="A18808"/>
      <c r="B18808"/>
      <c r="C18808" s="29"/>
      <c r="D18808"/>
      <c r="E18808" s="44"/>
      <c r="F18808" s="29"/>
      <c r="G18808" s="45"/>
      <c r="L18808"/>
      <c r="M18808" s="46"/>
    </row>
    <row r="18809" spans="1:13" x14ac:dyDescent="0.3">
      <c r="A18809"/>
      <c r="B18809"/>
      <c r="C18809" s="29"/>
      <c r="D18809"/>
      <c r="E18809" s="44"/>
      <c r="F18809" s="29"/>
      <c r="G18809" s="45"/>
      <c r="L18809"/>
      <c r="M18809" s="46"/>
    </row>
    <row r="18810" spans="1:13" x14ac:dyDescent="0.3">
      <c r="A18810"/>
      <c r="B18810"/>
      <c r="C18810" s="29"/>
      <c r="D18810"/>
      <c r="E18810" s="44"/>
      <c r="F18810" s="29"/>
      <c r="G18810" s="45"/>
      <c r="L18810"/>
      <c r="M18810" s="46"/>
    </row>
    <row r="18811" spans="1:13" x14ac:dyDescent="0.3">
      <c r="A18811"/>
      <c r="B18811"/>
      <c r="C18811" s="29"/>
      <c r="D18811"/>
      <c r="E18811" s="44"/>
      <c r="F18811" s="29"/>
      <c r="G18811" s="45"/>
      <c r="L18811"/>
      <c r="M18811" s="46"/>
    </row>
    <row r="18812" spans="1:13" x14ac:dyDescent="0.3">
      <c r="A18812"/>
      <c r="B18812"/>
      <c r="C18812" s="29"/>
      <c r="D18812"/>
      <c r="E18812" s="44"/>
      <c r="F18812" s="29"/>
      <c r="G18812" s="45"/>
      <c r="L18812"/>
      <c r="M18812" s="46"/>
    </row>
    <row r="18813" spans="1:13" x14ac:dyDescent="0.3">
      <c r="A18813"/>
      <c r="B18813"/>
      <c r="C18813" s="29"/>
      <c r="D18813"/>
      <c r="E18813" s="44"/>
      <c r="F18813" s="29"/>
      <c r="G18813" s="45"/>
      <c r="L18813"/>
      <c r="M18813" s="46"/>
    </row>
    <row r="18814" spans="1:13" x14ac:dyDescent="0.3">
      <c r="A18814"/>
      <c r="B18814"/>
      <c r="C18814" s="29"/>
      <c r="D18814"/>
      <c r="E18814" s="44"/>
      <c r="F18814" s="29"/>
      <c r="G18814" s="45"/>
      <c r="L18814"/>
      <c r="M18814" s="46"/>
    </row>
    <row r="18815" spans="1:13" x14ac:dyDescent="0.3">
      <c r="A18815"/>
      <c r="B18815"/>
      <c r="C18815" s="29"/>
      <c r="D18815"/>
      <c r="E18815" s="44"/>
      <c r="F18815" s="29"/>
      <c r="G18815" s="45"/>
      <c r="L18815"/>
      <c r="M18815" s="46"/>
    </row>
    <row r="18816" spans="1:13" x14ac:dyDescent="0.3">
      <c r="A18816"/>
      <c r="B18816"/>
      <c r="C18816" s="29"/>
      <c r="D18816"/>
      <c r="E18816" s="44"/>
      <c r="F18816" s="29"/>
      <c r="G18816" s="45"/>
      <c r="L18816"/>
      <c r="M18816" s="46"/>
    </row>
    <row r="18817" spans="1:13" x14ac:dyDescent="0.3">
      <c r="A18817"/>
      <c r="B18817"/>
      <c r="C18817" s="29"/>
      <c r="D18817"/>
      <c r="E18817" s="44"/>
      <c r="F18817" s="29"/>
      <c r="G18817" s="45"/>
      <c r="L18817"/>
      <c r="M18817" s="46"/>
    </row>
    <row r="18818" spans="1:13" x14ac:dyDescent="0.3">
      <c r="A18818"/>
      <c r="B18818"/>
      <c r="C18818" s="29"/>
      <c r="D18818"/>
      <c r="E18818" s="44"/>
      <c r="F18818" s="29"/>
      <c r="G18818" s="45"/>
      <c r="L18818"/>
      <c r="M18818" s="46"/>
    </row>
    <row r="18819" spans="1:13" x14ac:dyDescent="0.3">
      <c r="A18819"/>
      <c r="B18819"/>
      <c r="C18819" s="29"/>
      <c r="D18819"/>
      <c r="E18819" s="44"/>
      <c r="F18819" s="29"/>
      <c r="G18819" s="45"/>
      <c r="L18819"/>
      <c r="M18819" s="46"/>
    </row>
    <row r="18820" spans="1:13" x14ac:dyDescent="0.3">
      <c r="A18820"/>
      <c r="B18820"/>
      <c r="C18820" s="29"/>
      <c r="D18820"/>
      <c r="E18820" s="44"/>
      <c r="F18820" s="29"/>
      <c r="G18820" s="45"/>
      <c r="L18820"/>
      <c r="M18820" s="46"/>
    </row>
    <row r="18821" spans="1:13" x14ac:dyDescent="0.3">
      <c r="A18821"/>
      <c r="B18821"/>
      <c r="C18821" s="29"/>
      <c r="D18821"/>
      <c r="E18821" s="44"/>
      <c r="F18821" s="29"/>
      <c r="G18821" s="45"/>
      <c r="L18821"/>
      <c r="M18821" s="46"/>
    </row>
    <row r="18822" spans="1:13" x14ac:dyDescent="0.3">
      <c r="A18822"/>
      <c r="B18822"/>
      <c r="C18822" s="29"/>
      <c r="D18822"/>
      <c r="E18822" s="44"/>
      <c r="F18822" s="29"/>
      <c r="G18822" s="45"/>
      <c r="L18822"/>
      <c r="M18822" s="46"/>
    </row>
    <row r="18823" spans="1:13" x14ac:dyDescent="0.3">
      <c r="A18823"/>
      <c r="B18823"/>
      <c r="C18823" s="29"/>
      <c r="D18823"/>
      <c r="E18823" s="44"/>
      <c r="F18823" s="29"/>
      <c r="G18823" s="45"/>
      <c r="L18823"/>
      <c r="M18823" s="46"/>
    </row>
    <row r="18824" spans="1:13" x14ac:dyDescent="0.3">
      <c r="A18824"/>
      <c r="B18824"/>
      <c r="C18824" s="29"/>
      <c r="D18824"/>
      <c r="E18824" s="44"/>
      <c r="F18824" s="29"/>
      <c r="G18824" s="45"/>
      <c r="L18824"/>
      <c r="M18824" s="46"/>
    </row>
    <row r="18825" spans="1:13" x14ac:dyDescent="0.3">
      <c r="A18825"/>
      <c r="B18825"/>
      <c r="C18825" s="29"/>
      <c r="D18825"/>
      <c r="E18825" s="44"/>
      <c r="F18825" s="29"/>
      <c r="G18825" s="45"/>
      <c r="L18825"/>
      <c r="M18825" s="46"/>
    </row>
    <row r="18826" spans="1:13" x14ac:dyDescent="0.3">
      <c r="A18826"/>
      <c r="B18826"/>
      <c r="C18826" s="29"/>
      <c r="D18826"/>
      <c r="E18826" s="44"/>
      <c r="F18826" s="29"/>
      <c r="G18826" s="45"/>
      <c r="L18826"/>
      <c r="M18826" s="46"/>
    </row>
    <row r="18827" spans="1:13" x14ac:dyDescent="0.3">
      <c r="A18827"/>
      <c r="B18827"/>
      <c r="C18827" s="29"/>
      <c r="D18827"/>
      <c r="E18827" s="44"/>
      <c r="F18827" s="29"/>
      <c r="G18827" s="45"/>
      <c r="L18827"/>
      <c r="M18827" s="46"/>
    </row>
    <row r="18828" spans="1:13" x14ac:dyDescent="0.3">
      <c r="A18828"/>
      <c r="B18828"/>
      <c r="C18828" s="29"/>
      <c r="D18828"/>
      <c r="E18828" s="44"/>
      <c r="F18828" s="29"/>
      <c r="G18828" s="45"/>
      <c r="L18828"/>
      <c r="M18828" s="46"/>
    </row>
    <row r="18829" spans="1:13" x14ac:dyDescent="0.3">
      <c r="A18829"/>
      <c r="B18829"/>
      <c r="C18829" s="29"/>
      <c r="D18829"/>
      <c r="E18829" s="44"/>
      <c r="F18829" s="29"/>
      <c r="G18829" s="45"/>
      <c r="L18829"/>
      <c r="M18829" s="46"/>
    </row>
    <row r="18830" spans="1:13" x14ac:dyDescent="0.3">
      <c r="A18830"/>
      <c r="B18830"/>
      <c r="C18830" s="29"/>
      <c r="D18830"/>
      <c r="E18830" s="44"/>
      <c r="F18830" s="29"/>
      <c r="G18830" s="45"/>
      <c r="L18830"/>
      <c r="M18830" s="46"/>
    </row>
    <row r="18831" spans="1:13" x14ac:dyDescent="0.3">
      <c r="A18831"/>
      <c r="B18831"/>
      <c r="C18831" s="29"/>
      <c r="D18831"/>
      <c r="E18831" s="44"/>
      <c r="F18831" s="29"/>
      <c r="G18831" s="45"/>
      <c r="L18831"/>
      <c r="M18831" s="46"/>
    </row>
    <row r="18832" spans="1:13" x14ac:dyDescent="0.3">
      <c r="A18832"/>
      <c r="B18832"/>
      <c r="C18832" s="29"/>
      <c r="D18832"/>
      <c r="E18832" s="44"/>
      <c r="F18832" s="29"/>
      <c r="G18832" s="45"/>
      <c r="L18832"/>
      <c r="M18832" s="46"/>
    </row>
    <row r="18833" spans="1:13" x14ac:dyDescent="0.3">
      <c r="A18833"/>
      <c r="B18833"/>
      <c r="C18833" s="29"/>
      <c r="D18833"/>
      <c r="E18833" s="44"/>
      <c r="F18833" s="29"/>
      <c r="G18833" s="45"/>
      <c r="L18833"/>
      <c r="M18833" s="46"/>
    </row>
    <row r="18834" spans="1:13" x14ac:dyDescent="0.3">
      <c r="A18834"/>
      <c r="B18834"/>
      <c r="C18834" s="29"/>
      <c r="D18834"/>
      <c r="E18834" s="44"/>
      <c r="F18834" s="29"/>
      <c r="G18834" s="45"/>
      <c r="L18834"/>
      <c r="M18834" s="46"/>
    </row>
    <row r="18835" spans="1:13" x14ac:dyDescent="0.3">
      <c r="A18835"/>
      <c r="B18835"/>
      <c r="C18835" s="29"/>
      <c r="D18835"/>
      <c r="E18835" s="44"/>
      <c r="F18835" s="29"/>
      <c r="G18835" s="45"/>
      <c r="L18835"/>
      <c r="M18835" s="46"/>
    </row>
    <row r="18836" spans="1:13" x14ac:dyDescent="0.3">
      <c r="A18836"/>
      <c r="B18836"/>
      <c r="C18836" s="29"/>
      <c r="D18836"/>
      <c r="E18836" s="44"/>
      <c r="F18836" s="29"/>
      <c r="G18836" s="45"/>
      <c r="L18836"/>
      <c r="M18836" s="46"/>
    </row>
    <row r="18837" spans="1:13" x14ac:dyDescent="0.3">
      <c r="A18837"/>
      <c r="B18837"/>
      <c r="C18837" s="29"/>
      <c r="D18837"/>
      <c r="E18837" s="44"/>
      <c r="F18837" s="29"/>
      <c r="G18837" s="45"/>
      <c r="L18837"/>
      <c r="M18837" s="46"/>
    </row>
    <row r="18838" spans="1:13" x14ac:dyDescent="0.3">
      <c r="A18838"/>
      <c r="B18838"/>
      <c r="C18838" s="29"/>
      <c r="D18838"/>
      <c r="E18838" s="44"/>
      <c r="F18838" s="29"/>
      <c r="G18838" s="45"/>
      <c r="L18838"/>
      <c r="M18838" s="46"/>
    </row>
    <row r="18839" spans="1:13" x14ac:dyDescent="0.3">
      <c r="A18839"/>
      <c r="B18839"/>
      <c r="C18839" s="29"/>
      <c r="D18839"/>
      <c r="E18839" s="44"/>
      <c r="F18839" s="29"/>
      <c r="G18839" s="45"/>
      <c r="L18839"/>
      <c r="M18839" s="46"/>
    </row>
    <row r="18840" spans="1:13" x14ac:dyDescent="0.3">
      <c r="A18840"/>
      <c r="B18840"/>
      <c r="C18840" s="29"/>
      <c r="D18840"/>
      <c r="E18840" s="44"/>
      <c r="F18840" s="29"/>
      <c r="G18840" s="45"/>
      <c r="L18840"/>
      <c r="M18840" s="46"/>
    </row>
    <row r="18841" spans="1:13" x14ac:dyDescent="0.3">
      <c r="A18841"/>
      <c r="B18841"/>
      <c r="C18841" s="29"/>
      <c r="D18841"/>
      <c r="E18841" s="44"/>
      <c r="F18841" s="29"/>
      <c r="G18841" s="45"/>
      <c r="L18841"/>
      <c r="M18841" s="46"/>
    </row>
    <row r="18842" spans="1:13" x14ac:dyDescent="0.3">
      <c r="A18842"/>
      <c r="B18842"/>
      <c r="C18842" s="29"/>
      <c r="D18842"/>
      <c r="E18842" s="44"/>
      <c r="F18842" s="29"/>
      <c r="G18842" s="45"/>
      <c r="L18842"/>
      <c r="M18842" s="46"/>
    </row>
    <row r="18843" spans="1:13" x14ac:dyDescent="0.3">
      <c r="A18843"/>
      <c r="B18843"/>
      <c r="C18843" s="29"/>
      <c r="D18843"/>
      <c r="E18843" s="44"/>
      <c r="F18843" s="29"/>
      <c r="G18843" s="45"/>
      <c r="L18843"/>
      <c r="M18843" s="46"/>
    </row>
    <row r="18844" spans="1:13" x14ac:dyDescent="0.3">
      <c r="A18844"/>
      <c r="B18844"/>
      <c r="C18844" s="29"/>
      <c r="D18844"/>
      <c r="E18844" s="44"/>
      <c r="F18844" s="29"/>
      <c r="G18844" s="45"/>
      <c r="L18844"/>
      <c r="M18844" s="46"/>
    </row>
    <row r="18845" spans="1:13" x14ac:dyDescent="0.3">
      <c r="A18845"/>
      <c r="B18845"/>
      <c r="C18845" s="29"/>
      <c r="D18845"/>
      <c r="E18845" s="44"/>
      <c r="F18845" s="29"/>
      <c r="G18845" s="45"/>
      <c r="L18845"/>
      <c r="M18845" s="46"/>
    </row>
    <row r="18846" spans="1:13" x14ac:dyDescent="0.3">
      <c r="A18846"/>
      <c r="B18846"/>
      <c r="C18846" s="29"/>
      <c r="D18846"/>
      <c r="E18846" s="44"/>
      <c r="F18846" s="29"/>
      <c r="G18846" s="45"/>
      <c r="L18846"/>
      <c r="M18846" s="46"/>
    </row>
    <row r="18847" spans="1:13" x14ac:dyDescent="0.3">
      <c r="A18847"/>
      <c r="B18847"/>
      <c r="C18847" s="29"/>
      <c r="D18847"/>
      <c r="E18847" s="44"/>
      <c r="F18847" s="29"/>
      <c r="G18847" s="45"/>
      <c r="L18847"/>
      <c r="M18847" s="46"/>
    </row>
    <row r="18848" spans="1:13" x14ac:dyDescent="0.3">
      <c r="A18848"/>
      <c r="B18848"/>
      <c r="C18848" s="29"/>
      <c r="D18848"/>
      <c r="E18848" s="44"/>
      <c r="F18848" s="29"/>
      <c r="G18848" s="45"/>
      <c r="L18848"/>
      <c r="M18848" s="46"/>
    </row>
    <row r="18849" spans="1:13" x14ac:dyDescent="0.3">
      <c r="A18849"/>
      <c r="B18849"/>
      <c r="C18849" s="29"/>
      <c r="D18849"/>
      <c r="E18849" s="44"/>
      <c r="F18849" s="29"/>
      <c r="G18849" s="45"/>
      <c r="L18849"/>
      <c r="M18849" s="46"/>
    </row>
    <row r="18850" spans="1:13" x14ac:dyDescent="0.3">
      <c r="A18850"/>
      <c r="B18850"/>
      <c r="C18850" s="29"/>
      <c r="D18850"/>
      <c r="E18850" s="44"/>
      <c r="F18850" s="29"/>
      <c r="G18850" s="45"/>
      <c r="L18850"/>
      <c r="M18850" s="46"/>
    </row>
    <row r="18851" spans="1:13" x14ac:dyDescent="0.3">
      <c r="A18851"/>
      <c r="B18851"/>
      <c r="C18851" s="29"/>
      <c r="D18851"/>
      <c r="E18851" s="44"/>
      <c r="F18851" s="29"/>
      <c r="G18851" s="45"/>
      <c r="L18851"/>
      <c r="M18851" s="46"/>
    </row>
    <row r="18852" spans="1:13" x14ac:dyDescent="0.3">
      <c r="A18852"/>
      <c r="B18852"/>
      <c r="C18852" s="29"/>
      <c r="D18852"/>
      <c r="E18852" s="44"/>
      <c r="F18852" s="29"/>
      <c r="G18852" s="45"/>
      <c r="L18852"/>
      <c r="M18852" s="46"/>
    </row>
    <row r="18853" spans="1:13" x14ac:dyDescent="0.3">
      <c r="A18853"/>
      <c r="B18853"/>
      <c r="C18853" s="29"/>
      <c r="D18853"/>
      <c r="E18853" s="44"/>
      <c r="F18853" s="29"/>
      <c r="G18853" s="45"/>
      <c r="L18853"/>
      <c r="M18853" s="46"/>
    </row>
    <row r="18854" spans="1:13" x14ac:dyDescent="0.3">
      <c r="A18854"/>
      <c r="B18854"/>
      <c r="C18854" s="29"/>
      <c r="D18854"/>
      <c r="E18854" s="44"/>
      <c r="F18854" s="29"/>
      <c r="G18854" s="45"/>
      <c r="L18854"/>
      <c r="M18854" s="46"/>
    </row>
    <row r="18855" spans="1:13" x14ac:dyDescent="0.3">
      <c r="A18855"/>
      <c r="B18855"/>
      <c r="C18855" s="29"/>
      <c r="D18855"/>
      <c r="E18855" s="44"/>
      <c r="F18855" s="29"/>
      <c r="G18855" s="45"/>
      <c r="L18855"/>
      <c r="M18855" s="46"/>
    </row>
    <row r="18856" spans="1:13" x14ac:dyDescent="0.3">
      <c r="A18856"/>
      <c r="B18856"/>
      <c r="C18856" s="29"/>
      <c r="D18856"/>
      <c r="E18856" s="44"/>
      <c r="F18856" s="29"/>
      <c r="G18856" s="45"/>
      <c r="L18856"/>
      <c r="M18856" s="46"/>
    </row>
    <row r="18857" spans="1:13" x14ac:dyDescent="0.3">
      <c r="A18857"/>
      <c r="B18857"/>
      <c r="C18857" s="29"/>
      <c r="D18857"/>
      <c r="E18857" s="44"/>
      <c r="F18857" s="29"/>
      <c r="G18857" s="45"/>
      <c r="L18857"/>
      <c r="M18857" s="46"/>
    </row>
    <row r="18858" spans="1:13" x14ac:dyDescent="0.3">
      <c r="A18858"/>
      <c r="B18858"/>
      <c r="C18858" s="29"/>
      <c r="D18858"/>
      <c r="E18858" s="44"/>
      <c r="F18858" s="29"/>
      <c r="G18858" s="45"/>
      <c r="L18858"/>
      <c r="M18858" s="46"/>
    </row>
    <row r="18859" spans="1:13" x14ac:dyDescent="0.3">
      <c r="A18859"/>
      <c r="B18859"/>
      <c r="C18859" s="29"/>
      <c r="D18859"/>
      <c r="E18859" s="44"/>
      <c r="F18859" s="29"/>
      <c r="G18859" s="45"/>
      <c r="L18859"/>
      <c r="M18859" s="46"/>
    </row>
    <row r="18860" spans="1:13" x14ac:dyDescent="0.3">
      <c r="A18860"/>
      <c r="B18860"/>
      <c r="C18860" s="29"/>
      <c r="D18860"/>
      <c r="E18860" s="44"/>
      <c r="F18860" s="29"/>
      <c r="G18860" s="45"/>
      <c r="L18860"/>
      <c r="M18860" s="46"/>
    </row>
    <row r="18861" spans="1:13" x14ac:dyDescent="0.3">
      <c r="A18861"/>
      <c r="B18861"/>
      <c r="C18861" s="29"/>
      <c r="D18861"/>
      <c r="E18861" s="44"/>
      <c r="F18861" s="29"/>
      <c r="G18861" s="45"/>
      <c r="L18861"/>
      <c r="M18861" s="46"/>
    </row>
    <row r="18862" spans="1:13" x14ac:dyDescent="0.3">
      <c r="A18862"/>
      <c r="B18862"/>
      <c r="C18862" s="29"/>
      <c r="D18862"/>
      <c r="E18862" s="44"/>
      <c r="F18862" s="29"/>
      <c r="G18862" s="45"/>
      <c r="L18862"/>
      <c r="M18862" s="46"/>
    </row>
    <row r="18863" spans="1:13" x14ac:dyDescent="0.3">
      <c r="A18863"/>
      <c r="B18863"/>
      <c r="C18863" s="29"/>
      <c r="D18863"/>
      <c r="E18863" s="44"/>
      <c r="F18863" s="29"/>
      <c r="G18863" s="45"/>
      <c r="L18863"/>
      <c r="M18863" s="46"/>
    </row>
    <row r="18864" spans="1:13" x14ac:dyDescent="0.3">
      <c r="A18864"/>
      <c r="B18864"/>
      <c r="C18864" s="29"/>
      <c r="D18864"/>
      <c r="E18864" s="44"/>
      <c r="F18864" s="29"/>
      <c r="G18864" s="45"/>
      <c r="L18864"/>
      <c r="M18864" s="46"/>
    </row>
    <row r="18865" spans="1:13" x14ac:dyDescent="0.3">
      <c r="A18865"/>
      <c r="B18865"/>
      <c r="C18865" s="29"/>
      <c r="D18865"/>
      <c r="E18865" s="44"/>
      <c r="F18865" s="29"/>
      <c r="G18865" s="45"/>
      <c r="L18865"/>
      <c r="M18865" s="46"/>
    </row>
    <row r="18866" spans="1:13" x14ac:dyDescent="0.3">
      <c r="A18866"/>
      <c r="B18866"/>
      <c r="C18866" s="29"/>
      <c r="D18866"/>
      <c r="E18866" s="44"/>
      <c r="F18866" s="29"/>
      <c r="G18866" s="45"/>
      <c r="L18866"/>
      <c r="M18866" s="46"/>
    </row>
    <row r="18867" spans="1:13" x14ac:dyDescent="0.3">
      <c r="A18867"/>
      <c r="B18867"/>
      <c r="C18867" s="29"/>
      <c r="D18867"/>
      <c r="E18867" s="44"/>
      <c r="F18867" s="29"/>
      <c r="G18867" s="45"/>
      <c r="L18867"/>
      <c r="M18867" s="46"/>
    </row>
    <row r="18868" spans="1:13" x14ac:dyDescent="0.3">
      <c r="A18868"/>
      <c r="B18868"/>
      <c r="C18868" s="29"/>
      <c r="D18868"/>
      <c r="E18868" s="44"/>
      <c r="F18868" s="29"/>
      <c r="G18868" s="45"/>
      <c r="L18868"/>
      <c r="M18868" s="46"/>
    </row>
    <row r="18869" spans="1:13" x14ac:dyDescent="0.3">
      <c r="A18869"/>
      <c r="B18869"/>
      <c r="C18869" s="29"/>
      <c r="D18869"/>
      <c r="E18869" s="44"/>
      <c r="F18869" s="29"/>
      <c r="G18869" s="45"/>
      <c r="L18869"/>
      <c r="M18869" s="46"/>
    </row>
    <row r="18870" spans="1:13" x14ac:dyDescent="0.3">
      <c r="A18870"/>
      <c r="B18870"/>
      <c r="C18870" s="29"/>
      <c r="D18870"/>
      <c r="E18870" s="44"/>
      <c r="F18870" s="29"/>
      <c r="G18870" s="45"/>
      <c r="L18870"/>
      <c r="M18870" s="46"/>
    </row>
    <row r="18871" spans="1:13" x14ac:dyDescent="0.3">
      <c r="A18871"/>
      <c r="B18871"/>
      <c r="C18871" s="29"/>
      <c r="D18871"/>
      <c r="E18871" s="44"/>
      <c r="F18871" s="29"/>
      <c r="G18871" s="45"/>
      <c r="L18871"/>
      <c r="M18871" s="46"/>
    </row>
    <row r="18872" spans="1:13" x14ac:dyDescent="0.3">
      <c r="A18872"/>
      <c r="B18872"/>
      <c r="C18872" s="29"/>
      <c r="D18872"/>
      <c r="E18872" s="44"/>
      <c r="F18872" s="29"/>
      <c r="G18872" s="45"/>
      <c r="L18872"/>
      <c r="M18872" s="46"/>
    </row>
    <row r="18873" spans="1:13" x14ac:dyDescent="0.3">
      <c r="A18873"/>
      <c r="B18873"/>
      <c r="C18873" s="29"/>
      <c r="D18873"/>
      <c r="E18873" s="44"/>
      <c r="F18873" s="29"/>
      <c r="G18873" s="45"/>
      <c r="L18873"/>
      <c r="M18873" s="46"/>
    </row>
    <row r="18874" spans="1:13" x14ac:dyDescent="0.3">
      <c r="A18874"/>
      <c r="B18874"/>
      <c r="C18874" s="29"/>
      <c r="D18874"/>
      <c r="E18874" s="44"/>
      <c r="F18874" s="29"/>
      <c r="G18874" s="45"/>
      <c r="L18874"/>
      <c r="M18874" s="46"/>
    </row>
    <row r="18875" spans="1:13" x14ac:dyDescent="0.3">
      <c r="A18875"/>
      <c r="B18875"/>
      <c r="C18875" s="29"/>
      <c r="D18875"/>
      <c r="E18875" s="44"/>
      <c r="F18875" s="29"/>
      <c r="G18875" s="45"/>
      <c r="L18875"/>
      <c r="M18875" s="46"/>
    </row>
    <row r="18876" spans="1:13" x14ac:dyDescent="0.3">
      <c r="A18876"/>
      <c r="B18876"/>
      <c r="C18876" s="29"/>
      <c r="D18876"/>
      <c r="E18876" s="44"/>
      <c r="F18876" s="29"/>
      <c r="G18876" s="45"/>
      <c r="L18876"/>
      <c r="M18876" s="46"/>
    </row>
    <row r="18877" spans="1:13" x14ac:dyDescent="0.3">
      <c r="A18877"/>
      <c r="B18877"/>
      <c r="C18877" s="29"/>
      <c r="D18877"/>
      <c r="E18877" s="44"/>
      <c r="F18877" s="29"/>
      <c r="G18877" s="45"/>
      <c r="L18877"/>
      <c r="M18877" s="46"/>
    </row>
    <row r="18878" spans="1:13" x14ac:dyDescent="0.3">
      <c r="A18878"/>
      <c r="B18878"/>
      <c r="C18878" s="29"/>
      <c r="D18878"/>
      <c r="E18878" s="44"/>
      <c r="F18878" s="29"/>
      <c r="G18878" s="45"/>
      <c r="L18878"/>
      <c r="M18878" s="46"/>
    </row>
    <row r="18879" spans="1:13" x14ac:dyDescent="0.3">
      <c r="A18879"/>
      <c r="B18879"/>
      <c r="C18879" s="29"/>
      <c r="D18879"/>
      <c r="E18879" s="44"/>
      <c r="F18879" s="29"/>
      <c r="G18879" s="45"/>
      <c r="L18879"/>
      <c r="M18879" s="46"/>
    </row>
    <row r="18880" spans="1:13" x14ac:dyDescent="0.3">
      <c r="A18880"/>
      <c r="B18880"/>
      <c r="C18880" s="29"/>
      <c r="D18880"/>
      <c r="E18880" s="44"/>
      <c r="F18880" s="29"/>
      <c r="G18880" s="45"/>
      <c r="L18880"/>
      <c r="M18880" s="46"/>
    </row>
    <row r="18881" spans="1:13" x14ac:dyDescent="0.3">
      <c r="A18881"/>
      <c r="B18881"/>
      <c r="C18881" s="29"/>
      <c r="D18881"/>
      <c r="E18881" s="44"/>
      <c r="F18881" s="29"/>
      <c r="G18881" s="45"/>
      <c r="L18881"/>
      <c r="M18881" s="46"/>
    </row>
    <row r="18882" spans="1:13" x14ac:dyDescent="0.3">
      <c r="A18882"/>
      <c r="B18882"/>
      <c r="C18882" s="29"/>
      <c r="D18882"/>
      <c r="E18882" s="44"/>
      <c r="F18882" s="29"/>
      <c r="G18882" s="45"/>
      <c r="L18882"/>
      <c r="M18882" s="46"/>
    </row>
    <row r="18883" spans="1:13" x14ac:dyDescent="0.3">
      <c r="A18883"/>
      <c r="B18883"/>
      <c r="C18883" s="29"/>
      <c r="D18883"/>
      <c r="E18883" s="44"/>
      <c r="F18883" s="29"/>
      <c r="G18883" s="45"/>
      <c r="L18883"/>
      <c r="M18883" s="46"/>
    </row>
    <row r="18884" spans="1:13" x14ac:dyDescent="0.3">
      <c r="A18884"/>
      <c r="B18884"/>
      <c r="C18884" s="29"/>
      <c r="D18884"/>
      <c r="E18884" s="44"/>
      <c r="F18884" s="29"/>
      <c r="G18884" s="45"/>
      <c r="L18884"/>
      <c r="M18884" s="46"/>
    </row>
    <row r="18885" spans="1:13" x14ac:dyDescent="0.3">
      <c r="A18885"/>
      <c r="B18885"/>
      <c r="C18885" s="29"/>
      <c r="D18885"/>
      <c r="E18885" s="44"/>
      <c r="F18885" s="29"/>
      <c r="G18885" s="45"/>
      <c r="L18885"/>
      <c r="M18885" s="46"/>
    </row>
    <row r="18886" spans="1:13" x14ac:dyDescent="0.3">
      <c r="A18886"/>
      <c r="B18886"/>
      <c r="C18886" s="29"/>
      <c r="D18886"/>
      <c r="E18886" s="44"/>
      <c r="F18886" s="29"/>
      <c r="G18886" s="45"/>
      <c r="L18886"/>
      <c r="M18886" s="46"/>
    </row>
    <row r="18887" spans="1:13" x14ac:dyDescent="0.3">
      <c r="A18887"/>
      <c r="B18887"/>
      <c r="C18887" s="29"/>
      <c r="D18887"/>
      <c r="E18887" s="44"/>
      <c r="F18887" s="29"/>
      <c r="G18887" s="45"/>
      <c r="L18887"/>
      <c r="M18887" s="46"/>
    </row>
    <row r="18888" spans="1:13" x14ac:dyDescent="0.3">
      <c r="A18888"/>
      <c r="B18888"/>
      <c r="C18888" s="29"/>
      <c r="D18888"/>
      <c r="E18888" s="44"/>
      <c r="F18888" s="29"/>
      <c r="G18888" s="45"/>
      <c r="L18888"/>
      <c r="M18888" s="46"/>
    </row>
    <row r="18889" spans="1:13" x14ac:dyDescent="0.3">
      <c r="A18889"/>
      <c r="B18889"/>
      <c r="C18889" s="29"/>
      <c r="D18889"/>
      <c r="E18889" s="44"/>
      <c r="F18889" s="29"/>
      <c r="G18889" s="45"/>
      <c r="L18889"/>
      <c r="M18889" s="46"/>
    </row>
    <row r="18890" spans="1:13" x14ac:dyDescent="0.3">
      <c r="A18890"/>
      <c r="B18890"/>
      <c r="C18890" s="29"/>
      <c r="D18890"/>
      <c r="E18890" s="44"/>
      <c r="F18890" s="29"/>
      <c r="G18890" s="45"/>
      <c r="L18890"/>
      <c r="M18890" s="46"/>
    </row>
    <row r="18891" spans="1:13" x14ac:dyDescent="0.3">
      <c r="A18891"/>
      <c r="B18891"/>
      <c r="C18891" s="29"/>
      <c r="D18891"/>
      <c r="E18891" s="44"/>
      <c r="F18891" s="29"/>
      <c r="G18891" s="45"/>
      <c r="L18891"/>
      <c r="M18891" s="46"/>
    </row>
    <row r="18892" spans="1:13" x14ac:dyDescent="0.3">
      <c r="A18892"/>
      <c r="B18892"/>
      <c r="C18892" s="29"/>
      <c r="D18892"/>
      <c r="E18892" s="44"/>
      <c r="F18892" s="29"/>
      <c r="G18892" s="45"/>
      <c r="L18892"/>
      <c r="M18892" s="46"/>
    </row>
    <row r="18893" spans="1:13" x14ac:dyDescent="0.3">
      <c r="A18893"/>
      <c r="B18893"/>
      <c r="C18893" s="29"/>
      <c r="D18893"/>
      <c r="E18893" s="44"/>
      <c r="F18893" s="29"/>
      <c r="G18893" s="45"/>
      <c r="L18893"/>
      <c r="M18893" s="46"/>
    </row>
    <row r="18894" spans="1:13" x14ac:dyDescent="0.3">
      <c r="A18894"/>
      <c r="B18894"/>
      <c r="C18894" s="29"/>
      <c r="D18894"/>
      <c r="E18894" s="44"/>
      <c r="F18894" s="29"/>
      <c r="G18894" s="45"/>
      <c r="L18894"/>
      <c r="M18894" s="46"/>
    </row>
    <row r="18895" spans="1:13" x14ac:dyDescent="0.3">
      <c r="A18895"/>
      <c r="B18895"/>
      <c r="C18895" s="29"/>
      <c r="D18895"/>
      <c r="E18895" s="44"/>
      <c r="F18895" s="29"/>
      <c r="G18895" s="45"/>
      <c r="L18895"/>
      <c r="M18895" s="46"/>
    </row>
    <row r="18896" spans="1:13" x14ac:dyDescent="0.3">
      <c r="A18896"/>
      <c r="B18896"/>
      <c r="C18896" s="29"/>
      <c r="D18896"/>
      <c r="E18896" s="44"/>
      <c r="F18896" s="29"/>
      <c r="G18896" s="45"/>
      <c r="L18896"/>
      <c r="M18896" s="46"/>
    </row>
    <row r="18897" spans="1:13" x14ac:dyDescent="0.3">
      <c r="A18897"/>
      <c r="B18897"/>
      <c r="C18897" s="29"/>
      <c r="D18897"/>
      <c r="E18897" s="44"/>
      <c r="F18897" s="29"/>
      <c r="G18897" s="45"/>
      <c r="L18897"/>
      <c r="M18897" s="46"/>
    </row>
    <row r="18898" spans="1:13" x14ac:dyDescent="0.3">
      <c r="A18898"/>
      <c r="B18898"/>
      <c r="C18898" s="29"/>
      <c r="D18898"/>
      <c r="E18898" s="44"/>
      <c r="F18898" s="29"/>
      <c r="G18898" s="45"/>
      <c r="L18898"/>
      <c r="M18898" s="46"/>
    </row>
    <row r="18899" spans="1:13" x14ac:dyDescent="0.3">
      <c r="A18899"/>
      <c r="B18899"/>
      <c r="C18899" s="29"/>
      <c r="D18899"/>
      <c r="E18899" s="44"/>
      <c r="F18899" s="29"/>
      <c r="G18899" s="45"/>
      <c r="L18899"/>
      <c r="M18899" s="46"/>
    </row>
    <row r="18900" spans="1:13" x14ac:dyDescent="0.3">
      <c r="A18900"/>
      <c r="B18900"/>
      <c r="C18900" s="29"/>
      <c r="D18900"/>
      <c r="E18900" s="44"/>
      <c r="F18900" s="29"/>
      <c r="G18900" s="45"/>
      <c r="L18900"/>
      <c r="M18900" s="46"/>
    </row>
    <row r="18901" spans="1:13" x14ac:dyDescent="0.3">
      <c r="A18901"/>
      <c r="B18901"/>
      <c r="C18901" s="29"/>
      <c r="D18901"/>
      <c r="E18901" s="44"/>
      <c r="F18901" s="29"/>
      <c r="G18901" s="45"/>
      <c r="L18901"/>
      <c r="M18901" s="46"/>
    </row>
    <row r="18902" spans="1:13" x14ac:dyDescent="0.3">
      <c r="A18902"/>
      <c r="B18902"/>
      <c r="C18902" s="29"/>
      <c r="D18902"/>
      <c r="E18902" s="44"/>
      <c r="F18902" s="29"/>
      <c r="G18902" s="45"/>
      <c r="L18902"/>
      <c r="M18902" s="46"/>
    </row>
    <row r="18903" spans="1:13" x14ac:dyDescent="0.3">
      <c r="A18903"/>
      <c r="B18903"/>
      <c r="C18903" s="29"/>
      <c r="D18903"/>
      <c r="E18903" s="44"/>
      <c r="F18903" s="29"/>
      <c r="G18903" s="45"/>
      <c r="L18903"/>
      <c r="M18903" s="46"/>
    </row>
    <row r="18904" spans="1:13" x14ac:dyDescent="0.3">
      <c r="A18904"/>
      <c r="B18904"/>
      <c r="C18904" s="29"/>
      <c r="D18904"/>
      <c r="E18904" s="44"/>
      <c r="F18904" s="29"/>
      <c r="G18904" s="45"/>
      <c r="L18904"/>
      <c r="M18904" s="46"/>
    </row>
    <row r="18905" spans="1:13" x14ac:dyDescent="0.3">
      <c r="A18905"/>
      <c r="B18905"/>
      <c r="C18905" s="29"/>
      <c r="D18905"/>
      <c r="E18905" s="44"/>
      <c r="F18905" s="29"/>
      <c r="G18905" s="45"/>
      <c r="L18905"/>
      <c r="M18905" s="46"/>
    </row>
    <row r="18906" spans="1:13" x14ac:dyDescent="0.3">
      <c r="A18906"/>
      <c r="B18906"/>
      <c r="C18906" s="29"/>
      <c r="D18906"/>
      <c r="E18906" s="44"/>
      <c r="F18906" s="29"/>
      <c r="G18906" s="45"/>
      <c r="L18906"/>
      <c r="M18906" s="46"/>
    </row>
    <row r="18907" spans="1:13" x14ac:dyDescent="0.3">
      <c r="A18907"/>
      <c r="B18907"/>
      <c r="C18907" s="29"/>
      <c r="D18907"/>
      <c r="E18907" s="44"/>
      <c r="F18907" s="29"/>
      <c r="G18907" s="45"/>
      <c r="L18907"/>
      <c r="M18907" s="46"/>
    </row>
    <row r="18908" spans="1:13" x14ac:dyDescent="0.3">
      <c r="A18908"/>
      <c r="B18908"/>
      <c r="C18908" s="29"/>
      <c r="D18908"/>
      <c r="E18908" s="44"/>
      <c r="F18908" s="29"/>
      <c r="G18908" s="45"/>
      <c r="L18908"/>
      <c r="M18908" s="46"/>
    </row>
    <row r="18909" spans="1:13" x14ac:dyDescent="0.3">
      <c r="A18909"/>
      <c r="B18909"/>
      <c r="C18909" s="29"/>
      <c r="D18909"/>
      <c r="E18909" s="44"/>
      <c r="F18909" s="29"/>
      <c r="G18909" s="45"/>
      <c r="L18909"/>
      <c r="M18909" s="46"/>
    </row>
    <row r="18910" spans="1:13" x14ac:dyDescent="0.3">
      <c r="A18910"/>
      <c r="B18910"/>
      <c r="C18910" s="29"/>
      <c r="D18910"/>
      <c r="E18910" s="44"/>
      <c r="F18910" s="29"/>
      <c r="G18910" s="45"/>
      <c r="L18910"/>
      <c r="M18910" s="46"/>
    </row>
    <row r="18911" spans="1:13" x14ac:dyDescent="0.3">
      <c r="A18911"/>
      <c r="B18911"/>
      <c r="C18911" s="29"/>
      <c r="D18911"/>
      <c r="E18911" s="44"/>
      <c r="F18911" s="29"/>
      <c r="G18911" s="45"/>
      <c r="L18911"/>
      <c r="M18911" s="46"/>
    </row>
    <row r="18912" spans="1:13" x14ac:dyDescent="0.3">
      <c r="A18912"/>
      <c r="B18912"/>
      <c r="C18912" s="29"/>
      <c r="D18912"/>
      <c r="E18912" s="44"/>
      <c r="F18912" s="29"/>
      <c r="G18912" s="45"/>
      <c r="L18912"/>
      <c r="M18912" s="46"/>
    </row>
    <row r="18913" spans="1:13" x14ac:dyDescent="0.3">
      <c r="A18913"/>
      <c r="B18913"/>
      <c r="C18913" s="29"/>
      <c r="D18913"/>
      <c r="E18913" s="44"/>
      <c r="F18913" s="29"/>
      <c r="G18913" s="45"/>
      <c r="L18913"/>
      <c r="M18913" s="46"/>
    </row>
    <row r="18914" spans="1:13" x14ac:dyDescent="0.3">
      <c r="A18914"/>
      <c r="B18914"/>
      <c r="C18914" s="29"/>
      <c r="D18914"/>
      <c r="E18914" s="44"/>
      <c r="F18914" s="29"/>
      <c r="G18914" s="45"/>
      <c r="L18914"/>
      <c r="M18914" s="46"/>
    </row>
    <row r="18915" spans="1:13" x14ac:dyDescent="0.3">
      <c r="A18915"/>
      <c r="B18915"/>
      <c r="C18915" s="29"/>
      <c r="D18915"/>
      <c r="E18915" s="44"/>
      <c r="F18915" s="29"/>
      <c r="G18915" s="45"/>
      <c r="L18915"/>
      <c r="M18915" s="46"/>
    </row>
    <row r="18916" spans="1:13" x14ac:dyDescent="0.3">
      <c r="A18916"/>
      <c r="B18916"/>
      <c r="C18916" s="29"/>
      <c r="D18916"/>
      <c r="E18916" s="44"/>
      <c r="F18916" s="29"/>
      <c r="G18916" s="45"/>
      <c r="L18916"/>
      <c r="M18916" s="46"/>
    </row>
    <row r="18917" spans="1:13" x14ac:dyDescent="0.3">
      <c r="A18917"/>
      <c r="B18917"/>
      <c r="C18917" s="29"/>
      <c r="D18917"/>
      <c r="E18917" s="44"/>
      <c r="F18917" s="29"/>
      <c r="G18917" s="45"/>
      <c r="L18917"/>
      <c r="M18917" s="46"/>
    </row>
    <row r="18918" spans="1:13" x14ac:dyDescent="0.3">
      <c r="A18918"/>
      <c r="B18918"/>
      <c r="C18918" s="29"/>
      <c r="D18918"/>
      <c r="E18918" s="44"/>
      <c r="F18918" s="29"/>
      <c r="G18918" s="45"/>
      <c r="L18918"/>
      <c r="M18918" s="46"/>
    </row>
    <row r="18919" spans="1:13" x14ac:dyDescent="0.3">
      <c r="A18919"/>
      <c r="B18919"/>
      <c r="C18919" s="29"/>
      <c r="D18919"/>
      <c r="E18919" s="44"/>
      <c r="F18919" s="29"/>
      <c r="G18919" s="45"/>
      <c r="L18919"/>
      <c r="M18919" s="46"/>
    </row>
    <row r="18920" spans="1:13" x14ac:dyDescent="0.3">
      <c r="A18920"/>
      <c r="B18920"/>
      <c r="C18920" s="29"/>
      <c r="D18920"/>
      <c r="E18920" s="44"/>
      <c r="F18920" s="29"/>
      <c r="G18920" s="45"/>
      <c r="L18920"/>
      <c r="M18920" s="46"/>
    </row>
    <row r="18921" spans="1:13" x14ac:dyDescent="0.3">
      <c r="A18921"/>
      <c r="B18921"/>
      <c r="C18921" s="29"/>
      <c r="D18921"/>
      <c r="E18921" s="44"/>
      <c r="F18921" s="29"/>
      <c r="G18921" s="45"/>
      <c r="L18921"/>
      <c r="M18921" s="46"/>
    </row>
    <row r="18922" spans="1:13" x14ac:dyDescent="0.3">
      <c r="A18922"/>
      <c r="B18922"/>
      <c r="C18922" s="29"/>
      <c r="D18922"/>
      <c r="E18922" s="44"/>
      <c r="F18922" s="29"/>
      <c r="G18922" s="45"/>
      <c r="L18922"/>
      <c r="M18922" s="46"/>
    </row>
    <row r="18923" spans="1:13" x14ac:dyDescent="0.3">
      <c r="A18923"/>
      <c r="B18923"/>
      <c r="C18923" s="29"/>
      <c r="D18923"/>
      <c r="E18923" s="44"/>
      <c r="F18923" s="29"/>
      <c r="G18923" s="45"/>
      <c r="L18923"/>
      <c r="M18923" s="46"/>
    </row>
    <row r="18924" spans="1:13" x14ac:dyDescent="0.3">
      <c r="A18924"/>
      <c r="B18924"/>
      <c r="C18924" s="29"/>
      <c r="D18924"/>
      <c r="E18924" s="44"/>
      <c r="F18924" s="29"/>
      <c r="G18924" s="45"/>
      <c r="L18924"/>
      <c r="M18924" s="46"/>
    </row>
    <row r="18925" spans="1:13" x14ac:dyDescent="0.3">
      <c r="A18925"/>
      <c r="B18925"/>
      <c r="C18925" s="29"/>
      <c r="D18925"/>
      <c r="E18925" s="44"/>
      <c r="F18925" s="29"/>
      <c r="G18925" s="45"/>
      <c r="L18925"/>
      <c r="M18925" s="46"/>
    </row>
    <row r="18926" spans="1:13" x14ac:dyDescent="0.3">
      <c r="A18926"/>
      <c r="B18926"/>
      <c r="C18926" s="29"/>
      <c r="D18926"/>
      <c r="E18926" s="44"/>
      <c r="F18926" s="29"/>
      <c r="G18926" s="45"/>
      <c r="L18926"/>
      <c r="M18926" s="46"/>
    </row>
    <row r="18927" spans="1:13" x14ac:dyDescent="0.3">
      <c r="A18927"/>
      <c r="B18927"/>
      <c r="C18927" s="29"/>
      <c r="D18927"/>
      <c r="E18927" s="44"/>
      <c r="F18927" s="29"/>
      <c r="G18927" s="45"/>
      <c r="L18927"/>
      <c r="M18927" s="46"/>
    </row>
    <row r="18928" spans="1:13" x14ac:dyDescent="0.3">
      <c r="A18928"/>
      <c r="B18928"/>
      <c r="C18928" s="29"/>
      <c r="D18928"/>
      <c r="E18928" s="44"/>
      <c r="F18928" s="29"/>
      <c r="G18928" s="45"/>
      <c r="L18928"/>
      <c r="M18928" s="46"/>
    </row>
    <row r="18929" spans="1:13" x14ac:dyDescent="0.3">
      <c r="A18929"/>
      <c r="B18929"/>
      <c r="C18929" s="29"/>
      <c r="D18929"/>
      <c r="E18929" s="44"/>
      <c r="F18929" s="29"/>
      <c r="G18929" s="45"/>
      <c r="L18929"/>
      <c r="M18929" s="46"/>
    </row>
    <row r="18930" spans="1:13" x14ac:dyDescent="0.3">
      <c r="A18930"/>
      <c r="B18930"/>
      <c r="C18930" s="29"/>
      <c r="D18930"/>
      <c r="E18930" s="44"/>
      <c r="F18930" s="29"/>
      <c r="G18930" s="45"/>
      <c r="L18930"/>
      <c r="M18930" s="46"/>
    </row>
    <row r="18931" spans="1:13" x14ac:dyDescent="0.3">
      <c r="A18931"/>
      <c r="B18931"/>
      <c r="C18931" s="29"/>
      <c r="D18931"/>
      <c r="E18931" s="44"/>
      <c r="F18931" s="29"/>
      <c r="G18931" s="45"/>
      <c r="L18931"/>
      <c r="M18931" s="46"/>
    </row>
    <row r="18932" spans="1:13" x14ac:dyDescent="0.3">
      <c r="A18932"/>
      <c r="B18932"/>
      <c r="C18932" s="29"/>
      <c r="D18932"/>
      <c r="E18932" s="44"/>
      <c r="F18932" s="29"/>
      <c r="G18932" s="45"/>
      <c r="L18932"/>
      <c r="M18932" s="46"/>
    </row>
    <row r="18933" spans="1:13" x14ac:dyDescent="0.3">
      <c r="A18933"/>
      <c r="B18933"/>
      <c r="C18933" s="29"/>
      <c r="D18933"/>
      <c r="E18933" s="44"/>
      <c r="F18933" s="29"/>
      <c r="G18933" s="45"/>
      <c r="L18933"/>
      <c r="M18933" s="46"/>
    </row>
    <row r="18934" spans="1:13" x14ac:dyDescent="0.3">
      <c r="A18934"/>
      <c r="B18934"/>
      <c r="C18934" s="29"/>
      <c r="D18934"/>
      <c r="E18934" s="44"/>
      <c r="F18934" s="29"/>
      <c r="G18934" s="45"/>
      <c r="L18934"/>
      <c r="M18934" s="46"/>
    </row>
    <row r="18935" spans="1:13" x14ac:dyDescent="0.3">
      <c r="A18935"/>
      <c r="B18935"/>
      <c r="C18935" s="29"/>
      <c r="D18935"/>
      <c r="E18935" s="44"/>
      <c r="F18935" s="29"/>
      <c r="G18935" s="45"/>
      <c r="L18935"/>
      <c r="M18935" s="46"/>
    </row>
    <row r="18936" spans="1:13" x14ac:dyDescent="0.3">
      <c r="A18936"/>
      <c r="B18936"/>
      <c r="C18936" s="29"/>
      <c r="D18936"/>
      <c r="E18936" s="44"/>
      <c r="F18936" s="29"/>
      <c r="G18936" s="45"/>
      <c r="L18936"/>
      <c r="M18936" s="46"/>
    </row>
    <row r="18937" spans="1:13" x14ac:dyDescent="0.3">
      <c r="A18937"/>
      <c r="B18937"/>
      <c r="C18937" s="29"/>
      <c r="D18937"/>
      <c r="E18937" s="44"/>
      <c r="F18937" s="29"/>
      <c r="G18937" s="45"/>
      <c r="L18937"/>
      <c r="M18937" s="46"/>
    </row>
    <row r="18938" spans="1:13" x14ac:dyDescent="0.3">
      <c r="A18938"/>
      <c r="B18938"/>
      <c r="C18938" s="29"/>
      <c r="D18938"/>
      <c r="E18938" s="44"/>
      <c r="F18938" s="29"/>
      <c r="G18938" s="45"/>
      <c r="L18938"/>
      <c r="M18938" s="46"/>
    </row>
    <row r="18939" spans="1:13" x14ac:dyDescent="0.3">
      <c r="A18939"/>
      <c r="B18939"/>
      <c r="C18939" s="29"/>
      <c r="D18939"/>
      <c r="E18939" s="44"/>
      <c r="F18939" s="29"/>
      <c r="G18939" s="45"/>
      <c r="L18939"/>
      <c r="M18939" s="46"/>
    </row>
    <row r="18940" spans="1:13" x14ac:dyDescent="0.3">
      <c r="A18940"/>
      <c r="B18940"/>
      <c r="C18940" s="29"/>
      <c r="D18940"/>
      <c r="E18940" s="44"/>
      <c r="F18940" s="29"/>
      <c r="G18940" s="45"/>
      <c r="L18940"/>
      <c r="M18940" s="46"/>
    </row>
    <row r="18941" spans="1:13" x14ac:dyDescent="0.3">
      <c r="A18941"/>
      <c r="B18941"/>
      <c r="C18941" s="29"/>
      <c r="D18941"/>
      <c r="E18941" s="44"/>
      <c r="F18941" s="29"/>
      <c r="G18941" s="45"/>
      <c r="L18941"/>
      <c r="M18941" s="46"/>
    </row>
    <row r="18942" spans="1:13" x14ac:dyDescent="0.3">
      <c r="A18942"/>
      <c r="B18942"/>
      <c r="C18942" s="29"/>
      <c r="D18942"/>
      <c r="E18942" s="44"/>
      <c r="F18942" s="29"/>
      <c r="G18942" s="45"/>
      <c r="L18942"/>
      <c r="M18942" s="46"/>
    </row>
    <row r="18943" spans="1:13" x14ac:dyDescent="0.3">
      <c r="A18943"/>
      <c r="B18943"/>
      <c r="C18943" s="29"/>
      <c r="D18943"/>
      <c r="E18943" s="44"/>
      <c r="F18943" s="29"/>
      <c r="G18943" s="45"/>
      <c r="L18943"/>
      <c r="M18943" s="46"/>
    </row>
    <row r="18944" spans="1:13" x14ac:dyDescent="0.3">
      <c r="A18944"/>
      <c r="B18944"/>
      <c r="C18944" s="29"/>
      <c r="D18944"/>
      <c r="E18944" s="44"/>
      <c r="F18944" s="29"/>
      <c r="G18944" s="45"/>
      <c r="L18944"/>
      <c r="M18944" s="46"/>
    </row>
    <row r="18945" spans="1:13" x14ac:dyDescent="0.3">
      <c r="A18945"/>
      <c r="B18945"/>
      <c r="C18945" s="29"/>
      <c r="D18945"/>
      <c r="E18945" s="44"/>
      <c r="F18945" s="29"/>
      <c r="G18945" s="45"/>
      <c r="L18945"/>
      <c r="M18945" s="46"/>
    </row>
    <row r="18946" spans="1:13" x14ac:dyDescent="0.3">
      <c r="A18946"/>
      <c r="B18946"/>
      <c r="C18946" s="29"/>
      <c r="D18946"/>
      <c r="E18946" s="44"/>
      <c r="F18946" s="29"/>
      <c r="G18946" s="45"/>
      <c r="L18946"/>
      <c r="M18946" s="46"/>
    </row>
    <row r="18947" spans="1:13" x14ac:dyDescent="0.3">
      <c r="A18947"/>
      <c r="B18947"/>
      <c r="C18947" s="29"/>
      <c r="D18947"/>
      <c r="E18947" s="44"/>
      <c r="F18947" s="29"/>
      <c r="G18947" s="45"/>
      <c r="L18947"/>
      <c r="M18947" s="46"/>
    </row>
    <row r="18948" spans="1:13" x14ac:dyDescent="0.3">
      <c r="A18948"/>
      <c r="B18948"/>
      <c r="C18948" s="29"/>
      <c r="D18948"/>
      <c r="E18948" s="44"/>
      <c r="F18948" s="29"/>
      <c r="G18948" s="45"/>
      <c r="L18948"/>
      <c r="M18948" s="46"/>
    </row>
    <row r="18949" spans="1:13" x14ac:dyDescent="0.3">
      <c r="A18949"/>
      <c r="B18949"/>
      <c r="C18949" s="29"/>
      <c r="D18949"/>
      <c r="E18949" s="44"/>
      <c r="F18949" s="29"/>
      <c r="G18949" s="45"/>
      <c r="L18949"/>
      <c r="M18949" s="46"/>
    </row>
    <row r="18950" spans="1:13" x14ac:dyDescent="0.3">
      <c r="A18950"/>
      <c r="B18950"/>
      <c r="C18950" s="29"/>
      <c r="D18950"/>
      <c r="E18950" s="44"/>
      <c r="F18950" s="29"/>
      <c r="G18950" s="45"/>
      <c r="L18950"/>
      <c r="M18950" s="46"/>
    </row>
    <row r="18951" spans="1:13" x14ac:dyDescent="0.3">
      <c r="A18951"/>
      <c r="B18951"/>
      <c r="C18951" s="29"/>
      <c r="D18951"/>
      <c r="E18951" s="44"/>
      <c r="F18951" s="29"/>
      <c r="G18951" s="45"/>
      <c r="L18951"/>
      <c r="M18951" s="46"/>
    </row>
    <row r="18952" spans="1:13" x14ac:dyDescent="0.3">
      <c r="A18952"/>
      <c r="B18952"/>
      <c r="C18952" s="29"/>
      <c r="D18952"/>
      <c r="E18952" s="44"/>
      <c r="F18952" s="29"/>
      <c r="G18952" s="45"/>
      <c r="L18952"/>
      <c r="M18952" s="46"/>
    </row>
    <row r="18953" spans="1:13" x14ac:dyDescent="0.3">
      <c r="A18953"/>
      <c r="B18953"/>
      <c r="C18953" s="29"/>
      <c r="D18953"/>
      <c r="E18953" s="44"/>
      <c r="F18953" s="29"/>
      <c r="G18953" s="45"/>
      <c r="L18953"/>
      <c r="M18953" s="46"/>
    </row>
    <row r="18954" spans="1:13" x14ac:dyDescent="0.3">
      <c r="A18954"/>
      <c r="B18954"/>
      <c r="C18954" s="29"/>
      <c r="D18954"/>
      <c r="E18954" s="44"/>
      <c r="F18954" s="29"/>
      <c r="G18954" s="45"/>
      <c r="L18954"/>
      <c r="M18954" s="46"/>
    </row>
    <row r="18955" spans="1:13" x14ac:dyDescent="0.3">
      <c r="A18955"/>
      <c r="B18955"/>
      <c r="C18955" s="29"/>
      <c r="D18955"/>
      <c r="E18955" s="44"/>
      <c r="F18955" s="29"/>
      <c r="G18955" s="45"/>
      <c r="L18955"/>
      <c r="M18955" s="46"/>
    </row>
    <row r="18956" spans="1:13" x14ac:dyDescent="0.3">
      <c r="A18956"/>
      <c r="B18956"/>
      <c r="C18956" s="29"/>
      <c r="D18956"/>
      <c r="E18956" s="44"/>
      <c r="F18956" s="29"/>
      <c r="G18956" s="45"/>
      <c r="L18956"/>
      <c r="M18956" s="46"/>
    </row>
    <row r="18957" spans="1:13" x14ac:dyDescent="0.3">
      <c r="A18957"/>
      <c r="B18957"/>
      <c r="C18957" s="29"/>
      <c r="D18957"/>
      <c r="E18957" s="44"/>
      <c r="F18957" s="29"/>
      <c r="G18957" s="45"/>
      <c r="L18957"/>
      <c r="M18957" s="46"/>
    </row>
    <row r="18958" spans="1:13" x14ac:dyDescent="0.3">
      <c r="A18958"/>
      <c r="B18958"/>
      <c r="C18958" s="29"/>
      <c r="D18958"/>
      <c r="E18958" s="44"/>
      <c r="F18958" s="29"/>
      <c r="G18958" s="45"/>
      <c r="L18958"/>
      <c r="M18958" s="46"/>
    </row>
    <row r="18959" spans="1:13" x14ac:dyDescent="0.3">
      <c r="A18959"/>
      <c r="B18959"/>
      <c r="C18959" s="29"/>
      <c r="D18959"/>
      <c r="E18959" s="44"/>
      <c r="F18959" s="29"/>
      <c r="G18959" s="45"/>
      <c r="L18959"/>
      <c r="M18959" s="46"/>
    </row>
    <row r="18960" spans="1:13" x14ac:dyDescent="0.3">
      <c r="A18960"/>
      <c r="B18960"/>
      <c r="C18960" s="29"/>
      <c r="D18960"/>
      <c r="E18960" s="44"/>
      <c r="F18960" s="29"/>
      <c r="G18960" s="45"/>
      <c r="L18960"/>
      <c r="M18960" s="46"/>
    </row>
    <row r="18961" spans="1:13" x14ac:dyDescent="0.3">
      <c r="A18961"/>
      <c r="B18961"/>
      <c r="C18961" s="29"/>
      <c r="D18961"/>
      <c r="E18961" s="44"/>
      <c r="F18961" s="29"/>
      <c r="G18961" s="45"/>
      <c r="L18961"/>
      <c r="M18961" s="46"/>
    </row>
    <row r="18962" spans="1:13" x14ac:dyDescent="0.3">
      <c r="A18962"/>
      <c r="B18962"/>
      <c r="C18962" s="29"/>
      <c r="D18962"/>
      <c r="E18962" s="44"/>
      <c r="F18962" s="29"/>
      <c r="G18962" s="45"/>
      <c r="L18962"/>
      <c r="M18962" s="46"/>
    </row>
    <row r="18963" spans="1:13" x14ac:dyDescent="0.3">
      <c r="A18963"/>
      <c r="B18963"/>
      <c r="C18963" s="29"/>
      <c r="D18963"/>
      <c r="E18963" s="44"/>
      <c r="F18963" s="29"/>
      <c r="G18963" s="45"/>
      <c r="L18963"/>
      <c r="M18963" s="46"/>
    </row>
    <row r="18964" spans="1:13" x14ac:dyDescent="0.3">
      <c r="A18964"/>
      <c r="B18964"/>
      <c r="C18964" s="29"/>
      <c r="D18964"/>
      <c r="E18964" s="44"/>
      <c r="F18964" s="29"/>
      <c r="G18964" s="45"/>
      <c r="L18964"/>
      <c r="M18964" s="46"/>
    </row>
    <row r="18965" spans="1:13" x14ac:dyDescent="0.3">
      <c r="A18965"/>
      <c r="B18965"/>
      <c r="C18965" s="29"/>
      <c r="D18965"/>
      <c r="E18965" s="44"/>
      <c r="F18965" s="29"/>
      <c r="G18965" s="45"/>
      <c r="L18965"/>
      <c r="M18965" s="46"/>
    </row>
    <row r="18966" spans="1:13" x14ac:dyDescent="0.3">
      <c r="A18966"/>
      <c r="B18966"/>
      <c r="C18966" s="29"/>
      <c r="D18966"/>
      <c r="E18966" s="44"/>
      <c r="F18966" s="29"/>
      <c r="G18966" s="45"/>
      <c r="L18966"/>
      <c r="M18966" s="46"/>
    </row>
    <row r="18967" spans="1:13" x14ac:dyDescent="0.3">
      <c r="A18967"/>
      <c r="B18967"/>
      <c r="C18967" s="29"/>
      <c r="D18967"/>
      <c r="E18967" s="44"/>
      <c r="F18967" s="29"/>
      <c r="G18967" s="45"/>
      <c r="L18967"/>
      <c r="M18967" s="46"/>
    </row>
    <row r="18968" spans="1:13" x14ac:dyDescent="0.3">
      <c r="A18968"/>
      <c r="B18968"/>
      <c r="C18968" s="29"/>
      <c r="D18968"/>
      <c r="E18968" s="44"/>
      <c r="F18968" s="29"/>
      <c r="G18968" s="45"/>
      <c r="L18968"/>
      <c r="M18968" s="46"/>
    </row>
    <row r="18969" spans="1:13" x14ac:dyDescent="0.3">
      <c r="A18969"/>
      <c r="B18969"/>
      <c r="C18969" s="29"/>
      <c r="D18969"/>
      <c r="E18969" s="44"/>
      <c r="F18969" s="29"/>
      <c r="G18969" s="45"/>
      <c r="L18969"/>
      <c r="M18969" s="46"/>
    </row>
    <row r="18970" spans="1:13" x14ac:dyDescent="0.3">
      <c r="A18970"/>
      <c r="B18970"/>
      <c r="C18970" s="29"/>
      <c r="D18970"/>
      <c r="E18970" s="44"/>
      <c r="F18970" s="29"/>
      <c r="G18970" s="45"/>
      <c r="L18970"/>
      <c r="M18970" s="46"/>
    </row>
    <row r="18971" spans="1:13" x14ac:dyDescent="0.3">
      <c r="A18971"/>
      <c r="B18971"/>
      <c r="C18971" s="29"/>
      <c r="D18971"/>
      <c r="E18971" s="44"/>
      <c r="F18971" s="29"/>
      <c r="G18971" s="45"/>
      <c r="L18971"/>
      <c r="M18971" s="46"/>
    </row>
    <row r="18972" spans="1:13" x14ac:dyDescent="0.3">
      <c r="A18972"/>
      <c r="B18972"/>
      <c r="C18972" s="29"/>
      <c r="D18972"/>
      <c r="E18972" s="44"/>
      <c r="F18972" s="29"/>
      <c r="G18972" s="45"/>
      <c r="L18972"/>
      <c r="M18972" s="46"/>
    </row>
    <row r="18973" spans="1:13" x14ac:dyDescent="0.3">
      <c r="A18973"/>
      <c r="B18973"/>
      <c r="C18973" s="29"/>
      <c r="D18973"/>
      <c r="E18973" s="44"/>
      <c r="F18973" s="29"/>
      <c r="G18973" s="45"/>
      <c r="L18973"/>
      <c r="M18973" s="46"/>
    </row>
    <row r="18974" spans="1:13" x14ac:dyDescent="0.3">
      <c r="A18974"/>
      <c r="B18974"/>
      <c r="C18974" s="29"/>
      <c r="D18974"/>
      <c r="E18974" s="44"/>
      <c r="F18974" s="29"/>
      <c r="G18974" s="45"/>
      <c r="L18974"/>
      <c r="M18974" s="46"/>
    </row>
    <row r="18975" spans="1:13" x14ac:dyDescent="0.3">
      <c r="A18975"/>
      <c r="B18975"/>
      <c r="C18975" s="29"/>
      <c r="D18975"/>
      <c r="E18975" s="44"/>
      <c r="F18975" s="29"/>
      <c r="G18975" s="45"/>
      <c r="L18975"/>
      <c r="M18975" s="46"/>
    </row>
    <row r="18976" spans="1:13" x14ac:dyDescent="0.3">
      <c r="A18976"/>
      <c r="B18976"/>
      <c r="C18976" s="29"/>
      <c r="D18976"/>
      <c r="E18976" s="44"/>
      <c r="F18976" s="29"/>
      <c r="G18976" s="45"/>
      <c r="L18976"/>
      <c r="M18976" s="46"/>
    </row>
    <row r="18977" spans="1:13" x14ac:dyDescent="0.3">
      <c r="A18977"/>
      <c r="B18977"/>
      <c r="C18977" s="29"/>
      <c r="D18977"/>
      <c r="E18977" s="44"/>
      <c r="F18977" s="29"/>
      <c r="G18977" s="45"/>
      <c r="L18977"/>
      <c r="M18977" s="46"/>
    </row>
    <row r="18978" spans="1:13" x14ac:dyDescent="0.3">
      <c r="A18978"/>
      <c r="B18978"/>
      <c r="C18978" s="29"/>
      <c r="D18978"/>
      <c r="E18978" s="44"/>
      <c r="F18978" s="29"/>
      <c r="G18978" s="45"/>
      <c r="L18978"/>
      <c r="M18978" s="46"/>
    </row>
    <row r="18979" spans="1:13" x14ac:dyDescent="0.3">
      <c r="A18979"/>
      <c r="B18979"/>
      <c r="C18979" s="29"/>
      <c r="D18979"/>
      <c r="E18979" s="44"/>
      <c r="F18979" s="29"/>
      <c r="G18979" s="45"/>
      <c r="L18979"/>
      <c r="M18979" s="46"/>
    </row>
    <row r="18980" spans="1:13" x14ac:dyDescent="0.3">
      <c r="A18980"/>
      <c r="B18980"/>
      <c r="C18980" s="29"/>
      <c r="D18980"/>
      <c r="E18980" s="44"/>
      <c r="F18980" s="29"/>
      <c r="G18980" s="45"/>
      <c r="L18980"/>
      <c r="M18980" s="46"/>
    </row>
    <row r="18981" spans="1:13" x14ac:dyDescent="0.3">
      <c r="A18981"/>
      <c r="B18981"/>
      <c r="C18981" s="29"/>
      <c r="D18981"/>
      <c r="E18981" s="44"/>
      <c r="F18981" s="29"/>
      <c r="G18981" s="45"/>
      <c r="L18981"/>
      <c r="M18981" s="46"/>
    </row>
    <row r="18982" spans="1:13" x14ac:dyDescent="0.3">
      <c r="A18982"/>
      <c r="B18982"/>
      <c r="C18982" s="29"/>
      <c r="D18982"/>
      <c r="E18982" s="44"/>
      <c r="F18982" s="29"/>
      <c r="G18982" s="45"/>
      <c r="L18982"/>
      <c r="M18982" s="46"/>
    </row>
    <row r="18983" spans="1:13" x14ac:dyDescent="0.3">
      <c r="A18983"/>
      <c r="B18983"/>
      <c r="C18983" s="29"/>
      <c r="D18983"/>
      <c r="E18983" s="44"/>
      <c r="F18983" s="29"/>
      <c r="G18983" s="45"/>
      <c r="L18983"/>
      <c r="M18983" s="46"/>
    </row>
    <row r="18984" spans="1:13" x14ac:dyDescent="0.3">
      <c r="A18984"/>
      <c r="B18984"/>
      <c r="C18984" s="29"/>
      <c r="D18984"/>
      <c r="E18984" s="44"/>
      <c r="F18984" s="29"/>
      <c r="G18984" s="45"/>
      <c r="L18984"/>
      <c r="M18984" s="46"/>
    </row>
    <row r="18985" spans="1:13" x14ac:dyDescent="0.3">
      <c r="A18985"/>
      <c r="B18985"/>
      <c r="C18985" s="29"/>
      <c r="D18985"/>
      <c r="E18985" s="44"/>
      <c r="F18985" s="29"/>
      <c r="G18985" s="45"/>
      <c r="L18985"/>
      <c r="M18985" s="46"/>
    </row>
    <row r="18986" spans="1:13" x14ac:dyDescent="0.3">
      <c r="A18986"/>
      <c r="B18986"/>
      <c r="C18986" s="29"/>
      <c r="D18986"/>
      <c r="E18986" s="44"/>
      <c r="F18986" s="29"/>
      <c r="G18986" s="45"/>
      <c r="L18986"/>
      <c r="M18986" s="46"/>
    </row>
    <row r="18987" spans="1:13" x14ac:dyDescent="0.3">
      <c r="A18987"/>
      <c r="B18987"/>
      <c r="C18987" s="29"/>
      <c r="D18987"/>
      <c r="E18987" s="44"/>
      <c r="F18987" s="29"/>
      <c r="G18987" s="45"/>
      <c r="L18987"/>
      <c r="M18987" s="46"/>
    </row>
    <row r="18988" spans="1:13" x14ac:dyDescent="0.3">
      <c r="A18988"/>
      <c r="B18988"/>
      <c r="C18988" s="29"/>
      <c r="D18988"/>
      <c r="E18988" s="44"/>
      <c r="F18988" s="29"/>
      <c r="G18988" s="45"/>
      <c r="L18988"/>
      <c r="M18988" s="46"/>
    </row>
    <row r="18989" spans="1:13" x14ac:dyDescent="0.3">
      <c r="A18989"/>
      <c r="B18989"/>
      <c r="C18989" s="29"/>
      <c r="D18989"/>
      <c r="E18989" s="44"/>
      <c r="F18989" s="29"/>
      <c r="G18989" s="45"/>
      <c r="L18989"/>
      <c r="M18989" s="46"/>
    </row>
    <row r="18990" spans="1:13" x14ac:dyDescent="0.3">
      <c r="A18990"/>
      <c r="B18990"/>
      <c r="C18990" s="29"/>
      <c r="D18990"/>
      <c r="E18990" s="44"/>
      <c r="F18990" s="29"/>
      <c r="G18990" s="45"/>
      <c r="L18990"/>
      <c r="M18990" s="46"/>
    </row>
    <row r="18991" spans="1:13" x14ac:dyDescent="0.3">
      <c r="A18991"/>
      <c r="B18991"/>
      <c r="C18991" s="29"/>
      <c r="D18991"/>
      <c r="E18991" s="44"/>
      <c r="F18991" s="29"/>
      <c r="G18991" s="45"/>
      <c r="L18991"/>
      <c r="M18991" s="46"/>
    </row>
    <row r="18992" spans="1:13" x14ac:dyDescent="0.3">
      <c r="A18992"/>
      <c r="B18992"/>
      <c r="C18992" s="29"/>
      <c r="D18992"/>
      <c r="E18992" s="44"/>
      <c r="F18992" s="29"/>
      <c r="G18992" s="45"/>
      <c r="L18992"/>
      <c r="M18992" s="46"/>
    </row>
    <row r="18993" spans="1:13" x14ac:dyDescent="0.3">
      <c r="A18993"/>
      <c r="B18993"/>
      <c r="C18993" s="29"/>
      <c r="D18993"/>
      <c r="E18993" s="44"/>
      <c r="F18993" s="29"/>
      <c r="G18993" s="45"/>
      <c r="L18993"/>
      <c r="M18993" s="46"/>
    </row>
    <row r="18994" spans="1:13" x14ac:dyDescent="0.3">
      <c r="A18994"/>
      <c r="B18994"/>
      <c r="C18994" s="29"/>
      <c r="D18994"/>
      <c r="E18994" s="44"/>
      <c r="F18994" s="29"/>
      <c r="G18994" s="45"/>
      <c r="L18994"/>
      <c r="M18994" s="46"/>
    </row>
    <row r="18995" spans="1:13" x14ac:dyDescent="0.3">
      <c r="A18995"/>
      <c r="B18995"/>
      <c r="C18995" s="29"/>
      <c r="D18995"/>
      <c r="E18995" s="44"/>
      <c r="F18995" s="29"/>
      <c r="G18995" s="45"/>
      <c r="L18995"/>
      <c r="M18995" s="46"/>
    </row>
    <row r="18996" spans="1:13" x14ac:dyDescent="0.3">
      <c r="A18996"/>
      <c r="B18996"/>
      <c r="C18996" s="29"/>
      <c r="D18996"/>
      <c r="E18996" s="44"/>
      <c r="F18996" s="29"/>
      <c r="G18996" s="45"/>
      <c r="L18996"/>
      <c r="M18996" s="46"/>
    </row>
    <row r="18997" spans="1:13" x14ac:dyDescent="0.3">
      <c r="A18997"/>
      <c r="B18997"/>
      <c r="C18997" s="29"/>
      <c r="D18997"/>
      <c r="E18997" s="44"/>
      <c r="F18997" s="29"/>
      <c r="G18997" s="45"/>
      <c r="L18997"/>
      <c r="M18997" s="46"/>
    </row>
    <row r="18998" spans="1:13" x14ac:dyDescent="0.3">
      <c r="A18998"/>
      <c r="B18998"/>
      <c r="C18998" s="29"/>
      <c r="D18998"/>
      <c r="E18998" s="44"/>
      <c r="F18998" s="29"/>
      <c r="G18998" s="45"/>
      <c r="L18998"/>
      <c r="M18998" s="46"/>
    </row>
    <row r="18999" spans="1:13" x14ac:dyDescent="0.3">
      <c r="A18999"/>
      <c r="B18999"/>
      <c r="C18999" s="29"/>
      <c r="D18999"/>
      <c r="E18999" s="44"/>
      <c r="F18999" s="29"/>
      <c r="G18999" s="45"/>
      <c r="L18999"/>
      <c r="M18999" s="46"/>
    </row>
    <row r="19000" spans="1:13" x14ac:dyDescent="0.3">
      <c r="A19000"/>
      <c r="B19000"/>
      <c r="C19000" s="29"/>
      <c r="D19000"/>
      <c r="E19000" s="44"/>
      <c r="F19000" s="29"/>
      <c r="G19000" s="45"/>
      <c r="L19000"/>
      <c r="M19000" s="46"/>
    </row>
    <row r="19001" spans="1:13" x14ac:dyDescent="0.3">
      <c r="A19001"/>
      <c r="B19001"/>
      <c r="C19001" s="29"/>
      <c r="D19001"/>
      <c r="E19001" s="44"/>
      <c r="F19001" s="29"/>
      <c r="G19001" s="45"/>
      <c r="L19001"/>
      <c r="M19001" s="46"/>
    </row>
    <row r="19002" spans="1:13" x14ac:dyDescent="0.3">
      <c r="A19002"/>
      <c r="B19002"/>
      <c r="C19002" s="29"/>
      <c r="D19002"/>
      <c r="E19002" s="44"/>
      <c r="F19002" s="29"/>
      <c r="G19002" s="45"/>
      <c r="L19002"/>
      <c r="M19002" s="46"/>
    </row>
    <row r="19003" spans="1:13" x14ac:dyDescent="0.3">
      <c r="A19003"/>
      <c r="B19003"/>
      <c r="C19003" s="29"/>
      <c r="D19003"/>
      <c r="E19003" s="44"/>
      <c r="F19003" s="29"/>
      <c r="G19003" s="45"/>
      <c r="L19003"/>
      <c r="M19003" s="46"/>
    </row>
    <row r="19004" spans="1:13" x14ac:dyDescent="0.3">
      <c r="A19004"/>
      <c r="B19004"/>
      <c r="C19004" s="29"/>
      <c r="D19004"/>
      <c r="E19004" s="44"/>
      <c r="F19004" s="29"/>
      <c r="G19004" s="45"/>
      <c r="L19004"/>
      <c r="M19004" s="46"/>
    </row>
    <row r="19005" spans="1:13" x14ac:dyDescent="0.3">
      <c r="A19005"/>
      <c r="B19005"/>
      <c r="C19005" s="29"/>
      <c r="D19005"/>
      <c r="E19005" s="44"/>
      <c r="F19005" s="29"/>
      <c r="G19005" s="45"/>
      <c r="L19005"/>
      <c r="M19005" s="46"/>
    </row>
    <row r="19006" spans="1:13" x14ac:dyDescent="0.3">
      <c r="A19006"/>
      <c r="B19006"/>
      <c r="C19006" s="29"/>
      <c r="D19006"/>
      <c r="E19006" s="44"/>
      <c r="F19006" s="29"/>
      <c r="G19006" s="45"/>
      <c r="L19006"/>
      <c r="M19006" s="46"/>
    </row>
    <row r="19007" spans="1:13" x14ac:dyDescent="0.3">
      <c r="A19007"/>
      <c r="B19007"/>
      <c r="C19007" s="29"/>
      <c r="D19007"/>
      <c r="E19007" s="44"/>
      <c r="F19007" s="29"/>
      <c r="G19007" s="45"/>
      <c r="L19007"/>
      <c r="M19007" s="46"/>
    </row>
    <row r="19008" spans="1:13" x14ac:dyDescent="0.3">
      <c r="A19008"/>
      <c r="B19008"/>
      <c r="C19008" s="29"/>
      <c r="D19008"/>
      <c r="E19008" s="44"/>
      <c r="F19008" s="29"/>
      <c r="G19008" s="45"/>
      <c r="L19008"/>
      <c r="M19008" s="46"/>
    </row>
    <row r="19009" spans="1:13" x14ac:dyDescent="0.3">
      <c r="A19009"/>
      <c r="B19009"/>
      <c r="C19009" s="29"/>
      <c r="D19009"/>
      <c r="E19009" s="44"/>
      <c r="F19009" s="29"/>
      <c r="G19009" s="45"/>
      <c r="L19009"/>
      <c r="M19009" s="46"/>
    </row>
    <row r="19010" spans="1:13" x14ac:dyDescent="0.3">
      <c r="A19010"/>
      <c r="B19010"/>
      <c r="C19010" s="29"/>
      <c r="D19010"/>
      <c r="E19010" s="44"/>
      <c r="F19010" s="29"/>
      <c r="G19010" s="45"/>
      <c r="L19010"/>
      <c r="M19010" s="46"/>
    </row>
    <row r="19011" spans="1:13" x14ac:dyDescent="0.3">
      <c r="A19011"/>
      <c r="B19011"/>
      <c r="C19011" s="29"/>
      <c r="D19011"/>
      <c r="E19011" s="44"/>
      <c r="F19011" s="29"/>
      <c r="G19011" s="45"/>
      <c r="L19011"/>
      <c r="M19011" s="46"/>
    </row>
    <row r="19012" spans="1:13" x14ac:dyDescent="0.3">
      <c r="A19012"/>
      <c r="B19012"/>
      <c r="C19012" s="29"/>
      <c r="D19012"/>
      <c r="E19012" s="44"/>
      <c r="F19012" s="29"/>
      <c r="G19012" s="45"/>
      <c r="L19012"/>
      <c r="M19012" s="46"/>
    </row>
    <row r="19013" spans="1:13" x14ac:dyDescent="0.3">
      <c r="A19013"/>
      <c r="B19013"/>
      <c r="C19013" s="29"/>
      <c r="D19013"/>
      <c r="E19013" s="44"/>
      <c r="F19013" s="29"/>
      <c r="G19013" s="45"/>
      <c r="L19013"/>
      <c r="M19013" s="46"/>
    </row>
    <row r="19014" spans="1:13" x14ac:dyDescent="0.3">
      <c r="A19014"/>
      <c r="B19014"/>
      <c r="C19014" s="29"/>
      <c r="D19014"/>
      <c r="E19014" s="44"/>
      <c r="F19014" s="29"/>
      <c r="G19014" s="45"/>
      <c r="L19014"/>
      <c r="M19014" s="46"/>
    </row>
    <row r="19015" spans="1:13" x14ac:dyDescent="0.3">
      <c r="A19015"/>
      <c r="B19015"/>
      <c r="C19015" s="29"/>
      <c r="D19015"/>
      <c r="E19015" s="44"/>
      <c r="F19015" s="29"/>
      <c r="G19015" s="45"/>
      <c r="L19015"/>
      <c r="M19015" s="46"/>
    </row>
    <row r="19016" spans="1:13" x14ac:dyDescent="0.3">
      <c r="A19016"/>
      <c r="B19016"/>
      <c r="C19016" s="29"/>
      <c r="D19016"/>
      <c r="E19016" s="44"/>
      <c r="F19016" s="29"/>
      <c r="G19016" s="45"/>
      <c r="L19016"/>
      <c r="M19016" s="46"/>
    </row>
    <row r="19017" spans="1:13" x14ac:dyDescent="0.3">
      <c r="A19017"/>
      <c r="B19017"/>
      <c r="C19017" s="29"/>
      <c r="D19017"/>
      <c r="E19017" s="44"/>
      <c r="F19017" s="29"/>
      <c r="G19017" s="45"/>
      <c r="L19017"/>
      <c r="M19017" s="46"/>
    </row>
    <row r="19018" spans="1:13" x14ac:dyDescent="0.3">
      <c r="A19018"/>
      <c r="B19018"/>
      <c r="C19018" s="29"/>
      <c r="D19018"/>
      <c r="E19018" s="44"/>
      <c r="F19018" s="29"/>
      <c r="G19018" s="45"/>
      <c r="L19018"/>
      <c r="M19018" s="46"/>
    </row>
    <row r="19019" spans="1:13" x14ac:dyDescent="0.3">
      <c r="A19019"/>
      <c r="B19019"/>
      <c r="C19019" s="29"/>
      <c r="D19019"/>
      <c r="E19019" s="44"/>
      <c r="F19019" s="29"/>
      <c r="G19019" s="45"/>
      <c r="L19019"/>
      <c r="M19019" s="46"/>
    </row>
    <row r="19020" spans="1:13" x14ac:dyDescent="0.3">
      <c r="A19020"/>
      <c r="B19020"/>
      <c r="C19020" s="29"/>
      <c r="D19020"/>
      <c r="E19020" s="44"/>
      <c r="F19020" s="29"/>
      <c r="G19020" s="45"/>
      <c r="L19020"/>
      <c r="M19020" s="46"/>
    </row>
    <row r="19021" spans="1:13" x14ac:dyDescent="0.3">
      <c r="A19021"/>
      <c r="B19021"/>
      <c r="C19021" s="29"/>
      <c r="D19021"/>
      <c r="E19021" s="44"/>
      <c r="F19021" s="29"/>
      <c r="G19021" s="45"/>
      <c r="L19021"/>
      <c r="M19021" s="46"/>
    </row>
    <row r="19022" spans="1:13" x14ac:dyDescent="0.3">
      <c r="A19022"/>
      <c r="B19022"/>
      <c r="C19022" s="29"/>
      <c r="D19022"/>
      <c r="E19022" s="44"/>
      <c r="F19022" s="29"/>
      <c r="G19022" s="45"/>
      <c r="L19022"/>
      <c r="M19022" s="46"/>
    </row>
    <row r="19023" spans="1:13" x14ac:dyDescent="0.3">
      <c r="A19023"/>
      <c r="B19023"/>
      <c r="C19023" s="29"/>
      <c r="D19023"/>
      <c r="E19023" s="44"/>
      <c r="F19023" s="29"/>
      <c r="G19023" s="45"/>
      <c r="L19023"/>
      <c r="M19023" s="46"/>
    </row>
    <row r="19024" spans="1:13" x14ac:dyDescent="0.3">
      <c r="A19024"/>
      <c r="B19024"/>
      <c r="C19024" s="29"/>
      <c r="D19024"/>
      <c r="E19024" s="44"/>
      <c r="F19024" s="29"/>
      <c r="G19024" s="45"/>
      <c r="L19024"/>
      <c r="M19024" s="46"/>
    </row>
    <row r="19025" spans="1:13" x14ac:dyDescent="0.3">
      <c r="A19025"/>
      <c r="B19025"/>
      <c r="C19025" s="29"/>
      <c r="D19025"/>
      <c r="E19025" s="44"/>
      <c r="F19025" s="29"/>
      <c r="G19025" s="45"/>
      <c r="L19025"/>
      <c r="M19025" s="46"/>
    </row>
    <row r="19026" spans="1:13" x14ac:dyDescent="0.3">
      <c r="A19026"/>
      <c r="B19026"/>
      <c r="C19026" s="29"/>
      <c r="D19026"/>
      <c r="E19026" s="44"/>
      <c r="F19026" s="29"/>
      <c r="G19026" s="45"/>
      <c r="L19026"/>
      <c r="M19026" s="46"/>
    </row>
    <row r="19027" spans="1:13" x14ac:dyDescent="0.3">
      <c r="A19027"/>
      <c r="B19027"/>
      <c r="C19027" s="29"/>
      <c r="D19027"/>
      <c r="E19027" s="44"/>
      <c r="F19027" s="29"/>
      <c r="G19027" s="45"/>
      <c r="L19027"/>
      <c r="M19027" s="46"/>
    </row>
    <row r="19028" spans="1:13" x14ac:dyDescent="0.3">
      <c r="A19028"/>
      <c r="B19028"/>
      <c r="C19028" s="29"/>
      <c r="D19028"/>
      <c r="E19028" s="44"/>
      <c r="F19028" s="29"/>
      <c r="G19028" s="45"/>
      <c r="L19028"/>
      <c r="M19028" s="46"/>
    </row>
    <row r="19029" spans="1:13" x14ac:dyDescent="0.3">
      <c r="A19029"/>
      <c r="B19029"/>
      <c r="C19029" s="29"/>
      <c r="D19029"/>
      <c r="E19029" s="44"/>
      <c r="F19029" s="29"/>
      <c r="G19029" s="45"/>
      <c r="L19029"/>
      <c r="M19029" s="46"/>
    </row>
    <row r="19030" spans="1:13" x14ac:dyDescent="0.3">
      <c r="A19030"/>
      <c r="B19030"/>
      <c r="C19030" s="29"/>
      <c r="D19030"/>
      <c r="E19030" s="44"/>
      <c r="F19030" s="29"/>
      <c r="G19030" s="45"/>
      <c r="L19030"/>
      <c r="M19030" s="46"/>
    </row>
    <row r="19031" spans="1:13" x14ac:dyDescent="0.3">
      <c r="A19031"/>
      <c r="B19031"/>
      <c r="C19031" s="29"/>
      <c r="D19031"/>
      <c r="E19031" s="44"/>
      <c r="F19031" s="29"/>
      <c r="G19031" s="45"/>
      <c r="L19031"/>
      <c r="M19031" s="46"/>
    </row>
    <row r="19032" spans="1:13" x14ac:dyDescent="0.3">
      <c r="A19032"/>
      <c r="B19032"/>
      <c r="C19032" s="29"/>
      <c r="D19032"/>
      <c r="E19032" s="44"/>
      <c r="F19032" s="29"/>
      <c r="G19032" s="45"/>
      <c r="L19032"/>
      <c r="M19032" s="46"/>
    </row>
    <row r="19033" spans="1:13" x14ac:dyDescent="0.3">
      <c r="A19033"/>
      <c r="B19033"/>
      <c r="C19033" s="29"/>
      <c r="D19033"/>
      <c r="E19033" s="44"/>
      <c r="F19033" s="29"/>
      <c r="G19033" s="45"/>
      <c r="L19033"/>
      <c r="M19033" s="46"/>
    </row>
    <row r="19034" spans="1:13" x14ac:dyDescent="0.3">
      <c r="A19034"/>
      <c r="B19034"/>
      <c r="C19034" s="29"/>
      <c r="D19034"/>
      <c r="E19034" s="44"/>
      <c r="F19034" s="29"/>
      <c r="G19034" s="45"/>
      <c r="L19034"/>
      <c r="M19034" s="46"/>
    </row>
    <row r="19035" spans="1:13" x14ac:dyDescent="0.3">
      <c r="A19035"/>
      <c r="B19035"/>
      <c r="C19035" s="29"/>
      <c r="D19035"/>
      <c r="E19035" s="44"/>
      <c r="F19035" s="29"/>
      <c r="G19035" s="45"/>
      <c r="L19035"/>
      <c r="M19035" s="46"/>
    </row>
    <row r="19036" spans="1:13" x14ac:dyDescent="0.3">
      <c r="A19036"/>
      <c r="B19036"/>
      <c r="C19036" s="29"/>
      <c r="D19036"/>
      <c r="E19036" s="44"/>
      <c r="F19036" s="29"/>
      <c r="G19036" s="45"/>
      <c r="L19036"/>
      <c r="M19036" s="46"/>
    </row>
    <row r="19037" spans="1:13" x14ac:dyDescent="0.3">
      <c r="A19037"/>
      <c r="B19037"/>
      <c r="C19037" s="29"/>
      <c r="D19037"/>
      <c r="E19037" s="44"/>
      <c r="F19037" s="29"/>
      <c r="G19037" s="45"/>
      <c r="L19037"/>
      <c r="M19037" s="46"/>
    </row>
    <row r="19038" spans="1:13" x14ac:dyDescent="0.3">
      <c r="A19038"/>
      <c r="B19038"/>
      <c r="C19038" s="29"/>
      <c r="D19038"/>
      <c r="E19038" s="44"/>
      <c r="F19038" s="29"/>
      <c r="G19038" s="45"/>
      <c r="L19038"/>
      <c r="M19038" s="46"/>
    </row>
    <row r="19039" spans="1:13" x14ac:dyDescent="0.3">
      <c r="A19039"/>
      <c r="B19039"/>
      <c r="C19039" s="29"/>
      <c r="D19039"/>
      <c r="E19039" s="44"/>
      <c r="F19039" s="29"/>
      <c r="G19039" s="45"/>
      <c r="L19039"/>
      <c r="M19039" s="46"/>
    </row>
    <row r="19040" spans="1:13" x14ac:dyDescent="0.3">
      <c r="A19040"/>
      <c r="B19040"/>
      <c r="C19040" s="29"/>
      <c r="D19040"/>
      <c r="E19040" s="44"/>
      <c r="F19040" s="29"/>
      <c r="G19040" s="45"/>
      <c r="L19040"/>
      <c r="M19040" s="46"/>
    </row>
    <row r="19041" spans="1:13" x14ac:dyDescent="0.3">
      <c r="A19041"/>
      <c r="B19041"/>
      <c r="C19041" s="29"/>
      <c r="D19041"/>
      <c r="E19041" s="44"/>
      <c r="F19041" s="29"/>
      <c r="G19041" s="45"/>
      <c r="L19041"/>
      <c r="M19041" s="46"/>
    </row>
    <row r="19042" spans="1:13" x14ac:dyDescent="0.3">
      <c r="A19042"/>
      <c r="B19042"/>
      <c r="C19042" s="29"/>
      <c r="D19042"/>
      <c r="E19042" s="44"/>
      <c r="F19042" s="29"/>
      <c r="G19042" s="45"/>
      <c r="L19042"/>
      <c r="M19042" s="46"/>
    </row>
    <row r="19043" spans="1:13" x14ac:dyDescent="0.3">
      <c r="A19043"/>
      <c r="B19043"/>
      <c r="C19043" s="29"/>
      <c r="D19043"/>
      <c r="E19043" s="44"/>
      <c r="F19043" s="29"/>
      <c r="G19043" s="45"/>
      <c r="L19043"/>
      <c r="M19043" s="46"/>
    </row>
    <row r="19044" spans="1:13" x14ac:dyDescent="0.3">
      <c r="A19044"/>
      <c r="B19044"/>
      <c r="C19044" s="29"/>
      <c r="D19044"/>
      <c r="E19044" s="44"/>
      <c r="F19044" s="29"/>
      <c r="G19044" s="45"/>
      <c r="L19044"/>
      <c r="M19044" s="46"/>
    </row>
    <row r="19045" spans="1:13" x14ac:dyDescent="0.3">
      <c r="A19045"/>
      <c r="B19045"/>
      <c r="C19045" s="29"/>
      <c r="D19045"/>
      <c r="E19045" s="44"/>
      <c r="F19045" s="29"/>
      <c r="G19045" s="45"/>
      <c r="L19045"/>
      <c r="M19045" s="46"/>
    </row>
    <row r="19046" spans="1:13" x14ac:dyDescent="0.3">
      <c r="A19046"/>
      <c r="B19046"/>
      <c r="C19046" s="29"/>
      <c r="D19046"/>
      <c r="E19046" s="44"/>
      <c r="F19046" s="29"/>
      <c r="G19046" s="45"/>
      <c r="L19046"/>
      <c r="M19046" s="46"/>
    </row>
    <row r="19047" spans="1:13" x14ac:dyDescent="0.3">
      <c r="A19047"/>
      <c r="B19047"/>
      <c r="C19047" s="29"/>
      <c r="D19047"/>
      <c r="E19047" s="44"/>
      <c r="F19047" s="29"/>
      <c r="G19047" s="45"/>
      <c r="L19047"/>
      <c r="M19047" s="46"/>
    </row>
    <row r="19048" spans="1:13" x14ac:dyDescent="0.3">
      <c r="A19048"/>
      <c r="B19048"/>
      <c r="C19048" s="29"/>
      <c r="D19048"/>
      <c r="E19048" s="44"/>
      <c r="F19048" s="29"/>
      <c r="G19048" s="45"/>
      <c r="L19048"/>
      <c r="M19048" s="46"/>
    </row>
    <row r="19049" spans="1:13" x14ac:dyDescent="0.3">
      <c r="A19049"/>
      <c r="B19049"/>
      <c r="C19049" s="29"/>
      <c r="D19049"/>
      <c r="E19049" s="44"/>
      <c r="F19049" s="29"/>
      <c r="G19049" s="45"/>
      <c r="L19049"/>
      <c r="M19049" s="46"/>
    </row>
    <row r="19050" spans="1:13" x14ac:dyDescent="0.3">
      <c r="A19050"/>
      <c r="B19050"/>
      <c r="C19050" s="29"/>
      <c r="D19050"/>
      <c r="E19050" s="44"/>
      <c r="F19050" s="29"/>
      <c r="G19050" s="45"/>
      <c r="L19050"/>
      <c r="M19050" s="46"/>
    </row>
    <row r="19051" spans="1:13" x14ac:dyDescent="0.3">
      <c r="A19051"/>
      <c r="B19051"/>
      <c r="C19051" s="29"/>
      <c r="D19051"/>
      <c r="E19051" s="44"/>
      <c r="F19051" s="29"/>
      <c r="G19051" s="45"/>
      <c r="L19051"/>
      <c r="M19051" s="46"/>
    </row>
    <row r="19052" spans="1:13" x14ac:dyDescent="0.3">
      <c r="A19052"/>
      <c r="B19052"/>
      <c r="C19052" s="29"/>
      <c r="D19052"/>
      <c r="E19052" s="44"/>
      <c r="F19052" s="29"/>
      <c r="G19052" s="45"/>
      <c r="L19052"/>
      <c r="M19052" s="46"/>
    </row>
    <row r="19053" spans="1:13" x14ac:dyDescent="0.3">
      <c r="A19053"/>
      <c r="B19053"/>
      <c r="C19053" s="29"/>
      <c r="D19053"/>
      <c r="E19053" s="44"/>
      <c r="F19053" s="29"/>
      <c r="G19053" s="45"/>
      <c r="L19053"/>
      <c r="M19053" s="46"/>
    </row>
    <row r="19054" spans="1:13" x14ac:dyDescent="0.3">
      <c r="A19054"/>
      <c r="B19054"/>
      <c r="C19054" s="29"/>
      <c r="D19054"/>
      <c r="E19054" s="44"/>
      <c r="F19054" s="29"/>
      <c r="G19054" s="45"/>
      <c r="L19054"/>
      <c r="M19054" s="46"/>
    </row>
    <row r="19055" spans="1:13" x14ac:dyDescent="0.3">
      <c r="A19055"/>
      <c r="B19055"/>
      <c r="C19055" s="29"/>
      <c r="D19055"/>
      <c r="E19055" s="44"/>
      <c r="F19055" s="29"/>
      <c r="G19055" s="45"/>
      <c r="L19055"/>
      <c r="M19055" s="46"/>
    </row>
    <row r="19056" spans="1:13" x14ac:dyDescent="0.3">
      <c r="A19056"/>
      <c r="B19056"/>
      <c r="C19056" s="29"/>
      <c r="D19056"/>
      <c r="E19056" s="44"/>
      <c r="F19056" s="29"/>
      <c r="G19056" s="45"/>
      <c r="L19056"/>
      <c r="M19056" s="46"/>
    </row>
    <row r="19057" spans="1:13" x14ac:dyDescent="0.3">
      <c r="A19057"/>
      <c r="B19057"/>
      <c r="C19057" s="29"/>
      <c r="D19057"/>
      <c r="E19057" s="44"/>
      <c r="F19057" s="29"/>
      <c r="G19057" s="45"/>
      <c r="L19057"/>
      <c r="M19057" s="46"/>
    </row>
    <row r="19058" spans="1:13" x14ac:dyDescent="0.3">
      <c r="A19058"/>
      <c r="B19058"/>
      <c r="C19058" s="29"/>
      <c r="D19058"/>
      <c r="E19058" s="44"/>
      <c r="F19058" s="29"/>
      <c r="G19058" s="45"/>
      <c r="L19058"/>
      <c r="M19058" s="46"/>
    </row>
    <row r="19059" spans="1:13" x14ac:dyDescent="0.3">
      <c r="A19059"/>
      <c r="B19059"/>
      <c r="C19059" s="29"/>
      <c r="D19059"/>
      <c r="E19059" s="44"/>
      <c r="F19059" s="29"/>
      <c r="G19059" s="45"/>
      <c r="L19059"/>
      <c r="M19059" s="46"/>
    </row>
    <row r="19060" spans="1:13" x14ac:dyDescent="0.3">
      <c r="A19060"/>
      <c r="B19060"/>
      <c r="C19060" s="29"/>
      <c r="D19060"/>
      <c r="E19060" s="44"/>
      <c r="F19060" s="29"/>
      <c r="G19060" s="45"/>
      <c r="L19060"/>
      <c r="M19060" s="46"/>
    </row>
    <row r="19061" spans="1:13" x14ac:dyDescent="0.3">
      <c r="A19061"/>
      <c r="B19061"/>
      <c r="C19061" s="29"/>
      <c r="D19061"/>
      <c r="E19061" s="44"/>
      <c r="F19061" s="29"/>
      <c r="G19061" s="45"/>
      <c r="L19061"/>
      <c r="M19061" s="46"/>
    </row>
    <row r="19062" spans="1:13" x14ac:dyDescent="0.3">
      <c r="A19062"/>
      <c r="B19062"/>
      <c r="C19062" s="29"/>
      <c r="D19062"/>
      <c r="E19062" s="44"/>
      <c r="F19062" s="29"/>
      <c r="G19062" s="45"/>
      <c r="L19062"/>
      <c r="M19062" s="46"/>
    </row>
    <row r="19063" spans="1:13" x14ac:dyDescent="0.3">
      <c r="A19063"/>
      <c r="B19063"/>
      <c r="C19063" s="29"/>
      <c r="D19063"/>
      <c r="E19063" s="44"/>
      <c r="F19063" s="29"/>
      <c r="G19063" s="45"/>
      <c r="L19063"/>
      <c r="M19063" s="46"/>
    </row>
    <row r="19064" spans="1:13" x14ac:dyDescent="0.3">
      <c r="A19064"/>
      <c r="B19064"/>
      <c r="C19064" s="29"/>
      <c r="D19064"/>
      <c r="E19064" s="44"/>
      <c r="F19064" s="29"/>
      <c r="G19064" s="45"/>
      <c r="L19064"/>
      <c r="M19064" s="46"/>
    </row>
    <row r="19065" spans="1:13" x14ac:dyDescent="0.3">
      <c r="A19065"/>
      <c r="B19065"/>
      <c r="C19065" s="29"/>
      <c r="D19065"/>
      <c r="E19065" s="44"/>
      <c r="F19065" s="29"/>
      <c r="G19065" s="45"/>
      <c r="L19065"/>
      <c r="M19065" s="46"/>
    </row>
    <row r="19066" spans="1:13" x14ac:dyDescent="0.3">
      <c r="A19066"/>
      <c r="B19066"/>
      <c r="C19066" s="29"/>
      <c r="D19066"/>
      <c r="E19066" s="44"/>
      <c r="F19066" s="29"/>
      <c r="G19066" s="45"/>
      <c r="L19066"/>
      <c r="M19066" s="46"/>
    </row>
    <row r="19067" spans="1:13" x14ac:dyDescent="0.3">
      <c r="A19067"/>
      <c r="B19067"/>
      <c r="C19067" s="29"/>
      <c r="D19067"/>
      <c r="E19067" s="44"/>
      <c r="F19067" s="29"/>
      <c r="G19067" s="45"/>
      <c r="L19067"/>
      <c r="M19067" s="46"/>
    </row>
    <row r="19068" spans="1:13" x14ac:dyDescent="0.3">
      <c r="A19068"/>
      <c r="B19068"/>
      <c r="C19068" s="29"/>
      <c r="D19068"/>
      <c r="E19068" s="44"/>
      <c r="F19068" s="29"/>
      <c r="G19068" s="45"/>
      <c r="L19068"/>
      <c r="M19068" s="46"/>
    </row>
    <row r="19069" spans="1:13" x14ac:dyDescent="0.3">
      <c r="A19069"/>
      <c r="B19069"/>
      <c r="C19069" s="29"/>
      <c r="D19069"/>
      <c r="E19069" s="44"/>
      <c r="F19069" s="29"/>
      <c r="G19069" s="45"/>
      <c r="L19069"/>
      <c r="M19069" s="46"/>
    </row>
    <row r="19070" spans="1:13" x14ac:dyDescent="0.3">
      <c r="A19070"/>
      <c r="B19070"/>
      <c r="C19070" s="29"/>
      <c r="D19070"/>
      <c r="E19070" s="44"/>
      <c r="F19070" s="29"/>
      <c r="G19070" s="45"/>
      <c r="L19070"/>
      <c r="M19070" s="46"/>
    </row>
    <row r="19071" spans="1:13" x14ac:dyDescent="0.3">
      <c r="A19071"/>
      <c r="B19071"/>
      <c r="C19071" s="29"/>
      <c r="D19071"/>
      <c r="E19071" s="44"/>
      <c r="F19071" s="29"/>
      <c r="G19071" s="45"/>
      <c r="L19071"/>
      <c r="M19071" s="46"/>
    </row>
    <row r="19072" spans="1:13" x14ac:dyDescent="0.3">
      <c r="A19072"/>
      <c r="B19072"/>
      <c r="C19072" s="29"/>
      <c r="D19072"/>
      <c r="E19072" s="44"/>
      <c r="F19072" s="29"/>
      <c r="G19072" s="45"/>
      <c r="L19072"/>
      <c r="M19072" s="46"/>
    </row>
    <row r="19073" spans="1:13" x14ac:dyDescent="0.3">
      <c r="A19073"/>
      <c r="B19073"/>
      <c r="C19073" s="29"/>
      <c r="D19073"/>
      <c r="E19073" s="44"/>
      <c r="F19073" s="29"/>
      <c r="G19073" s="45"/>
      <c r="L19073"/>
      <c r="M19073" s="46"/>
    </row>
    <row r="19074" spans="1:13" x14ac:dyDescent="0.3">
      <c r="A19074"/>
      <c r="B19074"/>
      <c r="C19074" s="29"/>
      <c r="D19074"/>
      <c r="E19074" s="44"/>
      <c r="F19074" s="29"/>
      <c r="G19074" s="45"/>
      <c r="L19074"/>
      <c r="M19074" s="46"/>
    </row>
    <row r="19075" spans="1:13" x14ac:dyDescent="0.3">
      <c r="A19075"/>
      <c r="B19075"/>
      <c r="C19075" s="29"/>
      <c r="D19075"/>
      <c r="E19075" s="44"/>
      <c r="F19075" s="29"/>
      <c r="G19075" s="45"/>
      <c r="L19075"/>
      <c r="M19075" s="46"/>
    </row>
    <row r="19076" spans="1:13" x14ac:dyDescent="0.3">
      <c r="A19076"/>
      <c r="B19076"/>
      <c r="C19076" s="29"/>
      <c r="D19076"/>
      <c r="E19076" s="44"/>
      <c r="F19076" s="29"/>
      <c r="G19076" s="45"/>
      <c r="L19076"/>
      <c r="M19076" s="46"/>
    </row>
    <row r="19077" spans="1:13" x14ac:dyDescent="0.3">
      <c r="A19077"/>
      <c r="B19077"/>
      <c r="C19077" s="29"/>
      <c r="D19077"/>
      <c r="E19077" s="44"/>
      <c r="F19077" s="29"/>
      <c r="G19077" s="45"/>
      <c r="L19077"/>
      <c r="M19077" s="46"/>
    </row>
    <row r="19078" spans="1:13" x14ac:dyDescent="0.3">
      <c r="A19078"/>
      <c r="B19078"/>
      <c r="C19078" s="29"/>
      <c r="D19078"/>
      <c r="E19078" s="44"/>
      <c r="F19078" s="29"/>
      <c r="G19078" s="45"/>
      <c r="L19078"/>
      <c r="M19078" s="46"/>
    </row>
    <row r="19079" spans="1:13" x14ac:dyDescent="0.3">
      <c r="A19079"/>
      <c r="B19079"/>
      <c r="C19079" s="29"/>
      <c r="D19079"/>
      <c r="E19079" s="44"/>
      <c r="F19079" s="29"/>
      <c r="G19079" s="45"/>
      <c r="L19079"/>
      <c r="M19079" s="46"/>
    </row>
    <row r="19080" spans="1:13" x14ac:dyDescent="0.3">
      <c r="A19080"/>
      <c r="B19080"/>
      <c r="C19080" s="29"/>
      <c r="D19080"/>
      <c r="E19080" s="44"/>
      <c r="F19080" s="29"/>
      <c r="G19080" s="45"/>
      <c r="L19080"/>
      <c r="M19080" s="46"/>
    </row>
    <row r="19081" spans="1:13" x14ac:dyDescent="0.3">
      <c r="A19081"/>
      <c r="B19081"/>
      <c r="C19081" s="29"/>
      <c r="D19081"/>
      <c r="E19081" s="44"/>
      <c r="F19081" s="29"/>
      <c r="G19081" s="45"/>
      <c r="L19081"/>
      <c r="M19081" s="46"/>
    </row>
    <row r="19082" spans="1:13" x14ac:dyDescent="0.3">
      <c r="A19082"/>
      <c r="B19082"/>
      <c r="C19082" s="29"/>
      <c r="D19082"/>
      <c r="E19082" s="44"/>
      <c r="F19082" s="29"/>
      <c r="G19082" s="45"/>
      <c r="L19082"/>
      <c r="M19082" s="46"/>
    </row>
    <row r="19083" spans="1:13" x14ac:dyDescent="0.3">
      <c r="A19083"/>
      <c r="B19083"/>
      <c r="C19083" s="29"/>
      <c r="D19083"/>
      <c r="E19083" s="44"/>
      <c r="F19083" s="29"/>
      <c r="G19083" s="45"/>
      <c r="L19083"/>
      <c r="M19083" s="46"/>
    </row>
    <row r="19084" spans="1:13" x14ac:dyDescent="0.3">
      <c r="A19084"/>
      <c r="B19084"/>
      <c r="C19084" s="29"/>
      <c r="D19084"/>
      <c r="E19084" s="44"/>
      <c r="F19084" s="29"/>
      <c r="G19084" s="45"/>
      <c r="L19084"/>
      <c r="M19084" s="46"/>
    </row>
    <row r="19085" spans="1:13" x14ac:dyDescent="0.3">
      <c r="A19085"/>
      <c r="B19085"/>
      <c r="C19085" s="29"/>
      <c r="D19085"/>
      <c r="E19085" s="44"/>
      <c r="F19085" s="29"/>
      <c r="G19085" s="45"/>
      <c r="L19085"/>
      <c r="M19085" s="46"/>
    </row>
    <row r="19086" spans="1:13" x14ac:dyDescent="0.3">
      <c r="A19086"/>
      <c r="B19086"/>
      <c r="C19086" s="29"/>
      <c r="D19086"/>
      <c r="E19086" s="44"/>
      <c r="F19086" s="29"/>
      <c r="G19086" s="45"/>
      <c r="L19086"/>
      <c r="M19086" s="46"/>
    </row>
    <row r="19087" spans="1:13" x14ac:dyDescent="0.3">
      <c r="A19087"/>
      <c r="B19087"/>
      <c r="C19087" s="29"/>
      <c r="D19087"/>
      <c r="E19087" s="44"/>
      <c r="F19087" s="29"/>
      <c r="G19087" s="45"/>
      <c r="L19087"/>
      <c r="M19087" s="46"/>
    </row>
    <row r="19088" spans="1:13" x14ac:dyDescent="0.3">
      <c r="A19088"/>
      <c r="B19088"/>
      <c r="C19088" s="29"/>
      <c r="D19088"/>
      <c r="E19088" s="44"/>
      <c r="F19088" s="29"/>
      <c r="G19088" s="45"/>
      <c r="L19088"/>
      <c r="M19088" s="46"/>
    </row>
    <row r="19089" spans="1:13" x14ac:dyDescent="0.3">
      <c r="A19089"/>
      <c r="B19089"/>
      <c r="C19089" s="29"/>
      <c r="D19089"/>
      <c r="E19089" s="44"/>
      <c r="F19089" s="29"/>
      <c r="G19089" s="45"/>
      <c r="L19089"/>
      <c r="M19089" s="46"/>
    </row>
    <row r="19090" spans="1:13" x14ac:dyDescent="0.3">
      <c r="A19090"/>
      <c r="B19090"/>
      <c r="C19090" s="29"/>
      <c r="D19090"/>
      <c r="E19090" s="44"/>
      <c r="F19090" s="29"/>
      <c r="G19090" s="45"/>
      <c r="L19090"/>
      <c r="M19090" s="46"/>
    </row>
    <row r="19091" spans="1:13" x14ac:dyDescent="0.3">
      <c r="A19091"/>
      <c r="B19091"/>
      <c r="C19091" s="29"/>
      <c r="D19091"/>
      <c r="E19091" s="44"/>
      <c r="F19091" s="29"/>
      <c r="G19091" s="45"/>
      <c r="L19091"/>
      <c r="M19091" s="46"/>
    </row>
    <row r="19092" spans="1:13" x14ac:dyDescent="0.3">
      <c r="A19092"/>
      <c r="B19092"/>
      <c r="C19092" s="29"/>
      <c r="D19092"/>
      <c r="E19092" s="44"/>
      <c r="F19092" s="29"/>
      <c r="G19092" s="45"/>
      <c r="L19092"/>
      <c r="M19092" s="46"/>
    </row>
    <row r="19093" spans="1:13" x14ac:dyDescent="0.3">
      <c r="A19093"/>
      <c r="B19093"/>
      <c r="C19093" s="29"/>
      <c r="D19093"/>
      <c r="E19093" s="44"/>
      <c r="F19093" s="29"/>
      <c r="G19093" s="45"/>
      <c r="L19093"/>
      <c r="M19093" s="46"/>
    </row>
    <row r="19094" spans="1:13" x14ac:dyDescent="0.3">
      <c r="A19094"/>
      <c r="B19094"/>
      <c r="C19094" s="29"/>
      <c r="D19094"/>
      <c r="E19094" s="44"/>
      <c r="F19094" s="29"/>
      <c r="G19094" s="45"/>
      <c r="L19094"/>
      <c r="M19094" s="46"/>
    </row>
    <row r="19095" spans="1:13" x14ac:dyDescent="0.3">
      <c r="A19095"/>
      <c r="B19095"/>
      <c r="C19095" s="29"/>
      <c r="D19095"/>
      <c r="E19095" s="44"/>
      <c r="F19095" s="29"/>
      <c r="G19095" s="45"/>
      <c r="L19095"/>
      <c r="M19095" s="46"/>
    </row>
    <row r="19096" spans="1:13" x14ac:dyDescent="0.3">
      <c r="A19096"/>
      <c r="B19096"/>
      <c r="C19096" s="29"/>
      <c r="D19096"/>
      <c r="E19096" s="44"/>
      <c r="F19096" s="29"/>
      <c r="G19096" s="45"/>
      <c r="L19096"/>
      <c r="M19096" s="46"/>
    </row>
    <row r="19097" spans="1:13" x14ac:dyDescent="0.3">
      <c r="A19097"/>
      <c r="B19097"/>
      <c r="C19097" s="29"/>
      <c r="D19097"/>
      <c r="E19097" s="44"/>
      <c r="F19097" s="29"/>
      <c r="G19097" s="45"/>
      <c r="L19097"/>
      <c r="M19097" s="46"/>
    </row>
    <row r="19098" spans="1:13" x14ac:dyDescent="0.3">
      <c r="A19098"/>
      <c r="B19098"/>
      <c r="C19098" s="29"/>
      <c r="D19098"/>
      <c r="E19098" s="44"/>
      <c r="F19098" s="29"/>
      <c r="G19098" s="45"/>
      <c r="L19098"/>
      <c r="M19098" s="46"/>
    </row>
    <row r="19099" spans="1:13" x14ac:dyDescent="0.3">
      <c r="A19099"/>
      <c r="B19099"/>
      <c r="C19099" s="29"/>
      <c r="D19099"/>
      <c r="E19099" s="44"/>
      <c r="F19099" s="29"/>
      <c r="G19099" s="45"/>
      <c r="L19099"/>
      <c r="M19099" s="46"/>
    </row>
    <row r="19100" spans="1:13" x14ac:dyDescent="0.3">
      <c r="A19100"/>
      <c r="B19100"/>
      <c r="C19100" s="29"/>
      <c r="D19100"/>
      <c r="E19100" s="44"/>
      <c r="F19100" s="29"/>
      <c r="G19100" s="45"/>
      <c r="L19100"/>
      <c r="M19100" s="46"/>
    </row>
    <row r="19101" spans="1:13" x14ac:dyDescent="0.3">
      <c r="A19101"/>
      <c r="B19101"/>
      <c r="C19101" s="29"/>
      <c r="D19101"/>
      <c r="E19101" s="44"/>
      <c r="F19101" s="29"/>
      <c r="G19101" s="45"/>
      <c r="L19101"/>
      <c r="M19101" s="46"/>
    </row>
    <row r="19102" spans="1:13" x14ac:dyDescent="0.3">
      <c r="A19102"/>
      <c r="B19102"/>
      <c r="C19102" s="29"/>
      <c r="D19102"/>
      <c r="E19102" s="44"/>
      <c r="F19102" s="29"/>
      <c r="G19102" s="45"/>
      <c r="L19102"/>
      <c r="M19102" s="46"/>
    </row>
    <row r="19103" spans="1:13" x14ac:dyDescent="0.3">
      <c r="A19103"/>
      <c r="B19103"/>
      <c r="C19103" s="29"/>
      <c r="D19103"/>
      <c r="E19103" s="44"/>
      <c r="F19103" s="29"/>
      <c r="G19103" s="45"/>
      <c r="L19103"/>
      <c r="M19103" s="46"/>
    </row>
    <row r="19104" spans="1:13" x14ac:dyDescent="0.3">
      <c r="A19104"/>
      <c r="B19104"/>
      <c r="C19104" s="29"/>
      <c r="D19104"/>
      <c r="E19104" s="44"/>
      <c r="F19104" s="29"/>
      <c r="G19104" s="45"/>
      <c r="L19104"/>
      <c r="M19104" s="46"/>
    </row>
    <row r="19105" spans="1:13" x14ac:dyDescent="0.3">
      <c r="A19105"/>
      <c r="B19105"/>
      <c r="C19105" s="29"/>
      <c r="D19105"/>
      <c r="E19105" s="44"/>
      <c r="F19105" s="29"/>
      <c r="G19105" s="45"/>
      <c r="L19105"/>
      <c r="M19105" s="46"/>
    </row>
    <row r="19106" spans="1:13" x14ac:dyDescent="0.3">
      <c r="A19106"/>
      <c r="B19106"/>
      <c r="C19106" s="29"/>
      <c r="D19106"/>
      <c r="E19106" s="44"/>
      <c r="F19106" s="29"/>
      <c r="G19106" s="45"/>
      <c r="L19106"/>
      <c r="M19106" s="46"/>
    </row>
    <row r="19107" spans="1:13" x14ac:dyDescent="0.3">
      <c r="A19107"/>
      <c r="B19107"/>
      <c r="C19107" s="29"/>
      <c r="D19107"/>
      <c r="E19107" s="44"/>
      <c r="F19107" s="29"/>
      <c r="G19107" s="45"/>
      <c r="L19107"/>
      <c r="M19107" s="46"/>
    </row>
    <row r="19108" spans="1:13" x14ac:dyDescent="0.3">
      <c r="A19108"/>
      <c r="B19108"/>
      <c r="C19108" s="29"/>
      <c r="D19108"/>
      <c r="E19108" s="44"/>
      <c r="F19108" s="29"/>
      <c r="G19108" s="45"/>
      <c r="L19108"/>
      <c r="M19108" s="46"/>
    </row>
    <row r="19109" spans="1:13" x14ac:dyDescent="0.3">
      <c r="A19109"/>
      <c r="B19109"/>
      <c r="C19109" s="29"/>
      <c r="D19109"/>
      <c r="E19109" s="44"/>
      <c r="F19109" s="29"/>
      <c r="G19109" s="45"/>
      <c r="L19109"/>
      <c r="M19109" s="46"/>
    </row>
    <row r="19110" spans="1:13" x14ac:dyDescent="0.3">
      <c r="A19110"/>
      <c r="B19110"/>
      <c r="C19110" s="29"/>
      <c r="D19110"/>
      <c r="E19110" s="44"/>
      <c r="F19110" s="29"/>
      <c r="G19110" s="45"/>
      <c r="L19110"/>
      <c r="M19110" s="46"/>
    </row>
    <row r="19111" spans="1:13" x14ac:dyDescent="0.3">
      <c r="A19111"/>
      <c r="B19111"/>
      <c r="C19111" s="29"/>
      <c r="D19111"/>
      <c r="E19111" s="44"/>
      <c r="F19111" s="29"/>
      <c r="G19111" s="45"/>
      <c r="L19111"/>
      <c r="M19111" s="46"/>
    </row>
    <row r="19112" spans="1:13" x14ac:dyDescent="0.3">
      <c r="A19112"/>
      <c r="B19112"/>
      <c r="C19112" s="29"/>
      <c r="D19112"/>
      <c r="E19112" s="44"/>
      <c r="F19112" s="29"/>
      <c r="G19112" s="45"/>
      <c r="L19112"/>
      <c r="M19112" s="46"/>
    </row>
    <row r="19113" spans="1:13" x14ac:dyDescent="0.3">
      <c r="A19113"/>
      <c r="B19113"/>
      <c r="C19113" s="29"/>
      <c r="D19113"/>
      <c r="E19113" s="44"/>
      <c r="F19113" s="29"/>
      <c r="G19113" s="45"/>
      <c r="L19113"/>
      <c r="M19113" s="46"/>
    </row>
    <row r="19114" spans="1:13" x14ac:dyDescent="0.3">
      <c r="A19114"/>
      <c r="B19114"/>
      <c r="C19114" s="29"/>
      <c r="D19114"/>
      <c r="E19114" s="44"/>
      <c r="F19114" s="29"/>
      <c r="G19114" s="45"/>
      <c r="L19114"/>
      <c r="M19114" s="46"/>
    </row>
    <row r="19115" spans="1:13" x14ac:dyDescent="0.3">
      <c r="A19115"/>
      <c r="B19115"/>
      <c r="C19115" s="29"/>
      <c r="D19115"/>
      <c r="E19115" s="44"/>
      <c r="F19115" s="29"/>
      <c r="G19115" s="45"/>
      <c r="L19115"/>
      <c r="M19115" s="46"/>
    </row>
    <row r="19116" spans="1:13" x14ac:dyDescent="0.3">
      <c r="A19116"/>
      <c r="B19116"/>
      <c r="C19116" s="29"/>
      <c r="D19116"/>
      <c r="E19116" s="44"/>
      <c r="F19116" s="29"/>
      <c r="G19116" s="45"/>
      <c r="L19116"/>
      <c r="M19116" s="46"/>
    </row>
    <row r="19117" spans="1:13" x14ac:dyDescent="0.3">
      <c r="A19117"/>
      <c r="B19117"/>
      <c r="C19117" s="29"/>
      <c r="D19117"/>
      <c r="E19117" s="44"/>
      <c r="F19117" s="29"/>
      <c r="G19117" s="45"/>
      <c r="L19117"/>
      <c r="M19117" s="46"/>
    </row>
    <row r="19118" spans="1:13" x14ac:dyDescent="0.3">
      <c r="A19118"/>
      <c r="B19118"/>
      <c r="C19118" s="29"/>
      <c r="D19118"/>
      <c r="E19118" s="44"/>
      <c r="F19118" s="29"/>
      <c r="G19118" s="45"/>
      <c r="L19118"/>
      <c r="M19118" s="46"/>
    </row>
    <row r="19119" spans="1:13" x14ac:dyDescent="0.3">
      <c r="A19119"/>
      <c r="B19119"/>
      <c r="C19119" s="29"/>
      <c r="D19119"/>
      <c r="E19119" s="44"/>
      <c r="F19119" s="29"/>
      <c r="G19119" s="45"/>
      <c r="L19119"/>
      <c r="M19119" s="46"/>
    </row>
    <row r="19120" spans="1:13" x14ac:dyDescent="0.3">
      <c r="A19120"/>
      <c r="B19120"/>
      <c r="C19120" s="29"/>
      <c r="D19120"/>
      <c r="E19120" s="44"/>
      <c r="F19120" s="29"/>
      <c r="G19120" s="45"/>
      <c r="L19120"/>
      <c r="M19120" s="46"/>
    </row>
    <row r="19121" spans="1:13" x14ac:dyDescent="0.3">
      <c r="A19121"/>
      <c r="B19121"/>
      <c r="C19121" s="29"/>
      <c r="D19121"/>
      <c r="E19121" s="44"/>
      <c r="F19121" s="29"/>
      <c r="G19121" s="45"/>
      <c r="L19121"/>
      <c r="M19121" s="46"/>
    </row>
    <row r="19122" spans="1:13" x14ac:dyDescent="0.3">
      <c r="A19122"/>
      <c r="B19122"/>
      <c r="C19122" s="29"/>
      <c r="D19122"/>
      <c r="E19122" s="44"/>
      <c r="F19122" s="29"/>
      <c r="G19122" s="45"/>
      <c r="L19122"/>
      <c r="M19122" s="46"/>
    </row>
    <row r="19123" spans="1:13" x14ac:dyDescent="0.3">
      <c r="A19123"/>
      <c r="B19123"/>
      <c r="C19123" s="29"/>
      <c r="D19123"/>
      <c r="E19123" s="44"/>
      <c r="F19123" s="29"/>
      <c r="G19123" s="45"/>
      <c r="L19123"/>
      <c r="M19123" s="46"/>
    </row>
    <row r="19124" spans="1:13" x14ac:dyDescent="0.3">
      <c r="A19124"/>
      <c r="B19124"/>
      <c r="C19124" s="29"/>
      <c r="D19124"/>
      <c r="E19124" s="44"/>
      <c r="F19124" s="29"/>
      <c r="G19124" s="45"/>
      <c r="L19124"/>
      <c r="M19124" s="46"/>
    </row>
    <row r="19125" spans="1:13" x14ac:dyDescent="0.3">
      <c r="A19125"/>
      <c r="B19125"/>
      <c r="C19125" s="29"/>
      <c r="D19125"/>
      <c r="E19125" s="44"/>
      <c r="F19125" s="29"/>
      <c r="G19125" s="45"/>
      <c r="L19125"/>
      <c r="M19125" s="46"/>
    </row>
    <row r="19126" spans="1:13" x14ac:dyDescent="0.3">
      <c r="A19126"/>
      <c r="B19126"/>
      <c r="C19126" s="29"/>
      <c r="D19126"/>
      <c r="E19126" s="44"/>
      <c r="F19126" s="29"/>
      <c r="G19126" s="45"/>
      <c r="L19126"/>
      <c r="M19126" s="46"/>
    </row>
    <row r="19127" spans="1:13" x14ac:dyDescent="0.3">
      <c r="A19127"/>
      <c r="B19127"/>
      <c r="C19127" s="29"/>
      <c r="D19127"/>
      <c r="E19127" s="44"/>
      <c r="F19127" s="29"/>
      <c r="G19127" s="45"/>
      <c r="L19127"/>
      <c r="M19127" s="46"/>
    </row>
    <row r="19128" spans="1:13" x14ac:dyDescent="0.3">
      <c r="A19128"/>
      <c r="B19128"/>
      <c r="C19128" s="29"/>
      <c r="D19128"/>
      <c r="E19128" s="44"/>
      <c r="F19128" s="29"/>
      <c r="G19128" s="45"/>
      <c r="L19128"/>
      <c r="M19128" s="46"/>
    </row>
    <row r="19129" spans="1:13" x14ac:dyDescent="0.3">
      <c r="A19129"/>
      <c r="B19129"/>
      <c r="C19129" s="29"/>
      <c r="D19129"/>
      <c r="E19129" s="44"/>
      <c r="F19129" s="29"/>
      <c r="G19129" s="45"/>
      <c r="L19129"/>
      <c r="M19129" s="46"/>
    </row>
    <row r="19130" spans="1:13" x14ac:dyDescent="0.3">
      <c r="A19130"/>
      <c r="B19130"/>
      <c r="C19130" s="29"/>
      <c r="D19130"/>
      <c r="E19130" s="44"/>
      <c r="F19130" s="29"/>
      <c r="G19130" s="45"/>
      <c r="L19130"/>
      <c r="M19130" s="46"/>
    </row>
    <row r="19131" spans="1:13" x14ac:dyDescent="0.3">
      <c r="A19131"/>
      <c r="B19131"/>
      <c r="C19131" s="29"/>
      <c r="D19131"/>
      <c r="E19131" s="44"/>
      <c r="F19131" s="29"/>
      <c r="G19131" s="45"/>
      <c r="L19131"/>
      <c r="M19131" s="46"/>
    </row>
    <row r="19132" spans="1:13" x14ac:dyDescent="0.3">
      <c r="A19132"/>
      <c r="B19132"/>
      <c r="C19132" s="29"/>
      <c r="D19132"/>
      <c r="E19132" s="44"/>
      <c r="F19132" s="29"/>
      <c r="G19132" s="45"/>
      <c r="L19132"/>
      <c r="M19132" s="46"/>
    </row>
    <row r="19133" spans="1:13" x14ac:dyDescent="0.3">
      <c r="A19133"/>
      <c r="B19133"/>
      <c r="C19133" s="29"/>
      <c r="D19133"/>
      <c r="E19133" s="44"/>
      <c r="F19133" s="29"/>
      <c r="G19133" s="45"/>
      <c r="L19133"/>
      <c r="M19133" s="46"/>
    </row>
    <row r="19134" spans="1:13" x14ac:dyDescent="0.3">
      <c r="A19134"/>
      <c r="B19134"/>
      <c r="C19134" s="29"/>
      <c r="D19134"/>
      <c r="E19134" s="44"/>
      <c r="F19134" s="29"/>
      <c r="G19134" s="45"/>
      <c r="L19134"/>
      <c r="M19134" s="46"/>
    </row>
    <row r="19135" spans="1:13" x14ac:dyDescent="0.3">
      <c r="A19135"/>
      <c r="B19135"/>
      <c r="C19135" s="29"/>
      <c r="D19135"/>
      <c r="E19135" s="44"/>
      <c r="F19135" s="29"/>
      <c r="G19135" s="45"/>
      <c r="L19135"/>
      <c r="M19135" s="46"/>
    </row>
    <row r="19136" spans="1:13" x14ac:dyDescent="0.3">
      <c r="A19136"/>
      <c r="B19136"/>
      <c r="C19136" s="29"/>
      <c r="D19136"/>
      <c r="E19136" s="44"/>
      <c r="F19136" s="29"/>
      <c r="G19136" s="45"/>
      <c r="L19136"/>
      <c r="M19136" s="46"/>
    </row>
    <row r="19137" spans="1:13" x14ac:dyDescent="0.3">
      <c r="A19137"/>
      <c r="B19137"/>
      <c r="C19137" s="29"/>
      <c r="D19137"/>
      <c r="E19137" s="44"/>
      <c r="F19137" s="29"/>
      <c r="G19137" s="45"/>
      <c r="L19137"/>
      <c r="M19137" s="46"/>
    </row>
    <row r="19138" spans="1:13" x14ac:dyDescent="0.3">
      <c r="A19138"/>
      <c r="B19138"/>
      <c r="C19138" s="29"/>
      <c r="D19138"/>
      <c r="E19138" s="44"/>
      <c r="F19138" s="29"/>
      <c r="G19138" s="45"/>
      <c r="L19138"/>
      <c r="M19138" s="46"/>
    </row>
    <row r="19139" spans="1:13" x14ac:dyDescent="0.3">
      <c r="A19139"/>
      <c r="B19139"/>
      <c r="C19139" s="29"/>
      <c r="D19139"/>
      <c r="E19139" s="44"/>
      <c r="F19139" s="29"/>
      <c r="G19139" s="45"/>
      <c r="L19139"/>
      <c r="M19139" s="46"/>
    </row>
    <row r="19140" spans="1:13" x14ac:dyDescent="0.3">
      <c r="A19140"/>
      <c r="B19140"/>
      <c r="C19140" s="29"/>
      <c r="D19140"/>
      <c r="E19140" s="44"/>
      <c r="F19140" s="29"/>
      <c r="G19140" s="45"/>
      <c r="L19140"/>
      <c r="M19140" s="46"/>
    </row>
    <row r="19141" spans="1:13" x14ac:dyDescent="0.3">
      <c r="A19141"/>
      <c r="B19141"/>
      <c r="C19141" s="29"/>
      <c r="D19141"/>
      <c r="E19141" s="44"/>
      <c r="F19141" s="29"/>
      <c r="G19141" s="45"/>
      <c r="L19141"/>
      <c r="M19141" s="46"/>
    </row>
    <row r="19142" spans="1:13" x14ac:dyDescent="0.3">
      <c r="A19142"/>
      <c r="B19142"/>
      <c r="C19142" s="29"/>
      <c r="D19142"/>
      <c r="E19142" s="44"/>
      <c r="F19142" s="29"/>
      <c r="G19142" s="45"/>
      <c r="L19142"/>
      <c r="M19142" s="46"/>
    </row>
    <row r="19143" spans="1:13" x14ac:dyDescent="0.3">
      <c r="A19143"/>
      <c r="B19143"/>
      <c r="C19143" s="29"/>
      <c r="D19143"/>
      <c r="E19143" s="44"/>
      <c r="F19143" s="29"/>
      <c r="G19143" s="45"/>
      <c r="L19143"/>
      <c r="M19143" s="46"/>
    </row>
    <row r="19144" spans="1:13" x14ac:dyDescent="0.3">
      <c r="A19144"/>
      <c r="B19144"/>
      <c r="C19144" s="29"/>
      <c r="D19144"/>
      <c r="E19144" s="44"/>
      <c r="F19144" s="29"/>
      <c r="G19144" s="45"/>
      <c r="L19144"/>
      <c r="M19144" s="46"/>
    </row>
    <row r="19145" spans="1:13" x14ac:dyDescent="0.3">
      <c r="A19145"/>
      <c r="B19145"/>
      <c r="C19145" s="29"/>
      <c r="D19145"/>
      <c r="E19145" s="44"/>
      <c r="F19145" s="29"/>
      <c r="G19145" s="45"/>
      <c r="L19145"/>
      <c r="M19145" s="46"/>
    </row>
    <row r="19146" spans="1:13" x14ac:dyDescent="0.3">
      <c r="A19146"/>
      <c r="B19146"/>
      <c r="C19146" s="29"/>
      <c r="D19146"/>
      <c r="E19146" s="44"/>
      <c r="F19146" s="29"/>
      <c r="G19146" s="45"/>
      <c r="L19146"/>
      <c r="M19146" s="46"/>
    </row>
    <row r="19147" spans="1:13" x14ac:dyDescent="0.3">
      <c r="A19147"/>
      <c r="B19147"/>
      <c r="C19147" s="29"/>
      <c r="D19147"/>
      <c r="E19147" s="44"/>
      <c r="F19147" s="29"/>
      <c r="G19147" s="45"/>
      <c r="L19147"/>
      <c r="M19147" s="46"/>
    </row>
    <row r="19148" spans="1:13" x14ac:dyDescent="0.3">
      <c r="A19148"/>
      <c r="B19148"/>
      <c r="C19148" s="29"/>
      <c r="D19148"/>
      <c r="E19148" s="44"/>
      <c r="F19148" s="29"/>
      <c r="G19148" s="45"/>
      <c r="L19148"/>
      <c r="M19148" s="46"/>
    </row>
    <row r="19149" spans="1:13" x14ac:dyDescent="0.3">
      <c r="A19149"/>
      <c r="B19149"/>
      <c r="C19149" s="29"/>
      <c r="D19149"/>
      <c r="E19149" s="44"/>
      <c r="F19149" s="29"/>
      <c r="G19149" s="45"/>
      <c r="L19149"/>
      <c r="M19149" s="46"/>
    </row>
    <row r="19150" spans="1:13" x14ac:dyDescent="0.3">
      <c r="A19150"/>
      <c r="B19150"/>
      <c r="C19150" s="29"/>
      <c r="D19150"/>
      <c r="E19150" s="44"/>
      <c r="F19150" s="29"/>
      <c r="G19150" s="45"/>
      <c r="L19150"/>
      <c r="M19150" s="46"/>
    </row>
    <row r="19151" spans="1:13" x14ac:dyDescent="0.3">
      <c r="A19151"/>
      <c r="B19151"/>
      <c r="C19151" s="29"/>
      <c r="D19151"/>
      <c r="E19151" s="44"/>
      <c r="F19151" s="29"/>
      <c r="G19151" s="45"/>
      <c r="L19151"/>
      <c r="M19151" s="46"/>
    </row>
    <row r="19152" spans="1:13" x14ac:dyDescent="0.3">
      <c r="A19152"/>
      <c r="B19152"/>
      <c r="C19152" s="29"/>
      <c r="D19152"/>
      <c r="E19152" s="44"/>
      <c r="F19152" s="29"/>
      <c r="G19152" s="45"/>
      <c r="L19152"/>
      <c r="M19152" s="46"/>
    </row>
    <row r="19153" spans="1:13" x14ac:dyDescent="0.3">
      <c r="A19153"/>
      <c r="B19153"/>
      <c r="C19153" s="29"/>
      <c r="D19153"/>
      <c r="E19153" s="44"/>
      <c r="F19153" s="29"/>
      <c r="G19153" s="45"/>
      <c r="L19153"/>
      <c r="M19153" s="46"/>
    </row>
    <row r="19154" spans="1:13" x14ac:dyDescent="0.3">
      <c r="A19154"/>
      <c r="B19154"/>
      <c r="C19154" s="29"/>
      <c r="D19154"/>
      <c r="E19154" s="44"/>
      <c r="F19154" s="29"/>
      <c r="G19154" s="45"/>
      <c r="L19154"/>
      <c r="M19154" s="46"/>
    </row>
    <row r="19155" spans="1:13" x14ac:dyDescent="0.3">
      <c r="A19155"/>
      <c r="B19155"/>
      <c r="C19155" s="29"/>
      <c r="D19155"/>
      <c r="E19155" s="44"/>
      <c r="F19155" s="29"/>
      <c r="G19155" s="45"/>
      <c r="L19155"/>
      <c r="M19155" s="46"/>
    </row>
    <row r="19156" spans="1:13" x14ac:dyDescent="0.3">
      <c r="A19156"/>
      <c r="B19156"/>
      <c r="C19156" s="29"/>
      <c r="D19156"/>
      <c r="E19156" s="44"/>
      <c r="F19156" s="29"/>
      <c r="G19156" s="45"/>
      <c r="L19156"/>
      <c r="M19156" s="46"/>
    </row>
    <row r="19157" spans="1:13" x14ac:dyDescent="0.3">
      <c r="A19157"/>
      <c r="B19157"/>
      <c r="C19157" s="29"/>
      <c r="D19157"/>
      <c r="E19157" s="44"/>
      <c r="F19157" s="29"/>
      <c r="G19157" s="45"/>
      <c r="L19157"/>
      <c r="M19157" s="46"/>
    </row>
    <row r="19158" spans="1:13" x14ac:dyDescent="0.3">
      <c r="A19158"/>
      <c r="B19158"/>
      <c r="C19158" s="29"/>
      <c r="D19158"/>
      <c r="E19158" s="44"/>
      <c r="F19158" s="29"/>
      <c r="G19158" s="45"/>
      <c r="L19158"/>
      <c r="M19158" s="46"/>
    </row>
    <row r="19159" spans="1:13" x14ac:dyDescent="0.3">
      <c r="A19159"/>
      <c r="B19159"/>
      <c r="C19159" s="29"/>
      <c r="D19159"/>
      <c r="E19159" s="44"/>
      <c r="F19159" s="29"/>
      <c r="G19159" s="45"/>
      <c r="L19159"/>
      <c r="M19159" s="46"/>
    </row>
    <row r="19160" spans="1:13" x14ac:dyDescent="0.3">
      <c r="A19160"/>
      <c r="B19160"/>
      <c r="C19160" s="29"/>
      <c r="D19160"/>
      <c r="E19160" s="44"/>
      <c r="F19160" s="29"/>
      <c r="G19160" s="45"/>
      <c r="L19160"/>
      <c r="M19160" s="46"/>
    </row>
    <row r="19161" spans="1:13" x14ac:dyDescent="0.3">
      <c r="A19161"/>
      <c r="B19161"/>
      <c r="C19161" s="29"/>
      <c r="D19161"/>
      <c r="E19161" s="44"/>
      <c r="F19161" s="29"/>
      <c r="G19161" s="45"/>
      <c r="L19161"/>
      <c r="M19161" s="46"/>
    </row>
    <row r="19162" spans="1:13" x14ac:dyDescent="0.3">
      <c r="A19162"/>
      <c r="B19162"/>
      <c r="C19162" s="29"/>
      <c r="D19162"/>
      <c r="E19162" s="44"/>
      <c r="F19162" s="29"/>
      <c r="G19162" s="45"/>
      <c r="L19162"/>
      <c r="M19162" s="46"/>
    </row>
    <row r="19163" spans="1:13" x14ac:dyDescent="0.3">
      <c r="A19163"/>
      <c r="B19163"/>
      <c r="C19163" s="29"/>
      <c r="D19163"/>
      <c r="E19163" s="44"/>
      <c r="F19163" s="29"/>
      <c r="G19163" s="45"/>
      <c r="L19163"/>
      <c r="M19163" s="46"/>
    </row>
    <row r="19164" spans="1:13" x14ac:dyDescent="0.3">
      <c r="A19164"/>
      <c r="B19164"/>
      <c r="C19164" s="29"/>
      <c r="D19164"/>
      <c r="E19164" s="44"/>
      <c r="F19164" s="29"/>
      <c r="G19164" s="45"/>
      <c r="L19164"/>
      <c r="M19164" s="46"/>
    </row>
    <row r="19165" spans="1:13" x14ac:dyDescent="0.3">
      <c r="A19165"/>
      <c r="B19165"/>
      <c r="C19165" s="29"/>
      <c r="D19165"/>
      <c r="E19165" s="44"/>
      <c r="F19165" s="29"/>
      <c r="G19165" s="45"/>
      <c r="L19165"/>
      <c r="M19165" s="46"/>
    </row>
    <row r="19166" spans="1:13" x14ac:dyDescent="0.3">
      <c r="A19166"/>
      <c r="B19166"/>
      <c r="C19166" s="29"/>
      <c r="D19166"/>
      <c r="E19166" s="44"/>
      <c r="F19166" s="29"/>
      <c r="G19166" s="45"/>
      <c r="L19166"/>
      <c r="M19166" s="46"/>
    </row>
    <row r="19167" spans="1:13" x14ac:dyDescent="0.3">
      <c r="A19167"/>
      <c r="B19167"/>
      <c r="C19167" s="29"/>
      <c r="D19167"/>
      <c r="E19167" s="44"/>
      <c r="F19167" s="29"/>
      <c r="G19167" s="45"/>
      <c r="L19167"/>
      <c r="M19167" s="46"/>
    </row>
    <row r="19168" spans="1:13" x14ac:dyDescent="0.3">
      <c r="A19168"/>
      <c r="B19168"/>
      <c r="C19168" s="29"/>
      <c r="D19168"/>
      <c r="E19168" s="44"/>
      <c r="F19168" s="29"/>
      <c r="G19168" s="45"/>
      <c r="L19168"/>
      <c r="M19168" s="46"/>
    </row>
    <row r="19169" spans="1:13" x14ac:dyDescent="0.3">
      <c r="A19169"/>
      <c r="B19169"/>
      <c r="C19169" s="29"/>
      <c r="D19169"/>
      <c r="E19169" s="44"/>
      <c r="F19169" s="29"/>
      <c r="G19169" s="45"/>
      <c r="L19169"/>
      <c r="M19169" s="46"/>
    </row>
    <row r="19170" spans="1:13" x14ac:dyDescent="0.3">
      <c r="A19170"/>
      <c r="B19170"/>
      <c r="C19170" s="29"/>
      <c r="D19170"/>
      <c r="E19170" s="44"/>
      <c r="F19170" s="29"/>
      <c r="G19170" s="45"/>
      <c r="L19170"/>
      <c r="M19170" s="46"/>
    </row>
    <row r="19171" spans="1:13" x14ac:dyDescent="0.3">
      <c r="A19171"/>
      <c r="B19171"/>
      <c r="C19171" s="29"/>
      <c r="D19171"/>
      <c r="E19171" s="44"/>
      <c r="F19171" s="29"/>
      <c r="G19171" s="45"/>
      <c r="L19171"/>
      <c r="M19171" s="46"/>
    </row>
    <row r="19172" spans="1:13" x14ac:dyDescent="0.3">
      <c r="A19172"/>
      <c r="B19172"/>
      <c r="C19172" s="29"/>
      <c r="D19172"/>
      <c r="E19172" s="44"/>
      <c r="F19172" s="29"/>
      <c r="G19172" s="45"/>
      <c r="L19172"/>
      <c r="M19172" s="46"/>
    </row>
    <row r="19173" spans="1:13" x14ac:dyDescent="0.3">
      <c r="A19173"/>
      <c r="B19173"/>
      <c r="C19173" s="29"/>
      <c r="D19173"/>
      <c r="E19173" s="44"/>
      <c r="F19173" s="29"/>
      <c r="G19173" s="45"/>
      <c r="L19173"/>
      <c r="M19173" s="46"/>
    </row>
    <row r="19174" spans="1:13" x14ac:dyDescent="0.3">
      <c r="A19174"/>
      <c r="B19174"/>
      <c r="C19174" s="29"/>
      <c r="D19174"/>
      <c r="E19174" s="44"/>
      <c r="F19174" s="29"/>
      <c r="G19174" s="45"/>
      <c r="L19174"/>
      <c r="M19174" s="46"/>
    </row>
    <row r="19175" spans="1:13" x14ac:dyDescent="0.3">
      <c r="A19175"/>
      <c r="B19175"/>
      <c r="C19175" s="29"/>
      <c r="D19175"/>
      <c r="E19175" s="44"/>
      <c r="F19175" s="29"/>
      <c r="G19175" s="45"/>
      <c r="L19175"/>
      <c r="M19175" s="46"/>
    </row>
    <row r="19176" spans="1:13" x14ac:dyDescent="0.3">
      <c r="A19176"/>
      <c r="B19176"/>
      <c r="C19176" s="29"/>
      <c r="D19176"/>
      <c r="E19176" s="44"/>
      <c r="F19176" s="29"/>
      <c r="G19176" s="45"/>
      <c r="L19176"/>
      <c r="M19176" s="46"/>
    </row>
    <row r="19177" spans="1:13" x14ac:dyDescent="0.3">
      <c r="A19177"/>
      <c r="B19177"/>
      <c r="C19177" s="29"/>
      <c r="D19177"/>
      <c r="E19177" s="44"/>
      <c r="F19177" s="29"/>
      <c r="G19177" s="45"/>
      <c r="L19177"/>
      <c r="M19177" s="46"/>
    </row>
    <row r="19178" spans="1:13" x14ac:dyDescent="0.3">
      <c r="A19178"/>
      <c r="B19178"/>
      <c r="C19178" s="29"/>
      <c r="D19178"/>
      <c r="E19178" s="44"/>
      <c r="F19178" s="29"/>
      <c r="G19178" s="45"/>
      <c r="L19178"/>
      <c r="M19178" s="46"/>
    </row>
    <row r="19179" spans="1:13" x14ac:dyDescent="0.3">
      <c r="A19179"/>
      <c r="B19179"/>
      <c r="C19179" s="29"/>
      <c r="D19179"/>
      <c r="E19179" s="44"/>
      <c r="F19179" s="29"/>
      <c r="G19179" s="45"/>
      <c r="L19179"/>
      <c r="M19179" s="46"/>
    </row>
    <row r="19180" spans="1:13" x14ac:dyDescent="0.3">
      <c r="A19180"/>
      <c r="B19180"/>
      <c r="C19180" s="29"/>
      <c r="D19180"/>
      <c r="E19180" s="44"/>
      <c r="F19180" s="29"/>
      <c r="G19180" s="45"/>
      <c r="L19180"/>
      <c r="M19180" s="46"/>
    </row>
    <row r="19181" spans="1:13" x14ac:dyDescent="0.3">
      <c r="A19181"/>
      <c r="B19181"/>
      <c r="C19181" s="29"/>
      <c r="D19181"/>
      <c r="E19181" s="44"/>
      <c r="F19181" s="29"/>
      <c r="G19181" s="45"/>
      <c r="L19181"/>
      <c r="M19181" s="46"/>
    </row>
    <row r="19182" spans="1:13" x14ac:dyDescent="0.3">
      <c r="A19182"/>
      <c r="B19182"/>
      <c r="C19182" s="29"/>
      <c r="D19182"/>
      <c r="E19182" s="44"/>
      <c r="F19182" s="29"/>
      <c r="G19182" s="45"/>
      <c r="L19182"/>
      <c r="M19182" s="46"/>
    </row>
    <row r="19183" spans="1:13" x14ac:dyDescent="0.3">
      <c r="A19183"/>
      <c r="B19183"/>
      <c r="C19183" s="29"/>
      <c r="D19183"/>
      <c r="E19183" s="44"/>
      <c r="F19183" s="29"/>
      <c r="G19183" s="45"/>
      <c r="L19183"/>
      <c r="M19183" s="46"/>
    </row>
    <row r="19184" spans="1:13" x14ac:dyDescent="0.3">
      <c r="A19184"/>
      <c r="B19184"/>
      <c r="C19184" s="29"/>
      <c r="D19184"/>
      <c r="E19184" s="44"/>
      <c r="F19184" s="29"/>
      <c r="G19184" s="45"/>
      <c r="L19184"/>
      <c r="M19184" s="46"/>
    </row>
    <row r="19185" spans="1:13" x14ac:dyDescent="0.3">
      <c r="A19185"/>
      <c r="B19185"/>
      <c r="C19185" s="29"/>
      <c r="D19185"/>
      <c r="E19185" s="44"/>
      <c r="F19185" s="29"/>
      <c r="G19185" s="45"/>
      <c r="L19185"/>
      <c r="M19185" s="46"/>
    </row>
    <row r="19186" spans="1:13" x14ac:dyDescent="0.3">
      <c r="A19186"/>
      <c r="B19186"/>
      <c r="C19186" s="29"/>
      <c r="D19186"/>
      <c r="E19186" s="44"/>
      <c r="F19186" s="29"/>
      <c r="G19186" s="45"/>
      <c r="L19186"/>
      <c r="M19186" s="46"/>
    </row>
    <row r="19187" spans="1:13" x14ac:dyDescent="0.3">
      <c r="A19187"/>
      <c r="B19187"/>
      <c r="C19187" s="29"/>
      <c r="D19187"/>
      <c r="E19187" s="44"/>
      <c r="F19187" s="29"/>
      <c r="G19187" s="45"/>
      <c r="L19187"/>
      <c r="M19187" s="46"/>
    </row>
    <row r="19188" spans="1:13" x14ac:dyDescent="0.3">
      <c r="A19188"/>
      <c r="B19188"/>
      <c r="C19188" s="29"/>
      <c r="D19188"/>
      <c r="E19188" s="44"/>
      <c r="F19188" s="29"/>
      <c r="G19188" s="45"/>
      <c r="L19188"/>
      <c r="M19188" s="46"/>
    </row>
    <row r="19189" spans="1:13" x14ac:dyDescent="0.3">
      <c r="A19189"/>
      <c r="B19189"/>
      <c r="C19189" s="29"/>
      <c r="D19189"/>
      <c r="E19189" s="44"/>
      <c r="F19189" s="29"/>
      <c r="G19189" s="45"/>
      <c r="L19189"/>
      <c r="M19189" s="46"/>
    </row>
    <row r="19190" spans="1:13" x14ac:dyDescent="0.3">
      <c r="A19190"/>
      <c r="B19190"/>
      <c r="C19190" s="29"/>
      <c r="D19190"/>
      <c r="E19190" s="44"/>
      <c r="F19190" s="29"/>
      <c r="G19190" s="45"/>
      <c r="L19190"/>
      <c r="M19190" s="46"/>
    </row>
    <row r="19191" spans="1:13" x14ac:dyDescent="0.3">
      <c r="A19191"/>
      <c r="B19191"/>
      <c r="C19191" s="29"/>
      <c r="D19191"/>
      <c r="E19191" s="44"/>
      <c r="F19191" s="29"/>
      <c r="G19191" s="45"/>
      <c r="L19191"/>
      <c r="M19191" s="46"/>
    </row>
    <row r="19192" spans="1:13" x14ac:dyDescent="0.3">
      <c r="A19192"/>
      <c r="B19192"/>
      <c r="C19192" s="29"/>
      <c r="D19192"/>
      <c r="E19192" s="44"/>
      <c r="F19192" s="29"/>
      <c r="G19192" s="45"/>
      <c r="L19192"/>
      <c r="M19192" s="46"/>
    </row>
    <row r="19193" spans="1:13" x14ac:dyDescent="0.3">
      <c r="A19193"/>
      <c r="B19193"/>
      <c r="C19193" s="29"/>
      <c r="D19193"/>
      <c r="E19193" s="44"/>
      <c r="F19193" s="29"/>
      <c r="G19193" s="45"/>
      <c r="L19193"/>
      <c r="M19193" s="46"/>
    </row>
    <row r="19194" spans="1:13" x14ac:dyDescent="0.3">
      <c r="A19194"/>
      <c r="B19194"/>
      <c r="C19194" s="29"/>
      <c r="D19194"/>
      <c r="E19194" s="44"/>
      <c r="F19194" s="29"/>
      <c r="G19194" s="45"/>
      <c r="L19194"/>
      <c r="M19194" s="46"/>
    </row>
    <row r="19195" spans="1:13" x14ac:dyDescent="0.3">
      <c r="A19195"/>
      <c r="B19195"/>
      <c r="C19195" s="29"/>
      <c r="D19195"/>
      <c r="E19195" s="44"/>
      <c r="F19195" s="29"/>
      <c r="G19195" s="45"/>
      <c r="L19195"/>
      <c r="M19195" s="46"/>
    </row>
    <row r="19196" spans="1:13" x14ac:dyDescent="0.3">
      <c r="A19196"/>
      <c r="B19196"/>
      <c r="C19196" s="29"/>
      <c r="D19196"/>
      <c r="E19196" s="44"/>
      <c r="F19196" s="29"/>
      <c r="G19196" s="45"/>
      <c r="L19196"/>
      <c r="M19196" s="46"/>
    </row>
    <row r="19197" spans="1:13" x14ac:dyDescent="0.3">
      <c r="A19197"/>
      <c r="B19197"/>
      <c r="C19197" s="29"/>
      <c r="D19197"/>
      <c r="E19197" s="44"/>
      <c r="F19197" s="29"/>
      <c r="G19197" s="45"/>
      <c r="L19197"/>
      <c r="M19197" s="46"/>
    </row>
    <row r="19198" spans="1:13" x14ac:dyDescent="0.3">
      <c r="A19198"/>
      <c r="B19198"/>
      <c r="C19198" s="29"/>
      <c r="D19198"/>
      <c r="E19198" s="44"/>
      <c r="F19198" s="29"/>
      <c r="G19198" s="45"/>
      <c r="L19198"/>
      <c r="M19198" s="46"/>
    </row>
    <row r="19199" spans="1:13" x14ac:dyDescent="0.3">
      <c r="A19199"/>
      <c r="B19199"/>
      <c r="C19199" s="29"/>
      <c r="D19199"/>
      <c r="E19199" s="44"/>
      <c r="F19199" s="29"/>
      <c r="G19199" s="45"/>
      <c r="L19199"/>
      <c r="M19199" s="46"/>
    </row>
    <row r="19200" spans="1:13" x14ac:dyDescent="0.3">
      <c r="A19200"/>
      <c r="B19200"/>
      <c r="C19200" s="29"/>
      <c r="D19200"/>
      <c r="E19200" s="44"/>
      <c r="F19200" s="29"/>
      <c r="G19200" s="45"/>
      <c r="L19200"/>
      <c r="M19200" s="46"/>
    </row>
    <row r="19201" spans="1:13" x14ac:dyDescent="0.3">
      <c r="A19201"/>
      <c r="B19201"/>
      <c r="C19201" s="29"/>
      <c r="D19201"/>
      <c r="E19201" s="44"/>
      <c r="F19201" s="29"/>
      <c r="G19201" s="45"/>
      <c r="L19201"/>
      <c r="M19201" s="46"/>
    </row>
    <row r="19202" spans="1:13" x14ac:dyDescent="0.3">
      <c r="A19202"/>
      <c r="B19202"/>
      <c r="C19202" s="29"/>
      <c r="D19202"/>
      <c r="E19202" s="44"/>
      <c r="F19202" s="29"/>
      <c r="G19202" s="45"/>
      <c r="L19202"/>
      <c r="M19202" s="46"/>
    </row>
    <row r="19203" spans="1:13" x14ac:dyDescent="0.3">
      <c r="A19203"/>
      <c r="B19203"/>
      <c r="C19203" s="29"/>
      <c r="D19203"/>
      <c r="E19203" s="44"/>
      <c r="F19203" s="29"/>
      <c r="G19203" s="45"/>
      <c r="L19203"/>
      <c r="M19203" s="46"/>
    </row>
    <row r="19204" spans="1:13" x14ac:dyDescent="0.3">
      <c r="A19204"/>
      <c r="B19204"/>
      <c r="C19204" s="29"/>
      <c r="D19204"/>
      <c r="E19204" s="44"/>
      <c r="F19204" s="29"/>
      <c r="G19204" s="45"/>
      <c r="L19204"/>
      <c r="M19204" s="46"/>
    </row>
    <row r="19205" spans="1:13" x14ac:dyDescent="0.3">
      <c r="A19205"/>
      <c r="B19205"/>
      <c r="C19205" s="29"/>
      <c r="D19205"/>
      <c r="E19205" s="44"/>
      <c r="F19205" s="29"/>
      <c r="G19205" s="45"/>
      <c r="L19205"/>
      <c r="M19205" s="46"/>
    </row>
    <row r="19206" spans="1:13" x14ac:dyDescent="0.3">
      <c r="A19206"/>
      <c r="B19206"/>
      <c r="C19206" s="29"/>
      <c r="D19206"/>
      <c r="E19206" s="44"/>
      <c r="F19206" s="29"/>
      <c r="G19206" s="45"/>
      <c r="L19206"/>
      <c r="M19206" s="46"/>
    </row>
    <row r="19207" spans="1:13" x14ac:dyDescent="0.3">
      <c r="A19207"/>
      <c r="B19207"/>
      <c r="C19207" s="29"/>
      <c r="D19207"/>
      <c r="E19207" s="44"/>
      <c r="F19207" s="29"/>
      <c r="G19207" s="45"/>
      <c r="L19207"/>
      <c r="M19207" s="46"/>
    </row>
    <row r="19208" spans="1:13" x14ac:dyDescent="0.3">
      <c r="A19208"/>
      <c r="B19208"/>
      <c r="C19208" s="29"/>
      <c r="D19208"/>
      <c r="E19208" s="44"/>
      <c r="F19208" s="29"/>
      <c r="G19208" s="45"/>
      <c r="L19208"/>
      <c r="M19208" s="46"/>
    </row>
    <row r="19209" spans="1:13" x14ac:dyDescent="0.3">
      <c r="A19209"/>
      <c r="B19209"/>
      <c r="C19209" s="29"/>
      <c r="D19209"/>
      <c r="E19209" s="44"/>
      <c r="F19209" s="29"/>
      <c r="G19209" s="45"/>
      <c r="L19209"/>
      <c r="M19209" s="46"/>
    </row>
    <row r="19210" spans="1:13" x14ac:dyDescent="0.3">
      <c r="A19210"/>
      <c r="B19210"/>
      <c r="C19210" s="29"/>
      <c r="D19210"/>
      <c r="E19210" s="44"/>
      <c r="F19210" s="29"/>
      <c r="G19210" s="45"/>
      <c r="L19210"/>
      <c r="M19210" s="46"/>
    </row>
    <row r="19211" spans="1:13" x14ac:dyDescent="0.3">
      <c r="A19211"/>
      <c r="B19211"/>
      <c r="C19211" s="29"/>
      <c r="D19211"/>
      <c r="E19211" s="44"/>
      <c r="F19211" s="29"/>
      <c r="G19211" s="45"/>
      <c r="L19211"/>
      <c r="M19211" s="46"/>
    </row>
    <row r="19212" spans="1:13" x14ac:dyDescent="0.3">
      <c r="A19212"/>
      <c r="B19212"/>
      <c r="C19212" s="29"/>
      <c r="D19212"/>
      <c r="E19212" s="44"/>
      <c r="F19212" s="29"/>
      <c r="G19212" s="45"/>
      <c r="L19212"/>
      <c r="M19212" s="46"/>
    </row>
    <row r="19213" spans="1:13" x14ac:dyDescent="0.3">
      <c r="A19213"/>
      <c r="B19213"/>
      <c r="C19213" s="29"/>
      <c r="D19213"/>
      <c r="E19213" s="44"/>
      <c r="F19213" s="29"/>
      <c r="G19213" s="45"/>
      <c r="L19213"/>
      <c r="M19213" s="46"/>
    </row>
    <row r="19214" spans="1:13" x14ac:dyDescent="0.3">
      <c r="A19214"/>
      <c r="B19214"/>
      <c r="C19214" s="29"/>
      <c r="D19214"/>
      <c r="E19214" s="44"/>
      <c r="F19214" s="29"/>
      <c r="G19214" s="45"/>
      <c r="L19214"/>
      <c r="M19214" s="46"/>
    </row>
    <row r="19215" spans="1:13" x14ac:dyDescent="0.3">
      <c r="A19215"/>
      <c r="B19215"/>
      <c r="C19215" s="29"/>
      <c r="D19215"/>
      <c r="E19215" s="44"/>
      <c r="F19215" s="29"/>
      <c r="G19215" s="45"/>
      <c r="L19215"/>
      <c r="M19215" s="46"/>
    </row>
    <row r="19216" spans="1:13" x14ac:dyDescent="0.3">
      <c r="A19216"/>
      <c r="B19216"/>
      <c r="C19216" s="29"/>
      <c r="D19216"/>
      <c r="E19216" s="44"/>
      <c r="F19216" s="29"/>
      <c r="G19216" s="45"/>
      <c r="L19216"/>
      <c r="M19216" s="46"/>
    </row>
    <row r="19217" spans="1:13" x14ac:dyDescent="0.3">
      <c r="A19217"/>
      <c r="B19217"/>
      <c r="C19217" s="29"/>
      <c r="D19217"/>
      <c r="E19217" s="44"/>
      <c r="F19217" s="29"/>
      <c r="G19217" s="45"/>
      <c r="L19217"/>
      <c r="M19217" s="46"/>
    </row>
    <row r="19218" spans="1:13" x14ac:dyDescent="0.3">
      <c r="A19218"/>
      <c r="B19218"/>
      <c r="C19218" s="29"/>
      <c r="D19218"/>
      <c r="E19218" s="44"/>
      <c r="F19218" s="29"/>
      <c r="G19218" s="45"/>
      <c r="L19218"/>
      <c r="M19218" s="46"/>
    </row>
    <row r="19219" spans="1:13" x14ac:dyDescent="0.3">
      <c r="A19219"/>
      <c r="B19219"/>
      <c r="C19219" s="29"/>
      <c r="D19219"/>
      <c r="E19219" s="44"/>
      <c r="F19219" s="29"/>
      <c r="G19219" s="45"/>
      <c r="L19219"/>
      <c r="M19219" s="46"/>
    </row>
    <row r="19220" spans="1:13" x14ac:dyDescent="0.3">
      <c r="A19220"/>
      <c r="B19220"/>
      <c r="C19220" s="29"/>
      <c r="D19220"/>
      <c r="E19220" s="44"/>
      <c r="F19220" s="29"/>
      <c r="G19220" s="45"/>
      <c r="L19220"/>
      <c r="M19220" s="46"/>
    </row>
    <row r="19221" spans="1:13" x14ac:dyDescent="0.3">
      <c r="A19221"/>
      <c r="B19221"/>
      <c r="C19221" s="29"/>
      <c r="D19221"/>
      <c r="E19221" s="44"/>
      <c r="F19221" s="29"/>
      <c r="G19221" s="45"/>
      <c r="L19221"/>
      <c r="M19221" s="46"/>
    </row>
    <row r="19222" spans="1:13" x14ac:dyDescent="0.3">
      <c r="A19222"/>
      <c r="B19222"/>
      <c r="C19222" s="29"/>
      <c r="D19222"/>
      <c r="E19222" s="44"/>
      <c r="F19222" s="29"/>
      <c r="G19222" s="45"/>
      <c r="L19222"/>
      <c r="M19222" s="46"/>
    </row>
    <row r="19223" spans="1:13" x14ac:dyDescent="0.3">
      <c r="A19223"/>
      <c r="B19223"/>
      <c r="C19223" s="29"/>
      <c r="D19223"/>
      <c r="E19223" s="44"/>
      <c r="F19223" s="29"/>
      <c r="G19223" s="45"/>
      <c r="L19223"/>
      <c r="M19223" s="46"/>
    </row>
    <row r="19224" spans="1:13" x14ac:dyDescent="0.3">
      <c r="A19224"/>
      <c r="B19224"/>
      <c r="C19224" s="29"/>
      <c r="D19224"/>
      <c r="E19224" s="44"/>
      <c r="F19224" s="29"/>
      <c r="G19224" s="45"/>
      <c r="L19224"/>
      <c r="M19224" s="46"/>
    </row>
    <row r="19225" spans="1:13" x14ac:dyDescent="0.3">
      <c r="A19225"/>
      <c r="B19225"/>
      <c r="C19225" s="29"/>
      <c r="D19225"/>
      <c r="E19225" s="44"/>
      <c r="F19225" s="29"/>
      <c r="G19225" s="45"/>
      <c r="L19225"/>
      <c r="M19225" s="46"/>
    </row>
    <row r="19226" spans="1:13" x14ac:dyDescent="0.3">
      <c r="A19226"/>
      <c r="B19226"/>
      <c r="C19226" s="29"/>
      <c r="D19226"/>
      <c r="E19226" s="44"/>
      <c r="F19226" s="29"/>
      <c r="G19226" s="45"/>
      <c r="L19226"/>
      <c r="M19226" s="46"/>
    </row>
    <row r="19227" spans="1:13" x14ac:dyDescent="0.3">
      <c r="A19227"/>
      <c r="B19227"/>
      <c r="C19227" s="29"/>
      <c r="D19227"/>
      <c r="E19227" s="44"/>
      <c r="F19227" s="29"/>
      <c r="G19227" s="45"/>
      <c r="L19227"/>
      <c r="M19227" s="46"/>
    </row>
    <row r="19228" spans="1:13" x14ac:dyDescent="0.3">
      <c r="A19228"/>
      <c r="B19228"/>
      <c r="C19228" s="29"/>
      <c r="D19228"/>
      <c r="E19228" s="44"/>
      <c r="F19228" s="29"/>
      <c r="G19228" s="45"/>
      <c r="L19228"/>
      <c r="M19228" s="46"/>
    </row>
    <row r="19229" spans="1:13" x14ac:dyDescent="0.3">
      <c r="A19229"/>
      <c r="B19229"/>
      <c r="C19229" s="29"/>
      <c r="D19229"/>
      <c r="E19229" s="44"/>
      <c r="F19229" s="29"/>
      <c r="G19229" s="45"/>
      <c r="L19229"/>
      <c r="M19229" s="46"/>
    </row>
    <row r="19230" spans="1:13" x14ac:dyDescent="0.3">
      <c r="A19230"/>
      <c r="B19230"/>
      <c r="C19230" s="29"/>
      <c r="D19230"/>
      <c r="E19230" s="44"/>
      <c r="F19230" s="29"/>
      <c r="G19230" s="45"/>
      <c r="L19230"/>
      <c r="M19230" s="46"/>
    </row>
    <row r="19231" spans="1:13" x14ac:dyDescent="0.3">
      <c r="A19231"/>
      <c r="B19231"/>
      <c r="C19231" s="29"/>
      <c r="D19231"/>
      <c r="E19231" s="44"/>
      <c r="F19231" s="29"/>
      <c r="G19231" s="45"/>
      <c r="L19231"/>
      <c r="M19231" s="46"/>
    </row>
    <row r="19232" spans="1:13" x14ac:dyDescent="0.3">
      <c r="A19232"/>
      <c r="B19232"/>
      <c r="C19232" s="29"/>
      <c r="D19232"/>
      <c r="E19232" s="44"/>
      <c r="F19232" s="29"/>
      <c r="G19232" s="45"/>
      <c r="L19232"/>
      <c r="M19232" s="46"/>
    </row>
    <row r="19233" spans="1:13" x14ac:dyDescent="0.3">
      <c r="A19233"/>
      <c r="B19233"/>
      <c r="C19233" s="29"/>
      <c r="D19233"/>
      <c r="E19233" s="44"/>
      <c r="F19233" s="29"/>
      <c r="G19233" s="45"/>
      <c r="L19233"/>
      <c r="M19233" s="46"/>
    </row>
    <row r="19234" spans="1:13" x14ac:dyDescent="0.3">
      <c r="A19234"/>
      <c r="B19234"/>
      <c r="C19234" s="29"/>
      <c r="D19234"/>
      <c r="E19234" s="44"/>
      <c r="F19234" s="29"/>
      <c r="G19234" s="45"/>
      <c r="L19234"/>
      <c r="M19234" s="46"/>
    </row>
    <row r="19235" spans="1:13" x14ac:dyDescent="0.3">
      <c r="A19235"/>
      <c r="B19235"/>
      <c r="C19235" s="29"/>
      <c r="D19235"/>
      <c r="E19235" s="44"/>
      <c r="F19235" s="29"/>
      <c r="G19235" s="45"/>
      <c r="L19235"/>
      <c r="M19235" s="46"/>
    </row>
    <row r="19236" spans="1:13" x14ac:dyDescent="0.3">
      <c r="A19236"/>
      <c r="B19236"/>
      <c r="C19236" s="29"/>
      <c r="D19236"/>
      <c r="E19236" s="44"/>
      <c r="F19236" s="29"/>
      <c r="G19236" s="45"/>
      <c r="L19236"/>
      <c r="M19236" s="46"/>
    </row>
    <row r="19237" spans="1:13" x14ac:dyDescent="0.3">
      <c r="A19237"/>
      <c r="B19237"/>
      <c r="C19237" s="29"/>
      <c r="D19237"/>
      <c r="E19237" s="44"/>
      <c r="F19237" s="29"/>
      <c r="G19237" s="45"/>
      <c r="L19237"/>
      <c r="M19237" s="46"/>
    </row>
    <row r="19238" spans="1:13" x14ac:dyDescent="0.3">
      <c r="A19238"/>
      <c r="B19238"/>
      <c r="C19238" s="29"/>
      <c r="D19238"/>
      <c r="E19238" s="44"/>
      <c r="F19238" s="29"/>
      <c r="G19238" s="45"/>
      <c r="L19238"/>
      <c r="M19238" s="46"/>
    </row>
    <row r="19239" spans="1:13" x14ac:dyDescent="0.3">
      <c r="A19239"/>
      <c r="B19239"/>
      <c r="C19239" s="29"/>
      <c r="D19239"/>
      <c r="E19239" s="44"/>
      <c r="F19239" s="29"/>
      <c r="G19239" s="45"/>
      <c r="L19239"/>
      <c r="M19239" s="46"/>
    </row>
    <row r="19240" spans="1:13" x14ac:dyDescent="0.3">
      <c r="A19240"/>
      <c r="B19240"/>
      <c r="C19240" s="29"/>
      <c r="D19240"/>
      <c r="E19240" s="44"/>
      <c r="F19240" s="29"/>
      <c r="G19240" s="45"/>
      <c r="L19240"/>
      <c r="M19240" s="46"/>
    </row>
    <row r="19241" spans="1:13" x14ac:dyDescent="0.3">
      <c r="A19241"/>
      <c r="B19241"/>
      <c r="C19241" s="29"/>
      <c r="D19241"/>
      <c r="E19241" s="44"/>
      <c r="F19241" s="29"/>
      <c r="G19241" s="45"/>
      <c r="L19241"/>
      <c r="M19241" s="46"/>
    </row>
    <row r="19242" spans="1:13" x14ac:dyDescent="0.3">
      <c r="A19242"/>
      <c r="B19242"/>
      <c r="C19242" s="29"/>
      <c r="D19242"/>
      <c r="E19242" s="44"/>
      <c r="F19242" s="29"/>
      <c r="G19242" s="45"/>
      <c r="L19242"/>
      <c r="M19242" s="46"/>
    </row>
    <row r="19243" spans="1:13" x14ac:dyDescent="0.3">
      <c r="A19243"/>
      <c r="B19243"/>
      <c r="C19243" s="29"/>
      <c r="D19243"/>
      <c r="E19243" s="44"/>
      <c r="F19243" s="29"/>
      <c r="G19243" s="45"/>
      <c r="L19243"/>
      <c r="M19243" s="46"/>
    </row>
    <row r="19244" spans="1:13" x14ac:dyDescent="0.3">
      <c r="A19244"/>
      <c r="B19244"/>
      <c r="C19244" s="29"/>
      <c r="D19244"/>
      <c r="E19244" s="44"/>
      <c r="F19244" s="29"/>
      <c r="G19244" s="45"/>
      <c r="L19244"/>
      <c r="M19244" s="46"/>
    </row>
    <row r="19245" spans="1:13" x14ac:dyDescent="0.3">
      <c r="A19245"/>
      <c r="B19245"/>
      <c r="C19245" s="29"/>
      <c r="D19245"/>
      <c r="E19245" s="44"/>
      <c r="F19245" s="29"/>
      <c r="G19245" s="45"/>
      <c r="L19245"/>
      <c r="M19245" s="46"/>
    </row>
    <row r="19246" spans="1:13" x14ac:dyDescent="0.3">
      <c r="A19246"/>
      <c r="B19246"/>
      <c r="C19246" s="29"/>
      <c r="D19246"/>
      <c r="E19246" s="44"/>
      <c r="F19246" s="29"/>
      <c r="G19246" s="45"/>
      <c r="L19246"/>
      <c r="M19246" s="46"/>
    </row>
    <row r="19247" spans="1:13" x14ac:dyDescent="0.3">
      <c r="A19247"/>
      <c r="B19247"/>
      <c r="C19247" s="29"/>
      <c r="D19247"/>
      <c r="E19247" s="44"/>
      <c r="F19247" s="29"/>
      <c r="G19247" s="45"/>
      <c r="L19247"/>
      <c r="M19247" s="46"/>
    </row>
    <row r="19248" spans="1:13" x14ac:dyDescent="0.3">
      <c r="A19248"/>
      <c r="B19248"/>
      <c r="C19248" s="29"/>
      <c r="D19248"/>
      <c r="E19248" s="44"/>
      <c r="F19248" s="29"/>
      <c r="G19248" s="45"/>
      <c r="L19248"/>
      <c r="M19248" s="46"/>
    </row>
    <row r="19249" spans="1:13" x14ac:dyDescent="0.3">
      <c r="A19249"/>
      <c r="B19249"/>
      <c r="C19249" s="29"/>
      <c r="D19249"/>
      <c r="E19249" s="44"/>
      <c r="F19249" s="29"/>
      <c r="G19249" s="45"/>
      <c r="L19249"/>
      <c r="M19249" s="46"/>
    </row>
    <row r="19250" spans="1:13" x14ac:dyDescent="0.3">
      <c r="A19250"/>
      <c r="B19250"/>
      <c r="C19250" s="29"/>
      <c r="D19250"/>
      <c r="E19250" s="44"/>
      <c r="F19250" s="29"/>
      <c r="G19250" s="45"/>
      <c r="L19250"/>
      <c r="M19250" s="46"/>
    </row>
    <row r="19251" spans="1:13" x14ac:dyDescent="0.3">
      <c r="A19251"/>
      <c r="B19251"/>
      <c r="C19251" s="29"/>
      <c r="D19251"/>
      <c r="E19251" s="44"/>
      <c r="F19251" s="29"/>
      <c r="G19251" s="45"/>
      <c r="L19251"/>
      <c r="M19251" s="46"/>
    </row>
    <row r="19252" spans="1:13" x14ac:dyDescent="0.3">
      <c r="A19252"/>
      <c r="B19252"/>
      <c r="C19252" s="29"/>
      <c r="D19252"/>
      <c r="E19252" s="44"/>
      <c r="F19252" s="29"/>
      <c r="G19252" s="45"/>
      <c r="L19252"/>
      <c r="M19252" s="46"/>
    </row>
    <row r="19253" spans="1:13" x14ac:dyDescent="0.3">
      <c r="A19253"/>
      <c r="B19253"/>
      <c r="C19253" s="29"/>
      <c r="D19253"/>
      <c r="E19253" s="44"/>
      <c r="F19253" s="29"/>
      <c r="G19253" s="45"/>
      <c r="L19253"/>
      <c r="M19253" s="46"/>
    </row>
    <row r="19254" spans="1:13" x14ac:dyDescent="0.3">
      <c r="A19254"/>
      <c r="B19254"/>
      <c r="C19254" s="29"/>
      <c r="D19254"/>
      <c r="E19254" s="44"/>
      <c r="F19254" s="29"/>
      <c r="G19254" s="45"/>
      <c r="L19254"/>
      <c r="M19254" s="46"/>
    </row>
    <row r="19255" spans="1:13" x14ac:dyDescent="0.3">
      <c r="A19255"/>
      <c r="B19255"/>
      <c r="C19255" s="29"/>
      <c r="D19255"/>
      <c r="E19255" s="44"/>
      <c r="F19255" s="29"/>
      <c r="G19255" s="45"/>
      <c r="L19255"/>
      <c r="M19255" s="46"/>
    </row>
    <row r="19256" spans="1:13" x14ac:dyDescent="0.3">
      <c r="A19256"/>
      <c r="B19256"/>
      <c r="C19256" s="29"/>
      <c r="D19256"/>
      <c r="E19256" s="44"/>
      <c r="F19256" s="29"/>
      <c r="G19256" s="45"/>
      <c r="L19256"/>
      <c r="M19256" s="46"/>
    </row>
    <row r="19257" spans="1:13" x14ac:dyDescent="0.3">
      <c r="A19257"/>
      <c r="B19257"/>
      <c r="C19257" s="29"/>
      <c r="D19257"/>
      <c r="E19257" s="44"/>
      <c r="F19257" s="29"/>
      <c r="G19257" s="45"/>
      <c r="L19257"/>
      <c r="M19257" s="46"/>
    </row>
    <row r="19258" spans="1:13" x14ac:dyDescent="0.3">
      <c r="A19258"/>
      <c r="B19258"/>
      <c r="C19258" s="29"/>
      <c r="D19258"/>
      <c r="E19258" s="44"/>
      <c r="F19258" s="29"/>
      <c r="G19258" s="45"/>
      <c r="L19258"/>
      <c r="M19258" s="46"/>
    </row>
    <row r="19259" spans="1:13" x14ac:dyDescent="0.3">
      <c r="A19259"/>
      <c r="B19259"/>
      <c r="C19259" s="29"/>
      <c r="D19259"/>
      <c r="E19259" s="44"/>
      <c r="F19259" s="29"/>
      <c r="G19259" s="45"/>
      <c r="L19259"/>
      <c r="M19259" s="46"/>
    </row>
    <row r="19260" spans="1:13" x14ac:dyDescent="0.3">
      <c r="A19260"/>
      <c r="B19260"/>
      <c r="C19260" s="29"/>
      <c r="D19260"/>
      <c r="E19260" s="44"/>
      <c r="F19260" s="29"/>
      <c r="G19260" s="45"/>
      <c r="L19260"/>
      <c r="M19260" s="46"/>
    </row>
    <row r="19261" spans="1:13" x14ac:dyDescent="0.3">
      <c r="A19261"/>
      <c r="B19261"/>
      <c r="C19261" s="29"/>
      <c r="D19261"/>
      <c r="E19261" s="44"/>
      <c r="F19261" s="29"/>
      <c r="G19261" s="45"/>
      <c r="L19261"/>
      <c r="M19261" s="46"/>
    </row>
    <row r="19262" spans="1:13" x14ac:dyDescent="0.3">
      <c r="A19262"/>
      <c r="B19262"/>
      <c r="C19262" s="29"/>
      <c r="D19262"/>
      <c r="E19262" s="44"/>
      <c r="F19262" s="29"/>
      <c r="G19262" s="45"/>
      <c r="L19262"/>
      <c r="M19262" s="46"/>
    </row>
    <row r="19263" spans="1:13" x14ac:dyDescent="0.3">
      <c r="A19263"/>
      <c r="B19263"/>
      <c r="C19263" s="29"/>
      <c r="D19263"/>
      <c r="E19263" s="44"/>
      <c r="F19263" s="29"/>
      <c r="G19263" s="45"/>
      <c r="L19263"/>
      <c r="M19263" s="46"/>
    </row>
    <row r="19264" spans="1:13" x14ac:dyDescent="0.3">
      <c r="A19264"/>
      <c r="B19264"/>
      <c r="C19264" s="29"/>
      <c r="D19264"/>
      <c r="E19264" s="44"/>
      <c r="F19264" s="29"/>
      <c r="G19264" s="45"/>
      <c r="L19264"/>
      <c r="M19264" s="46"/>
    </row>
    <row r="19265" spans="1:13" x14ac:dyDescent="0.3">
      <c r="A19265"/>
      <c r="B19265"/>
      <c r="C19265" s="29"/>
      <c r="D19265"/>
      <c r="E19265" s="44"/>
      <c r="F19265" s="29"/>
      <c r="G19265" s="45"/>
      <c r="L19265"/>
      <c r="M19265" s="46"/>
    </row>
    <row r="19266" spans="1:13" x14ac:dyDescent="0.3">
      <c r="A19266"/>
      <c r="B19266"/>
      <c r="C19266" s="29"/>
      <c r="D19266"/>
      <c r="E19266" s="44"/>
      <c r="F19266" s="29"/>
      <c r="G19266" s="45"/>
      <c r="L19266"/>
      <c r="M19266" s="46"/>
    </row>
    <row r="19267" spans="1:13" x14ac:dyDescent="0.3">
      <c r="A19267"/>
      <c r="B19267"/>
      <c r="C19267" s="29"/>
      <c r="D19267"/>
      <c r="E19267" s="44"/>
      <c r="F19267" s="29"/>
      <c r="G19267" s="45"/>
      <c r="L19267"/>
      <c r="M19267" s="46"/>
    </row>
    <row r="19268" spans="1:13" x14ac:dyDescent="0.3">
      <c r="A19268"/>
      <c r="B19268"/>
      <c r="C19268" s="29"/>
      <c r="D19268"/>
      <c r="E19268" s="44"/>
      <c r="F19268" s="29"/>
      <c r="G19268" s="45"/>
      <c r="L19268"/>
      <c r="M19268" s="46"/>
    </row>
    <row r="19269" spans="1:13" x14ac:dyDescent="0.3">
      <c r="A19269"/>
      <c r="B19269"/>
      <c r="C19269" s="29"/>
      <c r="D19269"/>
      <c r="E19269" s="44"/>
      <c r="F19269" s="29"/>
      <c r="G19269" s="45"/>
      <c r="L19269"/>
      <c r="M19269" s="46"/>
    </row>
    <row r="19270" spans="1:13" x14ac:dyDescent="0.3">
      <c r="A19270"/>
      <c r="B19270"/>
      <c r="C19270" s="29"/>
      <c r="D19270"/>
      <c r="E19270" s="44"/>
      <c r="F19270" s="29"/>
      <c r="G19270" s="45"/>
      <c r="L19270"/>
      <c r="M19270" s="46"/>
    </row>
    <row r="19271" spans="1:13" x14ac:dyDescent="0.3">
      <c r="A19271"/>
      <c r="B19271"/>
      <c r="C19271" s="29"/>
      <c r="D19271"/>
      <c r="E19271" s="44"/>
      <c r="F19271" s="29"/>
      <c r="G19271" s="45"/>
      <c r="L19271"/>
      <c r="M19271" s="46"/>
    </row>
    <row r="19272" spans="1:13" x14ac:dyDescent="0.3">
      <c r="A19272"/>
      <c r="B19272"/>
      <c r="C19272" s="29"/>
      <c r="D19272"/>
      <c r="E19272" s="44"/>
      <c r="F19272" s="29"/>
      <c r="G19272" s="45"/>
      <c r="L19272"/>
      <c r="M19272" s="46"/>
    </row>
    <row r="19273" spans="1:13" x14ac:dyDescent="0.3">
      <c r="A19273"/>
      <c r="B19273"/>
      <c r="C19273" s="29"/>
      <c r="D19273"/>
      <c r="E19273" s="44"/>
      <c r="F19273" s="29"/>
      <c r="G19273" s="45"/>
      <c r="L19273"/>
      <c r="M19273" s="46"/>
    </row>
    <row r="19274" spans="1:13" x14ac:dyDescent="0.3">
      <c r="A19274"/>
      <c r="B19274"/>
      <c r="C19274" s="29"/>
      <c r="D19274"/>
      <c r="E19274" s="44"/>
      <c r="F19274" s="29"/>
      <c r="G19274" s="45"/>
      <c r="L19274"/>
      <c r="M19274" s="46"/>
    </row>
    <row r="19275" spans="1:13" x14ac:dyDescent="0.3">
      <c r="A19275"/>
      <c r="B19275"/>
      <c r="C19275" s="29"/>
      <c r="D19275"/>
      <c r="E19275" s="44"/>
      <c r="F19275" s="29"/>
      <c r="G19275" s="45"/>
      <c r="L19275"/>
      <c r="M19275" s="46"/>
    </row>
    <row r="19276" spans="1:13" x14ac:dyDescent="0.3">
      <c r="A19276"/>
      <c r="B19276"/>
      <c r="C19276" s="29"/>
      <c r="D19276"/>
      <c r="E19276" s="44"/>
      <c r="F19276" s="29"/>
      <c r="G19276" s="45"/>
      <c r="L19276"/>
      <c r="M19276" s="46"/>
    </row>
    <row r="19277" spans="1:13" x14ac:dyDescent="0.3">
      <c r="A19277"/>
      <c r="B19277"/>
      <c r="C19277" s="29"/>
      <c r="D19277"/>
      <c r="E19277" s="44"/>
      <c r="F19277" s="29"/>
      <c r="G19277" s="45"/>
      <c r="L19277"/>
      <c r="M19277" s="46"/>
    </row>
    <row r="19278" spans="1:13" x14ac:dyDescent="0.3">
      <c r="A19278"/>
      <c r="B19278"/>
      <c r="C19278" s="29"/>
      <c r="D19278"/>
      <c r="E19278" s="44"/>
      <c r="F19278" s="29"/>
      <c r="G19278" s="45"/>
      <c r="L19278"/>
      <c r="M19278" s="46"/>
    </row>
    <row r="19279" spans="1:13" x14ac:dyDescent="0.3">
      <c r="A19279"/>
      <c r="B19279"/>
      <c r="C19279" s="29"/>
      <c r="D19279"/>
      <c r="E19279" s="44"/>
      <c r="F19279" s="29"/>
      <c r="G19279" s="45"/>
      <c r="L19279"/>
      <c r="M19279" s="46"/>
    </row>
    <row r="19280" spans="1:13" x14ac:dyDescent="0.3">
      <c r="A19280"/>
      <c r="B19280"/>
      <c r="C19280" s="29"/>
      <c r="D19280"/>
      <c r="E19280" s="44"/>
      <c r="F19280" s="29"/>
      <c r="G19280" s="45"/>
      <c r="L19280"/>
      <c r="M19280" s="46"/>
    </row>
    <row r="19281" spans="1:13" x14ac:dyDescent="0.3">
      <c r="A19281"/>
      <c r="B19281"/>
      <c r="C19281" s="29"/>
      <c r="D19281"/>
      <c r="E19281" s="44"/>
      <c r="F19281" s="29"/>
      <c r="G19281" s="45"/>
      <c r="L19281"/>
      <c r="M19281" s="46"/>
    </row>
    <row r="19282" spans="1:13" x14ac:dyDescent="0.3">
      <c r="A19282"/>
      <c r="B19282"/>
      <c r="C19282" s="29"/>
      <c r="D19282"/>
      <c r="E19282" s="44"/>
      <c r="F19282" s="29"/>
      <c r="G19282" s="45"/>
      <c r="L19282"/>
      <c r="M19282" s="46"/>
    </row>
    <row r="19283" spans="1:13" x14ac:dyDescent="0.3">
      <c r="A19283"/>
      <c r="B19283"/>
      <c r="C19283" s="29"/>
      <c r="D19283"/>
      <c r="E19283" s="44"/>
      <c r="F19283" s="29"/>
      <c r="G19283" s="45"/>
      <c r="L19283"/>
      <c r="M19283" s="46"/>
    </row>
    <row r="19284" spans="1:13" x14ac:dyDescent="0.3">
      <c r="A19284"/>
      <c r="B19284"/>
      <c r="C19284" s="29"/>
      <c r="D19284"/>
      <c r="E19284" s="44"/>
      <c r="F19284" s="29"/>
      <c r="G19284" s="45"/>
      <c r="L19284"/>
      <c r="M19284" s="46"/>
    </row>
    <row r="19285" spans="1:13" x14ac:dyDescent="0.3">
      <c r="A19285"/>
      <c r="B19285"/>
      <c r="C19285" s="29"/>
      <c r="D19285"/>
      <c r="E19285" s="44"/>
      <c r="F19285" s="29"/>
      <c r="G19285" s="45"/>
      <c r="L19285"/>
      <c r="M19285" s="46"/>
    </row>
    <row r="19286" spans="1:13" x14ac:dyDescent="0.3">
      <c r="A19286"/>
      <c r="B19286"/>
      <c r="C19286" s="29"/>
      <c r="D19286"/>
      <c r="E19286" s="44"/>
      <c r="F19286" s="29"/>
      <c r="G19286" s="45"/>
      <c r="L19286"/>
      <c r="M19286" s="46"/>
    </row>
    <row r="19287" spans="1:13" x14ac:dyDescent="0.3">
      <c r="A19287"/>
      <c r="B19287"/>
      <c r="C19287" s="29"/>
      <c r="D19287"/>
      <c r="E19287" s="44"/>
      <c r="F19287" s="29"/>
      <c r="G19287" s="45"/>
      <c r="L19287"/>
      <c r="M19287" s="46"/>
    </row>
    <row r="19288" spans="1:13" x14ac:dyDescent="0.3">
      <c r="A19288"/>
      <c r="B19288"/>
      <c r="C19288" s="29"/>
      <c r="D19288"/>
      <c r="E19288" s="44"/>
      <c r="F19288" s="29"/>
      <c r="G19288" s="45"/>
      <c r="L19288"/>
      <c r="M19288" s="46"/>
    </row>
    <row r="19289" spans="1:13" x14ac:dyDescent="0.3">
      <c r="A19289"/>
      <c r="B19289"/>
      <c r="C19289" s="29"/>
      <c r="D19289"/>
      <c r="E19289" s="44"/>
      <c r="F19289" s="29"/>
      <c r="G19289" s="45"/>
      <c r="L19289"/>
      <c r="M19289" s="46"/>
    </row>
    <row r="19290" spans="1:13" x14ac:dyDescent="0.3">
      <c r="A19290"/>
      <c r="B19290"/>
      <c r="C19290" s="29"/>
      <c r="D19290"/>
      <c r="E19290" s="44"/>
      <c r="F19290" s="29"/>
      <c r="G19290" s="45"/>
      <c r="L19290"/>
      <c r="M19290" s="46"/>
    </row>
    <row r="19291" spans="1:13" x14ac:dyDescent="0.3">
      <c r="A19291"/>
      <c r="B19291"/>
      <c r="C19291" s="29"/>
      <c r="D19291"/>
      <c r="E19291" s="44"/>
      <c r="F19291" s="29"/>
      <c r="G19291" s="45"/>
      <c r="L19291"/>
      <c r="M19291" s="46"/>
    </row>
    <row r="19292" spans="1:13" x14ac:dyDescent="0.3">
      <c r="A19292"/>
      <c r="B19292"/>
      <c r="C19292" s="29"/>
      <c r="D19292"/>
      <c r="E19292" s="44"/>
      <c r="F19292" s="29"/>
      <c r="G19292" s="45"/>
      <c r="L19292"/>
      <c r="M19292" s="46"/>
    </row>
    <row r="19293" spans="1:13" x14ac:dyDescent="0.3">
      <c r="A19293"/>
      <c r="B19293"/>
      <c r="C19293" s="29"/>
      <c r="D19293"/>
      <c r="E19293" s="44"/>
      <c r="F19293" s="29"/>
      <c r="G19293" s="45"/>
      <c r="L19293"/>
      <c r="M19293" s="46"/>
    </row>
    <row r="19294" spans="1:13" x14ac:dyDescent="0.3">
      <c r="A19294"/>
      <c r="B19294"/>
      <c r="C19294" s="29"/>
      <c r="D19294"/>
      <c r="E19294" s="44"/>
      <c r="F19294" s="29"/>
      <c r="G19294" s="45"/>
      <c r="L19294"/>
      <c r="M19294" s="46"/>
    </row>
    <row r="19295" spans="1:13" x14ac:dyDescent="0.3">
      <c r="A19295"/>
      <c r="B19295"/>
      <c r="C19295" s="29"/>
      <c r="D19295"/>
      <c r="E19295" s="44"/>
      <c r="F19295" s="29"/>
      <c r="G19295" s="45"/>
      <c r="L19295"/>
      <c r="M19295" s="46"/>
    </row>
    <row r="19296" spans="1:13" x14ac:dyDescent="0.3">
      <c r="A19296"/>
      <c r="B19296"/>
      <c r="C19296" s="29"/>
      <c r="D19296"/>
      <c r="E19296" s="44"/>
      <c r="F19296" s="29"/>
      <c r="G19296" s="45"/>
      <c r="L19296"/>
      <c r="M19296" s="46"/>
    </row>
    <row r="19297" spans="1:13" x14ac:dyDescent="0.3">
      <c r="A19297"/>
      <c r="B19297"/>
      <c r="C19297" s="29"/>
      <c r="D19297"/>
      <c r="E19297" s="44"/>
      <c r="F19297" s="29"/>
      <c r="G19297" s="45"/>
      <c r="L19297"/>
      <c r="M19297" s="46"/>
    </row>
    <row r="19298" spans="1:13" x14ac:dyDescent="0.3">
      <c r="A19298"/>
      <c r="B19298"/>
      <c r="C19298" s="29"/>
      <c r="D19298"/>
      <c r="E19298" s="44"/>
      <c r="F19298" s="29"/>
      <c r="G19298" s="45"/>
      <c r="L19298"/>
      <c r="M19298" s="46"/>
    </row>
    <row r="19299" spans="1:13" x14ac:dyDescent="0.3">
      <c r="A19299"/>
      <c r="B19299"/>
      <c r="C19299" s="29"/>
      <c r="D19299"/>
      <c r="E19299" s="44"/>
      <c r="F19299" s="29"/>
      <c r="G19299" s="45"/>
      <c r="L19299"/>
      <c r="M19299" s="46"/>
    </row>
    <row r="19300" spans="1:13" x14ac:dyDescent="0.3">
      <c r="A19300"/>
      <c r="B19300"/>
      <c r="C19300" s="29"/>
      <c r="D19300"/>
      <c r="E19300" s="44"/>
      <c r="F19300" s="29"/>
      <c r="G19300" s="45"/>
      <c r="L19300"/>
      <c r="M19300" s="46"/>
    </row>
    <row r="19301" spans="1:13" x14ac:dyDescent="0.3">
      <c r="A19301"/>
      <c r="B19301"/>
      <c r="C19301" s="29"/>
      <c r="D19301"/>
      <c r="E19301" s="44"/>
      <c r="F19301" s="29"/>
      <c r="G19301" s="45"/>
      <c r="L19301"/>
      <c r="M19301" s="46"/>
    </row>
    <row r="19302" spans="1:13" x14ac:dyDescent="0.3">
      <c r="A19302"/>
      <c r="B19302"/>
      <c r="C19302" s="29"/>
      <c r="D19302"/>
      <c r="E19302" s="44"/>
      <c r="F19302" s="29"/>
      <c r="G19302" s="45"/>
      <c r="L19302"/>
      <c r="M19302" s="46"/>
    </row>
    <row r="19303" spans="1:13" x14ac:dyDescent="0.3">
      <c r="A19303"/>
      <c r="B19303"/>
      <c r="C19303" s="29"/>
      <c r="D19303"/>
      <c r="E19303" s="44"/>
      <c r="F19303" s="29"/>
      <c r="G19303" s="45"/>
      <c r="L19303"/>
      <c r="M19303" s="46"/>
    </row>
    <row r="19304" spans="1:13" x14ac:dyDescent="0.3">
      <c r="A19304"/>
      <c r="B19304"/>
      <c r="C19304" s="29"/>
      <c r="D19304"/>
      <c r="E19304" s="44"/>
      <c r="F19304" s="29"/>
      <c r="G19304" s="45"/>
      <c r="L19304"/>
      <c r="M19304" s="46"/>
    </row>
    <row r="19305" spans="1:13" x14ac:dyDescent="0.3">
      <c r="A19305"/>
      <c r="B19305"/>
      <c r="C19305" s="29"/>
      <c r="D19305"/>
      <c r="E19305" s="44"/>
      <c r="F19305" s="29"/>
      <c r="G19305" s="45"/>
      <c r="L19305"/>
      <c r="M19305" s="46"/>
    </row>
    <row r="19306" spans="1:13" x14ac:dyDescent="0.3">
      <c r="A19306"/>
      <c r="B19306"/>
      <c r="C19306" s="29"/>
      <c r="D19306"/>
      <c r="E19306" s="44"/>
      <c r="F19306" s="29"/>
      <c r="G19306" s="45"/>
      <c r="L19306"/>
      <c r="M19306" s="46"/>
    </row>
    <row r="19307" spans="1:13" x14ac:dyDescent="0.3">
      <c r="A19307"/>
      <c r="B19307"/>
      <c r="C19307" s="29"/>
      <c r="D19307"/>
      <c r="E19307" s="44"/>
      <c r="F19307" s="29"/>
      <c r="G19307" s="45"/>
      <c r="L19307"/>
      <c r="M19307" s="46"/>
    </row>
    <row r="19308" spans="1:13" x14ac:dyDescent="0.3">
      <c r="A19308"/>
      <c r="B19308"/>
      <c r="C19308" s="29"/>
      <c r="D19308"/>
      <c r="E19308" s="44"/>
      <c r="F19308" s="29"/>
      <c r="G19308" s="45"/>
      <c r="L19308"/>
      <c r="M19308" s="46"/>
    </row>
    <row r="19309" spans="1:13" x14ac:dyDescent="0.3">
      <c r="A19309"/>
      <c r="B19309"/>
      <c r="C19309" s="29"/>
      <c r="D19309"/>
      <c r="E19309" s="44"/>
      <c r="F19309" s="29"/>
      <c r="G19309" s="45"/>
      <c r="L19309"/>
      <c r="M19309" s="46"/>
    </row>
    <row r="19310" spans="1:13" x14ac:dyDescent="0.3">
      <c r="A19310"/>
      <c r="B19310"/>
      <c r="C19310" s="29"/>
      <c r="D19310"/>
      <c r="E19310" s="44"/>
      <c r="F19310" s="29"/>
      <c r="G19310" s="45"/>
      <c r="L19310"/>
      <c r="M19310" s="46"/>
    </row>
    <row r="19311" spans="1:13" x14ac:dyDescent="0.3">
      <c r="A19311"/>
      <c r="B19311"/>
      <c r="C19311" s="29"/>
      <c r="D19311"/>
      <c r="E19311" s="44"/>
      <c r="F19311" s="29"/>
      <c r="G19311" s="45"/>
      <c r="L19311"/>
      <c r="M19311" s="46"/>
    </row>
    <row r="19312" spans="1:13" x14ac:dyDescent="0.3">
      <c r="A19312"/>
      <c r="B19312"/>
      <c r="C19312" s="29"/>
      <c r="D19312"/>
      <c r="E19312" s="44"/>
      <c r="F19312" s="29"/>
      <c r="G19312" s="45"/>
      <c r="L19312"/>
      <c r="M19312" s="46"/>
    </row>
    <row r="19313" spans="1:13" x14ac:dyDescent="0.3">
      <c r="A19313"/>
      <c r="B19313"/>
      <c r="C19313" s="29"/>
      <c r="D19313"/>
      <c r="E19313" s="44"/>
      <c r="F19313" s="29"/>
      <c r="G19313" s="45"/>
      <c r="L19313"/>
      <c r="M19313" s="46"/>
    </row>
    <row r="19314" spans="1:13" x14ac:dyDescent="0.3">
      <c r="A19314"/>
      <c r="B19314"/>
      <c r="C19314" s="29"/>
      <c r="D19314"/>
      <c r="E19314" s="44"/>
      <c r="F19314" s="29"/>
      <c r="G19314" s="45"/>
      <c r="L19314"/>
      <c r="M19314" s="46"/>
    </row>
    <row r="19315" spans="1:13" x14ac:dyDescent="0.3">
      <c r="A19315"/>
      <c r="B19315"/>
      <c r="C19315" s="29"/>
      <c r="D19315"/>
      <c r="E19315" s="44"/>
      <c r="F19315" s="29"/>
      <c r="G19315" s="45"/>
      <c r="L19315"/>
      <c r="M19315" s="46"/>
    </row>
    <row r="19316" spans="1:13" x14ac:dyDescent="0.3">
      <c r="A19316"/>
      <c r="B19316"/>
      <c r="C19316" s="29"/>
      <c r="D19316"/>
      <c r="E19316" s="44"/>
      <c r="F19316" s="29"/>
      <c r="G19316" s="45"/>
      <c r="L19316"/>
      <c r="M19316" s="46"/>
    </row>
    <row r="19317" spans="1:13" x14ac:dyDescent="0.3">
      <c r="A19317"/>
      <c r="B19317"/>
      <c r="C19317" s="29"/>
      <c r="D19317"/>
      <c r="E19317" s="44"/>
      <c r="F19317" s="29"/>
      <c r="G19317" s="45"/>
      <c r="L19317"/>
      <c r="M19317" s="46"/>
    </row>
    <row r="19318" spans="1:13" x14ac:dyDescent="0.3">
      <c r="A19318"/>
      <c r="B19318"/>
      <c r="C19318" s="29"/>
      <c r="D19318"/>
      <c r="E19318" s="44"/>
      <c r="F19318" s="29"/>
      <c r="G19318" s="45"/>
      <c r="L19318"/>
      <c r="M19318" s="46"/>
    </row>
    <row r="19319" spans="1:13" x14ac:dyDescent="0.3">
      <c r="A19319"/>
      <c r="B19319"/>
      <c r="C19319" s="29"/>
      <c r="D19319"/>
      <c r="E19319" s="44"/>
      <c r="F19319" s="29"/>
      <c r="G19319" s="45"/>
      <c r="L19319"/>
      <c r="M19319" s="46"/>
    </row>
    <row r="19320" spans="1:13" x14ac:dyDescent="0.3">
      <c r="A19320"/>
      <c r="B19320"/>
      <c r="C19320" s="29"/>
      <c r="D19320"/>
      <c r="E19320" s="44"/>
      <c r="F19320" s="29"/>
      <c r="G19320" s="45"/>
      <c r="L19320"/>
      <c r="M19320" s="46"/>
    </row>
    <row r="19321" spans="1:13" x14ac:dyDescent="0.3">
      <c r="A19321"/>
      <c r="B19321"/>
      <c r="C19321" s="29"/>
      <c r="D19321"/>
      <c r="E19321" s="44"/>
      <c r="F19321" s="29"/>
      <c r="G19321" s="45"/>
      <c r="L19321"/>
      <c r="M19321" s="46"/>
    </row>
    <row r="19322" spans="1:13" x14ac:dyDescent="0.3">
      <c r="A19322"/>
      <c r="B19322"/>
      <c r="C19322" s="29"/>
      <c r="D19322"/>
      <c r="E19322" s="44"/>
      <c r="F19322" s="29"/>
      <c r="G19322" s="45"/>
      <c r="L19322"/>
      <c r="M19322" s="46"/>
    </row>
    <row r="19323" spans="1:13" x14ac:dyDescent="0.3">
      <c r="A19323"/>
      <c r="B19323"/>
      <c r="C19323" s="29"/>
      <c r="D19323"/>
      <c r="E19323" s="44"/>
      <c r="F19323" s="29"/>
      <c r="G19323" s="45"/>
      <c r="L19323"/>
      <c r="M19323" s="46"/>
    </row>
    <row r="19324" spans="1:13" x14ac:dyDescent="0.3">
      <c r="A19324"/>
      <c r="B19324"/>
      <c r="C19324" s="29"/>
      <c r="D19324"/>
      <c r="E19324" s="44"/>
      <c r="F19324" s="29"/>
      <c r="G19324" s="45"/>
      <c r="L19324"/>
      <c r="M19324" s="46"/>
    </row>
    <row r="19325" spans="1:13" x14ac:dyDescent="0.3">
      <c r="A19325"/>
      <c r="B19325"/>
      <c r="C19325" s="29"/>
      <c r="D19325"/>
      <c r="E19325" s="44"/>
      <c r="F19325" s="29"/>
      <c r="G19325" s="45"/>
      <c r="L19325"/>
      <c r="M19325" s="46"/>
    </row>
    <row r="19326" spans="1:13" x14ac:dyDescent="0.3">
      <c r="A19326"/>
      <c r="B19326"/>
      <c r="C19326" s="29"/>
      <c r="D19326"/>
      <c r="E19326" s="44"/>
      <c r="F19326" s="29"/>
      <c r="G19326" s="45"/>
      <c r="L19326"/>
      <c r="M19326" s="46"/>
    </row>
    <row r="19327" spans="1:13" x14ac:dyDescent="0.3">
      <c r="A19327"/>
      <c r="B19327"/>
      <c r="C19327" s="29"/>
      <c r="D19327"/>
      <c r="E19327" s="44"/>
      <c r="F19327" s="29"/>
      <c r="G19327" s="45"/>
      <c r="L19327"/>
      <c r="M19327" s="46"/>
    </row>
    <row r="19328" spans="1:13" x14ac:dyDescent="0.3">
      <c r="A19328"/>
      <c r="B19328"/>
      <c r="C19328" s="29"/>
      <c r="D19328"/>
      <c r="E19328" s="44"/>
      <c r="F19328" s="29"/>
      <c r="G19328" s="45"/>
      <c r="L19328"/>
      <c r="M19328" s="46"/>
    </row>
    <row r="19329" spans="1:13" x14ac:dyDescent="0.3">
      <c r="A19329"/>
      <c r="B19329"/>
      <c r="C19329" s="29"/>
      <c r="D19329"/>
      <c r="E19329" s="44"/>
      <c r="F19329" s="29"/>
      <c r="G19329" s="45"/>
      <c r="L19329"/>
      <c r="M19329" s="46"/>
    </row>
    <row r="19330" spans="1:13" x14ac:dyDescent="0.3">
      <c r="A19330"/>
      <c r="B19330"/>
      <c r="C19330" s="29"/>
      <c r="D19330"/>
      <c r="E19330" s="44"/>
      <c r="F19330" s="29"/>
      <c r="G19330" s="45"/>
      <c r="L19330"/>
      <c r="M19330" s="46"/>
    </row>
    <row r="19331" spans="1:13" x14ac:dyDescent="0.3">
      <c r="A19331"/>
      <c r="B19331"/>
      <c r="C19331" s="29"/>
      <c r="D19331"/>
      <c r="E19331" s="44"/>
      <c r="F19331" s="29"/>
      <c r="G19331" s="45"/>
      <c r="L19331"/>
      <c r="M19331" s="46"/>
    </row>
    <row r="19332" spans="1:13" x14ac:dyDescent="0.3">
      <c r="A19332"/>
      <c r="B19332"/>
      <c r="C19332" s="29"/>
      <c r="D19332"/>
      <c r="E19332" s="44"/>
      <c r="F19332" s="29"/>
      <c r="G19332" s="45"/>
      <c r="L19332"/>
      <c r="M19332" s="46"/>
    </row>
    <row r="19333" spans="1:13" x14ac:dyDescent="0.3">
      <c r="A19333"/>
      <c r="B19333"/>
      <c r="C19333" s="29"/>
      <c r="D19333"/>
      <c r="E19333" s="44"/>
      <c r="F19333" s="29"/>
      <c r="G19333" s="45"/>
      <c r="L19333"/>
      <c r="M19333" s="46"/>
    </row>
    <row r="19334" spans="1:13" x14ac:dyDescent="0.3">
      <c r="A19334"/>
      <c r="B19334"/>
      <c r="C19334" s="29"/>
      <c r="D19334"/>
      <c r="E19334" s="44"/>
      <c r="F19334" s="29"/>
      <c r="G19334" s="45"/>
      <c r="L19334"/>
      <c r="M19334" s="46"/>
    </row>
    <row r="19335" spans="1:13" x14ac:dyDescent="0.3">
      <c r="A19335"/>
      <c r="B19335"/>
      <c r="C19335" s="29"/>
      <c r="D19335"/>
      <c r="E19335" s="44"/>
      <c r="F19335" s="29"/>
      <c r="G19335" s="45"/>
      <c r="L19335"/>
      <c r="M19335" s="46"/>
    </row>
    <row r="19336" spans="1:13" x14ac:dyDescent="0.3">
      <c r="A19336"/>
      <c r="B19336"/>
      <c r="C19336" s="29"/>
      <c r="D19336"/>
      <c r="E19336" s="44"/>
      <c r="F19336" s="29"/>
      <c r="G19336" s="45"/>
      <c r="L19336"/>
      <c r="M19336" s="46"/>
    </row>
    <row r="19337" spans="1:13" x14ac:dyDescent="0.3">
      <c r="A19337"/>
      <c r="B19337"/>
      <c r="C19337" s="29"/>
      <c r="D19337"/>
      <c r="E19337" s="44"/>
      <c r="F19337" s="29"/>
      <c r="G19337" s="45"/>
      <c r="L19337"/>
      <c r="M19337" s="46"/>
    </row>
    <row r="19338" spans="1:13" x14ac:dyDescent="0.3">
      <c r="A19338"/>
      <c r="B19338"/>
      <c r="C19338" s="29"/>
      <c r="D19338"/>
      <c r="E19338" s="44"/>
      <c r="F19338" s="29"/>
      <c r="G19338" s="45"/>
      <c r="L19338"/>
      <c r="M19338" s="46"/>
    </row>
    <row r="19339" spans="1:13" x14ac:dyDescent="0.3">
      <c r="A19339"/>
      <c r="B19339"/>
      <c r="C19339" s="29"/>
      <c r="D19339"/>
      <c r="E19339" s="44"/>
      <c r="F19339" s="29"/>
      <c r="G19339" s="45"/>
      <c r="L19339"/>
      <c r="M19339" s="46"/>
    </row>
    <row r="19340" spans="1:13" x14ac:dyDescent="0.3">
      <c r="A19340"/>
      <c r="B19340"/>
      <c r="C19340" s="29"/>
      <c r="D19340"/>
      <c r="E19340" s="44"/>
      <c r="F19340" s="29"/>
      <c r="G19340" s="45"/>
      <c r="L19340"/>
      <c r="M19340" s="46"/>
    </row>
    <row r="19341" spans="1:13" x14ac:dyDescent="0.3">
      <c r="A19341"/>
      <c r="B19341"/>
      <c r="C19341" s="29"/>
      <c r="D19341"/>
      <c r="E19341" s="44"/>
      <c r="F19341" s="29"/>
      <c r="G19341" s="45"/>
      <c r="L19341"/>
      <c r="M19341" s="46"/>
    </row>
    <row r="19342" spans="1:13" x14ac:dyDescent="0.3">
      <c r="A19342"/>
      <c r="B19342"/>
      <c r="C19342" s="29"/>
      <c r="D19342"/>
      <c r="E19342" s="44"/>
      <c r="F19342" s="29"/>
      <c r="G19342" s="45"/>
      <c r="L19342"/>
      <c r="M19342" s="46"/>
    </row>
    <row r="19343" spans="1:13" x14ac:dyDescent="0.3">
      <c r="A19343"/>
      <c r="B19343"/>
      <c r="C19343" s="29"/>
      <c r="D19343"/>
      <c r="E19343" s="44"/>
      <c r="F19343" s="29"/>
      <c r="G19343" s="45"/>
      <c r="L19343"/>
      <c r="M19343" s="46"/>
    </row>
    <row r="19344" spans="1:13" x14ac:dyDescent="0.3">
      <c r="A19344"/>
      <c r="B19344"/>
      <c r="C19344" s="29"/>
      <c r="D19344"/>
      <c r="E19344" s="44"/>
      <c r="F19344" s="29"/>
      <c r="G19344" s="45"/>
      <c r="L19344"/>
      <c r="M19344" s="46"/>
    </row>
    <row r="19345" spans="1:13" x14ac:dyDescent="0.3">
      <c r="A19345"/>
      <c r="B19345"/>
      <c r="C19345" s="29"/>
      <c r="D19345"/>
      <c r="E19345" s="44"/>
      <c r="F19345" s="29"/>
      <c r="G19345" s="45"/>
      <c r="L19345"/>
      <c r="M19345" s="46"/>
    </row>
    <row r="19346" spans="1:13" x14ac:dyDescent="0.3">
      <c r="A19346"/>
      <c r="B19346"/>
      <c r="C19346" s="29"/>
      <c r="D19346"/>
      <c r="E19346" s="44"/>
      <c r="F19346" s="29"/>
      <c r="G19346" s="45"/>
      <c r="L19346"/>
      <c r="M19346" s="46"/>
    </row>
    <row r="19347" spans="1:13" x14ac:dyDescent="0.3">
      <c r="A19347"/>
      <c r="B19347"/>
      <c r="C19347" s="29"/>
      <c r="D19347"/>
      <c r="E19347" s="44"/>
      <c r="F19347" s="29"/>
      <c r="G19347" s="45"/>
      <c r="L19347"/>
      <c r="M19347" s="46"/>
    </row>
    <row r="19348" spans="1:13" x14ac:dyDescent="0.3">
      <c r="A19348"/>
      <c r="B19348"/>
      <c r="C19348" s="29"/>
      <c r="D19348"/>
      <c r="E19348" s="44"/>
      <c r="F19348" s="29"/>
      <c r="G19348" s="45"/>
      <c r="L19348"/>
      <c r="M19348" s="46"/>
    </row>
    <row r="19349" spans="1:13" x14ac:dyDescent="0.3">
      <c r="A19349"/>
      <c r="B19349"/>
      <c r="C19349" s="29"/>
      <c r="D19349"/>
      <c r="E19349" s="44"/>
      <c r="F19349" s="29"/>
      <c r="G19349" s="45"/>
      <c r="L19349"/>
      <c r="M19349" s="46"/>
    </row>
    <row r="19350" spans="1:13" x14ac:dyDescent="0.3">
      <c r="A19350"/>
      <c r="B19350"/>
      <c r="C19350" s="29"/>
      <c r="D19350"/>
      <c r="E19350" s="44"/>
      <c r="F19350" s="29"/>
      <c r="G19350" s="45"/>
      <c r="L19350"/>
      <c r="M19350" s="46"/>
    </row>
    <row r="19351" spans="1:13" x14ac:dyDescent="0.3">
      <c r="A19351"/>
      <c r="B19351"/>
      <c r="C19351" s="29"/>
      <c r="D19351"/>
      <c r="E19351" s="44"/>
      <c r="F19351" s="29"/>
      <c r="G19351" s="45"/>
      <c r="L19351"/>
      <c r="M19351" s="46"/>
    </row>
    <row r="19352" spans="1:13" x14ac:dyDescent="0.3">
      <c r="A19352"/>
      <c r="B19352"/>
      <c r="C19352" s="29"/>
      <c r="D19352"/>
      <c r="E19352" s="44"/>
      <c r="F19352" s="29"/>
      <c r="G19352" s="45"/>
      <c r="L19352"/>
      <c r="M19352" s="46"/>
    </row>
    <row r="19353" spans="1:13" x14ac:dyDescent="0.3">
      <c r="A19353"/>
      <c r="B19353"/>
      <c r="C19353" s="29"/>
      <c r="D19353"/>
      <c r="E19353" s="44"/>
      <c r="F19353" s="29"/>
      <c r="G19353" s="45"/>
      <c r="L19353"/>
      <c r="M19353" s="46"/>
    </row>
    <row r="19354" spans="1:13" x14ac:dyDescent="0.3">
      <c r="A19354"/>
      <c r="B19354"/>
      <c r="C19354" s="29"/>
      <c r="D19354"/>
      <c r="E19354" s="44"/>
      <c r="F19354" s="29"/>
      <c r="G19354" s="45"/>
      <c r="L19354"/>
      <c r="M19354" s="46"/>
    </row>
    <row r="19355" spans="1:13" x14ac:dyDescent="0.3">
      <c r="A19355"/>
      <c r="B19355"/>
      <c r="C19355" s="29"/>
      <c r="D19355"/>
      <c r="E19355" s="44"/>
      <c r="F19355" s="29"/>
      <c r="G19355" s="45"/>
      <c r="L19355"/>
      <c r="M19355" s="46"/>
    </row>
    <row r="19356" spans="1:13" x14ac:dyDescent="0.3">
      <c r="A19356"/>
      <c r="B19356"/>
      <c r="C19356" s="29"/>
      <c r="D19356"/>
      <c r="E19356" s="44"/>
      <c r="F19356" s="29"/>
      <c r="G19356" s="45"/>
      <c r="L19356"/>
      <c r="M19356" s="46"/>
    </row>
    <row r="19357" spans="1:13" x14ac:dyDescent="0.3">
      <c r="A19357"/>
      <c r="B19357"/>
      <c r="C19357" s="29"/>
      <c r="D19357"/>
      <c r="E19357" s="44"/>
      <c r="F19357" s="29"/>
      <c r="G19357" s="45"/>
      <c r="L19357"/>
      <c r="M19357" s="46"/>
    </row>
    <row r="19358" spans="1:13" x14ac:dyDescent="0.3">
      <c r="A19358"/>
      <c r="B19358"/>
      <c r="C19358" s="29"/>
      <c r="D19358"/>
      <c r="E19358" s="44"/>
      <c r="F19358" s="29"/>
      <c r="G19358" s="45"/>
      <c r="L19358"/>
      <c r="M19358" s="46"/>
    </row>
    <row r="19359" spans="1:13" x14ac:dyDescent="0.3">
      <c r="A19359"/>
      <c r="B19359"/>
      <c r="C19359" s="29"/>
      <c r="D19359"/>
      <c r="E19359" s="44"/>
      <c r="F19359" s="29"/>
      <c r="G19359" s="45"/>
      <c r="L19359"/>
      <c r="M19359" s="46"/>
    </row>
    <row r="19360" spans="1:13" x14ac:dyDescent="0.3">
      <c r="A19360"/>
      <c r="B19360"/>
      <c r="C19360" s="29"/>
      <c r="D19360"/>
      <c r="E19360" s="44"/>
      <c r="F19360" s="29"/>
      <c r="G19360" s="45"/>
      <c r="L19360"/>
      <c r="M19360" s="46"/>
    </row>
    <row r="19361" spans="1:13" x14ac:dyDescent="0.3">
      <c r="A19361"/>
      <c r="B19361"/>
      <c r="C19361" s="29"/>
      <c r="D19361"/>
      <c r="E19361" s="44"/>
      <c r="F19361" s="29"/>
      <c r="G19361" s="45"/>
      <c r="L19361"/>
      <c r="M19361" s="46"/>
    </row>
    <row r="19362" spans="1:13" x14ac:dyDescent="0.3">
      <c r="A19362"/>
      <c r="B19362"/>
      <c r="C19362" s="29"/>
      <c r="D19362"/>
      <c r="E19362" s="44"/>
      <c r="F19362" s="29"/>
      <c r="G19362" s="45"/>
      <c r="L19362"/>
      <c r="M19362" s="46"/>
    </row>
    <row r="19363" spans="1:13" x14ac:dyDescent="0.3">
      <c r="A19363"/>
      <c r="B19363"/>
      <c r="C19363" s="29"/>
      <c r="D19363"/>
      <c r="E19363" s="44"/>
      <c r="F19363" s="29"/>
      <c r="G19363" s="45"/>
      <c r="L19363"/>
      <c r="M19363" s="46"/>
    </row>
    <row r="19364" spans="1:13" x14ac:dyDescent="0.3">
      <c r="A19364"/>
      <c r="B19364"/>
      <c r="C19364" s="29"/>
      <c r="D19364"/>
      <c r="E19364" s="44"/>
      <c r="F19364" s="29"/>
      <c r="G19364" s="45"/>
      <c r="L19364"/>
      <c r="M19364" s="46"/>
    </row>
    <row r="19365" spans="1:13" x14ac:dyDescent="0.3">
      <c r="A19365"/>
      <c r="B19365"/>
      <c r="C19365" s="29"/>
      <c r="D19365"/>
      <c r="E19365" s="44"/>
      <c r="F19365" s="29"/>
      <c r="G19365" s="45"/>
      <c r="L19365"/>
      <c r="M19365" s="46"/>
    </row>
    <row r="19366" spans="1:13" x14ac:dyDescent="0.3">
      <c r="A19366"/>
      <c r="B19366"/>
      <c r="C19366" s="29"/>
      <c r="D19366"/>
      <c r="E19366" s="44"/>
      <c r="F19366" s="29"/>
      <c r="G19366" s="45"/>
      <c r="L19366"/>
      <c r="M19366" s="46"/>
    </row>
    <row r="19367" spans="1:13" x14ac:dyDescent="0.3">
      <c r="A19367"/>
      <c r="B19367"/>
      <c r="C19367" s="29"/>
      <c r="D19367"/>
      <c r="E19367" s="44"/>
      <c r="F19367" s="29"/>
      <c r="G19367" s="45"/>
      <c r="L19367"/>
      <c r="M19367" s="46"/>
    </row>
    <row r="19368" spans="1:13" x14ac:dyDescent="0.3">
      <c r="A19368"/>
      <c r="B19368"/>
      <c r="C19368" s="29"/>
      <c r="D19368"/>
      <c r="E19368" s="44"/>
      <c r="F19368" s="29"/>
      <c r="G19368" s="45"/>
      <c r="L19368"/>
      <c r="M19368" s="46"/>
    </row>
    <row r="19369" spans="1:13" x14ac:dyDescent="0.3">
      <c r="A19369"/>
      <c r="B19369"/>
      <c r="C19369" s="29"/>
      <c r="D19369"/>
      <c r="E19369" s="44"/>
      <c r="F19369" s="29"/>
      <c r="G19369" s="45"/>
      <c r="L19369"/>
      <c r="M19369" s="46"/>
    </row>
    <row r="19370" spans="1:13" x14ac:dyDescent="0.3">
      <c r="A19370"/>
      <c r="B19370"/>
      <c r="C19370" s="29"/>
      <c r="D19370"/>
      <c r="E19370" s="44"/>
      <c r="F19370" s="29"/>
      <c r="G19370" s="45"/>
      <c r="L19370"/>
      <c r="M19370" s="46"/>
    </row>
    <row r="19371" spans="1:13" x14ac:dyDescent="0.3">
      <c r="A19371"/>
      <c r="B19371"/>
      <c r="C19371" s="29"/>
      <c r="D19371"/>
      <c r="E19371" s="44"/>
      <c r="F19371" s="29"/>
      <c r="G19371" s="45"/>
      <c r="L19371"/>
      <c r="M19371" s="46"/>
    </row>
    <row r="19372" spans="1:13" x14ac:dyDescent="0.3">
      <c r="A19372"/>
      <c r="B19372"/>
      <c r="C19372" s="29"/>
      <c r="D19372"/>
      <c r="E19372" s="44"/>
      <c r="F19372" s="29"/>
      <c r="G19372" s="45"/>
      <c r="L19372"/>
      <c r="M19372" s="46"/>
    </row>
    <row r="19373" spans="1:13" x14ac:dyDescent="0.3">
      <c r="A19373"/>
      <c r="B19373"/>
      <c r="C19373" s="29"/>
      <c r="D19373"/>
      <c r="E19373" s="44"/>
      <c r="F19373" s="29"/>
      <c r="G19373" s="45"/>
      <c r="L19373"/>
      <c r="M19373" s="46"/>
    </row>
    <row r="19374" spans="1:13" x14ac:dyDescent="0.3">
      <c r="A19374"/>
      <c r="B19374"/>
      <c r="C19374" s="29"/>
      <c r="D19374"/>
      <c r="E19374" s="44"/>
      <c r="F19374" s="29"/>
      <c r="G19374" s="45"/>
      <c r="L19374"/>
      <c r="M19374" s="46"/>
    </row>
    <row r="19375" spans="1:13" x14ac:dyDescent="0.3">
      <c r="A19375"/>
      <c r="B19375"/>
      <c r="C19375" s="29"/>
      <c r="D19375"/>
      <c r="E19375" s="44"/>
      <c r="F19375" s="29"/>
      <c r="G19375" s="45"/>
      <c r="L19375"/>
      <c r="M19375" s="46"/>
    </row>
    <row r="19376" spans="1:13" x14ac:dyDescent="0.3">
      <c r="A19376"/>
      <c r="B19376"/>
      <c r="C19376" s="29"/>
      <c r="D19376"/>
      <c r="E19376" s="44"/>
      <c r="F19376" s="29"/>
      <c r="G19376" s="45"/>
      <c r="L19376"/>
      <c r="M19376" s="46"/>
    </row>
    <row r="19377" spans="1:13" x14ac:dyDescent="0.3">
      <c r="A19377"/>
      <c r="B19377"/>
      <c r="C19377" s="29"/>
      <c r="D19377"/>
      <c r="E19377" s="44"/>
      <c r="F19377" s="29"/>
      <c r="G19377" s="45"/>
      <c r="L19377"/>
      <c r="M19377" s="46"/>
    </row>
    <row r="19378" spans="1:13" x14ac:dyDescent="0.3">
      <c r="A19378"/>
      <c r="B19378"/>
      <c r="C19378" s="29"/>
      <c r="D19378"/>
      <c r="E19378" s="44"/>
      <c r="F19378" s="29"/>
      <c r="G19378" s="45"/>
      <c r="L19378"/>
      <c r="M19378" s="46"/>
    </row>
    <row r="19379" spans="1:13" x14ac:dyDescent="0.3">
      <c r="A19379"/>
      <c r="B19379"/>
      <c r="C19379" s="29"/>
      <c r="D19379"/>
      <c r="E19379" s="44"/>
      <c r="F19379" s="29"/>
      <c r="G19379" s="45"/>
      <c r="L19379"/>
      <c r="M19379" s="46"/>
    </row>
    <row r="19380" spans="1:13" x14ac:dyDescent="0.3">
      <c r="A19380"/>
      <c r="B19380"/>
      <c r="C19380" s="29"/>
      <c r="D19380"/>
      <c r="E19380" s="44"/>
      <c r="F19380" s="29"/>
      <c r="G19380" s="45"/>
      <c r="L19380"/>
      <c r="M19380" s="46"/>
    </row>
    <row r="19381" spans="1:13" x14ac:dyDescent="0.3">
      <c r="A19381"/>
      <c r="B19381"/>
      <c r="C19381" s="29"/>
      <c r="D19381"/>
      <c r="E19381" s="44"/>
      <c r="F19381" s="29"/>
      <c r="G19381" s="45"/>
      <c r="L19381"/>
      <c r="M19381" s="46"/>
    </row>
    <row r="19382" spans="1:13" x14ac:dyDescent="0.3">
      <c r="A19382"/>
      <c r="B19382"/>
      <c r="C19382" s="29"/>
      <c r="D19382"/>
      <c r="E19382" s="44"/>
      <c r="F19382" s="29"/>
      <c r="G19382" s="45"/>
      <c r="L19382"/>
      <c r="M19382" s="46"/>
    </row>
    <row r="19383" spans="1:13" x14ac:dyDescent="0.3">
      <c r="A19383"/>
      <c r="B19383"/>
      <c r="C19383" s="29"/>
      <c r="D19383"/>
      <c r="E19383" s="44"/>
      <c r="F19383" s="29"/>
      <c r="G19383" s="45"/>
      <c r="L19383"/>
      <c r="M19383" s="46"/>
    </row>
    <row r="19384" spans="1:13" x14ac:dyDescent="0.3">
      <c r="A19384"/>
      <c r="B19384"/>
      <c r="C19384" s="29"/>
      <c r="D19384"/>
      <c r="E19384" s="44"/>
      <c r="F19384" s="29"/>
      <c r="G19384" s="45"/>
      <c r="L19384"/>
      <c r="M19384" s="46"/>
    </row>
    <row r="19385" spans="1:13" x14ac:dyDescent="0.3">
      <c r="A19385"/>
      <c r="B19385"/>
      <c r="C19385" s="29"/>
      <c r="D19385"/>
      <c r="E19385" s="44"/>
      <c r="F19385" s="29"/>
      <c r="G19385" s="45"/>
      <c r="L19385"/>
      <c r="M19385" s="46"/>
    </row>
    <row r="19386" spans="1:13" x14ac:dyDescent="0.3">
      <c r="A19386"/>
      <c r="B19386"/>
      <c r="C19386" s="29"/>
      <c r="D19386"/>
      <c r="E19386" s="44"/>
      <c r="F19386" s="29"/>
      <c r="G19386" s="45"/>
      <c r="L19386"/>
      <c r="M19386" s="46"/>
    </row>
    <row r="19387" spans="1:13" x14ac:dyDescent="0.3">
      <c r="A19387"/>
      <c r="B19387"/>
      <c r="C19387" s="29"/>
      <c r="D19387"/>
      <c r="E19387" s="44"/>
      <c r="F19387" s="29"/>
      <c r="G19387" s="45"/>
      <c r="L19387"/>
      <c r="M19387" s="46"/>
    </row>
    <row r="19388" spans="1:13" x14ac:dyDescent="0.3">
      <c r="A19388"/>
      <c r="B19388"/>
      <c r="C19388" s="29"/>
      <c r="D19388"/>
      <c r="E19388" s="44"/>
      <c r="F19388" s="29"/>
      <c r="G19388" s="45"/>
      <c r="L19388"/>
      <c r="M19388" s="46"/>
    </row>
    <row r="19389" spans="1:13" x14ac:dyDescent="0.3">
      <c r="A19389"/>
      <c r="B19389"/>
      <c r="C19389" s="29"/>
      <c r="D19389"/>
      <c r="E19389" s="44"/>
      <c r="F19389" s="29"/>
      <c r="G19389" s="45"/>
      <c r="L19389"/>
      <c r="M19389" s="46"/>
    </row>
    <row r="19390" spans="1:13" x14ac:dyDescent="0.3">
      <c r="A19390"/>
      <c r="B19390"/>
      <c r="C19390" s="29"/>
      <c r="D19390"/>
      <c r="E19390" s="44"/>
      <c r="F19390" s="29"/>
      <c r="G19390" s="45"/>
      <c r="L19390"/>
      <c r="M19390" s="46"/>
    </row>
    <row r="19391" spans="1:13" x14ac:dyDescent="0.3">
      <c r="A19391"/>
      <c r="B19391"/>
      <c r="C19391" s="29"/>
      <c r="D19391"/>
      <c r="E19391" s="44"/>
      <c r="F19391" s="29"/>
      <c r="G19391" s="45"/>
      <c r="L19391"/>
      <c r="M19391" s="46"/>
    </row>
    <row r="19392" spans="1:13" x14ac:dyDescent="0.3">
      <c r="A19392"/>
      <c r="B19392"/>
      <c r="C19392" s="29"/>
      <c r="D19392"/>
      <c r="E19392" s="44"/>
      <c r="F19392" s="29"/>
      <c r="G19392" s="45"/>
      <c r="L19392"/>
      <c r="M19392" s="46"/>
    </row>
    <row r="19393" spans="1:13" x14ac:dyDescent="0.3">
      <c r="A19393"/>
      <c r="B19393"/>
      <c r="C19393" s="29"/>
      <c r="D19393"/>
      <c r="E19393" s="44"/>
      <c r="F19393" s="29"/>
      <c r="G19393" s="45"/>
      <c r="L19393"/>
      <c r="M19393" s="46"/>
    </row>
    <row r="19394" spans="1:13" x14ac:dyDescent="0.3">
      <c r="A19394"/>
      <c r="B19394"/>
      <c r="C19394" s="29"/>
      <c r="D19394"/>
      <c r="E19394" s="44"/>
      <c r="F19394" s="29"/>
      <c r="G19394" s="45"/>
      <c r="L19394"/>
      <c r="M19394" s="46"/>
    </row>
    <row r="19395" spans="1:13" x14ac:dyDescent="0.3">
      <c r="A19395"/>
      <c r="B19395"/>
      <c r="C19395" s="29"/>
      <c r="D19395"/>
      <c r="E19395" s="44"/>
      <c r="F19395" s="29"/>
      <c r="G19395" s="45"/>
      <c r="L19395"/>
      <c r="M19395" s="46"/>
    </row>
    <row r="19396" spans="1:13" x14ac:dyDescent="0.3">
      <c r="A19396"/>
      <c r="B19396"/>
      <c r="C19396" s="29"/>
      <c r="D19396"/>
      <c r="E19396" s="44"/>
      <c r="F19396" s="29"/>
      <c r="G19396" s="45"/>
      <c r="L19396"/>
      <c r="M19396" s="46"/>
    </row>
    <row r="19397" spans="1:13" x14ac:dyDescent="0.3">
      <c r="A19397"/>
      <c r="B19397"/>
      <c r="C19397" s="29"/>
      <c r="D19397"/>
      <c r="E19397" s="44"/>
      <c r="F19397" s="29"/>
      <c r="G19397" s="45"/>
      <c r="L19397"/>
      <c r="M19397" s="46"/>
    </row>
    <row r="19398" spans="1:13" x14ac:dyDescent="0.3">
      <c r="A19398"/>
      <c r="B19398"/>
      <c r="C19398" s="29"/>
      <c r="D19398"/>
      <c r="E19398" s="44"/>
      <c r="F19398" s="29"/>
      <c r="G19398" s="45"/>
      <c r="L19398"/>
      <c r="M19398" s="46"/>
    </row>
    <row r="19399" spans="1:13" x14ac:dyDescent="0.3">
      <c r="A19399"/>
      <c r="B19399"/>
      <c r="C19399" s="29"/>
      <c r="D19399"/>
      <c r="E19399" s="44"/>
      <c r="F19399" s="29"/>
      <c r="G19399" s="45"/>
      <c r="L19399"/>
      <c r="M19399" s="46"/>
    </row>
    <row r="19400" spans="1:13" x14ac:dyDescent="0.3">
      <c r="A19400"/>
      <c r="B19400"/>
      <c r="C19400" s="29"/>
      <c r="D19400"/>
      <c r="E19400" s="44"/>
      <c r="F19400" s="29"/>
      <c r="G19400" s="45"/>
      <c r="L19400"/>
      <c r="M19400" s="46"/>
    </row>
    <row r="19401" spans="1:13" x14ac:dyDescent="0.3">
      <c r="A19401"/>
      <c r="B19401"/>
      <c r="C19401" s="29"/>
      <c r="D19401"/>
      <c r="E19401" s="44"/>
      <c r="F19401" s="29"/>
      <c r="G19401" s="45"/>
      <c r="L19401"/>
      <c r="M19401" s="46"/>
    </row>
    <row r="19402" spans="1:13" x14ac:dyDescent="0.3">
      <c r="A19402"/>
      <c r="B19402"/>
      <c r="C19402" s="29"/>
      <c r="D19402"/>
      <c r="E19402" s="44"/>
      <c r="F19402" s="29"/>
      <c r="G19402" s="45"/>
      <c r="L19402"/>
      <c r="M19402" s="46"/>
    </row>
    <row r="19403" spans="1:13" x14ac:dyDescent="0.3">
      <c r="A19403"/>
      <c r="B19403"/>
      <c r="C19403" s="29"/>
      <c r="D19403"/>
      <c r="E19403" s="44"/>
      <c r="F19403" s="29"/>
      <c r="G19403" s="45"/>
      <c r="L19403"/>
      <c r="M19403" s="46"/>
    </row>
    <row r="19404" spans="1:13" x14ac:dyDescent="0.3">
      <c r="A19404"/>
      <c r="B19404"/>
      <c r="C19404" s="29"/>
      <c r="D19404"/>
      <c r="E19404" s="44"/>
      <c r="F19404" s="29"/>
      <c r="G19404" s="45"/>
      <c r="L19404"/>
      <c r="M19404" s="46"/>
    </row>
    <row r="19405" spans="1:13" x14ac:dyDescent="0.3">
      <c r="A19405"/>
      <c r="B19405"/>
      <c r="C19405" s="29"/>
      <c r="D19405"/>
      <c r="E19405" s="44"/>
      <c r="F19405" s="29"/>
      <c r="G19405" s="45"/>
      <c r="L19405"/>
      <c r="M19405" s="46"/>
    </row>
    <row r="19406" spans="1:13" x14ac:dyDescent="0.3">
      <c r="A19406"/>
      <c r="B19406"/>
      <c r="C19406" s="29"/>
      <c r="D19406"/>
      <c r="E19406" s="44"/>
      <c r="F19406" s="29"/>
      <c r="G19406" s="45"/>
      <c r="L19406"/>
      <c r="M19406" s="46"/>
    </row>
    <row r="19407" spans="1:13" x14ac:dyDescent="0.3">
      <c r="A19407"/>
      <c r="B19407"/>
      <c r="C19407" s="29"/>
      <c r="D19407"/>
      <c r="E19407" s="44"/>
      <c r="F19407" s="29"/>
      <c r="G19407" s="45"/>
      <c r="L19407"/>
      <c r="M19407" s="46"/>
    </row>
    <row r="19408" spans="1:13" x14ac:dyDescent="0.3">
      <c r="A19408"/>
      <c r="B19408"/>
      <c r="C19408" s="29"/>
      <c r="D19408"/>
      <c r="E19408" s="44"/>
      <c r="F19408" s="29"/>
      <c r="G19408" s="45"/>
      <c r="L19408"/>
      <c r="M19408" s="46"/>
    </row>
    <row r="19409" spans="1:13" x14ac:dyDescent="0.3">
      <c r="A19409"/>
      <c r="B19409"/>
      <c r="C19409" s="29"/>
      <c r="D19409"/>
      <c r="E19409" s="44"/>
      <c r="F19409" s="29"/>
      <c r="G19409" s="45"/>
      <c r="L19409"/>
      <c r="M19409" s="46"/>
    </row>
    <row r="19410" spans="1:13" x14ac:dyDescent="0.3">
      <c r="A19410"/>
      <c r="B19410"/>
      <c r="C19410" s="29"/>
      <c r="D19410"/>
      <c r="E19410" s="44"/>
      <c r="F19410" s="29"/>
      <c r="G19410" s="45"/>
      <c r="L19410"/>
      <c r="M19410" s="46"/>
    </row>
    <row r="19411" spans="1:13" x14ac:dyDescent="0.3">
      <c r="A19411"/>
      <c r="B19411"/>
      <c r="C19411" s="29"/>
      <c r="D19411"/>
      <c r="E19411" s="44"/>
      <c r="F19411" s="29"/>
      <c r="G19411" s="45"/>
      <c r="L19411"/>
      <c r="M19411" s="46"/>
    </row>
    <row r="19412" spans="1:13" x14ac:dyDescent="0.3">
      <c r="A19412"/>
      <c r="B19412"/>
      <c r="C19412" s="29"/>
      <c r="D19412"/>
      <c r="E19412" s="44"/>
      <c r="F19412" s="29"/>
      <c r="G19412" s="45"/>
      <c r="L19412"/>
      <c r="M19412" s="46"/>
    </row>
    <row r="19413" spans="1:13" x14ac:dyDescent="0.3">
      <c r="A19413"/>
      <c r="B19413"/>
      <c r="C19413" s="29"/>
      <c r="D19413"/>
      <c r="E19413" s="44"/>
      <c r="F19413" s="29"/>
      <c r="G19413" s="45"/>
      <c r="L19413"/>
      <c r="M19413" s="46"/>
    </row>
    <row r="19414" spans="1:13" x14ac:dyDescent="0.3">
      <c r="A19414"/>
      <c r="B19414"/>
      <c r="C19414" s="29"/>
      <c r="D19414"/>
      <c r="E19414" s="44"/>
      <c r="F19414" s="29"/>
      <c r="G19414" s="45"/>
      <c r="L19414"/>
      <c r="M19414" s="46"/>
    </row>
    <row r="19415" spans="1:13" x14ac:dyDescent="0.3">
      <c r="A19415"/>
      <c r="B19415"/>
      <c r="C19415" s="29"/>
      <c r="D19415"/>
      <c r="E19415" s="44"/>
      <c r="F19415" s="29"/>
      <c r="G19415" s="45"/>
      <c r="L19415"/>
      <c r="M19415" s="46"/>
    </row>
    <row r="19416" spans="1:13" x14ac:dyDescent="0.3">
      <c r="A19416"/>
      <c r="B19416"/>
      <c r="C19416" s="29"/>
      <c r="D19416"/>
      <c r="E19416" s="44"/>
      <c r="F19416" s="29"/>
      <c r="G19416" s="45"/>
      <c r="L19416"/>
      <c r="M19416" s="46"/>
    </row>
    <row r="19417" spans="1:13" x14ac:dyDescent="0.3">
      <c r="A19417"/>
      <c r="B19417"/>
      <c r="C19417" s="29"/>
      <c r="D19417"/>
      <c r="E19417" s="44"/>
      <c r="F19417" s="29"/>
      <c r="G19417" s="45"/>
      <c r="L19417"/>
      <c r="M19417" s="46"/>
    </row>
    <row r="19418" spans="1:13" x14ac:dyDescent="0.3">
      <c r="A19418"/>
      <c r="B19418"/>
      <c r="C19418" s="29"/>
      <c r="D19418"/>
      <c r="E19418" s="44"/>
      <c r="F19418" s="29"/>
      <c r="G19418" s="45"/>
      <c r="L19418"/>
      <c r="M19418" s="46"/>
    </row>
    <row r="19419" spans="1:13" x14ac:dyDescent="0.3">
      <c r="A19419"/>
      <c r="B19419"/>
      <c r="C19419" s="29"/>
      <c r="D19419"/>
      <c r="E19419" s="44"/>
      <c r="F19419" s="29"/>
      <c r="G19419" s="45"/>
      <c r="L19419"/>
      <c r="M19419" s="46"/>
    </row>
    <row r="19420" spans="1:13" x14ac:dyDescent="0.3">
      <c r="A19420"/>
      <c r="B19420"/>
      <c r="C19420" s="29"/>
      <c r="D19420"/>
      <c r="E19420" s="44"/>
      <c r="F19420" s="29"/>
      <c r="G19420" s="45"/>
      <c r="L19420"/>
      <c r="M19420" s="46"/>
    </row>
    <row r="19421" spans="1:13" x14ac:dyDescent="0.3">
      <c r="A19421"/>
      <c r="B19421"/>
      <c r="C19421" s="29"/>
      <c r="D19421"/>
      <c r="E19421" s="44"/>
      <c r="F19421" s="29"/>
      <c r="G19421" s="45"/>
      <c r="L19421"/>
      <c r="M19421" s="46"/>
    </row>
    <row r="19422" spans="1:13" x14ac:dyDescent="0.3">
      <c r="A19422"/>
      <c r="B19422"/>
      <c r="C19422" s="29"/>
      <c r="D19422"/>
      <c r="E19422" s="44"/>
      <c r="F19422" s="29"/>
      <c r="G19422" s="45"/>
      <c r="L19422"/>
      <c r="M19422" s="46"/>
    </row>
    <row r="19423" spans="1:13" x14ac:dyDescent="0.3">
      <c r="A19423"/>
      <c r="B19423"/>
      <c r="C19423" s="29"/>
      <c r="D19423"/>
      <c r="E19423" s="44"/>
      <c r="F19423" s="29"/>
      <c r="G19423" s="45"/>
      <c r="L19423"/>
      <c r="M19423" s="46"/>
    </row>
    <row r="19424" spans="1:13" x14ac:dyDescent="0.3">
      <c r="A19424"/>
      <c r="B19424"/>
      <c r="C19424" s="29"/>
      <c r="D19424"/>
      <c r="E19424" s="44"/>
      <c r="F19424" s="29"/>
      <c r="G19424" s="45"/>
      <c r="L19424"/>
      <c r="M19424" s="46"/>
    </row>
    <row r="19425" spans="1:13" x14ac:dyDescent="0.3">
      <c r="A19425"/>
      <c r="B19425"/>
      <c r="C19425" s="29"/>
      <c r="D19425"/>
      <c r="E19425" s="44"/>
      <c r="F19425" s="29"/>
      <c r="G19425" s="45"/>
      <c r="L19425"/>
      <c r="M19425" s="46"/>
    </row>
    <row r="19426" spans="1:13" x14ac:dyDescent="0.3">
      <c r="A19426"/>
      <c r="B19426"/>
      <c r="C19426" s="29"/>
      <c r="D19426"/>
      <c r="E19426" s="44"/>
      <c r="F19426" s="29"/>
      <c r="G19426" s="45"/>
      <c r="L19426"/>
      <c r="M19426" s="46"/>
    </row>
    <row r="19427" spans="1:13" x14ac:dyDescent="0.3">
      <c r="A19427"/>
      <c r="B19427"/>
      <c r="C19427" s="29"/>
      <c r="D19427"/>
      <c r="E19427" s="44"/>
      <c r="F19427" s="29"/>
      <c r="G19427" s="45"/>
      <c r="L19427"/>
      <c r="M19427" s="46"/>
    </row>
    <row r="19428" spans="1:13" x14ac:dyDescent="0.3">
      <c r="A19428"/>
      <c r="B19428"/>
      <c r="C19428" s="29"/>
      <c r="D19428"/>
      <c r="E19428" s="44"/>
      <c r="F19428" s="29"/>
      <c r="G19428" s="45"/>
      <c r="L19428"/>
      <c r="M19428" s="46"/>
    </row>
    <row r="19429" spans="1:13" x14ac:dyDescent="0.3">
      <c r="A19429"/>
      <c r="B19429"/>
      <c r="C19429" s="29"/>
      <c r="D19429"/>
      <c r="E19429" s="44"/>
      <c r="F19429" s="29"/>
      <c r="G19429" s="45"/>
      <c r="L19429"/>
      <c r="M19429" s="46"/>
    </row>
    <row r="19430" spans="1:13" x14ac:dyDescent="0.3">
      <c r="A19430"/>
      <c r="B19430"/>
      <c r="C19430" s="29"/>
      <c r="D19430"/>
      <c r="E19430" s="44"/>
      <c r="F19430" s="29"/>
      <c r="G19430" s="45"/>
      <c r="L19430"/>
      <c r="M19430" s="46"/>
    </row>
    <row r="19431" spans="1:13" x14ac:dyDescent="0.3">
      <c r="A19431"/>
      <c r="B19431"/>
      <c r="C19431" s="29"/>
      <c r="D19431"/>
      <c r="E19431" s="44"/>
      <c r="F19431" s="29"/>
      <c r="G19431" s="45"/>
      <c r="L19431"/>
      <c r="M19431" s="46"/>
    </row>
    <row r="19432" spans="1:13" x14ac:dyDescent="0.3">
      <c r="A19432"/>
      <c r="B19432"/>
      <c r="C19432" s="29"/>
      <c r="D19432"/>
      <c r="E19432" s="44"/>
      <c r="F19432" s="29"/>
      <c r="G19432" s="45"/>
      <c r="L19432"/>
      <c r="M19432" s="46"/>
    </row>
    <row r="19433" spans="1:13" x14ac:dyDescent="0.3">
      <c r="A19433"/>
      <c r="B19433"/>
      <c r="C19433" s="29"/>
      <c r="D19433"/>
      <c r="E19433" s="44"/>
      <c r="F19433" s="29"/>
      <c r="G19433" s="45"/>
      <c r="L19433"/>
      <c r="M19433" s="46"/>
    </row>
    <row r="19434" spans="1:13" x14ac:dyDescent="0.3">
      <c r="A19434"/>
      <c r="B19434"/>
      <c r="C19434" s="29"/>
      <c r="D19434"/>
      <c r="E19434" s="44"/>
      <c r="F19434" s="29"/>
      <c r="G19434" s="45"/>
      <c r="L19434"/>
      <c r="M19434" s="46"/>
    </row>
    <row r="19435" spans="1:13" x14ac:dyDescent="0.3">
      <c r="A19435"/>
      <c r="B19435"/>
      <c r="C19435" s="29"/>
      <c r="D19435"/>
      <c r="E19435" s="44"/>
      <c r="F19435" s="29"/>
      <c r="G19435" s="45"/>
      <c r="L19435"/>
      <c r="M19435" s="46"/>
    </row>
    <row r="19436" spans="1:13" x14ac:dyDescent="0.3">
      <c r="A19436"/>
      <c r="B19436"/>
      <c r="C19436" s="29"/>
      <c r="D19436"/>
      <c r="E19436" s="44"/>
      <c r="F19436" s="29"/>
      <c r="G19436" s="45"/>
      <c r="L19436"/>
      <c r="M19436" s="46"/>
    </row>
    <row r="19437" spans="1:13" x14ac:dyDescent="0.3">
      <c r="A19437"/>
      <c r="B19437"/>
      <c r="C19437" s="29"/>
      <c r="D19437"/>
      <c r="E19437" s="44"/>
      <c r="F19437" s="29"/>
      <c r="G19437" s="45"/>
      <c r="L19437"/>
      <c r="M19437" s="46"/>
    </row>
    <row r="19438" spans="1:13" x14ac:dyDescent="0.3">
      <c r="A19438"/>
      <c r="B19438"/>
      <c r="C19438" s="29"/>
      <c r="D19438"/>
      <c r="E19438" s="44"/>
      <c r="F19438" s="29"/>
      <c r="G19438" s="45"/>
      <c r="L19438"/>
      <c r="M19438" s="46"/>
    </row>
    <row r="19439" spans="1:13" x14ac:dyDescent="0.3">
      <c r="A19439"/>
      <c r="B19439"/>
      <c r="C19439" s="29"/>
      <c r="D19439"/>
      <c r="E19439" s="44"/>
      <c r="F19439" s="29"/>
      <c r="G19439" s="45"/>
      <c r="L19439"/>
      <c r="M19439" s="46"/>
    </row>
    <row r="19440" spans="1:13" x14ac:dyDescent="0.3">
      <c r="A19440"/>
      <c r="B19440"/>
      <c r="C19440" s="29"/>
      <c r="D19440"/>
      <c r="E19440" s="44"/>
      <c r="F19440" s="29"/>
      <c r="G19440" s="45"/>
      <c r="L19440"/>
      <c r="M19440" s="46"/>
    </row>
    <row r="19441" spans="1:13" x14ac:dyDescent="0.3">
      <c r="A19441"/>
      <c r="B19441"/>
      <c r="C19441" s="29"/>
      <c r="D19441"/>
      <c r="E19441" s="44"/>
      <c r="F19441" s="29"/>
      <c r="G19441" s="45"/>
      <c r="L19441"/>
      <c r="M19441" s="46"/>
    </row>
    <row r="19442" spans="1:13" x14ac:dyDescent="0.3">
      <c r="A19442"/>
      <c r="B19442"/>
      <c r="C19442" s="29"/>
      <c r="D19442"/>
      <c r="E19442" s="44"/>
      <c r="F19442" s="29"/>
      <c r="G19442" s="45"/>
      <c r="L19442"/>
      <c r="M19442" s="46"/>
    </row>
    <row r="19443" spans="1:13" x14ac:dyDescent="0.3">
      <c r="A19443"/>
      <c r="B19443"/>
      <c r="C19443" s="29"/>
      <c r="D19443"/>
      <c r="E19443" s="44"/>
      <c r="F19443" s="29"/>
      <c r="G19443" s="45"/>
      <c r="L19443"/>
      <c r="M19443" s="46"/>
    </row>
    <row r="19444" spans="1:13" x14ac:dyDescent="0.3">
      <c r="A19444"/>
      <c r="B19444"/>
      <c r="C19444" s="29"/>
      <c r="D19444"/>
      <c r="E19444" s="44"/>
      <c r="F19444" s="29"/>
      <c r="G19444" s="45"/>
      <c r="L19444"/>
      <c r="M19444" s="46"/>
    </row>
    <row r="19445" spans="1:13" x14ac:dyDescent="0.3">
      <c r="A19445"/>
      <c r="B19445"/>
      <c r="C19445" s="29"/>
      <c r="D19445"/>
      <c r="E19445" s="44"/>
      <c r="F19445" s="29"/>
      <c r="G19445" s="45"/>
      <c r="L19445"/>
      <c r="M19445" s="46"/>
    </row>
    <row r="19446" spans="1:13" x14ac:dyDescent="0.3">
      <c r="A19446"/>
      <c r="B19446"/>
      <c r="C19446" s="29"/>
      <c r="D19446"/>
      <c r="E19446" s="44"/>
      <c r="F19446" s="29"/>
      <c r="G19446" s="45"/>
      <c r="L19446"/>
      <c r="M19446" s="46"/>
    </row>
    <row r="19447" spans="1:13" x14ac:dyDescent="0.3">
      <c r="A19447"/>
      <c r="B19447"/>
      <c r="C19447" s="29"/>
      <c r="D19447"/>
      <c r="E19447" s="44"/>
      <c r="F19447" s="29"/>
      <c r="G19447" s="45"/>
      <c r="L19447"/>
      <c r="M19447" s="46"/>
    </row>
    <row r="19448" spans="1:13" x14ac:dyDescent="0.3">
      <c r="A19448"/>
      <c r="B19448"/>
      <c r="C19448" s="29"/>
      <c r="D19448"/>
      <c r="E19448" s="44"/>
      <c r="F19448" s="29"/>
      <c r="G19448" s="45"/>
      <c r="L19448"/>
      <c r="M19448" s="46"/>
    </row>
    <row r="19449" spans="1:13" x14ac:dyDescent="0.3">
      <c r="A19449"/>
      <c r="B19449"/>
      <c r="C19449" s="29"/>
      <c r="D19449"/>
      <c r="E19449" s="44"/>
      <c r="F19449" s="29"/>
      <c r="G19449" s="45"/>
      <c r="L19449"/>
      <c r="M19449" s="46"/>
    </row>
    <row r="19450" spans="1:13" x14ac:dyDescent="0.3">
      <c r="A19450"/>
      <c r="B19450"/>
      <c r="C19450" s="29"/>
      <c r="D19450"/>
      <c r="E19450" s="44"/>
      <c r="F19450" s="29"/>
      <c r="G19450" s="45"/>
      <c r="L19450"/>
      <c r="M19450" s="46"/>
    </row>
    <row r="19451" spans="1:13" x14ac:dyDescent="0.3">
      <c r="A19451"/>
      <c r="B19451"/>
      <c r="C19451" s="29"/>
      <c r="D19451"/>
      <c r="E19451" s="44"/>
      <c r="F19451" s="29"/>
      <c r="G19451" s="45"/>
      <c r="L19451"/>
      <c r="M19451" s="46"/>
    </row>
    <row r="19452" spans="1:13" x14ac:dyDescent="0.3">
      <c r="A19452"/>
      <c r="B19452"/>
      <c r="C19452" s="29"/>
      <c r="D19452"/>
      <c r="E19452" s="44"/>
      <c r="F19452" s="29"/>
      <c r="G19452" s="45"/>
      <c r="L19452"/>
      <c r="M19452" s="46"/>
    </row>
    <row r="19453" spans="1:13" x14ac:dyDescent="0.3">
      <c r="A19453"/>
      <c r="B19453"/>
      <c r="C19453" s="29"/>
      <c r="D19453"/>
      <c r="E19453" s="44"/>
      <c r="F19453" s="29"/>
      <c r="G19453" s="45"/>
      <c r="L19453"/>
      <c r="M19453" s="46"/>
    </row>
    <row r="19454" spans="1:13" x14ac:dyDescent="0.3">
      <c r="A19454"/>
      <c r="B19454"/>
      <c r="C19454" s="29"/>
      <c r="D19454"/>
      <c r="E19454" s="44"/>
      <c r="F19454" s="29"/>
      <c r="G19454" s="45"/>
      <c r="L19454"/>
      <c r="M19454" s="46"/>
    </row>
    <row r="19455" spans="1:13" x14ac:dyDescent="0.3">
      <c r="A19455"/>
      <c r="B19455"/>
      <c r="C19455" s="29"/>
      <c r="D19455"/>
      <c r="E19455" s="44"/>
      <c r="F19455" s="29"/>
      <c r="G19455" s="45"/>
      <c r="L19455"/>
      <c r="M19455" s="46"/>
    </row>
    <row r="19456" spans="1:13" x14ac:dyDescent="0.3">
      <c r="A19456"/>
      <c r="B19456"/>
      <c r="C19456" s="29"/>
      <c r="D19456"/>
      <c r="E19456" s="44"/>
      <c r="F19456" s="29"/>
      <c r="G19456" s="45"/>
      <c r="L19456"/>
      <c r="M19456" s="46"/>
    </row>
    <row r="19457" spans="1:13" x14ac:dyDescent="0.3">
      <c r="A19457"/>
      <c r="B19457"/>
      <c r="C19457" s="29"/>
      <c r="D19457"/>
      <c r="E19457" s="44"/>
      <c r="F19457" s="29"/>
      <c r="G19457" s="45"/>
      <c r="L19457"/>
      <c r="M19457" s="46"/>
    </row>
    <row r="19458" spans="1:13" x14ac:dyDescent="0.3">
      <c r="A19458"/>
      <c r="B19458"/>
      <c r="C19458" s="29"/>
      <c r="D19458"/>
      <c r="E19458" s="44"/>
      <c r="F19458" s="29"/>
      <c r="G19458" s="45"/>
      <c r="L19458"/>
      <c r="M19458" s="46"/>
    </row>
    <row r="19459" spans="1:13" x14ac:dyDescent="0.3">
      <c r="A19459"/>
      <c r="B19459"/>
      <c r="C19459" s="29"/>
      <c r="D19459"/>
      <c r="E19459" s="44"/>
      <c r="F19459" s="29"/>
      <c r="G19459" s="45"/>
      <c r="L19459"/>
      <c r="M19459" s="46"/>
    </row>
    <row r="19460" spans="1:13" x14ac:dyDescent="0.3">
      <c r="A19460"/>
      <c r="B19460"/>
      <c r="C19460" s="29"/>
      <c r="D19460"/>
      <c r="E19460" s="44"/>
      <c r="F19460" s="29"/>
      <c r="G19460" s="45"/>
      <c r="L19460"/>
      <c r="M19460" s="46"/>
    </row>
    <row r="19461" spans="1:13" x14ac:dyDescent="0.3">
      <c r="A19461"/>
      <c r="B19461"/>
      <c r="C19461" s="29"/>
      <c r="D19461"/>
      <c r="E19461" s="44"/>
      <c r="F19461" s="29"/>
      <c r="G19461" s="45"/>
      <c r="L19461"/>
      <c r="M19461" s="46"/>
    </row>
    <row r="19462" spans="1:13" x14ac:dyDescent="0.3">
      <c r="A19462"/>
      <c r="B19462"/>
      <c r="C19462" s="29"/>
      <c r="D19462"/>
      <c r="E19462" s="44"/>
      <c r="F19462" s="29"/>
      <c r="G19462" s="45"/>
      <c r="L19462"/>
      <c r="M19462" s="46"/>
    </row>
    <row r="19463" spans="1:13" x14ac:dyDescent="0.3">
      <c r="A19463"/>
      <c r="B19463"/>
      <c r="C19463" s="29"/>
      <c r="D19463"/>
      <c r="E19463" s="44"/>
      <c r="F19463" s="29"/>
      <c r="G19463" s="45"/>
      <c r="L19463"/>
      <c r="M19463" s="46"/>
    </row>
    <row r="19464" spans="1:13" x14ac:dyDescent="0.3">
      <c r="A19464"/>
      <c r="B19464"/>
      <c r="C19464" s="29"/>
      <c r="D19464"/>
      <c r="E19464" s="44"/>
      <c r="F19464" s="29"/>
      <c r="G19464" s="45"/>
      <c r="L19464"/>
      <c r="M19464" s="46"/>
    </row>
    <row r="19465" spans="1:13" x14ac:dyDescent="0.3">
      <c r="A19465"/>
      <c r="B19465"/>
      <c r="C19465" s="29"/>
      <c r="D19465"/>
      <c r="E19465" s="44"/>
      <c r="F19465" s="29"/>
      <c r="G19465" s="45"/>
      <c r="L19465"/>
      <c r="M19465" s="46"/>
    </row>
    <row r="19466" spans="1:13" x14ac:dyDescent="0.3">
      <c r="A19466"/>
      <c r="B19466"/>
      <c r="C19466" s="29"/>
      <c r="D19466"/>
      <c r="E19466" s="44"/>
      <c r="F19466" s="29"/>
      <c r="G19466" s="45"/>
      <c r="L19466"/>
      <c r="M19466" s="46"/>
    </row>
    <row r="19467" spans="1:13" x14ac:dyDescent="0.3">
      <c r="A19467"/>
      <c r="B19467"/>
      <c r="C19467" s="29"/>
      <c r="D19467"/>
      <c r="E19467" s="44"/>
      <c r="F19467" s="29"/>
      <c r="G19467" s="45"/>
      <c r="L19467"/>
      <c r="M19467" s="46"/>
    </row>
    <row r="19468" spans="1:13" x14ac:dyDescent="0.3">
      <c r="A19468"/>
      <c r="B19468"/>
      <c r="C19468" s="29"/>
      <c r="D19468"/>
      <c r="E19468" s="44"/>
      <c r="F19468" s="29"/>
      <c r="G19468" s="45"/>
      <c r="L19468"/>
      <c r="M19468" s="46"/>
    </row>
    <row r="19469" spans="1:13" x14ac:dyDescent="0.3">
      <c r="A19469"/>
      <c r="B19469"/>
      <c r="C19469" s="29"/>
      <c r="D19469"/>
      <c r="E19469" s="44"/>
      <c r="F19469" s="29"/>
      <c r="G19469" s="45"/>
      <c r="L19469"/>
      <c r="M19469" s="46"/>
    </row>
    <row r="19470" spans="1:13" x14ac:dyDescent="0.3">
      <c r="A19470"/>
      <c r="B19470"/>
      <c r="C19470" s="29"/>
      <c r="D19470"/>
      <c r="E19470" s="44"/>
      <c r="F19470" s="29"/>
      <c r="G19470" s="45"/>
      <c r="L19470"/>
      <c r="M19470" s="46"/>
    </row>
    <row r="19471" spans="1:13" x14ac:dyDescent="0.3">
      <c r="A19471"/>
      <c r="B19471"/>
      <c r="C19471" s="29"/>
      <c r="D19471"/>
      <c r="E19471" s="44"/>
      <c r="F19471" s="29"/>
      <c r="G19471" s="45"/>
      <c r="L19471"/>
      <c r="M19471" s="46"/>
    </row>
    <row r="19472" spans="1:13" x14ac:dyDescent="0.3">
      <c r="A19472"/>
      <c r="B19472"/>
      <c r="C19472" s="29"/>
      <c r="D19472"/>
      <c r="E19472" s="44"/>
      <c r="F19472" s="29"/>
      <c r="G19472" s="45"/>
      <c r="L19472"/>
      <c r="M19472" s="46"/>
    </row>
    <row r="19473" spans="1:13" x14ac:dyDescent="0.3">
      <c r="A19473"/>
      <c r="B19473"/>
      <c r="C19473" s="29"/>
      <c r="D19473"/>
      <c r="E19473" s="44"/>
      <c r="F19473" s="29"/>
      <c r="G19473" s="45"/>
      <c r="L19473"/>
      <c r="M19473" s="46"/>
    </row>
    <row r="19474" spans="1:13" x14ac:dyDescent="0.3">
      <c r="A19474"/>
      <c r="B19474"/>
      <c r="C19474" s="29"/>
      <c r="D19474"/>
      <c r="E19474" s="44"/>
      <c r="F19474" s="29"/>
      <c r="G19474" s="45"/>
      <c r="L19474"/>
      <c r="M19474" s="46"/>
    </row>
    <row r="19475" spans="1:13" x14ac:dyDescent="0.3">
      <c r="A19475"/>
      <c r="B19475"/>
      <c r="C19475" s="29"/>
      <c r="D19475"/>
      <c r="E19475" s="44"/>
      <c r="F19475" s="29"/>
      <c r="G19475" s="45"/>
      <c r="L19475"/>
      <c r="M19475" s="46"/>
    </row>
    <row r="19476" spans="1:13" x14ac:dyDescent="0.3">
      <c r="A19476"/>
      <c r="B19476"/>
      <c r="C19476" s="29"/>
      <c r="D19476"/>
      <c r="E19476" s="44"/>
      <c r="F19476" s="29"/>
      <c r="G19476" s="45"/>
      <c r="L19476"/>
      <c r="M19476" s="46"/>
    </row>
    <row r="19477" spans="1:13" x14ac:dyDescent="0.3">
      <c r="A19477"/>
      <c r="B19477"/>
      <c r="C19477" s="29"/>
      <c r="D19477"/>
      <c r="E19477" s="44"/>
      <c r="F19477" s="29"/>
      <c r="G19477" s="45"/>
      <c r="L19477"/>
      <c r="M19477" s="46"/>
    </row>
    <row r="19478" spans="1:13" x14ac:dyDescent="0.3">
      <c r="A19478"/>
      <c r="B19478"/>
      <c r="C19478" s="29"/>
      <c r="D19478"/>
      <c r="E19478" s="44"/>
      <c r="F19478" s="29"/>
      <c r="G19478" s="45"/>
      <c r="L19478"/>
      <c r="M19478" s="46"/>
    </row>
    <row r="19479" spans="1:13" x14ac:dyDescent="0.3">
      <c r="A19479"/>
      <c r="B19479"/>
      <c r="C19479" s="29"/>
      <c r="D19479"/>
      <c r="E19479" s="44"/>
      <c r="F19479" s="29"/>
      <c r="G19479" s="45"/>
      <c r="L19479"/>
      <c r="M19479" s="46"/>
    </row>
    <row r="19480" spans="1:13" x14ac:dyDescent="0.3">
      <c r="A19480"/>
      <c r="B19480"/>
      <c r="C19480" s="29"/>
      <c r="D19480"/>
      <c r="E19480" s="44"/>
      <c r="F19480" s="29"/>
      <c r="G19480" s="45"/>
      <c r="L19480"/>
      <c r="M19480" s="46"/>
    </row>
    <row r="19481" spans="1:13" x14ac:dyDescent="0.3">
      <c r="A19481"/>
      <c r="B19481"/>
      <c r="C19481" s="29"/>
      <c r="D19481"/>
      <c r="E19481" s="44"/>
      <c r="F19481" s="29"/>
      <c r="G19481" s="45"/>
      <c r="L19481"/>
      <c r="M19481" s="46"/>
    </row>
    <row r="19482" spans="1:13" x14ac:dyDescent="0.3">
      <c r="A19482"/>
      <c r="B19482"/>
      <c r="C19482" s="29"/>
      <c r="D19482"/>
      <c r="E19482" s="44"/>
      <c r="F19482" s="29"/>
      <c r="G19482" s="45"/>
      <c r="L19482"/>
      <c r="M19482" s="46"/>
    </row>
    <row r="19483" spans="1:13" x14ac:dyDescent="0.3">
      <c r="A19483"/>
      <c r="B19483"/>
      <c r="C19483" s="29"/>
      <c r="D19483"/>
      <c r="E19483" s="44"/>
      <c r="F19483" s="29"/>
      <c r="G19483" s="45"/>
      <c r="L19483"/>
      <c r="M19483" s="46"/>
    </row>
    <row r="19484" spans="1:13" x14ac:dyDescent="0.3">
      <c r="A19484"/>
      <c r="B19484"/>
      <c r="C19484" s="29"/>
      <c r="D19484"/>
      <c r="E19484" s="44"/>
      <c r="F19484" s="29"/>
      <c r="G19484" s="45"/>
      <c r="L19484"/>
      <c r="M19484" s="46"/>
    </row>
    <row r="19485" spans="1:13" x14ac:dyDescent="0.3">
      <c r="A19485"/>
      <c r="B19485"/>
      <c r="C19485" s="29"/>
      <c r="D19485"/>
      <c r="E19485" s="44"/>
      <c r="F19485" s="29"/>
      <c r="G19485" s="45"/>
      <c r="L19485"/>
      <c r="M19485" s="46"/>
    </row>
    <row r="19486" spans="1:13" x14ac:dyDescent="0.3">
      <c r="A19486"/>
      <c r="B19486"/>
      <c r="C19486" s="29"/>
      <c r="D19486"/>
      <c r="E19486" s="44"/>
      <c r="F19486" s="29"/>
      <c r="G19486" s="45"/>
      <c r="L19486"/>
      <c r="M19486" s="46"/>
    </row>
    <row r="19487" spans="1:13" x14ac:dyDescent="0.3">
      <c r="A19487"/>
      <c r="B19487"/>
      <c r="C19487" s="29"/>
      <c r="D19487"/>
      <c r="E19487" s="44"/>
      <c r="F19487" s="29"/>
      <c r="G19487" s="45"/>
      <c r="L19487"/>
      <c r="M19487" s="46"/>
    </row>
    <row r="19488" spans="1:13" x14ac:dyDescent="0.3">
      <c r="A19488"/>
      <c r="B19488"/>
      <c r="C19488" s="29"/>
      <c r="D19488"/>
      <c r="E19488" s="44"/>
      <c r="F19488" s="29"/>
      <c r="G19488" s="45"/>
      <c r="L19488"/>
      <c r="M19488" s="46"/>
    </row>
    <row r="19489" spans="1:13" x14ac:dyDescent="0.3">
      <c r="A19489"/>
      <c r="B19489"/>
      <c r="C19489" s="29"/>
      <c r="D19489"/>
      <c r="E19489" s="44"/>
      <c r="F19489" s="29"/>
      <c r="G19489" s="45"/>
      <c r="L19489"/>
      <c r="M19489" s="46"/>
    </row>
    <row r="19490" spans="1:13" x14ac:dyDescent="0.3">
      <c r="A19490"/>
      <c r="B19490"/>
      <c r="C19490" s="29"/>
      <c r="D19490"/>
      <c r="E19490" s="44"/>
      <c r="F19490" s="29"/>
      <c r="G19490" s="45"/>
      <c r="L19490"/>
      <c r="M19490" s="46"/>
    </row>
    <row r="19491" spans="1:13" x14ac:dyDescent="0.3">
      <c r="A19491"/>
      <c r="B19491"/>
      <c r="C19491" s="29"/>
      <c r="D19491"/>
      <c r="E19491" s="44"/>
      <c r="F19491" s="29"/>
      <c r="G19491" s="45"/>
      <c r="L19491"/>
      <c r="M19491" s="46"/>
    </row>
    <row r="19492" spans="1:13" x14ac:dyDescent="0.3">
      <c r="A19492"/>
      <c r="B19492"/>
      <c r="C19492" s="29"/>
      <c r="D19492"/>
      <c r="E19492" s="44"/>
      <c r="F19492" s="29"/>
      <c r="G19492" s="45"/>
      <c r="L19492"/>
      <c r="M19492" s="46"/>
    </row>
    <row r="19493" spans="1:13" x14ac:dyDescent="0.3">
      <c r="A19493"/>
      <c r="B19493"/>
      <c r="C19493" s="29"/>
      <c r="D19493"/>
      <c r="E19493" s="44"/>
      <c r="F19493" s="29"/>
      <c r="G19493" s="45"/>
      <c r="L19493"/>
      <c r="M19493" s="46"/>
    </row>
    <row r="19494" spans="1:13" x14ac:dyDescent="0.3">
      <c r="A19494"/>
      <c r="B19494"/>
      <c r="C19494" s="29"/>
      <c r="D19494"/>
      <c r="E19494" s="44"/>
      <c r="F19494" s="29"/>
      <c r="G19494" s="45"/>
      <c r="L19494"/>
      <c r="M19494" s="46"/>
    </row>
    <row r="19495" spans="1:13" x14ac:dyDescent="0.3">
      <c r="A19495"/>
      <c r="B19495"/>
      <c r="C19495" s="29"/>
      <c r="D19495"/>
      <c r="E19495" s="44"/>
      <c r="F19495" s="29"/>
      <c r="G19495" s="45"/>
      <c r="L19495"/>
      <c r="M19495" s="46"/>
    </row>
    <row r="19496" spans="1:13" x14ac:dyDescent="0.3">
      <c r="A19496"/>
      <c r="B19496"/>
      <c r="C19496" s="29"/>
      <c r="D19496"/>
      <c r="E19496" s="44"/>
      <c r="F19496" s="29"/>
      <c r="G19496" s="45"/>
      <c r="L19496"/>
      <c r="M19496" s="46"/>
    </row>
    <row r="19497" spans="1:13" x14ac:dyDescent="0.3">
      <c r="A19497"/>
      <c r="B19497"/>
      <c r="C19497" s="29"/>
      <c r="D19497"/>
      <c r="E19497" s="44"/>
      <c r="F19497" s="29"/>
      <c r="G19497" s="45"/>
      <c r="L19497"/>
      <c r="M19497" s="46"/>
    </row>
    <row r="19498" spans="1:13" x14ac:dyDescent="0.3">
      <c r="A19498"/>
      <c r="B19498"/>
      <c r="C19498" s="29"/>
      <c r="D19498"/>
      <c r="E19498" s="44"/>
      <c r="F19498" s="29"/>
      <c r="G19498" s="45"/>
      <c r="L19498"/>
      <c r="M19498" s="46"/>
    </row>
    <row r="19499" spans="1:13" x14ac:dyDescent="0.3">
      <c r="A19499"/>
      <c r="B19499"/>
      <c r="C19499" s="29"/>
      <c r="D19499"/>
      <c r="E19499" s="44"/>
      <c r="F19499" s="29"/>
      <c r="G19499" s="45"/>
      <c r="L19499"/>
      <c r="M19499" s="46"/>
    </row>
    <row r="19500" spans="1:13" x14ac:dyDescent="0.3">
      <c r="A19500"/>
      <c r="B19500"/>
      <c r="C19500" s="29"/>
      <c r="D19500"/>
      <c r="E19500" s="44"/>
      <c r="F19500" s="29"/>
      <c r="G19500" s="45"/>
      <c r="L19500"/>
      <c r="M19500" s="46"/>
    </row>
    <row r="19501" spans="1:13" x14ac:dyDescent="0.3">
      <c r="A19501"/>
      <c r="B19501"/>
      <c r="C19501" s="29"/>
      <c r="D19501"/>
      <c r="E19501" s="44"/>
      <c r="F19501" s="29"/>
      <c r="G19501" s="45"/>
      <c r="L19501"/>
      <c r="M19501" s="46"/>
    </row>
    <row r="19502" spans="1:13" x14ac:dyDescent="0.3">
      <c r="A19502"/>
      <c r="B19502"/>
      <c r="C19502" s="29"/>
      <c r="D19502"/>
      <c r="E19502" s="44"/>
      <c r="F19502" s="29"/>
      <c r="G19502" s="45"/>
      <c r="L19502"/>
      <c r="M19502" s="46"/>
    </row>
    <row r="19503" spans="1:13" x14ac:dyDescent="0.3">
      <c r="A19503"/>
      <c r="B19503"/>
      <c r="C19503" s="29"/>
      <c r="D19503"/>
      <c r="E19503" s="44"/>
      <c r="F19503" s="29"/>
      <c r="G19503" s="45"/>
      <c r="L19503"/>
      <c r="M19503" s="46"/>
    </row>
    <row r="19504" spans="1:13" x14ac:dyDescent="0.3">
      <c r="A19504"/>
      <c r="B19504"/>
      <c r="C19504" s="29"/>
      <c r="D19504"/>
      <c r="E19504" s="44"/>
      <c r="F19504" s="29"/>
      <c r="G19504" s="45"/>
      <c r="L19504"/>
      <c r="M19504" s="46"/>
    </row>
    <row r="19505" spans="1:13" x14ac:dyDescent="0.3">
      <c r="A19505"/>
      <c r="B19505"/>
      <c r="C19505" s="29"/>
      <c r="D19505"/>
      <c r="E19505" s="44"/>
      <c r="F19505" s="29"/>
      <c r="G19505" s="45"/>
      <c r="L19505"/>
      <c r="M19505" s="46"/>
    </row>
    <row r="19506" spans="1:13" x14ac:dyDescent="0.3">
      <c r="A19506"/>
      <c r="B19506"/>
      <c r="C19506" s="29"/>
      <c r="D19506"/>
      <c r="E19506" s="44"/>
      <c r="F19506" s="29"/>
      <c r="G19506" s="45"/>
      <c r="L19506"/>
      <c r="M19506" s="46"/>
    </row>
    <row r="19507" spans="1:13" x14ac:dyDescent="0.3">
      <c r="A19507"/>
      <c r="B19507"/>
      <c r="C19507" s="29"/>
      <c r="D19507"/>
      <c r="E19507" s="44"/>
      <c r="F19507" s="29"/>
      <c r="G19507" s="45"/>
      <c r="L19507"/>
      <c r="M19507" s="46"/>
    </row>
    <row r="19508" spans="1:13" x14ac:dyDescent="0.3">
      <c r="A19508"/>
      <c r="B19508"/>
      <c r="C19508" s="29"/>
      <c r="D19508"/>
      <c r="E19508" s="44"/>
      <c r="F19508" s="29"/>
      <c r="G19508" s="45"/>
      <c r="L19508"/>
      <c r="M19508" s="46"/>
    </row>
    <row r="19509" spans="1:13" x14ac:dyDescent="0.3">
      <c r="A19509"/>
      <c r="B19509"/>
      <c r="C19509" s="29"/>
      <c r="D19509"/>
      <c r="E19509" s="44"/>
      <c r="F19509" s="29"/>
      <c r="G19509" s="45"/>
      <c r="L19509"/>
      <c r="M19509" s="46"/>
    </row>
    <row r="19510" spans="1:13" x14ac:dyDescent="0.3">
      <c r="A19510"/>
      <c r="B19510"/>
      <c r="C19510" s="29"/>
      <c r="D19510"/>
      <c r="E19510" s="44"/>
      <c r="F19510" s="29"/>
      <c r="G19510" s="45"/>
      <c r="L19510"/>
      <c r="M19510" s="46"/>
    </row>
    <row r="19511" spans="1:13" x14ac:dyDescent="0.3">
      <c r="A19511"/>
      <c r="B19511"/>
      <c r="C19511" s="29"/>
      <c r="D19511"/>
      <c r="E19511" s="44"/>
      <c r="F19511" s="29"/>
      <c r="G19511" s="45"/>
      <c r="L19511"/>
      <c r="M19511" s="46"/>
    </row>
    <row r="19512" spans="1:13" x14ac:dyDescent="0.3">
      <c r="A19512"/>
      <c r="B19512"/>
      <c r="C19512" s="29"/>
      <c r="D19512"/>
      <c r="E19512" s="44"/>
      <c r="F19512" s="29"/>
      <c r="G19512" s="45"/>
      <c r="L19512"/>
      <c r="M19512" s="46"/>
    </row>
    <row r="19513" spans="1:13" x14ac:dyDescent="0.3">
      <c r="A19513"/>
      <c r="B19513"/>
      <c r="C19513" s="29"/>
      <c r="D19513"/>
      <c r="E19513" s="44"/>
      <c r="F19513" s="29"/>
      <c r="G19513" s="45"/>
      <c r="L19513"/>
      <c r="M19513" s="46"/>
    </row>
    <row r="19514" spans="1:13" x14ac:dyDescent="0.3">
      <c r="A19514"/>
      <c r="B19514"/>
      <c r="C19514" s="29"/>
      <c r="D19514"/>
      <c r="E19514" s="44"/>
      <c r="F19514" s="29"/>
      <c r="G19514" s="45"/>
      <c r="L19514"/>
      <c r="M19514" s="46"/>
    </row>
    <row r="19515" spans="1:13" x14ac:dyDescent="0.3">
      <c r="A19515"/>
      <c r="B19515"/>
      <c r="C19515" s="29"/>
      <c r="D19515"/>
      <c r="E19515" s="44"/>
      <c r="F19515" s="29"/>
      <c r="G19515" s="45"/>
      <c r="L19515"/>
      <c r="M19515" s="46"/>
    </row>
    <row r="19516" spans="1:13" x14ac:dyDescent="0.3">
      <c r="A19516"/>
      <c r="B19516"/>
      <c r="C19516" s="29"/>
      <c r="D19516"/>
      <c r="E19516" s="44"/>
      <c r="F19516" s="29"/>
      <c r="G19516" s="45"/>
      <c r="L19516"/>
      <c r="M19516" s="46"/>
    </row>
    <row r="19517" spans="1:13" x14ac:dyDescent="0.3">
      <c r="A19517"/>
      <c r="B19517"/>
      <c r="C19517" s="29"/>
      <c r="D19517"/>
      <c r="E19517" s="44"/>
      <c r="F19517" s="29"/>
      <c r="G19517" s="45"/>
      <c r="L19517"/>
      <c r="M19517" s="46"/>
    </row>
    <row r="19518" spans="1:13" x14ac:dyDescent="0.3">
      <c r="A19518"/>
      <c r="B19518"/>
      <c r="C19518" s="29"/>
      <c r="D19518"/>
      <c r="E19518" s="44"/>
      <c r="F19518" s="29"/>
      <c r="G19518" s="45"/>
      <c r="L19518"/>
      <c r="M19518" s="46"/>
    </row>
    <row r="19519" spans="1:13" x14ac:dyDescent="0.3">
      <c r="A19519"/>
      <c r="B19519"/>
      <c r="C19519" s="29"/>
      <c r="D19519"/>
      <c r="E19519" s="44"/>
      <c r="F19519" s="29"/>
      <c r="G19519" s="45"/>
      <c r="L19519"/>
      <c r="M19519" s="46"/>
    </row>
    <row r="19520" spans="1:13" x14ac:dyDescent="0.3">
      <c r="A19520"/>
      <c r="B19520"/>
      <c r="C19520" s="29"/>
      <c r="D19520"/>
      <c r="E19520" s="44"/>
      <c r="F19520" s="29"/>
      <c r="G19520" s="45"/>
      <c r="L19520"/>
      <c r="M19520" s="46"/>
    </row>
    <row r="19521" spans="1:13" x14ac:dyDescent="0.3">
      <c r="A19521"/>
      <c r="B19521"/>
      <c r="C19521" s="29"/>
      <c r="D19521"/>
      <c r="E19521" s="44"/>
      <c r="F19521" s="29"/>
      <c r="G19521" s="45"/>
      <c r="L19521"/>
      <c r="M19521" s="46"/>
    </row>
    <row r="19522" spans="1:13" x14ac:dyDescent="0.3">
      <c r="A19522"/>
      <c r="B19522"/>
      <c r="C19522" s="29"/>
      <c r="D19522"/>
      <c r="E19522" s="44"/>
      <c r="F19522" s="29"/>
      <c r="G19522" s="45"/>
      <c r="L19522"/>
      <c r="M19522" s="46"/>
    </row>
    <row r="19523" spans="1:13" x14ac:dyDescent="0.3">
      <c r="A19523"/>
      <c r="B19523"/>
      <c r="C19523" s="29"/>
      <c r="D19523"/>
      <c r="E19523" s="44"/>
      <c r="F19523" s="29"/>
      <c r="G19523" s="45"/>
      <c r="L19523"/>
      <c r="M19523" s="46"/>
    </row>
    <row r="19524" spans="1:13" x14ac:dyDescent="0.3">
      <c r="A19524"/>
      <c r="B19524"/>
      <c r="C19524" s="29"/>
      <c r="D19524"/>
      <c r="E19524" s="44"/>
      <c r="F19524" s="29"/>
      <c r="G19524" s="45"/>
      <c r="L19524"/>
      <c r="M19524" s="46"/>
    </row>
    <row r="19525" spans="1:13" x14ac:dyDescent="0.3">
      <c r="A19525"/>
      <c r="B19525"/>
      <c r="C19525" s="29"/>
      <c r="D19525"/>
      <c r="E19525" s="44"/>
      <c r="F19525" s="29"/>
      <c r="G19525" s="45"/>
      <c r="L19525"/>
      <c r="M19525" s="46"/>
    </row>
    <row r="19526" spans="1:13" x14ac:dyDescent="0.3">
      <c r="A19526"/>
      <c r="B19526"/>
      <c r="C19526" s="29"/>
      <c r="D19526"/>
      <c r="E19526" s="44"/>
      <c r="F19526" s="29"/>
      <c r="G19526" s="45"/>
      <c r="L19526"/>
      <c r="M19526" s="46"/>
    </row>
    <row r="19527" spans="1:13" x14ac:dyDescent="0.3">
      <c r="A19527"/>
      <c r="B19527"/>
      <c r="C19527" s="29"/>
      <c r="D19527"/>
      <c r="E19527" s="44"/>
      <c r="F19527" s="29"/>
      <c r="G19527" s="45"/>
      <c r="L19527"/>
      <c r="M19527" s="46"/>
    </row>
    <row r="19528" spans="1:13" x14ac:dyDescent="0.3">
      <c r="A19528"/>
      <c r="B19528"/>
      <c r="C19528" s="29"/>
      <c r="D19528"/>
      <c r="E19528" s="44"/>
      <c r="F19528" s="29"/>
      <c r="G19528" s="45"/>
      <c r="L19528"/>
      <c r="M19528" s="46"/>
    </row>
    <row r="19529" spans="1:13" x14ac:dyDescent="0.3">
      <c r="A19529"/>
      <c r="B19529"/>
      <c r="C19529" s="29"/>
      <c r="D19529"/>
      <c r="E19529" s="44"/>
      <c r="F19529" s="29"/>
      <c r="G19529" s="45"/>
      <c r="L19529"/>
      <c r="M19529" s="46"/>
    </row>
    <row r="19530" spans="1:13" x14ac:dyDescent="0.3">
      <c r="A19530"/>
      <c r="B19530"/>
      <c r="C19530" s="29"/>
      <c r="D19530"/>
      <c r="E19530" s="44"/>
      <c r="F19530" s="29"/>
      <c r="G19530" s="45"/>
      <c r="L19530"/>
      <c r="M19530" s="46"/>
    </row>
    <row r="19531" spans="1:13" x14ac:dyDescent="0.3">
      <c r="A19531"/>
      <c r="B19531"/>
      <c r="C19531" s="29"/>
      <c r="D19531"/>
      <c r="E19531" s="44"/>
      <c r="F19531" s="29"/>
      <c r="G19531" s="45"/>
      <c r="L19531"/>
      <c r="M19531" s="46"/>
    </row>
    <row r="19532" spans="1:13" x14ac:dyDescent="0.3">
      <c r="A19532"/>
      <c r="B19532"/>
      <c r="C19532" s="29"/>
      <c r="D19532"/>
      <c r="E19532" s="44"/>
      <c r="F19532" s="29"/>
      <c r="G19532" s="45"/>
      <c r="L19532"/>
      <c r="M19532" s="46"/>
    </row>
    <row r="19533" spans="1:13" x14ac:dyDescent="0.3">
      <c r="A19533"/>
      <c r="B19533"/>
      <c r="C19533" s="29"/>
      <c r="D19533"/>
      <c r="E19533" s="44"/>
      <c r="F19533" s="29"/>
      <c r="G19533" s="45"/>
      <c r="L19533"/>
      <c r="M19533" s="46"/>
    </row>
    <row r="19534" spans="1:13" x14ac:dyDescent="0.3">
      <c r="A19534"/>
      <c r="B19534"/>
      <c r="C19534" s="29"/>
      <c r="D19534"/>
      <c r="E19534" s="44"/>
      <c r="F19534" s="29"/>
      <c r="G19534" s="45"/>
      <c r="L19534"/>
      <c r="M19534" s="46"/>
    </row>
    <row r="19535" spans="1:13" x14ac:dyDescent="0.3">
      <c r="A19535"/>
      <c r="B19535"/>
      <c r="C19535" s="29"/>
      <c r="D19535"/>
      <c r="E19535" s="44"/>
      <c r="F19535" s="29"/>
      <c r="G19535" s="45"/>
      <c r="L19535"/>
      <c r="M19535" s="46"/>
    </row>
    <row r="19536" spans="1:13" x14ac:dyDescent="0.3">
      <c r="A19536"/>
      <c r="B19536"/>
      <c r="C19536" s="29"/>
      <c r="D19536"/>
      <c r="E19536" s="44"/>
      <c r="F19536" s="29"/>
      <c r="G19536" s="45"/>
      <c r="L19536"/>
      <c r="M19536" s="46"/>
    </row>
    <row r="19537" spans="1:13" x14ac:dyDescent="0.3">
      <c r="A19537"/>
      <c r="B19537"/>
      <c r="C19537" s="29"/>
      <c r="D19537"/>
      <c r="E19537" s="44"/>
      <c r="F19537" s="29"/>
      <c r="G19537" s="45"/>
      <c r="L19537"/>
      <c r="M19537" s="46"/>
    </row>
    <row r="19538" spans="1:13" x14ac:dyDescent="0.3">
      <c r="A19538"/>
      <c r="B19538"/>
      <c r="C19538" s="29"/>
      <c r="D19538"/>
      <c r="E19538" s="44"/>
      <c r="F19538" s="29"/>
      <c r="G19538" s="45"/>
      <c r="L19538"/>
      <c r="M19538" s="46"/>
    </row>
    <row r="19539" spans="1:13" x14ac:dyDescent="0.3">
      <c r="A19539"/>
      <c r="B19539"/>
      <c r="C19539" s="29"/>
      <c r="D19539"/>
      <c r="E19539" s="44"/>
      <c r="F19539" s="29"/>
      <c r="G19539" s="45"/>
      <c r="L19539"/>
      <c r="M19539" s="46"/>
    </row>
    <row r="19540" spans="1:13" x14ac:dyDescent="0.3">
      <c r="A19540"/>
      <c r="B19540"/>
      <c r="C19540" s="29"/>
      <c r="D19540"/>
      <c r="E19540" s="44"/>
      <c r="F19540" s="29"/>
      <c r="G19540" s="45"/>
      <c r="L19540"/>
      <c r="M19540" s="46"/>
    </row>
    <row r="19541" spans="1:13" x14ac:dyDescent="0.3">
      <c r="A19541"/>
      <c r="B19541"/>
      <c r="C19541" s="29"/>
      <c r="D19541"/>
      <c r="E19541" s="44"/>
      <c r="F19541" s="29"/>
      <c r="G19541" s="45"/>
      <c r="L19541"/>
      <c r="M19541" s="46"/>
    </row>
    <row r="19542" spans="1:13" x14ac:dyDescent="0.3">
      <c r="A19542"/>
      <c r="B19542"/>
      <c r="C19542" s="29"/>
      <c r="D19542"/>
      <c r="E19542" s="44"/>
      <c r="F19542" s="29"/>
      <c r="G19542" s="45"/>
      <c r="L19542"/>
      <c r="M19542" s="46"/>
    </row>
    <row r="19543" spans="1:13" x14ac:dyDescent="0.3">
      <c r="A19543"/>
      <c r="B19543"/>
      <c r="C19543" s="29"/>
      <c r="D19543"/>
      <c r="E19543" s="44"/>
      <c r="F19543" s="29"/>
      <c r="G19543" s="45"/>
      <c r="L19543"/>
      <c r="M19543" s="46"/>
    </row>
    <row r="19544" spans="1:13" x14ac:dyDescent="0.3">
      <c r="A19544"/>
      <c r="B19544"/>
      <c r="C19544" s="29"/>
      <c r="D19544"/>
      <c r="E19544" s="44"/>
      <c r="F19544" s="29"/>
      <c r="G19544" s="45"/>
      <c r="L19544"/>
      <c r="M19544" s="46"/>
    </row>
    <row r="19545" spans="1:13" x14ac:dyDescent="0.3">
      <c r="A19545"/>
      <c r="B19545"/>
      <c r="C19545" s="29"/>
      <c r="D19545"/>
      <c r="E19545" s="44"/>
      <c r="F19545" s="29"/>
      <c r="G19545" s="45"/>
      <c r="L19545"/>
      <c r="M19545" s="46"/>
    </row>
    <row r="19546" spans="1:13" x14ac:dyDescent="0.3">
      <c r="A19546"/>
      <c r="B19546"/>
      <c r="C19546" s="29"/>
      <c r="D19546"/>
      <c r="E19546" s="44"/>
      <c r="F19546" s="29"/>
      <c r="G19546" s="45"/>
      <c r="L19546"/>
      <c r="M19546" s="46"/>
    </row>
    <row r="19547" spans="1:13" x14ac:dyDescent="0.3">
      <c r="A19547"/>
      <c r="B19547"/>
      <c r="C19547" s="29"/>
      <c r="D19547"/>
      <c r="E19547" s="44"/>
      <c r="F19547" s="29"/>
      <c r="G19547" s="45"/>
      <c r="L19547"/>
      <c r="M19547" s="46"/>
    </row>
    <row r="19548" spans="1:13" x14ac:dyDescent="0.3">
      <c r="A19548"/>
      <c r="B19548"/>
      <c r="C19548" s="29"/>
      <c r="D19548"/>
      <c r="E19548" s="44"/>
      <c r="F19548" s="29"/>
      <c r="G19548" s="45"/>
      <c r="L19548"/>
      <c r="M19548" s="46"/>
    </row>
    <row r="19549" spans="1:13" x14ac:dyDescent="0.3">
      <c r="A19549"/>
      <c r="B19549"/>
      <c r="C19549" s="29"/>
      <c r="D19549"/>
      <c r="E19549" s="44"/>
      <c r="F19549" s="29"/>
      <c r="G19549" s="45"/>
      <c r="L19549"/>
      <c r="M19549" s="46"/>
    </row>
    <row r="19550" spans="1:13" x14ac:dyDescent="0.3">
      <c r="A19550"/>
      <c r="B19550"/>
      <c r="C19550" s="29"/>
      <c r="D19550"/>
      <c r="E19550" s="44"/>
      <c r="F19550" s="29"/>
      <c r="G19550" s="45"/>
      <c r="L19550"/>
      <c r="M19550" s="46"/>
    </row>
    <row r="19551" spans="1:13" x14ac:dyDescent="0.3">
      <c r="A19551"/>
      <c r="B19551"/>
      <c r="C19551" s="29"/>
      <c r="D19551"/>
      <c r="E19551" s="44"/>
      <c r="F19551" s="29"/>
      <c r="G19551" s="45"/>
      <c r="L19551"/>
      <c r="M19551" s="46"/>
    </row>
    <row r="19552" spans="1:13" x14ac:dyDescent="0.3">
      <c r="A19552"/>
      <c r="B19552"/>
      <c r="C19552" s="29"/>
      <c r="D19552"/>
      <c r="E19552" s="44"/>
      <c r="F19552" s="29"/>
      <c r="G19552" s="45"/>
      <c r="L19552"/>
      <c r="M19552" s="46"/>
    </row>
    <row r="19553" spans="1:13" x14ac:dyDescent="0.3">
      <c r="A19553"/>
      <c r="B19553"/>
      <c r="C19553" s="29"/>
      <c r="D19553"/>
      <c r="E19553" s="44"/>
      <c r="F19553" s="29"/>
      <c r="G19553" s="45"/>
      <c r="L19553"/>
      <c r="M19553" s="46"/>
    </row>
    <row r="19554" spans="1:13" x14ac:dyDescent="0.3">
      <c r="A19554"/>
      <c r="B19554"/>
      <c r="C19554" s="29"/>
      <c r="D19554"/>
      <c r="E19554" s="44"/>
      <c r="F19554" s="29"/>
      <c r="G19554" s="45"/>
      <c r="L19554"/>
      <c r="M19554" s="46"/>
    </row>
    <row r="19555" spans="1:13" x14ac:dyDescent="0.3">
      <c r="A19555"/>
      <c r="B19555"/>
      <c r="C19555" s="29"/>
      <c r="D19555"/>
      <c r="E19555" s="44"/>
      <c r="F19555" s="29"/>
      <c r="G19555" s="45"/>
      <c r="L19555"/>
      <c r="M19555" s="46"/>
    </row>
    <row r="19556" spans="1:13" x14ac:dyDescent="0.3">
      <c r="A19556"/>
      <c r="B19556"/>
      <c r="C19556" s="29"/>
      <c r="D19556"/>
      <c r="E19556" s="44"/>
      <c r="F19556" s="29"/>
      <c r="G19556" s="45"/>
      <c r="L19556"/>
      <c r="M19556" s="46"/>
    </row>
    <row r="19557" spans="1:13" x14ac:dyDescent="0.3">
      <c r="A19557"/>
      <c r="B19557"/>
      <c r="C19557" s="29"/>
      <c r="D19557"/>
      <c r="E19557" s="44"/>
      <c r="F19557" s="29"/>
      <c r="G19557" s="45"/>
      <c r="L19557"/>
      <c r="M19557" s="46"/>
    </row>
    <row r="19558" spans="1:13" x14ac:dyDescent="0.3">
      <c r="A19558"/>
      <c r="B19558"/>
      <c r="C19558" s="29"/>
      <c r="D19558"/>
      <c r="E19558" s="44"/>
      <c r="F19558" s="29"/>
      <c r="G19558" s="45"/>
      <c r="L19558"/>
      <c r="M19558" s="46"/>
    </row>
    <row r="19559" spans="1:13" x14ac:dyDescent="0.3">
      <c r="A19559"/>
      <c r="B19559"/>
      <c r="C19559" s="29"/>
      <c r="D19559"/>
      <c r="E19559" s="44"/>
      <c r="F19559" s="29"/>
      <c r="G19559" s="45"/>
      <c r="L19559"/>
      <c r="M19559" s="46"/>
    </row>
    <row r="19560" spans="1:13" x14ac:dyDescent="0.3">
      <c r="A19560"/>
      <c r="B19560"/>
      <c r="C19560" s="29"/>
      <c r="D19560"/>
      <c r="E19560" s="44"/>
      <c r="F19560" s="29"/>
      <c r="G19560" s="45"/>
      <c r="L19560"/>
      <c r="M19560" s="46"/>
    </row>
    <row r="19561" spans="1:13" x14ac:dyDescent="0.3">
      <c r="A19561"/>
      <c r="B19561"/>
      <c r="C19561" s="29"/>
      <c r="D19561"/>
      <c r="E19561" s="44"/>
      <c r="F19561" s="29"/>
      <c r="G19561" s="45"/>
      <c r="L19561"/>
      <c r="M19561" s="46"/>
    </row>
    <row r="19562" spans="1:13" x14ac:dyDescent="0.3">
      <c r="A19562"/>
      <c r="B19562"/>
      <c r="C19562" s="29"/>
      <c r="D19562"/>
      <c r="E19562" s="44"/>
      <c r="F19562" s="29"/>
      <c r="G19562" s="45"/>
      <c r="L19562"/>
      <c r="M19562" s="46"/>
    </row>
    <row r="19563" spans="1:13" x14ac:dyDescent="0.3">
      <c r="A19563"/>
      <c r="B19563"/>
      <c r="C19563" s="29"/>
      <c r="D19563"/>
      <c r="E19563" s="44"/>
      <c r="F19563" s="29"/>
      <c r="G19563" s="45"/>
      <c r="L19563"/>
      <c r="M19563" s="46"/>
    </row>
    <row r="19564" spans="1:13" x14ac:dyDescent="0.3">
      <c r="A19564"/>
      <c r="B19564"/>
      <c r="C19564" s="29"/>
      <c r="D19564"/>
      <c r="E19564" s="44"/>
      <c r="F19564" s="29"/>
      <c r="G19564" s="45"/>
      <c r="L19564"/>
      <c r="M19564" s="46"/>
    </row>
    <row r="19565" spans="1:13" x14ac:dyDescent="0.3">
      <c r="A19565"/>
      <c r="B19565"/>
      <c r="C19565" s="29"/>
      <c r="D19565"/>
      <c r="E19565" s="44"/>
      <c r="F19565" s="29"/>
      <c r="G19565" s="45"/>
      <c r="L19565"/>
      <c r="M19565" s="46"/>
    </row>
    <row r="19566" spans="1:13" x14ac:dyDescent="0.3">
      <c r="A19566"/>
      <c r="B19566"/>
      <c r="C19566" s="29"/>
      <c r="D19566"/>
      <c r="E19566" s="44"/>
      <c r="F19566" s="29"/>
      <c r="G19566" s="45"/>
      <c r="L19566"/>
      <c r="M19566" s="46"/>
    </row>
    <row r="19567" spans="1:13" x14ac:dyDescent="0.3">
      <c r="A19567"/>
      <c r="B19567"/>
      <c r="C19567" s="29"/>
      <c r="D19567"/>
      <c r="E19567" s="44"/>
      <c r="F19567" s="29"/>
      <c r="G19567" s="45"/>
      <c r="L19567"/>
      <c r="M19567" s="46"/>
    </row>
    <row r="19568" spans="1:13" x14ac:dyDescent="0.3">
      <c r="A19568"/>
      <c r="B19568"/>
      <c r="C19568" s="29"/>
      <c r="D19568"/>
      <c r="E19568" s="44"/>
      <c r="F19568" s="29"/>
      <c r="G19568" s="45"/>
      <c r="L19568"/>
      <c r="M19568" s="46"/>
    </row>
    <row r="19569" spans="1:13" x14ac:dyDescent="0.3">
      <c r="A19569"/>
      <c r="B19569"/>
      <c r="C19569" s="29"/>
      <c r="D19569"/>
      <c r="E19569" s="44"/>
      <c r="F19569" s="29"/>
      <c r="G19569" s="45"/>
      <c r="L19569"/>
      <c r="M19569" s="46"/>
    </row>
    <row r="19570" spans="1:13" x14ac:dyDescent="0.3">
      <c r="A19570"/>
      <c r="B19570"/>
      <c r="C19570" s="29"/>
      <c r="D19570"/>
      <c r="E19570" s="44"/>
      <c r="F19570" s="29"/>
      <c r="G19570" s="45"/>
      <c r="L19570"/>
      <c r="M19570" s="46"/>
    </row>
    <row r="19571" spans="1:13" x14ac:dyDescent="0.3">
      <c r="A19571"/>
      <c r="B19571"/>
      <c r="C19571" s="29"/>
      <c r="D19571"/>
      <c r="E19571" s="44"/>
      <c r="F19571" s="29"/>
      <c r="G19571" s="45"/>
      <c r="L19571"/>
      <c r="M19571" s="46"/>
    </row>
    <row r="19572" spans="1:13" x14ac:dyDescent="0.3">
      <c r="A19572"/>
      <c r="B19572"/>
      <c r="C19572" s="29"/>
      <c r="D19572"/>
      <c r="E19572" s="44"/>
      <c r="F19572" s="29"/>
      <c r="G19572" s="45"/>
      <c r="L19572"/>
      <c r="M19572" s="46"/>
    </row>
    <row r="19573" spans="1:13" x14ac:dyDescent="0.3">
      <c r="A19573"/>
      <c r="B19573"/>
      <c r="C19573" s="29"/>
      <c r="D19573"/>
      <c r="E19573" s="44"/>
      <c r="F19573" s="29"/>
      <c r="G19573" s="45"/>
      <c r="L19573"/>
      <c r="M19573" s="46"/>
    </row>
    <row r="19574" spans="1:13" x14ac:dyDescent="0.3">
      <c r="A19574"/>
      <c r="B19574"/>
      <c r="C19574" s="29"/>
      <c r="D19574"/>
      <c r="E19574" s="44"/>
      <c r="F19574" s="29"/>
      <c r="G19574" s="45"/>
      <c r="L19574"/>
      <c r="M19574" s="46"/>
    </row>
    <row r="19575" spans="1:13" x14ac:dyDescent="0.3">
      <c r="A19575"/>
      <c r="B19575"/>
      <c r="C19575" s="29"/>
      <c r="D19575"/>
      <c r="E19575" s="44"/>
      <c r="F19575" s="29"/>
      <c r="G19575" s="45"/>
      <c r="L19575"/>
      <c r="M19575" s="46"/>
    </row>
    <row r="19576" spans="1:13" x14ac:dyDescent="0.3">
      <c r="A19576"/>
      <c r="B19576"/>
      <c r="C19576" s="29"/>
      <c r="D19576"/>
      <c r="E19576" s="44"/>
      <c r="F19576" s="29"/>
      <c r="G19576" s="45"/>
      <c r="L19576"/>
      <c r="M19576" s="46"/>
    </row>
    <row r="19577" spans="1:13" x14ac:dyDescent="0.3">
      <c r="A19577"/>
      <c r="B19577"/>
      <c r="C19577" s="29"/>
      <c r="D19577"/>
      <c r="E19577" s="44"/>
      <c r="F19577" s="29"/>
      <c r="G19577" s="45"/>
      <c r="L19577"/>
      <c r="M19577" s="46"/>
    </row>
    <row r="19578" spans="1:13" x14ac:dyDescent="0.3">
      <c r="A19578"/>
      <c r="B19578"/>
      <c r="C19578" s="29"/>
      <c r="D19578"/>
      <c r="E19578" s="44"/>
      <c r="F19578" s="29"/>
      <c r="G19578" s="45"/>
      <c r="L19578"/>
      <c r="M19578" s="46"/>
    </row>
    <row r="19579" spans="1:13" x14ac:dyDescent="0.3">
      <c r="A19579"/>
      <c r="B19579"/>
      <c r="C19579" s="29"/>
      <c r="D19579"/>
      <c r="E19579" s="44"/>
      <c r="F19579" s="29"/>
      <c r="G19579" s="45"/>
      <c r="L19579"/>
      <c r="M19579" s="46"/>
    </row>
    <row r="19580" spans="1:13" x14ac:dyDescent="0.3">
      <c r="A19580"/>
      <c r="B19580"/>
      <c r="C19580" s="29"/>
      <c r="D19580"/>
      <c r="E19580" s="44"/>
      <c r="F19580" s="29"/>
      <c r="G19580" s="45"/>
      <c r="L19580"/>
      <c r="M19580" s="46"/>
    </row>
    <row r="19581" spans="1:13" x14ac:dyDescent="0.3">
      <c r="A19581"/>
      <c r="B19581"/>
      <c r="C19581" s="29"/>
      <c r="D19581"/>
      <c r="E19581" s="44"/>
      <c r="F19581" s="29"/>
      <c r="G19581" s="45"/>
      <c r="L19581"/>
      <c r="M19581" s="46"/>
    </row>
    <row r="19582" spans="1:13" x14ac:dyDescent="0.3">
      <c r="A19582"/>
      <c r="B19582"/>
      <c r="C19582" s="29"/>
      <c r="D19582"/>
      <c r="E19582" s="44"/>
      <c r="F19582" s="29"/>
      <c r="G19582" s="45"/>
      <c r="L19582"/>
      <c r="M19582" s="46"/>
    </row>
    <row r="19583" spans="1:13" x14ac:dyDescent="0.3">
      <c r="A19583"/>
      <c r="B19583"/>
      <c r="C19583" s="29"/>
      <c r="D19583"/>
      <c r="E19583" s="44"/>
      <c r="F19583" s="29"/>
      <c r="G19583" s="45"/>
      <c r="L19583"/>
      <c r="M19583" s="46"/>
    </row>
    <row r="19584" spans="1:13" x14ac:dyDescent="0.3">
      <c r="A19584"/>
      <c r="B19584"/>
      <c r="C19584" s="29"/>
      <c r="D19584"/>
      <c r="E19584" s="44"/>
      <c r="F19584" s="29"/>
      <c r="G19584" s="45"/>
      <c r="L19584"/>
      <c r="M19584" s="46"/>
    </row>
    <row r="19585" spans="1:13" x14ac:dyDescent="0.3">
      <c r="A19585"/>
      <c r="B19585"/>
      <c r="C19585" s="29"/>
      <c r="D19585"/>
      <c r="E19585" s="44"/>
      <c r="F19585" s="29"/>
      <c r="G19585" s="45"/>
      <c r="L19585"/>
      <c r="M19585" s="46"/>
    </row>
    <row r="19586" spans="1:13" x14ac:dyDescent="0.3">
      <c r="A19586"/>
      <c r="B19586"/>
      <c r="C19586" s="29"/>
      <c r="D19586"/>
      <c r="E19586" s="44"/>
      <c r="F19586" s="29"/>
      <c r="G19586" s="45"/>
      <c r="L19586"/>
      <c r="M19586" s="46"/>
    </row>
    <row r="19587" spans="1:13" x14ac:dyDescent="0.3">
      <c r="A19587"/>
      <c r="B19587"/>
      <c r="C19587" s="29"/>
      <c r="D19587"/>
      <c r="E19587" s="44"/>
      <c r="F19587" s="29"/>
      <c r="G19587" s="45"/>
      <c r="L19587"/>
      <c r="M19587" s="46"/>
    </row>
    <row r="19588" spans="1:13" x14ac:dyDescent="0.3">
      <c r="A19588"/>
      <c r="B19588"/>
      <c r="C19588" s="29"/>
      <c r="D19588"/>
      <c r="E19588" s="44"/>
      <c r="F19588" s="29"/>
      <c r="G19588" s="45"/>
      <c r="L19588"/>
      <c r="M19588" s="46"/>
    </row>
    <row r="19589" spans="1:13" x14ac:dyDescent="0.3">
      <c r="A19589"/>
      <c r="B19589"/>
      <c r="C19589" s="29"/>
      <c r="D19589"/>
      <c r="E19589" s="44"/>
      <c r="F19589" s="29"/>
      <c r="G19589" s="45"/>
      <c r="L19589"/>
      <c r="M19589" s="46"/>
    </row>
    <row r="19590" spans="1:13" x14ac:dyDescent="0.3">
      <c r="A19590"/>
      <c r="B19590"/>
      <c r="C19590" s="29"/>
      <c r="D19590"/>
      <c r="E19590" s="44"/>
      <c r="F19590" s="29"/>
      <c r="G19590" s="45"/>
      <c r="L19590"/>
      <c r="M19590" s="46"/>
    </row>
    <row r="19591" spans="1:13" x14ac:dyDescent="0.3">
      <c r="A19591"/>
      <c r="B19591"/>
      <c r="C19591" s="29"/>
      <c r="D19591"/>
      <c r="E19591" s="44"/>
      <c r="F19591" s="29"/>
      <c r="G19591" s="45"/>
      <c r="L19591"/>
      <c r="M19591" s="46"/>
    </row>
    <row r="19592" spans="1:13" x14ac:dyDescent="0.3">
      <c r="A19592"/>
      <c r="B19592"/>
      <c r="C19592" s="29"/>
      <c r="D19592"/>
      <c r="E19592" s="44"/>
      <c r="F19592" s="29"/>
      <c r="G19592" s="45"/>
      <c r="L19592"/>
      <c r="M19592" s="46"/>
    </row>
    <row r="19593" spans="1:13" x14ac:dyDescent="0.3">
      <c r="A19593"/>
      <c r="B19593"/>
      <c r="C19593" s="29"/>
      <c r="D19593"/>
      <c r="E19593" s="44"/>
      <c r="F19593" s="29"/>
      <c r="G19593" s="45"/>
      <c r="L19593"/>
      <c r="M19593" s="46"/>
    </row>
    <row r="19594" spans="1:13" x14ac:dyDescent="0.3">
      <c r="A19594"/>
      <c r="B19594"/>
      <c r="C19594" s="29"/>
      <c r="D19594"/>
      <c r="E19594" s="44"/>
      <c r="F19594" s="29"/>
      <c r="G19594" s="45"/>
      <c r="L19594"/>
      <c r="M19594" s="46"/>
    </row>
    <row r="19595" spans="1:13" x14ac:dyDescent="0.3">
      <c r="A19595"/>
      <c r="B19595"/>
      <c r="C19595" s="29"/>
      <c r="D19595"/>
      <c r="E19595" s="44"/>
      <c r="F19595" s="29"/>
      <c r="G19595" s="45"/>
      <c r="L19595"/>
      <c r="M19595" s="46"/>
    </row>
    <row r="19596" spans="1:13" x14ac:dyDescent="0.3">
      <c r="A19596"/>
      <c r="B19596"/>
      <c r="C19596" s="29"/>
      <c r="D19596"/>
      <c r="E19596" s="44"/>
      <c r="F19596" s="29"/>
      <c r="G19596" s="45"/>
      <c r="L19596"/>
      <c r="M19596" s="46"/>
    </row>
    <row r="19597" spans="1:13" x14ac:dyDescent="0.3">
      <c r="A19597"/>
      <c r="B19597"/>
      <c r="C19597" s="29"/>
      <c r="D19597"/>
      <c r="E19597" s="44"/>
      <c r="F19597" s="29"/>
      <c r="G19597" s="45"/>
      <c r="L19597"/>
      <c r="M19597" s="46"/>
    </row>
    <row r="19598" spans="1:13" x14ac:dyDescent="0.3">
      <c r="A19598"/>
      <c r="B19598"/>
      <c r="C19598" s="29"/>
      <c r="D19598"/>
      <c r="E19598" s="44"/>
      <c r="F19598" s="29"/>
      <c r="G19598" s="45"/>
      <c r="L19598"/>
      <c r="M19598" s="46"/>
    </row>
    <row r="19599" spans="1:13" x14ac:dyDescent="0.3">
      <c r="A19599"/>
      <c r="B19599"/>
      <c r="C19599" s="29"/>
      <c r="D19599"/>
      <c r="E19599" s="44"/>
      <c r="F19599" s="29"/>
      <c r="G19599" s="45"/>
      <c r="L19599"/>
      <c r="M19599" s="46"/>
    </row>
    <row r="19600" spans="1:13" x14ac:dyDescent="0.3">
      <c r="A19600"/>
      <c r="B19600"/>
      <c r="C19600" s="29"/>
      <c r="D19600"/>
      <c r="E19600" s="44"/>
      <c r="F19600" s="29"/>
      <c r="G19600" s="45"/>
      <c r="L19600"/>
      <c r="M19600" s="46"/>
    </row>
    <row r="19601" spans="1:13" x14ac:dyDescent="0.3">
      <c r="A19601"/>
      <c r="B19601"/>
      <c r="C19601" s="29"/>
      <c r="D19601"/>
      <c r="E19601" s="44"/>
      <c r="F19601" s="29"/>
      <c r="G19601" s="45"/>
      <c r="L19601"/>
      <c r="M19601" s="46"/>
    </row>
    <row r="19602" spans="1:13" x14ac:dyDescent="0.3">
      <c r="A19602"/>
      <c r="B19602"/>
      <c r="C19602" s="29"/>
      <c r="D19602"/>
      <c r="E19602" s="44"/>
      <c r="F19602" s="29"/>
      <c r="G19602" s="45"/>
      <c r="L19602"/>
      <c r="M19602" s="46"/>
    </row>
    <row r="19603" spans="1:13" x14ac:dyDescent="0.3">
      <c r="A19603"/>
      <c r="B19603"/>
      <c r="C19603" s="29"/>
      <c r="D19603"/>
      <c r="E19603" s="44"/>
      <c r="F19603" s="29"/>
      <c r="G19603" s="45"/>
      <c r="L19603"/>
      <c r="M19603" s="46"/>
    </row>
    <row r="19604" spans="1:13" x14ac:dyDescent="0.3">
      <c r="A19604"/>
      <c r="B19604"/>
      <c r="C19604" s="29"/>
      <c r="D19604"/>
      <c r="E19604" s="44"/>
      <c r="F19604" s="29"/>
      <c r="G19604" s="45"/>
      <c r="L19604"/>
      <c r="M19604" s="46"/>
    </row>
    <row r="19605" spans="1:13" x14ac:dyDescent="0.3">
      <c r="A19605"/>
      <c r="B19605"/>
      <c r="C19605" s="29"/>
      <c r="D19605"/>
      <c r="E19605" s="44"/>
      <c r="F19605" s="29"/>
      <c r="G19605" s="45"/>
      <c r="L19605"/>
      <c r="M19605" s="46"/>
    </row>
    <row r="19606" spans="1:13" x14ac:dyDescent="0.3">
      <c r="A19606"/>
      <c r="B19606"/>
      <c r="C19606" s="29"/>
      <c r="D19606"/>
      <c r="E19606" s="44"/>
      <c r="F19606" s="29"/>
      <c r="G19606" s="45"/>
      <c r="L19606"/>
      <c r="M19606" s="46"/>
    </row>
    <row r="19607" spans="1:13" x14ac:dyDescent="0.3">
      <c r="A19607"/>
      <c r="B19607"/>
      <c r="C19607" s="29"/>
      <c r="D19607"/>
      <c r="E19607" s="44"/>
      <c r="F19607" s="29"/>
      <c r="G19607" s="45"/>
      <c r="L19607"/>
      <c r="M19607" s="46"/>
    </row>
    <row r="19608" spans="1:13" x14ac:dyDescent="0.3">
      <c r="A19608"/>
      <c r="B19608"/>
      <c r="C19608" s="29"/>
      <c r="D19608"/>
      <c r="E19608" s="44"/>
      <c r="F19608" s="29"/>
      <c r="G19608" s="45"/>
      <c r="L19608"/>
      <c r="M19608" s="46"/>
    </row>
    <row r="19609" spans="1:13" x14ac:dyDescent="0.3">
      <c r="A19609"/>
      <c r="B19609"/>
      <c r="C19609" s="29"/>
      <c r="D19609"/>
      <c r="E19609" s="44"/>
      <c r="F19609" s="29"/>
      <c r="G19609" s="45"/>
      <c r="L19609"/>
      <c r="M19609" s="46"/>
    </row>
    <row r="19610" spans="1:13" x14ac:dyDescent="0.3">
      <c r="A19610"/>
      <c r="B19610"/>
      <c r="C19610" s="29"/>
      <c r="D19610"/>
      <c r="E19610" s="44"/>
      <c r="F19610" s="29"/>
      <c r="G19610" s="45"/>
      <c r="L19610"/>
      <c r="M19610" s="46"/>
    </row>
    <row r="19611" spans="1:13" x14ac:dyDescent="0.3">
      <c r="A19611"/>
      <c r="B19611"/>
      <c r="C19611" s="29"/>
      <c r="D19611"/>
      <c r="E19611" s="44"/>
      <c r="F19611" s="29"/>
      <c r="G19611" s="45"/>
      <c r="L19611"/>
      <c r="M19611" s="46"/>
    </row>
    <row r="19612" spans="1:13" x14ac:dyDescent="0.3">
      <c r="A19612"/>
      <c r="B19612"/>
      <c r="C19612" s="29"/>
      <c r="D19612"/>
      <c r="E19612" s="44"/>
      <c r="F19612" s="29"/>
      <c r="G19612" s="45"/>
      <c r="L19612"/>
      <c r="M19612" s="46"/>
    </row>
    <row r="19613" spans="1:13" x14ac:dyDescent="0.3">
      <c r="A19613"/>
      <c r="B19613"/>
      <c r="C19613" s="29"/>
      <c r="D19613"/>
      <c r="E19613" s="44"/>
      <c r="F19613" s="29"/>
      <c r="G19613" s="45"/>
      <c r="L19613"/>
      <c r="M19613" s="46"/>
    </row>
    <row r="19614" spans="1:13" x14ac:dyDescent="0.3">
      <c r="A19614"/>
      <c r="B19614"/>
      <c r="C19614" s="29"/>
      <c r="D19614"/>
      <c r="E19614" s="44"/>
      <c r="F19614" s="29"/>
      <c r="G19614" s="45"/>
      <c r="L19614"/>
      <c r="M19614" s="46"/>
    </row>
    <row r="19615" spans="1:13" x14ac:dyDescent="0.3">
      <c r="A19615"/>
      <c r="B19615"/>
      <c r="C19615" s="29"/>
      <c r="D19615"/>
      <c r="E19615" s="44"/>
      <c r="F19615" s="29"/>
      <c r="G19615" s="45"/>
      <c r="L19615"/>
      <c r="M19615" s="46"/>
    </row>
    <row r="19616" spans="1:13" x14ac:dyDescent="0.3">
      <c r="A19616"/>
      <c r="B19616"/>
      <c r="C19616" s="29"/>
      <c r="D19616"/>
      <c r="E19616" s="44"/>
      <c r="F19616" s="29"/>
      <c r="G19616" s="45"/>
      <c r="L19616"/>
      <c r="M19616" s="46"/>
    </row>
    <row r="19617" spans="1:13" x14ac:dyDescent="0.3">
      <c r="A19617"/>
      <c r="B19617"/>
      <c r="C19617" s="29"/>
      <c r="D19617"/>
      <c r="E19617" s="44"/>
      <c r="F19617" s="29"/>
      <c r="G19617" s="45"/>
      <c r="L19617"/>
      <c r="M19617" s="46"/>
    </row>
    <row r="19618" spans="1:13" x14ac:dyDescent="0.3">
      <c r="A19618"/>
      <c r="B19618"/>
      <c r="C19618" s="29"/>
      <c r="D19618"/>
      <c r="E19618" s="44"/>
      <c r="F19618" s="29"/>
      <c r="G19618" s="45"/>
      <c r="L19618"/>
      <c r="M19618" s="46"/>
    </row>
    <row r="19619" spans="1:13" x14ac:dyDescent="0.3">
      <c r="A19619"/>
      <c r="B19619"/>
      <c r="C19619" s="29"/>
      <c r="D19619"/>
      <c r="E19619" s="44"/>
      <c r="F19619" s="29"/>
      <c r="G19619" s="45"/>
      <c r="L19619"/>
      <c r="M19619" s="46"/>
    </row>
    <row r="19620" spans="1:13" x14ac:dyDescent="0.3">
      <c r="A19620"/>
      <c r="B19620"/>
      <c r="C19620" s="29"/>
      <c r="D19620"/>
      <c r="E19620" s="44"/>
      <c r="F19620" s="29"/>
      <c r="G19620" s="45"/>
      <c r="L19620"/>
      <c r="M19620" s="46"/>
    </row>
    <row r="19621" spans="1:13" x14ac:dyDescent="0.3">
      <c r="A19621"/>
      <c r="B19621"/>
      <c r="C19621" s="29"/>
      <c r="D19621"/>
      <c r="E19621" s="44"/>
      <c r="F19621" s="29"/>
      <c r="G19621" s="45"/>
      <c r="L19621"/>
      <c r="M19621" s="46"/>
    </row>
    <row r="19622" spans="1:13" x14ac:dyDescent="0.3">
      <c r="A19622"/>
      <c r="B19622"/>
      <c r="C19622" s="29"/>
      <c r="D19622"/>
      <c r="E19622" s="44"/>
      <c r="F19622" s="29"/>
      <c r="G19622" s="45"/>
      <c r="L19622"/>
      <c r="M19622" s="46"/>
    </row>
    <row r="19623" spans="1:13" x14ac:dyDescent="0.3">
      <c r="A19623"/>
      <c r="B19623"/>
      <c r="C19623" s="29"/>
      <c r="D19623"/>
      <c r="E19623" s="44"/>
      <c r="F19623" s="29"/>
      <c r="G19623" s="45"/>
      <c r="L19623"/>
      <c r="M19623" s="46"/>
    </row>
    <row r="19624" spans="1:13" x14ac:dyDescent="0.3">
      <c r="A19624"/>
      <c r="B19624"/>
      <c r="C19624" s="29"/>
      <c r="D19624"/>
      <c r="E19624" s="44"/>
      <c r="F19624" s="29"/>
      <c r="G19624" s="45"/>
      <c r="L19624"/>
      <c r="M19624" s="46"/>
    </row>
    <row r="19625" spans="1:13" x14ac:dyDescent="0.3">
      <c r="A19625"/>
      <c r="B19625"/>
      <c r="C19625" s="29"/>
      <c r="D19625"/>
      <c r="E19625" s="44"/>
      <c r="F19625" s="29"/>
      <c r="G19625" s="45"/>
      <c r="L19625"/>
      <c r="M19625" s="46"/>
    </row>
    <row r="19626" spans="1:13" x14ac:dyDescent="0.3">
      <c r="A19626"/>
      <c r="B19626"/>
      <c r="C19626" s="29"/>
      <c r="D19626"/>
      <c r="E19626" s="44"/>
      <c r="F19626" s="29"/>
      <c r="G19626" s="45"/>
      <c r="L19626"/>
      <c r="M19626" s="46"/>
    </row>
    <row r="19627" spans="1:13" x14ac:dyDescent="0.3">
      <c r="A19627"/>
      <c r="B19627"/>
      <c r="C19627" s="29"/>
      <c r="D19627"/>
      <c r="E19627" s="44"/>
      <c r="F19627" s="29"/>
      <c r="G19627" s="45"/>
      <c r="L19627"/>
      <c r="M19627" s="46"/>
    </row>
    <row r="19628" spans="1:13" x14ac:dyDescent="0.3">
      <c r="A19628"/>
      <c r="B19628"/>
      <c r="C19628" s="29"/>
      <c r="D19628"/>
      <c r="E19628" s="44"/>
      <c r="F19628" s="29"/>
      <c r="G19628" s="45"/>
      <c r="L19628"/>
      <c r="M19628" s="46"/>
    </row>
    <row r="19629" spans="1:13" x14ac:dyDescent="0.3">
      <c r="A19629"/>
      <c r="B19629"/>
      <c r="C19629" s="29"/>
      <c r="D19629"/>
      <c r="E19629" s="44"/>
      <c r="F19629" s="29"/>
      <c r="G19629" s="45"/>
      <c r="L19629"/>
      <c r="M19629" s="46"/>
    </row>
    <row r="19630" spans="1:13" x14ac:dyDescent="0.3">
      <c r="A19630"/>
      <c r="B19630"/>
      <c r="C19630" s="29"/>
      <c r="D19630"/>
      <c r="E19630" s="44"/>
      <c r="F19630" s="29"/>
      <c r="G19630" s="45"/>
      <c r="L19630"/>
      <c r="M19630" s="46"/>
    </row>
    <row r="19631" spans="1:13" x14ac:dyDescent="0.3">
      <c r="A19631"/>
      <c r="B19631"/>
      <c r="C19631" s="29"/>
      <c r="D19631"/>
      <c r="E19631" s="44"/>
      <c r="F19631" s="29"/>
      <c r="G19631" s="45"/>
      <c r="L19631"/>
      <c r="M19631" s="46"/>
    </row>
    <row r="19632" spans="1:13" x14ac:dyDescent="0.3">
      <c r="A19632"/>
      <c r="B19632"/>
      <c r="C19632" s="29"/>
      <c r="D19632"/>
      <c r="E19632" s="44"/>
      <c r="F19632" s="29"/>
      <c r="G19632" s="45"/>
      <c r="L19632"/>
      <c r="M19632" s="46"/>
    </row>
    <row r="19633" spans="1:13" x14ac:dyDescent="0.3">
      <c r="A19633"/>
      <c r="B19633"/>
      <c r="C19633" s="29"/>
      <c r="D19633"/>
      <c r="E19633" s="44"/>
      <c r="F19633" s="29"/>
      <c r="G19633" s="45"/>
      <c r="L19633"/>
      <c r="M19633" s="46"/>
    </row>
    <row r="19634" spans="1:13" x14ac:dyDescent="0.3">
      <c r="A19634"/>
      <c r="B19634"/>
      <c r="C19634" s="29"/>
      <c r="D19634"/>
      <c r="E19634" s="44"/>
      <c r="F19634" s="29"/>
      <c r="G19634" s="45"/>
      <c r="L19634"/>
      <c r="M19634" s="46"/>
    </row>
    <row r="19635" spans="1:13" x14ac:dyDescent="0.3">
      <c r="A19635"/>
      <c r="B19635"/>
      <c r="C19635" s="29"/>
      <c r="D19635"/>
      <c r="E19635" s="44"/>
      <c r="F19635" s="29"/>
      <c r="G19635" s="45"/>
      <c r="L19635"/>
      <c r="M19635" s="46"/>
    </row>
    <row r="19636" spans="1:13" x14ac:dyDescent="0.3">
      <c r="A19636"/>
      <c r="B19636"/>
      <c r="C19636" s="29"/>
      <c r="D19636"/>
      <c r="E19636" s="44"/>
      <c r="F19636" s="29"/>
      <c r="G19636" s="45"/>
      <c r="L19636"/>
      <c r="M19636" s="46"/>
    </row>
    <row r="19637" spans="1:13" x14ac:dyDescent="0.3">
      <c r="A19637"/>
      <c r="B19637"/>
      <c r="C19637" s="29"/>
      <c r="D19637"/>
      <c r="E19637" s="44"/>
      <c r="F19637" s="29"/>
      <c r="G19637" s="45"/>
      <c r="L19637"/>
      <c r="M19637" s="46"/>
    </row>
    <row r="19638" spans="1:13" x14ac:dyDescent="0.3">
      <c r="A19638"/>
      <c r="B19638"/>
      <c r="C19638" s="29"/>
      <c r="D19638"/>
      <c r="E19638" s="44"/>
      <c r="F19638" s="29"/>
      <c r="G19638" s="45"/>
      <c r="L19638"/>
      <c r="M19638" s="46"/>
    </row>
    <row r="19639" spans="1:13" x14ac:dyDescent="0.3">
      <c r="A19639"/>
      <c r="B19639"/>
      <c r="C19639" s="29"/>
      <c r="D19639"/>
      <c r="E19639" s="44"/>
      <c r="F19639" s="29"/>
      <c r="G19639" s="45"/>
      <c r="L19639"/>
      <c r="M19639" s="46"/>
    </row>
    <row r="19640" spans="1:13" x14ac:dyDescent="0.3">
      <c r="A19640"/>
      <c r="B19640"/>
      <c r="C19640" s="29"/>
      <c r="D19640"/>
      <c r="E19640" s="44"/>
      <c r="F19640" s="29"/>
      <c r="G19640" s="45"/>
      <c r="L19640"/>
      <c r="M19640" s="46"/>
    </row>
    <row r="19641" spans="1:13" x14ac:dyDescent="0.3">
      <c r="A19641"/>
      <c r="B19641"/>
      <c r="C19641" s="29"/>
      <c r="D19641"/>
      <c r="E19641" s="44"/>
      <c r="F19641" s="29"/>
      <c r="G19641" s="45"/>
      <c r="L19641"/>
      <c r="M19641" s="46"/>
    </row>
    <row r="19642" spans="1:13" x14ac:dyDescent="0.3">
      <c r="A19642"/>
      <c r="B19642"/>
      <c r="C19642" s="29"/>
      <c r="D19642"/>
      <c r="E19642" s="44"/>
      <c r="F19642" s="29"/>
      <c r="G19642" s="45"/>
      <c r="L19642"/>
      <c r="M19642" s="46"/>
    </row>
    <row r="19643" spans="1:13" x14ac:dyDescent="0.3">
      <c r="A19643"/>
      <c r="B19643"/>
      <c r="C19643" s="29"/>
      <c r="D19643"/>
      <c r="E19643" s="44"/>
      <c r="F19643" s="29"/>
      <c r="G19643" s="45"/>
      <c r="L19643"/>
      <c r="M19643" s="46"/>
    </row>
    <row r="19644" spans="1:13" x14ac:dyDescent="0.3">
      <c r="A19644"/>
      <c r="B19644"/>
      <c r="C19644" s="29"/>
      <c r="D19644"/>
      <c r="E19644" s="44"/>
      <c r="F19644" s="29"/>
      <c r="G19644" s="45"/>
      <c r="L19644"/>
      <c r="M19644" s="46"/>
    </row>
    <row r="19645" spans="1:13" x14ac:dyDescent="0.3">
      <c r="A19645"/>
      <c r="B19645"/>
      <c r="C19645" s="29"/>
      <c r="D19645"/>
      <c r="E19645" s="44"/>
      <c r="F19645" s="29"/>
      <c r="G19645" s="45"/>
      <c r="L19645"/>
      <c r="M19645" s="46"/>
    </row>
    <row r="19646" spans="1:13" x14ac:dyDescent="0.3">
      <c r="A19646"/>
      <c r="B19646"/>
      <c r="C19646" s="29"/>
      <c r="D19646"/>
      <c r="E19646" s="44"/>
      <c r="F19646" s="29"/>
      <c r="G19646" s="45"/>
      <c r="L19646"/>
      <c r="M19646" s="46"/>
    </row>
    <row r="19647" spans="1:13" x14ac:dyDescent="0.3">
      <c r="A19647"/>
      <c r="B19647"/>
      <c r="C19647" s="29"/>
      <c r="D19647"/>
      <c r="E19647" s="44"/>
      <c r="F19647" s="29"/>
      <c r="G19647" s="45"/>
      <c r="L19647"/>
      <c r="M19647" s="46"/>
    </row>
    <row r="19648" spans="1:13" x14ac:dyDescent="0.3">
      <c r="A19648"/>
      <c r="B19648"/>
      <c r="C19648" s="29"/>
      <c r="D19648"/>
      <c r="E19648" s="44"/>
      <c r="F19648" s="29"/>
      <c r="G19648" s="45"/>
      <c r="L19648"/>
      <c r="M19648" s="46"/>
    </row>
    <row r="19649" spans="1:13" x14ac:dyDescent="0.3">
      <c r="A19649"/>
      <c r="B19649"/>
      <c r="C19649" s="29"/>
      <c r="D19649"/>
      <c r="E19649" s="44"/>
      <c r="F19649" s="29"/>
      <c r="G19649" s="45"/>
      <c r="L19649"/>
      <c r="M19649" s="46"/>
    </row>
    <row r="19650" spans="1:13" x14ac:dyDescent="0.3">
      <c r="A19650"/>
      <c r="B19650"/>
      <c r="C19650" s="29"/>
      <c r="D19650"/>
      <c r="E19650" s="44"/>
      <c r="F19650" s="29"/>
      <c r="G19650" s="45"/>
      <c r="L19650"/>
      <c r="M19650" s="46"/>
    </row>
    <row r="19651" spans="1:13" x14ac:dyDescent="0.3">
      <c r="A19651"/>
      <c r="B19651"/>
      <c r="C19651" s="29"/>
      <c r="D19651"/>
      <c r="E19651" s="44"/>
      <c r="F19651" s="29"/>
      <c r="G19651" s="45"/>
      <c r="L19651"/>
      <c r="M19651" s="46"/>
    </row>
    <row r="19652" spans="1:13" x14ac:dyDescent="0.3">
      <c r="A19652"/>
      <c r="B19652"/>
      <c r="C19652" s="29"/>
      <c r="D19652"/>
      <c r="E19652" s="44"/>
      <c r="F19652" s="29"/>
      <c r="G19652" s="45"/>
      <c r="L19652"/>
      <c r="M19652" s="46"/>
    </row>
    <row r="19653" spans="1:13" x14ac:dyDescent="0.3">
      <c r="A19653"/>
      <c r="B19653"/>
      <c r="C19653" s="29"/>
      <c r="D19653"/>
      <c r="E19653" s="44"/>
      <c r="F19653" s="29"/>
      <c r="G19653" s="45"/>
      <c r="L19653"/>
      <c r="M19653" s="46"/>
    </row>
    <row r="19654" spans="1:13" x14ac:dyDescent="0.3">
      <c r="A19654"/>
      <c r="B19654"/>
      <c r="C19654" s="29"/>
      <c r="D19654"/>
      <c r="E19654" s="44"/>
      <c r="F19654" s="29"/>
      <c r="G19654" s="45"/>
      <c r="L19654"/>
      <c r="M19654" s="46"/>
    </row>
    <row r="19655" spans="1:13" x14ac:dyDescent="0.3">
      <c r="A19655"/>
      <c r="B19655"/>
      <c r="C19655" s="29"/>
      <c r="D19655"/>
      <c r="E19655" s="44"/>
      <c r="F19655" s="29"/>
      <c r="G19655" s="45"/>
      <c r="L19655"/>
      <c r="M19655" s="46"/>
    </row>
    <row r="19656" spans="1:13" x14ac:dyDescent="0.3">
      <c r="A19656"/>
      <c r="B19656"/>
      <c r="C19656" s="29"/>
      <c r="D19656"/>
      <c r="E19656" s="44"/>
      <c r="F19656" s="29"/>
      <c r="G19656" s="45"/>
      <c r="L19656"/>
      <c r="M19656" s="46"/>
    </row>
    <row r="19657" spans="1:13" x14ac:dyDescent="0.3">
      <c r="A19657"/>
      <c r="B19657"/>
      <c r="C19657" s="29"/>
      <c r="D19657"/>
      <c r="E19657" s="44"/>
      <c r="F19657" s="29"/>
      <c r="G19657" s="45"/>
      <c r="L19657"/>
      <c r="M19657" s="46"/>
    </row>
    <row r="19658" spans="1:13" x14ac:dyDescent="0.3">
      <c r="A19658"/>
      <c r="B19658"/>
      <c r="C19658" s="29"/>
      <c r="D19658"/>
      <c r="E19658" s="44"/>
      <c r="F19658" s="29"/>
      <c r="G19658" s="45"/>
      <c r="L19658"/>
      <c r="M19658" s="46"/>
    </row>
    <row r="19659" spans="1:13" x14ac:dyDescent="0.3">
      <c r="A19659"/>
      <c r="B19659"/>
      <c r="C19659" s="29"/>
      <c r="D19659"/>
      <c r="E19659" s="44"/>
      <c r="F19659" s="29"/>
      <c r="G19659" s="45"/>
      <c r="L19659"/>
      <c r="M19659" s="46"/>
    </row>
    <row r="19660" spans="1:13" x14ac:dyDescent="0.3">
      <c r="A19660"/>
      <c r="B19660"/>
      <c r="C19660" s="29"/>
      <c r="D19660"/>
      <c r="E19660" s="44"/>
      <c r="F19660" s="29"/>
      <c r="G19660" s="45"/>
      <c r="L19660"/>
      <c r="M19660" s="46"/>
    </row>
    <row r="19661" spans="1:13" x14ac:dyDescent="0.3">
      <c r="A19661"/>
      <c r="B19661"/>
      <c r="C19661" s="29"/>
      <c r="D19661"/>
      <c r="E19661" s="44"/>
      <c r="F19661" s="29"/>
      <c r="G19661" s="45"/>
      <c r="L19661"/>
      <c r="M19661" s="46"/>
    </row>
    <row r="19662" spans="1:13" x14ac:dyDescent="0.3">
      <c r="A19662"/>
      <c r="B19662"/>
      <c r="C19662" s="29"/>
      <c r="D19662"/>
      <c r="E19662" s="44"/>
      <c r="F19662" s="29"/>
      <c r="G19662" s="45"/>
      <c r="L19662"/>
      <c r="M19662" s="46"/>
    </row>
    <row r="19663" spans="1:13" x14ac:dyDescent="0.3">
      <c r="A19663"/>
      <c r="B19663"/>
      <c r="C19663" s="29"/>
      <c r="D19663"/>
      <c r="E19663" s="44"/>
      <c r="F19663" s="29"/>
      <c r="G19663" s="45"/>
      <c r="L19663"/>
      <c r="M19663" s="46"/>
    </row>
    <row r="19664" spans="1:13" x14ac:dyDescent="0.3">
      <c r="A19664"/>
      <c r="B19664"/>
      <c r="C19664" s="29"/>
      <c r="D19664"/>
      <c r="E19664" s="44"/>
      <c r="F19664" s="29"/>
      <c r="G19664" s="45"/>
      <c r="L19664"/>
      <c r="M19664" s="46"/>
    </row>
    <row r="19665" spans="1:13" x14ac:dyDescent="0.3">
      <c r="A19665"/>
      <c r="B19665"/>
      <c r="C19665" s="29"/>
      <c r="D19665"/>
      <c r="E19665" s="44"/>
      <c r="F19665" s="29"/>
      <c r="G19665" s="45"/>
      <c r="L19665"/>
      <c r="M19665" s="46"/>
    </row>
    <row r="19666" spans="1:13" x14ac:dyDescent="0.3">
      <c r="A19666"/>
      <c r="B19666"/>
      <c r="C19666" s="29"/>
      <c r="D19666"/>
      <c r="E19666" s="44"/>
      <c r="F19666" s="29"/>
      <c r="G19666" s="45"/>
      <c r="L19666"/>
      <c r="M19666" s="46"/>
    </row>
    <row r="19667" spans="1:13" x14ac:dyDescent="0.3">
      <c r="A19667"/>
      <c r="B19667"/>
      <c r="C19667" s="29"/>
      <c r="D19667"/>
      <c r="E19667" s="44"/>
      <c r="F19667" s="29"/>
      <c r="G19667" s="45"/>
      <c r="L19667"/>
      <c r="M19667" s="46"/>
    </row>
    <row r="19668" spans="1:13" x14ac:dyDescent="0.3">
      <c r="A19668"/>
      <c r="B19668"/>
      <c r="C19668" s="29"/>
      <c r="D19668"/>
      <c r="E19668" s="44"/>
      <c r="F19668" s="29"/>
      <c r="G19668" s="45"/>
      <c r="L19668"/>
      <c r="M19668" s="46"/>
    </row>
    <row r="19669" spans="1:13" x14ac:dyDescent="0.3">
      <c r="A19669"/>
      <c r="B19669"/>
      <c r="C19669" s="29"/>
      <c r="D19669"/>
      <c r="E19669" s="44"/>
      <c r="F19669" s="29"/>
      <c r="G19669" s="45"/>
      <c r="L19669"/>
      <c r="M19669" s="46"/>
    </row>
    <row r="19670" spans="1:13" x14ac:dyDescent="0.3">
      <c r="A19670"/>
      <c r="B19670"/>
      <c r="C19670" s="29"/>
      <c r="D19670"/>
      <c r="E19670" s="44"/>
      <c r="F19670" s="29"/>
      <c r="G19670" s="45"/>
      <c r="L19670"/>
      <c r="M19670" s="46"/>
    </row>
    <row r="19671" spans="1:13" x14ac:dyDescent="0.3">
      <c r="A19671"/>
      <c r="B19671"/>
      <c r="C19671" s="29"/>
      <c r="D19671"/>
      <c r="E19671" s="44"/>
      <c r="F19671" s="29"/>
      <c r="G19671" s="45"/>
      <c r="L19671"/>
      <c r="M19671" s="46"/>
    </row>
    <row r="19672" spans="1:13" x14ac:dyDescent="0.3">
      <c r="A19672"/>
      <c r="B19672"/>
      <c r="C19672" s="29"/>
      <c r="D19672"/>
      <c r="E19672" s="44"/>
      <c r="F19672" s="29"/>
      <c r="G19672" s="45"/>
      <c r="L19672"/>
      <c r="M19672" s="46"/>
    </row>
    <row r="19673" spans="1:13" x14ac:dyDescent="0.3">
      <c r="A19673"/>
      <c r="B19673"/>
      <c r="C19673" s="29"/>
      <c r="D19673"/>
      <c r="E19673" s="44"/>
      <c r="F19673" s="29"/>
      <c r="G19673" s="45"/>
      <c r="L19673"/>
      <c r="M19673" s="46"/>
    </row>
    <row r="19674" spans="1:13" x14ac:dyDescent="0.3">
      <c r="A19674"/>
      <c r="B19674"/>
      <c r="C19674" s="29"/>
      <c r="D19674"/>
      <c r="E19674" s="44"/>
      <c r="F19674" s="29"/>
      <c r="G19674" s="45"/>
      <c r="L19674"/>
      <c r="M19674" s="46"/>
    </row>
    <row r="19675" spans="1:13" x14ac:dyDescent="0.3">
      <c r="A19675"/>
      <c r="B19675"/>
      <c r="C19675" s="29"/>
      <c r="D19675"/>
      <c r="E19675" s="44"/>
      <c r="F19675" s="29"/>
      <c r="G19675" s="45"/>
      <c r="L19675"/>
      <c r="M19675" s="46"/>
    </row>
    <row r="19676" spans="1:13" x14ac:dyDescent="0.3">
      <c r="A19676"/>
      <c r="B19676"/>
      <c r="C19676" s="29"/>
      <c r="D19676"/>
      <c r="E19676" s="44"/>
      <c r="F19676" s="29"/>
      <c r="G19676" s="45"/>
      <c r="L19676"/>
      <c r="M19676" s="46"/>
    </row>
    <row r="19677" spans="1:13" x14ac:dyDescent="0.3">
      <c r="A19677"/>
      <c r="B19677"/>
      <c r="C19677" s="29"/>
      <c r="D19677"/>
      <c r="E19677" s="44"/>
      <c r="F19677" s="29"/>
      <c r="G19677" s="45"/>
      <c r="L19677"/>
      <c r="M19677" s="46"/>
    </row>
    <row r="19678" spans="1:13" x14ac:dyDescent="0.3">
      <c r="A19678"/>
      <c r="B19678"/>
      <c r="C19678" s="29"/>
      <c r="D19678"/>
      <c r="E19678" s="44"/>
      <c r="F19678" s="29"/>
      <c r="G19678" s="45"/>
      <c r="L19678"/>
      <c r="M19678" s="46"/>
    </row>
    <row r="19679" spans="1:13" x14ac:dyDescent="0.3">
      <c r="A19679"/>
      <c r="B19679"/>
      <c r="C19679" s="29"/>
      <c r="D19679"/>
      <c r="E19679" s="44"/>
      <c r="F19679" s="29"/>
      <c r="G19679" s="45"/>
      <c r="L19679"/>
      <c r="M19679" s="46"/>
    </row>
    <row r="19680" spans="1:13" x14ac:dyDescent="0.3">
      <c r="A19680"/>
      <c r="B19680"/>
      <c r="C19680" s="29"/>
      <c r="D19680"/>
      <c r="E19680" s="44"/>
      <c r="F19680" s="29"/>
      <c r="G19680" s="45"/>
      <c r="L19680"/>
      <c r="M19680" s="46"/>
    </row>
    <row r="19681" spans="1:13" x14ac:dyDescent="0.3">
      <c r="A19681"/>
      <c r="B19681"/>
      <c r="C19681" s="29"/>
      <c r="D19681"/>
      <c r="E19681" s="44"/>
      <c r="F19681" s="29"/>
      <c r="G19681" s="45"/>
      <c r="L19681"/>
      <c r="M19681" s="46"/>
    </row>
    <row r="19682" spans="1:13" x14ac:dyDescent="0.3">
      <c r="A19682"/>
      <c r="B19682"/>
      <c r="C19682" s="29"/>
      <c r="D19682"/>
      <c r="E19682" s="44"/>
      <c r="F19682" s="29"/>
      <c r="G19682" s="45"/>
      <c r="L19682"/>
      <c r="M19682" s="46"/>
    </row>
    <row r="19683" spans="1:13" x14ac:dyDescent="0.3">
      <c r="A19683"/>
      <c r="B19683"/>
      <c r="C19683" s="29"/>
      <c r="D19683"/>
      <c r="E19683" s="44"/>
      <c r="F19683" s="29"/>
      <c r="G19683" s="45"/>
      <c r="L19683"/>
      <c r="M19683" s="46"/>
    </row>
    <row r="19684" spans="1:13" x14ac:dyDescent="0.3">
      <c r="A19684"/>
      <c r="B19684"/>
      <c r="C19684" s="29"/>
      <c r="D19684"/>
      <c r="E19684" s="44"/>
      <c r="F19684" s="29"/>
      <c r="G19684" s="45"/>
      <c r="L19684"/>
      <c r="M19684" s="46"/>
    </row>
    <row r="19685" spans="1:13" x14ac:dyDescent="0.3">
      <c r="A19685"/>
      <c r="B19685"/>
      <c r="C19685" s="29"/>
      <c r="D19685"/>
      <c r="E19685" s="44"/>
      <c r="F19685" s="29"/>
      <c r="G19685" s="45"/>
      <c r="L19685"/>
      <c r="M19685" s="46"/>
    </row>
    <row r="19686" spans="1:13" x14ac:dyDescent="0.3">
      <c r="A19686"/>
      <c r="B19686"/>
      <c r="C19686" s="29"/>
      <c r="D19686"/>
      <c r="E19686" s="44"/>
      <c r="F19686" s="29"/>
      <c r="G19686" s="45"/>
      <c r="L19686"/>
      <c r="M19686" s="46"/>
    </row>
    <row r="19687" spans="1:13" x14ac:dyDescent="0.3">
      <c r="A19687"/>
      <c r="B19687"/>
      <c r="C19687" s="29"/>
      <c r="D19687"/>
      <c r="E19687" s="44"/>
      <c r="F19687" s="29"/>
      <c r="G19687" s="45"/>
      <c r="L19687"/>
      <c r="M19687" s="46"/>
    </row>
    <row r="19688" spans="1:13" x14ac:dyDescent="0.3">
      <c r="A19688"/>
      <c r="B19688"/>
      <c r="C19688" s="29"/>
      <c r="D19688"/>
      <c r="E19688" s="44"/>
      <c r="F19688" s="29"/>
      <c r="G19688" s="45"/>
      <c r="L19688"/>
      <c r="M19688" s="46"/>
    </row>
    <row r="19689" spans="1:13" x14ac:dyDescent="0.3">
      <c r="A19689"/>
      <c r="B19689"/>
      <c r="C19689" s="29"/>
      <c r="D19689"/>
      <c r="E19689" s="44"/>
      <c r="F19689" s="29"/>
      <c r="G19689" s="45"/>
      <c r="L19689"/>
      <c r="M19689" s="46"/>
    </row>
    <row r="19690" spans="1:13" x14ac:dyDescent="0.3">
      <c r="A19690"/>
      <c r="B19690"/>
      <c r="C19690" s="29"/>
      <c r="D19690"/>
      <c r="E19690" s="44"/>
      <c r="F19690" s="29"/>
      <c r="G19690" s="45"/>
      <c r="L19690"/>
      <c r="M19690" s="46"/>
    </row>
    <row r="19691" spans="1:13" x14ac:dyDescent="0.3">
      <c r="A19691"/>
      <c r="B19691"/>
      <c r="C19691" s="29"/>
      <c r="D19691"/>
      <c r="E19691" s="44"/>
      <c r="F19691" s="29"/>
      <c r="G19691" s="45"/>
      <c r="L19691"/>
      <c r="M19691" s="46"/>
    </row>
    <row r="19692" spans="1:13" x14ac:dyDescent="0.3">
      <c r="A19692"/>
      <c r="B19692"/>
      <c r="C19692" s="29"/>
      <c r="D19692"/>
      <c r="E19692" s="44"/>
      <c r="F19692" s="29"/>
      <c r="G19692" s="45"/>
      <c r="L19692"/>
      <c r="M19692" s="46"/>
    </row>
    <row r="19693" spans="1:13" x14ac:dyDescent="0.3">
      <c r="A19693"/>
      <c r="B19693"/>
      <c r="C19693" s="29"/>
      <c r="D19693"/>
      <c r="E19693" s="44"/>
      <c r="F19693" s="29"/>
      <c r="G19693" s="45"/>
      <c r="L19693"/>
      <c r="M19693" s="46"/>
    </row>
    <row r="19694" spans="1:13" x14ac:dyDescent="0.3">
      <c r="A19694"/>
      <c r="B19694"/>
      <c r="C19694" s="29"/>
      <c r="D19694"/>
      <c r="E19694" s="44"/>
      <c r="F19694" s="29"/>
      <c r="G19694" s="45"/>
      <c r="L19694"/>
      <c r="M19694" s="46"/>
    </row>
    <row r="19695" spans="1:13" x14ac:dyDescent="0.3">
      <c r="A19695"/>
      <c r="B19695"/>
      <c r="C19695" s="29"/>
      <c r="D19695"/>
      <c r="E19695" s="44"/>
      <c r="F19695" s="29"/>
      <c r="G19695" s="45"/>
      <c r="L19695"/>
      <c r="M19695" s="46"/>
    </row>
    <row r="19696" spans="1:13" x14ac:dyDescent="0.3">
      <c r="A19696"/>
      <c r="B19696"/>
      <c r="C19696" s="29"/>
      <c r="D19696"/>
      <c r="E19696" s="44"/>
      <c r="F19696" s="29"/>
      <c r="G19696" s="45"/>
      <c r="L19696"/>
      <c r="M19696" s="46"/>
    </row>
    <row r="19697" spans="1:13" x14ac:dyDescent="0.3">
      <c r="A19697"/>
      <c r="B19697"/>
      <c r="C19697" s="29"/>
      <c r="D19697"/>
      <c r="E19697" s="44"/>
      <c r="F19697" s="29"/>
      <c r="G19697" s="45"/>
      <c r="L19697"/>
      <c r="M19697" s="46"/>
    </row>
    <row r="19698" spans="1:13" x14ac:dyDescent="0.3">
      <c r="A19698"/>
      <c r="B19698"/>
      <c r="C19698" s="29"/>
      <c r="D19698"/>
      <c r="E19698" s="44"/>
      <c r="F19698" s="29"/>
      <c r="G19698" s="45"/>
      <c r="L19698"/>
      <c r="M19698" s="46"/>
    </row>
    <row r="19699" spans="1:13" x14ac:dyDescent="0.3">
      <c r="A19699"/>
      <c r="B19699"/>
      <c r="C19699" s="29"/>
      <c r="D19699"/>
      <c r="E19699" s="44"/>
      <c r="F19699" s="29"/>
      <c r="G19699" s="45"/>
      <c r="L19699"/>
      <c r="M19699" s="46"/>
    </row>
    <row r="19700" spans="1:13" x14ac:dyDescent="0.3">
      <c r="A19700"/>
      <c r="B19700"/>
      <c r="C19700" s="29"/>
      <c r="D19700"/>
      <c r="E19700" s="44"/>
      <c r="F19700" s="29"/>
      <c r="G19700" s="45"/>
      <c r="L19700"/>
      <c r="M19700" s="46"/>
    </row>
    <row r="19701" spans="1:13" x14ac:dyDescent="0.3">
      <c r="A19701"/>
      <c r="B19701"/>
      <c r="C19701" s="29"/>
      <c r="D19701"/>
      <c r="E19701" s="44"/>
      <c r="F19701" s="29"/>
      <c r="G19701" s="45"/>
      <c r="L19701"/>
      <c r="M19701" s="46"/>
    </row>
    <row r="19702" spans="1:13" x14ac:dyDescent="0.3">
      <c r="A19702"/>
      <c r="B19702"/>
      <c r="C19702" s="29"/>
      <c r="D19702"/>
      <c r="E19702" s="44"/>
      <c r="F19702" s="29"/>
      <c r="G19702" s="45"/>
      <c r="L19702"/>
      <c r="M19702" s="46"/>
    </row>
    <row r="19703" spans="1:13" x14ac:dyDescent="0.3">
      <c r="A19703"/>
      <c r="B19703"/>
      <c r="C19703" s="29"/>
      <c r="D19703"/>
      <c r="E19703" s="44"/>
      <c r="F19703" s="29"/>
      <c r="G19703" s="45"/>
      <c r="L19703"/>
      <c r="M19703" s="46"/>
    </row>
    <row r="19704" spans="1:13" x14ac:dyDescent="0.3">
      <c r="A19704"/>
      <c r="B19704"/>
      <c r="C19704" s="29"/>
      <c r="D19704"/>
      <c r="E19704" s="44"/>
      <c r="F19704" s="29"/>
      <c r="G19704" s="45"/>
      <c r="L19704"/>
      <c r="M19704" s="46"/>
    </row>
    <row r="19705" spans="1:13" x14ac:dyDescent="0.3">
      <c r="A19705"/>
      <c r="B19705"/>
      <c r="C19705" s="29"/>
      <c r="D19705"/>
      <c r="E19705" s="44"/>
      <c r="F19705" s="29"/>
      <c r="G19705" s="45"/>
      <c r="L19705"/>
      <c r="M19705" s="46"/>
    </row>
    <row r="19706" spans="1:13" x14ac:dyDescent="0.3">
      <c r="A19706"/>
      <c r="B19706"/>
      <c r="C19706" s="29"/>
      <c r="D19706"/>
      <c r="E19706" s="44"/>
      <c r="F19706" s="29"/>
      <c r="G19706" s="45"/>
      <c r="L19706"/>
      <c r="M19706" s="46"/>
    </row>
    <row r="19707" spans="1:13" x14ac:dyDescent="0.3">
      <c r="A19707"/>
      <c r="B19707"/>
      <c r="C19707" s="29"/>
      <c r="D19707"/>
      <c r="E19707" s="44"/>
      <c r="F19707" s="29"/>
      <c r="G19707" s="45"/>
      <c r="L19707"/>
      <c r="M19707" s="46"/>
    </row>
    <row r="19708" spans="1:13" x14ac:dyDescent="0.3">
      <c r="A19708"/>
      <c r="B19708"/>
      <c r="C19708" s="29"/>
      <c r="D19708"/>
      <c r="E19708" s="44"/>
      <c r="F19708" s="29"/>
      <c r="G19708" s="45"/>
      <c r="L19708"/>
      <c r="M19708" s="46"/>
    </row>
    <row r="19709" spans="1:13" x14ac:dyDescent="0.3">
      <c r="A19709"/>
      <c r="B19709"/>
      <c r="C19709" s="29"/>
      <c r="D19709"/>
      <c r="E19709" s="44"/>
      <c r="F19709" s="29"/>
      <c r="G19709" s="45"/>
      <c r="L19709"/>
      <c r="M19709" s="46"/>
    </row>
    <row r="19710" spans="1:13" x14ac:dyDescent="0.3">
      <c r="A19710"/>
      <c r="B19710"/>
      <c r="C19710" s="29"/>
      <c r="D19710"/>
      <c r="E19710" s="44"/>
      <c r="F19710" s="29"/>
      <c r="G19710" s="45"/>
      <c r="L19710"/>
      <c r="M19710" s="46"/>
    </row>
    <row r="19711" spans="1:13" x14ac:dyDescent="0.3">
      <c r="A19711"/>
      <c r="B19711"/>
      <c r="C19711" s="29"/>
      <c r="D19711"/>
      <c r="E19711" s="44"/>
      <c r="F19711" s="29"/>
      <c r="G19711" s="45"/>
      <c r="L19711"/>
      <c r="M19711" s="46"/>
    </row>
    <row r="19712" spans="1:13" x14ac:dyDescent="0.3">
      <c r="A19712"/>
      <c r="B19712"/>
      <c r="C19712" s="29"/>
      <c r="D19712"/>
      <c r="E19712" s="44"/>
      <c r="F19712" s="29"/>
      <c r="G19712" s="45"/>
      <c r="L19712"/>
      <c r="M19712" s="46"/>
    </row>
    <row r="19713" spans="1:13" x14ac:dyDescent="0.3">
      <c r="A19713"/>
      <c r="B19713"/>
      <c r="C19713" s="29"/>
      <c r="D19713"/>
      <c r="E19713" s="44"/>
      <c r="F19713" s="29"/>
      <c r="G19713" s="45"/>
      <c r="L19713"/>
      <c r="M19713" s="46"/>
    </row>
    <row r="19714" spans="1:13" x14ac:dyDescent="0.3">
      <c r="A19714"/>
      <c r="B19714"/>
      <c r="C19714" s="29"/>
      <c r="D19714"/>
      <c r="E19714" s="44"/>
      <c r="F19714" s="29"/>
      <c r="G19714" s="45"/>
      <c r="L19714"/>
      <c r="M19714" s="46"/>
    </row>
    <row r="19715" spans="1:13" x14ac:dyDescent="0.3">
      <c r="A19715"/>
      <c r="B19715"/>
      <c r="C19715" s="29"/>
      <c r="D19715"/>
      <c r="E19715" s="44"/>
      <c r="F19715" s="29"/>
      <c r="G19715" s="45"/>
      <c r="L19715"/>
      <c r="M19715" s="46"/>
    </row>
    <row r="19716" spans="1:13" x14ac:dyDescent="0.3">
      <c r="A19716"/>
      <c r="B19716"/>
      <c r="C19716" s="29"/>
      <c r="D19716"/>
      <c r="E19716" s="44"/>
      <c r="F19716" s="29"/>
      <c r="G19716" s="45"/>
      <c r="L19716"/>
      <c r="M19716" s="46"/>
    </row>
    <row r="19717" spans="1:13" x14ac:dyDescent="0.3">
      <c r="A19717"/>
      <c r="B19717"/>
      <c r="C19717" s="29"/>
      <c r="D19717"/>
      <c r="E19717" s="44"/>
      <c r="F19717" s="29"/>
      <c r="G19717" s="45"/>
      <c r="L19717"/>
      <c r="M19717" s="46"/>
    </row>
    <row r="19718" spans="1:13" x14ac:dyDescent="0.3">
      <c r="A19718"/>
      <c r="B19718"/>
      <c r="C19718" s="29"/>
      <c r="D19718"/>
      <c r="E19718" s="44"/>
      <c r="F19718" s="29"/>
      <c r="G19718" s="45"/>
      <c r="L19718"/>
      <c r="M19718" s="46"/>
    </row>
    <row r="19719" spans="1:13" x14ac:dyDescent="0.3">
      <c r="A19719"/>
      <c r="B19719"/>
      <c r="C19719" s="29"/>
      <c r="D19719"/>
      <c r="E19719" s="44"/>
      <c r="F19719" s="29"/>
      <c r="G19719" s="45"/>
      <c r="L19719"/>
      <c r="M19719" s="46"/>
    </row>
    <row r="19720" spans="1:13" x14ac:dyDescent="0.3">
      <c r="A19720"/>
      <c r="B19720"/>
      <c r="C19720" s="29"/>
      <c r="D19720"/>
      <c r="E19720" s="44"/>
      <c r="F19720" s="29"/>
      <c r="G19720" s="45"/>
      <c r="L19720"/>
      <c r="M19720" s="46"/>
    </row>
    <row r="19721" spans="1:13" x14ac:dyDescent="0.3">
      <c r="A19721"/>
      <c r="B19721"/>
      <c r="C19721" s="29"/>
      <c r="D19721"/>
      <c r="E19721" s="44"/>
      <c r="F19721" s="29"/>
      <c r="G19721" s="45"/>
      <c r="L19721"/>
      <c r="M19721" s="46"/>
    </row>
    <row r="19722" spans="1:13" x14ac:dyDescent="0.3">
      <c r="A19722"/>
      <c r="B19722"/>
      <c r="C19722" s="29"/>
      <c r="D19722"/>
      <c r="E19722" s="44"/>
      <c r="F19722" s="29"/>
      <c r="G19722" s="45"/>
      <c r="L19722"/>
      <c r="M19722" s="46"/>
    </row>
    <row r="19723" spans="1:13" x14ac:dyDescent="0.3">
      <c r="A19723"/>
      <c r="B19723"/>
      <c r="C19723" s="29"/>
      <c r="D19723"/>
      <c r="E19723" s="44"/>
      <c r="F19723" s="29"/>
      <c r="G19723" s="45"/>
      <c r="L19723"/>
      <c r="M19723" s="46"/>
    </row>
    <row r="19724" spans="1:13" x14ac:dyDescent="0.3">
      <c r="A19724"/>
      <c r="B19724"/>
      <c r="C19724" s="29"/>
      <c r="D19724"/>
      <c r="E19724" s="44"/>
      <c r="F19724" s="29"/>
      <c r="G19724" s="45"/>
      <c r="L19724"/>
      <c r="M19724" s="46"/>
    </row>
    <row r="19725" spans="1:13" x14ac:dyDescent="0.3">
      <c r="A19725"/>
      <c r="B19725"/>
      <c r="C19725" s="29"/>
      <c r="D19725"/>
      <c r="E19725" s="44"/>
      <c r="F19725" s="29"/>
      <c r="G19725" s="45"/>
      <c r="L19725"/>
      <c r="M19725" s="46"/>
    </row>
    <row r="19726" spans="1:13" x14ac:dyDescent="0.3">
      <c r="A19726"/>
      <c r="B19726"/>
      <c r="C19726" s="29"/>
      <c r="D19726"/>
      <c r="E19726" s="44"/>
      <c r="F19726" s="29"/>
      <c r="G19726" s="45"/>
      <c r="L19726"/>
      <c r="M19726" s="46"/>
    </row>
    <row r="19727" spans="1:13" x14ac:dyDescent="0.3">
      <c r="A19727"/>
      <c r="B19727"/>
      <c r="C19727" s="29"/>
      <c r="D19727"/>
      <c r="E19727" s="44"/>
      <c r="F19727" s="29"/>
      <c r="G19727" s="45"/>
      <c r="L19727"/>
      <c r="M19727" s="46"/>
    </row>
    <row r="19728" spans="1:13" x14ac:dyDescent="0.3">
      <c r="A19728"/>
      <c r="B19728"/>
      <c r="C19728" s="29"/>
      <c r="D19728"/>
      <c r="E19728" s="44"/>
      <c r="F19728" s="29"/>
      <c r="G19728" s="45"/>
      <c r="L19728"/>
      <c r="M19728" s="46"/>
    </row>
    <row r="19729" spans="1:13" x14ac:dyDescent="0.3">
      <c r="A19729"/>
      <c r="B19729"/>
      <c r="C19729" s="29"/>
      <c r="D19729"/>
      <c r="E19729" s="44"/>
      <c r="F19729" s="29"/>
      <c r="G19729" s="45"/>
      <c r="L19729"/>
      <c r="M19729" s="46"/>
    </row>
    <row r="19730" spans="1:13" x14ac:dyDescent="0.3">
      <c r="A19730"/>
      <c r="B19730"/>
      <c r="C19730" s="29"/>
      <c r="D19730"/>
      <c r="E19730" s="44"/>
      <c r="F19730" s="29"/>
      <c r="G19730" s="45"/>
      <c r="L19730"/>
      <c r="M19730" s="46"/>
    </row>
    <row r="19731" spans="1:13" x14ac:dyDescent="0.3">
      <c r="A19731"/>
      <c r="B19731"/>
      <c r="C19731" s="29"/>
      <c r="D19731"/>
      <c r="E19731" s="44"/>
      <c r="F19731" s="29"/>
      <c r="G19731" s="45"/>
      <c r="L19731"/>
      <c r="M19731" s="46"/>
    </row>
    <row r="19732" spans="1:13" x14ac:dyDescent="0.3">
      <c r="A19732"/>
      <c r="B19732"/>
      <c r="C19732" s="29"/>
      <c r="D19732"/>
      <c r="E19732" s="44"/>
      <c r="F19732" s="29"/>
      <c r="G19732" s="45"/>
      <c r="L19732"/>
      <c r="M19732" s="46"/>
    </row>
    <row r="19733" spans="1:13" x14ac:dyDescent="0.3">
      <c r="A19733"/>
      <c r="B19733"/>
      <c r="C19733" s="29"/>
      <c r="D19733"/>
      <c r="E19733" s="44"/>
      <c r="F19733" s="29"/>
      <c r="G19733" s="45"/>
      <c r="L19733"/>
      <c r="M19733" s="46"/>
    </row>
    <row r="19734" spans="1:13" x14ac:dyDescent="0.3">
      <c r="A19734"/>
      <c r="B19734"/>
      <c r="C19734" s="29"/>
      <c r="D19734"/>
      <c r="E19734" s="44"/>
      <c r="F19734" s="29"/>
      <c r="G19734" s="45"/>
      <c r="L19734"/>
      <c r="M19734" s="46"/>
    </row>
    <row r="19735" spans="1:13" x14ac:dyDescent="0.3">
      <c r="A19735"/>
      <c r="B19735"/>
      <c r="C19735" s="29"/>
      <c r="D19735"/>
      <c r="E19735" s="44"/>
      <c r="F19735" s="29"/>
      <c r="G19735" s="45"/>
      <c r="L19735"/>
      <c r="M19735" s="46"/>
    </row>
    <row r="19736" spans="1:13" x14ac:dyDescent="0.3">
      <c r="A19736"/>
      <c r="B19736"/>
      <c r="C19736" s="29"/>
      <c r="D19736"/>
      <c r="E19736" s="44"/>
      <c r="F19736" s="29"/>
      <c r="G19736" s="45"/>
      <c r="L19736"/>
      <c r="M19736" s="46"/>
    </row>
    <row r="19737" spans="1:13" x14ac:dyDescent="0.3">
      <c r="A19737"/>
      <c r="B19737"/>
      <c r="C19737" s="29"/>
      <c r="D19737"/>
      <c r="E19737" s="44"/>
      <c r="F19737" s="29"/>
      <c r="G19737" s="45"/>
      <c r="L19737"/>
      <c r="M19737" s="46"/>
    </row>
    <row r="19738" spans="1:13" x14ac:dyDescent="0.3">
      <c r="A19738"/>
      <c r="B19738"/>
      <c r="C19738" s="29"/>
      <c r="D19738"/>
      <c r="E19738" s="44"/>
      <c r="F19738" s="29"/>
      <c r="G19738" s="45"/>
      <c r="L19738"/>
      <c r="M19738" s="46"/>
    </row>
    <row r="19739" spans="1:13" x14ac:dyDescent="0.3">
      <c r="A19739"/>
      <c r="B19739"/>
      <c r="C19739" s="29"/>
      <c r="D19739"/>
      <c r="E19739" s="44"/>
      <c r="F19739" s="29"/>
      <c r="G19739" s="45"/>
      <c r="L19739"/>
      <c r="M19739" s="46"/>
    </row>
    <row r="19740" spans="1:13" x14ac:dyDescent="0.3">
      <c r="A19740"/>
      <c r="B19740"/>
      <c r="C19740" s="29"/>
      <c r="D19740"/>
      <c r="E19740" s="44"/>
      <c r="F19740" s="29"/>
      <c r="G19740" s="45"/>
      <c r="L19740"/>
      <c r="M19740" s="46"/>
    </row>
    <row r="19741" spans="1:13" x14ac:dyDescent="0.3">
      <c r="A19741"/>
      <c r="B19741"/>
      <c r="C19741" s="29"/>
      <c r="D19741"/>
      <c r="E19741" s="44"/>
      <c r="F19741" s="29"/>
      <c r="G19741" s="45"/>
      <c r="L19741"/>
      <c r="M19741" s="46"/>
    </row>
    <row r="19742" spans="1:13" x14ac:dyDescent="0.3">
      <c r="A19742"/>
      <c r="B19742"/>
      <c r="C19742" s="29"/>
      <c r="D19742"/>
      <c r="E19742" s="44"/>
      <c r="F19742" s="29"/>
      <c r="G19742" s="45"/>
      <c r="L19742"/>
      <c r="M19742" s="46"/>
    </row>
    <row r="19743" spans="1:13" x14ac:dyDescent="0.3">
      <c r="A19743"/>
      <c r="B19743"/>
      <c r="C19743" s="29"/>
      <c r="D19743"/>
      <c r="E19743" s="44"/>
      <c r="F19743" s="29"/>
      <c r="G19743" s="45"/>
      <c r="L19743"/>
      <c r="M19743" s="46"/>
    </row>
    <row r="19744" spans="1:13" x14ac:dyDescent="0.3">
      <c r="A19744"/>
      <c r="B19744"/>
      <c r="C19744" s="29"/>
      <c r="D19744"/>
      <c r="E19744" s="44"/>
      <c r="F19744" s="29"/>
      <c r="G19744" s="45"/>
      <c r="L19744"/>
      <c r="M19744" s="46"/>
    </row>
    <row r="19745" spans="1:13" x14ac:dyDescent="0.3">
      <c r="A19745"/>
      <c r="B19745"/>
      <c r="C19745" s="29"/>
      <c r="D19745"/>
      <c r="E19745" s="44"/>
      <c r="F19745" s="29"/>
      <c r="G19745" s="45"/>
      <c r="L19745"/>
      <c r="M19745" s="46"/>
    </row>
    <row r="19746" spans="1:13" x14ac:dyDescent="0.3">
      <c r="A19746"/>
      <c r="B19746"/>
      <c r="C19746" s="29"/>
      <c r="D19746"/>
      <c r="E19746" s="44"/>
      <c r="F19746" s="29"/>
      <c r="G19746" s="45"/>
      <c r="L19746"/>
      <c r="M19746" s="46"/>
    </row>
    <row r="19747" spans="1:13" x14ac:dyDescent="0.3">
      <c r="A19747"/>
      <c r="B19747"/>
      <c r="C19747" s="29"/>
      <c r="D19747"/>
      <c r="E19747" s="44"/>
      <c r="F19747" s="29"/>
      <c r="G19747" s="45"/>
      <c r="L19747"/>
      <c r="M19747" s="46"/>
    </row>
    <row r="19748" spans="1:13" x14ac:dyDescent="0.3">
      <c r="A19748"/>
      <c r="B19748"/>
      <c r="C19748" s="29"/>
      <c r="D19748"/>
      <c r="E19748" s="44"/>
      <c r="F19748" s="29"/>
      <c r="G19748" s="45"/>
      <c r="L19748"/>
      <c r="M19748" s="46"/>
    </row>
    <row r="19749" spans="1:13" x14ac:dyDescent="0.3">
      <c r="A19749"/>
      <c r="B19749"/>
      <c r="C19749" s="29"/>
      <c r="D19749"/>
      <c r="E19749" s="44"/>
      <c r="F19749" s="29"/>
      <c r="G19749" s="45"/>
      <c r="L19749"/>
      <c r="M19749" s="46"/>
    </row>
    <row r="19750" spans="1:13" x14ac:dyDescent="0.3">
      <c r="A19750"/>
      <c r="B19750"/>
      <c r="C19750" s="29"/>
      <c r="D19750"/>
      <c r="E19750" s="44"/>
      <c r="F19750" s="29"/>
      <c r="G19750" s="45"/>
      <c r="L19750"/>
      <c r="M19750" s="46"/>
    </row>
    <row r="19751" spans="1:13" x14ac:dyDescent="0.3">
      <c r="A19751"/>
      <c r="B19751"/>
      <c r="C19751" s="29"/>
      <c r="D19751"/>
      <c r="E19751" s="44"/>
      <c r="F19751" s="29"/>
      <c r="G19751" s="45"/>
      <c r="L19751"/>
      <c r="M19751" s="46"/>
    </row>
    <row r="19752" spans="1:13" x14ac:dyDescent="0.3">
      <c r="A19752"/>
      <c r="B19752"/>
      <c r="C19752" s="29"/>
      <c r="D19752"/>
      <c r="E19752" s="44"/>
      <c r="F19752" s="29"/>
      <c r="G19752" s="45"/>
      <c r="L19752"/>
      <c r="M19752" s="46"/>
    </row>
    <row r="19753" spans="1:13" x14ac:dyDescent="0.3">
      <c r="A19753"/>
      <c r="B19753"/>
      <c r="C19753" s="29"/>
      <c r="D19753"/>
      <c r="E19753" s="44"/>
      <c r="F19753" s="29"/>
      <c r="G19753" s="45"/>
      <c r="L19753"/>
      <c r="M19753" s="46"/>
    </row>
    <row r="19754" spans="1:13" x14ac:dyDescent="0.3">
      <c r="A19754"/>
      <c r="B19754"/>
      <c r="C19754" s="29"/>
      <c r="D19754"/>
      <c r="E19754" s="44"/>
      <c r="F19754" s="29"/>
      <c r="G19754" s="45"/>
      <c r="L19754"/>
      <c r="M19754" s="46"/>
    </row>
    <row r="19755" spans="1:13" x14ac:dyDescent="0.3">
      <c r="A19755"/>
      <c r="B19755"/>
      <c r="C19755" s="29"/>
      <c r="D19755"/>
      <c r="E19755" s="44"/>
      <c r="F19755" s="29"/>
      <c r="G19755" s="45"/>
      <c r="L19755"/>
      <c r="M19755" s="46"/>
    </row>
    <row r="19756" spans="1:13" x14ac:dyDescent="0.3">
      <c r="A19756"/>
      <c r="B19756"/>
      <c r="C19756" s="29"/>
      <c r="D19756"/>
      <c r="E19756" s="44"/>
      <c r="F19756" s="29"/>
      <c r="G19756" s="45"/>
      <c r="L19756"/>
      <c r="M19756" s="46"/>
    </row>
    <row r="19757" spans="1:13" x14ac:dyDescent="0.3">
      <c r="A19757"/>
      <c r="B19757"/>
      <c r="C19757" s="29"/>
      <c r="D19757"/>
      <c r="E19757" s="44"/>
      <c r="F19757" s="29"/>
      <c r="G19757" s="45"/>
      <c r="L19757"/>
      <c r="M19757" s="46"/>
    </row>
    <row r="19758" spans="1:13" x14ac:dyDescent="0.3">
      <c r="A19758"/>
      <c r="B19758"/>
      <c r="C19758" s="29"/>
      <c r="D19758"/>
      <c r="E19758" s="44"/>
      <c r="F19758" s="29"/>
      <c r="G19758" s="45"/>
      <c r="L19758"/>
      <c r="M19758" s="46"/>
    </row>
    <row r="19759" spans="1:13" x14ac:dyDescent="0.3">
      <c r="A19759"/>
      <c r="B19759"/>
      <c r="C19759" s="29"/>
      <c r="D19759"/>
      <c r="E19759" s="44"/>
      <c r="F19759" s="29"/>
      <c r="G19759" s="45"/>
      <c r="L19759"/>
      <c r="M19759" s="46"/>
    </row>
    <row r="19760" spans="1:13" x14ac:dyDescent="0.3">
      <c r="A19760"/>
      <c r="B19760"/>
      <c r="C19760" s="29"/>
      <c r="D19760"/>
      <c r="E19760" s="44"/>
      <c r="F19760" s="29"/>
      <c r="G19760" s="45"/>
      <c r="L19760"/>
      <c r="M19760" s="46"/>
    </row>
    <row r="19761" spans="1:13" x14ac:dyDescent="0.3">
      <c r="A19761"/>
      <c r="B19761"/>
      <c r="C19761" s="29"/>
      <c r="D19761"/>
      <c r="E19761" s="44"/>
      <c r="F19761" s="29"/>
      <c r="G19761" s="45"/>
      <c r="L19761"/>
      <c r="M19761" s="46"/>
    </row>
    <row r="19762" spans="1:13" x14ac:dyDescent="0.3">
      <c r="A19762"/>
      <c r="B19762"/>
      <c r="C19762" s="29"/>
      <c r="D19762"/>
      <c r="E19762" s="44"/>
      <c r="F19762" s="29"/>
      <c r="G19762" s="45"/>
      <c r="L19762"/>
      <c r="M19762" s="46"/>
    </row>
    <row r="19763" spans="1:13" x14ac:dyDescent="0.3">
      <c r="A19763"/>
      <c r="B19763"/>
      <c r="C19763" s="29"/>
      <c r="D19763"/>
      <c r="E19763" s="44"/>
      <c r="F19763" s="29"/>
      <c r="G19763" s="45"/>
      <c r="L19763"/>
      <c r="M19763" s="46"/>
    </row>
    <row r="19764" spans="1:13" x14ac:dyDescent="0.3">
      <c r="A19764"/>
      <c r="B19764"/>
      <c r="C19764" s="29"/>
      <c r="D19764"/>
      <c r="E19764" s="44"/>
      <c r="F19764" s="29"/>
      <c r="G19764" s="45"/>
      <c r="L19764"/>
      <c r="M19764" s="46"/>
    </row>
    <row r="19765" spans="1:13" x14ac:dyDescent="0.3">
      <c r="A19765"/>
      <c r="B19765"/>
      <c r="C19765" s="29"/>
      <c r="D19765"/>
      <c r="E19765" s="44"/>
      <c r="F19765" s="29"/>
      <c r="G19765" s="45"/>
      <c r="L19765"/>
      <c r="M19765" s="46"/>
    </row>
    <row r="19766" spans="1:13" x14ac:dyDescent="0.3">
      <c r="A19766"/>
      <c r="B19766"/>
      <c r="C19766" s="29"/>
      <c r="D19766"/>
      <c r="E19766" s="44"/>
      <c r="F19766" s="29"/>
      <c r="G19766" s="45"/>
      <c r="L19766"/>
      <c r="M19766" s="46"/>
    </row>
    <row r="19767" spans="1:13" x14ac:dyDescent="0.3">
      <c r="A19767"/>
      <c r="B19767"/>
      <c r="C19767" s="29"/>
      <c r="D19767"/>
      <c r="E19767" s="44"/>
      <c r="F19767" s="29"/>
      <c r="G19767" s="45"/>
      <c r="L19767"/>
      <c r="M19767" s="46"/>
    </row>
    <row r="19768" spans="1:13" x14ac:dyDescent="0.3">
      <c r="A19768"/>
      <c r="B19768"/>
      <c r="C19768" s="29"/>
      <c r="D19768"/>
      <c r="E19768" s="44"/>
      <c r="F19768" s="29"/>
      <c r="G19768" s="45"/>
      <c r="L19768"/>
      <c r="M19768" s="46"/>
    </row>
    <row r="19769" spans="1:13" x14ac:dyDescent="0.3">
      <c r="A19769"/>
      <c r="B19769"/>
      <c r="C19769" s="29"/>
      <c r="D19769"/>
      <c r="E19769" s="44"/>
      <c r="F19769" s="29"/>
      <c r="G19769" s="45"/>
      <c r="L19769"/>
      <c r="M19769" s="46"/>
    </row>
    <row r="19770" spans="1:13" x14ac:dyDescent="0.3">
      <c r="A19770"/>
      <c r="B19770"/>
      <c r="C19770" s="29"/>
      <c r="D19770"/>
      <c r="E19770" s="44"/>
      <c r="F19770" s="29"/>
      <c r="G19770" s="45"/>
      <c r="L19770"/>
      <c r="M19770" s="46"/>
    </row>
    <row r="19771" spans="1:13" x14ac:dyDescent="0.3">
      <c r="A19771"/>
      <c r="B19771"/>
      <c r="C19771" s="29"/>
      <c r="D19771"/>
      <c r="E19771" s="44"/>
      <c r="F19771" s="29"/>
      <c r="G19771" s="45"/>
      <c r="L19771"/>
      <c r="M19771" s="46"/>
    </row>
    <row r="19772" spans="1:13" x14ac:dyDescent="0.3">
      <c r="A19772"/>
      <c r="B19772"/>
      <c r="C19772" s="29"/>
      <c r="D19772"/>
      <c r="E19772" s="44"/>
      <c r="F19772" s="29"/>
      <c r="G19772" s="45"/>
      <c r="L19772"/>
      <c r="M19772" s="46"/>
    </row>
    <row r="19773" spans="1:13" x14ac:dyDescent="0.3">
      <c r="A19773"/>
      <c r="B19773"/>
      <c r="C19773" s="29"/>
      <c r="D19773"/>
      <c r="E19773" s="44"/>
      <c r="F19773" s="29"/>
      <c r="G19773" s="45"/>
      <c r="L19773"/>
      <c r="M19773" s="46"/>
    </row>
    <row r="19774" spans="1:13" x14ac:dyDescent="0.3">
      <c r="A19774"/>
      <c r="B19774"/>
      <c r="C19774" s="29"/>
      <c r="D19774"/>
      <c r="E19774" s="44"/>
      <c r="F19774" s="29"/>
      <c r="G19774" s="45"/>
      <c r="L19774"/>
      <c r="M19774" s="46"/>
    </row>
    <row r="19775" spans="1:13" x14ac:dyDescent="0.3">
      <c r="A19775"/>
      <c r="B19775"/>
      <c r="C19775" s="29"/>
      <c r="D19775"/>
      <c r="E19775" s="44"/>
      <c r="F19775" s="29"/>
      <c r="G19775" s="45"/>
      <c r="L19775"/>
      <c r="M19775" s="46"/>
    </row>
    <row r="19776" spans="1:13" x14ac:dyDescent="0.3">
      <c r="A19776"/>
      <c r="B19776"/>
      <c r="C19776" s="29"/>
      <c r="D19776"/>
      <c r="E19776" s="44"/>
      <c r="F19776" s="29"/>
      <c r="G19776" s="45"/>
      <c r="L19776"/>
      <c r="M19776" s="46"/>
    </row>
    <row r="19777" spans="1:13" x14ac:dyDescent="0.3">
      <c r="A19777"/>
      <c r="B19777"/>
      <c r="C19777" s="29"/>
      <c r="D19777"/>
      <c r="E19777" s="44"/>
      <c r="F19777" s="29"/>
      <c r="G19777" s="45"/>
      <c r="L19777"/>
      <c r="M19777" s="46"/>
    </row>
    <row r="19778" spans="1:13" x14ac:dyDescent="0.3">
      <c r="A19778"/>
      <c r="B19778"/>
      <c r="C19778" s="29"/>
      <c r="D19778"/>
      <c r="E19778" s="44"/>
      <c r="F19778" s="29"/>
      <c r="G19778" s="45"/>
      <c r="L19778"/>
      <c r="M19778" s="46"/>
    </row>
    <row r="19779" spans="1:13" x14ac:dyDescent="0.3">
      <c r="A19779"/>
      <c r="B19779"/>
      <c r="C19779" s="29"/>
      <c r="D19779"/>
      <c r="E19779" s="44"/>
      <c r="F19779" s="29"/>
      <c r="G19779" s="45"/>
      <c r="L19779"/>
      <c r="M19779" s="46"/>
    </row>
    <row r="19780" spans="1:13" x14ac:dyDescent="0.3">
      <c r="A19780"/>
      <c r="B19780"/>
      <c r="C19780" s="29"/>
      <c r="D19780"/>
      <c r="E19780" s="44"/>
      <c r="F19780" s="29"/>
      <c r="G19780" s="45"/>
      <c r="L19780"/>
      <c r="M19780" s="46"/>
    </row>
    <row r="19781" spans="1:13" x14ac:dyDescent="0.3">
      <c r="A19781"/>
      <c r="B19781"/>
      <c r="C19781" s="29"/>
      <c r="D19781"/>
      <c r="E19781" s="44"/>
      <c r="F19781" s="29"/>
      <c r="G19781" s="45"/>
      <c r="L19781"/>
      <c r="M19781" s="46"/>
    </row>
    <row r="19782" spans="1:13" x14ac:dyDescent="0.3">
      <c r="A19782"/>
      <c r="B19782"/>
      <c r="C19782" s="29"/>
      <c r="D19782"/>
      <c r="E19782" s="44"/>
      <c r="F19782" s="29"/>
      <c r="G19782" s="45"/>
      <c r="L19782"/>
      <c r="M19782" s="46"/>
    </row>
    <row r="19783" spans="1:13" x14ac:dyDescent="0.3">
      <c r="A19783"/>
      <c r="B19783"/>
      <c r="C19783" s="29"/>
      <c r="D19783"/>
      <c r="E19783" s="44"/>
      <c r="F19783" s="29"/>
      <c r="G19783" s="45"/>
      <c r="L19783"/>
      <c r="M19783" s="46"/>
    </row>
    <row r="19784" spans="1:13" x14ac:dyDescent="0.3">
      <c r="A19784"/>
      <c r="B19784"/>
      <c r="C19784" s="29"/>
      <c r="D19784"/>
      <c r="E19784" s="44"/>
      <c r="F19784" s="29"/>
      <c r="G19784" s="45"/>
      <c r="L19784"/>
      <c r="M19784" s="46"/>
    </row>
    <row r="19785" spans="1:13" x14ac:dyDescent="0.3">
      <c r="A19785"/>
      <c r="B19785"/>
      <c r="C19785" s="29"/>
      <c r="D19785"/>
      <c r="E19785" s="44"/>
      <c r="F19785" s="29"/>
      <c r="G19785" s="45"/>
      <c r="L19785"/>
      <c r="M19785" s="46"/>
    </row>
    <row r="19786" spans="1:13" x14ac:dyDescent="0.3">
      <c r="A19786"/>
      <c r="B19786"/>
      <c r="C19786" s="29"/>
      <c r="D19786"/>
      <c r="E19786" s="44"/>
      <c r="F19786" s="29"/>
      <c r="G19786" s="45"/>
      <c r="L19786"/>
      <c r="M19786" s="46"/>
    </row>
    <row r="19787" spans="1:13" x14ac:dyDescent="0.3">
      <c r="A19787"/>
      <c r="B19787"/>
      <c r="C19787" s="29"/>
      <c r="D19787"/>
      <c r="E19787" s="44"/>
      <c r="F19787" s="29"/>
      <c r="G19787" s="45"/>
      <c r="L19787"/>
      <c r="M19787" s="46"/>
    </row>
    <row r="19788" spans="1:13" x14ac:dyDescent="0.3">
      <c r="A19788"/>
      <c r="B19788"/>
      <c r="C19788" s="29"/>
      <c r="D19788"/>
      <c r="E19788" s="44"/>
      <c r="F19788" s="29"/>
      <c r="G19788" s="45"/>
      <c r="L19788"/>
      <c r="M19788" s="46"/>
    </row>
    <row r="19789" spans="1:13" x14ac:dyDescent="0.3">
      <c r="A19789"/>
      <c r="B19789"/>
      <c r="C19789" s="29"/>
      <c r="D19789"/>
      <c r="E19789" s="44"/>
      <c r="F19789" s="29"/>
      <c r="G19789" s="45"/>
      <c r="L19789"/>
      <c r="M19789" s="46"/>
    </row>
    <row r="19790" spans="1:13" x14ac:dyDescent="0.3">
      <c r="A19790"/>
      <c r="B19790"/>
      <c r="C19790" s="29"/>
      <c r="D19790"/>
      <c r="E19790" s="44"/>
      <c r="F19790" s="29"/>
      <c r="G19790" s="45"/>
      <c r="L19790"/>
      <c r="M19790" s="46"/>
    </row>
    <row r="19791" spans="1:13" x14ac:dyDescent="0.3">
      <c r="A19791"/>
      <c r="B19791"/>
      <c r="C19791" s="29"/>
      <c r="D19791"/>
      <c r="E19791" s="44"/>
      <c r="F19791" s="29"/>
      <c r="G19791" s="45"/>
      <c r="L19791"/>
      <c r="M19791" s="46"/>
    </row>
    <row r="19792" spans="1:13" x14ac:dyDescent="0.3">
      <c r="A19792"/>
      <c r="B19792"/>
      <c r="C19792" s="29"/>
      <c r="D19792"/>
      <c r="E19792" s="44"/>
      <c r="F19792" s="29"/>
      <c r="G19792" s="45"/>
      <c r="L19792"/>
      <c r="M19792" s="46"/>
    </row>
    <row r="19793" spans="1:13" x14ac:dyDescent="0.3">
      <c r="A19793"/>
      <c r="B19793"/>
      <c r="C19793" s="29"/>
      <c r="D19793"/>
      <c r="E19793" s="44"/>
      <c r="F19793" s="29"/>
      <c r="G19793" s="45"/>
      <c r="L19793"/>
      <c r="M19793" s="46"/>
    </row>
    <row r="19794" spans="1:13" x14ac:dyDescent="0.3">
      <c r="A19794"/>
      <c r="B19794"/>
      <c r="C19794" s="29"/>
      <c r="D19794"/>
      <c r="E19794" s="44"/>
      <c r="F19794" s="29"/>
      <c r="G19794" s="45"/>
      <c r="L19794"/>
      <c r="M19794" s="46"/>
    </row>
    <row r="19795" spans="1:13" x14ac:dyDescent="0.3">
      <c r="A19795"/>
      <c r="B19795"/>
      <c r="C19795" s="29"/>
      <c r="D19795"/>
      <c r="E19795" s="44"/>
      <c r="F19795" s="29"/>
      <c r="G19795" s="45"/>
      <c r="L19795"/>
      <c r="M19795" s="46"/>
    </row>
    <row r="19796" spans="1:13" x14ac:dyDescent="0.3">
      <c r="A19796"/>
      <c r="B19796"/>
      <c r="C19796" s="29"/>
      <c r="D19796"/>
      <c r="E19796" s="44"/>
      <c r="F19796" s="29"/>
      <c r="G19796" s="45"/>
      <c r="L19796"/>
      <c r="M19796" s="46"/>
    </row>
    <row r="19797" spans="1:13" x14ac:dyDescent="0.3">
      <c r="A19797"/>
      <c r="B19797"/>
      <c r="C19797" s="29"/>
      <c r="D19797"/>
      <c r="E19797" s="44"/>
      <c r="F19797" s="29"/>
      <c r="G19797" s="45"/>
      <c r="L19797"/>
      <c r="M19797" s="46"/>
    </row>
    <row r="19798" spans="1:13" x14ac:dyDescent="0.3">
      <c r="A19798"/>
      <c r="B19798"/>
      <c r="C19798" s="29"/>
      <c r="D19798"/>
      <c r="E19798" s="44"/>
      <c r="F19798" s="29"/>
      <c r="G19798" s="45"/>
      <c r="L19798"/>
      <c r="M19798" s="46"/>
    </row>
    <row r="19799" spans="1:13" x14ac:dyDescent="0.3">
      <c r="A19799"/>
      <c r="B19799"/>
      <c r="C19799" s="29"/>
      <c r="D19799"/>
      <c r="E19799" s="44"/>
      <c r="F19799" s="29"/>
      <c r="G19799" s="45"/>
      <c r="L19799"/>
      <c r="M19799" s="46"/>
    </row>
    <row r="19800" spans="1:13" x14ac:dyDescent="0.3">
      <c r="A19800"/>
      <c r="B19800"/>
      <c r="C19800" s="29"/>
      <c r="D19800"/>
      <c r="E19800" s="44"/>
      <c r="F19800" s="29"/>
      <c r="G19800" s="45"/>
      <c r="L19800"/>
      <c r="M19800" s="46"/>
    </row>
    <row r="19801" spans="1:13" x14ac:dyDescent="0.3">
      <c r="A19801"/>
      <c r="B19801"/>
      <c r="C19801" s="29"/>
      <c r="D19801"/>
      <c r="E19801" s="44"/>
      <c r="F19801" s="29"/>
      <c r="G19801" s="45"/>
      <c r="L19801"/>
      <c r="M19801" s="46"/>
    </row>
    <row r="19802" spans="1:13" x14ac:dyDescent="0.3">
      <c r="A19802"/>
      <c r="B19802"/>
      <c r="C19802" s="29"/>
      <c r="D19802"/>
      <c r="E19802" s="44"/>
      <c r="F19802" s="29"/>
      <c r="G19802" s="45"/>
      <c r="L19802"/>
      <c r="M19802" s="46"/>
    </row>
    <row r="19803" spans="1:13" x14ac:dyDescent="0.3">
      <c r="A19803"/>
      <c r="B19803"/>
      <c r="C19803" s="29"/>
      <c r="D19803"/>
      <c r="E19803" s="44"/>
      <c r="F19803" s="29"/>
      <c r="G19803" s="45"/>
      <c r="L19803"/>
      <c r="M19803" s="46"/>
    </row>
    <row r="19804" spans="1:13" x14ac:dyDescent="0.3">
      <c r="A19804"/>
      <c r="B19804"/>
      <c r="C19804" s="29"/>
      <c r="D19804"/>
      <c r="E19804" s="44"/>
      <c r="F19804" s="29"/>
      <c r="G19804" s="45"/>
      <c r="L19804"/>
      <c r="M19804" s="46"/>
    </row>
    <row r="19805" spans="1:13" x14ac:dyDescent="0.3">
      <c r="A19805"/>
      <c r="B19805"/>
      <c r="C19805" s="29"/>
      <c r="D19805"/>
      <c r="E19805" s="44"/>
      <c r="F19805" s="29"/>
      <c r="G19805" s="45"/>
      <c r="L19805"/>
      <c r="M19805" s="46"/>
    </row>
    <row r="19806" spans="1:13" x14ac:dyDescent="0.3">
      <c r="A19806"/>
      <c r="B19806"/>
      <c r="C19806" s="29"/>
      <c r="D19806"/>
      <c r="E19806" s="44"/>
      <c r="F19806" s="29"/>
      <c r="G19806" s="45"/>
      <c r="L19806"/>
      <c r="M19806" s="46"/>
    </row>
    <row r="19807" spans="1:13" x14ac:dyDescent="0.3">
      <c r="A19807"/>
      <c r="B19807"/>
      <c r="C19807" s="29"/>
      <c r="D19807"/>
      <c r="E19807" s="44"/>
      <c r="F19807" s="29"/>
      <c r="G19807" s="45"/>
      <c r="L19807"/>
      <c r="M19807" s="46"/>
    </row>
    <row r="19808" spans="1:13" x14ac:dyDescent="0.3">
      <c r="A19808"/>
      <c r="B19808"/>
      <c r="C19808" s="29"/>
      <c r="D19808"/>
      <c r="E19808" s="44"/>
      <c r="F19808" s="29"/>
      <c r="G19808" s="45"/>
      <c r="L19808"/>
      <c r="M19808" s="46"/>
    </row>
    <row r="19809" spans="1:13" x14ac:dyDescent="0.3">
      <c r="A19809"/>
      <c r="B19809"/>
      <c r="C19809" s="29"/>
      <c r="D19809"/>
      <c r="E19809" s="44"/>
      <c r="F19809" s="29"/>
      <c r="G19809" s="45"/>
      <c r="L19809"/>
      <c r="M19809" s="46"/>
    </row>
    <row r="19810" spans="1:13" x14ac:dyDescent="0.3">
      <c r="A19810"/>
      <c r="B19810"/>
      <c r="C19810" s="29"/>
      <c r="D19810"/>
      <c r="E19810" s="44"/>
      <c r="F19810" s="29"/>
      <c r="G19810" s="45"/>
      <c r="L19810"/>
      <c r="M19810" s="46"/>
    </row>
    <row r="19811" spans="1:13" x14ac:dyDescent="0.3">
      <c r="A19811"/>
      <c r="B19811"/>
      <c r="C19811" s="29"/>
      <c r="D19811"/>
      <c r="E19811" s="44"/>
      <c r="F19811" s="29"/>
      <c r="G19811" s="45"/>
      <c r="L19811"/>
      <c r="M19811" s="46"/>
    </row>
    <row r="19812" spans="1:13" x14ac:dyDescent="0.3">
      <c r="A19812"/>
      <c r="B19812"/>
      <c r="C19812" s="29"/>
      <c r="D19812"/>
      <c r="E19812" s="44"/>
      <c r="F19812" s="29"/>
      <c r="G19812" s="45"/>
      <c r="L19812"/>
      <c r="M19812" s="46"/>
    </row>
    <row r="19813" spans="1:13" x14ac:dyDescent="0.3">
      <c r="A19813"/>
      <c r="B19813"/>
      <c r="C19813" s="29"/>
      <c r="D19813"/>
      <c r="E19813" s="44"/>
      <c r="F19813" s="29"/>
      <c r="G19813" s="45"/>
      <c r="L19813"/>
      <c r="M19813" s="46"/>
    </row>
    <row r="19814" spans="1:13" x14ac:dyDescent="0.3">
      <c r="A19814"/>
      <c r="B19814"/>
      <c r="C19814" s="29"/>
      <c r="D19814"/>
      <c r="E19814" s="44"/>
      <c r="F19814" s="29"/>
      <c r="G19814" s="45"/>
      <c r="L19814"/>
      <c r="M19814" s="46"/>
    </row>
    <row r="19815" spans="1:13" x14ac:dyDescent="0.3">
      <c r="A19815"/>
      <c r="B19815"/>
      <c r="C19815" s="29"/>
      <c r="D19815"/>
      <c r="E19815" s="44"/>
      <c r="F19815" s="29"/>
      <c r="G19815" s="45"/>
      <c r="L19815"/>
      <c r="M19815" s="46"/>
    </row>
    <row r="19816" spans="1:13" x14ac:dyDescent="0.3">
      <c r="A19816"/>
      <c r="B19816"/>
      <c r="C19816" s="29"/>
      <c r="D19816"/>
      <c r="E19816" s="44"/>
      <c r="F19816" s="29"/>
      <c r="G19816" s="45"/>
      <c r="L19816"/>
      <c r="M19816" s="46"/>
    </row>
    <row r="19817" spans="1:13" x14ac:dyDescent="0.3">
      <c r="A19817"/>
      <c r="B19817"/>
      <c r="C19817" s="29"/>
      <c r="D19817"/>
      <c r="E19817" s="44"/>
      <c r="F19817" s="29"/>
      <c r="G19817" s="45"/>
      <c r="L19817"/>
      <c r="M19817" s="46"/>
    </row>
    <row r="19818" spans="1:13" x14ac:dyDescent="0.3">
      <c r="A19818"/>
      <c r="B19818"/>
      <c r="C19818" s="29"/>
      <c r="D19818"/>
      <c r="E19818" s="44"/>
      <c r="F19818" s="29"/>
      <c r="G19818" s="45"/>
      <c r="L19818"/>
      <c r="M19818" s="46"/>
    </row>
    <row r="19819" spans="1:13" x14ac:dyDescent="0.3">
      <c r="A19819"/>
      <c r="B19819"/>
      <c r="C19819" s="29"/>
      <c r="D19819"/>
      <c r="E19819" s="44"/>
      <c r="F19819" s="29"/>
      <c r="G19819" s="45"/>
      <c r="L19819"/>
      <c r="M19819" s="46"/>
    </row>
    <row r="19820" spans="1:13" x14ac:dyDescent="0.3">
      <c r="A19820"/>
      <c r="B19820"/>
      <c r="C19820" s="29"/>
      <c r="D19820"/>
      <c r="E19820" s="44"/>
      <c r="F19820" s="29"/>
      <c r="G19820" s="45"/>
      <c r="L19820"/>
      <c r="M19820" s="46"/>
    </row>
    <row r="19821" spans="1:13" x14ac:dyDescent="0.3">
      <c r="A19821"/>
      <c r="B19821"/>
      <c r="C19821" s="29"/>
      <c r="D19821"/>
      <c r="E19821" s="44"/>
      <c r="F19821" s="29"/>
      <c r="G19821" s="45"/>
      <c r="L19821"/>
      <c r="M19821" s="46"/>
    </row>
    <row r="19822" spans="1:13" x14ac:dyDescent="0.3">
      <c r="A19822"/>
      <c r="B19822"/>
      <c r="C19822" s="29"/>
      <c r="D19822"/>
      <c r="E19822" s="44"/>
      <c r="F19822" s="29"/>
      <c r="G19822" s="45"/>
      <c r="L19822"/>
      <c r="M19822" s="46"/>
    </row>
    <row r="19823" spans="1:13" x14ac:dyDescent="0.3">
      <c r="A19823"/>
      <c r="B19823"/>
      <c r="C19823" s="29"/>
      <c r="D19823"/>
      <c r="E19823" s="44"/>
      <c r="F19823" s="29"/>
      <c r="G19823" s="45"/>
      <c r="L19823"/>
      <c r="M19823" s="46"/>
    </row>
    <row r="19824" spans="1:13" x14ac:dyDescent="0.3">
      <c r="A19824"/>
      <c r="B19824"/>
      <c r="C19824" s="29"/>
      <c r="D19824"/>
      <c r="E19824" s="44"/>
      <c r="F19824" s="29"/>
      <c r="G19824" s="45"/>
      <c r="L19824"/>
      <c r="M19824" s="46"/>
    </row>
    <row r="19825" spans="1:13" x14ac:dyDescent="0.3">
      <c r="A19825"/>
      <c r="B19825"/>
      <c r="C19825" s="29"/>
      <c r="D19825"/>
      <c r="E19825" s="44"/>
      <c r="F19825" s="29"/>
      <c r="G19825" s="45"/>
      <c r="L19825"/>
      <c r="M19825" s="46"/>
    </row>
    <row r="19826" spans="1:13" x14ac:dyDescent="0.3">
      <c r="A19826"/>
      <c r="B19826"/>
      <c r="C19826" s="29"/>
      <c r="D19826"/>
      <c r="E19826" s="44"/>
      <c r="F19826" s="29"/>
      <c r="G19826" s="45"/>
      <c r="L19826"/>
      <c r="M19826" s="46"/>
    </row>
    <row r="19827" spans="1:13" x14ac:dyDescent="0.3">
      <c r="A19827"/>
      <c r="B19827"/>
      <c r="C19827" s="29"/>
      <c r="D19827"/>
      <c r="E19827" s="44"/>
      <c r="F19827" s="29"/>
      <c r="G19827" s="45"/>
      <c r="L19827"/>
      <c r="M19827" s="46"/>
    </row>
    <row r="19828" spans="1:13" x14ac:dyDescent="0.3">
      <c r="A19828"/>
      <c r="B19828"/>
      <c r="C19828" s="29"/>
      <c r="D19828"/>
      <c r="E19828" s="44"/>
      <c r="F19828" s="29"/>
      <c r="G19828" s="45"/>
      <c r="L19828"/>
      <c r="M19828" s="46"/>
    </row>
    <row r="19829" spans="1:13" x14ac:dyDescent="0.3">
      <c r="A19829"/>
      <c r="B19829"/>
      <c r="C19829" s="29"/>
      <c r="D19829"/>
      <c r="E19829" s="44"/>
      <c r="F19829" s="29"/>
      <c r="G19829" s="45"/>
      <c r="L19829"/>
      <c r="M19829" s="46"/>
    </row>
    <row r="19830" spans="1:13" x14ac:dyDescent="0.3">
      <c r="A19830"/>
      <c r="B19830"/>
      <c r="C19830" s="29"/>
      <c r="D19830"/>
      <c r="E19830" s="44"/>
      <c r="F19830" s="29"/>
      <c r="G19830" s="45"/>
      <c r="L19830"/>
      <c r="M19830" s="46"/>
    </row>
    <row r="19831" spans="1:13" x14ac:dyDescent="0.3">
      <c r="A19831"/>
      <c r="B19831"/>
      <c r="C19831" s="29"/>
      <c r="D19831"/>
      <c r="E19831" s="44"/>
      <c r="F19831" s="29"/>
      <c r="G19831" s="45"/>
      <c r="L19831"/>
      <c r="M19831" s="46"/>
    </row>
    <row r="19832" spans="1:13" x14ac:dyDescent="0.3">
      <c r="A19832"/>
      <c r="B19832"/>
      <c r="C19832" s="29"/>
      <c r="D19832"/>
      <c r="E19832" s="44"/>
      <c r="F19832" s="29"/>
      <c r="G19832" s="45"/>
      <c r="L19832"/>
      <c r="M19832" s="46"/>
    </row>
    <row r="19833" spans="1:13" x14ac:dyDescent="0.3">
      <c r="A19833"/>
      <c r="B19833"/>
      <c r="C19833" s="29"/>
      <c r="D19833"/>
      <c r="E19833" s="44"/>
      <c r="F19833" s="29"/>
      <c r="G19833" s="45"/>
      <c r="L19833"/>
      <c r="M19833" s="46"/>
    </row>
    <row r="19834" spans="1:13" x14ac:dyDescent="0.3">
      <c r="A19834"/>
      <c r="B19834"/>
      <c r="C19834" s="29"/>
      <c r="D19834"/>
      <c r="E19834" s="44"/>
      <c r="F19834" s="29"/>
      <c r="G19834" s="45"/>
      <c r="L19834"/>
      <c r="M19834" s="46"/>
    </row>
    <row r="19835" spans="1:13" x14ac:dyDescent="0.3">
      <c r="A19835"/>
      <c r="B19835"/>
      <c r="C19835" s="29"/>
      <c r="D19835"/>
      <c r="E19835" s="44"/>
      <c r="F19835" s="29"/>
      <c r="G19835" s="45"/>
      <c r="L19835"/>
      <c r="M19835" s="46"/>
    </row>
    <row r="19836" spans="1:13" x14ac:dyDescent="0.3">
      <c r="A19836"/>
      <c r="B19836"/>
      <c r="C19836" s="29"/>
      <c r="D19836"/>
      <c r="E19836" s="44"/>
      <c r="F19836" s="29"/>
      <c r="G19836" s="45"/>
      <c r="L19836"/>
      <c r="M19836" s="46"/>
    </row>
    <row r="19837" spans="1:13" x14ac:dyDescent="0.3">
      <c r="A19837"/>
      <c r="B19837"/>
      <c r="C19837" s="29"/>
      <c r="D19837"/>
      <c r="E19837" s="44"/>
      <c r="F19837" s="29"/>
      <c r="G19837" s="45"/>
      <c r="L19837"/>
      <c r="M19837" s="46"/>
    </row>
    <row r="19838" spans="1:13" x14ac:dyDescent="0.3">
      <c r="A19838"/>
      <c r="B19838"/>
      <c r="C19838" s="29"/>
      <c r="D19838"/>
      <c r="E19838" s="44"/>
      <c r="F19838" s="29"/>
      <c r="G19838" s="45"/>
      <c r="L19838"/>
      <c r="M19838" s="46"/>
    </row>
    <row r="19839" spans="1:13" x14ac:dyDescent="0.3">
      <c r="A19839"/>
      <c r="B19839"/>
      <c r="C19839" s="29"/>
      <c r="D19839"/>
      <c r="E19839" s="44"/>
      <c r="F19839" s="29"/>
      <c r="G19839" s="45"/>
      <c r="L19839"/>
      <c r="M19839" s="46"/>
    </row>
    <row r="19840" spans="1:13" x14ac:dyDescent="0.3">
      <c r="A19840"/>
      <c r="B19840"/>
      <c r="C19840" s="29"/>
      <c r="D19840"/>
      <c r="E19840" s="44"/>
      <c r="F19840" s="29"/>
      <c r="G19840" s="45"/>
      <c r="L19840"/>
      <c r="M19840" s="46"/>
    </row>
    <row r="19841" spans="1:13" x14ac:dyDescent="0.3">
      <c r="A19841"/>
      <c r="B19841"/>
      <c r="C19841" s="29"/>
      <c r="D19841"/>
      <c r="E19841" s="44"/>
      <c r="F19841" s="29"/>
      <c r="G19841" s="45"/>
      <c r="L19841"/>
      <c r="M19841" s="46"/>
    </row>
    <row r="19842" spans="1:13" x14ac:dyDescent="0.3">
      <c r="A19842"/>
      <c r="B19842"/>
      <c r="C19842" s="29"/>
      <c r="D19842"/>
      <c r="E19842" s="44"/>
      <c r="F19842" s="29"/>
      <c r="G19842" s="45"/>
      <c r="L19842"/>
      <c r="M19842" s="46"/>
    </row>
    <row r="19843" spans="1:13" x14ac:dyDescent="0.3">
      <c r="A19843"/>
      <c r="B19843"/>
      <c r="C19843" s="29"/>
      <c r="D19843"/>
      <c r="E19843" s="44"/>
      <c r="F19843" s="29"/>
      <c r="G19843" s="45"/>
      <c r="L19843"/>
      <c r="M19843" s="46"/>
    </row>
    <row r="19844" spans="1:13" x14ac:dyDescent="0.3">
      <c r="A19844"/>
      <c r="B19844"/>
      <c r="C19844" s="29"/>
      <c r="D19844"/>
      <c r="E19844" s="44"/>
      <c r="F19844" s="29"/>
      <c r="G19844" s="45"/>
      <c r="L19844"/>
      <c r="M19844" s="46"/>
    </row>
    <row r="19845" spans="1:13" x14ac:dyDescent="0.3">
      <c r="A19845"/>
      <c r="B19845"/>
      <c r="C19845" s="29"/>
      <c r="D19845"/>
      <c r="E19845" s="44"/>
      <c r="F19845" s="29"/>
      <c r="G19845" s="45"/>
      <c r="L19845"/>
      <c r="M19845" s="46"/>
    </row>
    <row r="19846" spans="1:13" x14ac:dyDescent="0.3">
      <c r="A19846"/>
      <c r="B19846"/>
      <c r="C19846" s="29"/>
      <c r="D19846"/>
      <c r="E19846" s="44"/>
      <c r="F19846" s="29"/>
      <c r="G19846" s="45"/>
      <c r="L19846"/>
      <c r="M19846" s="46"/>
    </row>
    <row r="19847" spans="1:13" x14ac:dyDescent="0.3">
      <c r="A19847"/>
      <c r="B19847"/>
      <c r="C19847" s="29"/>
      <c r="D19847"/>
      <c r="E19847" s="44"/>
      <c r="F19847" s="29"/>
      <c r="G19847" s="45"/>
      <c r="L19847"/>
      <c r="M19847" s="46"/>
    </row>
    <row r="19848" spans="1:13" x14ac:dyDescent="0.3">
      <c r="A19848"/>
      <c r="B19848"/>
      <c r="C19848" s="29"/>
      <c r="D19848"/>
      <c r="E19848" s="44"/>
      <c r="F19848" s="29"/>
      <c r="G19848" s="45"/>
      <c r="L19848"/>
      <c r="M19848" s="46"/>
    </row>
    <row r="19849" spans="1:13" x14ac:dyDescent="0.3">
      <c r="A19849"/>
      <c r="B19849"/>
      <c r="C19849" s="29"/>
      <c r="D19849"/>
      <c r="E19849" s="44"/>
      <c r="F19849" s="29"/>
      <c r="G19849" s="45"/>
      <c r="L19849"/>
      <c r="M19849" s="46"/>
    </row>
    <row r="19850" spans="1:13" x14ac:dyDescent="0.3">
      <c r="A19850"/>
      <c r="B19850"/>
      <c r="C19850" s="29"/>
      <c r="D19850"/>
      <c r="E19850" s="44"/>
      <c r="F19850" s="29"/>
      <c r="G19850" s="45"/>
      <c r="L19850"/>
      <c r="M19850" s="46"/>
    </row>
    <row r="19851" spans="1:13" x14ac:dyDescent="0.3">
      <c r="A19851"/>
      <c r="B19851"/>
      <c r="C19851" s="29"/>
      <c r="D19851"/>
      <c r="E19851" s="44"/>
      <c r="F19851" s="29"/>
      <c r="G19851" s="45"/>
      <c r="L19851"/>
      <c r="M19851" s="46"/>
    </row>
    <row r="19852" spans="1:13" x14ac:dyDescent="0.3">
      <c r="A19852"/>
      <c r="B19852"/>
      <c r="C19852" s="29"/>
      <c r="D19852"/>
      <c r="E19852" s="44"/>
      <c r="F19852" s="29"/>
      <c r="G19852" s="45"/>
      <c r="L19852"/>
      <c r="M19852" s="46"/>
    </row>
    <row r="19853" spans="1:13" x14ac:dyDescent="0.3">
      <c r="A19853"/>
      <c r="B19853"/>
      <c r="C19853" s="29"/>
      <c r="D19853"/>
      <c r="E19853" s="44"/>
      <c r="F19853" s="29"/>
      <c r="G19853" s="45"/>
      <c r="L19853"/>
      <c r="M19853" s="46"/>
    </row>
    <row r="19854" spans="1:13" x14ac:dyDescent="0.3">
      <c r="A19854"/>
      <c r="B19854"/>
      <c r="C19854" s="29"/>
      <c r="D19854"/>
      <c r="E19854" s="44"/>
      <c r="F19854" s="29"/>
      <c r="G19854" s="45"/>
      <c r="L19854"/>
      <c r="M19854" s="46"/>
    </row>
    <row r="19855" spans="1:13" x14ac:dyDescent="0.3">
      <c r="A19855"/>
      <c r="B19855"/>
      <c r="C19855" s="29"/>
      <c r="D19855"/>
      <c r="E19855" s="44"/>
      <c r="F19855" s="29"/>
      <c r="G19855" s="45"/>
      <c r="L19855"/>
      <c r="M19855" s="46"/>
    </row>
    <row r="19856" spans="1:13" x14ac:dyDescent="0.3">
      <c r="A19856"/>
      <c r="B19856"/>
      <c r="C19856" s="29"/>
      <c r="D19856"/>
      <c r="E19856" s="44"/>
      <c r="F19856" s="29"/>
      <c r="G19856" s="45"/>
      <c r="L19856"/>
      <c r="M19856" s="46"/>
    </row>
    <row r="19857" spans="1:13" x14ac:dyDescent="0.3">
      <c r="A19857"/>
      <c r="B19857"/>
      <c r="C19857" s="29"/>
      <c r="D19857"/>
      <c r="E19857" s="44"/>
      <c r="F19857" s="29"/>
      <c r="G19857" s="45"/>
      <c r="L19857"/>
      <c r="M19857" s="46"/>
    </row>
    <row r="19858" spans="1:13" x14ac:dyDescent="0.3">
      <c r="A19858"/>
      <c r="B19858"/>
      <c r="C19858" s="29"/>
      <c r="D19858"/>
      <c r="E19858" s="44"/>
      <c r="F19858" s="29"/>
      <c r="G19858" s="45"/>
      <c r="L19858"/>
      <c r="M19858" s="46"/>
    </row>
    <row r="19859" spans="1:13" x14ac:dyDescent="0.3">
      <c r="A19859"/>
      <c r="B19859"/>
      <c r="C19859" s="29"/>
      <c r="D19859"/>
      <c r="E19859" s="44"/>
      <c r="F19859" s="29"/>
      <c r="G19859" s="45"/>
      <c r="L19859"/>
      <c r="M19859" s="46"/>
    </row>
    <row r="19860" spans="1:13" x14ac:dyDescent="0.3">
      <c r="A19860"/>
      <c r="B19860"/>
      <c r="C19860" s="29"/>
      <c r="D19860"/>
      <c r="E19860" s="44"/>
      <c r="F19860" s="29"/>
      <c r="G19860" s="45"/>
      <c r="L19860"/>
      <c r="M19860" s="46"/>
    </row>
    <row r="19861" spans="1:13" x14ac:dyDescent="0.3">
      <c r="A19861"/>
      <c r="B19861"/>
      <c r="C19861" s="29"/>
      <c r="D19861"/>
      <c r="E19861" s="44"/>
      <c r="F19861" s="29"/>
      <c r="G19861" s="45"/>
      <c r="L19861"/>
      <c r="M19861" s="46"/>
    </row>
    <row r="19862" spans="1:13" x14ac:dyDescent="0.3">
      <c r="A19862"/>
      <c r="B19862"/>
      <c r="C19862" s="29"/>
      <c r="D19862"/>
      <c r="E19862" s="44"/>
      <c r="F19862" s="29"/>
      <c r="G19862" s="45"/>
      <c r="L19862"/>
      <c r="M19862" s="46"/>
    </row>
    <row r="19863" spans="1:13" x14ac:dyDescent="0.3">
      <c r="A19863"/>
      <c r="B19863"/>
      <c r="C19863" s="29"/>
      <c r="D19863"/>
      <c r="E19863" s="44"/>
      <c r="F19863" s="29"/>
      <c r="G19863" s="45"/>
      <c r="L19863"/>
      <c r="M19863" s="46"/>
    </row>
    <row r="19864" spans="1:13" x14ac:dyDescent="0.3">
      <c r="A19864"/>
      <c r="B19864"/>
      <c r="C19864" s="29"/>
      <c r="D19864"/>
      <c r="E19864" s="44"/>
      <c r="F19864" s="29"/>
      <c r="G19864" s="45"/>
      <c r="L19864"/>
      <c r="M19864" s="46"/>
    </row>
    <row r="19865" spans="1:13" x14ac:dyDescent="0.3">
      <c r="A19865"/>
      <c r="B19865"/>
      <c r="C19865" s="29"/>
      <c r="D19865"/>
      <c r="E19865" s="44"/>
      <c r="F19865" s="29"/>
      <c r="G19865" s="45"/>
      <c r="L19865"/>
      <c r="M19865" s="46"/>
    </row>
    <row r="19866" spans="1:13" x14ac:dyDescent="0.3">
      <c r="A19866"/>
      <c r="B19866"/>
      <c r="C19866" s="29"/>
      <c r="D19866"/>
      <c r="E19866" s="44"/>
      <c r="F19866" s="29"/>
      <c r="G19866" s="45"/>
      <c r="L19866"/>
      <c r="M19866" s="46"/>
    </row>
    <row r="19867" spans="1:13" x14ac:dyDescent="0.3">
      <c r="A19867"/>
      <c r="B19867"/>
      <c r="C19867" s="29"/>
      <c r="D19867"/>
      <c r="E19867" s="44"/>
      <c r="F19867" s="29"/>
      <c r="G19867" s="45"/>
      <c r="L19867"/>
      <c r="M19867" s="46"/>
    </row>
    <row r="19868" spans="1:13" x14ac:dyDescent="0.3">
      <c r="A19868"/>
      <c r="B19868"/>
      <c r="C19868" s="29"/>
      <c r="D19868"/>
      <c r="E19868" s="44"/>
      <c r="F19868" s="29"/>
      <c r="G19868" s="45"/>
      <c r="L19868"/>
      <c r="M19868" s="46"/>
    </row>
    <row r="19869" spans="1:13" x14ac:dyDescent="0.3">
      <c r="A19869"/>
      <c r="B19869"/>
      <c r="C19869" s="29"/>
      <c r="D19869"/>
      <c r="E19869" s="44"/>
      <c r="F19869" s="29"/>
      <c r="G19869" s="45"/>
      <c r="L19869"/>
      <c r="M19869" s="46"/>
    </row>
    <row r="19870" spans="1:13" x14ac:dyDescent="0.3">
      <c r="A19870"/>
      <c r="B19870"/>
      <c r="C19870" s="29"/>
      <c r="D19870"/>
      <c r="E19870" s="44"/>
      <c r="F19870" s="29"/>
      <c r="G19870" s="45"/>
      <c r="L19870"/>
      <c r="M19870" s="46"/>
    </row>
    <row r="19871" spans="1:13" x14ac:dyDescent="0.3">
      <c r="A19871"/>
      <c r="B19871"/>
      <c r="C19871" s="29"/>
      <c r="D19871"/>
      <c r="E19871" s="44"/>
      <c r="F19871" s="29"/>
      <c r="G19871" s="45"/>
      <c r="L19871"/>
      <c r="M19871" s="46"/>
    </row>
    <row r="19872" spans="1:13" x14ac:dyDescent="0.3">
      <c r="A19872"/>
      <c r="B19872"/>
      <c r="C19872" s="29"/>
      <c r="D19872"/>
      <c r="E19872" s="44"/>
      <c r="F19872" s="29"/>
      <c r="G19872" s="45"/>
      <c r="L19872"/>
      <c r="M19872" s="46"/>
    </row>
    <row r="19873" spans="1:13" x14ac:dyDescent="0.3">
      <c r="A19873"/>
      <c r="B19873"/>
      <c r="C19873" s="29"/>
      <c r="D19873"/>
      <c r="E19873" s="44"/>
      <c r="F19873" s="29"/>
      <c r="G19873" s="45"/>
      <c r="L19873"/>
      <c r="M19873" s="46"/>
    </row>
    <row r="19874" spans="1:13" x14ac:dyDescent="0.3">
      <c r="A19874"/>
      <c r="B19874"/>
      <c r="C19874" s="29"/>
      <c r="D19874"/>
      <c r="E19874" s="44"/>
      <c r="F19874" s="29"/>
      <c r="G19874" s="45"/>
      <c r="L19874"/>
      <c r="M19874" s="46"/>
    </row>
    <row r="19875" spans="1:13" x14ac:dyDescent="0.3">
      <c r="A19875"/>
      <c r="B19875"/>
      <c r="C19875" s="29"/>
      <c r="D19875"/>
      <c r="E19875" s="44"/>
      <c r="F19875" s="29"/>
      <c r="G19875" s="45"/>
      <c r="L19875"/>
      <c r="M19875" s="46"/>
    </row>
    <row r="19876" spans="1:13" x14ac:dyDescent="0.3">
      <c r="A19876"/>
      <c r="B19876"/>
      <c r="C19876" s="29"/>
      <c r="D19876"/>
      <c r="E19876" s="44"/>
      <c r="F19876" s="29"/>
      <c r="G19876" s="45"/>
      <c r="L19876"/>
      <c r="M19876" s="46"/>
    </row>
    <row r="19877" spans="1:13" x14ac:dyDescent="0.3">
      <c r="A19877"/>
      <c r="B19877"/>
      <c r="C19877" s="29"/>
      <c r="D19877"/>
      <c r="E19877" s="44"/>
      <c r="F19877" s="29"/>
      <c r="G19877" s="45"/>
      <c r="L19877"/>
      <c r="M19877" s="46"/>
    </row>
    <row r="19878" spans="1:13" x14ac:dyDescent="0.3">
      <c r="A19878"/>
      <c r="B19878"/>
      <c r="C19878" s="29"/>
      <c r="D19878"/>
      <c r="E19878" s="44"/>
      <c r="F19878" s="29"/>
      <c r="G19878" s="45"/>
      <c r="L19878"/>
      <c r="M19878" s="46"/>
    </row>
    <row r="19879" spans="1:13" x14ac:dyDescent="0.3">
      <c r="A19879"/>
      <c r="B19879"/>
      <c r="C19879" s="29"/>
      <c r="D19879"/>
      <c r="E19879" s="44"/>
      <c r="F19879" s="29"/>
      <c r="G19879" s="45"/>
      <c r="L19879"/>
      <c r="M19879" s="46"/>
    </row>
    <row r="19880" spans="1:13" x14ac:dyDescent="0.3">
      <c r="A19880"/>
      <c r="B19880"/>
      <c r="C19880" s="29"/>
      <c r="D19880"/>
      <c r="E19880" s="44"/>
      <c r="F19880" s="29"/>
      <c r="G19880" s="45"/>
      <c r="L19880"/>
      <c r="M19880" s="46"/>
    </row>
    <row r="19881" spans="1:13" x14ac:dyDescent="0.3">
      <c r="A19881"/>
      <c r="B19881"/>
      <c r="C19881" s="29"/>
      <c r="D19881"/>
      <c r="E19881" s="44"/>
      <c r="F19881" s="29"/>
      <c r="G19881" s="45"/>
      <c r="L19881"/>
      <c r="M19881" s="46"/>
    </row>
    <row r="19882" spans="1:13" x14ac:dyDescent="0.3">
      <c r="A19882"/>
      <c r="B19882"/>
      <c r="C19882" s="29"/>
      <c r="D19882"/>
      <c r="E19882" s="44"/>
      <c r="F19882" s="29"/>
      <c r="G19882" s="45"/>
      <c r="L19882"/>
      <c r="M19882" s="46"/>
    </row>
    <row r="19883" spans="1:13" x14ac:dyDescent="0.3">
      <c r="A19883"/>
      <c r="B19883"/>
      <c r="C19883" s="29"/>
      <c r="D19883"/>
      <c r="E19883" s="44"/>
      <c r="F19883" s="29"/>
      <c r="G19883" s="45"/>
      <c r="L19883"/>
      <c r="M19883" s="46"/>
    </row>
    <row r="19884" spans="1:13" x14ac:dyDescent="0.3">
      <c r="A19884"/>
      <c r="B19884"/>
      <c r="C19884" s="29"/>
      <c r="D19884"/>
      <c r="E19884" s="44"/>
      <c r="F19884" s="29"/>
      <c r="G19884" s="45"/>
      <c r="L19884"/>
      <c r="M19884" s="46"/>
    </row>
    <row r="19885" spans="1:13" x14ac:dyDescent="0.3">
      <c r="A19885"/>
      <c r="B19885"/>
      <c r="C19885" s="29"/>
      <c r="D19885"/>
      <c r="E19885" s="44"/>
      <c r="F19885" s="29"/>
      <c r="G19885" s="45"/>
      <c r="L19885"/>
      <c r="M19885" s="46"/>
    </row>
    <row r="19886" spans="1:13" x14ac:dyDescent="0.3">
      <c r="A19886"/>
      <c r="B19886"/>
      <c r="C19886" s="29"/>
      <c r="D19886"/>
      <c r="E19886" s="44"/>
      <c r="F19886" s="29"/>
      <c r="G19886" s="45"/>
      <c r="L19886"/>
      <c r="M19886" s="46"/>
    </row>
    <row r="19887" spans="1:13" x14ac:dyDescent="0.3">
      <c r="A19887"/>
      <c r="B19887"/>
      <c r="C19887" s="29"/>
      <c r="D19887"/>
      <c r="E19887" s="44"/>
      <c r="F19887" s="29"/>
      <c r="G19887" s="45"/>
      <c r="L19887"/>
      <c r="M19887" s="46"/>
    </row>
    <row r="19888" spans="1:13" x14ac:dyDescent="0.3">
      <c r="A19888"/>
      <c r="B19888"/>
      <c r="C19888" s="29"/>
      <c r="D19888"/>
      <c r="E19888" s="44"/>
      <c r="F19888" s="29"/>
      <c r="G19888" s="45"/>
      <c r="L19888"/>
      <c r="M19888" s="46"/>
    </row>
    <row r="19889" spans="1:13" x14ac:dyDescent="0.3">
      <c r="A19889"/>
      <c r="B19889"/>
      <c r="C19889" s="29"/>
      <c r="D19889"/>
      <c r="E19889" s="44"/>
      <c r="F19889" s="29"/>
      <c r="G19889" s="45"/>
      <c r="L19889"/>
      <c r="M19889" s="46"/>
    </row>
    <row r="19890" spans="1:13" x14ac:dyDescent="0.3">
      <c r="A19890"/>
      <c r="B19890"/>
      <c r="C19890" s="29"/>
      <c r="D19890"/>
      <c r="E19890" s="44"/>
      <c r="F19890" s="29"/>
      <c r="G19890" s="45"/>
      <c r="L19890"/>
      <c r="M19890" s="46"/>
    </row>
    <row r="19891" spans="1:13" x14ac:dyDescent="0.3">
      <c r="A19891"/>
      <c r="B19891"/>
      <c r="C19891" s="29"/>
      <c r="D19891"/>
      <c r="E19891" s="44"/>
      <c r="F19891" s="29"/>
      <c r="G19891" s="45"/>
      <c r="L19891"/>
      <c r="M19891" s="46"/>
    </row>
    <row r="19892" spans="1:13" x14ac:dyDescent="0.3">
      <c r="A19892"/>
      <c r="B19892"/>
      <c r="C19892" s="29"/>
      <c r="D19892"/>
      <c r="E19892" s="44"/>
      <c r="F19892" s="29"/>
      <c r="G19892" s="45"/>
      <c r="L19892"/>
      <c r="M19892" s="46"/>
    </row>
    <row r="19893" spans="1:13" x14ac:dyDescent="0.3">
      <c r="A19893"/>
      <c r="B19893"/>
      <c r="C19893" s="29"/>
      <c r="D19893"/>
      <c r="E19893" s="44"/>
      <c r="F19893" s="29"/>
      <c r="G19893" s="45"/>
      <c r="L19893"/>
      <c r="M19893" s="46"/>
    </row>
    <row r="19894" spans="1:13" x14ac:dyDescent="0.3">
      <c r="A19894"/>
      <c r="B19894"/>
      <c r="C19894" s="29"/>
      <c r="D19894"/>
      <c r="E19894" s="44"/>
      <c r="F19894" s="29"/>
      <c r="G19894" s="45"/>
      <c r="L19894"/>
      <c r="M19894" s="46"/>
    </row>
    <row r="19895" spans="1:13" x14ac:dyDescent="0.3">
      <c r="A19895"/>
      <c r="B19895"/>
      <c r="C19895" s="29"/>
      <c r="D19895"/>
      <c r="E19895" s="44"/>
      <c r="F19895" s="29"/>
      <c r="G19895" s="45"/>
      <c r="L19895"/>
      <c r="M19895" s="46"/>
    </row>
    <row r="19896" spans="1:13" x14ac:dyDescent="0.3">
      <c r="A19896"/>
      <c r="B19896"/>
      <c r="C19896" s="29"/>
      <c r="D19896"/>
      <c r="E19896" s="44"/>
      <c r="F19896" s="29"/>
      <c r="G19896" s="45"/>
      <c r="L19896"/>
      <c r="M19896" s="46"/>
    </row>
    <row r="19897" spans="1:13" x14ac:dyDescent="0.3">
      <c r="A19897"/>
      <c r="B19897"/>
      <c r="C19897" s="29"/>
      <c r="D19897"/>
      <c r="E19897" s="44"/>
      <c r="F19897" s="29"/>
      <c r="G19897" s="45"/>
      <c r="L19897"/>
      <c r="M19897" s="46"/>
    </row>
    <row r="19898" spans="1:13" x14ac:dyDescent="0.3">
      <c r="A19898"/>
      <c r="B19898"/>
      <c r="C19898" s="29"/>
      <c r="D19898"/>
      <c r="E19898" s="44"/>
      <c r="F19898" s="29"/>
      <c r="G19898" s="45"/>
      <c r="L19898"/>
      <c r="M19898" s="46"/>
    </row>
    <row r="19899" spans="1:13" x14ac:dyDescent="0.3">
      <c r="A19899"/>
      <c r="B19899"/>
      <c r="C19899" s="29"/>
      <c r="D19899"/>
      <c r="E19899" s="44"/>
      <c r="F19899" s="29"/>
      <c r="G19899" s="45"/>
      <c r="L19899"/>
      <c r="M19899" s="46"/>
    </row>
    <row r="19900" spans="1:13" x14ac:dyDescent="0.3">
      <c r="A19900"/>
      <c r="B19900"/>
      <c r="C19900" s="29"/>
      <c r="D19900"/>
      <c r="E19900" s="44"/>
      <c r="F19900" s="29"/>
      <c r="G19900" s="45"/>
      <c r="L19900"/>
      <c r="M19900" s="46"/>
    </row>
    <row r="19901" spans="1:13" x14ac:dyDescent="0.3">
      <c r="A19901"/>
      <c r="B19901"/>
      <c r="C19901" s="29"/>
      <c r="D19901"/>
      <c r="E19901" s="44"/>
      <c r="F19901" s="29"/>
      <c r="G19901" s="45"/>
      <c r="L19901"/>
      <c r="M19901" s="46"/>
    </row>
    <row r="19902" spans="1:13" x14ac:dyDescent="0.3">
      <c r="A19902"/>
      <c r="B19902"/>
      <c r="C19902" s="29"/>
      <c r="D19902"/>
      <c r="E19902" s="44"/>
      <c r="F19902" s="29"/>
      <c r="G19902" s="45"/>
      <c r="L19902"/>
      <c r="M19902" s="46"/>
    </row>
    <row r="19903" spans="1:13" x14ac:dyDescent="0.3">
      <c r="A19903"/>
      <c r="B19903"/>
      <c r="C19903" s="29"/>
      <c r="D19903"/>
      <c r="E19903" s="44"/>
      <c r="F19903" s="29"/>
      <c r="G19903" s="45"/>
      <c r="L19903"/>
      <c r="M19903" s="46"/>
    </row>
    <row r="19904" spans="1:13" x14ac:dyDescent="0.3">
      <c r="A19904"/>
      <c r="B19904"/>
      <c r="C19904" s="29"/>
      <c r="D19904"/>
      <c r="E19904" s="44"/>
      <c r="F19904" s="29"/>
      <c r="G19904" s="45"/>
      <c r="L19904"/>
      <c r="M19904" s="46"/>
    </row>
    <row r="19905" spans="1:13" x14ac:dyDescent="0.3">
      <c r="A19905"/>
      <c r="B19905"/>
      <c r="C19905" s="29"/>
      <c r="D19905"/>
      <c r="E19905" s="44"/>
      <c r="F19905" s="29"/>
      <c r="G19905" s="45"/>
      <c r="L19905"/>
      <c r="M19905" s="46"/>
    </row>
    <row r="19906" spans="1:13" x14ac:dyDescent="0.3">
      <c r="A19906"/>
      <c r="B19906"/>
      <c r="C19906" s="29"/>
      <c r="D19906"/>
      <c r="E19906" s="44"/>
      <c r="F19906" s="29"/>
      <c r="G19906" s="45"/>
      <c r="L19906"/>
      <c r="M19906" s="46"/>
    </row>
    <row r="19907" spans="1:13" x14ac:dyDescent="0.3">
      <c r="A19907"/>
      <c r="B19907"/>
      <c r="C19907" s="29"/>
      <c r="D19907"/>
      <c r="E19907" s="44"/>
      <c r="F19907" s="29"/>
      <c r="G19907" s="45"/>
      <c r="L19907"/>
      <c r="M19907" s="46"/>
    </row>
    <row r="19908" spans="1:13" x14ac:dyDescent="0.3">
      <c r="A19908"/>
      <c r="B19908"/>
      <c r="C19908" s="29"/>
      <c r="D19908"/>
      <c r="E19908" s="44"/>
      <c r="F19908" s="29"/>
      <c r="G19908" s="45"/>
      <c r="L19908"/>
      <c r="M19908" s="46"/>
    </row>
    <row r="19909" spans="1:13" x14ac:dyDescent="0.3">
      <c r="A19909"/>
      <c r="B19909"/>
      <c r="C19909" s="29"/>
      <c r="D19909"/>
      <c r="E19909" s="44"/>
      <c r="F19909" s="29"/>
      <c r="G19909" s="45"/>
      <c r="L19909"/>
      <c r="M19909" s="46"/>
    </row>
    <row r="19910" spans="1:13" x14ac:dyDescent="0.3">
      <c r="A19910"/>
      <c r="B19910"/>
      <c r="C19910" s="29"/>
      <c r="D19910"/>
      <c r="E19910" s="44"/>
      <c r="F19910" s="29"/>
      <c r="G19910" s="45"/>
      <c r="L19910"/>
      <c r="M19910" s="46"/>
    </row>
    <row r="19911" spans="1:13" x14ac:dyDescent="0.3">
      <c r="A19911"/>
      <c r="B19911"/>
      <c r="C19911" s="29"/>
      <c r="D19911"/>
      <c r="E19911" s="44"/>
      <c r="F19911" s="29"/>
      <c r="G19911" s="45"/>
      <c r="L19911"/>
      <c r="M19911" s="46"/>
    </row>
    <row r="19912" spans="1:13" x14ac:dyDescent="0.3">
      <c r="A19912"/>
      <c r="B19912"/>
      <c r="C19912" s="29"/>
      <c r="D19912"/>
      <c r="E19912" s="44"/>
      <c r="F19912" s="29"/>
      <c r="G19912" s="45"/>
      <c r="L19912"/>
      <c r="M19912" s="46"/>
    </row>
    <row r="19913" spans="1:13" x14ac:dyDescent="0.3">
      <c r="A19913"/>
      <c r="B19913"/>
      <c r="C19913" s="29"/>
      <c r="D19913"/>
      <c r="E19913" s="44"/>
      <c r="F19913" s="29"/>
      <c r="G19913" s="45"/>
      <c r="L19913"/>
      <c r="M19913" s="46"/>
    </row>
    <row r="19914" spans="1:13" x14ac:dyDescent="0.3">
      <c r="A19914"/>
      <c r="B19914"/>
      <c r="C19914" s="29"/>
      <c r="D19914"/>
      <c r="E19914" s="44"/>
      <c r="F19914" s="29"/>
      <c r="G19914" s="45"/>
      <c r="L19914"/>
      <c r="M19914" s="46"/>
    </row>
    <row r="19915" spans="1:13" x14ac:dyDescent="0.3">
      <c r="A19915"/>
      <c r="B19915"/>
      <c r="C19915" s="29"/>
      <c r="D19915"/>
      <c r="E19915" s="44"/>
      <c r="F19915" s="29"/>
      <c r="G19915" s="45"/>
      <c r="L19915"/>
      <c r="M19915" s="46"/>
    </row>
    <row r="19916" spans="1:13" x14ac:dyDescent="0.3">
      <c r="A19916"/>
      <c r="B19916"/>
      <c r="C19916" s="29"/>
      <c r="D19916"/>
      <c r="E19916" s="44"/>
      <c r="F19916" s="29"/>
      <c r="G19916" s="45"/>
      <c r="L19916"/>
      <c r="M19916" s="46"/>
    </row>
    <row r="19917" spans="1:13" x14ac:dyDescent="0.3">
      <c r="A19917"/>
      <c r="B19917"/>
      <c r="C19917" s="29"/>
      <c r="D19917"/>
      <c r="E19917" s="44"/>
      <c r="F19917" s="29"/>
      <c r="G19917" s="45"/>
      <c r="L19917"/>
      <c r="M19917" s="46"/>
    </row>
    <row r="19918" spans="1:13" x14ac:dyDescent="0.3">
      <c r="A19918"/>
      <c r="B19918"/>
      <c r="C19918" s="29"/>
      <c r="D19918"/>
      <c r="E19918" s="44"/>
      <c r="F19918" s="29"/>
      <c r="G19918" s="45"/>
      <c r="L19918"/>
      <c r="M19918" s="46"/>
    </row>
    <row r="19919" spans="1:13" x14ac:dyDescent="0.3">
      <c r="A19919"/>
      <c r="B19919"/>
      <c r="C19919" s="29"/>
      <c r="D19919"/>
      <c r="E19919" s="44"/>
      <c r="F19919" s="29"/>
      <c r="G19919" s="45"/>
      <c r="L19919"/>
      <c r="M19919" s="46"/>
    </row>
    <row r="19920" spans="1:13" x14ac:dyDescent="0.3">
      <c r="A19920"/>
      <c r="B19920"/>
      <c r="C19920" s="29"/>
      <c r="D19920"/>
      <c r="E19920" s="44"/>
      <c r="F19920" s="29"/>
      <c r="G19920" s="45"/>
      <c r="L19920"/>
      <c r="M19920" s="46"/>
    </row>
    <row r="19921" spans="1:13" x14ac:dyDescent="0.3">
      <c r="A19921"/>
      <c r="B19921"/>
      <c r="C19921" s="29"/>
      <c r="D19921"/>
      <c r="E19921" s="44"/>
      <c r="F19921" s="29"/>
      <c r="G19921" s="45"/>
      <c r="L19921"/>
      <c r="M19921" s="46"/>
    </row>
    <row r="19922" spans="1:13" x14ac:dyDescent="0.3">
      <c r="A19922"/>
      <c r="B19922"/>
      <c r="C19922" s="29"/>
      <c r="D19922"/>
      <c r="E19922" s="44"/>
      <c r="F19922" s="29"/>
      <c r="G19922" s="45"/>
      <c r="L19922"/>
      <c r="M19922" s="46"/>
    </row>
    <row r="19923" spans="1:13" x14ac:dyDescent="0.3">
      <c r="A19923"/>
      <c r="B19923"/>
      <c r="C19923" s="29"/>
      <c r="D19923"/>
      <c r="E19923" s="44"/>
      <c r="F19923" s="29"/>
      <c r="G19923" s="45"/>
      <c r="L19923"/>
      <c r="M19923" s="46"/>
    </row>
    <row r="19924" spans="1:13" x14ac:dyDescent="0.3">
      <c r="A19924"/>
      <c r="B19924"/>
      <c r="C19924" s="29"/>
      <c r="D19924"/>
      <c r="E19924" s="44"/>
      <c r="F19924" s="29"/>
      <c r="G19924" s="45"/>
      <c r="L19924"/>
      <c r="M19924" s="46"/>
    </row>
    <row r="19925" spans="1:13" x14ac:dyDescent="0.3">
      <c r="A19925"/>
      <c r="B19925"/>
      <c r="C19925" s="29"/>
      <c r="D19925"/>
      <c r="E19925" s="44"/>
      <c r="F19925" s="29"/>
      <c r="G19925" s="45"/>
      <c r="L19925"/>
      <c r="M19925" s="46"/>
    </row>
    <row r="19926" spans="1:13" x14ac:dyDescent="0.3">
      <c r="A19926"/>
      <c r="B19926"/>
      <c r="C19926" s="29"/>
      <c r="D19926"/>
      <c r="E19926" s="44"/>
      <c r="F19926" s="29"/>
      <c r="G19926" s="45"/>
      <c r="L19926"/>
      <c r="M19926" s="46"/>
    </row>
    <row r="19927" spans="1:13" x14ac:dyDescent="0.3">
      <c r="A19927"/>
      <c r="B19927"/>
      <c r="C19927" s="29"/>
      <c r="D19927"/>
      <c r="E19927" s="44"/>
      <c r="F19927" s="29"/>
      <c r="G19927" s="45"/>
      <c r="L19927"/>
      <c r="M19927" s="46"/>
    </row>
    <row r="19928" spans="1:13" x14ac:dyDescent="0.3">
      <c r="A19928"/>
      <c r="B19928"/>
      <c r="C19928" s="29"/>
      <c r="D19928"/>
      <c r="E19928" s="44"/>
      <c r="F19928" s="29"/>
      <c r="G19928" s="45"/>
      <c r="L19928"/>
      <c r="M19928" s="46"/>
    </row>
    <row r="19929" spans="1:13" x14ac:dyDescent="0.3">
      <c r="A19929"/>
      <c r="B19929"/>
      <c r="C19929" s="29"/>
      <c r="D19929"/>
      <c r="E19929" s="44"/>
      <c r="F19929" s="29"/>
      <c r="G19929" s="45"/>
      <c r="L19929"/>
      <c r="M19929" s="46"/>
    </row>
    <row r="19930" spans="1:13" x14ac:dyDescent="0.3">
      <c r="A19930"/>
      <c r="B19930"/>
      <c r="C19930" s="29"/>
      <c r="D19930"/>
      <c r="E19930" s="44"/>
      <c r="F19930" s="29"/>
      <c r="G19930" s="45"/>
      <c r="L19930"/>
      <c r="M19930" s="46"/>
    </row>
    <row r="19931" spans="1:13" x14ac:dyDescent="0.3">
      <c r="A19931"/>
      <c r="B19931"/>
      <c r="C19931" s="29"/>
      <c r="D19931"/>
      <c r="E19931" s="44"/>
      <c r="F19931" s="29"/>
      <c r="G19931" s="45"/>
      <c r="L19931"/>
      <c r="M19931" s="46"/>
    </row>
    <row r="19932" spans="1:13" x14ac:dyDescent="0.3">
      <c r="A19932"/>
      <c r="B19932"/>
      <c r="C19932" s="29"/>
      <c r="D19932"/>
      <c r="E19932" s="44"/>
      <c r="F19932" s="29"/>
      <c r="G19932" s="45"/>
      <c r="L19932"/>
      <c r="M19932" s="46"/>
    </row>
    <row r="19933" spans="1:13" x14ac:dyDescent="0.3">
      <c r="A19933"/>
      <c r="B19933"/>
      <c r="C19933" s="29"/>
      <c r="D19933"/>
      <c r="E19933" s="44"/>
      <c r="F19933" s="29"/>
      <c r="G19933" s="45"/>
      <c r="L19933"/>
      <c r="M19933" s="46"/>
    </row>
    <row r="19934" spans="1:13" x14ac:dyDescent="0.3">
      <c r="A19934"/>
      <c r="B19934"/>
      <c r="C19934" s="29"/>
      <c r="D19934"/>
      <c r="E19934" s="44"/>
      <c r="F19934" s="29"/>
      <c r="G19934" s="45"/>
      <c r="L19934"/>
      <c r="M19934" s="46"/>
    </row>
    <row r="19935" spans="1:13" x14ac:dyDescent="0.3">
      <c r="A19935"/>
      <c r="B19935"/>
      <c r="C19935" s="29"/>
      <c r="D19935"/>
      <c r="E19935" s="44"/>
      <c r="F19935" s="29"/>
      <c r="G19935" s="45"/>
      <c r="L19935"/>
      <c r="M19935" s="46"/>
    </row>
    <row r="19936" spans="1:13" x14ac:dyDescent="0.3">
      <c r="A19936"/>
      <c r="B19936"/>
      <c r="C19936" s="29"/>
      <c r="D19936"/>
      <c r="E19936" s="44"/>
      <c r="F19936" s="29"/>
      <c r="G19936" s="45"/>
      <c r="L19936"/>
      <c r="M19936" s="46"/>
    </row>
    <row r="19937" spans="1:13" x14ac:dyDescent="0.3">
      <c r="A19937"/>
      <c r="B19937"/>
      <c r="C19937" s="29"/>
      <c r="D19937"/>
      <c r="E19937" s="44"/>
      <c r="F19937" s="29"/>
      <c r="G19937" s="45"/>
      <c r="L19937"/>
      <c r="M19937" s="46"/>
    </row>
    <row r="19938" spans="1:13" x14ac:dyDescent="0.3">
      <c r="A19938"/>
      <c r="B19938"/>
      <c r="C19938" s="29"/>
      <c r="D19938"/>
      <c r="E19938" s="44"/>
      <c r="F19938" s="29"/>
      <c r="G19938" s="45"/>
      <c r="L19938"/>
      <c r="M19938" s="46"/>
    </row>
    <row r="19939" spans="1:13" x14ac:dyDescent="0.3">
      <c r="A19939"/>
      <c r="B19939"/>
      <c r="C19939" s="29"/>
      <c r="D19939"/>
      <c r="E19939" s="44"/>
      <c r="F19939" s="29"/>
      <c r="G19939" s="45"/>
      <c r="L19939"/>
      <c r="M19939" s="46"/>
    </row>
    <row r="19940" spans="1:13" x14ac:dyDescent="0.3">
      <c r="A19940"/>
      <c r="B19940"/>
      <c r="C19940" s="29"/>
      <c r="D19940"/>
      <c r="E19940" s="44"/>
      <c r="F19940" s="29"/>
      <c r="G19940" s="45"/>
      <c r="L19940"/>
      <c r="M19940" s="46"/>
    </row>
    <row r="19941" spans="1:13" x14ac:dyDescent="0.3">
      <c r="A19941"/>
      <c r="B19941"/>
      <c r="C19941" s="29"/>
      <c r="D19941"/>
      <c r="E19941" s="44"/>
      <c r="F19941" s="29"/>
      <c r="G19941" s="45"/>
      <c r="L19941"/>
      <c r="M19941" s="46"/>
    </row>
    <row r="19942" spans="1:13" x14ac:dyDescent="0.3">
      <c r="A19942"/>
      <c r="B19942"/>
      <c r="C19942" s="29"/>
      <c r="D19942"/>
      <c r="E19942" s="44"/>
      <c r="F19942" s="29"/>
      <c r="G19942" s="45"/>
      <c r="L19942"/>
      <c r="M19942" s="46"/>
    </row>
    <row r="19943" spans="1:13" x14ac:dyDescent="0.3">
      <c r="A19943"/>
      <c r="B19943"/>
      <c r="C19943" s="29"/>
      <c r="D19943"/>
      <c r="E19943" s="44"/>
      <c r="F19943" s="29"/>
      <c r="G19943" s="45"/>
      <c r="L19943"/>
      <c r="M19943" s="46"/>
    </row>
    <row r="19944" spans="1:13" x14ac:dyDescent="0.3">
      <c r="A19944"/>
      <c r="B19944"/>
      <c r="C19944" s="29"/>
      <c r="D19944"/>
      <c r="E19944" s="44"/>
      <c r="F19944" s="29"/>
      <c r="G19944" s="45"/>
      <c r="L19944"/>
      <c r="M19944" s="46"/>
    </row>
    <row r="19945" spans="1:13" x14ac:dyDescent="0.3">
      <c r="A19945"/>
      <c r="B19945"/>
      <c r="C19945" s="29"/>
      <c r="D19945"/>
      <c r="E19945" s="44"/>
      <c r="F19945" s="29"/>
      <c r="G19945" s="45"/>
      <c r="L19945"/>
      <c r="M19945" s="46"/>
    </row>
    <row r="19946" spans="1:13" x14ac:dyDescent="0.3">
      <c r="A19946"/>
      <c r="B19946"/>
      <c r="C19946" s="29"/>
      <c r="D19946"/>
      <c r="E19946" s="44"/>
      <c r="F19946" s="29"/>
      <c r="G19946" s="45"/>
      <c r="L19946"/>
      <c r="M19946" s="46"/>
    </row>
    <row r="19947" spans="1:13" x14ac:dyDescent="0.3">
      <c r="A19947"/>
      <c r="B19947"/>
      <c r="C19947" s="29"/>
      <c r="D19947"/>
      <c r="E19947" s="44"/>
      <c r="F19947" s="29"/>
      <c r="G19947" s="45"/>
      <c r="L19947"/>
      <c r="M19947" s="46"/>
    </row>
    <row r="19948" spans="1:13" x14ac:dyDescent="0.3">
      <c r="A19948"/>
      <c r="B19948"/>
      <c r="C19948" s="29"/>
      <c r="D19948"/>
      <c r="E19948" s="44"/>
      <c r="F19948" s="29"/>
      <c r="G19948" s="45"/>
      <c r="L19948"/>
      <c r="M19948" s="46"/>
    </row>
    <row r="19949" spans="1:13" x14ac:dyDescent="0.3">
      <c r="A19949"/>
      <c r="B19949"/>
      <c r="C19949" s="29"/>
      <c r="D19949"/>
      <c r="E19949" s="44"/>
      <c r="F19949" s="29"/>
      <c r="G19949" s="45"/>
      <c r="L19949"/>
      <c r="M19949" s="46"/>
    </row>
    <row r="19950" spans="1:13" x14ac:dyDescent="0.3">
      <c r="A19950"/>
      <c r="B19950"/>
      <c r="C19950" s="29"/>
      <c r="D19950"/>
      <c r="E19950" s="44"/>
      <c r="F19950" s="29"/>
      <c r="G19950" s="45"/>
      <c r="L19950"/>
      <c r="M19950" s="46"/>
    </row>
    <row r="19951" spans="1:13" x14ac:dyDescent="0.3">
      <c r="A19951"/>
      <c r="B19951"/>
      <c r="C19951" s="29"/>
      <c r="D19951"/>
      <c r="E19951" s="44"/>
      <c r="F19951" s="29"/>
      <c r="G19951" s="45"/>
      <c r="L19951"/>
      <c r="M19951" s="46"/>
    </row>
    <row r="19952" spans="1:13" x14ac:dyDescent="0.3">
      <c r="A19952"/>
      <c r="B19952"/>
      <c r="C19952" s="29"/>
      <c r="D19952"/>
      <c r="E19952" s="44"/>
      <c r="F19952" s="29"/>
      <c r="G19952" s="45"/>
      <c r="L19952"/>
      <c r="M19952" s="46"/>
    </row>
    <row r="19953" spans="1:13" x14ac:dyDescent="0.3">
      <c r="A19953"/>
      <c r="B19953"/>
      <c r="C19953" s="29"/>
      <c r="D19953"/>
      <c r="E19953" s="44"/>
      <c r="F19953" s="29"/>
      <c r="G19953" s="45"/>
      <c r="L19953"/>
      <c r="M19953" s="46"/>
    </row>
    <row r="19954" spans="1:13" x14ac:dyDescent="0.3">
      <c r="A19954"/>
      <c r="B19954"/>
      <c r="C19954" s="29"/>
      <c r="D19954"/>
      <c r="E19954" s="44"/>
      <c r="F19954" s="29"/>
      <c r="G19954" s="45"/>
      <c r="L19954"/>
      <c r="M19954" s="46"/>
    </row>
    <row r="19955" spans="1:13" x14ac:dyDescent="0.3">
      <c r="A19955"/>
      <c r="B19955"/>
      <c r="C19955" s="29"/>
      <c r="D19955"/>
      <c r="E19955" s="44"/>
      <c r="F19955" s="29"/>
      <c r="G19955" s="45"/>
      <c r="L19955"/>
      <c r="M19955" s="46"/>
    </row>
    <row r="19956" spans="1:13" x14ac:dyDescent="0.3">
      <c r="A19956"/>
      <c r="B19956"/>
      <c r="C19956" s="29"/>
      <c r="D19956"/>
      <c r="E19956" s="44"/>
      <c r="F19956" s="29"/>
      <c r="G19956" s="45"/>
      <c r="L19956"/>
      <c r="M19956" s="46"/>
    </row>
    <row r="19957" spans="1:13" x14ac:dyDescent="0.3">
      <c r="A19957"/>
      <c r="B19957"/>
      <c r="C19957" s="29"/>
      <c r="D19957"/>
      <c r="E19957" s="44"/>
      <c r="F19957" s="29"/>
      <c r="G19957" s="45"/>
      <c r="L19957"/>
      <c r="M19957" s="46"/>
    </row>
    <row r="19958" spans="1:13" x14ac:dyDescent="0.3">
      <c r="A19958"/>
      <c r="B19958"/>
      <c r="C19958" s="29"/>
      <c r="D19958"/>
      <c r="E19958" s="44"/>
      <c r="F19958" s="29"/>
      <c r="G19958" s="45"/>
      <c r="L19958"/>
      <c r="M19958" s="46"/>
    </row>
    <row r="19959" spans="1:13" x14ac:dyDescent="0.3">
      <c r="A19959"/>
      <c r="B19959"/>
      <c r="C19959" s="29"/>
      <c r="D19959"/>
      <c r="E19959" s="44"/>
      <c r="F19959" s="29"/>
      <c r="G19959" s="45"/>
      <c r="L19959"/>
      <c r="M19959" s="46"/>
    </row>
    <row r="19960" spans="1:13" x14ac:dyDescent="0.3">
      <c r="A19960"/>
      <c r="B19960"/>
      <c r="C19960" s="29"/>
      <c r="D19960"/>
      <c r="E19960" s="44"/>
      <c r="F19960" s="29"/>
      <c r="G19960" s="45"/>
      <c r="L19960"/>
      <c r="M19960" s="46"/>
    </row>
    <row r="19961" spans="1:13" x14ac:dyDescent="0.3">
      <c r="A19961"/>
      <c r="B19961"/>
      <c r="C19961" s="29"/>
      <c r="D19961"/>
      <c r="E19961" s="44"/>
      <c r="F19961" s="29"/>
      <c r="G19961" s="45"/>
      <c r="L19961"/>
      <c r="M19961" s="46"/>
    </row>
    <row r="19962" spans="1:13" x14ac:dyDescent="0.3">
      <c r="A19962"/>
      <c r="B19962"/>
      <c r="C19962" s="29"/>
      <c r="D19962"/>
      <c r="E19962" s="44"/>
      <c r="F19962" s="29"/>
      <c r="G19962" s="45"/>
      <c r="L19962"/>
      <c r="M19962" s="46"/>
    </row>
    <row r="19963" spans="1:13" x14ac:dyDescent="0.3">
      <c r="A19963"/>
      <c r="B19963"/>
      <c r="C19963" s="29"/>
      <c r="D19963"/>
      <c r="E19963" s="44"/>
      <c r="F19963" s="29"/>
      <c r="G19963" s="45"/>
      <c r="L19963"/>
      <c r="M19963" s="46"/>
    </row>
    <row r="19964" spans="1:13" x14ac:dyDescent="0.3">
      <c r="A19964"/>
      <c r="B19964"/>
      <c r="C19964" s="29"/>
      <c r="D19964"/>
      <c r="E19964" s="44"/>
      <c r="F19964" s="29"/>
      <c r="G19964" s="45"/>
      <c r="L19964"/>
      <c r="M19964" s="46"/>
    </row>
    <row r="19965" spans="1:13" x14ac:dyDescent="0.3">
      <c r="A19965"/>
      <c r="B19965"/>
      <c r="C19965" s="29"/>
      <c r="D19965"/>
      <c r="E19965" s="44"/>
      <c r="F19965" s="29"/>
      <c r="G19965" s="45"/>
      <c r="L19965"/>
      <c r="M19965" s="46"/>
    </row>
    <row r="19966" spans="1:13" x14ac:dyDescent="0.3">
      <c r="A19966"/>
      <c r="B19966"/>
      <c r="C19966" s="29"/>
      <c r="D19966"/>
      <c r="E19966" s="44"/>
      <c r="F19966" s="29"/>
      <c r="G19966" s="45"/>
      <c r="L19966"/>
      <c r="M19966" s="46"/>
    </row>
    <row r="19967" spans="1:13" x14ac:dyDescent="0.3">
      <c r="A19967"/>
      <c r="B19967"/>
      <c r="C19967" s="29"/>
      <c r="D19967"/>
      <c r="E19967" s="44"/>
      <c r="F19967" s="29"/>
      <c r="G19967" s="45"/>
      <c r="L19967"/>
      <c r="M19967" s="46"/>
    </row>
    <row r="19968" spans="1:13" x14ac:dyDescent="0.3">
      <c r="A19968"/>
      <c r="B19968"/>
      <c r="C19968" s="29"/>
      <c r="D19968"/>
      <c r="E19968" s="44"/>
      <c r="F19968" s="29"/>
      <c r="G19968" s="45"/>
      <c r="L19968"/>
      <c r="M19968" s="46"/>
    </row>
    <row r="19969" spans="1:13" x14ac:dyDescent="0.3">
      <c r="A19969"/>
      <c r="B19969"/>
      <c r="C19969" s="29"/>
      <c r="D19969"/>
      <c r="E19969" s="44"/>
      <c r="F19969" s="29"/>
      <c r="G19969" s="45"/>
      <c r="L19969"/>
      <c r="M19969" s="46"/>
    </row>
    <row r="19970" spans="1:13" x14ac:dyDescent="0.3">
      <c r="A19970"/>
      <c r="B19970"/>
      <c r="C19970" s="29"/>
      <c r="D19970"/>
      <c r="E19970" s="44"/>
      <c r="F19970" s="29"/>
      <c r="G19970" s="45"/>
      <c r="L19970"/>
      <c r="M19970" s="46"/>
    </row>
    <row r="19971" spans="1:13" x14ac:dyDescent="0.3">
      <c r="A19971"/>
      <c r="B19971"/>
      <c r="C19971" s="29"/>
      <c r="D19971"/>
      <c r="E19971" s="44"/>
      <c r="F19971" s="29"/>
      <c r="G19971" s="45"/>
      <c r="L19971"/>
      <c r="M19971" s="46"/>
    </row>
    <row r="19972" spans="1:13" x14ac:dyDescent="0.3">
      <c r="A19972"/>
      <c r="B19972"/>
      <c r="C19972" s="29"/>
      <c r="D19972"/>
      <c r="E19972" s="44"/>
      <c r="F19972" s="29"/>
      <c r="G19972" s="45"/>
      <c r="L19972"/>
      <c r="M19972" s="46"/>
    </row>
    <row r="19973" spans="1:13" x14ac:dyDescent="0.3">
      <c r="A19973"/>
      <c r="B19973"/>
      <c r="C19973" s="29"/>
      <c r="D19973"/>
      <c r="E19973" s="44"/>
      <c r="F19973" s="29"/>
      <c r="G19973" s="45"/>
      <c r="L19973"/>
      <c r="M19973" s="46"/>
    </row>
    <row r="19974" spans="1:13" x14ac:dyDescent="0.3">
      <c r="A19974"/>
      <c r="B19974"/>
      <c r="C19974" s="29"/>
      <c r="D19974"/>
      <c r="E19974" s="44"/>
      <c r="F19974" s="29"/>
      <c r="G19974" s="45"/>
      <c r="L19974"/>
      <c r="M19974" s="46"/>
    </row>
    <row r="19975" spans="1:13" x14ac:dyDescent="0.3">
      <c r="A19975"/>
      <c r="B19975"/>
      <c r="C19975" s="29"/>
      <c r="D19975"/>
      <c r="E19975" s="44"/>
      <c r="F19975" s="29"/>
      <c r="G19975" s="45"/>
      <c r="L19975"/>
      <c r="M19975" s="46"/>
    </row>
    <row r="19976" spans="1:13" x14ac:dyDescent="0.3">
      <c r="A19976"/>
      <c r="B19976"/>
      <c r="C19976" s="29"/>
      <c r="D19976"/>
      <c r="E19976" s="44"/>
      <c r="F19976" s="29"/>
      <c r="G19976" s="45"/>
      <c r="L19976"/>
      <c r="M19976" s="46"/>
    </row>
    <row r="19977" spans="1:13" x14ac:dyDescent="0.3">
      <c r="A19977"/>
      <c r="B19977"/>
      <c r="C19977" s="29"/>
      <c r="D19977"/>
      <c r="E19977" s="44"/>
      <c r="F19977" s="29"/>
      <c r="G19977" s="45"/>
      <c r="L19977"/>
      <c r="M19977" s="46"/>
    </row>
    <row r="19978" spans="1:13" x14ac:dyDescent="0.3">
      <c r="A19978"/>
      <c r="B19978"/>
      <c r="C19978" s="29"/>
      <c r="D19978"/>
      <c r="E19978" s="44"/>
      <c r="F19978" s="29"/>
      <c r="G19978" s="45"/>
      <c r="L19978"/>
      <c r="M19978" s="46"/>
    </row>
    <row r="19979" spans="1:13" x14ac:dyDescent="0.3">
      <c r="A19979"/>
      <c r="B19979"/>
      <c r="C19979" s="29"/>
      <c r="D19979"/>
      <c r="E19979" s="44"/>
      <c r="F19979" s="29"/>
      <c r="G19979" s="45"/>
      <c r="L19979"/>
      <c r="M19979" s="46"/>
    </row>
    <row r="19980" spans="1:13" x14ac:dyDescent="0.3">
      <c r="A19980"/>
      <c r="B19980"/>
      <c r="C19980" s="29"/>
      <c r="D19980"/>
      <c r="E19980" s="44"/>
      <c r="F19980" s="29"/>
      <c r="G19980" s="45"/>
      <c r="L19980"/>
      <c r="M19980" s="46"/>
    </row>
    <row r="19981" spans="1:13" x14ac:dyDescent="0.3">
      <c r="A19981"/>
      <c r="B19981"/>
      <c r="C19981" s="29"/>
      <c r="D19981"/>
      <c r="E19981" s="44"/>
      <c r="F19981" s="29"/>
      <c r="G19981" s="45"/>
      <c r="L19981"/>
      <c r="M19981" s="46"/>
    </row>
    <row r="19982" spans="1:13" x14ac:dyDescent="0.3">
      <c r="A19982"/>
      <c r="B19982"/>
      <c r="C19982" s="29"/>
      <c r="D19982"/>
      <c r="E19982" s="44"/>
      <c r="F19982" s="29"/>
      <c r="G19982" s="45"/>
      <c r="L19982"/>
      <c r="M19982" s="46"/>
    </row>
    <row r="19983" spans="1:13" x14ac:dyDescent="0.3">
      <c r="A19983"/>
      <c r="B19983"/>
      <c r="C19983" s="29"/>
      <c r="D19983"/>
      <c r="E19983" s="44"/>
      <c r="F19983" s="29"/>
      <c r="G19983" s="45"/>
      <c r="L19983"/>
      <c r="M19983" s="46"/>
    </row>
    <row r="19984" spans="1:13" x14ac:dyDescent="0.3">
      <c r="A19984"/>
      <c r="B19984"/>
      <c r="C19984" s="29"/>
      <c r="D19984"/>
      <c r="E19984" s="44"/>
      <c r="F19984" s="29"/>
      <c r="G19984" s="45"/>
      <c r="L19984"/>
      <c r="M19984" s="46"/>
    </row>
    <row r="19985" spans="1:13" x14ac:dyDescent="0.3">
      <c r="A19985"/>
      <c r="B19985"/>
      <c r="C19985" s="29"/>
      <c r="D19985"/>
      <c r="E19985" s="44"/>
      <c r="F19985" s="29"/>
      <c r="G19985" s="45"/>
      <c r="L19985"/>
      <c r="M19985" s="46"/>
    </row>
    <row r="19986" spans="1:13" x14ac:dyDescent="0.3">
      <c r="A19986"/>
      <c r="B19986"/>
      <c r="C19986" s="29"/>
      <c r="D19986"/>
      <c r="E19986" s="44"/>
      <c r="F19986" s="29"/>
      <c r="G19986" s="45"/>
      <c r="L19986"/>
      <c r="M19986" s="46"/>
    </row>
    <row r="19987" spans="1:13" x14ac:dyDescent="0.3">
      <c r="A19987"/>
      <c r="B19987"/>
      <c r="C19987" s="29"/>
      <c r="D19987"/>
      <c r="E19987" s="44"/>
      <c r="F19987" s="29"/>
      <c r="G19987" s="45"/>
      <c r="L19987"/>
      <c r="M19987" s="46"/>
    </row>
    <row r="19988" spans="1:13" x14ac:dyDescent="0.3">
      <c r="A19988"/>
      <c r="B19988"/>
      <c r="C19988" s="29"/>
      <c r="D19988"/>
      <c r="E19988" s="44"/>
      <c r="F19988" s="29"/>
      <c r="G19988" s="45"/>
      <c r="L19988"/>
      <c r="M19988" s="46"/>
    </row>
    <row r="19989" spans="1:13" x14ac:dyDescent="0.3">
      <c r="A19989"/>
      <c r="B19989"/>
      <c r="C19989" s="29"/>
      <c r="D19989"/>
      <c r="E19989" s="44"/>
      <c r="F19989" s="29"/>
      <c r="G19989" s="45"/>
      <c r="L19989"/>
      <c r="M19989" s="46"/>
    </row>
    <row r="19990" spans="1:13" x14ac:dyDescent="0.3">
      <c r="A19990"/>
      <c r="B19990"/>
      <c r="C19990" s="29"/>
      <c r="D19990"/>
      <c r="E19990" s="44"/>
      <c r="F19990" s="29"/>
      <c r="G19990" s="45"/>
      <c r="L19990"/>
      <c r="M19990" s="46"/>
    </row>
    <row r="19991" spans="1:13" x14ac:dyDescent="0.3">
      <c r="A19991"/>
      <c r="B19991"/>
      <c r="C19991" s="29"/>
      <c r="D19991"/>
      <c r="E19991" s="44"/>
      <c r="F19991" s="29"/>
      <c r="G19991" s="45"/>
      <c r="L19991"/>
      <c r="M19991" s="46"/>
    </row>
    <row r="19992" spans="1:13" x14ac:dyDescent="0.3">
      <c r="A19992"/>
      <c r="B19992"/>
      <c r="C19992" s="29"/>
      <c r="D19992"/>
      <c r="E19992" s="44"/>
      <c r="F19992" s="29"/>
      <c r="G19992" s="45"/>
      <c r="L19992"/>
      <c r="M19992" s="46"/>
    </row>
    <row r="19993" spans="1:13" x14ac:dyDescent="0.3">
      <c r="A19993"/>
      <c r="B19993"/>
      <c r="C19993" s="29"/>
      <c r="D19993"/>
      <c r="E19993" s="44"/>
      <c r="F19993" s="29"/>
      <c r="G19993" s="45"/>
      <c r="L19993"/>
      <c r="M19993" s="46"/>
    </row>
    <row r="19994" spans="1:13" x14ac:dyDescent="0.3">
      <c r="A19994"/>
      <c r="B19994"/>
      <c r="C19994" s="29"/>
      <c r="D19994"/>
      <c r="E19994" s="44"/>
      <c r="F19994" s="29"/>
      <c r="G19994" s="45"/>
      <c r="L19994"/>
      <c r="M19994" s="46"/>
    </row>
    <row r="19995" spans="1:13" x14ac:dyDescent="0.3">
      <c r="A19995"/>
      <c r="B19995"/>
      <c r="C19995" s="29"/>
      <c r="D19995"/>
      <c r="E19995" s="44"/>
      <c r="F19995" s="29"/>
      <c r="G19995" s="45"/>
      <c r="L19995"/>
      <c r="M19995" s="46"/>
    </row>
    <row r="19996" spans="1:13" x14ac:dyDescent="0.3">
      <c r="A19996"/>
      <c r="B19996"/>
      <c r="C19996" s="29"/>
      <c r="D19996"/>
      <c r="E19996" s="44"/>
      <c r="F19996" s="29"/>
      <c r="G19996" s="45"/>
      <c r="L19996"/>
      <c r="M19996" s="46"/>
    </row>
    <row r="19997" spans="1:13" x14ac:dyDescent="0.3">
      <c r="A19997"/>
      <c r="B19997"/>
      <c r="C19997" s="29"/>
      <c r="D19997"/>
      <c r="E19997" s="44"/>
      <c r="F19997" s="29"/>
      <c r="G19997" s="45"/>
      <c r="L19997"/>
      <c r="M19997" s="46"/>
    </row>
    <row r="19998" spans="1:13" x14ac:dyDescent="0.3">
      <c r="A19998"/>
      <c r="B19998"/>
      <c r="C19998" s="29"/>
      <c r="D19998"/>
      <c r="E19998" s="44"/>
      <c r="F19998" s="29"/>
      <c r="G19998" s="45"/>
      <c r="L19998"/>
      <c r="M19998" s="46"/>
    </row>
    <row r="19999" spans="1:13" x14ac:dyDescent="0.3">
      <c r="A19999"/>
      <c r="B19999"/>
      <c r="C19999" s="29"/>
      <c r="D19999"/>
      <c r="E19999" s="44"/>
      <c r="F19999" s="29"/>
      <c r="G19999" s="45"/>
      <c r="L19999"/>
      <c r="M19999" s="46"/>
    </row>
    <row r="20000" spans="1:13" x14ac:dyDescent="0.3">
      <c r="A20000"/>
      <c r="B20000"/>
      <c r="C20000" s="29"/>
      <c r="D20000"/>
      <c r="E20000" s="44"/>
      <c r="F20000" s="29"/>
      <c r="G20000" s="45"/>
      <c r="L20000"/>
      <c r="M20000" s="46"/>
    </row>
    <row r="20001" spans="1:13" x14ac:dyDescent="0.3">
      <c r="A20001"/>
      <c r="B20001"/>
      <c r="C20001" s="29"/>
      <c r="D20001"/>
      <c r="E20001" s="44"/>
      <c r="F20001" s="29"/>
      <c r="G20001" s="45"/>
      <c r="L20001"/>
      <c r="M20001" s="46"/>
    </row>
    <row r="20002" spans="1:13" x14ac:dyDescent="0.3">
      <c r="A20002"/>
      <c r="B20002"/>
      <c r="C20002" s="29"/>
      <c r="D20002"/>
      <c r="E20002" s="44"/>
      <c r="F20002" s="29"/>
      <c r="G20002" s="45"/>
      <c r="L20002"/>
      <c r="M20002" s="46"/>
    </row>
    <row r="20003" spans="1:13" x14ac:dyDescent="0.3">
      <c r="A20003"/>
      <c r="B20003"/>
      <c r="C20003" s="29"/>
      <c r="D20003"/>
      <c r="E20003" s="44"/>
      <c r="F20003" s="29"/>
      <c r="G20003" s="45"/>
      <c r="L20003"/>
      <c r="M20003" s="46"/>
    </row>
    <row r="20004" spans="1:13" x14ac:dyDescent="0.3">
      <c r="A20004"/>
      <c r="B20004"/>
      <c r="C20004" s="29"/>
      <c r="D20004"/>
      <c r="E20004" s="44"/>
      <c r="F20004" s="29"/>
      <c r="G20004" s="45"/>
      <c r="L20004"/>
      <c r="M20004" s="46"/>
    </row>
    <row r="20005" spans="1:13" x14ac:dyDescent="0.3">
      <c r="A20005"/>
      <c r="B20005"/>
      <c r="C20005" s="29"/>
      <c r="D20005"/>
      <c r="E20005" s="44"/>
      <c r="F20005" s="29"/>
      <c r="G20005" s="45"/>
      <c r="L20005"/>
      <c r="M20005" s="46"/>
    </row>
    <row r="20006" spans="1:13" x14ac:dyDescent="0.3">
      <c r="A20006"/>
      <c r="B20006"/>
      <c r="C20006" s="29"/>
      <c r="D20006"/>
      <c r="E20006" s="44"/>
      <c r="F20006" s="29"/>
      <c r="G20006" s="45"/>
      <c r="L20006"/>
      <c r="M20006" s="46"/>
    </row>
    <row r="20007" spans="1:13" x14ac:dyDescent="0.3">
      <c r="A20007"/>
      <c r="B20007"/>
      <c r="C20007" s="29"/>
      <c r="D20007"/>
      <c r="E20007" s="44"/>
      <c r="F20007" s="29"/>
      <c r="G20007" s="45"/>
      <c r="L20007"/>
      <c r="M20007" s="46"/>
    </row>
    <row r="20008" spans="1:13" x14ac:dyDescent="0.3">
      <c r="A20008"/>
      <c r="B20008"/>
      <c r="C20008" s="29"/>
      <c r="D20008"/>
      <c r="E20008" s="44"/>
      <c r="F20008" s="29"/>
      <c r="G20008" s="45"/>
      <c r="L20008"/>
      <c r="M20008" s="46"/>
    </row>
    <row r="20009" spans="1:13" x14ac:dyDescent="0.3">
      <c r="A20009"/>
      <c r="B20009"/>
      <c r="C20009" s="29"/>
      <c r="D20009"/>
      <c r="E20009" s="44"/>
      <c r="F20009" s="29"/>
      <c r="G20009" s="45"/>
      <c r="L20009"/>
      <c r="M20009" s="46"/>
    </row>
    <row r="20010" spans="1:13" x14ac:dyDescent="0.3">
      <c r="A20010"/>
      <c r="B20010"/>
      <c r="C20010" s="29"/>
      <c r="D20010"/>
      <c r="E20010" s="44"/>
      <c r="F20010" s="29"/>
      <c r="G20010" s="45"/>
      <c r="L20010"/>
      <c r="M20010" s="46"/>
    </row>
    <row r="20011" spans="1:13" x14ac:dyDescent="0.3">
      <c r="A20011"/>
      <c r="B20011"/>
      <c r="C20011" s="29"/>
      <c r="D20011"/>
      <c r="E20011" s="44"/>
      <c r="F20011" s="29"/>
      <c r="G20011" s="45"/>
      <c r="L20011"/>
      <c r="M20011" s="46"/>
    </row>
    <row r="20012" spans="1:13" x14ac:dyDescent="0.3">
      <c r="A20012"/>
      <c r="B20012"/>
      <c r="C20012" s="29"/>
      <c r="D20012"/>
      <c r="E20012" s="44"/>
      <c r="F20012" s="29"/>
      <c r="G20012" s="45"/>
      <c r="L20012"/>
      <c r="M20012" s="46"/>
    </row>
    <row r="20013" spans="1:13" x14ac:dyDescent="0.3">
      <c r="A20013"/>
      <c r="B20013"/>
      <c r="C20013" s="29"/>
      <c r="D20013"/>
      <c r="E20013" s="44"/>
      <c r="F20013" s="29"/>
      <c r="G20013" s="45"/>
      <c r="L20013"/>
      <c r="M20013" s="46"/>
    </row>
    <row r="20014" spans="1:13" x14ac:dyDescent="0.3">
      <c r="A20014"/>
      <c r="B20014"/>
      <c r="C20014" s="29"/>
      <c r="D20014"/>
      <c r="E20014" s="44"/>
      <c r="F20014" s="29"/>
      <c r="G20014" s="45"/>
      <c r="L20014"/>
      <c r="M20014" s="46"/>
    </row>
    <row r="20015" spans="1:13" x14ac:dyDescent="0.3">
      <c r="A20015"/>
      <c r="B20015"/>
      <c r="C20015" s="29"/>
      <c r="D20015"/>
      <c r="E20015" s="44"/>
      <c r="F20015" s="29"/>
      <c r="G20015" s="45"/>
      <c r="L20015"/>
      <c r="M20015" s="46"/>
    </row>
    <row r="20016" spans="1:13" x14ac:dyDescent="0.3">
      <c r="A20016"/>
      <c r="B20016"/>
      <c r="C20016" s="29"/>
      <c r="D20016"/>
      <c r="E20016" s="44"/>
      <c r="F20016" s="29"/>
      <c r="G20016" s="45"/>
      <c r="L20016"/>
      <c r="M20016" s="46"/>
    </row>
    <row r="20017" spans="1:13" x14ac:dyDescent="0.3">
      <c r="A20017"/>
      <c r="B20017"/>
      <c r="C20017" s="29"/>
      <c r="D20017"/>
      <c r="E20017" s="44"/>
      <c r="F20017" s="29"/>
      <c r="G20017" s="45"/>
      <c r="L20017"/>
      <c r="M20017" s="46"/>
    </row>
    <row r="20018" spans="1:13" x14ac:dyDescent="0.3">
      <c r="A20018"/>
      <c r="B20018"/>
      <c r="C20018" s="29"/>
      <c r="D20018"/>
      <c r="E20018" s="44"/>
      <c r="F20018" s="29"/>
      <c r="G20018" s="45"/>
      <c r="L20018"/>
      <c r="M20018" s="46"/>
    </row>
    <row r="20019" spans="1:13" x14ac:dyDescent="0.3">
      <c r="A20019"/>
      <c r="B20019"/>
      <c r="C20019" s="29"/>
      <c r="D20019"/>
      <c r="E20019" s="44"/>
      <c r="F20019" s="29"/>
      <c r="G20019" s="45"/>
      <c r="L20019"/>
      <c r="M20019" s="46"/>
    </row>
    <row r="20020" spans="1:13" x14ac:dyDescent="0.3">
      <c r="A20020"/>
      <c r="B20020"/>
      <c r="C20020" s="29"/>
      <c r="D20020"/>
      <c r="E20020" s="44"/>
      <c r="F20020" s="29"/>
      <c r="G20020" s="45"/>
      <c r="L20020"/>
      <c r="M20020" s="46"/>
    </row>
    <row r="20021" spans="1:13" x14ac:dyDescent="0.3">
      <c r="A20021"/>
      <c r="B20021"/>
      <c r="C20021" s="29"/>
      <c r="D20021"/>
      <c r="E20021" s="44"/>
      <c r="F20021" s="29"/>
      <c r="G20021" s="45"/>
      <c r="L20021"/>
      <c r="M20021" s="46"/>
    </row>
    <row r="20022" spans="1:13" x14ac:dyDescent="0.3">
      <c r="A20022"/>
      <c r="B20022"/>
      <c r="C20022" s="29"/>
      <c r="D20022"/>
      <c r="E20022" s="44"/>
      <c r="F20022" s="29"/>
      <c r="G20022" s="45"/>
      <c r="L20022"/>
      <c r="M20022" s="46"/>
    </row>
    <row r="20023" spans="1:13" x14ac:dyDescent="0.3">
      <c r="A20023"/>
      <c r="B20023"/>
      <c r="C20023" s="29"/>
      <c r="D20023"/>
      <c r="E20023" s="44"/>
      <c r="F20023" s="29"/>
      <c r="G20023" s="45"/>
      <c r="L20023"/>
      <c r="M20023" s="46"/>
    </row>
    <row r="20024" spans="1:13" x14ac:dyDescent="0.3">
      <c r="A20024"/>
      <c r="B20024"/>
      <c r="C20024" s="29"/>
      <c r="D20024"/>
      <c r="E20024" s="44"/>
      <c r="F20024" s="29"/>
      <c r="G20024" s="45"/>
      <c r="L20024"/>
      <c r="M20024" s="46"/>
    </row>
    <row r="20025" spans="1:13" x14ac:dyDescent="0.3">
      <c r="A20025"/>
      <c r="B20025"/>
      <c r="C20025" s="29"/>
      <c r="D20025"/>
      <c r="E20025" s="44"/>
      <c r="F20025" s="29"/>
      <c r="G20025" s="45"/>
      <c r="L20025"/>
      <c r="M20025" s="46"/>
    </row>
    <row r="20026" spans="1:13" x14ac:dyDescent="0.3">
      <c r="A20026"/>
      <c r="B20026"/>
      <c r="C20026" s="29"/>
      <c r="D20026"/>
      <c r="E20026" s="44"/>
      <c r="F20026" s="29"/>
      <c r="G20026" s="45"/>
      <c r="L20026"/>
      <c r="M20026" s="46"/>
    </row>
    <row r="20027" spans="1:13" x14ac:dyDescent="0.3">
      <c r="A20027"/>
      <c r="B20027"/>
      <c r="C20027" s="29"/>
      <c r="D20027"/>
      <c r="E20027" s="44"/>
      <c r="F20027" s="29"/>
      <c r="G20027" s="45"/>
      <c r="L20027"/>
      <c r="M20027" s="46"/>
    </row>
    <row r="20028" spans="1:13" x14ac:dyDescent="0.3">
      <c r="A20028"/>
      <c r="B20028"/>
      <c r="C20028" s="29"/>
      <c r="D20028"/>
      <c r="E20028" s="44"/>
      <c r="F20028" s="29"/>
      <c r="G20028" s="45"/>
      <c r="L20028"/>
      <c r="M20028" s="46"/>
    </row>
    <row r="20029" spans="1:13" x14ac:dyDescent="0.3">
      <c r="A20029"/>
      <c r="B20029"/>
      <c r="C20029" s="29"/>
      <c r="D20029"/>
      <c r="E20029" s="44"/>
      <c r="F20029" s="29"/>
      <c r="G20029" s="45"/>
      <c r="L20029"/>
      <c r="M20029" s="46"/>
    </row>
    <row r="20030" spans="1:13" x14ac:dyDescent="0.3">
      <c r="A20030"/>
      <c r="B20030"/>
      <c r="C20030" s="29"/>
      <c r="D20030"/>
      <c r="E20030" s="44"/>
      <c r="F20030" s="29"/>
      <c r="G20030" s="45"/>
      <c r="L20030"/>
      <c r="M20030" s="46"/>
    </row>
    <row r="20031" spans="1:13" x14ac:dyDescent="0.3">
      <c r="A20031"/>
      <c r="B20031"/>
      <c r="C20031" s="29"/>
      <c r="D20031"/>
      <c r="E20031" s="44"/>
      <c r="F20031" s="29"/>
      <c r="G20031" s="45"/>
      <c r="L20031"/>
      <c r="M20031" s="46"/>
    </row>
    <row r="20032" spans="1:13" x14ac:dyDescent="0.3">
      <c r="A20032"/>
      <c r="B20032"/>
      <c r="C20032" s="29"/>
      <c r="D20032"/>
      <c r="E20032" s="44"/>
      <c r="F20032" s="29"/>
      <c r="G20032" s="45"/>
      <c r="L20032"/>
      <c r="M20032" s="46"/>
    </row>
    <row r="20033" spans="1:13" x14ac:dyDescent="0.3">
      <c r="A20033"/>
      <c r="B20033"/>
      <c r="C20033" s="29"/>
      <c r="D20033"/>
      <c r="E20033" s="44"/>
      <c r="F20033" s="29"/>
      <c r="G20033" s="45"/>
      <c r="L20033"/>
      <c r="M20033" s="46"/>
    </row>
    <row r="20034" spans="1:13" x14ac:dyDescent="0.3">
      <c r="A20034"/>
      <c r="B20034"/>
      <c r="C20034" s="29"/>
      <c r="D20034"/>
      <c r="E20034" s="44"/>
      <c r="F20034" s="29"/>
      <c r="G20034" s="45"/>
      <c r="L20034"/>
      <c r="M20034" s="46"/>
    </row>
    <row r="20035" spans="1:13" x14ac:dyDescent="0.3">
      <c r="A20035"/>
      <c r="B20035"/>
      <c r="C20035" s="29"/>
      <c r="D20035"/>
      <c r="E20035" s="44"/>
      <c r="F20035" s="29"/>
      <c r="G20035" s="45"/>
      <c r="L20035"/>
      <c r="M20035" s="46"/>
    </row>
    <row r="20036" spans="1:13" x14ac:dyDescent="0.3">
      <c r="A20036"/>
      <c r="B20036"/>
      <c r="C20036" s="29"/>
      <c r="D20036"/>
      <c r="E20036" s="44"/>
      <c r="F20036" s="29"/>
      <c r="G20036" s="45"/>
      <c r="L20036"/>
      <c r="M20036" s="46"/>
    </row>
    <row r="20037" spans="1:13" x14ac:dyDescent="0.3">
      <c r="A20037"/>
      <c r="B20037"/>
      <c r="C20037" s="29"/>
      <c r="D20037"/>
      <c r="E20037" s="44"/>
      <c r="F20037" s="29"/>
      <c r="G20037" s="45"/>
      <c r="L20037"/>
      <c r="M20037" s="46"/>
    </row>
    <row r="20038" spans="1:13" x14ac:dyDescent="0.3">
      <c r="A20038"/>
      <c r="B20038"/>
      <c r="C20038" s="29"/>
      <c r="D20038"/>
      <c r="E20038" s="44"/>
      <c r="F20038" s="29"/>
      <c r="G20038" s="45"/>
      <c r="L20038"/>
      <c r="M20038" s="46"/>
    </row>
    <row r="20039" spans="1:13" x14ac:dyDescent="0.3">
      <c r="A20039"/>
      <c r="B20039"/>
      <c r="C20039" s="29"/>
      <c r="D20039"/>
      <c r="E20039" s="44"/>
      <c r="F20039" s="29"/>
      <c r="G20039" s="45"/>
      <c r="L20039"/>
      <c r="M20039" s="46"/>
    </row>
    <row r="20040" spans="1:13" x14ac:dyDescent="0.3">
      <c r="A20040"/>
      <c r="B20040"/>
      <c r="C20040" s="29"/>
      <c r="D20040"/>
      <c r="E20040" s="44"/>
      <c r="F20040" s="29"/>
      <c r="G20040" s="45"/>
      <c r="L20040"/>
      <c r="M20040" s="46"/>
    </row>
    <row r="20041" spans="1:13" x14ac:dyDescent="0.3">
      <c r="A20041"/>
      <c r="B20041"/>
      <c r="C20041" s="29"/>
      <c r="D20041"/>
      <c r="E20041" s="44"/>
      <c r="F20041" s="29"/>
      <c r="G20041" s="45"/>
      <c r="L20041"/>
      <c r="M20041" s="46"/>
    </row>
    <row r="20042" spans="1:13" x14ac:dyDescent="0.3">
      <c r="A20042"/>
      <c r="B20042"/>
      <c r="C20042" s="29"/>
      <c r="D20042"/>
      <c r="E20042" s="44"/>
      <c r="F20042" s="29"/>
      <c r="G20042" s="45"/>
      <c r="L20042"/>
      <c r="M20042" s="46"/>
    </row>
    <row r="20043" spans="1:13" x14ac:dyDescent="0.3">
      <c r="A20043"/>
      <c r="B20043"/>
      <c r="C20043" s="29"/>
      <c r="D20043"/>
      <c r="E20043" s="44"/>
      <c r="F20043" s="29"/>
      <c r="G20043" s="45"/>
      <c r="L20043"/>
      <c r="M20043" s="46"/>
    </row>
    <row r="20044" spans="1:13" x14ac:dyDescent="0.3">
      <c r="A20044"/>
      <c r="B20044"/>
      <c r="C20044" s="29"/>
      <c r="D20044"/>
      <c r="E20044" s="44"/>
      <c r="F20044" s="29"/>
      <c r="G20044" s="45"/>
      <c r="L20044"/>
      <c r="M20044" s="46"/>
    </row>
    <row r="20045" spans="1:13" x14ac:dyDescent="0.3">
      <c r="A20045"/>
      <c r="B20045"/>
      <c r="C20045" s="29"/>
      <c r="D20045"/>
      <c r="E20045" s="44"/>
      <c r="F20045" s="29"/>
      <c r="G20045" s="45"/>
      <c r="L20045"/>
      <c r="M20045" s="46"/>
    </row>
    <row r="20046" spans="1:13" x14ac:dyDescent="0.3">
      <c r="A20046"/>
      <c r="B20046"/>
      <c r="C20046" s="29"/>
      <c r="D20046"/>
      <c r="E20046" s="44"/>
      <c r="F20046" s="29"/>
      <c r="G20046" s="45"/>
      <c r="L20046"/>
      <c r="M20046" s="46"/>
    </row>
    <row r="20047" spans="1:13" x14ac:dyDescent="0.3">
      <c r="A20047"/>
      <c r="B20047"/>
      <c r="C20047" s="29"/>
      <c r="D20047"/>
      <c r="E20047" s="44"/>
      <c r="F20047" s="29"/>
      <c r="G20047" s="45"/>
      <c r="L20047"/>
      <c r="M20047" s="46"/>
    </row>
    <row r="20048" spans="1:13" x14ac:dyDescent="0.3">
      <c r="A20048"/>
      <c r="B20048"/>
      <c r="C20048" s="29"/>
      <c r="D20048"/>
      <c r="E20048" s="44"/>
      <c r="F20048" s="29"/>
      <c r="G20048" s="45"/>
      <c r="L20048"/>
      <c r="M20048" s="46"/>
    </row>
    <row r="20049" spans="1:13" x14ac:dyDescent="0.3">
      <c r="A20049"/>
      <c r="B20049"/>
      <c r="C20049" s="29"/>
      <c r="D20049"/>
      <c r="E20049" s="44"/>
      <c r="F20049" s="29"/>
      <c r="G20049" s="45"/>
      <c r="L20049"/>
      <c r="M20049" s="46"/>
    </row>
    <row r="20050" spans="1:13" x14ac:dyDescent="0.3">
      <c r="A20050"/>
      <c r="B20050"/>
      <c r="C20050" s="29"/>
      <c r="D20050"/>
      <c r="E20050" s="44"/>
      <c r="F20050" s="29"/>
      <c r="G20050" s="45"/>
      <c r="L20050"/>
      <c r="M20050" s="46"/>
    </row>
    <row r="20051" spans="1:13" x14ac:dyDescent="0.3">
      <c r="A20051"/>
      <c r="B20051"/>
      <c r="C20051" s="29"/>
      <c r="D20051"/>
      <c r="E20051" s="44"/>
      <c r="F20051" s="29"/>
      <c r="G20051" s="45"/>
      <c r="L20051"/>
      <c r="M20051" s="46"/>
    </row>
    <row r="20052" spans="1:13" x14ac:dyDescent="0.3">
      <c r="A20052"/>
      <c r="B20052"/>
      <c r="C20052" s="29"/>
      <c r="D20052"/>
      <c r="E20052" s="44"/>
      <c r="F20052" s="29"/>
      <c r="G20052" s="45"/>
      <c r="L20052"/>
      <c r="M20052" s="46"/>
    </row>
    <row r="20053" spans="1:13" x14ac:dyDescent="0.3">
      <c r="A20053"/>
      <c r="B20053"/>
      <c r="C20053" s="29"/>
      <c r="D20053"/>
      <c r="E20053" s="44"/>
      <c r="F20053" s="29"/>
      <c r="G20053" s="45"/>
      <c r="L20053"/>
      <c r="M20053" s="46"/>
    </row>
    <row r="20054" spans="1:13" x14ac:dyDescent="0.3">
      <c r="A20054"/>
      <c r="B20054"/>
      <c r="C20054" s="29"/>
      <c r="D20054"/>
      <c r="E20054" s="44"/>
      <c r="F20054" s="29"/>
      <c r="G20054" s="45"/>
      <c r="L20054"/>
      <c r="M20054" s="46"/>
    </row>
    <row r="20055" spans="1:13" x14ac:dyDescent="0.3">
      <c r="A20055"/>
      <c r="B20055"/>
      <c r="C20055" s="29"/>
      <c r="D20055"/>
      <c r="E20055" s="44"/>
      <c r="F20055" s="29"/>
      <c r="G20055" s="45"/>
      <c r="L20055"/>
      <c r="M20055" s="46"/>
    </row>
    <row r="20056" spans="1:13" x14ac:dyDescent="0.3">
      <c r="A20056"/>
      <c r="B20056"/>
      <c r="C20056" s="29"/>
      <c r="D20056"/>
      <c r="E20056" s="44"/>
      <c r="F20056" s="29"/>
      <c r="G20056" s="45"/>
      <c r="L20056"/>
      <c r="M20056" s="46"/>
    </row>
    <row r="20057" spans="1:13" x14ac:dyDescent="0.3">
      <c r="A20057"/>
      <c r="B20057"/>
      <c r="C20057" s="29"/>
      <c r="D20057"/>
      <c r="E20057" s="44"/>
      <c r="F20057" s="29"/>
      <c r="G20057" s="45"/>
      <c r="L20057"/>
      <c r="M20057" s="46"/>
    </row>
    <row r="20058" spans="1:13" x14ac:dyDescent="0.3">
      <c r="A20058"/>
      <c r="B20058"/>
      <c r="C20058" s="29"/>
      <c r="D20058"/>
      <c r="E20058" s="44"/>
      <c r="F20058" s="29"/>
      <c r="G20058" s="45"/>
      <c r="L20058"/>
      <c r="M20058" s="46"/>
    </row>
    <row r="20059" spans="1:13" x14ac:dyDescent="0.3">
      <c r="A20059"/>
      <c r="B20059"/>
      <c r="C20059" s="29"/>
      <c r="D20059"/>
      <c r="E20059" s="44"/>
      <c r="F20059" s="29"/>
      <c r="G20059" s="45"/>
      <c r="L20059"/>
      <c r="M20059" s="46"/>
    </row>
    <row r="20060" spans="1:13" x14ac:dyDescent="0.3">
      <c r="A20060"/>
      <c r="B20060"/>
      <c r="C20060" s="29"/>
      <c r="D20060"/>
      <c r="E20060" s="44"/>
      <c r="F20060" s="29"/>
      <c r="G20060" s="45"/>
      <c r="L20060"/>
      <c r="M20060" s="46"/>
    </row>
    <row r="20061" spans="1:13" x14ac:dyDescent="0.3">
      <c r="A20061"/>
      <c r="B20061"/>
      <c r="C20061" s="29"/>
      <c r="D20061"/>
      <c r="E20061" s="44"/>
      <c r="F20061" s="29"/>
      <c r="G20061" s="45"/>
      <c r="L20061"/>
      <c r="M20061" s="46"/>
    </row>
    <row r="20062" spans="1:13" x14ac:dyDescent="0.3">
      <c r="A20062"/>
      <c r="B20062"/>
      <c r="C20062" s="29"/>
      <c r="D20062"/>
      <c r="E20062" s="44"/>
      <c r="F20062" s="29"/>
      <c r="G20062" s="45"/>
      <c r="L20062"/>
      <c r="M20062" s="46"/>
    </row>
    <row r="20063" spans="1:13" x14ac:dyDescent="0.3">
      <c r="A20063"/>
      <c r="B20063"/>
      <c r="C20063" s="29"/>
      <c r="D20063"/>
      <c r="E20063" s="44"/>
      <c r="F20063" s="29"/>
      <c r="G20063" s="45"/>
      <c r="L20063"/>
      <c r="M20063" s="46"/>
    </row>
    <row r="20064" spans="1:13" x14ac:dyDescent="0.3">
      <c r="A20064"/>
      <c r="B20064"/>
      <c r="C20064" s="29"/>
      <c r="D20064"/>
      <c r="E20064" s="44"/>
      <c r="F20064" s="29"/>
      <c r="G20064" s="45"/>
      <c r="L20064"/>
      <c r="M20064" s="46"/>
    </row>
    <row r="20065" spans="1:13" x14ac:dyDescent="0.3">
      <c r="A20065"/>
      <c r="B20065"/>
      <c r="C20065" s="29"/>
      <c r="D20065"/>
      <c r="E20065" s="44"/>
      <c r="F20065" s="29"/>
      <c r="G20065" s="45"/>
      <c r="L20065"/>
      <c r="M20065" s="46"/>
    </row>
    <row r="20066" spans="1:13" x14ac:dyDescent="0.3">
      <c r="A20066"/>
      <c r="B20066"/>
      <c r="C20066" s="29"/>
      <c r="D20066"/>
      <c r="E20066" s="44"/>
      <c r="F20066" s="29"/>
      <c r="G20066" s="45"/>
      <c r="L20066"/>
      <c r="M20066" s="46"/>
    </row>
    <row r="20067" spans="1:13" x14ac:dyDescent="0.3">
      <c r="A20067"/>
      <c r="B20067"/>
      <c r="C20067" s="29"/>
      <c r="D20067"/>
      <c r="E20067" s="44"/>
      <c r="F20067" s="29"/>
      <c r="G20067" s="45"/>
      <c r="L20067"/>
      <c r="M20067" s="46"/>
    </row>
    <row r="20068" spans="1:13" x14ac:dyDescent="0.3">
      <c r="A20068"/>
      <c r="B20068"/>
      <c r="C20068" s="29"/>
      <c r="D20068"/>
      <c r="E20068" s="44"/>
      <c r="F20068" s="29"/>
      <c r="G20068" s="45"/>
      <c r="L20068"/>
      <c r="M20068" s="46"/>
    </row>
    <row r="20069" spans="1:13" x14ac:dyDescent="0.3">
      <c r="A20069"/>
      <c r="B20069"/>
      <c r="C20069" s="29"/>
      <c r="D20069"/>
      <c r="E20069" s="44"/>
      <c r="F20069" s="29"/>
      <c r="G20069" s="45"/>
      <c r="L20069"/>
      <c r="M20069" s="46"/>
    </row>
    <row r="20070" spans="1:13" x14ac:dyDescent="0.3">
      <c r="A20070"/>
      <c r="B20070"/>
      <c r="C20070" s="29"/>
      <c r="D20070"/>
      <c r="E20070" s="44"/>
      <c r="F20070" s="29"/>
      <c r="G20070" s="45"/>
      <c r="L20070"/>
      <c r="M20070" s="46"/>
    </row>
    <row r="20071" spans="1:13" x14ac:dyDescent="0.3">
      <c r="A20071"/>
      <c r="B20071"/>
      <c r="C20071" s="29"/>
      <c r="D20071"/>
      <c r="E20071" s="44"/>
      <c r="F20071" s="29"/>
      <c r="G20071" s="45"/>
      <c r="L20071"/>
      <c r="M20071" s="46"/>
    </row>
    <row r="20072" spans="1:13" x14ac:dyDescent="0.3">
      <c r="A20072"/>
      <c r="B20072"/>
      <c r="C20072" s="29"/>
      <c r="D20072"/>
      <c r="E20072" s="44"/>
      <c r="F20072" s="29"/>
      <c r="G20072" s="45"/>
      <c r="L20072"/>
      <c r="M20072" s="46"/>
    </row>
    <row r="20073" spans="1:13" x14ac:dyDescent="0.3">
      <c r="A20073"/>
      <c r="B20073"/>
      <c r="C20073" s="29"/>
      <c r="D20073"/>
      <c r="E20073" s="44"/>
      <c r="F20073" s="29"/>
      <c r="G20073" s="45"/>
      <c r="L20073"/>
      <c r="M20073" s="46"/>
    </row>
    <row r="20074" spans="1:13" x14ac:dyDescent="0.3">
      <c r="A20074"/>
      <c r="B20074"/>
      <c r="C20074" s="29"/>
      <c r="D20074"/>
      <c r="E20074" s="44"/>
      <c r="F20074" s="29"/>
      <c r="G20074" s="45"/>
      <c r="L20074"/>
      <c r="M20074" s="46"/>
    </row>
    <row r="20075" spans="1:13" x14ac:dyDescent="0.3">
      <c r="A20075"/>
      <c r="B20075"/>
      <c r="C20075" s="29"/>
      <c r="D20075"/>
      <c r="E20075" s="44"/>
      <c r="F20075" s="29"/>
      <c r="G20075" s="45"/>
      <c r="L20075"/>
      <c r="M20075" s="46"/>
    </row>
    <row r="20076" spans="1:13" x14ac:dyDescent="0.3">
      <c r="A20076"/>
      <c r="B20076"/>
      <c r="C20076" s="29"/>
      <c r="D20076"/>
      <c r="E20076" s="44"/>
      <c r="F20076" s="29"/>
      <c r="G20076" s="45"/>
      <c r="L20076"/>
      <c r="M20076" s="46"/>
    </row>
    <row r="20077" spans="1:13" x14ac:dyDescent="0.3">
      <c r="A20077"/>
      <c r="B20077"/>
      <c r="C20077" s="29"/>
      <c r="D20077"/>
      <c r="E20077" s="44"/>
      <c r="F20077" s="29"/>
      <c r="G20077" s="45"/>
      <c r="L20077"/>
      <c r="M20077" s="46"/>
    </row>
    <row r="20078" spans="1:13" x14ac:dyDescent="0.3">
      <c r="A20078"/>
      <c r="B20078"/>
      <c r="C20078" s="29"/>
      <c r="D20078"/>
      <c r="E20078" s="44"/>
      <c r="F20078" s="29"/>
      <c r="G20078" s="45"/>
      <c r="L20078"/>
      <c r="M20078" s="46"/>
    </row>
    <row r="20079" spans="1:13" x14ac:dyDescent="0.3">
      <c r="A20079"/>
      <c r="B20079"/>
      <c r="C20079" s="29"/>
      <c r="D20079"/>
      <c r="E20079" s="44"/>
      <c r="F20079" s="29"/>
      <c r="G20079" s="45"/>
      <c r="L20079"/>
      <c r="M20079" s="46"/>
    </row>
    <row r="20080" spans="1:13" x14ac:dyDescent="0.3">
      <c r="A20080"/>
      <c r="B20080"/>
      <c r="C20080" s="29"/>
      <c r="D20080"/>
      <c r="E20080" s="44"/>
      <c r="F20080" s="29"/>
      <c r="G20080" s="45"/>
      <c r="L20080"/>
      <c r="M20080" s="46"/>
    </row>
    <row r="20081" spans="1:13" x14ac:dyDescent="0.3">
      <c r="A20081"/>
      <c r="B20081"/>
      <c r="C20081" s="29"/>
      <c r="D20081"/>
      <c r="E20081" s="44"/>
      <c r="F20081" s="29"/>
      <c r="G20081" s="45"/>
      <c r="L20081"/>
      <c r="M20081" s="46"/>
    </row>
    <row r="20082" spans="1:13" x14ac:dyDescent="0.3">
      <c r="A20082"/>
      <c r="B20082"/>
      <c r="C20082" s="29"/>
      <c r="D20082"/>
      <c r="E20082" s="44"/>
      <c r="F20082" s="29"/>
      <c r="G20082" s="45"/>
      <c r="L20082"/>
      <c r="M20082" s="46"/>
    </row>
    <row r="20083" spans="1:13" x14ac:dyDescent="0.3">
      <c r="A20083"/>
      <c r="B20083"/>
      <c r="C20083" s="29"/>
      <c r="D20083"/>
      <c r="E20083" s="44"/>
      <c r="F20083" s="29"/>
      <c r="G20083" s="45"/>
      <c r="L20083"/>
      <c r="M20083" s="46"/>
    </row>
    <row r="20084" spans="1:13" x14ac:dyDescent="0.3">
      <c r="A20084"/>
      <c r="B20084"/>
      <c r="C20084" s="29"/>
      <c r="D20084"/>
      <c r="E20084" s="44"/>
      <c r="F20084" s="29"/>
      <c r="G20084" s="45"/>
      <c r="L20084"/>
      <c r="M20084" s="46"/>
    </row>
    <row r="20085" spans="1:13" x14ac:dyDescent="0.3">
      <c r="A20085"/>
      <c r="B20085"/>
      <c r="C20085" s="29"/>
      <c r="D20085"/>
      <c r="E20085" s="44"/>
      <c r="F20085" s="29"/>
      <c r="G20085" s="45"/>
      <c r="L20085"/>
      <c r="M20085" s="46"/>
    </row>
    <row r="20086" spans="1:13" x14ac:dyDescent="0.3">
      <c r="A20086"/>
      <c r="B20086"/>
      <c r="C20086" s="29"/>
      <c r="D20086"/>
      <c r="E20086" s="44"/>
      <c r="F20086" s="29"/>
      <c r="G20086" s="45"/>
      <c r="L20086"/>
      <c r="M20086" s="46"/>
    </row>
    <row r="20087" spans="1:13" x14ac:dyDescent="0.3">
      <c r="A20087"/>
      <c r="B20087"/>
      <c r="C20087" s="29"/>
      <c r="D20087"/>
      <c r="E20087" s="44"/>
      <c r="F20087" s="29"/>
      <c r="G20087" s="45"/>
      <c r="L20087"/>
      <c r="M20087" s="46"/>
    </row>
    <row r="20088" spans="1:13" x14ac:dyDescent="0.3">
      <c r="A20088"/>
      <c r="B20088"/>
      <c r="C20088" s="29"/>
      <c r="D20088"/>
      <c r="E20088" s="44"/>
      <c r="F20088" s="29"/>
      <c r="G20088" s="45"/>
      <c r="L20088"/>
      <c r="M20088" s="46"/>
    </row>
    <row r="20089" spans="1:13" x14ac:dyDescent="0.3">
      <c r="A20089"/>
      <c r="B20089"/>
      <c r="C20089" s="29"/>
      <c r="D20089"/>
      <c r="E20089" s="44"/>
      <c r="F20089" s="29"/>
      <c r="G20089" s="45"/>
      <c r="L20089"/>
      <c r="M20089" s="46"/>
    </row>
    <row r="20090" spans="1:13" x14ac:dyDescent="0.3">
      <c r="A20090"/>
      <c r="B20090"/>
      <c r="C20090" s="29"/>
      <c r="D20090"/>
      <c r="E20090" s="44"/>
      <c r="F20090" s="29"/>
      <c r="G20090" s="45"/>
      <c r="L20090"/>
      <c r="M20090" s="46"/>
    </row>
    <row r="20091" spans="1:13" x14ac:dyDescent="0.3">
      <c r="A20091"/>
      <c r="B20091"/>
      <c r="C20091" s="29"/>
      <c r="D20091"/>
      <c r="E20091" s="44"/>
      <c r="F20091" s="29"/>
      <c r="G20091" s="45"/>
      <c r="L20091"/>
      <c r="M20091" s="46"/>
    </row>
    <row r="20092" spans="1:13" x14ac:dyDescent="0.3">
      <c r="A20092"/>
      <c r="B20092"/>
      <c r="C20092" s="29"/>
      <c r="D20092"/>
      <c r="E20092" s="44"/>
      <c r="F20092" s="29"/>
      <c r="G20092" s="45"/>
      <c r="L20092"/>
      <c r="M20092" s="46"/>
    </row>
    <row r="20093" spans="1:13" x14ac:dyDescent="0.3">
      <c r="A20093"/>
      <c r="B20093"/>
      <c r="C20093" s="29"/>
      <c r="D20093"/>
      <c r="E20093" s="44"/>
      <c r="F20093" s="29"/>
      <c r="G20093" s="45"/>
      <c r="L20093"/>
      <c r="M20093" s="46"/>
    </row>
    <row r="20094" spans="1:13" x14ac:dyDescent="0.3">
      <c r="A20094"/>
      <c r="B20094"/>
      <c r="C20094" s="29"/>
      <c r="D20094"/>
      <c r="E20094" s="44"/>
      <c r="F20094" s="29"/>
      <c r="G20094" s="45"/>
      <c r="L20094"/>
      <c r="M20094" s="46"/>
    </row>
    <row r="20095" spans="1:13" x14ac:dyDescent="0.3">
      <c r="A20095"/>
      <c r="B20095"/>
      <c r="C20095" s="29"/>
      <c r="D20095"/>
      <c r="E20095" s="44"/>
      <c r="F20095" s="29"/>
      <c r="G20095" s="45"/>
      <c r="L20095"/>
      <c r="M20095" s="46"/>
    </row>
    <row r="20096" spans="1:13" x14ac:dyDescent="0.3">
      <c r="A20096"/>
      <c r="B20096"/>
      <c r="C20096" s="29"/>
      <c r="D20096"/>
      <c r="E20096" s="44"/>
      <c r="F20096" s="29"/>
      <c r="G20096" s="45"/>
      <c r="L20096"/>
      <c r="M20096" s="46"/>
    </row>
    <row r="20097" spans="1:13" x14ac:dyDescent="0.3">
      <c r="A20097"/>
      <c r="B20097"/>
      <c r="C20097" s="29"/>
      <c r="D20097"/>
      <c r="E20097" s="44"/>
      <c r="F20097" s="29"/>
      <c r="G20097" s="45"/>
      <c r="L20097"/>
      <c r="M20097" s="46"/>
    </row>
    <row r="20098" spans="1:13" x14ac:dyDescent="0.3">
      <c r="A20098"/>
      <c r="B20098"/>
      <c r="C20098" s="29"/>
      <c r="D20098"/>
      <c r="E20098" s="44"/>
      <c r="F20098" s="29"/>
      <c r="G20098" s="45"/>
      <c r="L20098"/>
      <c r="M20098" s="46"/>
    </row>
    <row r="20099" spans="1:13" x14ac:dyDescent="0.3">
      <c r="A20099"/>
      <c r="B20099"/>
      <c r="C20099" s="29"/>
      <c r="D20099"/>
      <c r="E20099" s="44"/>
      <c r="F20099" s="29"/>
      <c r="G20099" s="45"/>
      <c r="L20099"/>
      <c r="M20099" s="46"/>
    </row>
    <row r="20100" spans="1:13" x14ac:dyDescent="0.3">
      <c r="A20100"/>
      <c r="B20100"/>
      <c r="C20100" s="29"/>
      <c r="D20100"/>
      <c r="E20100" s="44"/>
      <c r="F20100" s="29"/>
      <c r="G20100" s="45"/>
      <c r="L20100"/>
      <c r="M20100" s="46"/>
    </row>
    <row r="20101" spans="1:13" x14ac:dyDescent="0.3">
      <c r="A20101"/>
      <c r="B20101"/>
      <c r="C20101" s="29"/>
      <c r="D20101"/>
      <c r="E20101" s="44"/>
      <c r="F20101" s="29"/>
      <c r="G20101" s="45"/>
      <c r="L20101"/>
      <c r="M20101" s="46"/>
    </row>
    <row r="20102" spans="1:13" x14ac:dyDescent="0.3">
      <c r="A20102"/>
      <c r="B20102"/>
      <c r="C20102" s="29"/>
      <c r="D20102"/>
      <c r="E20102" s="44"/>
      <c r="F20102" s="29"/>
      <c r="G20102" s="45"/>
      <c r="L20102"/>
      <c r="M20102" s="46"/>
    </row>
    <row r="20103" spans="1:13" x14ac:dyDescent="0.3">
      <c r="A20103"/>
      <c r="B20103"/>
      <c r="C20103" s="29"/>
      <c r="D20103"/>
      <c r="E20103" s="44"/>
      <c r="F20103" s="29"/>
      <c r="G20103" s="45"/>
      <c r="L20103"/>
      <c r="M20103" s="46"/>
    </row>
    <row r="20104" spans="1:13" x14ac:dyDescent="0.3">
      <c r="A20104"/>
      <c r="B20104"/>
      <c r="C20104" s="29"/>
      <c r="D20104"/>
      <c r="E20104" s="44"/>
      <c r="F20104" s="29"/>
      <c r="G20104" s="45"/>
      <c r="L20104"/>
      <c r="M20104" s="46"/>
    </row>
    <row r="20105" spans="1:13" x14ac:dyDescent="0.3">
      <c r="A20105"/>
      <c r="B20105"/>
      <c r="C20105" s="29"/>
      <c r="D20105"/>
      <c r="E20105" s="44"/>
      <c r="F20105" s="29"/>
      <c r="G20105" s="45"/>
      <c r="L20105"/>
      <c r="M20105" s="46"/>
    </row>
    <row r="20106" spans="1:13" x14ac:dyDescent="0.3">
      <c r="A20106"/>
      <c r="B20106"/>
      <c r="C20106" s="29"/>
      <c r="D20106"/>
      <c r="E20106" s="44"/>
      <c r="F20106" s="29"/>
      <c r="G20106" s="45"/>
      <c r="L20106"/>
      <c r="M20106" s="46"/>
    </row>
    <row r="20107" spans="1:13" x14ac:dyDescent="0.3">
      <c r="A20107"/>
      <c r="B20107"/>
      <c r="C20107" s="29"/>
      <c r="D20107"/>
      <c r="E20107" s="44"/>
      <c r="F20107" s="29"/>
      <c r="G20107" s="45"/>
      <c r="L20107"/>
      <c r="M20107" s="46"/>
    </row>
    <row r="20108" spans="1:13" x14ac:dyDescent="0.3">
      <c r="A20108"/>
      <c r="B20108"/>
      <c r="C20108" s="29"/>
      <c r="D20108"/>
      <c r="E20108" s="44"/>
      <c r="F20108" s="29"/>
      <c r="G20108" s="45"/>
      <c r="L20108"/>
      <c r="M20108" s="46"/>
    </row>
    <row r="20109" spans="1:13" x14ac:dyDescent="0.3">
      <c r="A20109"/>
      <c r="B20109"/>
      <c r="C20109" s="29"/>
      <c r="D20109"/>
      <c r="E20109" s="44"/>
      <c r="F20109" s="29"/>
      <c r="G20109" s="45"/>
      <c r="L20109"/>
      <c r="M20109" s="46"/>
    </row>
    <row r="20110" spans="1:13" x14ac:dyDescent="0.3">
      <c r="A20110"/>
      <c r="B20110"/>
      <c r="C20110" s="29"/>
      <c r="D20110"/>
      <c r="E20110" s="44"/>
      <c r="F20110" s="29"/>
      <c r="G20110" s="45"/>
      <c r="L20110"/>
      <c r="M20110" s="46"/>
    </row>
    <row r="20111" spans="1:13" x14ac:dyDescent="0.3">
      <c r="A20111"/>
      <c r="B20111"/>
      <c r="C20111" s="29"/>
      <c r="D20111"/>
      <c r="E20111" s="44"/>
      <c r="F20111" s="29"/>
      <c r="G20111" s="45"/>
      <c r="L20111"/>
      <c r="M20111" s="46"/>
    </row>
    <row r="20112" spans="1:13" x14ac:dyDescent="0.3">
      <c r="A20112"/>
      <c r="B20112"/>
      <c r="C20112" s="29"/>
      <c r="D20112"/>
      <c r="E20112" s="44"/>
      <c r="F20112" s="29"/>
      <c r="G20112" s="45"/>
      <c r="L20112"/>
      <c r="M20112" s="46"/>
    </row>
    <row r="20113" spans="1:13" x14ac:dyDescent="0.3">
      <c r="A20113"/>
      <c r="B20113"/>
      <c r="C20113" s="29"/>
      <c r="D20113"/>
      <c r="E20113" s="44"/>
      <c r="F20113" s="29"/>
      <c r="G20113" s="45"/>
      <c r="L20113"/>
      <c r="M20113" s="46"/>
    </row>
    <row r="20114" spans="1:13" x14ac:dyDescent="0.3">
      <c r="A20114"/>
      <c r="B20114"/>
      <c r="C20114" s="29"/>
      <c r="D20114"/>
      <c r="E20114" s="44"/>
      <c r="F20114" s="29"/>
      <c r="G20114" s="45"/>
      <c r="L20114"/>
      <c r="M20114" s="46"/>
    </row>
    <row r="20115" spans="1:13" x14ac:dyDescent="0.3">
      <c r="A20115"/>
      <c r="B20115"/>
      <c r="C20115" s="29"/>
      <c r="D20115"/>
      <c r="E20115" s="44"/>
      <c r="F20115" s="29"/>
      <c r="G20115" s="45"/>
      <c r="L20115"/>
      <c r="M20115" s="46"/>
    </row>
    <row r="20116" spans="1:13" x14ac:dyDescent="0.3">
      <c r="A20116"/>
      <c r="B20116"/>
      <c r="C20116" s="29"/>
      <c r="D20116"/>
      <c r="E20116" s="44"/>
      <c r="F20116" s="29"/>
      <c r="G20116" s="45"/>
      <c r="L20116"/>
      <c r="M20116" s="46"/>
    </row>
    <row r="20117" spans="1:13" x14ac:dyDescent="0.3">
      <c r="A20117"/>
      <c r="B20117"/>
      <c r="C20117" s="29"/>
      <c r="D20117"/>
      <c r="E20117" s="44"/>
      <c r="F20117" s="29"/>
      <c r="G20117" s="45"/>
      <c r="L20117"/>
      <c r="M20117" s="46"/>
    </row>
    <row r="20118" spans="1:13" x14ac:dyDescent="0.3">
      <c r="A20118"/>
      <c r="B20118"/>
      <c r="C20118" s="29"/>
      <c r="D20118"/>
      <c r="E20118" s="44"/>
      <c r="F20118" s="29"/>
      <c r="G20118" s="45"/>
      <c r="L20118"/>
      <c r="M20118" s="46"/>
    </row>
    <row r="20119" spans="1:13" x14ac:dyDescent="0.3">
      <c r="A20119"/>
      <c r="B20119"/>
      <c r="C20119" s="29"/>
      <c r="D20119"/>
      <c r="E20119" s="44"/>
      <c r="F20119" s="29"/>
      <c r="G20119" s="45"/>
      <c r="L20119"/>
      <c r="M20119" s="46"/>
    </row>
    <row r="20120" spans="1:13" x14ac:dyDescent="0.3">
      <c r="A20120"/>
      <c r="B20120"/>
      <c r="C20120" s="29"/>
      <c r="D20120"/>
      <c r="E20120" s="44"/>
      <c r="F20120" s="29"/>
      <c r="G20120" s="45"/>
      <c r="L20120"/>
      <c r="M20120" s="46"/>
    </row>
    <row r="20121" spans="1:13" x14ac:dyDescent="0.3">
      <c r="A20121"/>
      <c r="B20121"/>
      <c r="C20121" s="29"/>
      <c r="D20121"/>
      <c r="E20121" s="44"/>
      <c r="F20121" s="29"/>
      <c r="G20121" s="45"/>
      <c r="L20121"/>
      <c r="M20121" s="46"/>
    </row>
    <row r="20122" spans="1:13" x14ac:dyDescent="0.3">
      <c r="A20122"/>
      <c r="B20122"/>
      <c r="C20122" s="29"/>
      <c r="D20122"/>
      <c r="E20122" s="44"/>
      <c r="F20122" s="29"/>
      <c r="G20122" s="45"/>
      <c r="L20122"/>
      <c r="M20122" s="46"/>
    </row>
    <row r="20123" spans="1:13" x14ac:dyDescent="0.3">
      <c r="A20123"/>
      <c r="B20123"/>
      <c r="C20123" s="29"/>
      <c r="D20123"/>
      <c r="E20123" s="44"/>
      <c r="F20123" s="29"/>
      <c r="G20123" s="45"/>
      <c r="L20123"/>
      <c r="M20123" s="46"/>
    </row>
    <row r="20124" spans="1:13" x14ac:dyDescent="0.3">
      <c r="A20124"/>
      <c r="B20124"/>
      <c r="C20124" s="29"/>
      <c r="D20124"/>
      <c r="E20124" s="44"/>
      <c r="F20124" s="29"/>
      <c r="G20124" s="45"/>
      <c r="L20124"/>
      <c r="M20124" s="46"/>
    </row>
    <row r="20125" spans="1:13" x14ac:dyDescent="0.3">
      <c r="A20125"/>
      <c r="B20125"/>
      <c r="C20125" s="29"/>
      <c r="D20125"/>
      <c r="E20125" s="44"/>
      <c r="F20125" s="29"/>
      <c r="G20125" s="45"/>
      <c r="L20125"/>
      <c r="M20125" s="46"/>
    </row>
    <row r="20126" spans="1:13" x14ac:dyDescent="0.3">
      <c r="A20126"/>
      <c r="B20126"/>
      <c r="C20126" s="29"/>
      <c r="D20126"/>
      <c r="E20126" s="44"/>
      <c r="F20126" s="29"/>
      <c r="G20126" s="45"/>
      <c r="L20126"/>
      <c r="M20126" s="46"/>
    </row>
    <row r="20127" spans="1:13" x14ac:dyDescent="0.3">
      <c r="A20127"/>
      <c r="B20127"/>
      <c r="C20127" s="29"/>
      <c r="D20127"/>
      <c r="E20127" s="44"/>
      <c r="F20127" s="29"/>
      <c r="G20127" s="45"/>
      <c r="L20127"/>
      <c r="M20127" s="46"/>
    </row>
    <row r="20128" spans="1:13" x14ac:dyDescent="0.3">
      <c r="A20128"/>
      <c r="B20128"/>
      <c r="C20128" s="29"/>
      <c r="D20128"/>
      <c r="E20128" s="44"/>
      <c r="F20128" s="29"/>
      <c r="G20128" s="45"/>
      <c r="L20128"/>
      <c r="M20128" s="46"/>
    </row>
    <row r="20129" spans="1:13" x14ac:dyDescent="0.3">
      <c r="A20129"/>
      <c r="B20129"/>
      <c r="C20129" s="29"/>
      <c r="D20129"/>
      <c r="E20129" s="44"/>
      <c r="F20129" s="29"/>
      <c r="G20129" s="45"/>
      <c r="L20129"/>
      <c r="M20129" s="46"/>
    </row>
    <row r="20130" spans="1:13" x14ac:dyDescent="0.3">
      <c r="A20130"/>
      <c r="B20130"/>
      <c r="C20130" s="29"/>
      <c r="D20130"/>
      <c r="E20130" s="44"/>
      <c r="F20130" s="29"/>
      <c r="G20130" s="45"/>
      <c r="L20130"/>
      <c r="M20130" s="46"/>
    </row>
    <row r="20131" spans="1:13" x14ac:dyDescent="0.3">
      <c r="A20131"/>
      <c r="B20131"/>
      <c r="C20131" s="29"/>
      <c r="D20131"/>
      <c r="E20131" s="44"/>
      <c r="F20131" s="29"/>
      <c r="G20131" s="45"/>
      <c r="L20131"/>
      <c r="M20131" s="46"/>
    </row>
    <row r="20132" spans="1:13" x14ac:dyDescent="0.3">
      <c r="A20132"/>
      <c r="B20132"/>
      <c r="C20132" s="29"/>
      <c r="D20132"/>
      <c r="E20132" s="44"/>
      <c r="F20132" s="29"/>
      <c r="G20132" s="45"/>
      <c r="L20132"/>
      <c r="M20132" s="46"/>
    </row>
    <row r="20133" spans="1:13" x14ac:dyDescent="0.3">
      <c r="A20133"/>
      <c r="B20133"/>
      <c r="C20133" s="29"/>
      <c r="D20133"/>
      <c r="E20133" s="44"/>
      <c r="F20133" s="29"/>
      <c r="G20133" s="45"/>
      <c r="L20133"/>
      <c r="M20133" s="46"/>
    </row>
    <row r="20134" spans="1:13" x14ac:dyDescent="0.3">
      <c r="A20134"/>
      <c r="B20134"/>
      <c r="C20134" s="29"/>
      <c r="D20134"/>
      <c r="E20134" s="44"/>
      <c r="F20134" s="29"/>
      <c r="G20134" s="45"/>
      <c r="L20134"/>
      <c r="M20134" s="46"/>
    </row>
    <row r="20135" spans="1:13" x14ac:dyDescent="0.3">
      <c r="A20135"/>
      <c r="B20135"/>
      <c r="C20135" s="29"/>
      <c r="D20135"/>
      <c r="E20135" s="44"/>
      <c r="F20135" s="29"/>
      <c r="G20135" s="45"/>
      <c r="L20135"/>
      <c r="M20135" s="46"/>
    </row>
    <row r="20136" spans="1:13" x14ac:dyDescent="0.3">
      <c r="A20136"/>
      <c r="B20136"/>
      <c r="C20136" s="29"/>
      <c r="D20136"/>
      <c r="E20136" s="44"/>
      <c r="F20136" s="29"/>
      <c r="G20136" s="45"/>
      <c r="L20136"/>
      <c r="M20136" s="46"/>
    </row>
    <row r="20137" spans="1:13" x14ac:dyDescent="0.3">
      <c r="A20137"/>
      <c r="B20137"/>
      <c r="C20137" s="29"/>
      <c r="D20137"/>
      <c r="E20137" s="44"/>
      <c r="F20137" s="29"/>
      <c r="G20137" s="45"/>
      <c r="L20137"/>
      <c r="M20137" s="46"/>
    </row>
    <row r="20138" spans="1:13" x14ac:dyDescent="0.3">
      <c r="A20138"/>
      <c r="B20138"/>
      <c r="C20138" s="29"/>
      <c r="D20138"/>
      <c r="E20138" s="44"/>
      <c r="F20138" s="29"/>
      <c r="G20138" s="45"/>
      <c r="L20138"/>
      <c r="M20138" s="46"/>
    </row>
    <row r="20139" spans="1:13" x14ac:dyDescent="0.3">
      <c r="A20139"/>
      <c r="B20139"/>
      <c r="C20139" s="29"/>
      <c r="D20139"/>
      <c r="E20139" s="44"/>
      <c r="F20139" s="29"/>
      <c r="G20139" s="45"/>
      <c r="L20139"/>
      <c r="M20139" s="46"/>
    </row>
    <row r="20140" spans="1:13" x14ac:dyDescent="0.3">
      <c r="A20140"/>
      <c r="B20140"/>
      <c r="C20140" s="29"/>
      <c r="D20140"/>
      <c r="E20140" s="44"/>
      <c r="F20140" s="29"/>
      <c r="G20140" s="45"/>
      <c r="L20140"/>
      <c r="M20140" s="46"/>
    </row>
    <row r="20141" spans="1:13" x14ac:dyDescent="0.3">
      <c r="A20141"/>
      <c r="B20141"/>
      <c r="C20141" s="29"/>
      <c r="D20141"/>
      <c r="E20141" s="44"/>
      <c r="F20141" s="29"/>
      <c r="G20141" s="45"/>
      <c r="L20141"/>
      <c r="M20141" s="46"/>
    </row>
    <row r="20142" spans="1:13" x14ac:dyDescent="0.3">
      <c r="A20142"/>
      <c r="B20142"/>
      <c r="C20142" s="29"/>
      <c r="D20142"/>
      <c r="E20142" s="44"/>
      <c r="F20142" s="29"/>
      <c r="G20142" s="45"/>
      <c r="L20142"/>
      <c r="M20142" s="46"/>
    </row>
    <row r="20143" spans="1:13" x14ac:dyDescent="0.3">
      <c r="A20143"/>
      <c r="B20143"/>
      <c r="C20143" s="29"/>
      <c r="D20143"/>
      <c r="E20143" s="44"/>
      <c r="F20143" s="29"/>
      <c r="G20143" s="45"/>
      <c r="L20143"/>
      <c r="M20143" s="46"/>
    </row>
    <row r="20144" spans="1:13" x14ac:dyDescent="0.3">
      <c r="A20144"/>
      <c r="B20144"/>
      <c r="C20144" s="29"/>
      <c r="D20144"/>
      <c r="E20144" s="44"/>
      <c r="F20144" s="29"/>
      <c r="G20144" s="45"/>
      <c r="L20144"/>
      <c r="M20144" s="46"/>
    </row>
    <row r="20145" spans="1:13" x14ac:dyDescent="0.3">
      <c r="A20145"/>
      <c r="B20145"/>
      <c r="C20145" s="29"/>
      <c r="D20145"/>
      <c r="E20145" s="44"/>
      <c r="F20145" s="29"/>
      <c r="G20145" s="45"/>
      <c r="L20145"/>
      <c r="M20145" s="46"/>
    </row>
    <row r="20146" spans="1:13" x14ac:dyDescent="0.3">
      <c r="A20146"/>
      <c r="B20146"/>
      <c r="C20146" s="29"/>
      <c r="D20146"/>
      <c r="E20146" s="44"/>
      <c r="F20146" s="29"/>
      <c r="G20146" s="45"/>
      <c r="L20146"/>
      <c r="M20146" s="46"/>
    </row>
    <row r="20147" spans="1:13" x14ac:dyDescent="0.3">
      <c r="A20147"/>
      <c r="B20147"/>
      <c r="C20147" s="29"/>
      <c r="D20147"/>
      <c r="E20147" s="44"/>
      <c r="F20147" s="29"/>
      <c r="G20147" s="45"/>
      <c r="L20147"/>
      <c r="M20147" s="46"/>
    </row>
    <row r="20148" spans="1:13" x14ac:dyDescent="0.3">
      <c r="A20148"/>
      <c r="B20148"/>
      <c r="C20148" s="29"/>
      <c r="D20148"/>
      <c r="E20148" s="44"/>
      <c r="F20148" s="29"/>
      <c r="G20148" s="45"/>
      <c r="L20148"/>
      <c r="M20148" s="46"/>
    </row>
    <row r="20149" spans="1:13" x14ac:dyDescent="0.3">
      <c r="A20149"/>
      <c r="B20149"/>
      <c r="C20149" s="29"/>
      <c r="D20149"/>
      <c r="E20149" s="44"/>
      <c r="F20149" s="29"/>
      <c r="G20149" s="45"/>
      <c r="L20149"/>
      <c r="M20149" s="46"/>
    </row>
    <row r="20150" spans="1:13" x14ac:dyDescent="0.3">
      <c r="A20150"/>
      <c r="B20150"/>
      <c r="C20150" s="29"/>
      <c r="D20150"/>
      <c r="E20150" s="44"/>
      <c r="F20150" s="29"/>
      <c r="G20150" s="45"/>
      <c r="L20150"/>
      <c r="M20150" s="46"/>
    </row>
    <row r="20151" spans="1:13" x14ac:dyDescent="0.3">
      <c r="A20151"/>
      <c r="B20151"/>
      <c r="C20151" s="29"/>
      <c r="D20151"/>
      <c r="E20151" s="44"/>
      <c r="F20151" s="29"/>
      <c r="G20151" s="45"/>
      <c r="L20151"/>
      <c r="M20151" s="46"/>
    </row>
    <row r="20152" spans="1:13" x14ac:dyDescent="0.3">
      <c r="A20152"/>
      <c r="B20152"/>
      <c r="C20152" s="29"/>
      <c r="D20152"/>
      <c r="E20152" s="44"/>
      <c r="F20152" s="29"/>
      <c r="G20152" s="45"/>
      <c r="L20152"/>
      <c r="M20152" s="46"/>
    </row>
    <row r="20153" spans="1:13" x14ac:dyDescent="0.3">
      <c r="A20153"/>
      <c r="B20153"/>
      <c r="C20153" s="29"/>
      <c r="D20153"/>
      <c r="E20153" s="44"/>
      <c r="F20153" s="29"/>
      <c r="G20153" s="45"/>
      <c r="L20153"/>
      <c r="M20153" s="46"/>
    </row>
    <row r="20154" spans="1:13" x14ac:dyDescent="0.3">
      <c r="A20154"/>
      <c r="B20154"/>
      <c r="C20154" s="29"/>
      <c r="D20154"/>
      <c r="E20154" s="44"/>
      <c r="F20154" s="29"/>
      <c r="G20154" s="45"/>
      <c r="L20154"/>
      <c r="M20154" s="46"/>
    </row>
    <row r="20155" spans="1:13" x14ac:dyDescent="0.3">
      <c r="A20155"/>
      <c r="B20155"/>
      <c r="C20155" s="29"/>
      <c r="D20155"/>
      <c r="E20155" s="44"/>
      <c r="F20155" s="29"/>
      <c r="G20155" s="45"/>
      <c r="L20155"/>
      <c r="M20155" s="46"/>
    </row>
    <row r="20156" spans="1:13" x14ac:dyDescent="0.3">
      <c r="A20156"/>
      <c r="B20156"/>
      <c r="C20156" s="29"/>
      <c r="D20156"/>
      <c r="E20156" s="44"/>
      <c r="F20156" s="29"/>
      <c r="G20156" s="45"/>
      <c r="L20156"/>
      <c r="M20156" s="46"/>
    </row>
    <row r="20157" spans="1:13" x14ac:dyDescent="0.3">
      <c r="A20157"/>
      <c r="B20157"/>
      <c r="C20157" s="29"/>
      <c r="D20157"/>
      <c r="E20157" s="44"/>
      <c r="F20157" s="29"/>
      <c r="G20157" s="45"/>
      <c r="L20157"/>
      <c r="M20157" s="46"/>
    </row>
    <row r="20158" spans="1:13" x14ac:dyDescent="0.3">
      <c r="A20158"/>
      <c r="B20158"/>
      <c r="C20158" s="29"/>
      <c r="D20158"/>
      <c r="E20158" s="44"/>
      <c r="F20158" s="29"/>
      <c r="G20158" s="45"/>
      <c r="L20158"/>
      <c r="M20158" s="46"/>
    </row>
    <row r="20159" spans="1:13" x14ac:dyDescent="0.3">
      <c r="A20159"/>
      <c r="B20159"/>
      <c r="C20159" s="29"/>
      <c r="D20159"/>
      <c r="E20159" s="44"/>
      <c r="F20159" s="29"/>
      <c r="G20159" s="45"/>
      <c r="L20159"/>
      <c r="M20159" s="46"/>
    </row>
    <row r="20160" spans="1:13" x14ac:dyDescent="0.3">
      <c r="A20160"/>
      <c r="B20160"/>
      <c r="C20160" s="29"/>
      <c r="D20160"/>
      <c r="E20160" s="44"/>
      <c r="F20160" s="29"/>
      <c r="G20160" s="45"/>
      <c r="L20160"/>
      <c r="M20160" s="46"/>
    </row>
    <row r="20161" spans="1:13" x14ac:dyDescent="0.3">
      <c r="A20161"/>
      <c r="B20161"/>
      <c r="C20161" s="29"/>
      <c r="D20161"/>
      <c r="E20161" s="44"/>
      <c r="F20161" s="29"/>
      <c r="G20161" s="45"/>
      <c r="L20161"/>
      <c r="M20161" s="46"/>
    </row>
    <row r="20162" spans="1:13" x14ac:dyDescent="0.3">
      <c r="A20162"/>
      <c r="B20162"/>
      <c r="C20162" s="29"/>
      <c r="D20162"/>
      <c r="E20162" s="44"/>
      <c r="F20162" s="29"/>
      <c r="G20162" s="45"/>
      <c r="L20162"/>
      <c r="M20162" s="46"/>
    </row>
    <row r="20163" spans="1:13" x14ac:dyDescent="0.3">
      <c r="A20163"/>
      <c r="B20163"/>
      <c r="C20163" s="29"/>
      <c r="D20163"/>
      <c r="E20163" s="44"/>
      <c r="F20163" s="29"/>
      <c r="G20163" s="45"/>
      <c r="L20163"/>
      <c r="M20163" s="46"/>
    </row>
    <row r="20164" spans="1:13" x14ac:dyDescent="0.3">
      <c r="A20164"/>
      <c r="B20164"/>
      <c r="C20164" s="29"/>
      <c r="D20164"/>
      <c r="E20164" s="44"/>
      <c r="F20164" s="29"/>
      <c r="G20164" s="45"/>
      <c r="L20164"/>
      <c r="M20164" s="46"/>
    </row>
    <row r="20165" spans="1:13" x14ac:dyDescent="0.3">
      <c r="A20165"/>
      <c r="B20165"/>
      <c r="C20165" s="29"/>
      <c r="D20165"/>
      <c r="E20165" s="44"/>
      <c r="F20165" s="29"/>
      <c r="G20165" s="45"/>
      <c r="L20165"/>
      <c r="M20165" s="46"/>
    </row>
    <row r="20166" spans="1:13" x14ac:dyDescent="0.3">
      <c r="A20166"/>
      <c r="B20166"/>
      <c r="C20166" s="29"/>
      <c r="D20166"/>
      <c r="E20166" s="44"/>
      <c r="F20166" s="29"/>
      <c r="G20166" s="45"/>
      <c r="L20166"/>
      <c r="M20166" s="46"/>
    </row>
    <row r="20167" spans="1:13" x14ac:dyDescent="0.3">
      <c r="A20167"/>
      <c r="B20167"/>
      <c r="C20167" s="29"/>
      <c r="D20167"/>
      <c r="E20167" s="44"/>
      <c r="F20167" s="29"/>
      <c r="G20167" s="45"/>
      <c r="L20167"/>
      <c r="M20167" s="46"/>
    </row>
    <row r="20168" spans="1:13" x14ac:dyDescent="0.3">
      <c r="A20168"/>
      <c r="B20168"/>
      <c r="C20168" s="29"/>
      <c r="D20168"/>
      <c r="E20168" s="44"/>
      <c r="F20168" s="29"/>
      <c r="G20168" s="45"/>
      <c r="L20168"/>
      <c r="M20168" s="46"/>
    </row>
    <row r="20169" spans="1:13" x14ac:dyDescent="0.3">
      <c r="A20169"/>
      <c r="B20169"/>
      <c r="C20169" s="29"/>
      <c r="D20169"/>
      <c r="E20169" s="44"/>
      <c r="F20169" s="29"/>
      <c r="G20169" s="45"/>
      <c r="L20169"/>
      <c r="M20169" s="46"/>
    </row>
    <row r="20170" spans="1:13" x14ac:dyDescent="0.3">
      <c r="A20170"/>
      <c r="B20170"/>
      <c r="C20170" s="29"/>
      <c r="D20170"/>
      <c r="E20170" s="44"/>
      <c r="F20170" s="29"/>
      <c r="G20170" s="45"/>
      <c r="L20170"/>
      <c r="M20170" s="46"/>
    </row>
    <row r="20171" spans="1:13" x14ac:dyDescent="0.3">
      <c r="A20171"/>
      <c r="B20171"/>
      <c r="C20171" s="29"/>
      <c r="D20171"/>
      <c r="E20171" s="44"/>
      <c r="F20171" s="29"/>
      <c r="G20171" s="45"/>
      <c r="L20171"/>
      <c r="M20171" s="46"/>
    </row>
    <row r="20172" spans="1:13" x14ac:dyDescent="0.3">
      <c r="A20172"/>
      <c r="B20172"/>
      <c r="C20172" s="29"/>
      <c r="D20172"/>
      <c r="E20172" s="44"/>
      <c r="F20172" s="29"/>
      <c r="G20172" s="45"/>
      <c r="L20172"/>
      <c r="M20172" s="46"/>
    </row>
    <row r="20173" spans="1:13" x14ac:dyDescent="0.3">
      <c r="A20173"/>
      <c r="B20173"/>
      <c r="C20173" s="29"/>
      <c r="D20173"/>
      <c r="E20173" s="44"/>
      <c r="F20173" s="29"/>
      <c r="G20173" s="45"/>
      <c r="L20173"/>
      <c r="M20173" s="46"/>
    </row>
    <row r="20174" spans="1:13" x14ac:dyDescent="0.3">
      <c r="A20174"/>
      <c r="B20174"/>
      <c r="C20174" s="29"/>
      <c r="D20174"/>
      <c r="E20174" s="44"/>
      <c r="F20174" s="29"/>
      <c r="G20174" s="45"/>
      <c r="L20174"/>
      <c r="M20174" s="46"/>
    </row>
    <row r="20175" spans="1:13" x14ac:dyDescent="0.3">
      <c r="A20175"/>
      <c r="B20175"/>
      <c r="C20175" s="29"/>
      <c r="D20175"/>
      <c r="E20175" s="44"/>
      <c r="F20175" s="29"/>
      <c r="G20175" s="45"/>
      <c r="L20175"/>
      <c r="M20175" s="46"/>
    </row>
    <row r="20176" spans="1:13" x14ac:dyDescent="0.3">
      <c r="A20176"/>
      <c r="B20176"/>
      <c r="C20176" s="29"/>
      <c r="D20176"/>
      <c r="E20176" s="44"/>
      <c r="F20176" s="29"/>
      <c r="G20176" s="45"/>
      <c r="L20176"/>
      <c r="M20176" s="46"/>
    </row>
    <row r="20177" spans="1:13" x14ac:dyDescent="0.3">
      <c r="A20177"/>
      <c r="B20177"/>
      <c r="C20177" s="29"/>
      <c r="D20177"/>
      <c r="E20177" s="44"/>
      <c r="F20177" s="29"/>
      <c r="G20177" s="45"/>
      <c r="L20177"/>
      <c r="M20177" s="46"/>
    </row>
    <row r="20178" spans="1:13" x14ac:dyDescent="0.3">
      <c r="A20178"/>
      <c r="B20178"/>
      <c r="C20178" s="29"/>
      <c r="D20178"/>
      <c r="E20178" s="44"/>
      <c r="F20178" s="29"/>
      <c r="G20178" s="45"/>
      <c r="L20178"/>
      <c r="M20178" s="46"/>
    </row>
    <row r="20179" spans="1:13" x14ac:dyDescent="0.3">
      <c r="A20179"/>
      <c r="B20179"/>
      <c r="C20179" s="29"/>
      <c r="D20179"/>
      <c r="E20179" s="44"/>
      <c r="F20179" s="29"/>
      <c r="G20179" s="45"/>
      <c r="L20179"/>
      <c r="M20179" s="46"/>
    </row>
    <row r="20180" spans="1:13" x14ac:dyDescent="0.3">
      <c r="A20180"/>
      <c r="B20180"/>
      <c r="C20180" s="29"/>
      <c r="D20180"/>
      <c r="E20180" s="44"/>
      <c r="F20180" s="29"/>
      <c r="G20180" s="45"/>
      <c r="L20180"/>
      <c r="M20180" s="46"/>
    </row>
    <row r="20181" spans="1:13" x14ac:dyDescent="0.3">
      <c r="A20181"/>
      <c r="B20181"/>
      <c r="C20181" s="29"/>
      <c r="D20181"/>
      <c r="E20181" s="44"/>
      <c r="F20181" s="29"/>
      <c r="G20181" s="45"/>
      <c r="L20181"/>
      <c r="M20181" s="46"/>
    </row>
    <row r="20182" spans="1:13" x14ac:dyDescent="0.3">
      <c r="A20182"/>
      <c r="B20182"/>
      <c r="C20182" s="29"/>
      <c r="D20182"/>
      <c r="E20182" s="44"/>
      <c r="F20182" s="29"/>
      <c r="G20182" s="45"/>
      <c r="L20182"/>
      <c r="M20182" s="46"/>
    </row>
    <row r="20183" spans="1:13" x14ac:dyDescent="0.3">
      <c r="A20183"/>
      <c r="B20183"/>
      <c r="C20183" s="29"/>
      <c r="D20183"/>
      <c r="E20183" s="44"/>
      <c r="F20183" s="29"/>
      <c r="G20183" s="45"/>
      <c r="L20183"/>
      <c r="M20183" s="46"/>
    </row>
    <row r="20184" spans="1:13" x14ac:dyDescent="0.3">
      <c r="A20184"/>
      <c r="B20184"/>
      <c r="C20184" s="29"/>
      <c r="D20184"/>
      <c r="E20184" s="44"/>
      <c r="F20184" s="29"/>
      <c r="G20184" s="45"/>
      <c r="L20184"/>
      <c r="M20184" s="46"/>
    </row>
    <row r="20185" spans="1:13" x14ac:dyDescent="0.3">
      <c r="A20185"/>
      <c r="B20185"/>
      <c r="C20185" s="29"/>
      <c r="D20185"/>
      <c r="E20185" s="44"/>
      <c r="F20185" s="29"/>
      <c r="G20185" s="45"/>
      <c r="L20185"/>
      <c r="M20185" s="46"/>
    </row>
    <row r="20186" spans="1:13" x14ac:dyDescent="0.3">
      <c r="A20186"/>
      <c r="B20186"/>
      <c r="C20186" s="29"/>
      <c r="D20186"/>
      <c r="E20186" s="44"/>
      <c r="F20186" s="29"/>
      <c r="G20186" s="45"/>
      <c r="L20186"/>
      <c r="M20186" s="46"/>
    </row>
    <row r="20187" spans="1:13" x14ac:dyDescent="0.3">
      <c r="A20187"/>
      <c r="B20187"/>
      <c r="C20187" s="29"/>
      <c r="D20187"/>
      <c r="E20187" s="44"/>
      <c r="F20187" s="29"/>
      <c r="G20187" s="45"/>
      <c r="L20187"/>
      <c r="M20187" s="46"/>
    </row>
    <row r="20188" spans="1:13" x14ac:dyDescent="0.3">
      <c r="A20188"/>
      <c r="B20188"/>
      <c r="C20188" s="29"/>
      <c r="D20188"/>
      <c r="E20188" s="44"/>
      <c r="F20188" s="29"/>
      <c r="G20188" s="45"/>
      <c r="L20188"/>
      <c r="M20188" s="46"/>
    </row>
    <row r="20189" spans="1:13" x14ac:dyDescent="0.3">
      <c r="A20189"/>
      <c r="B20189"/>
      <c r="C20189" s="29"/>
      <c r="D20189"/>
      <c r="E20189" s="44"/>
      <c r="F20189" s="29"/>
      <c r="G20189" s="45"/>
      <c r="L20189"/>
      <c r="M20189" s="46"/>
    </row>
    <row r="20190" spans="1:13" x14ac:dyDescent="0.3">
      <c r="A20190"/>
      <c r="B20190"/>
      <c r="C20190" s="29"/>
      <c r="D20190"/>
      <c r="E20190" s="44"/>
      <c r="F20190" s="29"/>
      <c r="G20190" s="45"/>
      <c r="L20190"/>
      <c r="M20190" s="46"/>
    </row>
    <row r="20191" spans="1:13" x14ac:dyDescent="0.3">
      <c r="A20191"/>
      <c r="B20191"/>
      <c r="C20191" s="29"/>
      <c r="D20191"/>
      <c r="E20191" s="44"/>
      <c r="F20191" s="29"/>
      <c r="G20191" s="45"/>
      <c r="L20191"/>
      <c r="M20191" s="46"/>
    </row>
    <row r="20192" spans="1:13" x14ac:dyDescent="0.3">
      <c r="A20192"/>
      <c r="B20192"/>
      <c r="C20192" s="29"/>
      <c r="D20192"/>
      <c r="E20192" s="44"/>
      <c r="F20192" s="29"/>
      <c r="G20192" s="45"/>
      <c r="L20192"/>
      <c r="M20192" s="46"/>
    </row>
    <row r="20193" spans="1:13" x14ac:dyDescent="0.3">
      <c r="A20193"/>
      <c r="B20193"/>
      <c r="C20193" s="29"/>
      <c r="D20193"/>
      <c r="E20193" s="44"/>
      <c r="F20193" s="29"/>
      <c r="G20193" s="45"/>
      <c r="L20193"/>
      <c r="M20193" s="46"/>
    </row>
    <row r="20194" spans="1:13" x14ac:dyDescent="0.3">
      <c r="A20194"/>
      <c r="B20194"/>
      <c r="C20194" s="29"/>
      <c r="D20194"/>
      <c r="E20194" s="44"/>
      <c r="F20194" s="29"/>
      <c r="G20194" s="45"/>
      <c r="L20194"/>
      <c r="M20194" s="46"/>
    </row>
    <row r="20195" spans="1:13" x14ac:dyDescent="0.3">
      <c r="A20195"/>
      <c r="B20195"/>
      <c r="C20195" s="29"/>
      <c r="D20195"/>
      <c r="E20195" s="44"/>
      <c r="F20195" s="29"/>
      <c r="G20195" s="45"/>
      <c r="L20195"/>
      <c r="M20195" s="46"/>
    </row>
    <row r="20196" spans="1:13" x14ac:dyDescent="0.3">
      <c r="A20196"/>
      <c r="B20196"/>
      <c r="C20196" s="29"/>
      <c r="D20196"/>
      <c r="E20196" s="44"/>
      <c r="F20196" s="29"/>
      <c r="G20196" s="45"/>
      <c r="L20196"/>
      <c r="M20196" s="46"/>
    </row>
    <row r="20197" spans="1:13" x14ac:dyDescent="0.3">
      <c r="A20197"/>
      <c r="B20197"/>
      <c r="C20197" s="29"/>
      <c r="D20197"/>
      <c r="E20197" s="44"/>
      <c r="F20197" s="29"/>
      <c r="G20197" s="45"/>
      <c r="L20197"/>
      <c r="M20197" s="46"/>
    </row>
    <row r="20198" spans="1:13" x14ac:dyDescent="0.3">
      <c r="A20198"/>
      <c r="B20198"/>
      <c r="C20198" s="29"/>
      <c r="D20198"/>
      <c r="E20198" s="44"/>
      <c r="F20198" s="29"/>
      <c r="G20198" s="45"/>
      <c r="L20198"/>
      <c r="M20198" s="46"/>
    </row>
    <row r="20199" spans="1:13" x14ac:dyDescent="0.3">
      <c r="A20199"/>
      <c r="B20199"/>
      <c r="C20199" s="29"/>
      <c r="D20199"/>
      <c r="E20199" s="44"/>
      <c r="F20199" s="29"/>
      <c r="G20199" s="45"/>
      <c r="L20199"/>
      <c r="M20199" s="46"/>
    </row>
    <row r="20200" spans="1:13" x14ac:dyDescent="0.3">
      <c r="A20200"/>
      <c r="B20200"/>
      <c r="C20200" s="29"/>
      <c r="D20200"/>
      <c r="E20200" s="44"/>
      <c r="F20200" s="29"/>
      <c r="G20200" s="45"/>
      <c r="L20200"/>
      <c r="M20200" s="46"/>
    </row>
    <row r="20201" spans="1:13" x14ac:dyDescent="0.3">
      <c r="A20201"/>
      <c r="B20201"/>
      <c r="C20201" s="29"/>
      <c r="D20201"/>
      <c r="E20201" s="44"/>
      <c r="F20201" s="29"/>
      <c r="G20201" s="45"/>
      <c r="L20201"/>
      <c r="M20201" s="46"/>
    </row>
    <row r="20202" spans="1:13" x14ac:dyDescent="0.3">
      <c r="A20202"/>
      <c r="B20202"/>
      <c r="C20202" s="29"/>
      <c r="D20202"/>
      <c r="E20202" s="44"/>
      <c r="F20202" s="29"/>
      <c r="G20202" s="45"/>
      <c r="L20202"/>
      <c r="M20202" s="46"/>
    </row>
    <row r="20203" spans="1:13" x14ac:dyDescent="0.3">
      <c r="A20203"/>
      <c r="B20203"/>
      <c r="C20203" s="29"/>
      <c r="D20203"/>
      <c r="E20203" s="44"/>
      <c r="F20203" s="29"/>
      <c r="G20203" s="45"/>
      <c r="L20203"/>
      <c r="M20203" s="46"/>
    </row>
    <row r="20204" spans="1:13" x14ac:dyDescent="0.3">
      <c r="A20204"/>
      <c r="B20204"/>
      <c r="C20204" s="29"/>
      <c r="D20204"/>
      <c r="E20204" s="44"/>
      <c r="F20204" s="29"/>
      <c r="G20204" s="45"/>
      <c r="L20204"/>
      <c r="M20204" s="46"/>
    </row>
    <row r="20205" spans="1:13" x14ac:dyDescent="0.3">
      <c r="A20205"/>
      <c r="B20205"/>
      <c r="C20205" s="29"/>
      <c r="D20205"/>
      <c r="E20205" s="44"/>
      <c r="F20205" s="29"/>
      <c r="G20205" s="45"/>
      <c r="L20205"/>
      <c r="M20205" s="46"/>
    </row>
    <row r="20206" spans="1:13" x14ac:dyDescent="0.3">
      <c r="A20206"/>
      <c r="B20206"/>
      <c r="C20206" s="29"/>
      <c r="D20206"/>
      <c r="E20206" s="44"/>
      <c r="F20206" s="29"/>
      <c r="G20206" s="45"/>
      <c r="L20206"/>
      <c r="M20206" s="46"/>
    </row>
    <row r="20207" spans="1:13" x14ac:dyDescent="0.3">
      <c r="A20207"/>
      <c r="B20207"/>
      <c r="C20207" s="29"/>
      <c r="D20207"/>
      <c r="E20207" s="44"/>
      <c r="F20207" s="29"/>
      <c r="G20207" s="45"/>
      <c r="L20207"/>
      <c r="M20207" s="46"/>
    </row>
    <row r="20208" spans="1:13" x14ac:dyDescent="0.3">
      <c r="A20208"/>
      <c r="B20208"/>
      <c r="C20208" s="29"/>
      <c r="D20208"/>
      <c r="E20208" s="44"/>
      <c r="F20208" s="29"/>
      <c r="G20208" s="45"/>
      <c r="L20208"/>
      <c r="M20208" s="46"/>
    </row>
    <row r="20209" spans="1:13" x14ac:dyDescent="0.3">
      <c r="A20209"/>
      <c r="B20209"/>
      <c r="C20209" s="29"/>
      <c r="D20209"/>
      <c r="E20209" s="44"/>
      <c r="F20209" s="29"/>
      <c r="G20209" s="45"/>
      <c r="L20209"/>
      <c r="M20209" s="46"/>
    </row>
    <row r="20210" spans="1:13" x14ac:dyDescent="0.3">
      <c r="A20210"/>
      <c r="B20210"/>
      <c r="C20210" s="29"/>
      <c r="D20210"/>
      <c r="E20210" s="44"/>
      <c r="F20210" s="29"/>
      <c r="G20210" s="45"/>
      <c r="L20210"/>
      <c r="M20210" s="46"/>
    </row>
    <row r="20211" spans="1:13" x14ac:dyDescent="0.3">
      <c r="A20211"/>
      <c r="B20211"/>
      <c r="C20211" s="29"/>
      <c r="D20211"/>
      <c r="E20211" s="44"/>
      <c r="F20211" s="29"/>
      <c r="G20211" s="45"/>
      <c r="L20211"/>
      <c r="M20211" s="46"/>
    </row>
    <row r="20212" spans="1:13" x14ac:dyDescent="0.3">
      <c r="A20212"/>
      <c r="B20212"/>
      <c r="C20212" s="29"/>
      <c r="D20212"/>
      <c r="E20212" s="44"/>
      <c r="F20212" s="29"/>
      <c r="G20212" s="45"/>
      <c r="L20212"/>
      <c r="M20212" s="46"/>
    </row>
    <row r="20213" spans="1:13" x14ac:dyDescent="0.3">
      <c r="A20213"/>
      <c r="B20213"/>
      <c r="C20213" s="29"/>
      <c r="D20213"/>
      <c r="E20213" s="44"/>
      <c r="F20213" s="29"/>
      <c r="G20213" s="45"/>
      <c r="L20213"/>
      <c r="M20213" s="46"/>
    </row>
    <row r="20214" spans="1:13" x14ac:dyDescent="0.3">
      <c r="A20214"/>
      <c r="B20214"/>
      <c r="C20214" s="29"/>
      <c r="D20214"/>
      <c r="E20214" s="44"/>
      <c r="F20214" s="29"/>
      <c r="G20214" s="45"/>
      <c r="L20214"/>
      <c r="M20214" s="46"/>
    </row>
    <row r="20215" spans="1:13" x14ac:dyDescent="0.3">
      <c r="A20215"/>
      <c r="B20215"/>
      <c r="C20215" s="29"/>
      <c r="D20215"/>
      <c r="E20215" s="44"/>
      <c r="F20215" s="29"/>
      <c r="G20215" s="45"/>
      <c r="L20215"/>
      <c r="M20215" s="46"/>
    </row>
    <row r="20216" spans="1:13" x14ac:dyDescent="0.3">
      <c r="A20216"/>
      <c r="B20216"/>
      <c r="C20216" s="29"/>
      <c r="D20216"/>
      <c r="E20216" s="44"/>
      <c r="F20216" s="29"/>
      <c r="G20216" s="45"/>
      <c r="L20216"/>
      <c r="M20216" s="46"/>
    </row>
    <row r="20217" spans="1:13" x14ac:dyDescent="0.3">
      <c r="A20217"/>
      <c r="B20217"/>
      <c r="C20217" s="29"/>
      <c r="D20217"/>
      <c r="E20217" s="44"/>
      <c r="F20217" s="29"/>
      <c r="G20217" s="45"/>
      <c r="L20217"/>
      <c r="M20217" s="46"/>
    </row>
    <row r="20218" spans="1:13" x14ac:dyDescent="0.3">
      <c r="A20218"/>
      <c r="B20218"/>
      <c r="C20218" s="29"/>
      <c r="D20218"/>
      <c r="E20218" s="44"/>
      <c r="F20218" s="29"/>
      <c r="G20218" s="45"/>
      <c r="L20218"/>
      <c r="M20218" s="46"/>
    </row>
    <row r="20219" spans="1:13" x14ac:dyDescent="0.3">
      <c r="A20219"/>
      <c r="B20219"/>
      <c r="C20219" s="29"/>
      <c r="D20219"/>
      <c r="E20219" s="44"/>
      <c r="F20219" s="29"/>
      <c r="G20219" s="45"/>
      <c r="L20219"/>
      <c r="M20219" s="46"/>
    </row>
    <row r="20220" spans="1:13" x14ac:dyDescent="0.3">
      <c r="A20220"/>
      <c r="B20220"/>
      <c r="C20220" s="29"/>
      <c r="D20220"/>
      <c r="E20220" s="44"/>
      <c r="F20220" s="29"/>
      <c r="G20220" s="45"/>
      <c r="L20220"/>
      <c r="M20220" s="46"/>
    </row>
    <row r="20221" spans="1:13" x14ac:dyDescent="0.3">
      <c r="A20221"/>
      <c r="B20221"/>
      <c r="C20221" s="29"/>
      <c r="D20221"/>
      <c r="E20221" s="44"/>
      <c r="F20221" s="29"/>
      <c r="G20221" s="45"/>
      <c r="L20221"/>
      <c r="M20221" s="46"/>
    </row>
    <row r="20222" spans="1:13" x14ac:dyDescent="0.3">
      <c r="A20222"/>
      <c r="B20222"/>
      <c r="C20222" s="29"/>
      <c r="D20222"/>
      <c r="E20222" s="44"/>
      <c r="F20222" s="29"/>
      <c r="G20222" s="45"/>
      <c r="L20222"/>
      <c r="M20222" s="46"/>
    </row>
    <row r="20223" spans="1:13" x14ac:dyDescent="0.3">
      <c r="A20223"/>
      <c r="B20223"/>
      <c r="C20223" s="29"/>
      <c r="D20223"/>
      <c r="E20223" s="44"/>
      <c r="F20223" s="29"/>
      <c r="G20223" s="45"/>
      <c r="L20223"/>
      <c r="M20223" s="46"/>
    </row>
    <row r="20224" spans="1:13" x14ac:dyDescent="0.3">
      <c r="A20224"/>
      <c r="B20224"/>
      <c r="C20224" s="29"/>
      <c r="D20224"/>
      <c r="E20224" s="44"/>
      <c r="F20224" s="29"/>
      <c r="G20224" s="45"/>
      <c r="L20224"/>
      <c r="M20224" s="46"/>
    </row>
    <row r="20225" spans="1:13" x14ac:dyDescent="0.3">
      <c r="A20225"/>
      <c r="B20225"/>
      <c r="C20225" s="29"/>
      <c r="D20225"/>
      <c r="E20225" s="44"/>
      <c r="F20225" s="29"/>
      <c r="G20225" s="45"/>
      <c r="L20225"/>
      <c r="M20225" s="46"/>
    </row>
    <row r="20226" spans="1:13" x14ac:dyDescent="0.3">
      <c r="A20226"/>
      <c r="B20226"/>
      <c r="C20226" s="29"/>
      <c r="D20226"/>
      <c r="E20226" s="44"/>
      <c r="F20226" s="29"/>
      <c r="G20226" s="45"/>
      <c r="L20226"/>
      <c r="M20226" s="46"/>
    </row>
    <row r="20227" spans="1:13" x14ac:dyDescent="0.3">
      <c r="A20227"/>
      <c r="B20227"/>
      <c r="C20227" s="29"/>
      <c r="D20227"/>
      <c r="E20227" s="44"/>
      <c r="F20227" s="29"/>
      <c r="G20227" s="45"/>
      <c r="L20227"/>
      <c r="M20227" s="46"/>
    </row>
    <row r="20228" spans="1:13" x14ac:dyDescent="0.3">
      <c r="A20228"/>
      <c r="B20228"/>
      <c r="C20228" s="29"/>
      <c r="D20228"/>
      <c r="E20228" s="44"/>
      <c r="F20228" s="29"/>
      <c r="G20228" s="45"/>
      <c r="L20228"/>
      <c r="M20228" s="46"/>
    </row>
    <row r="20229" spans="1:13" x14ac:dyDescent="0.3">
      <c r="A20229"/>
      <c r="B20229"/>
      <c r="C20229" s="29"/>
      <c r="D20229"/>
      <c r="E20229" s="44"/>
      <c r="F20229" s="29"/>
      <c r="G20229" s="45"/>
      <c r="L20229"/>
      <c r="M20229" s="46"/>
    </row>
    <row r="20230" spans="1:13" x14ac:dyDescent="0.3">
      <c r="A20230"/>
      <c r="B20230"/>
      <c r="C20230" s="29"/>
      <c r="D20230"/>
      <c r="E20230" s="44"/>
      <c r="F20230" s="29"/>
      <c r="G20230" s="45"/>
      <c r="L20230"/>
      <c r="M20230" s="46"/>
    </row>
    <row r="20231" spans="1:13" x14ac:dyDescent="0.3">
      <c r="A20231"/>
      <c r="B20231"/>
      <c r="C20231" s="29"/>
      <c r="D20231"/>
      <c r="E20231" s="44"/>
      <c r="F20231" s="29"/>
      <c r="G20231" s="45"/>
      <c r="L20231"/>
      <c r="M20231" s="46"/>
    </row>
    <row r="20232" spans="1:13" x14ac:dyDescent="0.3">
      <c r="A20232"/>
      <c r="B20232"/>
      <c r="C20232" s="29"/>
      <c r="D20232"/>
      <c r="E20232" s="44"/>
      <c r="F20232" s="29"/>
      <c r="G20232" s="45"/>
      <c r="L20232"/>
      <c r="M20232" s="46"/>
    </row>
    <row r="20233" spans="1:13" x14ac:dyDescent="0.3">
      <c r="A20233"/>
      <c r="B20233"/>
      <c r="C20233" s="29"/>
      <c r="D20233"/>
      <c r="E20233" s="44"/>
      <c r="F20233" s="29"/>
      <c r="G20233" s="45"/>
      <c r="L20233"/>
      <c r="M20233" s="46"/>
    </row>
    <row r="20234" spans="1:13" x14ac:dyDescent="0.3">
      <c r="A20234"/>
      <c r="B20234"/>
      <c r="C20234" s="29"/>
      <c r="D20234"/>
      <c r="E20234" s="44"/>
      <c r="F20234" s="29"/>
      <c r="G20234" s="45"/>
      <c r="L20234"/>
      <c r="M20234" s="46"/>
    </row>
    <row r="20235" spans="1:13" x14ac:dyDescent="0.3">
      <c r="A20235"/>
      <c r="B20235"/>
      <c r="C20235" s="29"/>
      <c r="D20235"/>
      <c r="E20235" s="44"/>
      <c r="F20235" s="29"/>
      <c r="G20235" s="45"/>
      <c r="L20235"/>
      <c r="M20235" s="46"/>
    </row>
    <row r="20236" spans="1:13" x14ac:dyDescent="0.3">
      <c r="A20236"/>
      <c r="B20236"/>
      <c r="C20236" s="29"/>
      <c r="D20236"/>
      <c r="E20236" s="44"/>
      <c r="F20236" s="29"/>
      <c r="G20236" s="45"/>
      <c r="L20236"/>
      <c r="M20236" s="46"/>
    </row>
    <row r="20237" spans="1:13" x14ac:dyDescent="0.3">
      <c r="A20237"/>
      <c r="B20237"/>
      <c r="C20237" s="29"/>
      <c r="D20237"/>
      <c r="E20237" s="44"/>
      <c r="F20237" s="29"/>
      <c r="G20237" s="45"/>
      <c r="L20237"/>
      <c r="M20237" s="46"/>
    </row>
    <row r="20238" spans="1:13" x14ac:dyDescent="0.3">
      <c r="A20238"/>
      <c r="B20238"/>
      <c r="C20238" s="29"/>
      <c r="D20238"/>
      <c r="E20238" s="44"/>
      <c r="F20238" s="29"/>
      <c r="G20238" s="45"/>
      <c r="L20238"/>
      <c r="M20238" s="46"/>
    </row>
    <row r="20239" spans="1:13" x14ac:dyDescent="0.3">
      <c r="A20239"/>
      <c r="B20239"/>
      <c r="C20239" s="29"/>
      <c r="D20239"/>
      <c r="E20239" s="44"/>
      <c r="F20239" s="29"/>
      <c r="G20239" s="45"/>
      <c r="L20239"/>
      <c r="M20239" s="46"/>
    </row>
    <row r="20240" spans="1:13" x14ac:dyDescent="0.3">
      <c r="A20240"/>
      <c r="B20240"/>
      <c r="C20240" s="29"/>
      <c r="D20240"/>
      <c r="E20240" s="44"/>
      <c r="F20240" s="29"/>
      <c r="G20240" s="45"/>
      <c r="L20240"/>
      <c r="M20240" s="46"/>
    </row>
    <row r="20241" spans="1:13" x14ac:dyDescent="0.3">
      <c r="A20241"/>
      <c r="B20241"/>
      <c r="C20241" s="29"/>
      <c r="D20241"/>
      <c r="E20241" s="44"/>
      <c r="F20241" s="29"/>
      <c r="G20241" s="45"/>
      <c r="L20241"/>
      <c r="M20241" s="46"/>
    </row>
    <row r="20242" spans="1:13" x14ac:dyDescent="0.3">
      <c r="A20242"/>
      <c r="B20242"/>
      <c r="C20242" s="29"/>
      <c r="D20242"/>
      <c r="E20242" s="44"/>
      <c r="F20242" s="29"/>
      <c r="G20242" s="45"/>
      <c r="L20242"/>
      <c r="M20242" s="46"/>
    </row>
    <row r="20243" spans="1:13" x14ac:dyDescent="0.3">
      <c r="A20243"/>
      <c r="B20243"/>
      <c r="C20243" s="29"/>
      <c r="D20243"/>
      <c r="E20243" s="44"/>
      <c r="F20243" s="29"/>
      <c r="G20243" s="45"/>
      <c r="L20243"/>
      <c r="M20243" s="46"/>
    </row>
    <row r="20244" spans="1:13" x14ac:dyDescent="0.3">
      <c r="A20244"/>
      <c r="B20244"/>
      <c r="C20244" s="29"/>
      <c r="D20244"/>
      <c r="E20244" s="44"/>
      <c r="F20244" s="29"/>
      <c r="G20244" s="45"/>
      <c r="L20244"/>
      <c r="M20244" s="46"/>
    </row>
    <row r="20245" spans="1:13" x14ac:dyDescent="0.3">
      <c r="A20245"/>
      <c r="B20245"/>
      <c r="C20245" s="29"/>
      <c r="D20245"/>
      <c r="E20245" s="44"/>
      <c r="F20245" s="29"/>
      <c r="G20245" s="45"/>
      <c r="L20245"/>
      <c r="M20245" s="46"/>
    </row>
    <row r="20246" spans="1:13" x14ac:dyDescent="0.3">
      <c r="A20246"/>
      <c r="B20246"/>
      <c r="C20246" s="29"/>
      <c r="D20246"/>
      <c r="E20246" s="44"/>
      <c r="F20246" s="29"/>
      <c r="G20246" s="45"/>
      <c r="L20246"/>
      <c r="M20246" s="46"/>
    </row>
    <row r="20247" spans="1:13" x14ac:dyDescent="0.3">
      <c r="A20247"/>
      <c r="B20247"/>
      <c r="C20247" s="29"/>
      <c r="D20247"/>
      <c r="E20247" s="44"/>
      <c r="F20247" s="29"/>
      <c r="G20247" s="45"/>
      <c r="L20247"/>
      <c r="M20247" s="46"/>
    </row>
    <row r="20248" spans="1:13" x14ac:dyDescent="0.3">
      <c r="A20248"/>
      <c r="B20248"/>
      <c r="C20248" s="29"/>
      <c r="D20248"/>
      <c r="E20248" s="44"/>
      <c r="F20248" s="29"/>
      <c r="G20248" s="45"/>
      <c r="L20248"/>
      <c r="M20248" s="46"/>
    </row>
    <row r="20249" spans="1:13" x14ac:dyDescent="0.3">
      <c r="A20249"/>
      <c r="B20249"/>
      <c r="C20249" s="29"/>
      <c r="D20249"/>
      <c r="E20249" s="44"/>
      <c r="F20249" s="29"/>
      <c r="G20249" s="45"/>
      <c r="L20249"/>
      <c r="M20249" s="46"/>
    </row>
    <row r="20250" spans="1:13" x14ac:dyDescent="0.3">
      <c r="A20250"/>
      <c r="B20250"/>
      <c r="C20250" s="29"/>
      <c r="D20250"/>
      <c r="E20250" s="44"/>
      <c r="F20250" s="29"/>
      <c r="G20250" s="45"/>
      <c r="L20250"/>
      <c r="M20250" s="46"/>
    </row>
    <row r="20251" spans="1:13" x14ac:dyDescent="0.3">
      <c r="A20251"/>
      <c r="B20251"/>
      <c r="C20251" s="29"/>
      <c r="D20251"/>
      <c r="E20251" s="44"/>
      <c r="F20251" s="29"/>
      <c r="G20251" s="45"/>
      <c r="L20251"/>
      <c r="M20251" s="46"/>
    </row>
    <row r="20252" spans="1:13" x14ac:dyDescent="0.3">
      <c r="A20252"/>
      <c r="B20252"/>
      <c r="C20252" s="29"/>
      <c r="D20252"/>
      <c r="E20252" s="44"/>
      <c r="F20252" s="29"/>
      <c r="G20252" s="45"/>
      <c r="L20252"/>
      <c r="M20252" s="46"/>
    </row>
    <row r="20253" spans="1:13" x14ac:dyDescent="0.3">
      <c r="A20253"/>
      <c r="B20253"/>
      <c r="C20253" s="29"/>
      <c r="D20253"/>
      <c r="E20253" s="44"/>
      <c r="F20253" s="29"/>
      <c r="G20253" s="45"/>
      <c r="L20253"/>
      <c r="M20253" s="46"/>
    </row>
    <row r="20254" spans="1:13" x14ac:dyDescent="0.3">
      <c r="A20254"/>
      <c r="B20254"/>
      <c r="C20254" s="29"/>
      <c r="D20254"/>
      <c r="E20254" s="44"/>
      <c r="F20254" s="29"/>
      <c r="G20254" s="45"/>
      <c r="L20254"/>
      <c r="M20254" s="46"/>
    </row>
    <row r="20255" spans="1:13" x14ac:dyDescent="0.3">
      <c r="A20255"/>
      <c r="B20255"/>
      <c r="C20255" s="29"/>
      <c r="D20255"/>
      <c r="E20255" s="44"/>
      <c r="F20255" s="29"/>
      <c r="G20255" s="45"/>
      <c r="L20255"/>
      <c r="M20255" s="46"/>
    </row>
    <row r="20256" spans="1:13" x14ac:dyDescent="0.3">
      <c r="A20256"/>
      <c r="B20256"/>
      <c r="C20256" s="29"/>
      <c r="D20256"/>
      <c r="E20256" s="44"/>
      <c r="F20256" s="29"/>
      <c r="G20256" s="45"/>
      <c r="L20256"/>
      <c r="M20256" s="46"/>
    </row>
    <row r="20257" spans="1:13" x14ac:dyDescent="0.3">
      <c r="A20257"/>
      <c r="B20257"/>
      <c r="C20257" s="29"/>
      <c r="D20257"/>
      <c r="E20257" s="44"/>
      <c r="F20257" s="29"/>
      <c r="G20257" s="45"/>
      <c r="L20257"/>
      <c r="M20257" s="46"/>
    </row>
    <row r="20258" spans="1:13" x14ac:dyDescent="0.3">
      <c r="A20258"/>
      <c r="B20258"/>
      <c r="C20258" s="29"/>
      <c r="D20258"/>
      <c r="E20258" s="44"/>
      <c r="F20258" s="29"/>
      <c r="G20258" s="45"/>
      <c r="L20258"/>
      <c r="M20258" s="46"/>
    </row>
    <row r="20259" spans="1:13" x14ac:dyDescent="0.3">
      <c r="A20259"/>
      <c r="B20259"/>
      <c r="C20259" s="29"/>
      <c r="D20259"/>
      <c r="E20259" s="44"/>
      <c r="F20259" s="29"/>
      <c r="G20259" s="45"/>
      <c r="L20259"/>
      <c r="M20259" s="46"/>
    </row>
    <row r="20260" spans="1:13" x14ac:dyDescent="0.3">
      <c r="A20260"/>
      <c r="B20260"/>
      <c r="C20260" s="29"/>
      <c r="D20260"/>
      <c r="E20260" s="44"/>
      <c r="F20260" s="29"/>
      <c r="G20260" s="45"/>
      <c r="L20260"/>
      <c r="M20260" s="46"/>
    </row>
    <row r="20261" spans="1:13" x14ac:dyDescent="0.3">
      <c r="A20261"/>
      <c r="B20261"/>
      <c r="C20261" s="29"/>
      <c r="D20261"/>
      <c r="E20261" s="44"/>
      <c r="F20261" s="29"/>
      <c r="G20261" s="45"/>
      <c r="L20261"/>
      <c r="M20261" s="46"/>
    </row>
    <row r="20262" spans="1:13" x14ac:dyDescent="0.3">
      <c r="A20262"/>
      <c r="B20262"/>
      <c r="C20262" s="29"/>
      <c r="D20262"/>
      <c r="E20262" s="44"/>
      <c r="F20262" s="29"/>
      <c r="G20262" s="45"/>
      <c r="L20262"/>
      <c r="M20262" s="46"/>
    </row>
    <row r="20263" spans="1:13" x14ac:dyDescent="0.3">
      <c r="A20263"/>
      <c r="B20263"/>
      <c r="C20263" s="29"/>
      <c r="D20263"/>
      <c r="E20263" s="44"/>
      <c r="F20263" s="29"/>
      <c r="G20263" s="45"/>
      <c r="L20263"/>
      <c r="M20263" s="46"/>
    </row>
    <row r="20264" spans="1:13" x14ac:dyDescent="0.3">
      <c r="A20264"/>
      <c r="B20264"/>
      <c r="C20264" s="29"/>
      <c r="D20264"/>
      <c r="E20264" s="44"/>
      <c r="F20264" s="29"/>
      <c r="G20264" s="45"/>
      <c r="L20264"/>
      <c r="M20264" s="46"/>
    </row>
    <row r="20265" spans="1:13" x14ac:dyDescent="0.3">
      <c r="A20265"/>
      <c r="B20265"/>
      <c r="C20265" s="29"/>
      <c r="D20265"/>
      <c r="E20265" s="44"/>
      <c r="F20265" s="29"/>
      <c r="G20265" s="45"/>
      <c r="L20265"/>
      <c r="M20265" s="46"/>
    </row>
    <row r="20266" spans="1:13" x14ac:dyDescent="0.3">
      <c r="A20266"/>
      <c r="B20266"/>
      <c r="C20266" s="29"/>
      <c r="D20266"/>
      <c r="E20266" s="44"/>
      <c r="F20266" s="29"/>
      <c r="G20266" s="45"/>
      <c r="L20266"/>
      <c r="M20266" s="46"/>
    </row>
    <row r="20267" spans="1:13" x14ac:dyDescent="0.3">
      <c r="A20267"/>
      <c r="B20267"/>
      <c r="C20267" s="29"/>
      <c r="D20267"/>
      <c r="E20267" s="44"/>
      <c r="F20267" s="29"/>
      <c r="G20267" s="45"/>
      <c r="L20267"/>
      <c r="M20267" s="46"/>
    </row>
    <row r="20268" spans="1:13" x14ac:dyDescent="0.3">
      <c r="A20268"/>
      <c r="B20268"/>
      <c r="C20268" s="29"/>
      <c r="D20268"/>
      <c r="E20268" s="44"/>
      <c r="F20268" s="29"/>
      <c r="G20268" s="45"/>
      <c r="L20268"/>
      <c r="M20268" s="46"/>
    </row>
    <row r="20269" spans="1:13" x14ac:dyDescent="0.3">
      <c r="A20269"/>
      <c r="B20269"/>
      <c r="C20269" s="29"/>
      <c r="D20269"/>
      <c r="E20269" s="44"/>
      <c r="F20269" s="29"/>
      <c r="G20269" s="45"/>
      <c r="L20269"/>
      <c r="M20269" s="46"/>
    </row>
    <row r="20270" spans="1:13" x14ac:dyDescent="0.3">
      <c r="A20270"/>
      <c r="B20270"/>
      <c r="C20270" s="29"/>
      <c r="D20270"/>
      <c r="E20270" s="44"/>
      <c r="F20270" s="29"/>
      <c r="G20270" s="45"/>
      <c r="L20270"/>
      <c r="M20270" s="46"/>
    </row>
    <row r="20271" spans="1:13" x14ac:dyDescent="0.3">
      <c r="A20271"/>
      <c r="B20271"/>
      <c r="C20271" s="29"/>
      <c r="D20271"/>
      <c r="E20271" s="44"/>
      <c r="F20271" s="29"/>
      <c r="G20271" s="45"/>
      <c r="L20271"/>
      <c r="M20271" s="46"/>
    </row>
    <row r="20272" spans="1:13" x14ac:dyDescent="0.3">
      <c r="A20272"/>
      <c r="B20272"/>
      <c r="C20272" s="29"/>
      <c r="D20272"/>
      <c r="E20272" s="44"/>
      <c r="F20272" s="29"/>
      <c r="G20272" s="45"/>
      <c r="L20272"/>
      <c r="M20272" s="46"/>
    </row>
    <row r="20273" spans="1:13" x14ac:dyDescent="0.3">
      <c r="A20273"/>
      <c r="B20273"/>
      <c r="C20273" s="29"/>
      <c r="D20273"/>
      <c r="E20273" s="44"/>
      <c r="F20273" s="29"/>
      <c r="G20273" s="45"/>
      <c r="L20273"/>
      <c r="M20273" s="46"/>
    </row>
    <row r="20274" spans="1:13" x14ac:dyDescent="0.3">
      <c r="A20274"/>
      <c r="B20274"/>
      <c r="C20274" s="29"/>
      <c r="D20274"/>
      <c r="E20274" s="44"/>
      <c r="F20274" s="29"/>
      <c r="G20274" s="45"/>
      <c r="L20274"/>
      <c r="M20274" s="46"/>
    </row>
    <row r="20275" spans="1:13" x14ac:dyDescent="0.3">
      <c r="A20275"/>
      <c r="B20275"/>
      <c r="C20275" s="29"/>
      <c r="D20275"/>
      <c r="E20275" s="44"/>
      <c r="F20275" s="29"/>
      <c r="G20275" s="45"/>
      <c r="L20275"/>
      <c r="M20275" s="46"/>
    </row>
    <row r="20276" spans="1:13" x14ac:dyDescent="0.3">
      <c r="A20276"/>
      <c r="B20276"/>
      <c r="C20276" s="29"/>
      <c r="D20276"/>
      <c r="E20276" s="44"/>
      <c r="F20276" s="29"/>
      <c r="G20276" s="45"/>
      <c r="L20276"/>
      <c r="M20276" s="46"/>
    </row>
    <row r="20277" spans="1:13" x14ac:dyDescent="0.3">
      <c r="A20277"/>
      <c r="B20277"/>
      <c r="C20277" s="29"/>
      <c r="D20277"/>
      <c r="E20277" s="44"/>
      <c r="F20277" s="29"/>
      <c r="G20277" s="45"/>
      <c r="L20277"/>
      <c r="M20277" s="46"/>
    </row>
    <row r="20278" spans="1:13" x14ac:dyDescent="0.3">
      <c r="A20278"/>
      <c r="B20278"/>
      <c r="C20278" s="29"/>
      <c r="D20278"/>
      <c r="E20278" s="44"/>
      <c r="F20278" s="29"/>
      <c r="G20278" s="45"/>
      <c r="L20278"/>
      <c r="M20278" s="46"/>
    </row>
    <row r="20279" spans="1:13" x14ac:dyDescent="0.3">
      <c r="A20279"/>
      <c r="B20279"/>
      <c r="C20279" s="29"/>
      <c r="D20279"/>
      <c r="E20279" s="44"/>
      <c r="F20279" s="29"/>
      <c r="G20279" s="45"/>
      <c r="L20279"/>
      <c r="M20279" s="46"/>
    </row>
    <row r="20280" spans="1:13" x14ac:dyDescent="0.3">
      <c r="A20280"/>
      <c r="B20280"/>
      <c r="C20280" s="29"/>
      <c r="D20280"/>
      <c r="E20280" s="44"/>
      <c r="F20280" s="29"/>
      <c r="G20280" s="45"/>
      <c r="L20280"/>
      <c r="M20280" s="46"/>
    </row>
    <row r="20281" spans="1:13" x14ac:dyDescent="0.3">
      <c r="A20281"/>
      <c r="B20281"/>
      <c r="C20281" s="29"/>
      <c r="D20281"/>
      <c r="E20281" s="44"/>
      <c r="F20281" s="29"/>
      <c r="G20281" s="45"/>
      <c r="L20281"/>
      <c r="M20281" s="46"/>
    </row>
    <row r="20282" spans="1:13" x14ac:dyDescent="0.3">
      <c r="A20282"/>
      <c r="B20282"/>
      <c r="C20282" s="29"/>
      <c r="D20282"/>
      <c r="E20282" s="44"/>
      <c r="F20282" s="29"/>
      <c r="G20282" s="45"/>
      <c r="L20282"/>
      <c r="M20282" s="46"/>
    </row>
    <row r="20283" spans="1:13" x14ac:dyDescent="0.3">
      <c r="A20283"/>
      <c r="B20283"/>
      <c r="C20283" s="29"/>
      <c r="D20283"/>
      <c r="E20283" s="44"/>
      <c r="F20283" s="29"/>
      <c r="G20283" s="45"/>
      <c r="L20283"/>
      <c r="M20283" s="46"/>
    </row>
    <row r="20284" spans="1:13" x14ac:dyDescent="0.3">
      <c r="A20284"/>
      <c r="B20284"/>
      <c r="C20284" s="29"/>
      <c r="D20284"/>
      <c r="E20284" s="44"/>
      <c r="F20284" s="29"/>
      <c r="G20284" s="45"/>
      <c r="L20284"/>
      <c r="M20284" s="46"/>
    </row>
    <row r="20285" spans="1:13" x14ac:dyDescent="0.3">
      <c r="A20285"/>
      <c r="B20285"/>
      <c r="C20285" s="29"/>
      <c r="D20285"/>
      <c r="E20285" s="44"/>
      <c r="F20285" s="29"/>
      <c r="G20285" s="45"/>
      <c r="L20285"/>
      <c r="M20285" s="46"/>
    </row>
    <row r="20286" spans="1:13" x14ac:dyDescent="0.3">
      <c r="A20286"/>
      <c r="B20286"/>
      <c r="C20286" s="29"/>
      <c r="D20286"/>
      <c r="E20286" s="44"/>
      <c r="F20286" s="29"/>
      <c r="G20286" s="45"/>
      <c r="L20286"/>
      <c r="M20286" s="46"/>
    </row>
    <row r="20287" spans="1:13" x14ac:dyDescent="0.3">
      <c r="A20287"/>
      <c r="B20287"/>
      <c r="C20287" s="29"/>
      <c r="D20287"/>
      <c r="E20287" s="44"/>
      <c r="F20287" s="29"/>
      <c r="G20287" s="45"/>
      <c r="L20287"/>
      <c r="M20287" s="46"/>
    </row>
    <row r="20288" spans="1:13" x14ac:dyDescent="0.3">
      <c r="A20288"/>
      <c r="B20288"/>
      <c r="C20288" s="29"/>
      <c r="D20288"/>
      <c r="E20288" s="44"/>
      <c r="F20288" s="29"/>
      <c r="G20288" s="45"/>
      <c r="L20288"/>
      <c r="M20288" s="46"/>
    </row>
    <row r="20289" spans="1:13" x14ac:dyDescent="0.3">
      <c r="A20289"/>
      <c r="B20289"/>
      <c r="C20289" s="29"/>
      <c r="D20289"/>
      <c r="E20289" s="44"/>
      <c r="F20289" s="29"/>
      <c r="G20289" s="45"/>
      <c r="L20289"/>
      <c r="M20289" s="46"/>
    </row>
    <row r="20290" spans="1:13" x14ac:dyDescent="0.3">
      <c r="A20290"/>
      <c r="B20290"/>
      <c r="C20290" s="29"/>
      <c r="D20290"/>
      <c r="E20290" s="44"/>
      <c r="F20290" s="29"/>
      <c r="G20290" s="45"/>
      <c r="L20290"/>
      <c r="M20290" s="46"/>
    </row>
    <row r="20291" spans="1:13" x14ac:dyDescent="0.3">
      <c r="A20291"/>
      <c r="B20291"/>
      <c r="C20291" s="29"/>
      <c r="D20291"/>
      <c r="E20291" s="44"/>
      <c r="F20291" s="29"/>
      <c r="G20291" s="45"/>
      <c r="L20291"/>
      <c r="M20291" s="46"/>
    </row>
    <row r="20292" spans="1:13" x14ac:dyDescent="0.3">
      <c r="A20292"/>
      <c r="B20292"/>
      <c r="C20292" s="29"/>
      <c r="D20292"/>
      <c r="E20292" s="44"/>
      <c r="F20292" s="29"/>
      <c r="G20292" s="45"/>
      <c r="L20292"/>
      <c r="M20292" s="46"/>
    </row>
    <row r="20293" spans="1:13" x14ac:dyDescent="0.3">
      <c r="A20293"/>
      <c r="B20293"/>
      <c r="C20293" s="29"/>
      <c r="D20293"/>
      <c r="E20293" s="44"/>
      <c r="F20293" s="29"/>
      <c r="G20293" s="45"/>
      <c r="L20293"/>
      <c r="M20293" s="46"/>
    </row>
    <row r="20294" spans="1:13" x14ac:dyDescent="0.3">
      <c r="A20294"/>
      <c r="B20294"/>
      <c r="C20294" s="29"/>
      <c r="D20294"/>
      <c r="E20294" s="44"/>
      <c r="F20294" s="29"/>
      <c r="G20294" s="45"/>
      <c r="L20294"/>
      <c r="M20294" s="46"/>
    </row>
    <row r="20295" spans="1:13" x14ac:dyDescent="0.3">
      <c r="A20295"/>
      <c r="B20295"/>
      <c r="C20295" s="29"/>
      <c r="D20295"/>
      <c r="E20295" s="44"/>
      <c r="F20295" s="29"/>
      <c r="G20295" s="45"/>
      <c r="L20295"/>
      <c r="M20295" s="46"/>
    </row>
    <row r="20296" spans="1:13" x14ac:dyDescent="0.3">
      <c r="A20296"/>
      <c r="B20296"/>
      <c r="C20296" s="29"/>
      <c r="D20296"/>
      <c r="E20296" s="44"/>
      <c r="F20296" s="29"/>
      <c r="G20296" s="45"/>
      <c r="L20296"/>
      <c r="M20296" s="46"/>
    </row>
    <row r="20297" spans="1:13" x14ac:dyDescent="0.3">
      <c r="A20297"/>
      <c r="B20297"/>
      <c r="C20297" s="29"/>
      <c r="D20297"/>
      <c r="E20297" s="44"/>
      <c r="F20297" s="29"/>
      <c r="G20297" s="45"/>
      <c r="L20297"/>
      <c r="M20297" s="46"/>
    </row>
    <row r="20298" spans="1:13" x14ac:dyDescent="0.3">
      <c r="A20298"/>
      <c r="B20298"/>
      <c r="C20298" s="29"/>
      <c r="D20298"/>
      <c r="E20298" s="44"/>
      <c r="F20298" s="29"/>
      <c r="G20298" s="45"/>
      <c r="L20298"/>
      <c r="M20298" s="46"/>
    </row>
    <row r="20299" spans="1:13" x14ac:dyDescent="0.3">
      <c r="A20299"/>
      <c r="B20299"/>
      <c r="C20299" s="29"/>
      <c r="D20299"/>
      <c r="E20299" s="44"/>
      <c r="F20299" s="29"/>
      <c r="G20299" s="45"/>
      <c r="L20299"/>
      <c r="M20299" s="46"/>
    </row>
    <row r="20300" spans="1:13" x14ac:dyDescent="0.3">
      <c r="A20300"/>
      <c r="B20300"/>
      <c r="C20300" s="29"/>
      <c r="D20300"/>
      <c r="E20300" s="44"/>
      <c r="F20300" s="29"/>
      <c r="G20300" s="45"/>
      <c r="L20300"/>
      <c r="M20300" s="46"/>
    </row>
    <row r="20301" spans="1:13" x14ac:dyDescent="0.3">
      <c r="A20301"/>
      <c r="B20301"/>
      <c r="C20301" s="29"/>
      <c r="D20301"/>
      <c r="E20301" s="44"/>
      <c r="F20301" s="29"/>
      <c r="G20301" s="45"/>
      <c r="L20301"/>
      <c r="M20301" s="46"/>
    </row>
    <row r="20302" spans="1:13" x14ac:dyDescent="0.3">
      <c r="A20302"/>
      <c r="B20302"/>
      <c r="C20302" s="29"/>
      <c r="D20302"/>
      <c r="E20302" s="44"/>
      <c r="F20302" s="29"/>
      <c r="G20302" s="45"/>
      <c r="L20302"/>
      <c r="M20302" s="46"/>
    </row>
    <row r="20303" spans="1:13" x14ac:dyDescent="0.3">
      <c r="A20303"/>
      <c r="B20303"/>
      <c r="C20303" s="29"/>
      <c r="D20303"/>
      <c r="E20303" s="44"/>
      <c r="F20303" s="29"/>
      <c r="G20303" s="45"/>
      <c r="L20303"/>
      <c r="M20303" s="46"/>
    </row>
    <row r="20304" spans="1:13" x14ac:dyDescent="0.3">
      <c r="A20304"/>
      <c r="B20304"/>
      <c r="C20304" s="29"/>
      <c r="D20304"/>
      <c r="E20304" s="44"/>
      <c r="F20304" s="29"/>
      <c r="G20304" s="45"/>
      <c r="L20304"/>
      <c r="M20304" s="46"/>
    </row>
    <row r="20305" spans="1:13" x14ac:dyDescent="0.3">
      <c r="A20305"/>
      <c r="B20305"/>
      <c r="C20305" s="29"/>
      <c r="D20305"/>
      <c r="E20305" s="44"/>
      <c r="F20305" s="29"/>
      <c r="G20305" s="45"/>
      <c r="L20305"/>
      <c r="M20305" s="46"/>
    </row>
    <row r="20306" spans="1:13" x14ac:dyDescent="0.3">
      <c r="A20306"/>
      <c r="B20306"/>
      <c r="C20306" s="29"/>
      <c r="D20306"/>
      <c r="E20306" s="44"/>
      <c r="F20306" s="29"/>
      <c r="G20306" s="45"/>
      <c r="L20306"/>
      <c r="M20306" s="46"/>
    </row>
    <row r="20307" spans="1:13" x14ac:dyDescent="0.3">
      <c r="A20307"/>
      <c r="B20307"/>
      <c r="C20307" s="29"/>
      <c r="D20307"/>
      <c r="E20307" s="44"/>
      <c r="F20307" s="29"/>
      <c r="G20307" s="45"/>
      <c r="L20307"/>
      <c r="M20307" s="46"/>
    </row>
    <row r="20308" spans="1:13" x14ac:dyDescent="0.3">
      <c r="A20308"/>
      <c r="B20308"/>
      <c r="C20308" s="29"/>
      <c r="D20308"/>
      <c r="E20308" s="44"/>
      <c r="F20308" s="29"/>
      <c r="G20308" s="45"/>
      <c r="L20308"/>
      <c r="M20308" s="46"/>
    </row>
    <row r="20309" spans="1:13" x14ac:dyDescent="0.3">
      <c r="A20309"/>
      <c r="B20309"/>
      <c r="C20309" s="29"/>
      <c r="D20309"/>
      <c r="E20309" s="44"/>
      <c r="F20309" s="29"/>
      <c r="G20309" s="45"/>
      <c r="L20309"/>
      <c r="M20309" s="46"/>
    </row>
    <row r="20310" spans="1:13" x14ac:dyDescent="0.3">
      <c r="A20310"/>
      <c r="B20310"/>
      <c r="C20310" s="29"/>
      <c r="D20310"/>
      <c r="E20310" s="44"/>
      <c r="F20310" s="29"/>
      <c r="G20310" s="45"/>
      <c r="L20310"/>
      <c r="M20310" s="46"/>
    </row>
    <row r="20311" spans="1:13" x14ac:dyDescent="0.3">
      <c r="A20311"/>
      <c r="B20311"/>
      <c r="C20311" s="29"/>
      <c r="D20311"/>
      <c r="E20311" s="44"/>
      <c r="F20311" s="29"/>
      <c r="G20311" s="45"/>
      <c r="L20311"/>
      <c r="M20311" s="46"/>
    </row>
    <row r="20312" spans="1:13" x14ac:dyDescent="0.3">
      <c r="A20312"/>
      <c r="B20312"/>
      <c r="C20312" s="29"/>
      <c r="D20312"/>
      <c r="E20312" s="44"/>
      <c r="F20312" s="29"/>
      <c r="G20312" s="45"/>
      <c r="L20312"/>
      <c r="M20312" s="46"/>
    </row>
    <row r="20313" spans="1:13" x14ac:dyDescent="0.3">
      <c r="A20313"/>
      <c r="B20313"/>
      <c r="C20313" s="29"/>
      <c r="D20313"/>
      <c r="E20313" s="44"/>
      <c r="F20313" s="29"/>
      <c r="G20313" s="45"/>
      <c r="L20313"/>
      <c r="M20313" s="46"/>
    </row>
    <row r="20314" spans="1:13" x14ac:dyDescent="0.3">
      <c r="A20314"/>
      <c r="B20314"/>
      <c r="C20314" s="29"/>
      <c r="D20314"/>
      <c r="E20314" s="44"/>
      <c r="F20314" s="29"/>
      <c r="G20314" s="45"/>
      <c r="L20314"/>
      <c r="M20314" s="46"/>
    </row>
    <row r="20315" spans="1:13" x14ac:dyDescent="0.3">
      <c r="A20315"/>
      <c r="B20315"/>
      <c r="C20315" s="29"/>
      <c r="D20315"/>
      <c r="E20315" s="44"/>
      <c r="F20315" s="29"/>
      <c r="G20315" s="45"/>
      <c r="L20315"/>
      <c r="M20315" s="46"/>
    </row>
    <row r="20316" spans="1:13" x14ac:dyDescent="0.3">
      <c r="A20316"/>
      <c r="B20316"/>
      <c r="C20316" s="29"/>
      <c r="D20316"/>
      <c r="E20316" s="44"/>
      <c r="F20316" s="29"/>
      <c r="G20316" s="45"/>
      <c r="L20316"/>
      <c r="M20316" s="46"/>
    </row>
    <row r="20317" spans="1:13" x14ac:dyDescent="0.3">
      <c r="A20317"/>
      <c r="B20317"/>
      <c r="C20317" s="29"/>
      <c r="D20317"/>
      <c r="E20317" s="44"/>
      <c r="F20317" s="29"/>
      <c r="G20317" s="45"/>
      <c r="L20317"/>
      <c r="M20317" s="46"/>
    </row>
    <row r="20318" spans="1:13" x14ac:dyDescent="0.3">
      <c r="A20318"/>
      <c r="B20318"/>
      <c r="C20318" s="29"/>
      <c r="D20318"/>
      <c r="E20318" s="44"/>
      <c r="F20318" s="29"/>
      <c r="G20318" s="45"/>
      <c r="L20318"/>
      <c r="M20318" s="46"/>
    </row>
    <row r="20319" spans="1:13" x14ac:dyDescent="0.3">
      <c r="A20319"/>
      <c r="B20319"/>
      <c r="C20319" s="29"/>
      <c r="D20319"/>
      <c r="E20319" s="44"/>
      <c r="F20319" s="29"/>
      <c r="G20319" s="45"/>
      <c r="L20319"/>
      <c r="M20319" s="46"/>
    </row>
    <row r="20320" spans="1:13" x14ac:dyDescent="0.3">
      <c r="A20320"/>
      <c r="B20320"/>
      <c r="C20320" s="29"/>
      <c r="D20320"/>
      <c r="E20320" s="44"/>
      <c r="F20320" s="29"/>
      <c r="G20320" s="45"/>
      <c r="L20320"/>
      <c r="M20320" s="46"/>
    </row>
    <row r="20321" spans="1:13" x14ac:dyDescent="0.3">
      <c r="A20321"/>
      <c r="B20321"/>
      <c r="C20321" s="29"/>
      <c r="D20321"/>
      <c r="E20321" s="44"/>
      <c r="F20321" s="29"/>
      <c r="G20321" s="45"/>
      <c r="L20321"/>
      <c r="M20321" s="46"/>
    </row>
    <row r="20322" spans="1:13" x14ac:dyDescent="0.3">
      <c r="A20322"/>
      <c r="B20322"/>
      <c r="C20322" s="29"/>
      <c r="D20322"/>
      <c r="E20322" s="44"/>
      <c r="F20322" s="29"/>
      <c r="G20322" s="45"/>
      <c r="L20322"/>
      <c r="M20322" s="46"/>
    </row>
    <row r="20323" spans="1:13" x14ac:dyDescent="0.3">
      <c r="A20323"/>
      <c r="B20323"/>
      <c r="C20323" s="29"/>
      <c r="D20323"/>
      <c r="E20323" s="44"/>
      <c r="F20323" s="29"/>
      <c r="G20323" s="45"/>
      <c r="L20323"/>
      <c r="M20323" s="46"/>
    </row>
    <row r="20324" spans="1:13" x14ac:dyDescent="0.3">
      <c r="A20324"/>
      <c r="B20324"/>
      <c r="C20324" s="29"/>
      <c r="D20324"/>
      <c r="E20324" s="44"/>
      <c r="F20324" s="29"/>
      <c r="G20324" s="45"/>
      <c r="L20324"/>
      <c r="M20324" s="46"/>
    </row>
    <row r="20325" spans="1:13" x14ac:dyDescent="0.3">
      <c r="A20325"/>
      <c r="B20325"/>
      <c r="C20325" s="29"/>
      <c r="D20325"/>
      <c r="E20325" s="44"/>
      <c r="F20325" s="29"/>
      <c r="G20325" s="45"/>
      <c r="L20325"/>
      <c r="M20325" s="46"/>
    </row>
    <row r="20326" spans="1:13" x14ac:dyDescent="0.3">
      <c r="A20326"/>
      <c r="B20326"/>
      <c r="C20326" s="29"/>
      <c r="D20326"/>
      <c r="E20326" s="44"/>
      <c r="F20326" s="29"/>
      <c r="G20326" s="45"/>
      <c r="L20326"/>
      <c r="M20326" s="46"/>
    </row>
    <row r="20327" spans="1:13" x14ac:dyDescent="0.3">
      <c r="A20327"/>
      <c r="B20327"/>
      <c r="C20327" s="29"/>
      <c r="D20327"/>
      <c r="E20327" s="44"/>
      <c r="F20327" s="29"/>
      <c r="G20327" s="45"/>
      <c r="L20327"/>
      <c r="M20327" s="46"/>
    </row>
    <row r="20328" spans="1:13" x14ac:dyDescent="0.3">
      <c r="A20328"/>
      <c r="B20328"/>
      <c r="C20328" s="29"/>
      <c r="D20328"/>
      <c r="E20328" s="44"/>
      <c r="F20328" s="29"/>
      <c r="G20328" s="45"/>
      <c r="L20328"/>
      <c r="M20328" s="46"/>
    </row>
    <row r="20329" spans="1:13" x14ac:dyDescent="0.3">
      <c r="A20329"/>
      <c r="B20329"/>
      <c r="C20329" s="29"/>
      <c r="D20329"/>
      <c r="E20329" s="44"/>
      <c r="F20329" s="29"/>
      <c r="G20329" s="45"/>
      <c r="L20329"/>
      <c r="M20329" s="46"/>
    </row>
    <row r="20330" spans="1:13" x14ac:dyDescent="0.3">
      <c r="A20330"/>
      <c r="B20330"/>
      <c r="C20330" s="29"/>
      <c r="D20330"/>
      <c r="E20330" s="44"/>
      <c r="F20330" s="29"/>
      <c r="G20330" s="45"/>
      <c r="L20330"/>
      <c r="M20330" s="46"/>
    </row>
    <row r="20331" spans="1:13" x14ac:dyDescent="0.3">
      <c r="A20331"/>
      <c r="B20331"/>
      <c r="C20331" s="29"/>
      <c r="D20331"/>
      <c r="E20331" s="44"/>
      <c r="F20331" s="29"/>
      <c r="G20331" s="45"/>
      <c r="L20331"/>
      <c r="M20331" s="46"/>
    </row>
    <row r="20332" spans="1:13" x14ac:dyDescent="0.3">
      <c r="A20332"/>
      <c r="B20332"/>
      <c r="C20332" s="29"/>
      <c r="D20332"/>
      <c r="E20332" s="44"/>
      <c r="F20332" s="29"/>
      <c r="G20332" s="45"/>
      <c r="L20332"/>
      <c r="M20332" s="46"/>
    </row>
    <row r="20333" spans="1:13" x14ac:dyDescent="0.3">
      <c r="A20333"/>
      <c r="B20333"/>
      <c r="C20333" s="29"/>
      <c r="D20333"/>
      <c r="E20333" s="44"/>
      <c r="F20333" s="29"/>
      <c r="G20333" s="45"/>
      <c r="L20333"/>
      <c r="M20333" s="46"/>
    </row>
    <row r="20334" spans="1:13" x14ac:dyDescent="0.3">
      <c r="A20334"/>
      <c r="B20334"/>
      <c r="C20334" s="29"/>
      <c r="D20334"/>
      <c r="E20334" s="44"/>
      <c r="F20334" s="29"/>
      <c r="G20334" s="45"/>
      <c r="L20334"/>
      <c r="M20334" s="46"/>
    </row>
    <row r="20335" spans="1:13" x14ac:dyDescent="0.3">
      <c r="A20335"/>
      <c r="B20335"/>
      <c r="C20335" s="29"/>
      <c r="D20335"/>
      <c r="E20335" s="44"/>
      <c r="F20335" s="29"/>
      <c r="G20335" s="45"/>
      <c r="L20335"/>
      <c r="M20335" s="46"/>
    </row>
    <row r="20336" spans="1:13" x14ac:dyDescent="0.3">
      <c r="A20336"/>
      <c r="B20336"/>
      <c r="C20336" s="29"/>
      <c r="D20336"/>
      <c r="E20336" s="44"/>
      <c r="F20336" s="29"/>
      <c r="G20336" s="45"/>
      <c r="L20336"/>
      <c r="M20336" s="46"/>
    </row>
    <row r="20337" spans="1:13" x14ac:dyDescent="0.3">
      <c r="A20337"/>
      <c r="B20337"/>
      <c r="C20337" s="29"/>
      <c r="D20337"/>
      <c r="E20337" s="44"/>
      <c r="F20337" s="29"/>
      <c r="G20337" s="45"/>
      <c r="L20337"/>
      <c r="M20337" s="46"/>
    </row>
    <row r="20338" spans="1:13" x14ac:dyDescent="0.3">
      <c r="A20338"/>
      <c r="B20338"/>
      <c r="C20338" s="29"/>
      <c r="D20338"/>
      <c r="E20338" s="44"/>
      <c r="F20338" s="29"/>
      <c r="G20338" s="45"/>
      <c r="L20338"/>
      <c r="M20338" s="46"/>
    </row>
    <row r="20339" spans="1:13" x14ac:dyDescent="0.3">
      <c r="A20339"/>
      <c r="B20339"/>
      <c r="C20339" s="29"/>
      <c r="D20339"/>
      <c r="E20339" s="44"/>
      <c r="F20339" s="29"/>
      <c r="G20339" s="45"/>
      <c r="L20339"/>
      <c r="M20339" s="46"/>
    </row>
    <row r="20340" spans="1:13" x14ac:dyDescent="0.3">
      <c r="A20340"/>
      <c r="B20340"/>
      <c r="C20340" s="29"/>
      <c r="D20340"/>
      <c r="E20340" s="44"/>
      <c r="F20340" s="29"/>
      <c r="G20340" s="45"/>
      <c r="L20340"/>
      <c r="M20340" s="46"/>
    </row>
    <row r="20341" spans="1:13" x14ac:dyDescent="0.3">
      <c r="A20341"/>
      <c r="B20341"/>
      <c r="C20341" s="29"/>
      <c r="D20341"/>
      <c r="E20341" s="44"/>
      <c r="F20341" s="29"/>
      <c r="G20341" s="45"/>
      <c r="L20341"/>
      <c r="M20341" s="46"/>
    </row>
    <row r="20342" spans="1:13" x14ac:dyDescent="0.3">
      <c r="A20342"/>
      <c r="B20342"/>
      <c r="C20342" s="29"/>
      <c r="D20342"/>
      <c r="E20342" s="44"/>
      <c r="F20342" s="29"/>
      <c r="G20342" s="45"/>
      <c r="L20342"/>
      <c r="M20342" s="46"/>
    </row>
    <row r="20343" spans="1:13" x14ac:dyDescent="0.3">
      <c r="A20343"/>
      <c r="B20343"/>
      <c r="C20343" s="29"/>
      <c r="D20343"/>
      <c r="E20343" s="44"/>
      <c r="F20343" s="29"/>
      <c r="G20343" s="45"/>
      <c r="L20343"/>
      <c r="M20343" s="46"/>
    </row>
    <row r="20344" spans="1:13" x14ac:dyDescent="0.3">
      <c r="A20344"/>
      <c r="B20344"/>
      <c r="C20344" s="29"/>
      <c r="D20344"/>
      <c r="E20344" s="44"/>
      <c r="F20344" s="29"/>
      <c r="G20344" s="45"/>
      <c r="L20344"/>
      <c r="M20344" s="46"/>
    </row>
    <row r="20345" spans="1:13" x14ac:dyDescent="0.3">
      <c r="A20345"/>
      <c r="B20345"/>
      <c r="C20345" s="29"/>
      <c r="D20345"/>
      <c r="E20345" s="44"/>
      <c r="F20345" s="29"/>
      <c r="G20345" s="45"/>
      <c r="L20345"/>
      <c r="M20345" s="46"/>
    </row>
    <row r="20346" spans="1:13" x14ac:dyDescent="0.3">
      <c r="A20346"/>
      <c r="B20346"/>
      <c r="C20346" s="29"/>
      <c r="D20346"/>
      <c r="E20346" s="44"/>
      <c r="F20346" s="29"/>
      <c r="G20346" s="45"/>
      <c r="L20346"/>
      <c r="M20346" s="46"/>
    </row>
    <row r="20347" spans="1:13" x14ac:dyDescent="0.3">
      <c r="A20347"/>
      <c r="B20347"/>
      <c r="C20347" s="29"/>
      <c r="D20347"/>
      <c r="E20347" s="44"/>
      <c r="F20347" s="29"/>
      <c r="G20347" s="45"/>
      <c r="L20347"/>
      <c r="M20347" s="46"/>
    </row>
    <row r="20348" spans="1:13" x14ac:dyDescent="0.3">
      <c r="A20348"/>
      <c r="B20348"/>
      <c r="C20348" s="29"/>
      <c r="D20348"/>
      <c r="E20348" s="44"/>
      <c r="F20348" s="29"/>
      <c r="G20348" s="45"/>
      <c r="L20348"/>
      <c r="M20348" s="46"/>
    </row>
    <row r="20349" spans="1:13" x14ac:dyDescent="0.3">
      <c r="A20349"/>
      <c r="B20349"/>
      <c r="C20349" s="29"/>
      <c r="D20349"/>
      <c r="E20349" s="44"/>
      <c r="F20349" s="29"/>
      <c r="G20349" s="45"/>
      <c r="L20349"/>
      <c r="M20349" s="46"/>
    </row>
    <row r="20350" spans="1:13" x14ac:dyDescent="0.3">
      <c r="A20350"/>
      <c r="B20350"/>
      <c r="C20350" s="29"/>
      <c r="D20350"/>
      <c r="E20350" s="44"/>
      <c r="F20350" s="29"/>
      <c r="G20350" s="45"/>
      <c r="L20350"/>
      <c r="M20350" s="46"/>
    </row>
    <row r="20351" spans="1:13" x14ac:dyDescent="0.3">
      <c r="A20351"/>
      <c r="B20351"/>
      <c r="C20351" s="29"/>
      <c r="D20351"/>
      <c r="E20351" s="44"/>
      <c r="F20351" s="29"/>
      <c r="G20351" s="45"/>
      <c r="L20351"/>
      <c r="M20351" s="46"/>
    </row>
    <row r="20352" spans="1:13" x14ac:dyDescent="0.3">
      <c r="A20352"/>
      <c r="B20352"/>
      <c r="C20352" s="29"/>
      <c r="D20352"/>
      <c r="E20352" s="44"/>
      <c r="F20352" s="29"/>
      <c r="G20352" s="45"/>
      <c r="L20352"/>
      <c r="M20352" s="46"/>
    </row>
    <row r="20353" spans="1:13" x14ac:dyDescent="0.3">
      <c r="A20353"/>
      <c r="B20353"/>
      <c r="C20353" s="29"/>
      <c r="D20353"/>
      <c r="E20353" s="44"/>
      <c r="F20353" s="29"/>
      <c r="G20353" s="45"/>
      <c r="L20353"/>
      <c r="M20353" s="46"/>
    </row>
    <row r="20354" spans="1:13" x14ac:dyDescent="0.3">
      <c r="A20354"/>
      <c r="B20354"/>
      <c r="C20354" s="29"/>
      <c r="D20354"/>
      <c r="E20354" s="44"/>
      <c r="F20354" s="29"/>
      <c r="G20354" s="45"/>
      <c r="L20354"/>
      <c r="M20354" s="46"/>
    </row>
    <row r="20355" spans="1:13" x14ac:dyDescent="0.3">
      <c r="A20355"/>
      <c r="B20355"/>
      <c r="C20355" s="29"/>
      <c r="D20355"/>
      <c r="E20355" s="44"/>
      <c r="F20355" s="29"/>
      <c r="G20355" s="45"/>
      <c r="L20355"/>
      <c r="M20355" s="46"/>
    </row>
    <row r="20356" spans="1:13" x14ac:dyDescent="0.3">
      <c r="A20356"/>
      <c r="B20356"/>
      <c r="C20356" s="29"/>
      <c r="D20356"/>
      <c r="E20356" s="44"/>
      <c r="F20356" s="29"/>
      <c r="G20356" s="45"/>
      <c r="L20356"/>
      <c r="M20356" s="46"/>
    </row>
    <row r="20357" spans="1:13" x14ac:dyDescent="0.3">
      <c r="A20357"/>
      <c r="B20357"/>
      <c r="C20357" s="29"/>
      <c r="D20357"/>
      <c r="E20357" s="44"/>
      <c r="F20357" s="29"/>
      <c r="G20357" s="45"/>
      <c r="L20357"/>
      <c r="M20357" s="46"/>
    </row>
    <row r="20358" spans="1:13" x14ac:dyDescent="0.3">
      <c r="A20358"/>
      <c r="B20358"/>
      <c r="C20358" s="29"/>
      <c r="D20358"/>
      <c r="E20358" s="44"/>
      <c r="F20358" s="29"/>
      <c r="G20358" s="45"/>
      <c r="L20358"/>
      <c r="M20358" s="46"/>
    </row>
    <row r="20359" spans="1:13" x14ac:dyDescent="0.3">
      <c r="A20359"/>
      <c r="B20359"/>
      <c r="C20359" s="29"/>
      <c r="D20359"/>
      <c r="E20359" s="44"/>
      <c r="F20359" s="29"/>
      <c r="G20359" s="45"/>
      <c r="L20359"/>
      <c r="M20359" s="46"/>
    </row>
    <row r="20360" spans="1:13" x14ac:dyDescent="0.3">
      <c r="A20360"/>
      <c r="B20360"/>
      <c r="C20360" s="29"/>
      <c r="D20360"/>
      <c r="E20360" s="44"/>
      <c r="F20360" s="29"/>
      <c r="G20360" s="45"/>
      <c r="L20360"/>
      <c r="M20360" s="46"/>
    </row>
    <row r="20361" spans="1:13" x14ac:dyDescent="0.3">
      <c r="A20361"/>
      <c r="B20361"/>
      <c r="C20361" s="29"/>
      <c r="D20361"/>
      <c r="E20361" s="44"/>
      <c r="F20361" s="29"/>
      <c r="G20361" s="45"/>
      <c r="L20361"/>
      <c r="M20361" s="46"/>
    </row>
    <row r="20362" spans="1:13" x14ac:dyDescent="0.3">
      <c r="A20362"/>
      <c r="B20362"/>
      <c r="C20362" s="29"/>
      <c r="D20362"/>
      <c r="E20362" s="44"/>
      <c r="F20362" s="29"/>
      <c r="G20362" s="45"/>
      <c r="L20362"/>
      <c r="M20362" s="46"/>
    </row>
    <row r="20363" spans="1:13" x14ac:dyDescent="0.3">
      <c r="A20363"/>
      <c r="B20363"/>
      <c r="C20363" s="29"/>
      <c r="D20363"/>
      <c r="E20363" s="44"/>
      <c r="F20363" s="29"/>
      <c r="G20363" s="45"/>
      <c r="L20363"/>
      <c r="M20363" s="46"/>
    </row>
    <row r="20364" spans="1:13" x14ac:dyDescent="0.3">
      <c r="A20364"/>
      <c r="B20364"/>
      <c r="C20364" s="29"/>
      <c r="D20364"/>
      <c r="E20364" s="44"/>
      <c r="F20364" s="29"/>
      <c r="G20364" s="45"/>
      <c r="L20364"/>
      <c r="M20364" s="46"/>
    </row>
    <row r="20365" spans="1:13" x14ac:dyDescent="0.3">
      <c r="A20365"/>
      <c r="B20365"/>
      <c r="C20365" s="29"/>
      <c r="D20365"/>
      <c r="E20365" s="44"/>
      <c r="F20365" s="29"/>
      <c r="G20365" s="45"/>
      <c r="L20365"/>
      <c r="M20365" s="46"/>
    </row>
    <row r="20366" spans="1:13" x14ac:dyDescent="0.3">
      <c r="A20366"/>
      <c r="B20366"/>
      <c r="C20366" s="29"/>
      <c r="D20366"/>
      <c r="E20366" s="44"/>
      <c r="F20366" s="29"/>
      <c r="G20366" s="45"/>
      <c r="L20366"/>
      <c r="M20366" s="46"/>
    </row>
    <row r="20367" spans="1:13" x14ac:dyDescent="0.3">
      <c r="A20367"/>
      <c r="B20367"/>
      <c r="C20367" s="29"/>
      <c r="D20367"/>
      <c r="E20367" s="44"/>
      <c r="F20367" s="29"/>
      <c r="G20367" s="45"/>
      <c r="L20367"/>
      <c r="M20367" s="46"/>
    </row>
    <row r="20368" spans="1:13" x14ac:dyDescent="0.3">
      <c r="A20368"/>
      <c r="B20368"/>
      <c r="C20368" s="29"/>
      <c r="D20368"/>
      <c r="E20368" s="44"/>
      <c r="F20368" s="29"/>
      <c r="G20368" s="45"/>
      <c r="L20368"/>
      <c r="M20368" s="46"/>
    </row>
    <row r="20369" spans="1:13" x14ac:dyDescent="0.3">
      <c r="A20369"/>
      <c r="B20369"/>
      <c r="C20369" s="29"/>
      <c r="D20369"/>
      <c r="E20369" s="44"/>
      <c r="F20369" s="29"/>
      <c r="G20369" s="45"/>
      <c r="L20369"/>
      <c r="M20369" s="46"/>
    </row>
    <row r="20370" spans="1:13" x14ac:dyDescent="0.3">
      <c r="A20370"/>
      <c r="B20370"/>
      <c r="C20370" s="29"/>
      <c r="D20370"/>
      <c r="E20370" s="44"/>
      <c r="F20370" s="29"/>
      <c r="G20370" s="45"/>
      <c r="L20370"/>
      <c r="M20370" s="46"/>
    </row>
    <row r="20371" spans="1:13" x14ac:dyDescent="0.3">
      <c r="A20371"/>
      <c r="B20371"/>
      <c r="C20371" s="29"/>
      <c r="D20371"/>
      <c r="E20371" s="44"/>
      <c r="F20371" s="29"/>
      <c r="G20371" s="45"/>
      <c r="L20371"/>
      <c r="M20371" s="46"/>
    </row>
    <row r="20372" spans="1:13" x14ac:dyDescent="0.3">
      <c r="A20372"/>
      <c r="B20372"/>
      <c r="C20372" s="29"/>
      <c r="D20372"/>
      <c r="E20372" s="44"/>
      <c r="F20372" s="29"/>
      <c r="G20372" s="45"/>
      <c r="L20372"/>
      <c r="M20372" s="46"/>
    </row>
    <row r="20373" spans="1:13" x14ac:dyDescent="0.3">
      <c r="A20373"/>
      <c r="B20373"/>
      <c r="C20373" s="29"/>
      <c r="D20373"/>
      <c r="E20373" s="44"/>
      <c r="F20373" s="29"/>
      <c r="G20373" s="45"/>
      <c r="L20373"/>
      <c r="M20373" s="46"/>
    </row>
    <row r="20374" spans="1:13" x14ac:dyDescent="0.3">
      <c r="A20374"/>
      <c r="B20374"/>
      <c r="C20374" s="29"/>
      <c r="D20374"/>
      <c r="E20374" s="44"/>
      <c r="F20374" s="29"/>
      <c r="G20374" s="45"/>
      <c r="L20374"/>
      <c r="M20374" s="46"/>
    </row>
    <row r="20375" spans="1:13" x14ac:dyDescent="0.3">
      <c r="A20375"/>
      <c r="B20375"/>
      <c r="C20375" s="29"/>
      <c r="D20375"/>
      <c r="E20375" s="44"/>
      <c r="F20375" s="29"/>
      <c r="G20375" s="45"/>
      <c r="L20375"/>
      <c r="M20375" s="46"/>
    </row>
    <row r="20376" spans="1:13" x14ac:dyDescent="0.3">
      <c r="A20376"/>
      <c r="B20376"/>
      <c r="C20376" s="29"/>
      <c r="D20376"/>
      <c r="E20376" s="44"/>
      <c r="F20376" s="29"/>
      <c r="G20376" s="45"/>
      <c r="L20376"/>
      <c r="M20376" s="46"/>
    </row>
    <row r="20377" spans="1:13" x14ac:dyDescent="0.3">
      <c r="A20377"/>
      <c r="B20377"/>
      <c r="C20377" s="29"/>
      <c r="D20377"/>
      <c r="E20377" s="44"/>
      <c r="F20377" s="29"/>
      <c r="G20377" s="45"/>
      <c r="L20377"/>
      <c r="M20377" s="46"/>
    </row>
    <row r="20378" spans="1:13" x14ac:dyDescent="0.3">
      <c r="A20378"/>
      <c r="B20378"/>
      <c r="C20378" s="29"/>
      <c r="D20378"/>
      <c r="E20378" s="44"/>
      <c r="F20378" s="29"/>
      <c r="G20378" s="45"/>
      <c r="L20378"/>
      <c r="M20378" s="46"/>
    </row>
    <row r="20379" spans="1:13" x14ac:dyDescent="0.3">
      <c r="A20379"/>
      <c r="B20379"/>
      <c r="C20379" s="29"/>
      <c r="D20379"/>
      <c r="E20379" s="44"/>
      <c r="F20379" s="29"/>
      <c r="G20379" s="45"/>
      <c r="L20379"/>
      <c r="M20379" s="46"/>
    </row>
    <row r="20380" spans="1:13" x14ac:dyDescent="0.3">
      <c r="A20380"/>
      <c r="B20380"/>
      <c r="C20380" s="29"/>
      <c r="D20380"/>
      <c r="E20380" s="44"/>
      <c r="F20380" s="29"/>
      <c r="G20380" s="45"/>
      <c r="L20380"/>
      <c r="M20380" s="46"/>
    </row>
    <row r="20381" spans="1:13" x14ac:dyDescent="0.3">
      <c r="A20381"/>
      <c r="B20381"/>
      <c r="C20381" s="29"/>
      <c r="D20381"/>
      <c r="E20381" s="44"/>
      <c r="F20381" s="29"/>
      <c r="G20381" s="45"/>
      <c r="L20381"/>
      <c r="M20381" s="46"/>
    </row>
    <row r="20382" spans="1:13" x14ac:dyDescent="0.3">
      <c r="A20382"/>
      <c r="B20382"/>
      <c r="C20382" s="29"/>
      <c r="D20382"/>
      <c r="E20382" s="44"/>
      <c r="F20382" s="29"/>
      <c r="G20382" s="45"/>
      <c r="L20382"/>
      <c r="M20382" s="46"/>
    </row>
    <row r="20383" spans="1:13" x14ac:dyDescent="0.3">
      <c r="A20383"/>
      <c r="B20383"/>
      <c r="C20383" s="29"/>
      <c r="D20383"/>
      <c r="E20383" s="44"/>
      <c r="F20383" s="29"/>
      <c r="G20383" s="45"/>
      <c r="L20383"/>
      <c r="M20383" s="46"/>
    </row>
    <row r="20384" spans="1:13" x14ac:dyDescent="0.3">
      <c r="A20384"/>
      <c r="B20384"/>
      <c r="C20384" s="29"/>
      <c r="D20384"/>
      <c r="E20384" s="44"/>
      <c r="F20384" s="29"/>
      <c r="G20384" s="45"/>
      <c r="L20384"/>
      <c r="M20384" s="46"/>
    </row>
    <row r="20385" spans="1:13" x14ac:dyDescent="0.3">
      <c r="A20385"/>
      <c r="B20385"/>
      <c r="C20385" s="29"/>
      <c r="D20385"/>
      <c r="E20385" s="44"/>
      <c r="F20385" s="29"/>
      <c r="G20385" s="45"/>
      <c r="L20385"/>
      <c r="M20385" s="46"/>
    </row>
    <row r="20386" spans="1:13" x14ac:dyDescent="0.3">
      <c r="A20386"/>
      <c r="B20386"/>
      <c r="C20386" s="29"/>
      <c r="D20386"/>
      <c r="E20386" s="44"/>
      <c r="F20386" s="29"/>
      <c r="G20386" s="45"/>
      <c r="L20386"/>
      <c r="M20386" s="46"/>
    </row>
    <row r="20387" spans="1:13" x14ac:dyDescent="0.3">
      <c r="A20387"/>
      <c r="B20387"/>
      <c r="C20387" s="29"/>
      <c r="D20387"/>
      <c r="E20387" s="44"/>
      <c r="F20387" s="29"/>
      <c r="G20387" s="45"/>
      <c r="L20387"/>
      <c r="M20387" s="46"/>
    </row>
    <row r="20388" spans="1:13" x14ac:dyDescent="0.3">
      <c r="A20388"/>
      <c r="B20388"/>
      <c r="C20388" s="29"/>
      <c r="D20388"/>
      <c r="E20388" s="44"/>
      <c r="F20388" s="29"/>
      <c r="G20388" s="45"/>
      <c r="L20388"/>
      <c r="M20388" s="46"/>
    </row>
    <row r="20389" spans="1:13" x14ac:dyDescent="0.3">
      <c r="A20389"/>
      <c r="B20389"/>
      <c r="C20389" s="29"/>
      <c r="D20389"/>
      <c r="E20389" s="44"/>
      <c r="F20389" s="29"/>
      <c r="G20389" s="45"/>
      <c r="L20389"/>
      <c r="M20389" s="46"/>
    </row>
    <row r="20390" spans="1:13" x14ac:dyDescent="0.3">
      <c r="A20390"/>
      <c r="B20390"/>
      <c r="C20390" s="29"/>
      <c r="D20390"/>
      <c r="E20390" s="44"/>
      <c r="F20390" s="29"/>
      <c r="G20390" s="45"/>
      <c r="L20390"/>
      <c r="M20390" s="46"/>
    </row>
    <row r="20391" spans="1:13" x14ac:dyDescent="0.3">
      <c r="A20391"/>
      <c r="B20391"/>
      <c r="C20391" s="29"/>
      <c r="D20391"/>
      <c r="E20391" s="44"/>
      <c r="F20391" s="29"/>
      <c r="G20391" s="45"/>
      <c r="L20391"/>
      <c r="M20391" s="46"/>
    </row>
    <row r="20392" spans="1:13" x14ac:dyDescent="0.3">
      <c r="A20392"/>
      <c r="B20392"/>
      <c r="C20392" s="29"/>
      <c r="D20392"/>
      <c r="E20392" s="44"/>
      <c r="F20392" s="29"/>
      <c r="G20392" s="45"/>
      <c r="L20392"/>
      <c r="M20392" s="46"/>
    </row>
    <row r="20393" spans="1:13" x14ac:dyDescent="0.3">
      <c r="A20393"/>
      <c r="B20393"/>
      <c r="C20393" s="29"/>
      <c r="D20393"/>
      <c r="E20393" s="44"/>
      <c r="F20393" s="29"/>
      <c r="G20393" s="45"/>
      <c r="L20393"/>
      <c r="M20393" s="46"/>
    </row>
    <row r="20394" spans="1:13" x14ac:dyDescent="0.3">
      <c r="A20394"/>
      <c r="B20394"/>
      <c r="C20394" s="29"/>
      <c r="D20394"/>
      <c r="E20394" s="44"/>
      <c r="F20394" s="29"/>
      <c r="G20394" s="45"/>
      <c r="L20394"/>
      <c r="M20394" s="46"/>
    </row>
    <row r="20395" spans="1:13" x14ac:dyDescent="0.3">
      <c r="A20395"/>
      <c r="B20395"/>
      <c r="C20395" s="29"/>
      <c r="D20395"/>
      <c r="E20395" s="44"/>
      <c r="F20395" s="29"/>
      <c r="G20395" s="45"/>
      <c r="L20395"/>
      <c r="M20395" s="46"/>
    </row>
    <row r="20396" spans="1:13" x14ac:dyDescent="0.3">
      <c r="A20396"/>
      <c r="B20396"/>
      <c r="C20396" s="29"/>
      <c r="D20396"/>
      <c r="E20396" s="44"/>
      <c r="F20396" s="29"/>
      <c r="G20396" s="45"/>
      <c r="L20396"/>
      <c r="M20396" s="46"/>
    </row>
    <row r="20397" spans="1:13" x14ac:dyDescent="0.3">
      <c r="A20397"/>
      <c r="B20397"/>
      <c r="C20397" s="29"/>
      <c r="D20397"/>
      <c r="E20397" s="44"/>
      <c r="F20397" s="29"/>
      <c r="G20397" s="45"/>
      <c r="L20397"/>
      <c r="M20397" s="46"/>
    </row>
    <row r="20398" spans="1:13" x14ac:dyDescent="0.3">
      <c r="A20398"/>
      <c r="B20398"/>
      <c r="C20398" s="29"/>
      <c r="D20398"/>
      <c r="E20398" s="44"/>
      <c r="F20398" s="29"/>
      <c r="G20398" s="45"/>
      <c r="L20398"/>
      <c r="M20398" s="46"/>
    </row>
    <row r="20399" spans="1:13" x14ac:dyDescent="0.3">
      <c r="A20399"/>
      <c r="B20399"/>
      <c r="C20399" s="29"/>
      <c r="D20399"/>
      <c r="E20399" s="44"/>
      <c r="F20399" s="29"/>
      <c r="G20399" s="45"/>
      <c r="L20399"/>
      <c r="M20399" s="46"/>
    </row>
    <row r="20400" spans="1:13" x14ac:dyDescent="0.3">
      <c r="A20400"/>
      <c r="B20400"/>
      <c r="C20400" s="29"/>
      <c r="D20400"/>
      <c r="E20400" s="44"/>
      <c r="F20400" s="29"/>
      <c r="G20400" s="45"/>
      <c r="L20400"/>
      <c r="M20400" s="46"/>
    </row>
    <row r="20401" spans="1:13" x14ac:dyDescent="0.3">
      <c r="A20401"/>
      <c r="B20401"/>
      <c r="C20401" s="29"/>
      <c r="D20401"/>
      <c r="E20401" s="44"/>
      <c r="F20401" s="29"/>
      <c r="G20401" s="45"/>
      <c r="L20401"/>
      <c r="M20401" s="46"/>
    </row>
    <row r="20402" spans="1:13" x14ac:dyDescent="0.3">
      <c r="A20402"/>
      <c r="B20402"/>
      <c r="C20402" s="29"/>
      <c r="D20402"/>
      <c r="E20402" s="44"/>
      <c r="F20402" s="29"/>
      <c r="G20402" s="45"/>
      <c r="L20402"/>
      <c r="M20402" s="46"/>
    </row>
    <row r="20403" spans="1:13" x14ac:dyDescent="0.3">
      <c r="A20403"/>
      <c r="B20403"/>
      <c r="C20403" s="29"/>
      <c r="D20403"/>
      <c r="E20403" s="44"/>
      <c r="F20403" s="29"/>
      <c r="G20403" s="45"/>
      <c r="L20403"/>
      <c r="M20403" s="46"/>
    </row>
    <row r="20404" spans="1:13" x14ac:dyDescent="0.3">
      <c r="A20404"/>
      <c r="B20404"/>
      <c r="C20404" s="29"/>
      <c r="D20404"/>
      <c r="E20404" s="44"/>
      <c r="F20404" s="29"/>
      <c r="G20404" s="45"/>
      <c r="L20404"/>
      <c r="M20404" s="46"/>
    </row>
    <row r="20405" spans="1:13" x14ac:dyDescent="0.3">
      <c r="A20405"/>
      <c r="B20405"/>
      <c r="C20405" s="29"/>
      <c r="D20405"/>
      <c r="E20405" s="44"/>
      <c r="F20405" s="29"/>
      <c r="G20405" s="45"/>
      <c r="L20405"/>
      <c r="M20405" s="46"/>
    </row>
    <row r="20406" spans="1:13" x14ac:dyDescent="0.3">
      <c r="A20406"/>
      <c r="B20406"/>
      <c r="C20406" s="29"/>
      <c r="D20406"/>
      <c r="E20406" s="44"/>
      <c r="F20406" s="29"/>
      <c r="G20406" s="45"/>
      <c r="L20406"/>
      <c r="M20406" s="46"/>
    </row>
    <row r="20407" spans="1:13" x14ac:dyDescent="0.3">
      <c r="A20407"/>
      <c r="B20407"/>
      <c r="C20407" s="29"/>
      <c r="D20407"/>
      <c r="E20407" s="44"/>
      <c r="F20407" s="29"/>
      <c r="G20407" s="45"/>
      <c r="L20407"/>
      <c r="M20407" s="46"/>
    </row>
    <row r="20408" spans="1:13" x14ac:dyDescent="0.3">
      <c r="A20408"/>
      <c r="B20408"/>
      <c r="C20408" s="29"/>
      <c r="D20408"/>
      <c r="E20408" s="44"/>
      <c r="F20408" s="29"/>
      <c r="G20408" s="45"/>
      <c r="L20408"/>
      <c r="M20408" s="46"/>
    </row>
    <row r="20409" spans="1:13" x14ac:dyDescent="0.3">
      <c r="A20409"/>
      <c r="B20409"/>
      <c r="C20409" s="29"/>
      <c r="D20409"/>
      <c r="E20409" s="44"/>
      <c r="F20409" s="29"/>
      <c r="G20409" s="45"/>
      <c r="L20409"/>
      <c r="M20409" s="46"/>
    </row>
    <row r="20410" spans="1:13" x14ac:dyDescent="0.3">
      <c r="A20410"/>
      <c r="B20410"/>
      <c r="C20410" s="29"/>
      <c r="D20410"/>
      <c r="E20410" s="44"/>
      <c r="F20410" s="29"/>
      <c r="G20410" s="45"/>
      <c r="L20410"/>
      <c r="M20410" s="46"/>
    </row>
    <row r="20411" spans="1:13" x14ac:dyDescent="0.3">
      <c r="A20411"/>
      <c r="B20411"/>
      <c r="C20411" s="29"/>
      <c r="D20411"/>
      <c r="E20411" s="44"/>
      <c r="F20411" s="29"/>
      <c r="G20411" s="45"/>
      <c r="L20411"/>
      <c r="M20411" s="46"/>
    </row>
    <row r="20412" spans="1:13" x14ac:dyDescent="0.3">
      <c r="A20412"/>
      <c r="B20412"/>
      <c r="C20412" s="29"/>
      <c r="D20412"/>
      <c r="E20412" s="44"/>
      <c r="F20412" s="29"/>
      <c r="G20412" s="45"/>
      <c r="L20412"/>
      <c r="M20412" s="46"/>
    </row>
    <row r="20413" spans="1:13" x14ac:dyDescent="0.3">
      <c r="A20413"/>
      <c r="B20413"/>
      <c r="C20413" s="29"/>
      <c r="D20413"/>
      <c r="E20413" s="44"/>
      <c r="F20413" s="29"/>
      <c r="G20413" s="45"/>
      <c r="L20413"/>
      <c r="M20413" s="46"/>
    </row>
    <row r="20414" spans="1:13" x14ac:dyDescent="0.3">
      <c r="A20414"/>
      <c r="B20414"/>
      <c r="C20414" s="29"/>
      <c r="D20414"/>
      <c r="E20414" s="44"/>
      <c r="F20414" s="29"/>
      <c r="G20414" s="45"/>
      <c r="L20414"/>
      <c r="M20414" s="46"/>
    </row>
    <row r="20415" spans="1:13" x14ac:dyDescent="0.3">
      <c r="A20415"/>
      <c r="B20415"/>
      <c r="C20415" s="29"/>
      <c r="D20415"/>
      <c r="E20415" s="44"/>
      <c r="F20415" s="29"/>
      <c r="G20415" s="45"/>
      <c r="L20415"/>
      <c r="M20415" s="46"/>
    </row>
    <row r="20416" spans="1:13" x14ac:dyDescent="0.3">
      <c r="A20416"/>
      <c r="B20416"/>
      <c r="C20416" s="29"/>
      <c r="D20416"/>
      <c r="E20416" s="44"/>
      <c r="F20416" s="29"/>
      <c r="G20416" s="45"/>
      <c r="L20416"/>
      <c r="M20416" s="46"/>
    </row>
    <row r="20417" spans="1:13" x14ac:dyDescent="0.3">
      <c r="A20417"/>
      <c r="B20417"/>
      <c r="C20417" s="29"/>
      <c r="D20417"/>
      <c r="E20417" s="44"/>
      <c r="F20417" s="29"/>
      <c r="G20417" s="45"/>
      <c r="L20417"/>
      <c r="M20417" s="46"/>
    </row>
    <row r="20418" spans="1:13" x14ac:dyDescent="0.3">
      <c r="A20418"/>
      <c r="B20418"/>
      <c r="C20418" s="29"/>
      <c r="D20418"/>
      <c r="E20418" s="44"/>
      <c r="F20418" s="29"/>
      <c r="G20418" s="45"/>
      <c r="L20418"/>
      <c r="M20418" s="46"/>
    </row>
    <row r="20419" spans="1:13" x14ac:dyDescent="0.3">
      <c r="A20419"/>
      <c r="B20419"/>
      <c r="C20419" s="29"/>
      <c r="D20419"/>
      <c r="E20419" s="44"/>
      <c r="F20419" s="29"/>
      <c r="G20419" s="45"/>
      <c r="L20419"/>
      <c r="M20419" s="46"/>
    </row>
    <row r="20420" spans="1:13" x14ac:dyDescent="0.3">
      <c r="A20420"/>
      <c r="B20420"/>
      <c r="C20420" s="29"/>
      <c r="D20420"/>
      <c r="E20420" s="44"/>
      <c r="F20420" s="29"/>
      <c r="G20420" s="45"/>
      <c r="L20420"/>
      <c r="M20420" s="46"/>
    </row>
    <row r="20421" spans="1:13" x14ac:dyDescent="0.3">
      <c r="A20421"/>
      <c r="B20421"/>
      <c r="C20421" s="29"/>
      <c r="D20421"/>
      <c r="E20421" s="44"/>
      <c r="F20421" s="29"/>
      <c r="G20421" s="45"/>
      <c r="L20421"/>
      <c r="M20421" s="46"/>
    </row>
    <row r="20422" spans="1:13" x14ac:dyDescent="0.3">
      <c r="A20422"/>
      <c r="B20422"/>
      <c r="C20422" s="29"/>
      <c r="D20422"/>
      <c r="E20422" s="44"/>
      <c r="F20422" s="29"/>
      <c r="G20422" s="45"/>
      <c r="L20422"/>
      <c r="M20422" s="46"/>
    </row>
    <row r="20423" spans="1:13" x14ac:dyDescent="0.3">
      <c r="A20423"/>
      <c r="B20423"/>
      <c r="C20423" s="29"/>
      <c r="D20423"/>
      <c r="E20423" s="44"/>
      <c r="F20423" s="29"/>
      <c r="G20423" s="45"/>
      <c r="L20423"/>
      <c r="M20423" s="46"/>
    </row>
    <row r="20424" spans="1:13" x14ac:dyDescent="0.3">
      <c r="A20424"/>
      <c r="B20424"/>
      <c r="C20424" s="29"/>
      <c r="D20424"/>
      <c r="E20424" s="44"/>
      <c r="F20424" s="29"/>
      <c r="G20424" s="45"/>
      <c r="L20424"/>
      <c r="M20424" s="46"/>
    </row>
    <row r="20425" spans="1:13" x14ac:dyDescent="0.3">
      <c r="A20425"/>
      <c r="B20425"/>
      <c r="C20425" s="29"/>
      <c r="D20425"/>
      <c r="E20425" s="44"/>
      <c r="F20425" s="29"/>
      <c r="G20425" s="45"/>
      <c r="L20425"/>
      <c r="M20425" s="46"/>
    </row>
    <row r="20426" spans="1:13" x14ac:dyDescent="0.3">
      <c r="A20426"/>
      <c r="B20426"/>
      <c r="C20426" s="29"/>
      <c r="D20426"/>
      <c r="E20426" s="44"/>
      <c r="F20426" s="29"/>
      <c r="G20426" s="45"/>
      <c r="L20426"/>
      <c r="M20426" s="46"/>
    </row>
    <row r="20427" spans="1:13" x14ac:dyDescent="0.3">
      <c r="A20427"/>
      <c r="B20427"/>
      <c r="C20427" s="29"/>
      <c r="D20427"/>
      <c r="E20427" s="44"/>
      <c r="F20427" s="29"/>
      <c r="G20427" s="45"/>
      <c r="L20427"/>
      <c r="M20427" s="46"/>
    </row>
    <row r="20428" spans="1:13" x14ac:dyDescent="0.3">
      <c r="A20428"/>
      <c r="B20428"/>
      <c r="C20428" s="29"/>
      <c r="D20428"/>
      <c r="E20428" s="44"/>
      <c r="F20428" s="29"/>
      <c r="G20428" s="45"/>
      <c r="L20428"/>
      <c r="M20428" s="46"/>
    </row>
    <row r="20429" spans="1:13" x14ac:dyDescent="0.3">
      <c r="A20429"/>
      <c r="B20429"/>
      <c r="C20429" s="29"/>
      <c r="D20429"/>
      <c r="E20429" s="44"/>
      <c r="F20429" s="29"/>
      <c r="G20429" s="45"/>
      <c r="L20429"/>
      <c r="M20429" s="46"/>
    </row>
    <row r="20430" spans="1:13" x14ac:dyDescent="0.3">
      <c r="A20430"/>
      <c r="B20430"/>
      <c r="C20430" s="29"/>
      <c r="D20430"/>
      <c r="E20430" s="44"/>
      <c r="F20430" s="29"/>
      <c r="G20430" s="45"/>
      <c r="L20430"/>
      <c r="M20430" s="46"/>
    </row>
    <row r="20431" spans="1:13" x14ac:dyDescent="0.3">
      <c r="A20431"/>
      <c r="B20431"/>
      <c r="C20431" s="29"/>
      <c r="D20431"/>
      <c r="E20431" s="44"/>
      <c r="F20431" s="29"/>
      <c r="G20431" s="45"/>
      <c r="L20431"/>
      <c r="M20431" s="46"/>
    </row>
    <row r="20432" spans="1:13" x14ac:dyDescent="0.3">
      <c r="A20432"/>
      <c r="B20432"/>
      <c r="C20432" s="29"/>
      <c r="D20432"/>
      <c r="E20432" s="44"/>
      <c r="F20432" s="29"/>
      <c r="G20432" s="45"/>
      <c r="L20432"/>
      <c r="M20432" s="46"/>
    </row>
    <row r="20433" spans="1:13" x14ac:dyDescent="0.3">
      <c r="A20433"/>
      <c r="B20433"/>
      <c r="C20433" s="29"/>
      <c r="D20433"/>
      <c r="E20433" s="44"/>
      <c r="F20433" s="29"/>
      <c r="G20433" s="45"/>
      <c r="L20433"/>
      <c r="M20433" s="46"/>
    </row>
    <row r="20434" spans="1:13" x14ac:dyDescent="0.3">
      <c r="A20434"/>
      <c r="B20434"/>
      <c r="C20434" s="29"/>
      <c r="D20434"/>
      <c r="E20434" s="44"/>
      <c r="F20434" s="29"/>
      <c r="G20434" s="45"/>
      <c r="L20434"/>
      <c r="M20434" s="46"/>
    </row>
    <row r="20435" spans="1:13" x14ac:dyDescent="0.3">
      <c r="A20435"/>
      <c r="B20435"/>
      <c r="C20435" s="29"/>
      <c r="D20435"/>
      <c r="E20435" s="44"/>
      <c r="F20435" s="29"/>
      <c r="G20435" s="45"/>
      <c r="L20435"/>
      <c r="M20435" s="46"/>
    </row>
    <row r="20436" spans="1:13" x14ac:dyDescent="0.3">
      <c r="A20436"/>
      <c r="B20436"/>
      <c r="C20436" s="29"/>
      <c r="D20436"/>
      <c r="E20436" s="44"/>
      <c r="F20436" s="29"/>
      <c r="G20436" s="45"/>
      <c r="L20436"/>
      <c r="M20436" s="46"/>
    </row>
    <row r="20437" spans="1:13" x14ac:dyDescent="0.3">
      <c r="A20437"/>
      <c r="B20437"/>
      <c r="C20437" s="29"/>
      <c r="D20437"/>
      <c r="E20437" s="44"/>
      <c r="F20437" s="29"/>
      <c r="G20437" s="45"/>
      <c r="L20437"/>
      <c r="M20437" s="46"/>
    </row>
    <row r="20438" spans="1:13" x14ac:dyDescent="0.3">
      <c r="A20438"/>
      <c r="B20438"/>
      <c r="C20438" s="29"/>
      <c r="D20438"/>
      <c r="E20438" s="44"/>
      <c r="F20438" s="29"/>
      <c r="G20438" s="45"/>
      <c r="L20438"/>
      <c r="M20438" s="46"/>
    </row>
    <row r="20439" spans="1:13" x14ac:dyDescent="0.3">
      <c r="A20439"/>
      <c r="B20439"/>
      <c r="C20439" s="29"/>
      <c r="D20439"/>
      <c r="E20439" s="44"/>
      <c r="F20439" s="29"/>
      <c r="G20439" s="45"/>
      <c r="L20439"/>
      <c r="M20439" s="46"/>
    </row>
    <row r="20440" spans="1:13" x14ac:dyDescent="0.3">
      <c r="A20440"/>
      <c r="B20440"/>
      <c r="C20440" s="29"/>
      <c r="D20440"/>
      <c r="E20440" s="44"/>
      <c r="F20440" s="29"/>
      <c r="G20440" s="45"/>
      <c r="L20440"/>
      <c r="M20440" s="46"/>
    </row>
    <row r="20441" spans="1:13" x14ac:dyDescent="0.3">
      <c r="A20441"/>
      <c r="B20441"/>
      <c r="C20441" s="29"/>
      <c r="D20441"/>
      <c r="E20441" s="44"/>
      <c r="F20441" s="29"/>
      <c r="G20441" s="45"/>
      <c r="L20441"/>
      <c r="M20441" s="46"/>
    </row>
    <row r="20442" spans="1:13" x14ac:dyDescent="0.3">
      <c r="A20442"/>
      <c r="B20442"/>
      <c r="C20442" s="29"/>
      <c r="D20442"/>
      <c r="E20442" s="44"/>
      <c r="F20442" s="29"/>
      <c r="G20442" s="45"/>
      <c r="L20442"/>
      <c r="M20442" s="46"/>
    </row>
    <row r="20443" spans="1:13" x14ac:dyDescent="0.3">
      <c r="A20443"/>
      <c r="B20443"/>
      <c r="C20443" s="29"/>
      <c r="D20443"/>
      <c r="E20443" s="44"/>
      <c r="F20443" s="29"/>
      <c r="G20443" s="45"/>
      <c r="L20443"/>
      <c r="M20443" s="46"/>
    </row>
    <row r="20444" spans="1:13" x14ac:dyDescent="0.3">
      <c r="A20444"/>
      <c r="B20444"/>
      <c r="C20444" s="29"/>
      <c r="D20444"/>
      <c r="E20444" s="44"/>
      <c r="F20444" s="29"/>
      <c r="G20444" s="45"/>
      <c r="L20444"/>
      <c r="M20444" s="46"/>
    </row>
    <row r="20445" spans="1:13" x14ac:dyDescent="0.3">
      <c r="A20445"/>
      <c r="B20445"/>
      <c r="C20445" s="29"/>
      <c r="D20445"/>
      <c r="E20445" s="44"/>
      <c r="F20445" s="29"/>
      <c r="G20445" s="45"/>
      <c r="L20445"/>
      <c r="M20445" s="46"/>
    </row>
    <row r="20446" spans="1:13" x14ac:dyDescent="0.3">
      <c r="A20446"/>
      <c r="B20446"/>
      <c r="C20446" s="29"/>
      <c r="D20446"/>
      <c r="E20446" s="44"/>
      <c r="F20446" s="29"/>
      <c r="G20446" s="45"/>
      <c r="L20446"/>
      <c r="M20446" s="46"/>
    </row>
    <row r="20447" spans="1:13" x14ac:dyDescent="0.3">
      <c r="A20447"/>
      <c r="B20447"/>
      <c r="C20447" s="29"/>
      <c r="D20447"/>
      <c r="E20447" s="44"/>
      <c r="F20447" s="29"/>
      <c r="G20447" s="45"/>
      <c r="L20447"/>
      <c r="M20447" s="46"/>
    </row>
    <row r="20448" spans="1:13" x14ac:dyDescent="0.3">
      <c r="A20448"/>
      <c r="B20448"/>
      <c r="C20448" s="29"/>
      <c r="D20448"/>
      <c r="E20448" s="44"/>
      <c r="F20448" s="29"/>
      <c r="G20448" s="45"/>
      <c r="L20448"/>
      <c r="M20448" s="46"/>
    </row>
    <row r="20449" spans="1:13" x14ac:dyDescent="0.3">
      <c r="A20449"/>
      <c r="B20449"/>
      <c r="C20449" s="29"/>
      <c r="D20449"/>
      <c r="E20449" s="44"/>
      <c r="F20449" s="29"/>
      <c r="G20449" s="45"/>
      <c r="L20449"/>
      <c r="M20449" s="46"/>
    </row>
    <row r="20450" spans="1:13" x14ac:dyDescent="0.3">
      <c r="A20450"/>
      <c r="B20450"/>
      <c r="C20450" s="29"/>
      <c r="D20450"/>
      <c r="E20450" s="44"/>
      <c r="F20450" s="29"/>
      <c r="G20450" s="45"/>
      <c r="L20450"/>
      <c r="M20450" s="46"/>
    </row>
    <row r="20451" spans="1:13" x14ac:dyDescent="0.3">
      <c r="A20451"/>
      <c r="B20451"/>
      <c r="C20451" s="29"/>
      <c r="D20451"/>
      <c r="E20451" s="44"/>
      <c r="F20451" s="29"/>
      <c r="G20451" s="45"/>
      <c r="L20451"/>
      <c r="M20451" s="46"/>
    </row>
    <row r="20452" spans="1:13" x14ac:dyDescent="0.3">
      <c r="A20452"/>
      <c r="B20452"/>
      <c r="C20452" s="29"/>
      <c r="D20452"/>
      <c r="E20452" s="44"/>
      <c r="F20452" s="29"/>
      <c r="G20452" s="45"/>
      <c r="L20452"/>
      <c r="M20452" s="46"/>
    </row>
    <row r="20453" spans="1:13" x14ac:dyDescent="0.3">
      <c r="A20453"/>
      <c r="B20453"/>
      <c r="C20453" s="29"/>
      <c r="D20453"/>
      <c r="E20453" s="44"/>
      <c r="F20453" s="29"/>
      <c r="G20453" s="45"/>
      <c r="L20453"/>
      <c r="M20453" s="46"/>
    </row>
    <row r="20454" spans="1:13" x14ac:dyDescent="0.3">
      <c r="A20454"/>
      <c r="B20454"/>
      <c r="C20454" s="29"/>
      <c r="D20454"/>
      <c r="E20454" s="44"/>
      <c r="F20454" s="29"/>
      <c r="G20454" s="45"/>
      <c r="L20454"/>
      <c r="M20454" s="46"/>
    </row>
    <row r="20455" spans="1:13" x14ac:dyDescent="0.3">
      <c r="A20455"/>
      <c r="B20455"/>
      <c r="C20455" s="29"/>
      <c r="D20455"/>
      <c r="E20455" s="44"/>
      <c r="F20455" s="29"/>
      <c r="G20455" s="45"/>
      <c r="L20455"/>
      <c r="M20455" s="46"/>
    </row>
    <row r="20456" spans="1:13" x14ac:dyDescent="0.3">
      <c r="A20456"/>
      <c r="B20456"/>
      <c r="C20456" s="29"/>
      <c r="D20456"/>
      <c r="E20456" s="44"/>
      <c r="F20456" s="29"/>
      <c r="G20456" s="45"/>
      <c r="L20456"/>
      <c r="M20456" s="46"/>
    </row>
    <row r="20457" spans="1:13" x14ac:dyDescent="0.3">
      <c r="A20457"/>
      <c r="B20457"/>
      <c r="C20457" s="29"/>
      <c r="D20457"/>
      <c r="E20457" s="44"/>
      <c r="F20457" s="29"/>
      <c r="G20457" s="45"/>
      <c r="L20457"/>
      <c r="M20457" s="46"/>
    </row>
    <row r="20458" spans="1:13" x14ac:dyDescent="0.3">
      <c r="A20458"/>
      <c r="B20458"/>
      <c r="C20458" s="29"/>
      <c r="D20458"/>
      <c r="E20458" s="44"/>
      <c r="F20458" s="29"/>
      <c r="G20458" s="45"/>
      <c r="L20458"/>
      <c r="M20458" s="46"/>
    </row>
    <row r="20459" spans="1:13" x14ac:dyDescent="0.3">
      <c r="A20459"/>
      <c r="B20459"/>
      <c r="C20459" s="29"/>
      <c r="D20459"/>
      <c r="E20459" s="44"/>
      <c r="F20459" s="29"/>
      <c r="G20459" s="45"/>
      <c r="L20459"/>
      <c r="M20459" s="46"/>
    </row>
    <row r="20460" spans="1:13" x14ac:dyDescent="0.3">
      <c r="A20460"/>
      <c r="B20460"/>
      <c r="C20460" s="29"/>
      <c r="D20460"/>
      <c r="E20460" s="44"/>
      <c r="F20460" s="29"/>
      <c r="G20460" s="45"/>
      <c r="L20460"/>
      <c r="M20460" s="46"/>
    </row>
    <row r="20461" spans="1:13" x14ac:dyDescent="0.3">
      <c r="A20461"/>
      <c r="B20461"/>
      <c r="C20461" s="29"/>
      <c r="D20461"/>
      <c r="E20461" s="44"/>
      <c r="F20461" s="29"/>
      <c r="G20461" s="45"/>
      <c r="L20461"/>
      <c r="M20461" s="46"/>
    </row>
    <row r="20462" spans="1:13" x14ac:dyDescent="0.3">
      <c r="A20462"/>
      <c r="B20462"/>
      <c r="C20462" s="29"/>
      <c r="D20462"/>
      <c r="E20462" s="44"/>
      <c r="F20462" s="29"/>
      <c r="G20462" s="45"/>
      <c r="L20462"/>
      <c r="M20462" s="46"/>
    </row>
    <row r="20463" spans="1:13" x14ac:dyDescent="0.3">
      <c r="A20463"/>
      <c r="B20463"/>
      <c r="C20463" s="29"/>
      <c r="D20463"/>
      <c r="E20463" s="44"/>
      <c r="F20463" s="29"/>
      <c r="G20463" s="45"/>
      <c r="L20463"/>
      <c r="M20463" s="46"/>
    </row>
    <row r="20464" spans="1:13" x14ac:dyDescent="0.3">
      <c r="A20464"/>
      <c r="B20464"/>
      <c r="C20464" s="29"/>
      <c r="D20464"/>
      <c r="E20464" s="44"/>
      <c r="F20464" s="29"/>
      <c r="G20464" s="45"/>
      <c r="L20464"/>
      <c r="M20464" s="46"/>
    </row>
    <row r="20465" spans="1:13" x14ac:dyDescent="0.3">
      <c r="A20465"/>
      <c r="B20465"/>
      <c r="C20465" s="29"/>
      <c r="D20465"/>
      <c r="E20465" s="44"/>
      <c r="F20465" s="29"/>
      <c r="G20465" s="45"/>
      <c r="L20465"/>
      <c r="M20465" s="46"/>
    </row>
    <row r="20466" spans="1:13" x14ac:dyDescent="0.3">
      <c r="A20466"/>
      <c r="B20466"/>
      <c r="C20466" s="29"/>
      <c r="D20466"/>
      <c r="E20466" s="44"/>
      <c r="F20466" s="29"/>
      <c r="G20466" s="45"/>
      <c r="L20466"/>
      <c r="M20466" s="46"/>
    </row>
    <row r="20467" spans="1:13" x14ac:dyDescent="0.3">
      <c r="A20467"/>
      <c r="B20467"/>
      <c r="C20467" s="29"/>
      <c r="D20467"/>
      <c r="E20467" s="44"/>
      <c r="F20467" s="29"/>
      <c r="G20467" s="45"/>
      <c r="L20467"/>
      <c r="M20467" s="46"/>
    </row>
    <row r="20468" spans="1:13" x14ac:dyDescent="0.3">
      <c r="A20468"/>
      <c r="B20468"/>
      <c r="C20468" s="29"/>
      <c r="D20468"/>
      <c r="E20468" s="44"/>
      <c r="F20468" s="29"/>
      <c r="G20468" s="45"/>
      <c r="L20468"/>
      <c r="M20468" s="46"/>
    </row>
    <row r="20469" spans="1:13" x14ac:dyDescent="0.3">
      <c r="A20469"/>
      <c r="B20469"/>
      <c r="C20469" s="29"/>
      <c r="D20469"/>
      <c r="E20469" s="44"/>
      <c r="F20469" s="29"/>
      <c r="G20469" s="45"/>
      <c r="L20469"/>
      <c r="M20469" s="46"/>
    </row>
    <row r="20470" spans="1:13" x14ac:dyDescent="0.3">
      <c r="A20470"/>
      <c r="B20470"/>
      <c r="C20470" s="29"/>
      <c r="D20470"/>
      <c r="E20470" s="44"/>
      <c r="F20470" s="29"/>
      <c r="G20470" s="45"/>
      <c r="L20470"/>
      <c r="M20470" s="46"/>
    </row>
    <row r="20471" spans="1:13" x14ac:dyDescent="0.3">
      <c r="A20471"/>
      <c r="B20471"/>
      <c r="C20471" s="29"/>
      <c r="D20471"/>
      <c r="E20471" s="44"/>
      <c r="F20471" s="29"/>
      <c r="G20471" s="45"/>
      <c r="L20471"/>
      <c r="M20471" s="46"/>
    </row>
    <row r="20472" spans="1:13" x14ac:dyDescent="0.3">
      <c r="A20472"/>
      <c r="B20472"/>
      <c r="C20472" s="29"/>
      <c r="D20472"/>
      <c r="E20472" s="44"/>
      <c r="F20472" s="29"/>
      <c r="G20472" s="45"/>
      <c r="L20472"/>
      <c r="M20472" s="46"/>
    </row>
    <row r="20473" spans="1:13" x14ac:dyDescent="0.3">
      <c r="A20473"/>
      <c r="B20473"/>
      <c r="C20473" s="29"/>
      <c r="D20473"/>
      <c r="E20473" s="44"/>
      <c r="F20473" s="29"/>
      <c r="G20473" s="45"/>
      <c r="L20473"/>
      <c r="M20473" s="46"/>
    </row>
    <row r="20474" spans="1:13" x14ac:dyDescent="0.3">
      <c r="A20474"/>
      <c r="B20474"/>
      <c r="C20474" s="29"/>
      <c r="D20474"/>
      <c r="E20474" s="44"/>
      <c r="F20474" s="29"/>
      <c r="G20474" s="45"/>
      <c r="L20474"/>
      <c r="M20474" s="46"/>
    </row>
    <row r="20475" spans="1:13" x14ac:dyDescent="0.3">
      <c r="A20475"/>
      <c r="B20475"/>
      <c r="C20475" s="29"/>
      <c r="D20475"/>
      <c r="E20475" s="44"/>
      <c r="F20475" s="29"/>
      <c r="G20475" s="45"/>
      <c r="L20475"/>
      <c r="M20475" s="46"/>
    </row>
    <row r="20476" spans="1:13" x14ac:dyDescent="0.3">
      <c r="A20476"/>
      <c r="B20476"/>
      <c r="C20476" s="29"/>
      <c r="D20476"/>
      <c r="E20476" s="44"/>
      <c r="F20476" s="29"/>
      <c r="G20476" s="45"/>
      <c r="L20476"/>
      <c r="M20476" s="46"/>
    </row>
    <row r="20477" spans="1:13" x14ac:dyDescent="0.3">
      <c r="A20477"/>
      <c r="B20477"/>
      <c r="C20477" s="29"/>
      <c r="D20477"/>
      <c r="E20477" s="44"/>
      <c r="F20477" s="29"/>
      <c r="G20477" s="45"/>
      <c r="L20477"/>
      <c r="M20477" s="46"/>
    </row>
    <row r="20478" spans="1:13" x14ac:dyDescent="0.3">
      <c r="A20478"/>
      <c r="B20478"/>
      <c r="C20478" s="29"/>
      <c r="D20478"/>
      <c r="E20478" s="44"/>
      <c r="F20478" s="29"/>
      <c r="G20478" s="45"/>
      <c r="L20478"/>
      <c r="M20478" s="46"/>
    </row>
    <row r="20479" spans="1:13" x14ac:dyDescent="0.3">
      <c r="A20479"/>
      <c r="B20479"/>
      <c r="C20479" s="29"/>
      <c r="D20479"/>
      <c r="E20479" s="44"/>
      <c r="F20479" s="29"/>
      <c r="G20479" s="45"/>
      <c r="L20479"/>
      <c r="M20479" s="46"/>
    </row>
    <row r="20480" spans="1:13" x14ac:dyDescent="0.3">
      <c r="A20480"/>
      <c r="B20480"/>
      <c r="C20480" s="29"/>
      <c r="D20480"/>
      <c r="E20480" s="44"/>
      <c r="F20480" s="29"/>
      <c r="G20480" s="45"/>
      <c r="L20480"/>
      <c r="M20480" s="46"/>
    </row>
    <row r="20481" spans="1:13" x14ac:dyDescent="0.3">
      <c r="A20481"/>
      <c r="B20481"/>
      <c r="C20481" s="29"/>
      <c r="D20481"/>
      <c r="E20481" s="44"/>
      <c r="F20481" s="29"/>
      <c r="G20481" s="45"/>
      <c r="L20481"/>
      <c r="M20481" s="46"/>
    </row>
    <row r="20482" spans="1:13" x14ac:dyDescent="0.3">
      <c r="A20482"/>
      <c r="B20482"/>
      <c r="C20482" s="29"/>
      <c r="D20482"/>
      <c r="E20482" s="44"/>
      <c r="F20482" s="29"/>
      <c r="G20482" s="45"/>
      <c r="L20482"/>
      <c r="M20482" s="46"/>
    </row>
    <row r="20483" spans="1:13" x14ac:dyDescent="0.3">
      <c r="A20483"/>
      <c r="B20483"/>
      <c r="C20483" s="29"/>
      <c r="D20483"/>
      <c r="E20483" s="44"/>
      <c r="F20483" s="29"/>
      <c r="G20483" s="45"/>
      <c r="L20483"/>
      <c r="M20483" s="46"/>
    </row>
    <row r="20484" spans="1:13" x14ac:dyDescent="0.3">
      <c r="A20484"/>
      <c r="B20484"/>
      <c r="C20484" s="29"/>
      <c r="D20484"/>
      <c r="E20484" s="44"/>
      <c r="F20484" s="29"/>
      <c r="G20484" s="45"/>
      <c r="L20484"/>
      <c r="M20484" s="46"/>
    </row>
    <row r="20485" spans="1:13" x14ac:dyDescent="0.3">
      <c r="A20485"/>
      <c r="B20485"/>
      <c r="C20485" s="29"/>
      <c r="D20485"/>
      <c r="E20485" s="44"/>
      <c r="F20485" s="29"/>
      <c r="G20485" s="45"/>
      <c r="L20485"/>
      <c r="M20485" s="46"/>
    </row>
    <row r="20486" spans="1:13" x14ac:dyDescent="0.3">
      <c r="A20486"/>
      <c r="B20486"/>
      <c r="C20486" s="29"/>
      <c r="D20486"/>
      <c r="E20486" s="44"/>
      <c r="F20486" s="29"/>
      <c r="G20486" s="45"/>
      <c r="L20486"/>
      <c r="M20486" s="46"/>
    </row>
    <row r="20487" spans="1:13" x14ac:dyDescent="0.3">
      <c r="A20487"/>
      <c r="B20487"/>
      <c r="C20487" s="29"/>
      <c r="D20487"/>
      <c r="E20487" s="44"/>
      <c r="F20487" s="29"/>
      <c r="G20487" s="45"/>
      <c r="L20487"/>
      <c r="M20487" s="46"/>
    </row>
    <row r="20488" spans="1:13" x14ac:dyDescent="0.3">
      <c r="A20488"/>
      <c r="B20488"/>
      <c r="C20488" s="29"/>
      <c r="D20488"/>
      <c r="E20488" s="44"/>
      <c r="F20488" s="29"/>
      <c r="G20488" s="45"/>
      <c r="L20488"/>
      <c r="M20488" s="46"/>
    </row>
    <row r="20489" spans="1:13" x14ac:dyDescent="0.3">
      <c r="A20489"/>
      <c r="B20489"/>
      <c r="C20489" s="29"/>
      <c r="D20489"/>
      <c r="E20489" s="44"/>
      <c r="F20489" s="29"/>
      <c r="G20489" s="45"/>
      <c r="L20489"/>
      <c r="M20489" s="46"/>
    </row>
    <row r="20490" spans="1:13" x14ac:dyDescent="0.3">
      <c r="A20490"/>
      <c r="B20490"/>
      <c r="C20490" s="29"/>
      <c r="D20490"/>
      <c r="E20490" s="44"/>
      <c r="F20490" s="29"/>
      <c r="G20490" s="45"/>
      <c r="L20490"/>
      <c r="M20490" s="46"/>
    </row>
    <row r="20491" spans="1:13" x14ac:dyDescent="0.3">
      <c r="A20491"/>
      <c r="B20491"/>
      <c r="C20491" s="29"/>
      <c r="D20491"/>
      <c r="E20491" s="44"/>
      <c r="F20491" s="29"/>
      <c r="G20491" s="45"/>
      <c r="L20491"/>
      <c r="M20491" s="46"/>
    </row>
    <row r="20492" spans="1:13" x14ac:dyDescent="0.3">
      <c r="A20492"/>
      <c r="B20492"/>
      <c r="C20492" s="29"/>
      <c r="D20492"/>
      <c r="E20492" s="44"/>
      <c r="F20492" s="29"/>
      <c r="G20492" s="45"/>
      <c r="L20492"/>
      <c r="M20492" s="46"/>
    </row>
    <row r="20493" spans="1:13" x14ac:dyDescent="0.3">
      <c r="A20493"/>
      <c r="B20493"/>
      <c r="C20493" s="29"/>
      <c r="D20493"/>
      <c r="E20493" s="44"/>
      <c r="F20493" s="29"/>
      <c r="G20493" s="45"/>
      <c r="L20493"/>
      <c r="M20493" s="46"/>
    </row>
    <row r="20494" spans="1:13" x14ac:dyDescent="0.3">
      <c r="A20494"/>
      <c r="B20494"/>
      <c r="C20494" s="29"/>
      <c r="D20494"/>
      <c r="E20494" s="44"/>
      <c r="F20494" s="29"/>
      <c r="G20494" s="45"/>
      <c r="L20494"/>
      <c r="M20494" s="46"/>
    </row>
    <row r="20495" spans="1:13" x14ac:dyDescent="0.3">
      <c r="A20495"/>
      <c r="B20495"/>
      <c r="C20495" s="29"/>
      <c r="D20495"/>
      <c r="E20495" s="44"/>
      <c r="F20495" s="29"/>
      <c r="G20495" s="45"/>
      <c r="L20495"/>
      <c r="M20495" s="46"/>
    </row>
    <row r="20496" spans="1:13" x14ac:dyDescent="0.3">
      <c r="A20496"/>
      <c r="B20496"/>
      <c r="C20496" s="29"/>
      <c r="D20496"/>
      <c r="E20496" s="44"/>
      <c r="F20496" s="29"/>
      <c r="G20496" s="45"/>
      <c r="L20496"/>
      <c r="M20496" s="46"/>
    </row>
    <row r="20497" spans="1:13" x14ac:dyDescent="0.3">
      <c r="A20497"/>
      <c r="B20497"/>
      <c r="C20497" s="29"/>
      <c r="D20497"/>
      <c r="E20497" s="44"/>
      <c r="F20497" s="29"/>
      <c r="G20497" s="45"/>
      <c r="L20497"/>
      <c r="M20497" s="46"/>
    </row>
    <row r="20498" spans="1:13" x14ac:dyDescent="0.3">
      <c r="A20498"/>
      <c r="B20498"/>
      <c r="C20498" s="29"/>
      <c r="D20498"/>
      <c r="E20498" s="44"/>
      <c r="F20498" s="29"/>
      <c r="G20498" s="45"/>
      <c r="L20498"/>
      <c r="M20498" s="46"/>
    </row>
    <row r="20499" spans="1:13" x14ac:dyDescent="0.3">
      <c r="A20499"/>
      <c r="B20499"/>
      <c r="C20499" s="29"/>
      <c r="D20499"/>
      <c r="E20499" s="44"/>
      <c r="F20499" s="29"/>
      <c r="G20499" s="45"/>
      <c r="L20499"/>
      <c r="M20499" s="46"/>
    </row>
    <row r="20500" spans="1:13" x14ac:dyDescent="0.3">
      <c r="A20500"/>
      <c r="B20500"/>
      <c r="C20500" s="29"/>
      <c r="D20500"/>
      <c r="E20500" s="44"/>
      <c r="F20500" s="29"/>
      <c r="G20500" s="45"/>
      <c r="L20500"/>
      <c r="M20500" s="46"/>
    </row>
    <row r="20501" spans="1:13" x14ac:dyDescent="0.3">
      <c r="A20501"/>
      <c r="B20501"/>
      <c r="C20501" s="29"/>
      <c r="D20501"/>
      <c r="E20501" s="44"/>
      <c r="F20501" s="29"/>
      <c r="G20501" s="45"/>
      <c r="L20501"/>
      <c r="M20501" s="46"/>
    </row>
    <row r="20502" spans="1:13" x14ac:dyDescent="0.3">
      <c r="A20502"/>
      <c r="B20502"/>
      <c r="C20502" s="29"/>
      <c r="D20502"/>
      <c r="E20502" s="44"/>
      <c r="F20502" s="29"/>
      <c r="G20502" s="45"/>
      <c r="L20502"/>
      <c r="M20502" s="46"/>
    </row>
    <row r="20503" spans="1:13" x14ac:dyDescent="0.3">
      <c r="A20503"/>
      <c r="B20503"/>
      <c r="C20503" s="29"/>
      <c r="D20503"/>
      <c r="E20503" s="44"/>
      <c r="F20503" s="29"/>
      <c r="G20503" s="45"/>
      <c r="L20503"/>
      <c r="M20503" s="46"/>
    </row>
    <row r="20504" spans="1:13" x14ac:dyDescent="0.3">
      <c r="A20504"/>
      <c r="B20504"/>
      <c r="C20504" s="29"/>
      <c r="D20504"/>
      <c r="E20504" s="44"/>
      <c r="F20504" s="29"/>
      <c r="G20504" s="45"/>
      <c r="L20504"/>
      <c r="M20504" s="46"/>
    </row>
    <row r="20505" spans="1:13" x14ac:dyDescent="0.3">
      <c r="A20505"/>
      <c r="B20505"/>
      <c r="C20505" s="29"/>
      <c r="D20505"/>
      <c r="E20505" s="44"/>
      <c r="F20505" s="29"/>
      <c r="G20505" s="45"/>
      <c r="L20505"/>
      <c r="M20505" s="46"/>
    </row>
    <row r="20506" spans="1:13" x14ac:dyDescent="0.3">
      <c r="A20506"/>
      <c r="B20506"/>
      <c r="C20506" s="29"/>
      <c r="D20506"/>
      <c r="E20506" s="44"/>
      <c r="F20506" s="29"/>
      <c r="G20506" s="45"/>
      <c r="L20506"/>
      <c r="M20506" s="46"/>
    </row>
    <row r="20507" spans="1:13" x14ac:dyDescent="0.3">
      <c r="A20507"/>
      <c r="B20507"/>
      <c r="C20507" s="29"/>
      <c r="D20507"/>
      <c r="E20507" s="44"/>
      <c r="F20507" s="29"/>
      <c r="G20507" s="45"/>
      <c r="L20507"/>
      <c r="M20507" s="46"/>
    </row>
    <row r="20508" spans="1:13" x14ac:dyDescent="0.3">
      <c r="A20508"/>
      <c r="B20508"/>
      <c r="C20508" s="29"/>
      <c r="D20508"/>
      <c r="E20508" s="44"/>
      <c r="F20508" s="29"/>
      <c r="G20508" s="45"/>
      <c r="L20508"/>
      <c r="M20508" s="46"/>
    </row>
    <row r="20509" spans="1:13" x14ac:dyDescent="0.3">
      <c r="A20509"/>
      <c r="B20509"/>
      <c r="C20509" s="29"/>
      <c r="D20509"/>
      <c r="E20509" s="44"/>
      <c r="F20509" s="29"/>
      <c r="G20509" s="45"/>
      <c r="L20509"/>
      <c r="M20509" s="46"/>
    </row>
    <row r="20510" spans="1:13" x14ac:dyDescent="0.3">
      <c r="A20510"/>
      <c r="B20510"/>
      <c r="C20510" s="29"/>
      <c r="D20510"/>
      <c r="E20510" s="44"/>
      <c r="F20510" s="29"/>
      <c r="G20510" s="45"/>
      <c r="L20510"/>
      <c r="M20510" s="46"/>
    </row>
    <row r="20511" spans="1:13" x14ac:dyDescent="0.3">
      <c r="A20511"/>
      <c r="B20511"/>
      <c r="C20511" s="29"/>
      <c r="D20511"/>
      <c r="E20511" s="44"/>
      <c r="F20511" s="29"/>
      <c r="G20511" s="45"/>
      <c r="L20511"/>
      <c r="M20511" s="46"/>
    </row>
    <row r="20512" spans="1:13" x14ac:dyDescent="0.3">
      <c r="A20512"/>
      <c r="B20512"/>
      <c r="C20512" s="29"/>
      <c r="D20512"/>
      <c r="E20512" s="44"/>
      <c r="F20512" s="29"/>
      <c r="G20512" s="45"/>
      <c r="L20512"/>
      <c r="M20512" s="46"/>
    </row>
    <row r="20513" spans="1:13" x14ac:dyDescent="0.3">
      <c r="A20513"/>
      <c r="B20513"/>
      <c r="C20513" s="29"/>
      <c r="D20513"/>
      <c r="E20513" s="44"/>
      <c r="F20513" s="29"/>
      <c r="G20513" s="45"/>
      <c r="L20513"/>
      <c r="M20513" s="46"/>
    </row>
    <row r="20514" spans="1:13" x14ac:dyDescent="0.3">
      <c r="A20514"/>
      <c r="B20514"/>
      <c r="C20514" s="29"/>
      <c r="D20514"/>
      <c r="E20514" s="44"/>
      <c r="F20514" s="29"/>
      <c r="G20514" s="45"/>
      <c r="L20514"/>
      <c r="M20514" s="46"/>
    </row>
    <row r="20515" spans="1:13" x14ac:dyDescent="0.3">
      <c r="A20515"/>
      <c r="B20515"/>
      <c r="C20515" s="29"/>
      <c r="D20515"/>
      <c r="E20515" s="44"/>
      <c r="F20515" s="29"/>
      <c r="G20515" s="45"/>
      <c r="L20515"/>
      <c r="M20515" s="46"/>
    </row>
    <row r="20516" spans="1:13" x14ac:dyDescent="0.3">
      <c r="A20516"/>
      <c r="B20516"/>
      <c r="C20516" s="29"/>
      <c r="D20516"/>
      <c r="E20516" s="44"/>
      <c r="F20516" s="29"/>
      <c r="G20516" s="45"/>
      <c r="L20516"/>
      <c r="M20516" s="46"/>
    </row>
    <row r="20517" spans="1:13" x14ac:dyDescent="0.3">
      <c r="A20517"/>
      <c r="B20517"/>
      <c r="C20517" s="29"/>
      <c r="D20517"/>
      <c r="E20517" s="44"/>
      <c r="F20517" s="29"/>
      <c r="G20517" s="45"/>
      <c r="L20517"/>
      <c r="M20517" s="46"/>
    </row>
    <row r="20518" spans="1:13" x14ac:dyDescent="0.3">
      <c r="A20518"/>
      <c r="B20518"/>
      <c r="C20518" s="29"/>
      <c r="D20518"/>
      <c r="E20518" s="44"/>
      <c r="F20518" s="29"/>
      <c r="G20518" s="45"/>
      <c r="L20518"/>
      <c r="M20518" s="46"/>
    </row>
    <row r="20519" spans="1:13" x14ac:dyDescent="0.3">
      <c r="A20519"/>
      <c r="B20519"/>
      <c r="C20519" s="29"/>
      <c r="D20519"/>
      <c r="E20519" s="44"/>
      <c r="F20519" s="29"/>
      <c r="G20519" s="45"/>
      <c r="L20519"/>
      <c r="M20519" s="46"/>
    </row>
    <row r="20520" spans="1:13" x14ac:dyDescent="0.3">
      <c r="A20520"/>
      <c r="B20520"/>
      <c r="C20520" s="29"/>
      <c r="D20520"/>
      <c r="E20520" s="44"/>
      <c r="F20520" s="29"/>
      <c r="G20520" s="45"/>
      <c r="L20520"/>
      <c r="M20520" s="46"/>
    </row>
    <row r="20521" spans="1:13" x14ac:dyDescent="0.3">
      <c r="A20521"/>
      <c r="B20521"/>
      <c r="C20521" s="29"/>
      <c r="D20521"/>
      <c r="E20521" s="44"/>
      <c r="F20521" s="29"/>
      <c r="G20521" s="45"/>
      <c r="L20521"/>
      <c r="M20521" s="46"/>
    </row>
    <row r="20522" spans="1:13" x14ac:dyDescent="0.3">
      <c r="A20522"/>
      <c r="B20522"/>
      <c r="C20522" s="29"/>
      <c r="D20522"/>
      <c r="E20522" s="44"/>
      <c r="F20522" s="29"/>
      <c r="G20522" s="45"/>
      <c r="L20522"/>
      <c r="M20522" s="46"/>
    </row>
    <row r="20523" spans="1:13" x14ac:dyDescent="0.3">
      <c r="A20523"/>
      <c r="B20523"/>
      <c r="C20523" s="29"/>
      <c r="D20523"/>
      <c r="E20523" s="44"/>
      <c r="F20523" s="29"/>
      <c r="G20523" s="45"/>
      <c r="L20523"/>
      <c r="M20523" s="46"/>
    </row>
    <row r="20524" spans="1:13" x14ac:dyDescent="0.3">
      <c r="A20524"/>
      <c r="B20524"/>
      <c r="C20524" s="29"/>
      <c r="D20524"/>
      <c r="E20524" s="44"/>
      <c r="F20524" s="29"/>
      <c r="G20524" s="45"/>
      <c r="L20524"/>
      <c r="M20524" s="46"/>
    </row>
    <row r="20525" spans="1:13" x14ac:dyDescent="0.3">
      <c r="A20525"/>
      <c r="B20525"/>
      <c r="C20525" s="29"/>
      <c r="D20525"/>
      <c r="E20525" s="44"/>
      <c r="F20525" s="29"/>
      <c r="G20525" s="45"/>
      <c r="L20525"/>
      <c r="M20525" s="46"/>
    </row>
    <row r="20526" spans="1:13" x14ac:dyDescent="0.3">
      <c r="A20526"/>
      <c r="B20526"/>
      <c r="C20526" s="29"/>
      <c r="D20526"/>
      <c r="E20526" s="44"/>
      <c r="F20526" s="29"/>
      <c r="G20526" s="45"/>
      <c r="L20526"/>
      <c r="M20526" s="46"/>
    </row>
    <row r="20527" spans="1:13" x14ac:dyDescent="0.3">
      <c r="A20527"/>
      <c r="B20527"/>
      <c r="C20527" s="29"/>
      <c r="D20527"/>
      <c r="E20527" s="44"/>
      <c r="F20527" s="29"/>
      <c r="G20527" s="45"/>
      <c r="L20527"/>
      <c r="M20527" s="46"/>
    </row>
    <row r="20528" spans="1:13" x14ac:dyDescent="0.3">
      <c r="A20528"/>
      <c r="B20528"/>
      <c r="C20528" s="29"/>
      <c r="D20528"/>
      <c r="E20528" s="44"/>
      <c r="F20528" s="29"/>
      <c r="G20528" s="45"/>
      <c r="L20528"/>
      <c r="M20528" s="46"/>
    </row>
    <row r="20529" spans="1:13" x14ac:dyDescent="0.3">
      <c r="A20529"/>
      <c r="B20529"/>
      <c r="C20529" s="29"/>
      <c r="D20529"/>
      <c r="E20529" s="44"/>
      <c r="F20529" s="29"/>
      <c r="G20529" s="45"/>
      <c r="L20529"/>
      <c r="M20529" s="46"/>
    </row>
    <row r="20530" spans="1:13" x14ac:dyDescent="0.3">
      <c r="A20530"/>
      <c r="B20530"/>
      <c r="C20530" s="29"/>
      <c r="D20530"/>
      <c r="E20530" s="44"/>
      <c r="F20530" s="29"/>
      <c r="G20530" s="45"/>
      <c r="L20530"/>
      <c r="M20530" s="46"/>
    </row>
    <row r="20531" spans="1:13" x14ac:dyDescent="0.3">
      <c r="A20531"/>
      <c r="B20531"/>
      <c r="C20531" s="29"/>
      <c r="D20531"/>
      <c r="E20531" s="44"/>
      <c r="F20531" s="29"/>
      <c r="G20531" s="45"/>
      <c r="L20531"/>
      <c r="M20531" s="46"/>
    </row>
    <row r="20532" spans="1:13" x14ac:dyDescent="0.3">
      <c r="A20532"/>
      <c r="B20532"/>
      <c r="C20532" s="29"/>
      <c r="D20532"/>
      <c r="E20532" s="44"/>
      <c r="F20532" s="29"/>
      <c r="G20532" s="45"/>
      <c r="L20532"/>
      <c r="M20532" s="46"/>
    </row>
    <row r="20533" spans="1:13" x14ac:dyDescent="0.3">
      <c r="A20533"/>
      <c r="B20533"/>
      <c r="C20533" s="29"/>
      <c r="D20533"/>
      <c r="E20533" s="44"/>
      <c r="F20533" s="29"/>
      <c r="G20533" s="45"/>
      <c r="L20533"/>
      <c r="M20533" s="46"/>
    </row>
    <row r="20534" spans="1:13" x14ac:dyDescent="0.3">
      <c r="A20534"/>
      <c r="B20534"/>
      <c r="C20534" s="29"/>
      <c r="D20534"/>
      <c r="E20534" s="44"/>
      <c r="F20534" s="29"/>
      <c r="G20534" s="45"/>
      <c r="L20534"/>
      <c r="M20534" s="46"/>
    </row>
    <row r="20535" spans="1:13" x14ac:dyDescent="0.3">
      <c r="A20535"/>
      <c r="B20535"/>
      <c r="C20535" s="29"/>
      <c r="D20535"/>
      <c r="E20535" s="44"/>
      <c r="F20535" s="29"/>
      <c r="G20535" s="45"/>
      <c r="L20535"/>
      <c r="M20535" s="46"/>
    </row>
    <row r="20536" spans="1:13" x14ac:dyDescent="0.3">
      <c r="A20536"/>
      <c r="B20536"/>
      <c r="C20536" s="29"/>
      <c r="D20536"/>
      <c r="E20536" s="44"/>
      <c r="F20536" s="29"/>
      <c r="G20536" s="45"/>
      <c r="L20536"/>
      <c r="M20536" s="46"/>
    </row>
    <row r="20537" spans="1:13" x14ac:dyDescent="0.3">
      <c r="A20537"/>
      <c r="B20537"/>
      <c r="C20537" s="29"/>
      <c r="D20537"/>
      <c r="E20537" s="44"/>
      <c r="F20537" s="29"/>
      <c r="G20537" s="45"/>
      <c r="L20537"/>
      <c r="M20537" s="46"/>
    </row>
    <row r="20538" spans="1:13" x14ac:dyDescent="0.3">
      <c r="A20538"/>
      <c r="B20538"/>
      <c r="C20538" s="29"/>
      <c r="D20538"/>
      <c r="E20538" s="44"/>
      <c r="F20538" s="29"/>
      <c r="G20538" s="45"/>
      <c r="L20538"/>
      <c r="M20538" s="46"/>
    </row>
    <row r="20539" spans="1:13" x14ac:dyDescent="0.3">
      <c r="A20539"/>
      <c r="B20539"/>
      <c r="C20539" s="29"/>
      <c r="D20539"/>
      <c r="E20539" s="44"/>
      <c r="F20539" s="29"/>
      <c r="G20539" s="45"/>
      <c r="L20539"/>
      <c r="M20539" s="46"/>
    </row>
    <row r="20540" spans="1:13" x14ac:dyDescent="0.3">
      <c r="A20540"/>
      <c r="B20540"/>
      <c r="C20540" s="29"/>
      <c r="D20540"/>
      <c r="E20540" s="44"/>
      <c r="F20540" s="29"/>
      <c r="G20540" s="45"/>
      <c r="L20540"/>
      <c r="M20540" s="46"/>
    </row>
    <row r="20541" spans="1:13" x14ac:dyDescent="0.3">
      <c r="A20541"/>
      <c r="B20541"/>
      <c r="C20541" s="29"/>
      <c r="D20541"/>
      <c r="E20541" s="44"/>
      <c r="F20541" s="29"/>
      <c r="G20541" s="45"/>
      <c r="L20541"/>
      <c r="M20541" s="46"/>
    </row>
    <row r="20542" spans="1:13" x14ac:dyDescent="0.3">
      <c r="A20542"/>
      <c r="B20542"/>
      <c r="C20542" s="29"/>
      <c r="D20542"/>
      <c r="E20542" s="44"/>
      <c r="F20542" s="29"/>
      <c r="G20542" s="45"/>
      <c r="L20542"/>
      <c r="M20542" s="46"/>
    </row>
    <row r="20543" spans="1:13" x14ac:dyDescent="0.3">
      <c r="A20543"/>
      <c r="B20543"/>
      <c r="C20543" s="29"/>
      <c r="D20543"/>
      <c r="E20543" s="44"/>
      <c r="F20543" s="29"/>
      <c r="G20543" s="45"/>
      <c r="L20543"/>
      <c r="M20543" s="46"/>
    </row>
    <row r="20544" spans="1:13" x14ac:dyDescent="0.3">
      <c r="A20544"/>
      <c r="B20544"/>
      <c r="C20544" s="29"/>
      <c r="D20544"/>
      <c r="E20544" s="44"/>
      <c r="F20544" s="29"/>
      <c r="G20544" s="45"/>
      <c r="L20544"/>
      <c r="M20544" s="46"/>
    </row>
    <row r="20545" spans="1:13" x14ac:dyDescent="0.3">
      <c r="A20545"/>
      <c r="B20545"/>
      <c r="C20545" s="29"/>
      <c r="D20545"/>
      <c r="E20545" s="44"/>
      <c r="F20545" s="29"/>
      <c r="G20545" s="45"/>
      <c r="L20545"/>
      <c r="M20545" s="46"/>
    </row>
    <row r="20546" spans="1:13" x14ac:dyDescent="0.3">
      <c r="A20546"/>
      <c r="B20546"/>
      <c r="C20546" s="29"/>
      <c r="D20546"/>
      <c r="E20546" s="44"/>
      <c r="F20546" s="29"/>
      <c r="G20546" s="45"/>
      <c r="L20546"/>
      <c r="M20546" s="46"/>
    </row>
    <row r="20547" spans="1:13" x14ac:dyDescent="0.3">
      <c r="A20547"/>
      <c r="B20547"/>
      <c r="C20547" s="29"/>
      <c r="D20547"/>
      <c r="E20547" s="44"/>
      <c r="F20547" s="29"/>
      <c r="G20547" s="45"/>
      <c r="L20547"/>
      <c r="M20547" s="46"/>
    </row>
    <row r="20548" spans="1:13" x14ac:dyDescent="0.3">
      <c r="A20548"/>
      <c r="B20548"/>
      <c r="C20548" s="29"/>
      <c r="D20548"/>
      <c r="E20548" s="44"/>
      <c r="F20548" s="29"/>
      <c r="G20548" s="45"/>
      <c r="L20548"/>
      <c r="M20548" s="46"/>
    </row>
    <row r="20549" spans="1:13" x14ac:dyDescent="0.3">
      <c r="A20549"/>
      <c r="B20549"/>
      <c r="C20549" s="29"/>
      <c r="D20549"/>
      <c r="E20549" s="44"/>
      <c r="F20549" s="29"/>
      <c r="G20549" s="45"/>
      <c r="L20549"/>
      <c r="M20549" s="46"/>
    </row>
    <row r="20550" spans="1:13" x14ac:dyDescent="0.3">
      <c r="A20550"/>
      <c r="B20550"/>
      <c r="C20550" s="29"/>
      <c r="D20550"/>
      <c r="E20550" s="44"/>
      <c r="F20550" s="29"/>
      <c r="G20550" s="45"/>
      <c r="L20550"/>
      <c r="M20550" s="46"/>
    </row>
    <row r="20551" spans="1:13" x14ac:dyDescent="0.3">
      <c r="A20551"/>
      <c r="B20551"/>
      <c r="C20551" s="29"/>
      <c r="D20551"/>
      <c r="E20551" s="44"/>
      <c r="F20551" s="29"/>
      <c r="G20551" s="45"/>
      <c r="L20551"/>
      <c r="M20551" s="46"/>
    </row>
    <row r="20552" spans="1:13" x14ac:dyDescent="0.3">
      <c r="A20552"/>
      <c r="B20552"/>
      <c r="C20552" s="29"/>
      <c r="D20552"/>
      <c r="E20552" s="44"/>
      <c r="F20552" s="29"/>
      <c r="G20552" s="45"/>
      <c r="L20552"/>
      <c r="M20552" s="46"/>
    </row>
    <row r="20553" spans="1:13" x14ac:dyDescent="0.3">
      <c r="A20553"/>
      <c r="B20553"/>
      <c r="C20553" s="29"/>
      <c r="D20553"/>
      <c r="E20553" s="44"/>
      <c r="F20553" s="29"/>
      <c r="G20553" s="45"/>
      <c r="L20553"/>
      <c r="M20553" s="46"/>
    </row>
    <row r="20554" spans="1:13" x14ac:dyDescent="0.3">
      <c r="A20554"/>
      <c r="B20554"/>
      <c r="C20554" s="29"/>
      <c r="D20554"/>
      <c r="E20554" s="44"/>
      <c r="F20554" s="29"/>
      <c r="G20554" s="45"/>
      <c r="L20554"/>
      <c r="M20554" s="46"/>
    </row>
    <row r="20555" spans="1:13" x14ac:dyDescent="0.3">
      <c r="A20555"/>
      <c r="B20555"/>
      <c r="C20555" s="29"/>
      <c r="D20555"/>
      <c r="E20555" s="44"/>
      <c r="F20555" s="29"/>
      <c r="G20555" s="45"/>
      <c r="L20555"/>
      <c r="M20555" s="46"/>
    </row>
    <row r="20556" spans="1:13" x14ac:dyDescent="0.3">
      <c r="A20556"/>
      <c r="B20556"/>
      <c r="C20556" s="29"/>
      <c r="D20556"/>
      <c r="E20556" s="44"/>
      <c r="F20556" s="29"/>
      <c r="G20556" s="45"/>
      <c r="L20556"/>
      <c r="M20556" s="46"/>
    </row>
    <row r="20557" spans="1:13" x14ac:dyDescent="0.3">
      <c r="A20557"/>
      <c r="B20557"/>
      <c r="C20557" s="29"/>
      <c r="D20557"/>
      <c r="E20557" s="44"/>
      <c r="F20557" s="29"/>
      <c r="G20557" s="45"/>
      <c r="L20557"/>
      <c r="M20557" s="46"/>
    </row>
    <row r="20558" spans="1:13" x14ac:dyDescent="0.3">
      <c r="A20558"/>
      <c r="B20558"/>
      <c r="C20558" s="29"/>
      <c r="D20558"/>
      <c r="E20558" s="44"/>
      <c r="F20558" s="29"/>
      <c r="G20558" s="45"/>
      <c r="L20558"/>
      <c r="M20558" s="46"/>
    </row>
    <row r="20559" spans="1:13" x14ac:dyDescent="0.3">
      <c r="A20559"/>
      <c r="B20559"/>
      <c r="C20559" s="29"/>
      <c r="D20559"/>
      <c r="E20559" s="44"/>
      <c r="F20559" s="29"/>
      <c r="G20559" s="45"/>
      <c r="L20559"/>
      <c r="M20559" s="46"/>
    </row>
    <row r="20560" spans="1:13" x14ac:dyDescent="0.3">
      <c r="A20560"/>
      <c r="B20560"/>
      <c r="C20560" s="29"/>
      <c r="D20560"/>
      <c r="E20560" s="44"/>
      <c r="F20560" s="29"/>
      <c r="G20560" s="45"/>
      <c r="L20560"/>
      <c r="M20560" s="46"/>
    </row>
    <row r="20561" spans="1:13" x14ac:dyDescent="0.3">
      <c r="A20561"/>
      <c r="B20561"/>
      <c r="C20561" s="29"/>
      <c r="D20561"/>
      <c r="E20561" s="44"/>
      <c r="F20561" s="29"/>
      <c r="G20561" s="45"/>
      <c r="L20561"/>
      <c r="M20561" s="46"/>
    </row>
    <row r="20562" spans="1:13" x14ac:dyDescent="0.3">
      <c r="A20562"/>
      <c r="B20562"/>
      <c r="C20562" s="29"/>
      <c r="D20562"/>
      <c r="E20562" s="44"/>
      <c r="F20562" s="29"/>
      <c r="G20562" s="45"/>
      <c r="L20562"/>
      <c r="M20562" s="46"/>
    </row>
    <row r="20563" spans="1:13" x14ac:dyDescent="0.3">
      <c r="A20563"/>
      <c r="B20563"/>
      <c r="C20563" s="29"/>
      <c r="D20563"/>
      <c r="E20563" s="44"/>
      <c r="F20563" s="29"/>
      <c r="G20563" s="45"/>
      <c r="L20563"/>
      <c r="M20563" s="46"/>
    </row>
    <row r="20564" spans="1:13" x14ac:dyDescent="0.3">
      <c r="A20564"/>
      <c r="B20564"/>
      <c r="C20564" s="29"/>
      <c r="D20564"/>
      <c r="E20564" s="44"/>
      <c r="F20564" s="29"/>
      <c r="G20564" s="45"/>
      <c r="L20564"/>
      <c r="M20564" s="46"/>
    </row>
    <row r="20565" spans="1:13" x14ac:dyDescent="0.3">
      <c r="A20565"/>
      <c r="B20565"/>
      <c r="C20565" s="29"/>
      <c r="D20565"/>
      <c r="E20565" s="44"/>
      <c r="F20565" s="29"/>
      <c r="G20565" s="45"/>
      <c r="L20565"/>
      <c r="M20565" s="46"/>
    </row>
    <row r="20566" spans="1:13" x14ac:dyDescent="0.3">
      <c r="A20566"/>
      <c r="B20566"/>
      <c r="C20566" s="29"/>
      <c r="D20566"/>
      <c r="E20566" s="44"/>
      <c r="F20566" s="29"/>
      <c r="G20566" s="45"/>
      <c r="L20566"/>
      <c r="M20566" s="46"/>
    </row>
    <row r="20567" spans="1:13" x14ac:dyDescent="0.3">
      <c r="A20567"/>
      <c r="B20567"/>
      <c r="C20567" s="29"/>
      <c r="D20567"/>
      <c r="E20567" s="44"/>
      <c r="F20567" s="29"/>
      <c r="G20567" s="45"/>
      <c r="L20567"/>
      <c r="M20567" s="46"/>
    </row>
    <row r="20568" spans="1:13" x14ac:dyDescent="0.3">
      <c r="A20568"/>
      <c r="B20568"/>
      <c r="C20568" s="29"/>
      <c r="D20568"/>
      <c r="E20568" s="44"/>
      <c r="F20568" s="29"/>
      <c r="G20568" s="45"/>
      <c r="L20568"/>
      <c r="M20568" s="46"/>
    </row>
    <row r="20569" spans="1:13" x14ac:dyDescent="0.3">
      <c r="A20569"/>
      <c r="B20569"/>
      <c r="C20569" s="29"/>
      <c r="D20569"/>
      <c r="E20569" s="44"/>
      <c r="F20569" s="29"/>
      <c r="G20569" s="45"/>
      <c r="L20569"/>
      <c r="M20569" s="46"/>
    </row>
    <row r="20570" spans="1:13" x14ac:dyDescent="0.3">
      <c r="A20570"/>
      <c r="B20570"/>
      <c r="C20570" s="29"/>
      <c r="D20570"/>
      <c r="E20570" s="44"/>
      <c r="F20570" s="29"/>
      <c r="G20570" s="45"/>
      <c r="L20570"/>
      <c r="M20570" s="46"/>
    </row>
    <row r="20571" spans="1:13" x14ac:dyDescent="0.3">
      <c r="A20571"/>
      <c r="B20571"/>
      <c r="C20571" s="29"/>
      <c r="D20571"/>
      <c r="E20571" s="44"/>
      <c r="F20571" s="29"/>
      <c r="G20571" s="45"/>
      <c r="L20571"/>
      <c r="M20571" s="46"/>
    </row>
    <row r="20572" spans="1:13" x14ac:dyDescent="0.3">
      <c r="A20572"/>
      <c r="B20572"/>
      <c r="C20572" s="29"/>
      <c r="D20572"/>
      <c r="E20572" s="44"/>
      <c r="F20572" s="29"/>
      <c r="G20572" s="45"/>
      <c r="L20572"/>
      <c r="M20572" s="46"/>
    </row>
    <row r="20573" spans="1:13" x14ac:dyDescent="0.3">
      <c r="A20573"/>
      <c r="B20573"/>
      <c r="C20573" s="29"/>
      <c r="D20573"/>
      <c r="E20573" s="44"/>
      <c r="F20573" s="29"/>
      <c r="G20573" s="45"/>
      <c r="L20573"/>
      <c r="M20573" s="46"/>
    </row>
    <row r="20574" spans="1:13" x14ac:dyDescent="0.3">
      <c r="A20574"/>
      <c r="B20574"/>
      <c r="C20574" s="29"/>
      <c r="D20574"/>
      <c r="E20574" s="44"/>
      <c r="F20574" s="29"/>
      <c r="G20574" s="45"/>
      <c r="L20574"/>
      <c r="M20574" s="46"/>
    </row>
    <row r="20575" spans="1:13" x14ac:dyDescent="0.3">
      <c r="A20575"/>
      <c r="B20575"/>
      <c r="C20575" s="29"/>
      <c r="D20575"/>
      <c r="E20575" s="44"/>
      <c r="F20575" s="29"/>
      <c r="G20575" s="45"/>
      <c r="L20575"/>
      <c r="M20575" s="46"/>
    </row>
    <row r="20576" spans="1:13" x14ac:dyDescent="0.3">
      <c r="A20576"/>
      <c r="B20576"/>
      <c r="C20576" s="29"/>
      <c r="D20576"/>
      <c r="E20576" s="44"/>
      <c r="F20576" s="29"/>
      <c r="G20576" s="45"/>
      <c r="L20576"/>
      <c r="M20576" s="46"/>
    </row>
    <row r="20577" spans="1:13" x14ac:dyDescent="0.3">
      <c r="A20577"/>
      <c r="B20577"/>
      <c r="C20577" s="29"/>
      <c r="D20577"/>
      <c r="E20577" s="44"/>
      <c r="F20577" s="29"/>
      <c r="G20577" s="45"/>
      <c r="L20577"/>
      <c r="M20577" s="46"/>
    </row>
    <row r="20578" spans="1:13" x14ac:dyDescent="0.3">
      <c r="A20578"/>
      <c r="B20578"/>
      <c r="C20578" s="29"/>
      <c r="D20578"/>
      <c r="E20578" s="44"/>
      <c r="F20578" s="29"/>
      <c r="G20578" s="45"/>
      <c r="L20578"/>
      <c r="M20578" s="46"/>
    </row>
    <row r="20579" spans="1:13" x14ac:dyDescent="0.3">
      <c r="A20579"/>
      <c r="B20579"/>
      <c r="C20579" s="29"/>
      <c r="D20579"/>
      <c r="E20579" s="44"/>
      <c r="F20579" s="29"/>
      <c r="G20579" s="45"/>
      <c r="L20579"/>
      <c r="M20579" s="46"/>
    </row>
    <row r="20580" spans="1:13" x14ac:dyDescent="0.3">
      <c r="A20580"/>
      <c r="B20580"/>
      <c r="C20580" s="29"/>
      <c r="D20580"/>
      <c r="E20580" s="44"/>
      <c r="F20580" s="29"/>
      <c r="G20580" s="45"/>
      <c r="L20580"/>
      <c r="M20580" s="46"/>
    </row>
    <row r="20581" spans="1:13" x14ac:dyDescent="0.3">
      <c r="A20581"/>
      <c r="B20581"/>
      <c r="C20581" s="29"/>
      <c r="D20581"/>
      <c r="E20581" s="44"/>
      <c r="F20581" s="29"/>
      <c r="G20581" s="45"/>
      <c r="L20581"/>
      <c r="M20581" s="46"/>
    </row>
    <row r="20582" spans="1:13" x14ac:dyDescent="0.3">
      <c r="A20582"/>
      <c r="B20582"/>
      <c r="C20582" s="29"/>
      <c r="D20582"/>
      <c r="E20582" s="44"/>
      <c r="F20582" s="29"/>
      <c r="G20582" s="45"/>
      <c r="L20582"/>
      <c r="M20582" s="46"/>
    </row>
    <row r="20583" spans="1:13" x14ac:dyDescent="0.3">
      <c r="A20583"/>
      <c r="B20583"/>
      <c r="C20583" s="29"/>
      <c r="D20583"/>
      <c r="E20583" s="44"/>
      <c r="F20583" s="29"/>
      <c r="G20583" s="45"/>
      <c r="L20583"/>
      <c r="M20583" s="46"/>
    </row>
    <row r="20584" spans="1:13" x14ac:dyDescent="0.3">
      <c r="A20584"/>
      <c r="B20584"/>
      <c r="C20584" s="29"/>
      <c r="D20584"/>
      <c r="E20584" s="44"/>
      <c r="F20584" s="29"/>
      <c r="G20584" s="45"/>
      <c r="L20584"/>
      <c r="M20584" s="46"/>
    </row>
    <row r="20585" spans="1:13" x14ac:dyDescent="0.3">
      <c r="A20585"/>
      <c r="B20585"/>
      <c r="C20585" s="29"/>
      <c r="D20585"/>
      <c r="E20585" s="44"/>
      <c r="F20585" s="29"/>
      <c r="G20585" s="45"/>
      <c r="L20585"/>
      <c r="M20585" s="46"/>
    </row>
    <row r="20586" spans="1:13" x14ac:dyDescent="0.3">
      <c r="A20586"/>
      <c r="B20586"/>
      <c r="C20586" s="29"/>
      <c r="D20586"/>
      <c r="E20586" s="44"/>
      <c r="F20586" s="29"/>
      <c r="G20586" s="45"/>
      <c r="L20586"/>
      <c r="M20586" s="46"/>
    </row>
    <row r="20587" spans="1:13" x14ac:dyDescent="0.3">
      <c r="A20587"/>
      <c r="B20587"/>
      <c r="C20587" s="29"/>
      <c r="D20587"/>
      <c r="E20587" s="44"/>
      <c r="F20587" s="29"/>
      <c r="G20587" s="45"/>
      <c r="L20587"/>
      <c r="M20587" s="46"/>
    </row>
    <row r="20588" spans="1:13" x14ac:dyDescent="0.3">
      <c r="A20588"/>
      <c r="B20588"/>
      <c r="C20588" s="29"/>
      <c r="D20588"/>
      <c r="E20588" s="44"/>
      <c r="F20588" s="29"/>
      <c r="G20588" s="45"/>
      <c r="L20588"/>
      <c r="M20588" s="46"/>
    </row>
    <row r="20589" spans="1:13" x14ac:dyDescent="0.3">
      <c r="A20589"/>
      <c r="B20589"/>
      <c r="C20589" s="29"/>
      <c r="D20589"/>
      <c r="E20589" s="44"/>
      <c r="F20589" s="29"/>
      <c r="G20589" s="45"/>
      <c r="L20589"/>
      <c r="M20589" s="46"/>
    </row>
    <row r="20590" spans="1:13" x14ac:dyDescent="0.3">
      <c r="A20590"/>
      <c r="B20590"/>
      <c r="C20590" s="29"/>
      <c r="D20590"/>
      <c r="E20590" s="44"/>
      <c r="F20590" s="29"/>
      <c r="G20590" s="45"/>
      <c r="L20590"/>
      <c r="M20590" s="46"/>
    </row>
    <row r="20591" spans="1:13" x14ac:dyDescent="0.3">
      <c r="A20591"/>
      <c r="B20591"/>
      <c r="C20591" s="29"/>
      <c r="D20591"/>
      <c r="E20591" s="44"/>
      <c r="F20591" s="29"/>
      <c r="G20591" s="45"/>
      <c r="L20591"/>
      <c r="M20591" s="46"/>
    </row>
    <row r="20592" spans="1:13" x14ac:dyDescent="0.3">
      <c r="A20592"/>
      <c r="B20592"/>
      <c r="C20592" s="29"/>
      <c r="D20592"/>
      <c r="E20592" s="44"/>
      <c r="F20592" s="29"/>
      <c r="G20592" s="45"/>
      <c r="L20592"/>
      <c r="M20592" s="46"/>
    </row>
    <row r="20593" spans="1:13" x14ac:dyDescent="0.3">
      <c r="A20593"/>
      <c r="B20593"/>
      <c r="C20593" s="29"/>
      <c r="D20593"/>
      <c r="E20593" s="44"/>
      <c r="F20593" s="29"/>
      <c r="G20593" s="45"/>
      <c r="L20593"/>
      <c r="M20593" s="46"/>
    </row>
    <row r="20594" spans="1:13" x14ac:dyDescent="0.3">
      <c r="A20594"/>
      <c r="B20594"/>
      <c r="C20594" s="29"/>
      <c r="D20594"/>
      <c r="E20594" s="44"/>
      <c r="F20594" s="29"/>
      <c r="G20594" s="45"/>
      <c r="L20594"/>
      <c r="M20594" s="46"/>
    </row>
    <row r="20595" spans="1:13" x14ac:dyDescent="0.3">
      <c r="A20595"/>
      <c r="B20595"/>
      <c r="C20595" s="29"/>
      <c r="D20595"/>
      <c r="E20595" s="44"/>
      <c r="F20595" s="29"/>
      <c r="G20595" s="45"/>
      <c r="L20595"/>
      <c r="M20595" s="46"/>
    </row>
    <row r="20596" spans="1:13" x14ac:dyDescent="0.3">
      <c r="A20596"/>
      <c r="B20596"/>
      <c r="C20596" s="29"/>
      <c r="D20596"/>
      <c r="E20596" s="44"/>
      <c r="F20596" s="29"/>
      <c r="G20596" s="45"/>
      <c r="L20596"/>
      <c r="M20596" s="46"/>
    </row>
    <row r="20597" spans="1:13" x14ac:dyDescent="0.3">
      <c r="A20597"/>
      <c r="B20597"/>
      <c r="C20597" s="29"/>
      <c r="D20597"/>
      <c r="E20597" s="44"/>
      <c r="F20597" s="29"/>
      <c r="G20597" s="45"/>
      <c r="L20597"/>
      <c r="M20597" s="46"/>
    </row>
    <row r="20598" spans="1:13" x14ac:dyDescent="0.3">
      <c r="A20598"/>
      <c r="B20598"/>
      <c r="C20598" s="29"/>
      <c r="D20598"/>
      <c r="E20598" s="44"/>
      <c r="F20598" s="29"/>
      <c r="G20598" s="45"/>
      <c r="L20598"/>
      <c r="M20598" s="46"/>
    </row>
    <row r="20599" spans="1:13" x14ac:dyDescent="0.3">
      <c r="A20599"/>
      <c r="B20599"/>
      <c r="C20599" s="29"/>
      <c r="D20599"/>
      <c r="E20599" s="44"/>
      <c r="F20599" s="29"/>
      <c r="G20599" s="45"/>
      <c r="L20599"/>
      <c r="M20599" s="46"/>
    </row>
    <row r="20600" spans="1:13" x14ac:dyDescent="0.3">
      <c r="A20600"/>
      <c r="B20600"/>
      <c r="C20600" s="29"/>
      <c r="D20600"/>
      <c r="E20600" s="44"/>
      <c r="F20600" s="29"/>
      <c r="G20600" s="45"/>
      <c r="L20600"/>
      <c r="M20600" s="46"/>
    </row>
    <row r="20601" spans="1:13" x14ac:dyDescent="0.3">
      <c r="A20601"/>
      <c r="B20601"/>
      <c r="C20601" s="29"/>
      <c r="D20601"/>
      <c r="E20601" s="44"/>
      <c r="F20601" s="29"/>
      <c r="G20601" s="45"/>
      <c r="L20601"/>
      <c r="M20601" s="46"/>
    </row>
    <row r="20602" spans="1:13" x14ac:dyDescent="0.3">
      <c r="A20602"/>
      <c r="B20602"/>
      <c r="C20602" s="29"/>
      <c r="D20602"/>
      <c r="E20602" s="44"/>
      <c r="F20602" s="29"/>
      <c r="G20602" s="45"/>
      <c r="L20602"/>
      <c r="M20602" s="46"/>
    </row>
    <row r="20603" spans="1:13" x14ac:dyDescent="0.3">
      <c r="A20603"/>
      <c r="B20603"/>
      <c r="C20603" s="29"/>
      <c r="D20603"/>
      <c r="E20603" s="44"/>
      <c r="F20603" s="29"/>
      <c r="G20603" s="45"/>
      <c r="L20603"/>
      <c r="M20603" s="46"/>
    </row>
    <row r="20604" spans="1:13" x14ac:dyDescent="0.3">
      <c r="A20604"/>
      <c r="B20604"/>
      <c r="C20604" s="29"/>
      <c r="D20604"/>
      <c r="E20604" s="44"/>
      <c r="F20604" s="29"/>
      <c r="G20604" s="45"/>
      <c r="L20604"/>
      <c r="M20604" s="46"/>
    </row>
    <row r="20605" spans="1:13" x14ac:dyDescent="0.3">
      <c r="A20605"/>
      <c r="B20605"/>
      <c r="C20605" s="29"/>
      <c r="D20605"/>
      <c r="E20605" s="44"/>
      <c r="F20605" s="29"/>
      <c r="G20605" s="45"/>
      <c r="L20605"/>
      <c r="M20605" s="46"/>
    </row>
    <row r="20606" spans="1:13" x14ac:dyDescent="0.3">
      <c r="A20606"/>
      <c r="B20606"/>
      <c r="C20606" s="29"/>
      <c r="D20606"/>
      <c r="E20606" s="44"/>
      <c r="F20606" s="29"/>
      <c r="G20606" s="45"/>
      <c r="L20606"/>
      <c r="M20606" s="46"/>
    </row>
    <row r="20607" spans="1:13" x14ac:dyDescent="0.3">
      <c r="A20607"/>
      <c r="B20607"/>
      <c r="C20607" s="29"/>
      <c r="D20607"/>
      <c r="E20607" s="44"/>
      <c r="F20607" s="29"/>
      <c r="G20607" s="45"/>
      <c r="L20607"/>
      <c r="M20607" s="46"/>
    </row>
    <row r="20608" spans="1:13" x14ac:dyDescent="0.3">
      <c r="A20608"/>
      <c r="B20608"/>
      <c r="C20608" s="29"/>
      <c r="D20608"/>
      <c r="E20608" s="44"/>
      <c r="F20608" s="29"/>
      <c r="G20608" s="45"/>
      <c r="L20608"/>
      <c r="M20608" s="46"/>
    </row>
    <row r="20609" spans="1:13" x14ac:dyDescent="0.3">
      <c r="A20609"/>
      <c r="B20609"/>
      <c r="C20609" s="29"/>
      <c r="D20609"/>
      <c r="E20609" s="44"/>
      <c r="F20609" s="29"/>
      <c r="G20609" s="45"/>
      <c r="L20609"/>
      <c r="M20609" s="46"/>
    </row>
    <row r="20610" spans="1:13" x14ac:dyDescent="0.3">
      <c r="A20610"/>
      <c r="B20610"/>
      <c r="C20610" s="29"/>
      <c r="D20610"/>
      <c r="E20610" s="44"/>
      <c r="F20610" s="29"/>
      <c r="G20610" s="45"/>
      <c r="L20610"/>
      <c r="M20610" s="46"/>
    </row>
    <row r="20611" spans="1:13" x14ac:dyDescent="0.3">
      <c r="A20611"/>
      <c r="B20611"/>
      <c r="C20611" s="29"/>
      <c r="D20611"/>
      <c r="E20611" s="44"/>
      <c r="F20611" s="29"/>
      <c r="G20611" s="45"/>
      <c r="L20611"/>
      <c r="M20611" s="46"/>
    </row>
    <row r="20612" spans="1:13" x14ac:dyDescent="0.3">
      <c r="A20612"/>
      <c r="B20612"/>
      <c r="C20612" s="29"/>
      <c r="D20612"/>
      <c r="E20612" s="44"/>
      <c r="F20612" s="29"/>
      <c r="G20612" s="45"/>
      <c r="L20612"/>
      <c r="M20612" s="46"/>
    </row>
    <row r="20613" spans="1:13" x14ac:dyDescent="0.3">
      <c r="A20613"/>
      <c r="B20613"/>
      <c r="C20613" s="29"/>
      <c r="D20613"/>
      <c r="E20613" s="44"/>
      <c r="F20613" s="29"/>
      <c r="G20613" s="45"/>
      <c r="L20613"/>
      <c r="M20613" s="46"/>
    </row>
    <row r="20614" spans="1:13" x14ac:dyDescent="0.3">
      <c r="A20614"/>
      <c r="B20614"/>
      <c r="C20614" s="29"/>
      <c r="D20614"/>
      <c r="E20614" s="44"/>
      <c r="F20614" s="29"/>
      <c r="G20614" s="45"/>
      <c r="L20614"/>
      <c r="M20614" s="46"/>
    </row>
    <row r="20615" spans="1:13" x14ac:dyDescent="0.3">
      <c r="A20615"/>
      <c r="B20615"/>
      <c r="C20615" s="29"/>
      <c r="D20615"/>
      <c r="E20615" s="44"/>
      <c r="F20615" s="29"/>
      <c r="G20615" s="45"/>
      <c r="L20615"/>
      <c r="M20615" s="46"/>
    </row>
    <row r="20616" spans="1:13" x14ac:dyDescent="0.3">
      <c r="A20616"/>
      <c r="B20616"/>
      <c r="C20616" s="29"/>
      <c r="D20616"/>
      <c r="E20616" s="44"/>
      <c r="F20616" s="29"/>
      <c r="G20616" s="45"/>
      <c r="L20616"/>
      <c r="M20616" s="46"/>
    </row>
    <row r="20617" spans="1:13" x14ac:dyDescent="0.3">
      <c r="A20617"/>
      <c r="B20617"/>
      <c r="C20617" s="29"/>
      <c r="D20617"/>
      <c r="E20617" s="44"/>
      <c r="F20617" s="29"/>
      <c r="G20617" s="45"/>
      <c r="L20617"/>
      <c r="M20617" s="46"/>
    </row>
    <row r="20618" spans="1:13" x14ac:dyDescent="0.3">
      <c r="A20618"/>
      <c r="B20618"/>
      <c r="C20618" s="29"/>
      <c r="D20618"/>
      <c r="E20618" s="44"/>
      <c r="F20618" s="29"/>
      <c r="G20618" s="45"/>
      <c r="L20618"/>
      <c r="M20618" s="46"/>
    </row>
    <row r="20619" spans="1:13" x14ac:dyDescent="0.3">
      <c r="A20619"/>
      <c r="B20619"/>
      <c r="C20619" s="29"/>
      <c r="D20619"/>
      <c r="E20619" s="44"/>
      <c r="F20619" s="29"/>
      <c r="G20619" s="45"/>
      <c r="L20619"/>
      <c r="M20619" s="46"/>
    </row>
    <row r="20620" spans="1:13" x14ac:dyDescent="0.3">
      <c r="A20620"/>
      <c r="B20620"/>
      <c r="C20620" s="29"/>
      <c r="D20620"/>
      <c r="E20620" s="44"/>
      <c r="F20620" s="29"/>
      <c r="G20620" s="45"/>
      <c r="L20620"/>
      <c r="M20620" s="46"/>
    </row>
    <row r="20621" spans="1:13" x14ac:dyDescent="0.3">
      <c r="A20621"/>
      <c r="B20621"/>
      <c r="C20621" s="29"/>
      <c r="D20621"/>
      <c r="E20621" s="44"/>
      <c r="F20621" s="29"/>
      <c r="G20621" s="45"/>
      <c r="L20621"/>
      <c r="M20621" s="46"/>
    </row>
    <row r="20622" spans="1:13" x14ac:dyDescent="0.3">
      <c r="A20622"/>
      <c r="B20622"/>
      <c r="C20622" s="29"/>
      <c r="D20622"/>
      <c r="E20622" s="44"/>
      <c r="F20622" s="29"/>
      <c r="G20622" s="45"/>
      <c r="L20622"/>
      <c r="M20622" s="46"/>
    </row>
    <row r="20623" spans="1:13" x14ac:dyDescent="0.3">
      <c r="A20623"/>
      <c r="B20623"/>
      <c r="C20623" s="29"/>
      <c r="D20623"/>
      <c r="E20623" s="44"/>
      <c r="F20623" s="29"/>
      <c r="G20623" s="45"/>
      <c r="L20623"/>
      <c r="M20623" s="46"/>
    </row>
    <row r="20624" spans="1:13" x14ac:dyDescent="0.3">
      <c r="A20624"/>
      <c r="B20624"/>
      <c r="C20624" s="29"/>
      <c r="D20624"/>
      <c r="E20624" s="44"/>
      <c r="F20624" s="29"/>
      <c r="G20624" s="45"/>
      <c r="L20624"/>
      <c r="M20624" s="46"/>
    </row>
    <row r="20625" spans="1:13" x14ac:dyDescent="0.3">
      <c r="A20625"/>
      <c r="B20625"/>
      <c r="C20625" s="29"/>
      <c r="D20625"/>
      <c r="E20625" s="44"/>
      <c r="F20625" s="29"/>
      <c r="G20625" s="45"/>
      <c r="L20625"/>
      <c r="M20625" s="46"/>
    </row>
    <row r="20626" spans="1:13" x14ac:dyDescent="0.3">
      <c r="A20626"/>
      <c r="B20626"/>
      <c r="C20626" s="29"/>
      <c r="D20626"/>
      <c r="E20626" s="44"/>
      <c r="F20626" s="29"/>
      <c r="G20626" s="45"/>
      <c r="L20626"/>
      <c r="M20626" s="46"/>
    </row>
    <row r="20627" spans="1:13" x14ac:dyDescent="0.3">
      <c r="A20627"/>
      <c r="B20627"/>
      <c r="C20627" s="29"/>
      <c r="D20627"/>
      <c r="E20627" s="44"/>
      <c r="F20627" s="29"/>
      <c r="G20627" s="45"/>
      <c r="L20627"/>
      <c r="M20627" s="46"/>
    </row>
    <row r="20628" spans="1:13" x14ac:dyDescent="0.3">
      <c r="A20628"/>
      <c r="B20628"/>
      <c r="C20628" s="29"/>
      <c r="D20628"/>
      <c r="E20628" s="44"/>
      <c r="F20628" s="29"/>
      <c r="G20628" s="45"/>
      <c r="L20628"/>
      <c r="M20628" s="46"/>
    </row>
    <row r="20629" spans="1:13" x14ac:dyDescent="0.3">
      <c r="A20629"/>
      <c r="B20629"/>
      <c r="C20629" s="29"/>
      <c r="D20629"/>
      <c r="E20629" s="44"/>
      <c r="F20629" s="29"/>
      <c r="G20629" s="45"/>
      <c r="L20629"/>
      <c r="M20629" s="46"/>
    </row>
    <row r="20630" spans="1:13" x14ac:dyDescent="0.3">
      <c r="A20630"/>
      <c r="B20630"/>
      <c r="C20630" s="29"/>
      <c r="D20630"/>
      <c r="E20630" s="44"/>
      <c r="F20630" s="29"/>
      <c r="G20630" s="45"/>
      <c r="L20630"/>
      <c r="M20630" s="46"/>
    </row>
    <row r="20631" spans="1:13" x14ac:dyDescent="0.3">
      <c r="A20631"/>
      <c r="B20631"/>
      <c r="C20631" s="29"/>
      <c r="D20631"/>
      <c r="E20631" s="44"/>
      <c r="F20631" s="29"/>
      <c r="G20631" s="45"/>
      <c r="L20631"/>
      <c r="M20631" s="46"/>
    </row>
    <row r="20632" spans="1:13" x14ac:dyDescent="0.3">
      <c r="A20632"/>
      <c r="B20632"/>
      <c r="C20632" s="29"/>
      <c r="D20632"/>
      <c r="E20632" s="44"/>
      <c r="F20632" s="29"/>
      <c r="G20632" s="45"/>
      <c r="L20632"/>
      <c r="M20632" s="46"/>
    </row>
    <row r="20633" spans="1:13" x14ac:dyDescent="0.3">
      <c r="A20633"/>
      <c r="B20633"/>
      <c r="C20633" s="29"/>
      <c r="D20633"/>
      <c r="E20633" s="44"/>
      <c r="F20633" s="29"/>
      <c r="G20633" s="45"/>
      <c r="L20633"/>
      <c r="M20633" s="46"/>
    </row>
    <row r="20634" spans="1:13" x14ac:dyDescent="0.3">
      <c r="A20634"/>
      <c r="B20634"/>
      <c r="C20634" s="29"/>
      <c r="D20634"/>
      <c r="E20634" s="44"/>
      <c r="F20634" s="29"/>
      <c r="G20634" s="45"/>
      <c r="L20634"/>
      <c r="M20634" s="46"/>
    </row>
    <row r="20635" spans="1:13" x14ac:dyDescent="0.3">
      <c r="A20635"/>
      <c r="B20635"/>
      <c r="C20635" s="29"/>
      <c r="D20635"/>
      <c r="E20635" s="44"/>
      <c r="F20635" s="29"/>
      <c r="G20635" s="45"/>
      <c r="L20635"/>
      <c r="M20635" s="46"/>
    </row>
    <row r="20636" spans="1:13" x14ac:dyDescent="0.3">
      <c r="A20636"/>
      <c r="B20636"/>
      <c r="C20636" s="29"/>
      <c r="D20636"/>
      <c r="E20636" s="44"/>
      <c r="F20636" s="29"/>
      <c r="G20636" s="45"/>
      <c r="L20636"/>
      <c r="M20636" s="46"/>
    </row>
    <row r="20637" spans="1:13" x14ac:dyDescent="0.3">
      <c r="A20637"/>
      <c r="B20637"/>
      <c r="C20637" s="29"/>
      <c r="D20637"/>
      <c r="E20637" s="44"/>
      <c r="F20637" s="29"/>
      <c r="G20637" s="45"/>
      <c r="L20637"/>
      <c r="M20637" s="46"/>
    </row>
    <row r="20638" spans="1:13" x14ac:dyDescent="0.3">
      <c r="A20638"/>
      <c r="B20638"/>
      <c r="C20638" s="29"/>
      <c r="D20638"/>
      <c r="E20638" s="44"/>
      <c r="F20638" s="29"/>
      <c r="G20638" s="45"/>
      <c r="L20638"/>
      <c r="M20638" s="46"/>
    </row>
    <row r="20639" spans="1:13" x14ac:dyDescent="0.3">
      <c r="A20639"/>
      <c r="B20639"/>
      <c r="C20639" s="29"/>
      <c r="D20639"/>
      <c r="E20639" s="44"/>
      <c r="F20639" s="29"/>
      <c r="G20639" s="45"/>
      <c r="L20639"/>
      <c r="M20639" s="46"/>
    </row>
    <row r="20640" spans="1:13" x14ac:dyDescent="0.3">
      <c r="A20640"/>
      <c r="B20640"/>
      <c r="C20640" s="29"/>
      <c r="D20640"/>
      <c r="E20640" s="44"/>
      <c r="F20640" s="29"/>
      <c r="G20640" s="45"/>
      <c r="L20640"/>
      <c r="M20640" s="46"/>
    </row>
    <row r="20641" spans="1:13" x14ac:dyDescent="0.3">
      <c r="A20641"/>
      <c r="B20641"/>
      <c r="C20641" s="29"/>
      <c r="D20641"/>
      <c r="E20641" s="44"/>
      <c r="F20641" s="29"/>
      <c r="G20641" s="45"/>
      <c r="L20641"/>
      <c r="M20641" s="46"/>
    </row>
    <row r="20642" spans="1:13" x14ac:dyDescent="0.3">
      <c r="A20642"/>
      <c r="B20642"/>
      <c r="C20642" s="29"/>
      <c r="D20642"/>
      <c r="E20642" s="44"/>
      <c r="F20642" s="29"/>
      <c r="G20642" s="45"/>
      <c r="L20642"/>
      <c r="M20642" s="46"/>
    </row>
    <row r="20643" spans="1:13" x14ac:dyDescent="0.3">
      <c r="A20643"/>
      <c r="B20643"/>
      <c r="C20643" s="29"/>
      <c r="D20643"/>
      <c r="E20643" s="44"/>
      <c r="F20643" s="29"/>
      <c r="G20643" s="45"/>
      <c r="L20643"/>
      <c r="M20643" s="46"/>
    </row>
    <row r="20644" spans="1:13" x14ac:dyDescent="0.3">
      <c r="A20644"/>
      <c r="B20644"/>
      <c r="C20644" s="29"/>
      <c r="D20644"/>
      <c r="E20644" s="44"/>
      <c r="F20644" s="29"/>
      <c r="G20644" s="45"/>
      <c r="L20644"/>
      <c r="M20644" s="46"/>
    </row>
    <row r="20645" spans="1:13" x14ac:dyDescent="0.3">
      <c r="A20645"/>
      <c r="B20645"/>
      <c r="C20645" s="29"/>
      <c r="D20645"/>
      <c r="E20645" s="44"/>
      <c r="F20645" s="29"/>
      <c r="G20645" s="45"/>
      <c r="L20645"/>
      <c r="M20645" s="46"/>
    </row>
    <row r="20646" spans="1:13" x14ac:dyDescent="0.3">
      <c r="A20646"/>
      <c r="B20646"/>
      <c r="C20646" s="29"/>
      <c r="D20646"/>
      <c r="E20646" s="44"/>
      <c r="F20646" s="29"/>
      <c r="G20646" s="45"/>
      <c r="L20646"/>
      <c r="M20646" s="46"/>
    </row>
    <row r="20647" spans="1:13" x14ac:dyDescent="0.3">
      <c r="A20647"/>
      <c r="B20647"/>
      <c r="C20647" s="29"/>
      <c r="D20647"/>
      <c r="E20647" s="44"/>
      <c r="F20647" s="29"/>
      <c r="G20647" s="45"/>
      <c r="L20647"/>
      <c r="M20647" s="46"/>
    </row>
    <row r="20648" spans="1:13" x14ac:dyDescent="0.3">
      <c r="A20648"/>
      <c r="B20648"/>
      <c r="C20648" s="29"/>
      <c r="D20648"/>
      <c r="E20648" s="44"/>
      <c r="F20648" s="29"/>
      <c r="G20648" s="45"/>
      <c r="L20648"/>
      <c r="M20648" s="46"/>
    </row>
    <row r="20649" spans="1:13" x14ac:dyDescent="0.3">
      <c r="A20649"/>
      <c r="B20649"/>
      <c r="C20649" s="29"/>
      <c r="D20649"/>
      <c r="E20649" s="44"/>
      <c r="F20649" s="29"/>
      <c r="G20649" s="45"/>
      <c r="L20649"/>
      <c r="M20649" s="46"/>
    </row>
    <row r="20650" spans="1:13" x14ac:dyDescent="0.3">
      <c r="A20650"/>
      <c r="B20650"/>
      <c r="C20650" s="29"/>
      <c r="D20650"/>
      <c r="E20650" s="44"/>
      <c r="F20650" s="29"/>
      <c r="G20650" s="45"/>
      <c r="L20650"/>
      <c r="M20650" s="46"/>
    </row>
    <row r="20651" spans="1:13" x14ac:dyDescent="0.3">
      <c r="A20651"/>
      <c r="B20651"/>
      <c r="C20651" s="29"/>
      <c r="D20651"/>
      <c r="E20651" s="44"/>
      <c r="F20651" s="29"/>
      <c r="G20651" s="45"/>
      <c r="L20651"/>
      <c r="M20651" s="46"/>
    </row>
    <row r="20652" spans="1:13" x14ac:dyDescent="0.3">
      <c r="A20652"/>
      <c r="B20652"/>
      <c r="C20652" s="29"/>
      <c r="D20652"/>
      <c r="E20652" s="44"/>
      <c r="F20652" s="29"/>
      <c r="G20652" s="45"/>
      <c r="L20652"/>
      <c r="M20652" s="46"/>
    </row>
    <row r="20653" spans="1:13" x14ac:dyDescent="0.3">
      <c r="A20653"/>
      <c r="B20653"/>
      <c r="C20653" s="29"/>
      <c r="D20653"/>
      <c r="E20653" s="44"/>
      <c r="F20653" s="29"/>
      <c r="G20653" s="45"/>
      <c r="L20653"/>
      <c r="M20653" s="46"/>
    </row>
    <row r="20654" spans="1:13" x14ac:dyDescent="0.3">
      <c r="A20654"/>
      <c r="B20654"/>
      <c r="C20654" s="29"/>
      <c r="D20654"/>
      <c r="E20654" s="44"/>
      <c r="F20654" s="29"/>
      <c r="G20654" s="45"/>
      <c r="L20654"/>
      <c r="M20654" s="46"/>
    </row>
    <row r="20655" spans="1:13" x14ac:dyDescent="0.3">
      <c r="A20655"/>
      <c r="B20655"/>
      <c r="C20655" s="29"/>
      <c r="D20655"/>
      <c r="E20655" s="44"/>
      <c r="F20655" s="29"/>
      <c r="G20655" s="45"/>
      <c r="L20655"/>
      <c r="M20655" s="46"/>
    </row>
    <row r="20656" spans="1:13" x14ac:dyDescent="0.3">
      <c r="A20656"/>
      <c r="B20656"/>
      <c r="C20656" s="29"/>
      <c r="D20656"/>
      <c r="E20656" s="44"/>
      <c r="F20656" s="29"/>
      <c r="G20656" s="45"/>
      <c r="L20656"/>
      <c r="M20656" s="46"/>
    </row>
    <row r="20657" spans="1:13" x14ac:dyDescent="0.3">
      <c r="A20657"/>
      <c r="B20657"/>
      <c r="C20657" s="29"/>
      <c r="D20657"/>
      <c r="E20657" s="44"/>
      <c r="F20657" s="29"/>
      <c r="G20657" s="45"/>
      <c r="L20657"/>
      <c r="M20657" s="46"/>
    </row>
    <row r="20658" spans="1:13" x14ac:dyDescent="0.3">
      <c r="A20658"/>
      <c r="B20658"/>
      <c r="C20658" s="29"/>
      <c r="D20658"/>
      <c r="E20658" s="44"/>
      <c r="F20658" s="29"/>
      <c r="G20658" s="45"/>
      <c r="L20658"/>
      <c r="M20658" s="46"/>
    </row>
    <row r="20659" spans="1:13" x14ac:dyDescent="0.3">
      <c r="A20659"/>
      <c r="B20659"/>
      <c r="C20659" s="29"/>
      <c r="D20659"/>
      <c r="E20659" s="44"/>
      <c r="F20659" s="29"/>
      <c r="G20659" s="45"/>
      <c r="L20659"/>
      <c r="M20659" s="46"/>
    </row>
    <row r="20660" spans="1:13" x14ac:dyDescent="0.3">
      <c r="A20660"/>
      <c r="B20660"/>
      <c r="C20660" s="29"/>
      <c r="D20660"/>
      <c r="E20660" s="44"/>
      <c r="F20660" s="29"/>
      <c r="G20660" s="45"/>
      <c r="L20660"/>
      <c r="M20660" s="46"/>
    </row>
    <row r="20661" spans="1:13" x14ac:dyDescent="0.3">
      <c r="A20661"/>
      <c r="B20661"/>
      <c r="C20661" s="29"/>
      <c r="D20661"/>
      <c r="E20661" s="44"/>
      <c r="F20661" s="29"/>
      <c r="G20661" s="45"/>
      <c r="L20661"/>
      <c r="M20661" s="46"/>
    </row>
    <row r="20662" spans="1:13" x14ac:dyDescent="0.3">
      <c r="A20662"/>
      <c r="B20662"/>
      <c r="C20662" s="29"/>
      <c r="D20662"/>
      <c r="E20662" s="44"/>
      <c r="F20662" s="29"/>
      <c r="G20662" s="45"/>
      <c r="L20662"/>
      <c r="M20662" s="46"/>
    </row>
    <row r="20663" spans="1:13" x14ac:dyDescent="0.3">
      <c r="A20663"/>
      <c r="B20663"/>
      <c r="C20663" s="29"/>
      <c r="D20663"/>
      <c r="E20663" s="44"/>
      <c r="F20663" s="29"/>
      <c r="G20663" s="45"/>
      <c r="L20663"/>
      <c r="M20663" s="46"/>
    </row>
    <row r="20664" spans="1:13" x14ac:dyDescent="0.3">
      <c r="A20664"/>
      <c r="B20664"/>
      <c r="C20664" s="29"/>
      <c r="D20664"/>
      <c r="E20664" s="44"/>
      <c r="F20664" s="29"/>
      <c r="G20664" s="45"/>
      <c r="L20664"/>
      <c r="M20664" s="46"/>
    </row>
    <row r="20665" spans="1:13" x14ac:dyDescent="0.3">
      <c r="A20665"/>
      <c r="B20665"/>
      <c r="C20665" s="29"/>
      <c r="D20665"/>
      <c r="E20665" s="44"/>
      <c r="F20665" s="29"/>
      <c r="G20665" s="45"/>
      <c r="L20665"/>
      <c r="M20665" s="46"/>
    </row>
    <row r="20666" spans="1:13" x14ac:dyDescent="0.3">
      <c r="A20666"/>
      <c r="B20666"/>
      <c r="C20666" s="29"/>
      <c r="D20666"/>
      <c r="E20666" s="44"/>
      <c r="F20666" s="29"/>
      <c r="G20666" s="45"/>
      <c r="L20666"/>
      <c r="M20666" s="46"/>
    </row>
    <row r="20667" spans="1:13" x14ac:dyDescent="0.3">
      <c r="A20667"/>
      <c r="B20667"/>
      <c r="C20667" s="29"/>
      <c r="D20667"/>
      <c r="E20667" s="44"/>
      <c r="F20667" s="29"/>
      <c r="G20667" s="45"/>
      <c r="L20667"/>
      <c r="M20667" s="46"/>
    </row>
    <row r="20668" spans="1:13" x14ac:dyDescent="0.3">
      <c r="A20668"/>
      <c r="B20668"/>
      <c r="C20668" s="29"/>
      <c r="D20668"/>
      <c r="E20668" s="44"/>
      <c r="F20668" s="29"/>
      <c r="G20668" s="45"/>
      <c r="L20668"/>
      <c r="M20668" s="46"/>
    </row>
    <row r="20669" spans="1:13" x14ac:dyDescent="0.3">
      <c r="A20669"/>
      <c r="B20669"/>
      <c r="C20669" s="29"/>
      <c r="D20669"/>
      <c r="E20669" s="44"/>
      <c r="F20669" s="29"/>
      <c r="G20669" s="45"/>
      <c r="L20669"/>
      <c r="M20669" s="46"/>
    </row>
    <row r="20670" spans="1:13" x14ac:dyDescent="0.3">
      <c r="A20670"/>
      <c r="B20670"/>
      <c r="C20670" s="29"/>
      <c r="D20670"/>
      <c r="E20670" s="44"/>
      <c r="F20670" s="29"/>
      <c r="G20670" s="45"/>
      <c r="L20670"/>
      <c r="M20670" s="46"/>
    </row>
    <row r="20671" spans="1:13" x14ac:dyDescent="0.3">
      <c r="A20671"/>
      <c r="B20671"/>
      <c r="C20671" s="29"/>
      <c r="D20671"/>
      <c r="E20671" s="44"/>
      <c r="F20671" s="29"/>
      <c r="G20671" s="45"/>
      <c r="L20671"/>
      <c r="M20671" s="46"/>
    </row>
    <row r="20672" spans="1:13" x14ac:dyDescent="0.3">
      <c r="A20672"/>
      <c r="B20672"/>
      <c r="C20672" s="29"/>
      <c r="D20672"/>
      <c r="E20672" s="44"/>
      <c r="F20672" s="29"/>
      <c r="G20672" s="45"/>
      <c r="L20672"/>
      <c r="M20672" s="46"/>
    </row>
    <row r="20673" spans="1:13" x14ac:dyDescent="0.3">
      <c r="A20673"/>
      <c r="B20673"/>
      <c r="C20673" s="29"/>
      <c r="D20673"/>
      <c r="E20673" s="44"/>
      <c r="F20673" s="29"/>
      <c r="G20673" s="45"/>
      <c r="L20673"/>
      <c r="M20673" s="46"/>
    </row>
    <row r="20674" spans="1:13" x14ac:dyDescent="0.3">
      <c r="A20674"/>
      <c r="B20674"/>
      <c r="C20674" s="29"/>
      <c r="D20674"/>
      <c r="E20674" s="44"/>
      <c r="F20674" s="29"/>
      <c r="G20674" s="45"/>
      <c r="L20674"/>
      <c r="M20674" s="46"/>
    </row>
    <row r="20675" spans="1:13" x14ac:dyDescent="0.3">
      <c r="A20675"/>
      <c r="B20675"/>
      <c r="C20675" s="29"/>
      <c r="D20675"/>
      <c r="E20675" s="44"/>
      <c r="F20675" s="29"/>
      <c r="G20675" s="45"/>
      <c r="L20675"/>
      <c r="M20675" s="46"/>
    </row>
    <row r="20676" spans="1:13" x14ac:dyDescent="0.3">
      <c r="A20676"/>
      <c r="B20676"/>
      <c r="C20676" s="29"/>
      <c r="D20676"/>
      <c r="E20676" s="44"/>
      <c r="F20676" s="29"/>
      <c r="G20676" s="45"/>
      <c r="L20676"/>
      <c r="M20676" s="46"/>
    </row>
    <row r="20677" spans="1:13" x14ac:dyDescent="0.3">
      <c r="A20677"/>
      <c r="B20677"/>
      <c r="C20677" s="29"/>
      <c r="D20677"/>
      <c r="E20677" s="44"/>
      <c r="F20677" s="29"/>
      <c r="G20677" s="45"/>
      <c r="L20677"/>
      <c r="M20677" s="46"/>
    </row>
    <row r="20678" spans="1:13" x14ac:dyDescent="0.3">
      <c r="A20678"/>
      <c r="B20678"/>
      <c r="C20678" s="29"/>
      <c r="D20678"/>
      <c r="E20678" s="44"/>
      <c r="F20678" s="29"/>
      <c r="G20678" s="45"/>
      <c r="L20678"/>
      <c r="M20678" s="46"/>
    </row>
    <row r="20679" spans="1:13" x14ac:dyDescent="0.3">
      <c r="A20679"/>
      <c r="B20679"/>
      <c r="C20679" s="29"/>
      <c r="D20679"/>
      <c r="E20679" s="44"/>
      <c r="F20679" s="29"/>
      <c r="G20679" s="45"/>
      <c r="L20679"/>
      <c r="M20679" s="46"/>
    </row>
    <row r="20680" spans="1:13" x14ac:dyDescent="0.3">
      <c r="A20680"/>
      <c r="B20680"/>
      <c r="C20680" s="29"/>
      <c r="D20680"/>
      <c r="E20680" s="44"/>
      <c r="F20680" s="29"/>
      <c r="G20680" s="45"/>
      <c r="L20680"/>
      <c r="M20680" s="46"/>
    </row>
    <row r="20681" spans="1:13" x14ac:dyDescent="0.3">
      <c r="A20681"/>
      <c r="B20681"/>
      <c r="C20681" s="29"/>
      <c r="D20681"/>
      <c r="E20681" s="44"/>
      <c r="F20681" s="29"/>
      <c r="G20681" s="45"/>
      <c r="L20681"/>
      <c r="M20681" s="46"/>
    </row>
    <row r="20682" spans="1:13" x14ac:dyDescent="0.3">
      <c r="A20682"/>
      <c r="B20682"/>
      <c r="C20682" s="29"/>
      <c r="D20682"/>
      <c r="E20682" s="44"/>
      <c r="F20682" s="29"/>
      <c r="G20682" s="45"/>
      <c r="L20682"/>
      <c r="M20682" s="46"/>
    </row>
    <row r="20683" spans="1:13" x14ac:dyDescent="0.3">
      <c r="A20683"/>
      <c r="B20683"/>
      <c r="C20683" s="29"/>
      <c r="D20683"/>
      <c r="E20683" s="44"/>
      <c r="F20683" s="29"/>
      <c r="G20683" s="45"/>
      <c r="L20683"/>
      <c r="M20683" s="46"/>
    </row>
    <row r="20684" spans="1:13" x14ac:dyDescent="0.3">
      <c r="A20684"/>
      <c r="B20684"/>
      <c r="C20684" s="29"/>
      <c r="D20684"/>
      <c r="E20684" s="44"/>
      <c r="F20684" s="29"/>
      <c r="G20684" s="45"/>
      <c r="L20684"/>
      <c r="M20684" s="46"/>
    </row>
    <row r="20685" spans="1:13" x14ac:dyDescent="0.3">
      <c r="A20685"/>
      <c r="B20685"/>
      <c r="C20685" s="29"/>
      <c r="D20685"/>
      <c r="E20685" s="44"/>
      <c r="F20685" s="29"/>
      <c r="G20685" s="45"/>
      <c r="L20685"/>
      <c r="M20685" s="46"/>
    </row>
    <row r="20686" spans="1:13" x14ac:dyDescent="0.3">
      <c r="A20686"/>
      <c r="B20686"/>
      <c r="C20686" s="29"/>
      <c r="D20686"/>
      <c r="E20686" s="44"/>
      <c r="F20686" s="29"/>
      <c r="G20686" s="45"/>
      <c r="L20686"/>
      <c r="M20686" s="46"/>
    </row>
    <row r="20687" spans="1:13" x14ac:dyDescent="0.3">
      <c r="A20687"/>
      <c r="B20687"/>
      <c r="C20687" s="29"/>
      <c r="D20687"/>
      <c r="E20687" s="44"/>
      <c r="F20687" s="29"/>
      <c r="G20687" s="45"/>
      <c r="L20687"/>
      <c r="M20687" s="46"/>
    </row>
    <row r="20688" spans="1:13" x14ac:dyDescent="0.3">
      <c r="A20688"/>
      <c r="B20688"/>
      <c r="C20688" s="29"/>
      <c r="D20688"/>
      <c r="E20688" s="44"/>
      <c r="F20688" s="29"/>
      <c r="G20688" s="45"/>
      <c r="L20688"/>
      <c r="M20688" s="46"/>
    </row>
    <row r="20689" spans="1:13" x14ac:dyDescent="0.3">
      <c r="A20689"/>
      <c r="B20689"/>
      <c r="C20689" s="29"/>
      <c r="D20689"/>
      <c r="E20689" s="44"/>
      <c r="F20689" s="29"/>
      <c r="G20689" s="45"/>
      <c r="L20689"/>
      <c r="M20689" s="46"/>
    </row>
    <row r="20690" spans="1:13" x14ac:dyDescent="0.3">
      <c r="A20690"/>
      <c r="B20690"/>
      <c r="C20690" s="29"/>
      <c r="D20690"/>
      <c r="E20690" s="44"/>
      <c r="F20690" s="29"/>
      <c r="G20690" s="45"/>
      <c r="L20690"/>
      <c r="M20690" s="46"/>
    </row>
    <row r="20691" spans="1:13" x14ac:dyDescent="0.3">
      <c r="A20691"/>
      <c r="B20691"/>
      <c r="C20691" s="29"/>
      <c r="D20691"/>
      <c r="E20691" s="44"/>
      <c r="F20691" s="29"/>
      <c r="G20691" s="45"/>
      <c r="L20691"/>
      <c r="M20691" s="46"/>
    </row>
    <row r="20692" spans="1:13" x14ac:dyDescent="0.3">
      <c r="A20692"/>
      <c r="B20692"/>
      <c r="C20692" s="29"/>
      <c r="D20692"/>
      <c r="E20692" s="44"/>
      <c r="F20692" s="29"/>
      <c r="G20692" s="45"/>
      <c r="L20692"/>
      <c r="M20692" s="46"/>
    </row>
    <row r="20693" spans="1:13" x14ac:dyDescent="0.3">
      <c r="A20693"/>
      <c r="B20693"/>
      <c r="C20693" s="29"/>
      <c r="D20693"/>
      <c r="E20693" s="44"/>
      <c r="F20693" s="29"/>
      <c r="G20693" s="45"/>
      <c r="L20693"/>
      <c r="M20693" s="46"/>
    </row>
    <row r="20694" spans="1:13" x14ac:dyDescent="0.3">
      <c r="A20694"/>
      <c r="B20694"/>
      <c r="C20694" s="29"/>
      <c r="D20694"/>
      <c r="E20694" s="44"/>
      <c r="F20694" s="29"/>
      <c r="G20694" s="45"/>
      <c r="L20694"/>
      <c r="M20694" s="46"/>
    </row>
    <row r="20695" spans="1:13" x14ac:dyDescent="0.3">
      <c r="A20695"/>
      <c r="B20695"/>
      <c r="C20695" s="29"/>
      <c r="D20695"/>
      <c r="E20695" s="44"/>
      <c r="F20695" s="29"/>
      <c r="G20695" s="45"/>
      <c r="L20695"/>
      <c r="M20695" s="46"/>
    </row>
    <row r="20696" spans="1:13" x14ac:dyDescent="0.3">
      <c r="A20696"/>
      <c r="B20696"/>
      <c r="C20696" s="29"/>
      <c r="D20696"/>
      <c r="E20696" s="44"/>
      <c r="F20696" s="29"/>
      <c r="G20696" s="45"/>
      <c r="L20696"/>
      <c r="M20696" s="46"/>
    </row>
    <row r="20697" spans="1:13" x14ac:dyDescent="0.3">
      <c r="A20697"/>
      <c r="B20697"/>
      <c r="C20697" s="29"/>
      <c r="D20697"/>
      <c r="E20697" s="44"/>
      <c r="F20697" s="29"/>
      <c r="G20697" s="45"/>
      <c r="L20697"/>
      <c r="M20697" s="46"/>
    </row>
    <row r="20698" spans="1:13" x14ac:dyDescent="0.3">
      <c r="A20698"/>
      <c r="B20698"/>
      <c r="C20698" s="29"/>
      <c r="D20698"/>
      <c r="E20698" s="44"/>
      <c r="F20698" s="29"/>
      <c r="G20698" s="45"/>
      <c r="L20698"/>
      <c r="M20698" s="46"/>
    </row>
    <row r="20699" spans="1:13" x14ac:dyDescent="0.3">
      <c r="A20699"/>
      <c r="B20699"/>
      <c r="C20699" s="29"/>
      <c r="D20699"/>
      <c r="E20699" s="44"/>
      <c r="F20699" s="29"/>
      <c r="G20699" s="45"/>
      <c r="L20699"/>
      <c r="M20699" s="46"/>
    </row>
    <row r="20700" spans="1:13" x14ac:dyDescent="0.3">
      <c r="A20700"/>
      <c r="B20700"/>
      <c r="C20700" s="29"/>
      <c r="D20700"/>
      <c r="E20700" s="44"/>
      <c r="F20700" s="29"/>
      <c r="G20700" s="45"/>
      <c r="L20700"/>
      <c r="M20700" s="46"/>
    </row>
    <row r="20701" spans="1:13" x14ac:dyDescent="0.3">
      <c r="A20701"/>
      <c r="B20701"/>
      <c r="C20701" s="29"/>
      <c r="D20701"/>
      <c r="E20701" s="44"/>
      <c r="F20701" s="29"/>
      <c r="G20701" s="45"/>
      <c r="L20701"/>
      <c r="M20701" s="46"/>
    </row>
    <row r="20702" spans="1:13" x14ac:dyDescent="0.3">
      <c r="A20702"/>
      <c r="B20702"/>
      <c r="C20702" s="29"/>
      <c r="D20702"/>
      <c r="E20702" s="44"/>
      <c r="F20702" s="29"/>
      <c r="G20702" s="45"/>
      <c r="L20702"/>
      <c r="M20702" s="46"/>
    </row>
    <row r="20703" spans="1:13" x14ac:dyDescent="0.3">
      <c r="A20703"/>
      <c r="B20703"/>
      <c r="C20703" s="29"/>
      <c r="D20703"/>
      <c r="E20703" s="44"/>
      <c r="F20703" s="29"/>
      <c r="G20703" s="45"/>
      <c r="L20703"/>
      <c r="M20703" s="46"/>
    </row>
    <row r="20704" spans="1:13" x14ac:dyDescent="0.3">
      <c r="A20704"/>
      <c r="B20704"/>
      <c r="C20704" s="29"/>
      <c r="D20704"/>
      <c r="E20704" s="44"/>
      <c r="F20704" s="29"/>
      <c r="G20704" s="45"/>
      <c r="L20704"/>
      <c r="M20704" s="46"/>
    </row>
    <row r="20705" spans="1:13" x14ac:dyDescent="0.3">
      <c r="A20705"/>
      <c r="B20705"/>
      <c r="C20705" s="29"/>
      <c r="D20705"/>
      <c r="E20705" s="44"/>
      <c r="F20705" s="29"/>
      <c r="G20705" s="45"/>
      <c r="L20705"/>
      <c r="M20705" s="46"/>
    </row>
    <row r="20706" spans="1:13" x14ac:dyDescent="0.3">
      <c r="A20706"/>
      <c r="B20706"/>
      <c r="C20706" s="29"/>
      <c r="D20706"/>
      <c r="E20706" s="44"/>
      <c r="F20706" s="29"/>
      <c r="G20706" s="45"/>
      <c r="L20706"/>
      <c r="M20706" s="46"/>
    </row>
    <row r="20707" spans="1:13" x14ac:dyDescent="0.3">
      <c r="A20707"/>
      <c r="B20707"/>
      <c r="C20707" s="29"/>
      <c r="D20707"/>
      <c r="E20707" s="44"/>
      <c r="F20707" s="29"/>
      <c r="G20707" s="45"/>
      <c r="L20707"/>
      <c r="M20707" s="46"/>
    </row>
    <row r="20708" spans="1:13" x14ac:dyDescent="0.3">
      <c r="A20708"/>
      <c r="B20708"/>
      <c r="C20708" s="29"/>
      <c r="D20708"/>
      <c r="E20708" s="44"/>
      <c r="F20708" s="29"/>
      <c r="G20708" s="45"/>
      <c r="L20708"/>
      <c r="M20708" s="46"/>
    </row>
    <row r="20709" spans="1:13" x14ac:dyDescent="0.3">
      <c r="A20709"/>
      <c r="B20709"/>
      <c r="C20709" s="29"/>
      <c r="D20709"/>
      <c r="E20709" s="44"/>
      <c r="F20709" s="29"/>
      <c r="G20709" s="45"/>
      <c r="L20709"/>
      <c r="M20709" s="46"/>
    </row>
    <row r="20710" spans="1:13" x14ac:dyDescent="0.3">
      <c r="A20710"/>
      <c r="B20710"/>
      <c r="C20710" s="29"/>
      <c r="D20710"/>
      <c r="E20710" s="44"/>
      <c r="F20710" s="29"/>
      <c r="G20710" s="45"/>
      <c r="L20710"/>
      <c r="M20710" s="46"/>
    </row>
    <row r="20711" spans="1:13" x14ac:dyDescent="0.3">
      <c r="A20711"/>
      <c r="B20711"/>
      <c r="C20711" s="29"/>
      <c r="D20711"/>
      <c r="E20711" s="44"/>
      <c r="F20711" s="29"/>
      <c r="G20711" s="45"/>
      <c r="L20711"/>
      <c r="M20711" s="46"/>
    </row>
    <row r="20712" spans="1:13" x14ac:dyDescent="0.3">
      <c r="A20712"/>
      <c r="B20712"/>
      <c r="C20712" s="29"/>
      <c r="D20712"/>
      <c r="E20712" s="44"/>
      <c r="F20712" s="29"/>
      <c r="G20712" s="45"/>
      <c r="L20712"/>
      <c r="M20712" s="46"/>
    </row>
    <row r="20713" spans="1:13" x14ac:dyDescent="0.3">
      <c r="A20713"/>
      <c r="B20713"/>
      <c r="C20713" s="29"/>
      <c r="D20713"/>
      <c r="E20713" s="44"/>
      <c r="F20713" s="29"/>
      <c r="G20713" s="45"/>
      <c r="L20713"/>
      <c r="M20713" s="46"/>
    </row>
    <row r="20714" spans="1:13" x14ac:dyDescent="0.3">
      <c r="A20714"/>
      <c r="B20714"/>
      <c r="C20714" s="29"/>
      <c r="D20714"/>
      <c r="E20714" s="44"/>
      <c r="F20714" s="29"/>
      <c r="G20714" s="45"/>
      <c r="L20714"/>
      <c r="M20714" s="46"/>
    </row>
    <row r="20715" spans="1:13" x14ac:dyDescent="0.3">
      <c r="A20715"/>
      <c r="B20715"/>
      <c r="C20715" s="29"/>
      <c r="D20715"/>
      <c r="E20715" s="44"/>
      <c r="F20715" s="29"/>
      <c r="G20715" s="45"/>
      <c r="L20715"/>
      <c r="M20715" s="46"/>
    </row>
    <row r="20716" spans="1:13" x14ac:dyDescent="0.3">
      <c r="A20716"/>
      <c r="B20716"/>
      <c r="C20716" s="29"/>
      <c r="D20716"/>
      <c r="E20716" s="44"/>
      <c r="F20716" s="29"/>
      <c r="G20716" s="45"/>
      <c r="L20716"/>
      <c r="M20716" s="46"/>
    </row>
    <row r="20717" spans="1:13" x14ac:dyDescent="0.3">
      <c r="A20717"/>
      <c r="B20717"/>
      <c r="C20717" s="29"/>
      <c r="D20717"/>
      <c r="E20717" s="44"/>
      <c r="F20717" s="29"/>
      <c r="G20717" s="45"/>
      <c r="L20717"/>
      <c r="M20717" s="46"/>
    </row>
    <row r="20718" spans="1:13" x14ac:dyDescent="0.3">
      <c r="A20718"/>
      <c r="B20718"/>
      <c r="C20718" s="29"/>
      <c r="D20718"/>
      <c r="E20718" s="44"/>
      <c r="F20718" s="29"/>
      <c r="G20718" s="45"/>
      <c r="L20718"/>
      <c r="M20718" s="46"/>
    </row>
    <row r="20719" spans="1:13" x14ac:dyDescent="0.3">
      <c r="A20719"/>
      <c r="B20719"/>
      <c r="C20719" s="29"/>
      <c r="D20719"/>
      <c r="E20719" s="44"/>
      <c r="F20719" s="29"/>
      <c r="G20719" s="45"/>
      <c r="L20719"/>
      <c r="M20719" s="46"/>
    </row>
    <row r="20720" spans="1:13" x14ac:dyDescent="0.3">
      <c r="A20720"/>
      <c r="B20720"/>
      <c r="C20720" s="29"/>
      <c r="D20720"/>
      <c r="E20720" s="44"/>
      <c r="F20720" s="29"/>
      <c r="G20720" s="45"/>
      <c r="L20720"/>
      <c r="M20720" s="46"/>
    </row>
    <row r="20721" spans="1:13" x14ac:dyDescent="0.3">
      <c r="A20721"/>
      <c r="B20721"/>
      <c r="C20721" s="29"/>
      <c r="D20721"/>
      <c r="E20721" s="44"/>
      <c r="F20721" s="29"/>
      <c r="G20721" s="45"/>
      <c r="L20721"/>
      <c r="M20721" s="46"/>
    </row>
    <row r="20722" spans="1:13" x14ac:dyDescent="0.3">
      <c r="A20722"/>
      <c r="B20722"/>
      <c r="C20722" s="29"/>
      <c r="D20722"/>
      <c r="E20722" s="44"/>
      <c r="F20722" s="29"/>
      <c r="G20722" s="45"/>
      <c r="L20722"/>
      <c r="M20722" s="46"/>
    </row>
    <row r="20723" spans="1:13" x14ac:dyDescent="0.3">
      <c r="A20723"/>
      <c r="B20723"/>
      <c r="C20723" s="29"/>
      <c r="D20723"/>
      <c r="E20723" s="44"/>
      <c r="F20723" s="29"/>
      <c r="G20723" s="45"/>
      <c r="L20723"/>
      <c r="M20723" s="46"/>
    </row>
    <row r="20724" spans="1:13" x14ac:dyDescent="0.3">
      <c r="A20724"/>
      <c r="B20724"/>
      <c r="C20724" s="29"/>
      <c r="D20724"/>
      <c r="E20724" s="44"/>
      <c r="F20724" s="29"/>
      <c r="G20724" s="45"/>
      <c r="L20724"/>
      <c r="M20724" s="46"/>
    </row>
    <row r="20725" spans="1:13" x14ac:dyDescent="0.3">
      <c r="A20725"/>
      <c r="B20725"/>
      <c r="C20725" s="29"/>
      <c r="D20725"/>
      <c r="E20725" s="44"/>
      <c r="F20725" s="29"/>
      <c r="G20725" s="45"/>
      <c r="L20725"/>
      <c r="M20725" s="46"/>
    </row>
    <row r="20726" spans="1:13" x14ac:dyDescent="0.3">
      <c r="A20726"/>
      <c r="B20726"/>
      <c r="C20726" s="29"/>
      <c r="D20726"/>
      <c r="E20726" s="44"/>
      <c r="F20726" s="29"/>
      <c r="G20726" s="45"/>
      <c r="L20726"/>
      <c r="M20726" s="46"/>
    </row>
    <row r="20727" spans="1:13" x14ac:dyDescent="0.3">
      <c r="A20727"/>
      <c r="B20727"/>
      <c r="C20727" s="29"/>
      <c r="D20727"/>
      <c r="E20727" s="44"/>
      <c r="F20727" s="29"/>
      <c r="G20727" s="45"/>
      <c r="L20727"/>
      <c r="M20727" s="46"/>
    </row>
    <row r="20728" spans="1:13" x14ac:dyDescent="0.3">
      <c r="A20728"/>
      <c r="B20728"/>
      <c r="C20728" s="29"/>
      <c r="D20728"/>
      <c r="E20728" s="44"/>
      <c r="F20728" s="29"/>
      <c r="G20728" s="45"/>
      <c r="L20728"/>
      <c r="M20728" s="46"/>
    </row>
    <row r="20729" spans="1:13" x14ac:dyDescent="0.3">
      <c r="A20729"/>
      <c r="B20729"/>
      <c r="C20729" s="29"/>
      <c r="D20729"/>
      <c r="E20729" s="44"/>
      <c r="F20729" s="29"/>
      <c r="G20729" s="45"/>
      <c r="L20729"/>
      <c r="M20729" s="46"/>
    </row>
    <row r="20730" spans="1:13" x14ac:dyDescent="0.3">
      <c r="A20730"/>
      <c r="B20730"/>
      <c r="C20730" s="29"/>
      <c r="D20730"/>
      <c r="E20730" s="44"/>
      <c r="F20730" s="29"/>
      <c r="G20730" s="45"/>
      <c r="L20730"/>
      <c r="M20730" s="46"/>
    </row>
    <row r="20731" spans="1:13" x14ac:dyDescent="0.3">
      <c r="A20731"/>
      <c r="B20731"/>
      <c r="C20731" s="29"/>
      <c r="D20731"/>
      <c r="E20731" s="44"/>
      <c r="F20731" s="29"/>
      <c r="G20731" s="45"/>
      <c r="L20731"/>
      <c r="M20731" s="46"/>
    </row>
    <row r="20732" spans="1:13" x14ac:dyDescent="0.3">
      <c r="A20732"/>
      <c r="B20732"/>
      <c r="C20732" s="29"/>
      <c r="D20732"/>
      <c r="E20732" s="44"/>
      <c r="F20732" s="29"/>
      <c r="G20732" s="45"/>
      <c r="L20732"/>
      <c r="M20732" s="46"/>
    </row>
    <row r="20733" spans="1:13" x14ac:dyDescent="0.3">
      <c r="A20733"/>
      <c r="B20733"/>
      <c r="C20733" s="29"/>
      <c r="D20733"/>
      <c r="E20733" s="44"/>
      <c r="F20733" s="29"/>
      <c r="G20733" s="45"/>
      <c r="L20733"/>
      <c r="M20733" s="46"/>
    </row>
    <row r="20734" spans="1:13" x14ac:dyDescent="0.3">
      <c r="A20734"/>
      <c r="B20734"/>
      <c r="C20734" s="29"/>
      <c r="D20734"/>
      <c r="E20734" s="44"/>
      <c r="F20734" s="29"/>
      <c r="G20734" s="45"/>
      <c r="L20734"/>
      <c r="M20734" s="46"/>
    </row>
    <row r="20735" spans="1:13" x14ac:dyDescent="0.3">
      <c r="A20735"/>
      <c r="B20735"/>
      <c r="C20735" s="29"/>
      <c r="D20735"/>
      <c r="E20735" s="44"/>
      <c r="F20735" s="29"/>
      <c r="G20735" s="45"/>
      <c r="L20735"/>
      <c r="M20735" s="46"/>
    </row>
    <row r="20736" spans="1:13" x14ac:dyDescent="0.3">
      <c r="A20736"/>
      <c r="B20736"/>
      <c r="C20736" s="29"/>
      <c r="D20736"/>
      <c r="E20736" s="44"/>
      <c r="F20736" s="29"/>
      <c r="G20736" s="45"/>
      <c r="L20736"/>
      <c r="M20736" s="46"/>
    </row>
    <row r="20737" spans="1:13" x14ac:dyDescent="0.3">
      <c r="A20737"/>
      <c r="B20737"/>
      <c r="C20737" s="29"/>
      <c r="D20737"/>
      <c r="E20737" s="44"/>
      <c r="F20737" s="29"/>
      <c r="G20737" s="45"/>
      <c r="L20737"/>
      <c r="M20737" s="46"/>
    </row>
    <row r="20738" spans="1:13" x14ac:dyDescent="0.3">
      <c r="A20738"/>
      <c r="B20738"/>
      <c r="C20738" s="29"/>
      <c r="D20738"/>
      <c r="E20738" s="44"/>
      <c r="F20738" s="29"/>
      <c r="G20738" s="45"/>
      <c r="L20738"/>
      <c r="M20738" s="46"/>
    </row>
    <row r="20739" spans="1:13" x14ac:dyDescent="0.3">
      <c r="A20739"/>
      <c r="B20739"/>
      <c r="C20739" s="29"/>
      <c r="D20739"/>
      <c r="E20739" s="44"/>
      <c r="F20739" s="29"/>
      <c r="G20739" s="45"/>
      <c r="L20739"/>
      <c r="M20739" s="46"/>
    </row>
    <row r="20740" spans="1:13" x14ac:dyDescent="0.3">
      <c r="A20740"/>
      <c r="B20740"/>
      <c r="C20740" s="29"/>
      <c r="D20740"/>
      <c r="E20740" s="44"/>
      <c r="F20740" s="29"/>
      <c r="G20740" s="45"/>
      <c r="L20740"/>
      <c r="M20740" s="46"/>
    </row>
    <row r="20741" spans="1:13" x14ac:dyDescent="0.3">
      <c r="A20741"/>
      <c r="B20741"/>
      <c r="C20741" s="29"/>
      <c r="D20741"/>
      <c r="E20741" s="44"/>
      <c r="F20741" s="29"/>
      <c r="G20741" s="45"/>
      <c r="L20741"/>
      <c r="M20741" s="46"/>
    </row>
    <row r="20742" spans="1:13" x14ac:dyDescent="0.3">
      <c r="A20742"/>
      <c r="B20742"/>
      <c r="C20742" s="29"/>
      <c r="D20742"/>
      <c r="E20742" s="44"/>
      <c r="F20742" s="29"/>
      <c r="G20742" s="45"/>
      <c r="L20742"/>
      <c r="M20742" s="46"/>
    </row>
    <row r="20743" spans="1:13" x14ac:dyDescent="0.3">
      <c r="A20743"/>
      <c r="B20743"/>
      <c r="C20743" s="29"/>
      <c r="D20743"/>
      <c r="E20743" s="44"/>
      <c r="F20743" s="29"/>
      <c r="G20743" s="45"/>
      <c r="L20743"/>
      <c r="M20743" s="46"/>
    </row>
    <row r="20744" spans="1:13" x14ac:dyDescent="0.3">
      <c r="A20744"/>
      <c r="B20744"/>
      <c r="C20744" s="29"/>
      <c r="D20744"/>
      <c r="E20744" s="44"/>
      <c r="F20744" s="29"/>
      <c r="G20744" s="45"/>
      <c r="L20744"/>
      <c r="M20744" s="46"/>
    </row>
    <row r="20745" spans="1:13" x14ac:dyDescent="0.3">
      <c r="A20745"/>
      <c r="B20745"/>
      <c r="C20745" s="29"/>
      <c r="D20745"/>
      <c r="E20745" s="44"/>
      <c r="F20745" s="29"/>
      <c r="G20745" s="45"/>
      <c r="L20745"/>
      <c r="M20745" s="46"/>
    </row>
    <row r="20746" spans="1:13" x14ac:dyDescent="0.3">
      <c r="A20746"/>
      <c r="B20746"/>
      <c r="C20746" s="29"/>
      <c r="D20746"/>
      <c r="E20746" s="44"/>
      <c r="F20746" s="29"/>
      <c r="G20746" s="45"/>
      <c r="L20746"/>
      <c r="M20746" s="46"/>
    </row>
    <row r="20747" spans="1:13" x14ac:dyDescent="0.3">
      <c r="A20747"/>
      <c r="B20747"/>
      <c r="C20747" s="29"/>
      <c r="D20747"/>
      <c r="E20747" s="44"/>
      <c r="F20747" s="29"/>
      <c r="G20747" s="45"/>
      <c r="L20747"/>
      <c r="M20747" s="46"/>
    </row>
    <row r="20748" spans="1:13" x14ac:dyDescent="0.3">
      <c r="A20748"/>
      <c r="B20748"/>
      <c r="C20748" s="29"/>
      <c r="D20748"/>
      <c r="E20748" s="44"/>
      <c r="F20748" s="29"/>
      <c r="G20748" s="45"/>
      <c r="L20748"/>
      <c r="M20748" s="46"/>
    </row>
    <row r="20749" spans="1:13" x14ac:dyDescent="0.3">
      <c r="A20749"/>
      <c r="B20749"/>
      <c r="C20749" s="29"/>
      <c r="D20749"/>
      <c r="E20749" s="44"/>
      <c r="F20749" s="29"/>
      <c r="G20749" s="45"/>
      <c r="L20749"/>
      <c r="M20749" s="46"/>
    </row>
    <row r="20750" spans="1:13" x14ac:dyDescent="0.3">
      <c r="A20750"/>
      <c r="B20750"/>
      <c r="C20750" s="29"/>
      <c r="D20750"/>
      <c r="E20750" s="44"/>
      <c r="F20750" s="29"/>
      <c r="G20750" s="45"/>
      <c r="L20750"/>
      <c r="M20750" s="46"/>
    </row>
    <row r="20751" spans="1:13" x14ac:dyDescent="0.3">
      <c r="A20751"/>
      <c r="B20751"/>
      <c r="C20751" s="29"/>
      <c r="D20751"/>
      <c r="E20751" s="44"/>
      <c r="F20751" s="29"/>
      <c r="G20751" s="45"/>
      <c r="L20751"/>
      <c r="M20751" s="46"/>
    </row>
    <row r="20752" spans="1:13" x14ac:dyDescent="0.3">
      <c r="A20752"/>
      <c r="B20752"/>
      <c r="C20752" s="29"/>
      <c r="D20752"/>
      <c r="E20752" s="44"/>
      <c r="F20752" s="29"/>
      <c r="G20752" s="45"/>
      <c r="L20752"/>
      <c r="M20752" s="46"/>
    </row>
    <row r="20753" spans="1:13" x14ac:dyDescent="0.3">
      <c r="A20753"/>
      <c r="B20753"/>
      <c r="C20753" s="29"/>
      <c r="D20753"/>
      <c r="E20753" s="44"/>
      <c r="F20753" s="29"/>
      <c r="G20753" s="45"/>
      <c r="L20753"/>
      <c r="M20753" s="46"/>
    </row>
    <row r="20754" spans="1:13" x14ac:dyDescent="0.3">
      <c r="A20754"/>
      <c r="B20754"/>
      <c r="C20754" s="29"/>
      <c r="D20754"/>
      <c r="E20754" s="44"/>
      <c r="F20754" s="29"/>
      <c r="G20754" s="45"/>
      <c r="L20754"/>
      <c r="M20754" s="46"/>
    </row>
    <row r="20755" spans="1:13" x14ac:dyDescent="0.3">
      <c r="A20755"/>
      <c r="B20755"/>
      <c r="C20755" s="29"/>
      <c r="D20755"/>
      <c r="E20755" s="44"/>
      <c r="F20755" s="29"/>
      <c r="G20755" s="45"/>
      <c r="L20755"/>
      <c r="M20755" s="46"/>
    </row>
    <row r="20756" spans="1:13" x14ac:dyDescent="0.3">
      <c r="A20756"/>
      <c r="B20756"/>
      <c r="C20756" s="29"/>
      <c r="D20756"/>
      <c r="E20756" s="44"/>
      <c r="F20756" s="29"/>
      <c r="G20756" s="45"/>
      <c r="L20756"/>
      <c r="M20756" s="46"/>
    </row>
    <row r="20757" spans="1:13" x14ac:dyDescent="0.3">
      <c r="A20757"/>
      <c r="B20757"/>
      <c r="C20757" s="29"/>
      <c r="D20757"/>
      <c r="E20757" s="44"/>
      <c r="F20757" s="29"/>
      <c r="G20757" s="45"/>
      <c r="L20757"/>
      <c r="M20757" s="46"/>
    </row>
    <row r="20758" spans="1:13" x14ac:dyDescent="0.3">
      <c r="A20758"/>
      <c r="B20758"/>
      <c r="C20758" s="29"/>
      <c r="D20758"/>
      <c r="E20758" s="44"/>
      <c r="F20758" s="29"/>
      <c r="G20758" s="45"/>
      <c r="L20758"/>
      <c r="M20758" s="46"/>
    </row>
    <row r="20759" spans="1:13" x14ac:dyDescent="0.3">
      <c r="A20759"/>
      <c r="B20759"/>
      <c r="C20759" s="29"/>
      <c r="D20759"/>
      <c r="E20759" s="44"/>
      <c r="F20759" s="29"/>
      <c r="G20759" s="45"/>
      <c r="L20759"/>
      <c r="M20759" s="46"/>
    </row>
    <row r="20760" spans="1:13" x14ac:dyDescent="0.3">
      <c r="A20760"/>
      <c r="B20760"/>
      <c r="C20760" s="29"/>
      <c r="D20760"/>
      <c r="E20760" s="44"/>
      <c r="F20760" s="29"/>
      <c r="G20760" s="45"/>
      <c r="L20760"/>
      <c r="M20760" s="46"/>
    </row>
    <row r="20761" spans="1:13" x14ac:dyDescent="0.3">
      <c r="A20761"/>
      <c r="B20761"/>
      <c r="C20761" s="29"/>
      <c r="D20761"/>
      <c r="E20761" s="44"/>
      <c r="F20761" s="29"/>
      <c r="G20761" s="45"/>
      <c r="L20761"/>
      <c r="M20761" s="46"/>
    </row>
    <row r="20762" spans="1:13" x14ac:dyDescent="0.3">
      <c r="A20762"/>
      <c r="B20762"/>
      <c r="C20762" s="29"/>
      <c r="D20762"/>
      <c r="E20762" s="44"/>
      <c r="F20762" s="29"/>
      <c r="G20762" s="45"/>
      <c r="L20762"/>
      <c r="M20762" s="46"/>
    </row>
    <row r="20763" spans="1:13" x14ac:dyDescent="0.3">
      <c r="A20763"/>
      <c r="B20763"/>
      <c r="C20763" s="29"/>
      <c r="D20763"/>
      <c r="E20763" s="44"/>
      <c r="F20763" s="29"/>
      <c r="G20763" s="45"/>
      <c r="L20763"/>
      <c r="M20763" s="46"/>
    </row>
    <row r="20764" spans="1:13" x14ac:dyDescent="0.3">
      <c r="A20764"/>
      <c r="B20764"/>
      <c r="C20764" s="29"/>
      <c r="D20764"/>
      <c r="E20764" s="44"/>
      <c r="F20764" s="29"/>
      <c r="G20764" s="45"/>
      <c r="L20764"/>
      <c r="M20764" s="46"/>
    </row>
    <row r="20765" spans="1:13" x14ac:dyDescent="0.3">
      <c r="A20765"/>
      <c r="B20765"/>
      <c r="C20765" s="29"/>
      <c r="D20765"/>
      <c r="E20765" s="44"/>
      <c r="F20765" s="29"/>
      <c r="G20765" s="45"/>
      <c r="L20765"/>
      <c r="M20765" s="46"/>
    </row>
    <row r="20766" spans="1:13" x14ac:dyDescent="0.3">
      <c r="A20766"/>
      <c r="B20766"/>
      <c r="C20766" s="29"/>
      <c r="D20766"/>
      <c r="E20766" s="44"/>
      <c r="F20766" s="29"/>
      <c r="G20766" s="45"/>
      <c r="L20766"/>
      <c r="M20766" s="46"/>
    </row>
    <row r="20767" spans="1:13" x14ac:dyDescent="0.3">
      <c r="A20767"/>
      <c r="B20767"/>
      <c r="C20767" s="29"/>
      <c r="D20767"/>
      <c r="E20767" s="44"/>
      <c r="F20767" s="29"/>
      <c r="G20767" s="45"/>
      <c r="L20767"/>
      <c r="M20767" s="46"/>
    </row>
    <row r="20768" spans="1:13" x14ac:dyDescent="0.3">
      <c r="A20768"/>
      <c r="B20768"/>
      <c r="C20768" s="29"/>
      <c r="D20768"/>
      <c r="E20768" s="44"/>
      <c r="F20768" s="29"/>
      <c r="G20768" s="45"/>
      <c r="L20768"/>
      <c r="M20768" s="46"/>
    </row>
    <row r="20769" spans="1:13" x14ac:dyDescent="0.3">
      <c r="A20769"/>
      <c r="B20769"/>
      <c r="C20769" s="29"/>
      <c r="D20769"/>
      <c r="E20769" s="44"/>
      <c r="F20769" s="29"/>
      <c r="G20769" s="45"/>
      <c r="L20769"/>
      <c r="M20769" s="46"/>
    </row>
    <row r="20770" spans="1:13" x14ac:dyDescent="0.3">
      <c r="A20770"/>
      <c r="B20770"/>
      <c r="C20770" s="29"/>
      <c r="D20770"/>
      <c r="E20770" s="44"/>
      <c r="F20770" s="29"/>
      <c r="G20770" s="45"/>
      <c r="L20770"/>
      <c r="M20770" s="46"/>
    </row>
    <row r="20771" spans="1:13" x14ac:dyDescent="0.3">
      <c r="A20771"/>
      <c r="B20771"/>
      <c r="C20771" s="29"/>
      <c r="D20771"/>
      <c r="E20771" s="44"/>
      <c r="F20771" s="29"/>
      <c r="G20771" s="45"/>
      <c r="L20771"/>
      <c r="M20771" s="46"/>
    </row>
    <row r="20772" spans="1:13" x14ac:dyDescent="0.3">
      <c r="A20772"/>
      <c r="B20772"/>
      <c r="C20772" s="29"/>
      <c r="D20772"/>
      <c r="E20772" s="44"/>
      <c r="F20772" s="29"/>
      <c r="G20772" s="45"/>
      <c r="L20772"/>
      <c r="M20772" s="46"/>
    </row>
    <row r="20773" spans="1:13" x14ac:dyDescent="0.3">
      <c r="A20773"/>
      <c r="B20773"/>
      <c r="C20773" s="29"/>
      <c r="D20773"/>
      <c r="E20773" s="44"/>
      <c r="F20773" s="29"/>
      <c r="G20773" s="45"/>
      <c r="L20773"/>
      <c r="M20773" s="46"/>
    </row>
    <row r="20774" spans="1:13" x14ac:dyDescent="0.3">
      <c r="A20774"/>
      <c r="B20774"/>
      <c r="C20774" s="29"/>
      <c r="D20774"/>
      <c r="E20774" s="44"/>
      <c r="F20774" s="29"/>
      <c r="G20774" s="45"/>
      <c r="L20774"/>
      <c r="M20774" s="46"/>
    </row>
    <row r="20775" spans="1:13" x14ac:dyDescent="0.3">
      <c r="A20775"/>
      <c r="B20775"/>
      <c r="C20775" s="29"/>
      <c r="D20775"/>
      <c r="E20775" s="44"/>
      <c r="F20775" s="29"/>
      <c r="G20775" s="45"/>
      <c r="L20775"/>
      <c r="M20775" s="46"/>
    </row>
    <row r="20776" spans="1:13" x14ac:dyDescent="0.3">
      <c r="A20776"/>
      <c r="B20776"/>
      <c r="C20776" s="29"/>
      <c r="D20776"/>
      <c r="E20776" s="44"/>
      <c r="F20776" s="29"/>
      <c r="G20776" s="45"/>
      <c r="L20776"/>
      <c r="M20776" s="46"/>
    </row>
    <row r="20777" spans="1:13" x14ac:dyDescent="0.3">
      <c r="A20777"/>
      <c r="B20777"/>
      <c r="C20777" s="29"/>
      <c r="D20777"/>
      <c r="E20777" s="44"/>
      <c r="F20777" s="29"/>
      <c r="G20777" s="45"/>
      <c r="L20777"/>
      <c r="M20777" s="46"/>
    </row>
    <row r="20778" spans="1:13" x14ac:dyDescent="0.3">
      <c r="A20778"/>
      <c r="B20778"/>
      <c r="C20778" s="29"/>
      <c r="D20778"/>
      <c r="E20778" s="44"/>
      <c r="F20778" s="29"/>
      <c r="G20778" s="45"/>
      <c r="L20778"/>
      <c r="M20778" s="46"/>
    </row>
    <row r="20779" spans="1:13" x14ac:dyDescent="0.3">
      <c r="A20779"/>
      <c r="B20779"/>
      <c r="C20779" s="29"/>
      <c r="D20779"/>
      <c r="E20779" s="44"/>
      <c r="F20779" s="29"/>
      <c r="G20779" s="45"/>
      <c r="L20779"/>
      <c r="M20779" s="46"/>
    </row>
    <row r="20780" spans="1:13" x14ac:dyDescent="0.3">
      <c r="A20780"/>
      <c r="B20780"/>
      <c r="C20780" s="29"/>
      <c r="D20780"/>
      <c r="E20780" s="44"/>
      <c r="F20780" s="29"/>
      <c r="G20780" s="45"/>
      <c r="L20780"/>
      <c r="M20780" s="46"/>
    </row>
    <row r="20781" spans="1:13" x14ac:dyDescent="0.3">
      <c r="A20781"/>
      <c r="B20781"/>
      <c r="C20781" s="29"/>
      <c r="D20781"/>
      <c r="E20781" s="44"/>
      <c r="F20781" s="29"/>
      <c r="G20781" s="45"/>
      <c r="L20781"/>
      <c r="M20781" s="46"/>
    </row>
    <row r="20782" spans="1:13" x14ac:dyDescent="0.3">
      <c r="A20782"/>
      <c r="B20782"/>
      <c r="C20782" s="29"/>
      <c r="D20782"/>
      <c r="E20782" s="44"/>
      <c r="F20782" s="29"/>
      <c r="G20782" s="45"/>
      <c r="L20782"/>
      <c r="M20782" s="46"/>
    </row>
    <row r="20783" spans="1:13" x14ac:dyDescent="0.3">
      <c r="A20783"/>
      <c r="B20783"/>
      <c r="C20783" s="29"/>
      <c r="D20783"/>
      <c r="E20783" s="44"/>
      <c r="F20783" s="29"/>
      <c r="G20783" s="45"/>
      <c r="L20783"/>
      <c r="M20783" s="46"/>
    </row>
    <row r="20784" spans="1:13" x14ac:dyDescent="0.3">
      <c r="A20784"/>
      <c r="B20784"/>
      <c r="C20784" s="29"/>
      <c r="D20784"/>
      <c r="E20784" s="44"/>
      <c r="F20784" s="29"/>
      <c r="G20784" s="45"/>
      <c r="L20784"/>
      <c r="M20784" s="46"/>
    </row>
    <row r="20785" spans="1:13" x14ac:dyDescent="0.3">
      <c r="A20785"/>
      <c r="B20785"/>
      <c r="C20785" s="29"/>
      <c r="D20785"/>
      <c r="E20785" s="44"/>
      <c r="F20785" s="29"/>
      <c r="G20785" s="45"/>
      <c r="L20785"/>
      <c r="M20785" s="46"/>
    </row>
    <row r="20786" spans="1:13" x14ac:dyDescent="0.3">
      <c r="A20786"/>
      <c r="B20786"/>
      <c r="C20786" s="29"/>
      <c r="D20786"/>
      <c r="E20786" s="44"/>
      <c r="F20786" s="29"/>
      <c r="G20786" s="45"/>
      <c r="L20786"/>
      <c r="M20786" s="46"/>
    </row>
    <row r="20787" spans="1:13" x14ac:dyDescent="0.3">
      <c r="A20787"/>
      <c r="B20787"/>
      <c r="C20787" s="29"/>
      <c r="D20787"/>
      <c r="E20787" s="44"/>
      <c r="F20787" s="29"/>
      <c r="G20787" s="45"/>
      <c r="L20787"/>
      <c r="M20787" s="46"/>
    </row>
    <row r="20788" spans="1:13" x14ac:dyDescent="0.3">
      <c r="A20788"/>
      <c r="B20788"/>
      <c r="C20788" s="29"/>
      <c r="D20788"/>
      <c r="E20788" s="44"/>
      <c r="F20788" s="29"/>
      <c r="G20788" s="45"/>
      <c r="L20788"/>
      <c r="M20788" s="46"/>
    </row>
    <row r="20789" spans="1:13" x14ac:dyDescent="0.3">
      <c r="A20789"/>
      <c r="B20789"/>
      <c r="C20789" s="29"/>
      <c r="D20789"/>
      <c r="E20789" s="44"/>
      <c r="F20789" s="29"/>
      <c r="G20789" s="45"/>
      <c r="L20789"/>
      <c r="M20789" s="46"/>
    </row>
    <row r="20790" spans="1:13" x14ac:dyDescent="0.3">
      <c r="A20790"/>
      <c r="B20790"/>
      <c r="C20790" s="29"/>
      <c r="D20790"/>
      <c r="E20790" s="44"/>
      <c r="F20790" s="29"/>
      <c r="G20790" s="45"/>
      <c r="L20790"/>
      <c r="M20790" s="46"/>
    </row>
    <row r="20791" spans="1:13" x14ac:dyDescent="0.3">
      <c r="A20791"/>
      <c r="B20791"/>
      <c r="C20791" s="29"/>
      <c r="D20791"/>
      <c r="E20791" s="44"/>
      <c r="F20791" s="29"/>
      <c r="G20791" s="45"/>
      <c r="L20791"/>
      <c r="M20791" s="46"/>
    </row>
    <row r="20792" spans="1:13" x14ac:dyDescent="0.3">
      <c r="A20792"/>
      <c r="B20792"/>
      <c r="C20792" s="29"/>
      <c r="D20792"/>
      <c r="E20792" s="44"/>
      <c r="F20792" s="29"/>
      <c r="G20792" s="45"/>
      <c r="L20792"/>
      <c r="M20792" s="46"/>
    </row>
    <row r="20793" spans="1:13" x14ac:dyDescent="0.3">
      <c r="A20793"/>
      <c r="B20793"/>
      <c r="C20793" s="29"/>
      <c r="D20793"/>
      <c r="E20793" s="44"/>
      <c r="F20793" s="29"/>
      <c r="G20793" s="45"/>
      <c r="L20793"/>
      <c r="M20793" s="46"/>
    </row>
    <row r="20794" spans="1:13" x14ac:dyDescent="0.3">
      <c r="A20794"/>
      <c r="B20794"/>
      <c r="C20794" s="29"/>
      <c r="D20794"/>
      <c r="E20794" s="44"/>
      <c r="F20794" s="29"/>
      <c r="G20794" s="45"/>
      <c r="L20794"/>
      <c r="M20794" s="46"/>
    </row>
    <row r="20795" spans="1:13" x14ac:dyDescent="0.3">
      <c r="A20795"/>
      <c r="B20795"/>
      <c r="C20795" s="29"/>
      <c r="D20795"/>
      <c r="E20795" s="44"/>
      <c r="F20795" s="29"/>
      <c r="G20795" s="45"/>
      <c r="L20795"/>
      <c r="M20795" s="46"/>
    </row>
    <row r="20796" spans="1:13" x14ac:dyDescent="0.3">
      <c r="A20796"/>
      <c r="B20796"/>
      <c r="C20796" s="29"/>
      <c r="D20796"/>
      <c r="E20796" s="44"/>
      <c r="F20796" s="29"/>
      <c r="G20796" s="45"/>
      <c r="L20796"/>
      <c r="M20796" s="46"/>
    </row>
    <row r="20797" spans="1:13" x14ac:dyDescent="0.3">
      <c r="A20797"/>
      <c r="B20797"/>
      <c r="C20797" s="29"/>
      <c r="D20797"/>
      <c r="E20797" s="44"/>
      <c r="F20797" s="29"/>
      <c r="G20797" s="45"/>
      <c r="L20797"/>
      <c r="M20797" s="46"/>
    </row>
    <row r="20798" spans="1:13" x14ac:dyDescent="0.3">
      <c r="A20798"/>
      <c r="B20798"/>
      <c r="C20798" s="29"/>
      <c r="D20798"/>
      <c r="E20798" s="44"/>
      <c r="F20798" s="29"/>
      <c r="G20798" s="45"/>
      <c r="L20798"/>
      <c r="M20798" s="46"/>
    </row>
    <row r="20799" spans="1:13" x14ac:dyDescent="0.3">
      <c r="A20799"/>
      <c r="B20799"/>
      <c r="C20799" s="29"/>
      <c r="D20799"/>
      <c r="E20799" s="44"/>
      <c r="F20799" s="29"/>
      <c r="G20799" s="45"/>
      <c r="L20799"/>
      <c r="M20799" s="46"/>
    </row>
    <row r="20800" spans="1:13" x14ac:dyDescent="0.3">
      <c r="A20800"/>
      <c r="B20800"/>
      <c r="C20800" s="29"/>
      <c r="D20800"/>
      <c r="E20800" s="44"/>
      <c r="F20800" s="29"/>
      <c r="G20800" s="45"/>
      <c r="L20800"/>
      <c r="M20800" s="46"/>
    </row>
    <row r="20801" spans="1:13" x14ac:dyDescent="0.3">
      <c r="A20801"/>
      <c r="B20801"/>
      <c r="C20801" s="29"/>
      <c r="D20801"/>
      <c r="E20801" s="44"/>
      <c r="F20801" s="29"/>
      <c r="G20801" s="45"/>
      <c r="L20801"/>
      <c r="M20801" s="46"/>
    </row>
    <row r="20802" spans="1:13" x14ac:dyDescent="0.3">
      <c r="A20802"/>
      <c r="B20802"/>
      <c r="C20802" s="29"/>
      <c r="D20802"/>
      <c r="E20802" s="44"/>
      <c r="F20802" s="29"/>
      <c r="G20802" s="45"/>
      <c r="L20802"/>
      <c r="M20802" s="46"/>
    </row>
    <row r="20803" spans="1:13" x14ac:dyDescent="0.3">
      <c r="A20803"/>
      <c r="B20803"/>
      <c r="C20803" s="29"/>
      <c r="D20803"/>
      <c r="E20803" s="44"/>
      <c r="F20803" s="29"/>
      <c r="G20803" s="45"/>
      <c r="L20803"/>
      <c r="M20803" s="46"/>
    </row>
    <row r="20804" spans="1:13" x14ac:dyDescent="0.3">
      <c r="A20804"/>
      <c r="B20804"/>
      <c r="C20804" s="29"/>
      <c r="D20804"/>
      <c r="E20804" s="44"/>
      <c r="F20804" s="29"/>
      <c r="G20804" s="45"/>
      <c r="L20804"/>
      <c r="M20804" s="46"/>
    </row>
    <row r="20805" spans="1:13" x14ac:dyDescent="0.3">
      <c r="A20805"/>
      <c r="B20805"/>
      <c r="C20805" s="29"/>
      <c r="D20805"/>
      <c r="E20805" s="44"/>
      <c r="F20805" s="29"/>
      <c r="G20805" s="45"/>
      <c r="L20805"/>
      <c r="M20805" s="46"/>
    </row>
    <row r="20806" spans="1:13" x14ac:dyDescent="0.3">
      <c r="A20806"/>
      <c r="B20806"/>
      <c r="C20806" s="29"/>
      <c r="D20806"/>
      <c r="E20806" s="44"/>
      <c r="F20806" s="29"/>
      <c r="G20806" s="45"/>
      <c r="L20806"/>
      <c r="M20806" s="46"/>
    </row>
    <row r="20807" spans="1:13" x14ac:dyDescent="0.3">
      <c r="A20807"/>
      <c r="B20807"/>
      <c r="C20807" s="29"/>
      <c r="D20807"/>
      <c r="E20807" s="44"/>
      <c r="F20807" s="29"/>
      <c r="G20807" s="45"/>
      <c r="L20807"/>
      <c r="M20807" s="46"/>
    </row>
    <row r="20808" spans="1:13" x14ac:dyDescent="0.3">
      <c r="A20808"/>
      <c r="B20808"/>
      <c r="C20808" s="29"/>
      <c r="D20808"/>
      <c r="E20808" s="44"/>
      <c r="F20808" s="29"/>
      <c r="G20808" s="45"/>
      <c r="L20808"/>
      <c r="M20808" s="46"/>
    </row>
    <row r="20809" spans="1:13" x14ac:dyDescent="0.3">
      <c r="A20809"/>
      <c r="B20809"/>
      <c r="C20809" s="29"/>
      <c r="D20809"/>
      <c r="E20809" s="44"/>
      <c r="F20809" s="29"/>
      <c r="G20809" s="45"/>
      <c r="L20809"/>
      <c r="M20809" s="46"/>
    </row>
    <row r="20810" spans="1:13" x14ac:dyDescent="0.3">
      <c r="A20810"/>
      <c r="B20810"/>
      <c r="C20810" s="29"/>
      <c r="D20810"/>
      <c r="E20810" s="44"/>
      <c r="F20810" s="29"/>
      <c r="G20810" s="45"/>
      <c r="L20810"/>
      <c r="M20810" s="46"/>
    </row>
    <row r="20811" spans="1:13" x14ac:dyDescent="0.3">
      <c r="A20811"/>
      <c r="B20811"/>
      <c r="C20811" s="29"/>
      <c r="D20811"/>
      <c r="E20811" s="44"/>
      <c r="F20811" s="29"/>
      <c r="G20811" s="45"/>
      <c r="L20811"/>
      <c r="M20811" s="46"/>
    </row>
    <row r="20812" spans="1:13" x14ac:dyDescent="0.3">
      <c r="A20812"/>
      <c r="B20812"/>
      <c r="C20812" s="29"/>
      <c r="D20812"/>
      <c r="E20812" s="44"/>
      <c r="F20812" s="29"/>
      <c r="G20812" s="45"/>
      <c r="L20812"/>
      <c r="M20812" s="46"/>
    </row>
    <row r="20813" spans="1:13" x14ac:dyDescent="0.3">
      <c r="A20813"/>
      <c r="B20813"/>
      <c r="C20813" s="29"/>
      <c r="D20813"/>
      <c r="E20813" s="44"/>
      <c r="F20813" s="29"/>
      <c r="G20813" s="45"/>
      <c r="L20813"/>
      <c r="M20813" s="46"/>
    </row>
    <row r="20814" spans="1:13" x14ac:dyDescent="0.3">
      <c r="A20814"/>
      <c r="B20814"/>
      <c r="C20814" s="29"/>
      <c r="D20814"/>
      <c r="E20814" s="44"/>
      <c r="F20814" s="29"/>
      <c r="G20814" s="45"/>
      <c r="L20814"/>
      <c r="M20814" s="46"/>
    </row>
    <row r="20815" spans="1:13" x14ac:dyDescent="0.3">
      <c r="A20815"/>
      <c r="B20815"/>
      <c r="C20815" s="29"/>
      <c r="D20815"/>
      <c r="E20815" s="44"/>
      <c r="F20815" s="29"/>
      <c r="G20815" s="45"/>
      <c r="L20815"/>
      <c r="M20815" s="46"/>
    </row>
    <row r="20816" spans="1:13" x14ac:dyDescent="0.3">
      <c r="A20816"/>
      <c r="B20816"/>
      <c r="C20816" s="29"/>
      <c r="D20816"/>
      <c r="E20816" s="44"/>
      <c r="F20816" s="29"/>
      <c r="G20816" s="45"/>
      <c r="L20816"/>
      <c r="M20816" s="46"/>
    </row>
    <row r="20817" spans="1:13" x14ac:dyDescent="0.3">
      <c r="A20817"/>
      <c r="B20817"/>
      <c r="C20817" s="29"/>
      <c r="D20817"/>
      <c r="E20817" s="44"/>
      <c r="F20817" s="29"/>
      <c r="G20817" s="45"/>
      <c r="L20817"/>
      <c r="M20817" s="46"/>
    </row>
    <row r="20818" spans="1:13" x14ac:dyDescent="0.3">
      <c r="A20818"/>
      <c r="B20818"/>
      <c r="C20818" s="29"/>
      <c r="D20818"/>
      <c r="E20818" s="44"/>
      <c r="F20818" s="29"/>
      <c r="G20818" s="45"/>
      <c r="L20818"/>
      <c r="M20818" s="46"/>
    </row>
    <row r="20819" spans="1:13" x14ac:dyDescent="0.3">
      <c r="A20819"/>
      <c r="B20819"/>
      <c r="C20819" s="29"/>
      <c r="D20819"/>
      <c r="E20819" s="44"/>
      <c r="F20819" s="29"/>
      <c r="G20819" s="45"/>
      <c r="L20819"/>
      <c r="M20819" s="46"/>
    </row>
    <row r="20820" spans="1:13" x14ac:dyDescent="0.3">
      <c r="A20820"/>
      <c r="B20820"/>
      <c r="C20820" s="29"/>
      <c r="D20820"/>
      <c r="E20820" s="44"/>
      <c r="F20820" s="29"/>
      <c r="G20820" s="45"/>
      <c r="L20820"/>
      <c r="M20820" s="46"/>
    </row>
    <row r="20821" spans="1:13" x14ac:dyDescent="0.3">
      <c r="A20821"/>
      <c r="B20821"/>
      <c r="C20821" s="29"/>
      <c r="D20821"/>
      <c r="E20821" s="44"/>
      <c r="F20821" s="29"/>
      <c r="G20821" s="45"/>
      <c r="L20821"/>
      <c r="M20821" s="46"/>
    </row>
    <row r="20822" spans="1:13" x14ac:dyDescent="0.3">
      <c r="A20822"/>
      <c r="B20822"/>
      <c r="C20822" s="29"/>
      <c r="D20822"/>
      <c r="E20822" s="44"/>
      <c r="F20822" s="29"/>
      <c r="G20822" s="45"/>
      <c r="L20822"/>
      <c r="M20822" s="46"/>
    </row>
    <row r="20823" spans="1:13" x14ac:dyDescent="0.3">
      <c r="A20823"/>
      <c r="B20823"/>
      <c r="C20823" s="29"/>
      <c r="D20823"/>
      <c r="E20823" s="44"/>
      <c r="F20823" s="29"/>
      <c r="G20823" s="45"/>
      <c r="L20823"/>
      <c r="M20823" s="46"/>
    </row>
    <row r="20824" spans="1:13" x14ac:dyDescent="0.3">
      <c r="A20824"/>
      <c r="B20824"/>
      <c r="C20824" s="29"/>
      <c r="D20824"/>
      <c r="E20824" s="44"/>
      <c r="F20824" s="29"/>
      <c r="G20824" s="45"/>
      <c r="L20824"/>
      <c r="M20824" s="46"/>
    </row>
    <row r="20825" spans="1:13" x14ac:dyDescent="0.3">
      <c r="A20825"/>
      <c r="B20825"/>
      <c r="C20825" s="29"/>
      <c r="D20825"/>
      <c r="E20825" s="44"/>
      <c r="F20825" s="29"/>
      <c r="G20825" s="45"/>
      <c r="L20825"/>
      <c r="M20825" s="46"/>
    </row>
    <row r="20826" spans="1:13" x14ac:dyDescent="0.3">
      <c r="A20826"/>
      <c r="B20826"/>
      <c r="C20826" s="29"/>
      <c r="D20826"/>
      <c r="E20826" s="44"/>
      <c r="F20826" s="29"/>
      <c r="G20826" s="45"/>
      <c r="L20826"/>
      <c r="M20826" s="46"/>
    </row>
    <row r="20827" spans="1:13" x14ac:dyDescent="0.3">
      <c r="A20827"/>
      <c r="B20827"/>
      <c r="C20827" s="29"/>
      <c r="D20827"/>
      <c r="E20827" s="44"/>
      <c r="F20827" s="29"/>
      <c r="G20827" s="45"/>
      <c r="L20827"/>
      <c r="M20827" s="46"/>
    </row>
    <row r="20828" spans="1:13" x14ac:dyDescent="0.3">
      <c r="A20828"/>
      <c r="B20828"/>
      <c r="C20828" s="29"/>
      <c r="D20828"/>
      <c r="E20828" s="44"/>
      <c r="F20828" s="29"/>
      <c r="G20828" s="45"/>
      <c r="L20828"/>
      <c r="M20828" s="46"/>
    </row>
    <row r="20829" spans="1:13" x14ac:dyDescent="0.3">
      <c r="A20829"/>
      <c r="B20829"/>
      <c r="C20829" s="29"/>
      <c r="D20829"/>
      <c r="E20829" s="44"/>
      <c r="F20829" s="29"/>
      <c r="G20829" s="45"/>
      <c r="L20829"/>
      <c r="M20829" s="46"/>
    </row>
    <row r="20830" spans="1:13" x14ac:dyDescent="0.3">
      <c r="A20830"/>
      <c r="B20830"/>
      <c r="C20830" s="29"/>
      <c r="D20830"/>
      <c r="E20830" s="44"/>
      <c r="F20830" s="29"/>
      <c r="G20830" s="45"/>
      <c r="L20830"/>
      <c r="M20830" s="46"/>
    </row>
    <row r="20831" spans="1:13" x14ac:dyDescent="0.3">
      <c r="A20831"/>
      <c r="B20831"/>
      <c r="C20831" s="29"/>
      <c r="D20831"/>
      <c r="E20831" s="44"/>
      <c r="F20831" s="29"/>
      <c r="G20831" s="45"/>
      <c r="L20831"/>
      <c r="M20831" s="46"/>
    </row>
    <row r="20832" spans="1:13" x14ac:dyDescent="0.3">
      <c r="A20832"/>
      <c r="B20832"/>
      <c r="C20832" s="29"/>
      <c r="D20832"/>
      <c r="E20832" s="44"/>
      <c r="F20832" s="29"/>
      <c r="G20832" s="45"/>
      <c r="L20832"/>
      <c r="M20832" s="46"/>
    </row>
    <row r="20833" spans="1:13" x14ac:dyDescent="0.3">
      <c r="A20833"/>
      <c r="B20833"/>
      <c r="C20833" s="29"/>
      <c r="D20833"/>
      <c r="E20833" s="44"/>
      <c r="F20833" s="29"/>
      <c r="G20833" s="45"/>
      <c r="L20833"/>
      <c r="M20833" s="46"/>
    </row>
    <row r="20834" spans="1:13" x14ac:dyDescent="0.3">
      <c r="A20834"/>
      <c r="B20834"/>
      <c r="C20834" s="29"/>
      <c r="D20834"/>
      <c r="E20834" s="44"/>
      <c r="F20834" s="29"/>
      <c r="G20834" s="45"/>
      <c r="L20834"/>
      <c r="M20834" s="46"/>
    </row>
    <row r="20835" spans="1:13" x14ac:dyDescent="0.3">
      <c r="A20835"/>
      <c r="B20835"/>
      <c r="C20835" s="29"/>
      <c r="D20835"/>
      <c r="E20835" s="44"/>
      <c r="F20835" s="29"/>
      <c r="G20835" s="45"/>
      <c r="L20835"/>
      <c r="M20835" s="46"/>
    </row>
    <row r="20836" spans="1:13" x14ac:dyDescent="0.3">
      <c r="A20836"/>
      <c r="B20836"/>
      <c r="C20836" s="29"/>
      <c r="D20836"/>
      <c r="E20836" s="44"/>
      <c r="F20836" s="29"/>
      <c r="G20836" s="45"/>
      <c r="L20836"/>
      <c r="M20836" s="46"/>
    </row>
    <row r="20837" spans="1:13" x14ac:dyDescent="0.3">
      <c r="A20837"/>
      <c r="B20837"/>
      <c r="C20837" s="29"/>
      <c r="D20837"/>
      <c r="E20837" s="44"/>
      <c r="F20837" s="29"/>
      <c r="G20837" s="45"/>
      <c r="L20837"/>
      <c r="M20837" s="46"/>
    </row>
    <row r="20838" spans="1:13" x14ac:dyDescent="0.3">
      <c r="A20838"/>
      <c r="B20838"/>
      <c r="C20838" s="29"/>
      <c r="D20838"/>
      <c r="E20838" s="44"/>
      <c r="F20838" s="29"/>
      <c r="G20838" s="45"/>
      <c r="L20838"/>
      <c r="M20838" s="46"/>
    </row>
    <row r="20839" spans="1:13" x14ac:dyDescent="0.3">
      <c r="A20839"/>
      <c r="B20839"/>
      <c r="C20839" s="29"/>
      <c r="D20839"/>
      <c r="E20839" s="44"/>
      <c r="F20839" s="29"/>
      <c r="G20839" s="45"/>
      <c r="L20839"/>
      <c r="M20839" s="46"/>
    </row>
    <row r="20840" spans="1:13" x14ac:dyDescent="0.3">
      <c r="A20840"/>
      <c r="B20840"/>
      <c r="C20840" s="29"/>
      <c r="D20840"/>
      <c r="E20840" s="44"/>
      <c r="F20840" s="29"/>
      <c r="G20840" s="45"/>
      <c r="L20840"/>
      <c r="M20840" s="46"/>
    </row>
    <row r="20841" spans="1:13" x14ac:dyDescent="0.3">
      <c r="A20841"/>
      <c r="B20841"/>
      <c r="C20841" s="29"/>
      <c r="D20841"/>
      <c r="E20841" s="44"/>
      <c r="F20841" s="29"/>
      <c r="G20841" s="45"/>
      <c r="L20841"/>
      <c r="M20841" s="46"/>
    </row>
    <row r="20842" spans="1:13" x14ac:dyDescent="0.3">
      <c r="A20842"/>
      <c r="B20842"/>
      <c r="C20842" s="29"/>
      <c r="D20842"/>
      <c r="E20842" s="44"/>
      <c r="F20842" s="29"/>
      <c r="G20842" s="45"/>
      <c r="L20842"/>
      <c r="M20842" s="46"/>
    </row>
    <row r="20843" spans="1:13" x14ac:dyDescent="0.3">
      <c r="A20843"/>
      <c r="B20843"/>
      <c r="C20843" s="29"/>
      <c r="D20843"/>
      <c r="E20843" s="44"/>
      <c r="F20843" s="29"/>
      <c r="G20843" s="45"/>
      <c r="L20843"/>
      <c r="M20843" s="46"/>
    </row>
    <row r="20844" spans="1:13" x14ac:dyDescent="0.3">
      <c r="A20844"/>
      <c r="B20844"/>
      <c r="C20844" s="29"/>
      <c r="D20844"/>
      <c r="E20844" s="44"/>
      <c r="F20844" s="29"/>
      <c r="G20844" s="45"/>
      <c r="L20844"/>
      <c r="M20844" s="46"/>
    </row>
    <row r="20845" spans="1:13" x14ac:dyDescent="0.3">
      <c r="A20845"/>
      <c r="B20845"/>
      <c r="C20845" s="29"/>
      <c r="D20845"/>
      <c r="E20845" s="44"/>
      <c r="F20845" s="29"/>
      <c r="G20845" s="45"/>
      <c r="L20845"/>
      <c r="M20845" s="46"/>
    </row>
    <row r="20846" spans="1:13" x14ac:dyDescent="0.3">
      <c r="A20846"/>
      <c r="B20846"/>
      <c r="C20846" s="29"/>
      <c r="D20846"/>
      <c r="E20846" s="44"/>
      <c r="F20846" s="29"/>
      <c r="G20846" s="45"/>
      <c r="L20846"/>
      <c r="M20846" s="46"/>
    </row>
    <row r="20847" spans="1:13" x14ac:dyDescent="0.3">
      <c r="A20847"/>
      <c r="B20847"/>
      <c r="C20847" s="29"/>
      <c r="D20847"/>
      <c r="E20847" s="44"/>
      <c r="F20847" s="29"/>
      <c r="G20847" s="45"/>
      <c r="L20847"/>
      <c r="M20847" s="46"/>
    </row>
    <row r="20848" spans="1:13" x14ac:dyDescent="0.3">
      <c r="A20848"/>
      <c r="B20848"/>
      <c r="C20848" s="29"/>
      <c r="D20848"/>
      <c r="E20848" s="44"/>
      <c r="F20848" s="29"/>
      <c r="G20848" s="45"/>
      <c r="L20848"/>
      <c r="M20848" s="46"/>
    </row>
    <row r="20849" spans="1:13" x14ac:dyDescent="0.3">
      <c r="A20849"/>
      <c r="B20849"/>
      <c r="C20849" s="29"/>
      <c r="D20849"/>
      <c r="E20849" s="44"/>
      <c r="F20849" s="29"/>
      <c r="G20849" s="45"/>
      <c r="L20849"/>
      <c r="M20849" s="46"/>
    </row>
    <row r="20850" spans="1:13" x14ac:dyDescent="0.3">
      <c r="A20850"/>
      <c r="B20850"/>
      <c r="C20850" s="29"/>
      <c r="D20850"/>
      <c r="E20850" s="44"/>
      <c r="F20850" s="29"/>
      <c r="G20850" s="45"/>
      <c r="L20850"/>
      <c r="M20850" s="46"/>
    </row>
    <row r="20851" spans="1:13" x14ac:dyDescent="0.3">
      <c r="A20851"/>
      <c r="B20851"/>
      <c r="C20851" s="29"/>
      <c r="D20851"/>
      <c r="E20851" s="44"/>
      <c r="F20851" s="29"/>
      <c r="G20851" s="45"/>
      <c r="L20851"/>
      <c r="M20851" s="46"/>
    </row>
    <row r="20852" spans="1:13" x14ac:dyDescent="0.3">
      <c r="A20852"/>
      <c r="B20852"/>
      <c r="C20852" s="29"/>
      <c r="D20852"/>
      <c r="E20852" s="44"/>
      <c r="F20852" s="29"/>
      <c r="G20852" s="45"/>
      <c r="L20852"/>
      <c r="M20852" s="46"/>
    </row>
    <row r="20853" spans="1:13" x14ac:dyDescent="0.3">
      <c r="A20853"/>
      <c r="B20853"/>
      <c r="C20853" s="29"/>
      <c r="D20853"/>
      <c r="E20853" s="44"/>
      <c r="F20853" s="29"/>
      <c r="G20853" s="45"/>
      <c r="L20853"/>
      <c r="M20853" s="46"/>
    </row>
    <row r="20854" spans="1:13" x14ac:dyDescent="0.3">
      <c r="A20854"/>
      <c r="B20854"/>
      <c r="C20854" s="29"/>
      <c r="D20854"/>
      <c r="E20854" s="44"/>
      <c r="F20854" s="29"/>
      <c r="G20854" s="45"/>
      <c r="L20854"/>
      <c r="M20854" s="46"/>
    </row>
    <row r="20855" spans="1:13" x14ac:dyDescent="0.3">
      <c r="A20855"/>
      <c r="B20855"/>
      <c r="C20855" s="29"/>
      <c r="D20855"/>
      <c r="E20855" s="44"/>
      <c r="F20855" s="29"/>
      <c r="G20855" s="45"/>
      <c r="L20855"/>
      <c r="M20855" s="46"/>
    </row>
    <row r="20856" spans="1:13" x14ac:dyDescent="0.3">
      <c r="A20856"/>
      <c r="B20856"/>
      <c r="C20856" s="29"/>
      <c r="D20856"/>
      <c r="E20856" s="44"/>
      <c r="F20856" s="29"/>
      <c r="G20856" s="45"/>
      <c r="L20856"/>
      <c r="M20856" s="46"/>
    </row>
    <row r="20857" spans="1:13" x14ac:dyDescent="0.3">
      <c r="A20857"/>
      <c r="B20857"/>
      <c r="C20857" s="29"/>
      <c r="D20857"/>
      <c r="E20857" s="44"/>
      <c r="F20857" s="29"/>
      <c r="G20857" s="45"/>
      <c r="L20857"/>
      <c r="M20857" s="46"/>
    </row>
    <row r="20858" spans="1:13" x14ac:dyDescent="0.3">
      <c r="A20858"/>
      <c r="B20858"/>
      <c r="C20858" s="29"/>
      <c r="D20858"/>
      <c r="E20858" s="44"/>
      <c r="F20858" s="29"/>
      <c r="G20858" s="45"/>
      <c r="L20858"/>
      <c r="M20858" s="46"/>
    </row>
    <row r="20859" spans="1:13" x14ac:dyDescent="0.3">
      <c r="A20859"/>
      <c r="B20859"/>
      <c r="C20859" s="29"/>
      <c r="D20859"/>
      <c r="E20859" s="44"/>
      <c r="F20859" s="29"/>
      <c r="G20859" s="45"/>
      <c r="L20859"/>
      <c r="M20859" s="46"/>
    </row>
    <row r="20860" spans="1:13" x14ac:dyDescent="0.3">
      <c r="A20860"/>
      <c r="B20860"/>
      <c r="C20860" s="29"/>
      <c r="D20860"/>
      <c r="E20860" s="44"/>
      <c r="F20860" s="29"/>
      <c r="G20860" s="45"/>
      <c r="L20860"/>
      <c r="M20860" s="46"/>
    </row>
    <row r="20861" spans="1:13" x14ac:dyDescent="0.3">
      <c r="A20861"/>
      <c r="B20861"/>
      <c r="C20861" s="29"/>
      <c r="D20861"/>
      <c r="E20861" s="44"/>
      <c r="F20861" s="29"/>
      <c r="G20861" s="45"/>
      <c r="L20861"/>
      <c r="M20861" s="46"/>
    </row>
    <row r="20862" spans="1:13" x14ac:dyDescent="0.3">
      <c r="A20862"/>
      <c r="B20862"/>
      <c r="C20862" s="29"/>
      <c r="D20862"/>
      <c r="E20862" s="44"/>
      <c r="F20862" s="29"/>
      <c r="G20862" s="45"/>
      <c r="L20862"/>
      <c r="M20862" s="46"/>
    </row>
    <row r="20863" spans="1:13" x14ac:dyDescent="0.3">
      <c r="A20863"/>
      <c r="B20863"/>
      <c r="C20863" s="29"/>
      <c r="D20863"/>
      <c r="E20863" s="44"/>
      <c r="F20863" s="29"/>
      <c r="G20863" s="45"/>
      <c r="L20863"/>
      <c r="M20863" s="46"/>
    </row>
    <row r="20864" spans="1:13" x14ac:dyDescent="0.3">
      <c r="A20864"/>
      <c r="B20864"/>
      <c r="C20864" s="29"/>
      <c r="D20864"/>
      <c r="E20864" s="44"/>
      <c r="F20864" s="29"/>
      <c r="G20864" s="45"/>
      <c r="L20864"/>
      <c r="M20864" s="46"/>
    </row>
    <row r="20865" spans="1:13" x14ac:dyDescent="0.3">
      <c r="A20865"/>
      <c r="B20865"/>
      <c r="C20865" s="29"/>
      <c r="D20865"/>
      <c r="E20865" s="44"/>
      <c r="F20865" s="29"/>
      <c r="G20865" s="45"/>
      <c r="L20865"/>
      <c r="M20865" s="46"/>
    </row>
    <row r="20866" spans="1:13" x14ac:dyDescent="0.3">
      <c r="A20866"/>
      <c r="B20866"/>
      <c r="C20866" s="29"/>
      <c r="D20866"/>
      <c r="E20866" s="44"/>
      <c r="F20866" s="29"/>
      <c r="G20866" s="45"/>
      <c r="L20866"/>
      <c r="M20866" s="46"/>
    </row>
    <row r="20867" spans="1:13" x14ac:dyDescent="0.3">
      <c r="A20867"/>
      <c r="B20867"/>
      <c r="C20867" s="29"/>
      <c r="D20867"/>
      <c r="E20867" s="44"/>
      <c r="F20867" s="29"/>
      <c r="G20867" s="45"/>
      <c r="L20867"/>
      <c r="M20867" s="46"/>
    </row>
    <row r="20868" spans="1:13" x14ac:dyDescent="0.3">
      <c r="A20868"/>
      <c r="B20868"/>
      <c r="C20868" s="29"/>
      <c r="D20868"/>
      <c r="E20868" s="44"/>
      <c r="F20868" s="29"/>
      <c r="G20868" s="45"/>
      <c r="L20868"/>
      <c r="M20868" s="46"/>
    </row>
    <row r="20869" spans="1:13" x14ac:dyDescent="0.3">
      <c r="A20869"/>
      <c r="B20869"/>
      <c r="C20869" s="29"/>
      <c r="D20869"/>
      <c r="E20869" s="44"/>
      <c r="F20869" s="29"/>
      <c r="G20869" s="45"/>
      <c r="L20869"/>
      <c r="M20869" s="46"/>
    </row>
    <row r="20870" spans="1:13" x14ac:dyDescent="0.3">
      <c r="A20870"/>
      <c r="B20870"/>
      <c r="C20870" s="29"/>
      <c r="D20870"/>
      <c r="E20870" s="44"/>
      <c r="F20870" s="29"/>
      <c r="G20870" s="45"/>
      <c r="L20870"/>
      <c r="M20870" s="46"/>
    </row>
    <row r="20871" spans="1:13" x14ac:dyDescent="0.3">
      <c r="A20871"/>
      <c r="B20871"/>
      <c r="C20871" s="29"/>
      <c r="D20871"/>
      <c r="E20871" s="44"/>
      <c r="F20871" s="29"/>
      <c r="G20871" s="45"/>
      <c r="L20871"/>
      <c r="M20871" s="46"/>
    </row>
    <row r="20872" spans="1:13" x14ac:dyDescent="0.3">
      <c r="A20872"/>
      <c r="B20872"/>
      <c r="C20872" s="29"/>
      <c r="D20872"/>
      <c r="E20872" s="44"/>
      <c r="F20872" s="29"/>
      <c r="G20872" s="45"/>
      <c r="L20872"/>
      <c r="M20872" s="46"/>
    </row>
    <row r="20873" spans="1:13" x14ac:dyDescent="0.3">
      <c r="A20873"/>
      <c r="B20873"/>
      <c r="C20873" s="29"/>
      <c r="D20873"/>
      <c r="E20873" s="44"/>
      <c r="F20873" s="29"/>
      <c r="G20873" s="45"/>
      <c r="L20873"/>
      <c r="M20873" s="46"/>
    </row>
    <row r="20874" spans="1:13" x14ac:dyDescent="0.3">
      <c r="A20874"/>
      <c r="B20874"/>
      <c r="C20874" s="29"/>
      <c r="D20874"/>
      <c r="E20874" s="44"/>
      <c r="F20874" s="29"/>
      <c r="G20874" s="45"/>
      <c r="L20874"/>
      <c r="M20874" s="46"/>
    </row>
    <row r="20875" spans="1:13" x14ac:dyDescent="0.3">
      <c r="A20875"/>
      <c r="B20875"/>
      <c r="C20875" s="29"/>
      <c r="D20875"/>
      <c r="E20875" s="44"/>
      <c r="F20875" s="29"/>
      <c r="G20875" s="45"/>
      <c r="L20875"/>
      <c r="M20875" s="46"/>
    </row>
    <row r="20876" spans="1:13" x14ac:dyDescent="0.3">
      <c r="A20876"/>
      <c r="B20876"/>
      <c r="C20876" s="29"/>
      <c r="D20876"/>
      <c r="E20876" s="44"/>
      <c r="F20876" s="29"/>
      <c r="G20876" s="45"/>
      <c r="L20876"/>
      <c r="M20876" s="46"/>
    </row>
    <row r="20877" spans="1:13" x14ac:dyDescent="0.3">
      <c r="A20877"/>
      <c r="B20877"/>
      <c r="C20877" s="29"/>
      <c r="D20877"/>
      <c r="E20877" s="44"/>
      <c r="F20877" s="29"/>
      <c r="G20877" s="45"/>
      <c r="L20877"/>
      <c r="M20877" s="46"/>
    </row>
    <row r="20878" spans="1:13" x14ac:dyDescent="0.3">
      <c r="A20878"/>
      <c r="B20878"/>
      <c r="C20878" s="29"/>
      <c r="D20878"/>
      <c r="E20878" s="44"/>
      <c r="F20878" s="29"/>
      <c r="G20878" s="45"/>
      <c r="L20878"/>
      <c r="M20878" s="46"/>
    </row>
    <row r="20879" spans="1:13" x14ac:dyDescent="0.3">
      <c r="A20879"/>
      <c r="B20879"/>
      <c r="C20879" s="29"/>
      <c r="D20879"/>
      <c r="E20879" s="44"/>
      <c r="F20879" s="29"/>
      <c r="G20879" s="45"/>
      <c r="L20879"/>
      <c r="M20879" s="46"/>
    </row>
    <row r="20880" spans="1:13" x14ac:dyDescent="0.3">
      <c r="A20880"/>
      <c r="B20880"/>
      <c r="C20880" s="29"/>
      <c r="D20880"/>
      <c r="E20880" s="44"/>
      <c r="F20880" s="29"/>
      <c r="G20880" s="45"/>
      <c r="L20880"/>
      <c r="M20880" s="46"/>
    </row>
    <row r="20881" spans="1:13" x14ac:dyDescent="0.3">
      <c r="A20881"/>
      <c r="B20881"/>
      <c r="C20881" s="29"/>
      <c r="D20881"/>
      <c r="E20881" s="44"/>
      <c r="F20881" s="29"/>
      <c r="G20881" s="45"/>
      <c r="L20881"/>
      <c r="M20881" s="46"/>
    </row>
    <row r="20882" spans="1:13" x14ac:dyDescent="0.3">
      <c r="A20882"/>
      <c r="B20882"/>
      <c r="C20882" s="29"/>
      <c r="D20882"/>
      <c r="E20882" s="44"/>
      <c r="F20882" s="29"/>
      <c r="G20882" s="45"/>
      <c r="L20882"/>
      <c r="M20882" s="46"/>
    </row>
    <row r="20883" spans="1:13" x14ac:dyDescent="0.3">
      <c r="A20883"/>
      <c r="B20883"/>
      <c r="C20883" s="29"/>
      <c r="D20883"/>
      <c r="E20883" s="44"/>
      <c r="F20883" s="29"/>
      <c r="G20883" s="45"/>
      <c r="L20883"/>
      <c r="M20883" s="46"/>
    </row>
    <row r="20884" spans="1:13" x14ac:dyDescent="0.3">
      <c r="A20884"/>
      <c r="B20884"/>
      <c r="C20884" s="29"/>
      <c r="D20884"/>
      <c r="E20884" s="44"/>
      <c r="F20884" s="29"/>
      <c r="G20884" s="45"/>
      <c r="L20884"/>
      <c r="M20884" s="46"/>
    </row>
    <row r="20885" spans="1:13" x14ac:dyDescent="0.3">
      <c r="A20885"/>
      <c r="B20885"/>
      <c r="C20885" s="29"/>
      <c r="D20885"/>
      <c r="E20885" s="44"/>
      <c r="F20885" s="29"/>
      <c r="G20885" s="45"/>
      <c r="L20885"/>
      <c r="M20885" s="46"/>
    </row>
    <row r="20886" spans="1:13" x14ac:dyDescent="0.3">
      <c r="A20886"/>
      <c r="B20886"/>
      <c r="C20886" s="29"/>
      <c r="D20886"/>
      <c r="E20886" s="44"/>
      <c r="F20886" s="29"/>
      <c r="G20886" s="45"/>
      <c r="L20886"/>
      <c r="M20886" s="46"/>
    </row>
    <row r="20887" spans="1:13" x14ac:dyDescent="0.3">
      <c r="A20887"/>
      <c r="B20887"/>
      <c r="C20887" s="29"/>
      <c r="D20887"/>
      <c r="E20887" s="44"/>
      <c r="F20887" s="29"/>
      <c r="G20887" s="45"/>
      <c r="L20887"/>
      <c r="M20887" s="46"/>
    </row>
    <row r="20888" spans="1:13" x14ac:dyDescent="0.3">
      <c r="A20888"/>
      <c r="B20888"/>
      <c r="C20888" s="29"/>
      <c r="D20888"/>
      <c r="E20888" s="44"/>
      <c r="F20888" s="29"/>
      <c r="G20888" s="45"/>
      <c r="L20888"/>
      <c r="M20888" s="46"/>
    </row>
    <row r="20889" spans="1:13" x14ac:dyDescent="0.3">
      <c r="A20889"/>
      <c r="B20889"/>
      <c r="C20889" s="29"/>
      <c r="D20889"/>
      <c r="E20889" s="44"/>
      <c r="F20889" s="29"/>
      <c r="G20889" s="45"/>
      <c r="L20889"/>
      <c r="M20889" s="46"/>
    </row>
    <row r="20890" spans="1:13" x14ac:dyDescent="0.3">
      <c r="A20890"/>
      <c r="B20890"/>
      <c r="C20890" s="29"/>
      <c r="D20890"/>
      <c r="E20890" s="44"/>
      <c r="F20890" s="29"/>
      <c r="G20890" s="45"/>
      <c r="L20890"/>
      <c r="M20890" s="46"/>
    </row>
    <row r="20891" spans="1:13" x14ac:dyDescent="0.3">
      <c r="A20891"/>
      <c r="B20891"/>
      <c r="C20891" s="29"/>
      <c r="D20891"/>
      <c r="E20891" s="44"/>
      <c r="F20891" s="29"/>
      <c r="G20891" s="45"/>
      <c r="L20891"/>
      <c r="M20891" s="46"/>
    </row>
    <row r="20892" spans="1:13" x14ac:dyDescent="0.3">
      <c r="A20892"/>
      <c r="B20892"/>
      <c r="C20892" s="29"/>
      <c r="D20892"/>
      <c r="E20892" s="44"/>
      <c r="F20892" s="29"/>
      <c r="G20892" s="45"/>
      <c r="L20892"/>
      <c r="M20892" s="46"/>
    </row>
    <row r="20893" spans="1:13" x14ac:dyDescent="0.3">
      <c r="A20893"/>
      <c r="B20893"/>
      <c r="C20893" s="29"/>
      <c r="D20893"/>
      <c r="E20893" s="44"/>
      <c r="F20893" s="29"/>
      <c r="G20893" s="45"/>
      <c r="L20893"/>
      <c r="M20893" s="46"/>
    </row>
    <row r="20894" spans="1:13" x14ac:dyDescent="0.3">
      <c r="A20894"/>
      <c r="B20894"/>
      <c r="C20894" s="29"/>
      <c r="D20894"/>
      <c r="E20894" s="44"/>
      <c r="F20894" s="29"/>
      <c r="G20894" s="45"/>
      <c r="L20894"/>
      <c r="M20894" s="46"/>
    </row>
    <row r="20895" spans="1:13" x14ac:dyDescent="0.3">
      <c r="A20895"/>
      <c r="B20895"/>
      <c r="C20895" s="29"/>
      <c r="D20895"/>
      <c r="E20895" s="44"/>
      <c r="F20895" s="29"/>
      <c r="G20895" s="45"/>
      <c r="L20895"/>
      <c r="M20895" s="46"/>
    </row>
    <row r="20896" spans="1:13" x14ac:dyDescent="0.3">
      <c r="A20896"/>
      <c r="B20896"/>
      <c r="C20896" s="29"/>
      <c r="D20896"/>
      <c r="E20896" s="44"/>
      <c r="F20896" s="29"/>
      <c r="G20896" s="45"/>
      <c r="L20896"/>
      <c r="M20896" s="46"/>
    </row>
    <row r="20897" spans="1:13" x14ac:dyDescent="0.3">
      <c r="A20897"/>
      <c r="B20897"/>
      <c r="C20897" s="29"/>
      <c r="D20897"/>
      <c r="E20897" s="44"/>
      <c r="F20897" s="29"/>
      <c r="G20897" s="45"/>
      <c r="L20897"/>
      <c r="M20897" s="46"/>
    </row>
    <row r="20898" spans="1:13" x14ac:dyDescent="0.3">
      <c r="A20898"/>
      <c r="B20898"/>
      <c r="C20898" s="29"/>
      <c r="D20898"/>
      <c r="E20898" s="44"/>
      <c r="F20898" s="29"/>
      <c r="G20898" s="45"/>
      <c r="L20898"/>
      <c r="M20898" s="46"/>
    </row>
    <row r="20899" spans="1:13" x14ac:dyDescent="0.3">
      <c r="A20899"/>
      <c r="B20899"/>
      <c r="C20899" s="29"/>
      <c r="D20899"/>
      <c r="E20899" s="44"/>
      <c r="F20899" s="29"/>
      <c r="G20899" s="45"/>
      <c r="L20899"/>
      <c r="M20899" s="46"/>
    </row>
    <row r="20900" spans="1:13" x14ac:dyDescent="0.3">
      <c r="A20900"/>
      <c r="B20900"/>
      <c r="C20900" s="29"/>
      <c r="D20900"/>
      <c r="E20900" s="44"/>
      <c r="F20900" s="29"/>
      <c r="G20900" s="45"/>
      <c r="L20900"/>
      <c r="M20900" s="46"/>
    </row>
    <row r="20901" spans="1:13" x14ac:dyDescent="0.3">
      <c r="A20901"/>
      <c r="B20901"/>
      <c r="C20901" s="29"/>
      <c r="D20901"/>
      <c r="E20901" s="44"/>
      <c r="F20901" s="29"/>
      <c r="G20901" s="45"/>
      <c r="L20901"/>
      <c r="M20901" s="46"/>
    </row>
    <row r="20902" spans="1:13" x14ac:dyDescent="0.3">
      <c r="A20902"/>
      <c r="B20902"/>
      <c r="C20902" s="29"/>
      <c r="D20902"/>
      <c r="E20902" s="44"/>
      <c r="F20902" s="29"/>
      <c r="G20902" s="45"/>
      <c r="L20902"/>
      <c r="M20902" s="46"/>
    </row>
    <row r="20903" spans="1:13" x14ac:dyDescent="0.3">
      <c r="A20903"/>
      <c r="B20903"/>
      <c r="C20903" s="29"/>
      <c r="D20903"/>
      <c r="E20903" s="44"/>
      <c r="F20903" s="29"/>
      <c r="G20903" s="45"/>
      <c r="L20903"/>
      <c r="M20903" s="46"/>
    </row>
    <row r="20904" spans="1:13" x14ac:dyDescent="0.3">
      <c r="A20904"/>
      <c r="B20904"/>
      <c r="C20904" s="29"/>
      <c r="D20904"/>
      <c r="E20904" s="44"/>
      <c r="F20904" s="29"/>
      <c r="G20904" s="45"/>
      <c r="L20904"/>
      <c r="M20904" s="46"/>
    </row>
    <row r="20905" spans="1:13" x14ac:dyDescent="0.3">
      <c r="A20905"/>
      <c r="B20905"/>
      <c r="C20905" s="29"/>
      <c r="D20905"/>
      <c r="E20905" s="44"/>
      <c r="F20905" s="29"/>
      <c r="G20905" s="45"/>
      <c r="L20905"/>
      <c r="M20905" s="46"/>
    </row>
    <row r="20906" spans="1:13" x14ac:dyDescent="0.3">
      <c r="A20906"/>
      <c r="B20906"/>
      <c r="C20906" s="29"/>
      <c r="D20906"/>
      <c r="E20906" s="44"/>
      <c r="F20906" s="29"/>
      <c r="G20906" s="45"/>
      <c r="L20906"/>
      <c r="M20906" s="46"/>
    </row>
    <row r="20907" spans="1:13" x14ac:dyDescent="0.3">
      <c r="A20907"/>
      <c r="B20907"/>
      <c r="C20907" s="29"/>
      <c r="D20907"/>
      <c r="E20907" s="44"/>
      <c r="F20907" s="29"/>
      <c r="G20907" s="45"/>
      <c r="L20907"/>
      <c r="M20907" s="46"/>
    </row>
    <row r="20908" spans="1:13" x14ac:dyDescent="0.3">
      <c r="A20908"/>
      <c r="B20908"/>
      <c r="C20908" s="29"/>
      <c r="D20908"/>
      <c r="E20908" s="44"/>
      <c r="F20908" s="29"/>
      <c r="G20908" s="45"/>
      <c r="L20908"/>
      <c r="M20908" s="46"/>
    </row>
    <row r="20909" spans="1:13" x14ac:dyDescent="0.3">
      <c r="A20909"/>
      <c r="B20909"/>
      <c r="C20909" s="29"/>
      <c r="D20909"/>
      <c r="E20909" s="44"/>
      <c r="F20909" s="29"/>
      <c r="G20909" s="45"/>
      <c r="L20909"/>
      <c r="M20909" s="46"/>
    </row>
    <row r="20910" spans="1:13" x14ac:dyDescent="0.3">
      <c r="A20910"/>
      <c r="B20910"/>
      <c r="C20910" s="29"/>
      <c r="D20910"/>
      <c r="E20910" s="44"/>
      <c r="F20910" s="29"/>
      <c r="G20910" s="45"/>
      <c r="L20910"/>
      <c r="M20910" s="46"/>
    </row>
    <row r="20911" spans="1:13" x14ac:dyDescent="0.3">
      <c r="A20911"/>
      <c r="B20911"/>
      <c r="C20911" s="29"/>
      <c r="D20911"/>
      <c r="E20911" s="44"/>
      <c r="F20911" s="29"/>
      <c r="G20911" s="45"/>
      <c r="L20911"/>
      <c r="M20911" s="46"/>
    </row>
    <row r="20912" spans="1:13" x14ac:dyDescent="0.3">
      <c r="A20912"/>
      <c r="B20912"/>
      <c r="C20912" s="29"/>
      <c r="D20912"/>
      <c r="E20912" s="44"/>
      <c r="F20912" s="29"/>
      <c r="G20912" s="45"/>
      <c r="L20912"/>
      <c r="M20912" s="46"/>
    </row>
    <row r="20913" spans="1:13" x14ac:dyDescent="0.3">
      <c r="A20913"/>
      <c r="B20913"/>
      <c r="C20913" s="29"/>
      <c r="D20913"/>
      <c r="E20913" s="44"/>
      <c r="F20913" s="29"/>
      <c r="G20913" s="45"/>
      <c r="L20913"/>
      <c r="M20913" s="46"/>
    </row>
    <row r="20914" spans="1:13" x14ac:dyDescent="0.3">
      <c r="A20914"/>
      <c r="B20914"/>
      <c r="C20914" s="29"/>
      <c r="D20914"/>
      <c r="E20914" s="44"/>
      <c r="F20914" s="29"/>
      <c r="G20914" s="45"/>
      <c r="L20914"/>
      <c r="M20914" s="46"/>
    </row>
    <row r="20915" spans="1:13" x14ac:dyDescent="0.3">
      <c r="A20915"/>
      <c r="B20915"/>
      <c r="C20915" s="29"/>
      <c r="D20915"/>
      <c r="E20915" s="44"/>
      <c r="F20915" s="29"/>
      <c r="G20915" s="45"/>
      <c r="L20915"/>
      <c r="M20915" s="46"/>
    </row>
    <row r="20916" spans="1:13" x14ac:dyDescent="0.3">
      <c r="A20916"/>
      <c r="B20916"/>
      <c r="C20916" s="29"/>
      <c r="D20916"/>
      <c r="E20916" s="44"/>
      <c r="F20916" s="29"/>
      <c r="G20916" s="45"/>
      <c r="L20916"/>
      <c r="M20916" s="46"/>
    </row>
    <row r="20917" spans="1:13" x14ac:dyDescent="0.3">
      <c r="A20917"/>
      <c r="B20917"/>
      <c r="C20917" s="29"/>
      <c r="D20917"/>
      <c r="E20917" s="44"/>
      <c r="F20917" s="29"/>
      <c r="G20917" s="45"/>
      <c r="L20917"/>
      <c r="M20917" s="46"/>
    </row>
    <row r="20918" spans="1:13" x14ac:dyDescent="0.3">
      <c r="A20918"/>
      <c r="B20918"/>
      <c r="C20918" s="29"/>
      <c r="D20918"/>
      <c r="E20918" s="44"/>
      <c r="F20918" s="29"/>
      <c r="G20918" s="45"/>
      <c r="L20918"/>
      <c r="M20918" s="46"/>
    </row>
    <row r="20919" spans="1:13" x14ac:dyDescent="0.3">
      <c r="A20919"/>
      <c r="B20919"/>
      <c r="C20919" s="29"/>
      <c r="D20919"/>
      <c r="E20919" s="44"/>
      <c r="F20919" s="29"/>
      <c r="G20919" s="45"/>
      <c r="L20919"/>
      <c r="M20919" s="46"/>
    </row>
    <row r="20920" spans="1:13" x14ac:dyDescent="0.3">
      <c r="A20920"/>
      <c r="B20920"/>
      <c r="C20920" s="29"/>
      <c r="D20920"/>
      <c r="E20920" s="44"/>
      <c r="F20920" s="29"/>
      <c r="G20920" s="45"/>
      <c r="L20920"/>
      <c r="M20920" s="46"/>
    </row>
    <row r="20921" spans="1:13" x14ac:dyDescent="0.3">
      <c r="A20921"/>
      <c r="B20921"/>
      <c r="C20921" s="29"/>
      <c r="D20921"/>
      <c r="E20921" s="44"/>
      <c r="F20921" s="29"/>
      <c r="G20921" s="45"/>
      <c r="L20921"/>
      <c r="M20921" s="46"/>
    </row>
    <row r="20922" spans="1:13" x14ac:dyDescent="0.3">
      <c r="A20922"/>
      <c r="B20922"/>
      <c r="C20922" s="29"/>
      <c r="D20922"/>
      <c r="E20922" s="44"/>
      <c r="F20922" s="29"/>
      <c r="G20922" s="45"/>
      <c r="L20922"/>
      <c r="M20922" s="46"/>
    </row>
    <row r="20923" spans="1:13" x14ac:dyDescent="0.3">
      <c r="A20923"/>
      <c r="B20923"/>
      <c r="C20923" s="29"/>
      <c r="D20923"/>
      <c r="E20923" s="44"/>
      <c r="F20923" s="29"/>
      <c r="G20923" s="45"/>
      <c r="L20923"/>
      <c r="M20923" s="46"/>
    </row>
    <row r="20924" spans="1:13" x14ac:dyDescent="0.3">
      <c r="A20924"/>
      <c r="B20924"/>
      <c r="C20924" s="29"/>
      <c r="D20924"/>
      <c r="E20924" s="44"/>
      <c r="F20924" s="29"/>
      <c r="G20924" s="45"/>
      <c r="L20924"/>
      <c r="M20924" s="46"/>
    </row>
    <row r="20925" spans="1:13" x14ac:dyDescent="0.3">
      <c r="A20925"/>
      <c r="B20925"/>
      <c r="C20925" s="29"/>
      <c r="D20925"/>
      <c r="E20925" s="44"/>
      <c r="F20925" s="29"/>
      <c r="G20925" s="45"/>
      <c r="L20925"/>
      <c r="M20925" s="46"/>
    </row>
    <row r="20926" spans="1:13" x14ac:dyDescent="0.3">
      <c r="A20926"/>
      <c r="B20926"/>
      <c r="C20926" s="29"/>
      <c r="D20926"/>
      <c r="E20926" s="44"/>
      <c r="F20926" s="29"/>
      <c r="G20926" s="45"/>
      <c r="L20926"/>
      <c r="M20926" s="46"/>
    </row>
    <row r="20927" spans="1:13" x14ac:dyDescent="0.3">
      <c r="A20927"/>
      <c r="B20927"/>
      <c r="C20927" s="29"/>
      <c r="D20927"/>
      <c r="E20927" s="44"/>
      <c r="F20927" s="29"/>
      <c r="G20927" s="45"/>
      <c r="L20927"/>
      <c r="M20927" s="46"/>
    </row>
    <row r="20928" spans="1:13" x14ac:dyDescent="0.3">
      <c r="A20928"/>
      <c r="B20928"/>
      <c r="C20928" s="29"/>
      <c r="D20928"/>
      <c r="E20928" s="44"/>
      <c r="F20928" s="29"/>
      <c r="G20928" s="45"/>
      <c r="L20928"/>
      <c r="M20928" s="46"/>
    </row>
    <row r="20929" spans="1:13" x14ac:dyDescent="0.3">
      <c r="A20929"/>
      <c r="B20929"/>
      <c r="C20929" s="29"/>
      <c r="D20929"/>
      <c r="E20929" s="44"/>
      <c r="F20929" s="29"/>
      <c r="G20929" s="45"/>
      <c r="L20929"/>
      <c r="M20929" s="46"/>
    </row>
    <row r="20930" spans="1:13" x14ac:dyDescent="0.3">
      <c r="A20930"/>
      <c r="B20930"/>
      <c r="C20930" s="29"/>
      <c r="D20930"/>
      <c r="E20930" s="44"/>
      <c r="F20930" s="29"/>
      <c r="G20930" s="45"/>
      <c r="L20930"/>
      <c r="M20930" s="46"/>
    </row>
    <row r="20931" spans="1:13" x14ac:dyDescent="0.3">
      <c r="A20931"/>
      <c r="B20931"/>
      <c r="C20931" s="29"/>
      <c r="D20931"/>
      <c r="E20931" s="44"/>
      <c r="F20931" s="29"/>
      <c r="G20931" s="45"/>
      <c r="L20931"/>
      <c r="M20931" s="46"/>
    </row>
    <row r="20932" spans="1:13" x14ac:dyDescent="0.3">
      <c r="A20932"/>
      <c r="B20932"/>
      <c r="C20932" s="29"/>
      <c r="D20932"/>
      <c r="E20932" s="44"/>
      <c r="F20932" s="29"/>
      <c r="G20932" s="45"/>
      <c r="L20932"/>
      <c r="M20932" s="46"/>
    </row>
    <row r="20933" spans="1:13" x14ac:dyDescent="0.3">
      <c r="A20933"/>
      <c r="B20933"/>
      <c r="C20933" s="29"/>
      <c r="D20933"/>
      <c r="E20933" s="44"/>
      <c r="F20933" s="29"/>
      <c r="G20933" s="45"/>
      <c r="L20933"/>
      <c r="M20933" s="46"/>
    </row>
    <row r="20934" spans="1:13" x14ac:dyDescent="0.3">
      <c r="A20934"/>
      <c r="B20934"/>
      <c r="C20934" s="29"/>
      <c r="D20934"/>
      <c r="E20934" s="44"/>
      <c r="F20934" s="29"/>
      <c r="G20934" s="45"/>
      <c r="L20934"/>
      <c r="M20934" s="46"/>
    </row>
    <row r="20935" spans="1:13" x14ac:dyDescent="0.3">
      <c r="A20935"/>
      <c r="B20935"/>
      <c r="C20935" s="29"/>
      <c r="D20935"/>
      <c r="E20935" s="44"/>
      <c r="F20935" s="29"/>
      <c r="G20935" s="45"/>
      <c r="L20935"/>
      <c r="M20935" s="46"/>
    </row>
    <row r="20936" spans="1:13" x14ac:dyDescent="0.3">
      <c r="A20936"/>
      <c r="B20936"/>
      <c r="C20936" s="29"/>
      <c r="D20936"/>
      <c r="E20936" s="44"/>
      <c r="F20936" s="29"/>
      <c r="G20936" s="45"/>
      <c r="L20936"/>
      <c r="M20936" s="46"/>
    </row>
    <row r="20937" spans="1:13" x14ac:dyDescent="0.3">
      <c r="A20937"/>
      <c r="B20937"/>
      <c r="C20937" s="29"/>
      <c r="D20937"/>
      <c r="E20937" s="44"/>
      <c r="F20937" s="29"/>
      <c r="G20937" s="45"/>
      <c r="L20937"/>
      <c r="M20937" s="46"/>
    </row>
    <row r="20938" spans="1:13" x14ac:dyDescent="0.3">
      <c r="A20938"/>
      <c r="B20938"/>
      <c r="C20938" s="29"/>
      <c r="D20938"/>
      <c r="E20938" s="44"/>
      <c r="F20938" s="29"/>
      <c r="G20938" s="45"/>
      <c r="L20938"/>
      <c r="M20938" s="46"/>
    </row>
    <row r="20939" spans="1:13" x14ac:dyDescent="0.3">
      <c r="A20939"/>
      <c r="B20939"/>
      <c r="C20939" s="29"/>
      <c r="D20939"/>
      <c r="E20939" s="44"/>
      <c r="F20939" s="29"/>
      <c r="G20939" s="45"/>
      <c r="L20939"/>
      <c r="M20939" s="46"/>
    </row>
    <row r="20940" spans="1:13" x14ac:dyDescent="0.3">
      <c r="A20940"/>
      <c r="B20940"/>
      <c r="C20940" s="29"/>
      <c r="D20940"/>
      <c r="E20940" s="44"/>
      <c r="F20940" s="29"/>
      <c r="G20940" s="45"/>
      <c r="L20940"/>
      <c r="M20940" s="46"/>
    </row>
    <row r="20941" spans="1:13" x14ac:dyDescent="0.3">
      <c r="A20941"/>
      <c r="B20941"/>
      <c r="C20941" s="29"/>
      <c r="D20941"/>
      <c r="E20941" s="44"/>
      <c r="F20941" s="29"/>
      <c r="G20941" s="45"/>
      <c r="L20941"/>
      <c r="M20941" s="46"/>
    </row>
    <row r="20942" spans="1:13" x14ac:dyDescent="0.3">
      <c r="A20942"/>
      <c r="B20942"/>
      <c r="C20942" s="29"/>
      <c r="D20942"/>
      <c r="E20942" s="44"/>
      <c r="F20942" s="29"/>
      <c r="G20942" s="45"/>
      <c r="L20942"/>
      <c r="M20942" s="46"/>
    </row>
    <row r="20943" spans="1:13" x14ac:dyDescent="0.3">
      <c r="A20943"/>
      <c r="B20943"/>
      <c r="C20943" s="29"/>
      <c r="D20943"/>
      <c r="E20943" s="44"/>
      <c r="F20943" s="29"/>
      <c r="G20943" s="45"/>
      <c r="L20943"/>
      <c r="M20943" s="46"/>
    </row>
    <row r="20944" spans="1:13" x14ac:dyDescent="0.3">
      <c r="A20944"/>
      <c r="B20944"/>
      <c r="C20944" s="29"/>
      <c r="D20944"/>
      <c r="E20944" s="44"/>
      <c r="F20944" s="29"/>
      <c r="G20944" s="45"/>
      <c r="L20944"/>
      <c r="M20944" s="46"/>
    </row>
    <row r="20945" spans="1:13" x14ac:dyDescent="0.3">
      <c r="A20945"/>
      <c r="B20945"/>
      <c r="C20945" s="29"/>
      <c r="D20945"/>
      <c r="E20945" s="44"/>
      <c r="F20945" s="29"/>
      <c r="G20945" s="45"/>
      <c r="L20945"/>
      <c r="M20945" s="46"/>
    </row>
    <row r="20946" spans="1:13" x14ac:dyDescent="0.3">
      <c r="A20946"/>
      <c r="B20946"/>
      <c r="C20946" s="29"/>
      <c r="D20946"/>
      <c r="E20946" s="44"/>
      <c r="F20946" s="29"/>
      <c r="G20946" s="45"/>
      <c r="L20946"/>
      <c r="M20946" s="46"/>
    </row>
    <row r="20947" spans="1:13" x14ac:dyDescent="0.3">
      <c r="A20947"/>
      <c r="B20947"/>
      <c r="C20947" s="29"/>
      <c r="D20947"/>
      <c r="E20947" s="44"/>
      <c r="F20947" s="29"/>
      <c r="G20947" s="45"/>
      <c r="L20947"/>
      <c r="M20947" s="46"/>
    </row>
    <row r="20948" spans="1:13" x14ac:dyDescent="0.3">
      <c r="A20948"/>
      <c r="B20948"/>
      <c r="C20948" s="29"/>
      <c r="D20948"/>
      <c r="E20948" s="44"/>
      <c r="F20948" s="29"/>
      <c r="G20948" s="45"/>
      <c r="L20948"/>
      <c r="M20948" s="46"/>
    </row>
    <row r="20949" spans="1:13" x14ac:dyDescent="0.3">
      <c r="A20949"/>
      <c r="B20949"/>
      <c r="C20949" s="29"/>
      <c r="D20949"/>
      <c r="E20949" s="44"/>
      <c r="F20949" s="29"/>
      <c r="G20949" s="45"/>
      <c r="L20949"/>
      <c r="M20949" s="46"/>
    </row>
    <row r="20950" spans="1:13" x14ac:dyDescent="0.3">
      <c r="A20950"/>
      <c r="B20950"/>
      <c r="C20950" s="29"/>
      <c r="D20950"/>
      <c r="E20950" s="44"/>
      <c r="F20950" s="29"/>
      <c r="G20950" s="45"/>
      <c r="L20950"/>
      <c r="M20950" s="46"/>
    </row>
    <row r="20951" spans="1:13" x14ac:dyDescent="0.3">
      <c r="A20951"/>
      <c r="B20951"/>
      <c r="C20951" s="29"/>
      <c r="D20951"/>
      <c r="E20951" s="44"/>
      <c r="F20951" s="29"/>
      <c r="G20951" s="45"/>
      <c r="L20951"/>
      <c r="M20951" s="46"/>
    </row>
    <row r="20952" spans="1:13" x14ac:dyDescent="0.3">
      <c r="A20952"/>
      <c r="B20952"/>
      <c r="C20952" s="29"/>
      <c r="D20952"/>
      <c r="E20952" s="44"/>
      <c r="F20952" s="29"/>
      <c r="G20952" s="45"/>
      <c r="L20952"/>
      <c r="M20952" s="46"/>
    </row>
    <row r="20953" spans="1:13" x14ac:dyDescent="0.3">
      <c r="A20953"/>
      <c r="B20953"/>
      <c r="C20953" s="29"/>
      <c r="D20953"/>
      <c r="E20953" s="44"/>
      <c r="F20953" s="29"/>
      <c r="G20953" s="45"/>
      <c r="L20953"/>
      <c r="M20953" s="46"/>
    </row>
    <row r="20954" spans="1:13" x14ac:dyDescent="0.3">
      <c r="A20954"/>
      <c r="B20954"/>
      <c r="C20954" s="29"/>
      <c r="D20954"/>
      <c r="E20954" s="44"/>
      <c r="F20954" s="29"/>
      <c r="G20954" s="45"/>
      <c r="L20954"/>
      <c r="M20954" s="46"/>
    </row>
    <row r="20955" spans="1:13" x14ac:dyDescent="0.3">
      <c r="A20955"/>
      <c r="B20955"/>
      <c r="C20955" s="29"/>
      <c r="D20955"/>
      <c r="E20955" s="44"/>
      <c r="F20955" s="29"/>
      <c r="G20955" s="45"/>
      <c r="L20955"/>
      <c r="M20955" s="46"/>
    </row>
    <row r="20956" spans="1:13" x14ac:dyDescent="0.3">
      <c r="A20956"/>
      <c r="B20956"/>
      <c r="C20956" s="29"/>
      <c r="D20956"/>
      <c r="E20956" s="44"/>
      <c r="F20956" s="29"/>
      <c r="G20956" s="45"/>
      <c r="L20956"/>
      <c r="M20956" s="46"/>
    </row>
    <row r="20957" spans="1:13" x14ac:dyDescent="0.3">
      <c r="A20957"/>
      <c r="B20957"/>
      <c r="C20957" s="29"/>
      <c r="D20957"/>
      <c r="E20957" s="44"/>
      <c r="F20957" s="29"/>
      <c r="G20957" s="45"/>
      <c r="L20957"/>
      <c r="M20957" s="46"/>
    </row>
    <row r="20958" spans="1:13" x14ac:dyDescent="0.3">
      <c r="A20958"/>
      <c r="B20958"/>
      <c r="C20958" s="29"/>
      <c r="D20958"/>
      <c r="E20958" s="44"/>
      <c r="F20958" s="29"/>
      <c r="G20958" s="45"/>
      <c r="L20958"/>
      <c r="M20958" s="46"/>
    </row>
    <row r="20959" spans="1:13" x14ac:dyDescent="0.3">
      <c r="A20959"/>
      <c r="B20959"/>
      <c r="C20959" s="29"/>
      <c r="D20959"/>
      <c r="E20959" s="44"/>
      <c r="F20959" s="29"/>
      <c r="G20959" s="45"/>
      <c r="L20959"/>
      <c r="M20959" s="46"/>
    </row>
    <row r="20960" spans="1:13" x14ac:dyDescent="0.3">
      <c r="A20960"/>
      <c r="B20960"/>
      <c r="C20960" s="29"/>
      <c r="D20960"/>
      <c r="E20960" s="44"/>
      <c r="F20960" s="29"/>
      <c r="G20960" s="45"/>
      <c r="L20960"/>
      <c r="M20960" s="46"/>
    </row>
    <row r="20961" spans="1:13" x14ac:dyDescent="0.3">
      <c r="A20961"/>
      <c r="B20961"/>
      <c r="C20961" s="29"/>
      <c r="D20961"/>
      <c r="E20961" s="44"/>
      <c r="F20961" s="29"/>
      <c r="G20961" s="45"/>
      <c r="L20961"/>
      <c r="M20961" s="46"/>
    </row>
    <row r="20962" spans="1:13" x14ac:dyDescent="0.3">
      <c r="A20962"/>
      <c r="B20962"/>
      <c r="C20962" s="29"/>
      <c r="D20962"/>
      <c r="E20962" s="44"/>
      <c r="F20962" s="29"/>
      <c r="G20962" s="45"/>
      <c r="L20962"/>
      <c r="M20962" s="46"/>
    </row>
    <row r="20963" spans="1:13" x14ac:dyDescent="0.3">
      <c r="A20963"/>
      <c r="B20963"/>
      <c r="C20963" s="29"/>
      <c r="D20963"/>
      <c r="E20963" s="44"/>
      <c r="F20963" s="29"/>
      <c r="G20963" s="45"/>
      <c r="L20963"/>
      <c r="M20963" s="46"/>
    </row>
    <row r="20964" spans="1:13" x14ac:dyDescent="0.3">
      <c r="A20964"/>
      <c r="B20964"/>
      <c r="C20964" s="29"/>
      <c r="D20964"/>
      <c r="E20964" s="44"/>
      <c r="F20964" s="29"/>
      <c r="G20964" s="45"/>
      <c r="L20964"/>
      <c r="M20964" s="46"/>
    </row>
    <row r="20965" spans="1:13" x14ac:dyDescent="0.3">
      <c r="A20965"/>
      <c r="B20965"/>
      <c r="C20965" s="29"/>
      <c r="D20965"/>
      <c r="E20965" s="44"/>
      <c r="F20965" s="29"/>
      <c r="G20965" s="45"/>
      <c r="L20965"/>
      <c r="M20965" s="46"/>
    </row>
    <row r="20966" spans="1:13" x14ac:dyDescent="0.3">
      <c r="A20966"/>
      <c r="B20966"/>
      <c r="C20966" s="29"/>
      <c r="D20966"/>
      <c r="E20966" s="44"/>
      <c r="F20966" s="29"/>
      <c r="G20966" s="45"/>
      <c r="L20966"/>
      <c r="M20966" s="46"/>
    </row>
    <row r="20967" spans="1:13" x14ac:dyDescent="0.3">
      <c r="A20967"/>
      <c r="B20967"/>
      <c r="C20967" s="29"/>
      <c r="D20967"/>
      <c r="E20967" s="44"/>
      <c r="F20967" s="29"/>
      <c r="G20967" s="45"/>
      <c r="L20967"/>
      <c r="M20967" s="46"/>
    </row>
    <row r="20968" spans="1:13" x14ac:dyDescent="0.3">
      <c r="A20968"/>
      <c r="B20968"/>
      <c r="C20968" s="29"/>
      <c r="D20968"/>
      <c r="E20968" s="44"/>
      <c r="F20968" s="29"/>
      <c r="G20968" s="45"/>
      <c r="L20968"/>
      <c r="M20968" s="46"/>
    </row>
    <row r="20969" spans="1:13" x14ac:dyDescent="0.3">
      <c r="A20969"/>
      <c r="B20969"/>
      <c r="C20969" s="29"/>
      <c r="D20969"/>
      <c r="E20969" s="44"/>
      <c r="F20969" s="29"/>
      <c r="G20969" s="45"/>
      <c r="L20969"/>
      <c r="M20969" s="46"/>
    </row>
    <row r="20970" spans="1:13" x14ac:dyDescent="0.3">
      <c r="A20970"/>
      <c r="B20970"/>
      <c r="C20970" s="29"/>
      <c r="D20970"/>
      <c r="E20970" s="44"/>
      <c r="F20970" s="29"/>
      <c r="G20970" s="45"/>
      <c r="L20970"/>
      <c r="M20970" s="46"/>
    </row>
    <row r="20971" spans="1:13" x14ac:dyDescent="0.3">
      <c r="A20971"/>
      <c r="B20971"/>
      <c r="C20971" s="29"/>
      <c r="D20971"/>
      <c r="E20971" s="44"/>
      <c r="F20971" s="29"/>
      <c r="G20971" s="45"/>
      <c r="L20971"/>
      <c r="M20971" s="46"/>
    </row>
    <row r="20972" spans="1:13" x14ac:dyDescent="0.3">
      <c r="A20972"/>
      <c r="B20972"/>
      <c r="C20972" s="29"/>
      <c r="D20972"/>
      <c r="E20972" s="44"/>
      <c r="F20972" s="29"/>
      <c r="G20972" s="45"/>
      <c r="L20972"/>
      <c r="M20972" s="46"/>
    </row>
    <row r="20973" spans="1:13" x14ac:dyDescent="0.3">
      <c r="A20973"/>
      <c r="B20973"/>
      <c r="C20973" s="29"/>
      <c r="D20973"/>
      <c r="E20973" s="44"/>
      <c r="F20973" s="29"/>
      <c r="G20973" s="45"/>
      <c r="L20973"/>
      <c r="M20973" s="46"/>
    </row>
    <row r="20974" spans="1:13" x14ac:dyDescent="0.3">
      <c r="A20974"/>
      <c r="B20974"/>
      <c r="C20974" s="29"/>
      <c r="D20974"/>
      <c r="E20974" s="44"/>
      <c r="F20974" s="29"/>
      <c r="G20974" s="45"/>
      <c r="L20974"/>
      <c r="M20974" s="46"/>
    </row>
    <row r="20975" spans="1:13" x14ac:dyDescent="0.3">
      <c r="A20975"/>
      <c r="B20975"/>
      <c r="C20975" s="29"/>
      <c r="D20975"/>
      <c r="E20975" s="44"/>
      <c r="F20975" s="29"/>
      <c r="G20975" s="45"/>
      <c r="L20975"/>
      <c r="M20975" s="46"/>
    </row>
    <row r="20976" spans="1:13" x14ac:dyDescent="0.3">
      <c r="A20976"/>
      <c r="B20976"/>
      <c r="C20976" s="29"/>
      <c r="D20976"/>
      <c r="E20976" s="44"/>
      <c r="F20976" s="29"/>
      <c r="G20976" s="45"/>
      <c r="L20976"/>
      <c r="M20976" s="46"/>
    </row>
    <row r="20977" spans="1:13" x14ac:dyDescent="0.3">
      <c r="A20977"/>
      <c r="B20977"/>
      <c r="C20977" s="29"/>
      <c r="D20977"/>
      <c r="E20977" s="44"/>
      <c r="F20977" s="29"/>
      <c r="G20977" s="45"/>
      <c r="L20977"/>
      <c r="M20977" s="46"/>
    </row>
    <row r="20978" spans="1:13" x14ac:dyDescent="0.3">
      <c r="A20978"/>
      <c r="B20978"/>
      <c r="C20978" s="29"/>
      <c r="D20978"/>
      <c r="E20978" s="44"/>
      <c r="F20978" s="29"/>
      <c r="G20978" s="45"/>
      <c r="L20978"/>
      <c r="M20978" s="46"/>
    </row>
    <row r="20979" spans="1:13" x14ac:dyDescent="0.3">
      <c r="A20979"/>
      <c r="B20979"/>
      <c r="C20979" s="29"/>
      <c r="D20979"/>
      <c r="E20979" s="44"/>
      <c r="F20979" s="29"/>
      <c r="G20979" s="45"/>
      <c r="L20979"/>
      <c r="M20979" s="46"/>
    </row>
    <row r="20980" spans="1:13" x14ac:dyDescent="0.3">
      <c r="A20980"/>
      <c r="B20980"/>
      <c r="C20980" s="29"/>
      <c r="D20980"/>
      <c r="E20980" s="44"/>
      <c r="F20980" s="29"/>
      <c r="G20980" s="45"/>
      <c r="L20980"/>
      <c r="M20980" s="46"/>
    </row>
    <row r="20981" spans="1:13" x14ac:dyDescent="0.3">
      <c r="A20981"/>
      <c r="B20981"/>
      <c r="C20981" s="29"/>
      <c r="D20981"/>
      <c r="E20981" s="44"/>
      <c r="F20981" s="29"/>
      <c r="G20981" s="45"/>
      <c r="L20981"/>
      <c r="M20981" s="46"/>
    </row>
    <row r="20982" spans="1:13" x14ac:dyDescent="0.3">
      <c r="A20982"/>
      <c r="B20982"/>
      <c r="C20982" s="29"/>
      <c r="D20982"/>
      <c r="E20982" s="44"/>
      <c r="F20982" s="29"/>
      <c r="G20982" s="45"/>
      <c r="L20982"/>
      <c r="M20982" s="46"/>
    </row>
    <row r="20983" spans="1:13" x14ac:dyDescent="0.3">
      <c r="A20983"/>
      <c r="B20983"/>
      <c r="C20983" s="29"/>
      <c r="D20983"/>
      <c r="E20983" s="44"/>
      <c r="F20983" s="29"/>
      <c r="G20983" s="45"/>
      <c r="L20983"/>
      <c r="M20983" s="46"/>
    </row>
    <row r="20984" spans="1:13" x14ac:dyDescent="0.3">
      <c r="A20984"/>
      <c r="B20984"/>
      <c r="C20984" s="29"/>
      <c r="D20984"/>
      <c r="E20984" s="44"/>
      <c r="F20984" s="29"/>
      <c r="G20984" s="45"/>
      <c r="L20984"/>
      <c r="M20984" s="46"/>
    </row>
    <row r="20985" spans="1:13" x14ac:dyDescent="0.3">
      <c r="A20985"/>
      <c r="B20985"/>
      <c r="C20985" s="29"/>
      <c r="D20985"/>
      <c r="E20985" s="44"/>
      <c r="F20985" s="29"/>
      <c r="G20985" s="45"/>
      <c r="L20985"/>
      <c r="M20985" s="46"/>
    </row>
    <row r="20986" spans="1:13" x14ac:dyDescent="0.3">
      <c r="A20986"/>
      <c r="B20986"/>
      <c r="C20986" s="29"/>
      <c r="D20986"/>
      <c r="E20986" s="44"/>
      <c r="F20986" s="29"/>
      <c r="G20986" s="45"/>
      <c r="L20986"/>
      <c r="M20986" s="46"/>
    </row>
    <row r="20987" spans="1:13" x14ac:dyDescent="0.3">
      <c r="A20987"/>
      <c r="B20987"/>
      <c r="C20987" s="29"/>
      <c r="D20987"/>
      <c r="E20987" s="44"/>
      <c r="F20987" s="29"/>
      <c r="G20987" s="45"/>
      <c r="L20987"/>
      <c r="M20987" s="46"/>
    </row>
    <row r="20988" spans="1:13" x14ac:dyDescent="0.3">
      <c r="A20988"/>
      <c r="B20988"/>
      <c r="C20988" s="29"/>
      <c r="D20988"/>
      <c r="E20988" s="44"/>
      <c r="F20988" s="29"/>
      <c r="G20988" s="45"/>
      <c r="L20988"/>
      <c r="M20988" s="46"/>
    </row>
    <row r="20989" spans="1:13" x14ac:dyDescent="0.3">
      <c r="A20989"/>
      <c r="B20989"/>
      <c r="C20989" s="29"/>
      <c r="D20989"/>
      <c r="E20989" s="44"/>
      <c r="F20989" s="29"/>
      <c r="G20989" s="45"/>
      <c r="L20989"/>
      <c r="M20989" s="46"/>
    </row>
    <row r="20990" spans="1:13" x14ac:dyDescent="0.3">
      <c r="A20990"/>
      <c r="B20990"/>
      <c r="C20990" s="29"/>
      <c r="D20990"/>
      <c r="E20990" s="44"/>
      <c r="F20990" s="29"/>
      <c r="G20990" s="45"/>
      <c r="L20990"/>
      <c r="M20990" s="46"/>
    </row>
    <row r="20991" spans="1:13" x14ac:dyDescent="0.3">
      <c r="A20991"/>
      <c r="B20991"/>
      <c r="C20991" s="29"/>
      <c r="D20991"/>
      <c r="E20991" s="44"/>
      <c r="F20991" s="29"/>
      <c r="G20991" s="45"/>
      <c r="L20991"/>
      <c r="M20991" s="46"/>
    </row>
    <row r="20992" spans="1:13" x14ac:dyDescent="0.3">
      <c r="A20992"/>
      <c r="B20992"/>
      <c r="C20992" s="29"/>
      <c r="D20992"/>
      <c r="E20992" s="44"/>
      <c r="F20992" s="29"/>
      <c r="G20992" s="45"/>
      <c r="L20992"/>
      <c r="M20992" s="46"/>
    </row>
    <row r="20993" spans="1:13" x14ac:dyDescent="0.3">
      <c r="A20993"/>
      <c r="B20993"/>
      <c r="C20993" s="29"/>
      <c r="D20993"/>
      <c r="E20993" s="44"/>
      <c r="F20993" s="29"/>
      <c r="G20993" s="45"/>
      <c r="L20993"/>
      <c r="M20993" s="46"/>
    </row>
    <row r="20994" spans="1:13" x14ac:dyDescent="0.3">
      <c r="A20994"/>
      <c r="B20994"/>
      <c r="C20994" s="29"/>
      <c r="D20994"/>
      <c r="E20994" s="44"/>
      <c r="F20994" s="29"/>
      <c r="G20994" s="45"/>
      <c r="L20994"/>
      <c r="M20994" s="46"/>
    </row>
    <row r="20995" spans="1:13" x14ac:dyDescent="0.3">
      <c r="A20995"/>
      <c r="B20995"/>
      <c r="C20995" s="29"/>
      <c r="D20995"/>
      <c r="E20995" s="44"/>
      <c r="F20995" s="29"/>
      <c r="G20995" s="45"/>
      <c r="L20995"/>
      <c r="M20995" s="46"/>
    </row>
    <row r="20996" spans="1:13" x14ac:dyDescent="0.3">
      <c r="A20996"/>
      <c r="B20996"/>
      <c r="C20996" s="29"/>
      <c r="D20996"/>
      <c r="E20996" s="44"/>
      <c r="F20996" s="29"/>
      <c r="G20996" s="45"/>
      <c r="L20996"/>
      <c r="M20996" s="46"/>
    </row>
    <row r="20997" spans="1:13" x14ac:dyDescent="0.3">
      <c r="A20997"/>
      <c r="B20997"/>
      <c r="C20997" s="29"/>
      <c r="D20997"/>
      <c r="E20997" s="44"/>
      <c r="F20997" s="29"/>
      <c r="G20997" s="45"/>
      <c r="L20997"/>
      <c r="M20997" s="46"/>
    </row>
    <row r="20998" spans="1:13" x14ac:dyDescent="0.3">
      <c r="A20998"/>
      <c r="B20998"/>
      <c r="C20998" s="29"/>
      <c r="D20998"/>
      <c r="E20998" s="44"/>
      <c r="F20998" s="29"/>
      <c r="G20998" s="45"/>
      <c r="L20998"/>
      <c r="M20998" s="46"/>
    </row>
    <row r="20999" spans="1:13" x14ac:dyDescent="0.3">
      <c r="A20999"/>
      <c r="B20999"/>
      <c r="C20999" s="29"/>
      <c r="D20999"/>
      <c r="E20999" s="44"/>
      <c r="F20999" s="29"/>
      <c r="G20999" s="45"/>
      <c r="L20999"/>
      <c r="M20999" s="46"/>
    </row>
    <row r="21000" spans="1:13" x14ac:dyDescent="0.3">
      <c r="A21000"/>
      <c r="B21000"/>
      <c r="C21000" s="29"/>
      <c r="D21000"/>
      <c r="E21000" s="44"/>
      <c r="F21000" s="29"/>
      <c r="G21000" s="45"/>
      <c r="L21000"/>
      <c r="M21000" s="46"/>
    </row>
    <row r="21001" spans="1:13" x14ac:dyDescent="0.3">
      <c r="A21001"/>
      <c r="B21001"/>
      <c r="C21001" s="29"/>
      <c r="D21001"/>
      <c r="E21001" s="44"/>
      <c r="F21001" s="29"/>
      <c r="G21001" s="45"/>
      <c r="L21001"/>
      <c r="M21001" s="46"/>
    </row>
    <row r="21002" spans="1:13" x14ac:dyDescent="0.3">
      <c r="A21002"/>
      <c r="B21002"/>
      <c r="C21002" s="29"/>
      <c r="D21002"/>
      <c r="E21002" s="44"/>
      <c r="F21002" s="29"/>
      <c r="G21002" s="45"/>
      <c r="L21002"/>
      <c r="M21002" s="46"/>
    </row>
    <row r="21003" spans="1:13" x14ac:dyDescent="0.3">
      <c r="A21003"/>
      <c r="B21003"/>
      <c r="C21003" s="29"/>
      <c r="D21003"/>
      <c r="E21003" s="44"/>
      <c r="F21003" s="29"/>
      <c r="G21003" s="45"/>
      <c r="L21003"/>
      <c r="M21003" s="46"/>
    </row>
    <row r="21004" spans="1:13" x14ac:dyDescent="0.3">
      <c r="A21004"/>
      <c r="B21004"/>
      <c r="C21004" s="29"/>
      <c r="D21004"/>
      <c r="E21004" s="44"/>
      <c r="F21004" s="29"/>
      <c r="G21004" s="45"/>
      <c r="L21004"/>
      <c r="M21004" s="46"/>
    </row>
    <row r="21005" spans="1:13" x14ac:dyDescent="0.3">
      <c r="A21005"/>
      <c r="B21005"/>
      <c r="C21005" s="29"/>
      <c r="D21005"/>
      <c r="E21005" s="44"/>
      <c r="F21005" s="29"/>
      <c r="G21005" s="45"/>
      <c r="L21005"/>
      <c r="M21005" s="46"/>
    </row>
    <row r="21006" spans="1:13" x14ac:dyDescent="0.3">
      <c r="A21006"/>
      <c r="B21006"/>
      <c r="C21006" s="29"/>
      <c r="D21006"/>
      <c r="E21006" s="44"/>
      <c r="F21006" s="29"/>
      <c r="G21006" s="45"/>
      <c r="L21006"/>
      <c r="M21006" s="46"/>
    </row>
    <row r="21007" spans="1:13" x14ac:dyDescent="0.3">
      <c r="A21007"/>
      <c r="B21007"/>
      <c r="C21007" s="29"/>
      <c r="D21007"/>
      <c r="E21007" s="44"/>
      <c r="F21007" s="29"/>
      <c r="G21007" s="45"/>
      <c r="L21007"/>
      <c r="M21007" s="46"/>
    </row>
    <row r="21008" spans="1:13" x14ac:dyDescent="0.3">
      <c r="A21008"/>
      <c r="B21008"/>
      <c r="C21008" s="29"/>
      <c r="D21008"/>
      <c r="E21008" s="44"/>
      <c r="F21008" s="29"/>
      <c r="G21008" s="45"/>
      <c r="L21008"/>
      <c r="M21008" s="46"/>
    </row>
    <row r="21009" spans="1:13" x14ac:dyDescent="0.3">
      <c r="A21009"/>
      <c r="B21009"/>
      <c r="C21009" s="29"/>
      <c r="D21009"/>
      <c r="E21009" s="44"/>
      <c r="F21009" s="29"/>
      <c r="G21009" s="45"/>
      <c r="L21009"/>
      <c r="M21009" s="46"/>
    </row>
    <row r="21010" spans="1:13" x14ac:dyDescent="0.3">
      <c r="A21010"/>
      <c r="B21010"/>
      <c r="C21010" s="29"/>
      <c r="D21010"/>
      <c r="E21010" s="44"/>
      <c r="F21010" s="29"/>
      <c r="G21010" s="45"/>
      <c r="L21010"/>
      <c r="M21010" s="46"/>
    </row>
    <row r="21011" spans="1:13" x14ac:dyDescent="0.3">
      <c r="A21011"/>
      <c r="B21011"/>
      <c r="C21011" s="29"/>
      <c r="D21011"/>
      <c r="E21011" s="44"/>
      <c r="F21011" s="29"/>
      <c r="G21011" s="45"/>
      <c r="L21011"/>
      <c r="M21011" s="46"/>
    </row>
    <row r="21012" spans="1:13" x14ac:dyDescent="0.3">
      <c r="A21012"/>
      <c r="B21012"/>
      <c r="C21012" s="29"/>
      <c r="D21012"/>
      <c r="E21012" s="44"/>
      <c r="F21012" s="29"/>
      <c r="G21012" s="45"/>
      <c r="L21012"/>
      <c r="M21012" s="46"/>
    </row>
    <row r="21013" spans="1:13" x14ac:dyDescent="0.3">
      <c r="A21013"/>
      <c r="B21013"/>
      <c r="C21013" s="29"/>
      <c r="D21013"/>
      <c r="E21013" s="44"/>
      <c r="F21013" s="29"/>
      <c r="G21013" s="45"/>
      <c r="L21013"/>
      <c r="M21013" s="46"/>
    </row>
    <row r="21014" spans="1:13" x14ac:dyDescent="0.3">
      <c r="A21014"/>
      <c r="B21014"/>
      <c r="C21014" s="29"/>
      <c r="D21014"/>
      <c r="E21014" s="44"/>
      <c r="F21014" s="29"/>
      <c r="G21014" s="45"/>
      <c r="L21014"/>
      <c r="M21014" s="46"/>
    </row>
    <row r="21015" spans="1:13" x14ac:dyDescent="0.3">
      <c r="A21015"/>
      <c r="B21015"/>
      <c r="C21015" s="29"/>
      <c r="D21015"/>
      <c r="E21015" s="44"/>
      <c r="F21015" s="29"/>
      <c r="G21015" s="45"/>
      <c r="L21015"/>
      <c r="M21015" s="46"/>
    </row>
    <row r="21016" spans="1:13" x14ac:dyDescent="0.3">
      <c r="A21016"/>
      <c r="B21016"/>
      <c r="C21016" s="29"/>
      <c r="D21016"/>
      <c r="E21016" s="44"/>
      <c r="F21016" s="29"/>
      <c r="G21016" s="45"/>
      <c r="L21016"/>
      <c r="M21016" s="46"/>
    </row>
    <row r="21017" spans="1:13" x14ac:dyDescent="0.3">
      <c r="A21017"/>
      <c r="B21017"/>
      <c r="C21017" s="29"/>
      <c r="D21017"/>
      <c r="E21017" s="44"/>
      <c r="F21017" s="29"/>
      <c r="G21017" s="45"/>
      <c r="L21017"/>
      <c r="M21017" s="46"/>
    </row>
    <row r="21018" spans="1:13" x14ac:dyDescent="0.3">
      <c r="A21018"/>
      <c r="B21018"/>
      <c r="C21018" s="29"/>
      <c r="D21018"/>
      <c r="E21018" s="44"/>
      <c r="F21018" s="29"/>
      <c r="G21018" s="45"/>
      <c r="L21018"/>
      <c r="M21018" s="46"/>
    </row>
    <row r="21019" spans="1:13" x14ac:dyDescent="0.3">
      <c r="A21019"/>
      <c r="B21019"/>
      <c r="C21019" s="29"/>
      <c r="D21019"/>
      <c r="E21019" s="44"/>
      <c r="F21019" s="29"/>
      <c r="G21019" s="45"/>
      <c r="L21019"/>
      <c r="M21019" s="46"/>
    </row>
    <row r="21020" spans="1:13" x14ac:dyDescent="0.3">
      <c r="A21020"/>
      <c r="B21020"/>
      <c r="C21020" s="29"/>
      <c r="D21020"/>
      <c r="E21020" s="44"/>
      <c r="F21020" s="29"/>
      <c r="G21020" s="45"/>
      <c r="L21020"/>
      <c r="M21020" s="46"/>
    </row>
    <row r="21021" spans="1:13" x14ac:dyDescent="0.3">
      <c r="A21021"/>
      <c r="B21021"/>
      <c r="C21021" s="29"/>
      <c r="D21021"/>
      <c r="E21021" s="44"/>
      <c r="F21021" s="29"/>
      <c r="G21021" s="45"/>
      <c r="L21021"/>
      <c r="M21021" s="46"/>
    </row>
    <row r="21022" spans="1:13" x14ac:dyDescent="0.3">
      <c r="A21022"/>
      <c r="B21022"/>
      <c r="C21022" s="29"/>
      <c r="D21022"/>
      <c r="E21022" s="44"/>
      <c r="F21022" s="29"/>
      <c r="G21022" s="45"/>
      <c r="L21022"/>
      <c r="M21022" s="46"/>
    </row>
    <row r="21023" spans="1:13" x14ac:dyDescent="0.3">
      <c r="A21023"/>
      <c r="B21023"/>
      <c r="C21023" s="29"/>
      <c r="D21023"/>
      <c r="E21023" s="44"/>
      <c r="F21023" s="29"/>
      <c r="G21023" s="45"/>
      <c r="L21023"/>
      <c r="M21023" s="46"/>
    </row>
    <row r="21024" spans="1:13" x14ac:dyDescent="0.3">
      <c r="A21024"/>
      <c r="B21024"/>
      <c r="C21024" s="29"/>
      <c r="D21024"/>
      <c r="E21024" s="44"/>
      <c r="F21024" s="29"/>
      <c r="G21024" s="45"/>
      <c r="L21024"/>
      <c r="M21024" s="46"/>
    </row>
    <row r="21025" spans="1:13" x14ac:dyDescent="0.3">
      <c r="A21025"/>
      <c r="B21025"/>
      <c r="C21025" s="29"/>
      <c r="D21025"/>
      <c r="E21025" s="44"/>
      <c r="F21025" s="29"/>
      <c r="G21025" s="45"/>
      <c r="L21025"/>
      <c r="M21025" s="46"/>
    </row>
    <row r="21026" spans="1:13" x14ac:dyDescent="0.3">
      <c r="A21026"/>
      <c r="B21026"/>
      <c r="C21026" s="29"/>
      <c r="D21026"/>
      <c r="E21026" s="44"/>
      <c r="F21026" s="29"/>
      <c r="G21026" s="45"/>
      <c r="L21026"/>
      <c r="M21026" s="46"/>
    </row>
    <row r="21027" spans="1:13" x14ac:dyDescent="0.3">
      <c r="A21027"/>
      <c r="B21027"/>
      <c r="C21027" s="29"/>
      <c r="D21027"/>
      <c r="E21027" s="44"/>
      <c r="F21027" s="29"/>
      <c r="G21027" s="45"/>
      <c r="L21027"/>
      <c r="M21027" s="46"/>
    </row>
    <row r="21028" spans="1:13" x14ac:dyDescent="0.3">
      <c r="A21028"/>
      <c r="B21028"/>
      <c r="C21028" s="29"/>
      <c r="D21028"/>
      <c r="E21028" s="44"/>
      <c r="F21028" s="29"/>
      <c r="G21028" s="45"/>
      <c r="L21028"/>
      <c r="M21028" s="46"/>
    </row>
    <row r="21029" spans="1:13" x14ac:dyDescent="0.3">
      <c r="A21029"/>
      <c r="B21029"/>
      <c r="C21029" s="29"/>
      <c r="D21029"/>
      <c r="E21029" s="44"/>
      <c r="F21029" s="29"/>
      <c r="G21029" s="45"/>
      <c r="L21029"/>
      <c r="M21029" s="46"/>
    </row>
    <row r="21030" spans="1:13" x14ac:dyDescent="0.3">
      <c r="A21030"/>
      <c r="B21030"/>
      <c r="C21030" s="29"/>
      <c r="D21030"/>
      <c r="E21030" s="44"/>
      <c r="F21030" s="29"/>
      <c r="G21030" s="45"/>
      <c r="L21030"/>
      <c r="M21030" s="46"/>
    </row>
    <row r="21031" spans="1:13" x14ac:dyDescent="0.3">
      <c r="A21031"/>
      <c r="B21031"/>
      <c r="C21031" s="29"/>
      <c r="D21031"/>
      <c r="E21031" s="44"/>
      <c r="F21031" s="29"/>
      <c r="G21031" s="45"/>
      <c r="L21031"/>
      <c r="M21031" s="46"/>
    </row>
    <row r="21032" spans="1:13" x14ac:dyDescent="0.3">
      <c r="A21032"/>
      <c r="B21032"/>
      <c r="C21032" s="29"/>
      <c r="D21032"/>
      <c r="E21032" s="44"/>
      <c r="F21032" s="29"/>
      <c r="G21032" s="45"/>
      <c r="L21032"/>
      <c r="M21032" s="46"/>
    </row>
    <row r="21033" spans="1:13" x14ac:dyDescent="0.3">
      <c r="A21033"/>
      <c r="B21033"/>
      <c r="C21033" s="29"/>
      <c r="D21033"/>
      <c r="E21033" s="44"/>
      <c r="F21033" s="29"/>
      <c r="G21033" s="45"/>
      <c r="L21033"/>
      <c r="M21033" s="46"/>
    </row>
    <row r="21034" spans="1:13" x14ac:dyDescent="0.3">
      <c r="A21034"/>
      <c r="B21034"/>
      <c r="C21034" s="29"/>
      <c r="D21034"/>
      <c r="E21034" s="44"/>
      <c r="F21034" s="29"/>
      <c r="G21034" s="45"/>
      <c r="L21034"/>
      <c r="M21034" s="46"/>
    </row>
    <row r="21035" spans="1:13" x14ac:dyDescent="0.3">
      <c r="A21035"/>
      <c r="B21035"/>
      <c r="C21035" s="29"/>
      <c r="D21035"/>
      <c r="E21035" s="44"/>
      <c r="F21035" s="29"/>
      <c r="G21035" s="45"/>
      <c r="L21035"/>
      <c r="M21035" s="46"/>
    </row>
    <row r="21036" spans="1:13" x14ac:dyDescent="0.3">
      <c r="A21036"/>
      <c r="B21036"/>
      <c r="C21036" s="29"/>
      <c r="D21036"/>
      <c r="E21036" s="44"/>
      <c r="F21036" s="29"/>
      <c r="G21036" s="45"/>
      <c r="L21036"/>
      <c r="M21036" s="46"/>
    </row>
    <row r="21037" spans="1:13" x14ac:dyDescent="0.3">
      <c r="A21037"/>
      <c r="B21037"/>
      <c r="C21037" s="29"/>
      <c r="D21037"/>
      <c r="E21037" s="44"/>
      <c r="F21037" s="29"/>
      <c r="G21037" s="45"/>
      <c r="L21037"/>
      <c r="M21037" s="46"/>
    </row>
    <row r="21038" spans="1:13" x14ac:dyDescent="0.3">
      <c r="A21038"/>
      <c r="B21038"/>
      <c r="C21038" s="29"/>
      <c r="D21038"/>
      <c r="E21038" s="44"/>
      <c r="F21038" s="29"/>
      <c r="G21038" s="45"/>
      <c r="L21038"/>
      <c r="M21038" s="46"/>
    </row>
    <row r="21039" spans="1:13" x14ac:dyDescent="0.3">
      <c r="A21039"/>
      <c r="B21039"/>
      <c r="C21039" s="29"/>
      <c r="D21039"/>
      <c r="E21039" s="44"/>
      <c r="F21039" s="29"/>
      <c r="G21039" s="45"/>
      <c r="L21039"/>
      <c r="M21039" s="46"/>
    </row>
    <row r="21040" spans="1:13" x14ac:dyDescent="0.3">
      <c r="A21040"/>
      <c r="B21040"/>
      <c r="C21040" s="29"/>
      <c r="D21040"/>
      <c r="E21040" s="44"/>
      <c r="F21040" s="29"/>
      <c r="G21040" s="45"/>
      <c r="L21040"/>
      <c r="M21040" s="46"/>
    </row>
    <row r="21041" spans="1:13" x14ac:dyDescent="0.3">
      <c r="A21041"/>
      <c r="B21041"/>
      <c r="C21041" s="29"/>
      <c r="D21041"/>
      <c r="E21041" s="44"/>
      <c r="F21041" s="29"/>
      <c r="G21041" s="45"/>
      <c r="L21041"/>
      <c r="M21041" s="46"/>
    </row>
    <row r="21042" spans="1:13" x14ac:dyDescent="0.3">
      <c r="A21042"/>
      <c r="B21042"/>
      <c r="C21042" s="29"/>
      <c r="D21042"/>
      <c r="E21042" s="44"/>
      <c r="F21042" s="29"/>
      <c r="G21042" s="45"/>
      <c r="L21042"/>
      <c r="M21042" s="46"/>
    </row>
    <row r="21043" spans="1:13" x14ac:dyDescent="0.3">
      <c r="A21043"/>
      <c r="B21043"/>
      <c r="C21043" s="29"/>
      <c r="D21043"/>
      <c r="E21043" s="44"/>
      <c r="F21043" s="29"/>
      <c r="G21043" s="45"/>
      <c r="L21043"/>
      <c r="M21043" s="46"/>
    </row>
    <row r="21044" spans="1:13" x14ac:dyDescent="0.3">
      <c r="A21044"/>
      <c r="B21044"/>
      <c r="C21044" s="29"/>
      <c r="D21044"/>
      <c r="E21044" s="44"/>
      <c r="F21044" s="29"/>
      <c r="G21044" s="45"/>
      <c r="L21044"/>
      <c r="M21044" s="46"/>
    </row>
    <row r="21045" spans="1:13" x14ac:dyDescent="0.3">
      <c r="A21045"/>
      <c r="B21045"/>
      <c r="C21045" s="29"/>
      <c r="D21045"/>
      <c r="E21045" s="44"/>
      <c r="F21045" s="29"/>
      <c r="G21045" s="45"/>
      <c r="L21045"/>
      <c r="M21045" s="46"/>
    </row>
    <row r="21046" spans="1:13" x14ac:dyDescent="0.3">
      <c r="A21046"/>
      <c r="B21046"/>
      <c r="C21046" s="29"/>
      <c r="D21046"/>
      <c r="E21046" s="44"/>
      <c r="F21046" s="29"/>
      <c r="G21046" s="45"/>
      <c r="L21046"/>
      <c r="M21046" s="46"/>
    </row>
    <row r="21047" spans="1:13" x14ac:dyDescent="0.3">
      <c r="A21047"/>
      <c r="B21047"/>
      <c r="C21047" s="29"/>
      <c r="D21047"/>
      <c r="E21047" s="44"/>
      <c r="F21047" s="29"/>
      <c r="G21047" s="45"/>
      <c r="L21047"/>
      <c r="M21047" s="46"/>
    </row>
    <row r="21048" spans="1:13" x14ac:dyDescent="0.3">
      <c r="A21048"/>
      <c r="B21048"/>
      <c r="C21048" s="29"/>
      <c r="D21048"/>
      <c r="E21048" s="44"/>
      <c r="F21048" s="29"/>
      <c r="G21048" s="45"/>
      <c r="L21048"/>
      <c r="M21048" s="46"/>
    </row>
    <row r="21049" spans="1:13" x14ac:dyDescent="0.3">
      <c r="A21049"/>
      <c r="B21049"/>
      <c r="C21049" s="29"/>
      <c r="D21049"/>
      <c r="E21049" s="44"/>
      <c r="F21049" s="29"/>
      <c r="G21049" s="45"/>
      <c r="L21049"/>
      <c r="M21049" s="46"/>
    </row>
    <row r="21050" spans="1:13" x14ac:dyDescent="0.3">
      <c r="A21050"/>
      <c r="B21050"/>
      <c r="C21050" s="29"/>
      <c r="D21050"/>
      <c r="E21050" s="44"/>
      <c r="F21050" s="29"/>
      <c r="G21050" s="45"/>
      <c r="L21050"/>
      <c r="M21050" s="46"/>
    </row>
    <row r="21051" spans="1:13" x14ac:dyDescent="0.3">
      <c r="A21051"/>
      <c r="B21051"/>
      <c r="C21051" s="29"/>
      <c r="D21051"/>
      <c r="E21051" s="44"/>
      <c r="F21051" s="29"/>
      <c r="G21051" s="45"/>
      <c r="L21051"/>
      <c r="M21051" s="46"/>
    </row>
    <row r="21052" spans="1:13" x14ac:dyDescent="0.3">
      <c r="A21052"/>
      <c r="B21052"/>
      <c r="C21052" s="29"/>
      <c r="D21052"/>
      <c r="E21052" s="44"/>
      <c r="F21052" s="29"/>
      <c r="G21052" s="45"/>
      <c r="L21052"/>
      <c r="M21052" s="46"/>
    </row>
    <row r="21053" spans="1:13" x14ac:dyDescent="0.3">
      <c r="A21053"/>
      <c r="B21053"/>
      <c r="C21053" s="29"/>
      <c r="D21053"/>
      <c r="E21053" s="44"/>
      <c r="F21053" s="29"/>
      <c r="G21053" s="45"/>
      <c r="L21053"/>
      <c r="M21053" s="46"/>
    </row>
    <row r="21054" spans="1:13" x14ac:dyDescent="0.3">
      <c r="A21054"/>
      <c r="B21054"/>
      <c r="C21054" s="29"/>
      <c r="D21054"/>
      <c r="E21054" s="44"/>
      <c r="F21054" s="29"/>
      <c r="G21054" s="45"/>
      <c r="L21054"/>
      <c r="M21054" s="46"/>
    </row>
    <row r="21055" spans="1:13" x14ac:dyDescent="0.3">
      <c r="A21055"/>
      <c r="B21055"/>
      <c r="C21055" s="29"/>
      <c r="D21055"/>
      <c r="E21055" s="44"/>
      <c r="F21055" s="29"/>
      <c r="G21055" s="45"/>
      <c r="L21055"/>
      <c r="M21055" s="46"/>
    </row>
    <row r="21056" spans="1:13" x14ac:dyDescent="0.3">
      <c r="A21056"/>
      <c r="B21056"/>
      <c r="C21056" s="29"/>
      <c r="D21056"/>
      <c r="E21056" s="44"/>
      <c r="F21056" s="29"/>
      <c r="G21056" s="45"/>
      <c r="L21056"/>
      <c r="M21056" s="46"/>
    </row>
    <row r="21057" spans="1:13" x14ac:dyDescent="0.3">
      <c r="A21057"/>
      <c r="B21057"/>
      <c r="C21057" s="29"/>
      <c r="D21057"/>
      <c r="E21057" s="44"/>
      <c r="F21057" s="29"/>
      <c r="G21057" s="45"/>
      <c r="L21057"/>
      <c r="M21057" s="46"/>
    </row>
    <row r="21058" spans="1:13" x14ac:dyDescent="0.3">
      <c r="A21058"/>
      <c r="B21058"/>
      <c r="C21058" s="29"/>
      <c r="D21058"/>
      <c r="E21058" s="44"/>
      <c r="F21058" s="29"/>
      <c r="G21058" s="45"/>
      <c r="L21058"/>
      <c r="M21058" s="46"/>
    </row>
    <row r="21059" spans="1:13" x14ac:dyDescent="0.3">
      <c r="A21059"/>
      <c r="B21059"/>
      <c r="C21059" s="29"/>
      <c r="D21059"/>
      <c r="E21059" s="44"/>
      <c r="F21059" s="29"/>
      <c r="G21059" s="45"/>
      <c r="L21059"/>
      <c r="M21059" s="46"/>
    </row>
    <row r="21060" spans="1:13" x14ac:dyDescent="0.3">
      <c r="A21060"/>
      <c r="B21060"/>
      <c r="C21060" s="29"/>
      <c r="D21060"/>
      <c r="E21060" s="44"/>
      <c r="F21060" s="29"/>
      <c r="G21060" s="45"/>
      <c r="L21060"/>
      <c r="M21060" s="46"/>
    </row>
    <row r="21061" spans="1:13" x14ac:dyDescent="0.3">
      <c r="A21061"/>
      <c r="B21061"/>
      <c r="C21061" s="29"/>
      <c r="D21061"/>
      <c r="E21061" s="44"/>
      <c r="F21061" s="29"/>
      <c r="G21061" s="45"/>
      <c r="L21061"/>
      <c r="M21061" s="46"/>
    </row>
    <row r="21062" spans="1:13" x14ac:dyDescent="0.3">
      <c r="A21062"/>
      <c r="B21062"/>
      <c r="C21062" s="29"/>
      <c r="D21062"/>
      <c r="E21062" s="44"/>
      <c r="F21062" s="29"/>
      <c r="G21062" s="45"/>
      <c r="L21062"/>
      <c r="M21062" s="46"/>
    </row>
    <row r="21063" spans="1:13" x14ac:dyDescent="0.3">
      <c r="A21063"/>
      <c r="B21063"/>
      <c r="C21063" s="29"/>
      <c r="D21063"/>
      <c r="E21063" s="44"/>
      <c r="F21063" s="29"/>
      <c r="G21063" s="45"/>
      <c r="L21063"/>
      <c r="M21063" s="46"/>
    </row>
    <row r="21064" spans="1:13" x14ac:dyDescent="0.3">
      <c r="A21064"/>
      <c r="B21064"/>
      <c r="C21064" s="29"/>
      <c r="D21064"/>
      <c r="E21064" s="44"/>
      <c r="F21064" s="29"/>
      <c r="G21064" s="45"/>
      <c r="L21064"/>
      <c r="M21064" s="46"/>
    </row>
    <row r="21065" spans="1:13" x14ac:dyDescent="0.3">
      <c r="A21065"/>
      <c r="B21065"/>
      <c r="C21065" s="29"/>
      <c r="D21065"/>
      <c r="E21065" s="44"/>
      <c r="F21065" s="29"/>
      <c r="G21065" s="45"/>
      <c r="L21065"/>
      <c r="M21065" s="46"/>
    </row>
    <row r="21066" spans="1:13" x14ac:dyDescent="0.3">
      <c r="A21066"/>
      <c r="B21066"/>
      <c r="C21066" s="29"/>
      <c r="D21066"/>
      <c r="E21066" s="44"/>
      <c r="F21066" s="29"/>
      <c r="G21066" s="45"/>
      <c r="L21066"/>
      <c r="M21066" s="46"/>
    </row>
    <row r="21067" spans="1:13" x14ac:dyDescent="0.3">
      <c r="A21067"/>
      <c r="B21067"/>
      <c r="C21067" s="29"/>
      <c r="D21067"/>
      <c r="E21067" s="44"/>
      <c r="F21067" s="29"/>
      <c r="G21067" s="45"/>
      <c r="L21067"/>
      <c r="M21067" s="46"/>
    </row>
    <row r="21068" spans="1:13" x14ac:dyDescent="0.3">
      <c r="A21068"/>
      <c r="B21068"/>
      <c r="C21068" s="29"/>
      <c r="D21068"/>
      <c r="E21068" s="44"/>
      <c r="F21068" s="29"/>
      <c r="G21068" s="45"/>
      <c r="L21068"/>
      <c r="M21068" s="46"/>
    </row>
    <row r="21069" spans="1:13" x14ac:dyDescent="0.3">
      <c r="A21069"/>
      <c r="B21069"/>
      <c r="C21069" s="29"/>
      <c r="D21069"/>
      <c r="E21069" s="44"/>
      <c r="F21069" s="29"/>
      <c r="G21069" s="45"/>
      <c r="L21069"/>
      <c r="M21069" s="46"/>
    </row>
    <row r="21070" spans="1:13" x14ac:dyDescent="0.3">
      <c r="A21070"/>
      <c r="B21070"/>
      <c r="C21070" s="29"/>
      <c r="D21070"/>
      <c r="E21070" s="44"/>
      <c r="F21070" s="29"/>
      <c r="G21070" s="45"/>
      <c r="L21070"/>
      <c r="M21070" s="46"/>
    </row>
    <row r="21071" spans="1:13" x14ac:dyDescent="0.3">
      <c r="A21071"/>
      <c r="B21071"/>
      <c r="C21071" s="29"/>
      <c r="D21071"/>
      <c r="E21071" s="44"/>
      <c r="F21071" s="29"/>
      <c r="G21071" s="45"/>
      <c r="L21071"/>
      <c r="M21071" s="46"/>
    </row>
    <row r="21072" spans="1:13" x14ac:dyDescent="0.3">
      <c r="A21072"/>
      <c r="B21072"/>
      <c r="C21072" s="29"/>
      <c r="D21072"/>
      <c r="E21072" s="44"/>
      <c r="F21072" s="29"/>
      <c r="G21072" s="45"/>
      <c r="L21072"/>
      <c r="M21072" s="46"/>
    </row>
    <row r="21073" spans="1:13" x14ac:dyDescent="0.3">
      <c r="A21073"/>
      <c r="B21073"/>
      <c r="C21073" s="29"/>
      <c r="D21073"/>
      <c r="E21073" s="44"/>
      <c r="F21073" s="29"/>
      <c r="G21073" s="45"/>
      <c r="L21073"/>
      <c r="M21073" s="46"/>
    </row>
    <row r="21074" spans="1:13" x14ac:dyDescent="0.3">
      <c r="A21074"/>
      <c r="B21074"/>
      <c r="C21074" s="29"/>
      <c r="D21074"/>
      <c r="E21074" s="44"/>
      <c r="F21074" s="29"/>
      <c r="G21074" s="45"/>
      <c r="L21074"/>
      <c r="M21074" s="46"/>
    </row>
    <row r="21075" spans="1:13" x14ac:dyDescent="0.3">
      <c r="A21075"/>
      <c r="B21075"/>
      <c r="C21075" s="29"/>
      <c r="D21075"/>
      <c r="E21075" s="44"/>
      <c r="F21075" s="29"/>
      <c r="G21075" s="45"/>
      <c r="L21075"/>
      <c r="M21075" s="46"/>
    </row>
    <row r="21076" spans="1:13" x14ac:dyDescent="0.3">
      <c r="A21076"/>
      <c r="B21076"/>
      <c r="C21076" s="29"/>
      <c r="D21076"/>
      <c r="E21076" s="44"/>
      <c r="F21076" s="29"/>
      <c r="G21076" s="45"/>
      <c r="L21076"/>
      <c r="M21076" s="46"/>
    </row>
    <row r="21077" spans="1:13" x14ac:dyDescent="0.3">
      <c r="A21077"/>
      <c r="B21077"/>
      <c r="C21077" s="29"/>
      <c r="D21077"/>
      <c r="E21077" s="44"/>
      <c r="F21077" s="29"/>
      <c r="G21077" s="45"/>
      <c r="L21077"/>
      <c r="M21077" s="46"/>
    </row>
    <row r="21078" spans="1:13" x14ac:dyDescent="0.3">
      <c r="A21078"/>
      <c r="B21078"/>
      <c r="C21078" s="29"/>
      <c r="D21078"/>
      <c r="E21078" s="44"/>
      <c r="F21078" s="29"/>
      <c r="G21078" s="45"/>
      <c r="L21078"/>
      <c r="M21078" s="46"/>
    </row>
    <row r="21079" spans="1:13" x14ac:dyDescent="0.3">
      <c r="A21079"/>
      <c r="B21079"/>
      <c r="C21079" s="29"/>
      <c r="D21079"/>
      <c r="E21079" s="44"/>
      <c r="F21079" s="29"/>
      <c r="G21079" s="45"/>
      <c r="L21079"/>
      <c r="M21079" s="46"/>
    </row>
    <row r="21080" spans="1:13" x14ac:dyDescent="0.3">
      <c r="A21080"/>
      <c r="B21080"/>
      <c r="C21080" s="29"/>
      <c r="D21080"/>
      <c r="E21080" s="44"/>
      <c r="F21080" s="29"/>
      <c r="G21080" s="45"/>
      <c r="L21080"/>
      <c r="M21080" s="46"/>
    </row>
    <row r="21081" spans="1:13" x14ac:dyDescent="0.3">
      <c r="A21081"/>
      <c r="B21081"/>
      <c r="C21081" s="29"/>
      <c r="D21081"/>
      <c r="E21081" s="44"/>
      <c r="F21081" s="29"/>
      <c r="G21081" s="45"/>
      <c r="L21081"/>
      <c r="M21081" s="46"/>
    </row>
    <row r="21082" spans="1:13" x14ac:dyDescent="0.3">
      <c r="A21082"/>
      <c r="B21082"/>
      <c r="C21082" s="29"/>
      <c r="D21082"/>
      <c r="E21082" s="44"/>
      <c r="F21082" s="29"/>
      <c r="G21082" s="45"/>
      <c r="L21082"/>
      <c r="M21082" s="46"/>
    </row>
    <row r="21083" spans="1:13" x14ac:dyDescent="0.3">
      <c r="A21083"/>
      <c r="B21083"/>
      <c r="C21083" s="29"/>
      <c r="D21083"/>
      <c r="E21083" s="44"/>
      <c r="F21083" s="29"/>
      <c r="G21083" s="45"/>
      <c r="L21083"/>
      <c r="M21083" s="46"/>
    </row>
    <row r="21084" spans="1:13" x14ac:dyDescent="0.3">
      <c r="A21084"/>
      <c r="B21084"/>
      <c r="C21084" s="29"/>
      <c r="D21084"/>
      <c r="E21084" s="44"/>
      <c r="F21084" s="29"/>
      <c r="G21084" s="45"/>
      <c r="L21084"/>
      <c r="M21084" s="46"/>
    </row>
    <row r="21085" spans="1:13" x14ac:dyDescent="0.3">
      <c r="A21085"/>
      <c r="B21085"/>
      <c r="C21085" s="29"/>
      <c r="D21085"/>
      <c r="E21085" s="44"/>
      <c r="F21085" s="29"/>
      <c r="G21085" s="45"/>
      <c r="L21085"/>
      <c r="M21085" s="46"/>
    </row>
    <row r="21086" spans="1:13" x14ac:dyDescent="0.3">
      <c r="A21086"/>
      <c r="B21086"/>
      <c r="C21086" s="29"/>
      <c r="D21086"/>
      <c r="E21086" s="44"/>
      <c r="F21086" s="29"/>
      <c r="G21086" s="45"/>
      <c r="L21086"/>
      <c r="M21086" s="46"/>
    </row>
    <row r="21087" spans="1:13" x14ac:dyDescent="0.3">
      <c r="A21087"/>
      <c r="B21087"/>
      <c r="C21087" s="29"/>
      <c r="D21087"/>
      <c r="E21087" s="44"/>
      <c r="F21087" s="29"/>
      <c r="G21087" s="45"/>
      <c r="L21087"/>
      <c r="M21087" s="46"/>
    </row>
    <row r="21088" spans="1:13" x14ac:dyDescent="0.3">
      <c r="A21088"/>
      <c r="B21088"/>
      <c r="C21088" s="29"/>
      <c r="D21088"/>
      <c r="E21088" s="44"/>
      <c r="F21088" s="29"/>
      <c r="G21088" s="45"/>
      <c r="L21088"/>
      <c r="M21088" s="46"/>
    </row>
    <row r="21089" spans="1:13" x14ac:dyDescent="0.3">
      <c r="A21089"/>
      <c r="B21089"/>
      <c r="C21089" s="29"/>
      <c r="D21089"/>
      <c r="E21089" s="44"/>
      <c r="F21089" s="29"/>
      <c r="G21089" s="45"/>
      <c r="L21089"/>
      <c r="M21089" s="46"/>
    </row>
    <row r="21090" spans="1:13" x14ac:dyDescent="0.3">
      <c r="A21090"/>
      <c r="B21090"/>
      <c r="C21090" s="29"/>
      <c r="D21090"/>
      <c r="E21090" s="44"/>
      <c r="F21090" s="29"/>
      <c r="G21090" s="45"/>
      <c r="L21090"/>
      <c r="M21090" s="46"/>
    </row>
    <row r="21091" spans="1:13" x14ac:dyDescent="0.3">
      <c r="A21091"/>
      <c r="B21091"/>
      <c r="C21091" s="29"/>
      <c r="D21091"/>
      <c r="E21091" s="44"/>
      <c r="F21091" s="29"/>
      <c r="G21091" s="45"/>
      <c r="L21091"/>
      <c r="M21091" s="46"/>
    </row>
    <row r="21092" spans="1:13" x14ac:dyDescent="0.3">
      <c r="A21092"/>
      <c r="B21092"/>
      <c r="C21092" s="29"/>
      <c r="D21092"/>
      <c r="E21092" s="44"/>
      <c r="F21092" s="29"/>
      <c r="G21092" s="45"/>
      <c r="L21092"/>
      <c r="M21092" s="46"/>
    </row>
    <row r="21093" spans="1:13" x14ac:dyDescent="0.3">
      <c r="A21093"/>
      <c r="B21093"/>
      <c r="C21093" s="29"/>
      <c r="D21093"/>
      <c r="E21093" s="44"/>
      <c r="F21093" s="29"/>
      <c r="G21093" s="45"/>
      <c r="L21093"/>
      <c r="M21093" s="46"/>
    </row>
    <row r="21094" spans="1:13" x14ac:dyDescent="0.3">
      <c r="A21094"/>
      <c r="B21094"/>
      <c r="C21094" s="29"/>
      <c r="D21094"/>
      <c r="E21094" s="44"/>
      <c r="F21094" s="29"/>
      <c r="G21094" s="45"/>
      <c r="L21094"/>
      <c r="M21094" s="46"/>
    </row>
    <row r="21095" spans="1:13" x14ac:dyDescent="0.3">
      <c r="A21095"/>
      <c r="B21095"/>
      <c r="C21095" s="29"/>
      <c r="D21095"/>
      <c r="E21095" s="44"/>
      <c r="F21095" s="29"/>
      <c r="G21095" s="45"/>
      <c r="L21095"/>
      <c r="M21095" s="46"/>
    </row>
    <row r="21096" spans="1:13" x14ac:dyDescent="0.3">
      <c r="A21096"/>
      <c r="B21096"/>
      <c r="C21096" s="29"/>
      <c r="D21096"/>
      <c r="E21096" s="44"/>
      <c r="F21096" s="29"/>
      <c r="G21096" s="45"/>
      <c r="L21096"/>
      <c r="M21096" s="46"/>
    </row>
    <row r="21097" spans="1:13" x14ac:dyDescent="0.3">
      <c r="A21097"/>
      <c r="B21097"/>
      <c r="C21097" s="29"/>
      <c r="D21097"/>
      <c r="E21097" s="44"/>
      <c r="F21097" s="29"/>
      <c r="G21097" s="45"/>
      <c r="L21097"/>
      <c r="M21097" s="46"/>
    </row>
    <row r="21098" spans="1:13" x14ac:dyDescent="0.3">
      <c r="A21098"/>
      <c r="B21098"/>
      <c r="C21098" s="29"/>
      <c r="D21098"/>
      <c r="E21098" s="44"/>
      <c r="F21098" s="29"/>
      <c r="G21098" s="45"/>
      <c r="L21098"/>
      <c r="M21098" s="46"/>
    </row>
    <row r="21099" spans="1:13" x14ac:dyDescent="0.3">
      <c r="A21099"/>
      <c r="B21099"/>
      <c r="C21099" s="29"/>
      <c r="D21099"/>
      <c r="E21099" s="44"/>
      <c r="F21099" s="29"/>
      <c r="G21099" s="45"/>
      <c r="L21099"/>
      <c r="M21099" s="46"/>
    </row>
    <row r="21100" spans="1:13" x14ac:dyDescent="0.3">
      <c r="A21100"/>
      <c r="B21100"/>
      <c r="C21100" s="29"/>
      <c r="D21100"/>
      <c r="E21100" s="44"/>
      <c r="F21100" s="29"/>
      <c r="G21100" s="45"/>
      <c r="L21100"/>
      <c r="M21100" s="46"/>
    </row>
    <row r="21101" spans="1:13" x14ac:dyDescent="0.3">
      <c r="A21101"/>
      <c r="B21101"/>
      <c r="C21101" s="29"/>
      <c r="D21101"/>
      <c r="E21101" s="44"/>
      <c r="F21101" s="29"/>
      <c r="G21101" s="45"/>
      <c r="L21101"/>
      <c r="M21101" s="46"/>
    </row>
    <row r="21102" spans="1:13" x14ac:dyDescent="0.3">
      <c r="A21102"/>
      <c r="B21102"/>
      <c r="C21102" s="29"/>
      <c r="D21102"/>
      <c r="E21102" s="44"/>
      <c r="F21102" s="29"/>
      <c r="G21102" s="45"/>
      <c r="L21102"/>
      <c r="M21102" s="46"/>
    </row>
    <row r="21103" spans="1:13" x14ac:dyDescent="0.3">
      <c r="A21103"/>
      <c r="B21103"/>
      <c r="C21103" s="29"/>
      <c r="D21103"/>
      <c r="E21103" s="44"/>
      <c r="F21103" s="29"/>
      <c r="G21103" s="45"/>
      <c r="L21103"/>
      <c r="M21103" s="46"/>
    </row>
    <row r="21104" spans="1:13" x14ac:dyDescent="0.3">
      <c r="A21104"/>
      <c r="B21104"/>
      <c r="C21104" s="29"/>
      <c r="D21104"/>
      <c r="E21104" s="44"/>
      <c r="F21104" s="29"/>
      <c r="G21104" s="45"/>
      <c r="L21104"/>
      <c r="M21104" s="46"/>
    </row>
    <row r="21105" spans="1:13" x14ac:dyDescent="0.3">
      <c r="A21105"/>
      <c r="B21105"/>
      <c r="C21105" s="29"/>
      <c r="D21105"/>
      <c r="E21105" s="44"/>
      <c r="F21105" s="29"/>
      <c r="G21105" s="45"/>
      <c r="L21105"/>
      <c r="M21105" s="46"/>
    </row>
    <row r="21106" spans="1:13" x14ac:dyDescent="0.3">
      <c r="A21106"/>
      <c r="B21106"/>
      <c r="C21106" s="29"/>
      <c r="D21106"/>
      <c r="E21106" s="44"/>
      <c r="F21106" s="29"/>
      <c r="G21106" s="45"/>
      <c r="L21106"/>
      <c r="M21106" s="46"/>
    </row>
    <row r="21107" spans="1:13" x14ac:dyDescent="0.3">
      <c r="A21107"/>
      <c r="B21107"/>
      <c r="C21107" s="29"/>
      <c r="D21107"/>
      <c r="E21107" s="44"/>
      <c r="F21107" s="29"/>
      <c r="G21107" s="45"/>
      <c r="L21107"/>
      <c r="M21107" s="46"/>
    </row>
    <row r="21108" spans="1:13" x14ac:dyDescent="0.3">
      <c r="A21108"/>
      <c r="B21108"/>
      <c r="C21108" s="29"/>
      <c r="D21108"/>
      <c r="E21108" s="44"/>
      <c r="F21108" s="29"/>
      <c r="G21108" s="45"/>
      <c r="L21108"/>
      <c r="M21108" s="46"/>
    </row>
    <row r="21109" spans="1:13" x14ac:dyDescent="0.3">
      <c r="A21109"/>
      <c r="B21109"/>
      <c r="C21109" s="29"/>
      <c r="D21109"/>
      <c r="E21109" s="44"/>
      <c r="F21109" s="29"/>
      <c r="G21109" s="45"/>
      <c r="L21109"/>
      <c r="M21109" s="46"/>
    </row>
    <row r="21110" spans="1:13" x14ac:dyDescent="0.3">
      <c r="A21110"/>
      <c r="B21110"/>
      <c r="C21110" s="29"/>
      <c r="D21110"/>
      <c r="E21110" s="44"/>
      <c r="F21110" s="29"/>
      <c r="G21110" s="45"/>
      <c r="L21110"/>
      <c r="M21110" s="46"/>
    </row>
    <row r="21111" spans="1:13" x14ac:dyDescent="0.3">
      <c r="A21111"/>
      <c r="B21111"/>
      <c r="C21111" s="29"/>
      <c r="D21111"/>
      <c r="E21111" s="44"/>
      <c r="F21111" s="29"/>
      <c r="G21111" s="45"/>
      <c r="L21111"/>
      <c r="M21111" s="46"/>
    </row>
    <row r="21112" spans="1:13" x14ac:dyDescent="0.3">
      <c r="A21112"/>
      <c r="B21112"/>
      <c r="C21112" s="29"/>
      <c r="D21112"/>
      <c r="E21112" s="44"/>
      <c r="F21112" s="29"/>
      <c r="G21112" s="45"/>
      <c r="L21112"/>
      <c r="M21112" s="46"/>
    </row>
    <row r="21113" spans="1:13" x14ac:dyDescent="0.3">
      <c r="A21113"/>
      <c r="B21113"/>
      <c r="C21113" s="29"/>
      <c r="D21113"/>
      <c r="E21113" s="44"/>
      <c r="F21113" s="29"/>
      <c r="G21113" s="45"/>
      <c r="L21113"/>
      <c r="M21113" s="46"/>
    </row>
    <row r="21114" spans="1:13" x14ac:dyDescent="0.3">
      <c r="A21114"/>
      <c r="B21114"/>
      <c r="C21114" s="29"/>
      <c r="D21114"/>
      <c r="E21114" s="44"/>
      <c r="F21114" s="29"/>
      <c r="G21114" s="45"/>
      <c r="L21114"/>
      <c r="M21114" s="46"/>
    </row>
    <row r="21115" spans="1:13" x14ac:dyDescent="0.3">
      <c r="A21115"/>
      <c r="B21115"/>
      <c r="C21115" s="29"/>
      <c r="D21115"/>
      <c r="E21115" s="44"/>
      <c r="F21115" s="29"/>
      <c r="G21115" s="45"/>
      <c r="L21115"/>
      <c r="M21115" s="46"/>
    </row>
    <row r="21116" spans="1:13" x14ac:dyDescent="0.3">
      <c r="A21116"/>
      <c r="B21116"/>
      <c r="C21116" s="29"/>
      <c r="D21116"/>
      <c r="E21116" s="44"/>
      <c r="F21116" s="29"/>
      <c r="G21116" s="45"/>
      <c r="L21116"/>
      <c r="M21116" s="46"/>
    </row>
    <row r="21117" spans="1:13" x14ac:dyDescent="0.3">
      <c r="A21117"/>
      <c r="B21117"/>
      <c r="C21117" s="29"/>
      <c r="D21117"/>
      <c r="E21117" s="44"/>
      <c r="F21117" s="29"/>
      <c r="G21117" s="45"/>
      <c r="L21117"/>
      <c r="M21117" s="46"/>
    </row>
    <row r="21118" spans="1:13" x14ac:dyDescent="0.3">
      <c r="A21118"/>
      <c r="B21118"/>
      <c r="C21118" s="29"/>
      <c r="D21118"/>
      <c r="E21118" s="44"/>
      <c r="F21118" s="29"/>
      <c r="G21118" s="45"/>
      <c r="L21118"/>
      <c r="M21118" s="46"/>
    </row>
    <row r="21119" spans="1:13" x14ac:dyDescent="0.3">
      <c r="A21119"/>
      <c r="B21119"/>
      <c r="C21119" s="29"/>
      <c r="D21119"/>
      <c r="E21119" s="44"/>
      <c r="F21119" s="29"/>
      <c r="G21119" s="45"/>
      <c r="L21119"/>
      <c r="M21119" s="46"/>
    </row>
    <row r="21120" spans="1:13" x14ac:dyDescent="0.3">
      <c r="A21120"/>
      <c r="B21120"/>
      <c r="C21120" s="29"/>
      <c r="D21120"/>
      <c r="E21120" s="44"/>
      <c r="F21120" s="29"/>
      <c r="G21120" s="45"/>
      <c r="L21120"/>
      <c r="M21120" s="46"/>
    </row>
    <row r="21121" spans="1:13" x14ac:dyDescent="0.3">
      <c r="A21121"/>
      <c r="B21121"/>
      <c r="C21121" s="29"/>
      <c r="D21121"/>
      <c r="E21121" s="44"/>
      <c r="F21121" s="29"/>
      <c r="G21121" s="45"/>
      <c r="L21121"/>
      <c r="M21121" s="46"/>
    </row>
    <row r="21122" spans="1:13" x14ac:dyDescent="0.3">
      <c r="A21122"/>
      <c r="B21122"/>
      <c r="C21122" s="29"/>
      <c r="D21122"/>
      <c r="E21122" s="44"/>
      <c r="F21122" s="29"/>
      <c r="G21122" s="45"/>
      <c r="L21122"/>
      <c r="M21122" s="46"/>
    </row>
    <row r="21123" spans="1:13" x14ac:dyDescent="0.3">
      <c r="A21123"/>
      <c r="B21123"/>
      <c r="C21123" s="29"/>
      <c r="D21123"/>
      <c r="E21123" s="44"/>
      <c r="F21123" s="29"/>
      <c r="G21123" s="45"/>
      <c r="L21123"/>
      <c r="M21123" s="46"/>
    </row>
    <row r="21124" spans="1:13" x14ac:dyDescent="0.3">
      <c r="A21124"/>
      <c r="B21124"/>
      <c r="C21124" s="29"/>
      <c r="D21124"/>
      <c r="E21124" s="44"/>
      <c r="F21124" s="29"/>
      <c r="G21124" s="45"/>
      <c r="L21124"/>
      <c r="M21124" s="46"/>
    </row>
    <row r="21125" spans="1:13" x14ac:dyDescent="0.3">
      <c r="A21125"/>
      <c r="B21125"/>
      <c r="C21125" s="29"/>
      <c r="D21125"/>
      <c r="E21125" s="44"/>
      <c r="F21125" s="29"/>
      <c r="G21125" s="45"/>
      <c r="L21125"/>
      <c r="M21125" s="46"/>
    </row>
    <row r="21126" spans="1:13" x14ac:dyDescent="0.3">
      <c r="A21126"/>
      <c r="B21126"/>
      <c r="C21126" s="29"/>
      <c r="D21126"/>
      <c r="E21126" s="44"/>
      <c r="F21126" s="29"/>
      <c r="G21126" s="45"/>
      <c r="L21126"/>
      <c r="M21126" s="46"/>
    </row>
    <row r="21127" spans="1:13" x14ac:dyDescent="0.3">
      <c r="A21127"/>
      <c r="B21127"/>
      <c r="C21127" s="29"/>
      <c r="D21127"/>
      <c r="E21127" s="44"/>
      <c r="F21127" s="29"/>
      <c r="G21127" s="45"/>
      <c r="L21127"/>
      <c r="M21127" s="46"/>
    </row>
    <row r="21128" spans="1:13" x14ac:dyDescent="0.3">
      <c r="A21128"/>
      <c r="B21128"/>
      <c r="C21128" s="29"/>
      <c r="D21128"/>
      <c r="E21128" s="44"/>
      <c r="F21128" s="29"/>
      <c r="G21128" s="45"/>
      <c r="L21128"/>
      <c r="M21128" s="46"/>
    </row>
    <row r="21129" spans="1:13" x14ac:dyDescent="0.3">
      <c r="A21129"/>
      <c r="B21129"/>
      <c r="C21129" s="29"/>
      <c r="D21129"/>
      <c r="E21129" s="44"/>
      <c r="F21129" s="29"/>
      <c r="G21129" s="45"/>
      <c r="L21129"/>
      <c r="M21129" s="46"/>
    </row>
    <row r="21130" spans="1:13" x14ac:dyDescent="0.3">
      <c r="A21130"/>
      <c r="B21130"/>
      <c r="C21130" s="29"/>
      <c r="D21130"/>
      <c r="E21130" s="44"/>
      <c r="F21130" s="29"/>
      <c r="G21130" s="45"/>
      <c r="L21130"/>
      <c r="M21130" s="46"/>
    </row>
    <row r="21131" spans="1:13" x14ac:dyDescent="0.3">
      <c r="A21131"/>
      <c r="B21131"/>
      <c r="C21131" s="29"/>
      <c r="D21131"/>
      <c r="E21131" s="44"/>
      <c r="F21131" s="29"/>
      <c r="G21131" s="45"/>
      <c r="L21131"/>
      <c r="M21131" s="46"/>
    </row>
    <row r="21132" spans="1:13" x14ac:dyDescent="0.3">
      <c r="A21132"/>
      <c r="B21132"/>
      <c r="C21132" s="29"/>
      <c r="D21132"/>
      <c r="E21132" s="44"/>
      <c r="F21132" s="29"/>
      <c r="G21132" s="45"/>
      <c r="L21132"/>
      <c r="M21132" s="46"/>
    </row>
    <row r="21133" spans="1:13" x14ac:dyDescent="0.3">
      <c r="A21133"/>
      <c r="B21133"/>
      <c r="C21133" s="29"/>
      <c r="D21133"/>
      <c r="E21133" s="44"/>
      <c r="F21133" s="29"/>
      <c r="G21133" s="45"/>
      <c r="L21133"/>
      <c r="M21133" s="46"/>
    </row>
    <row r="21134" spans="1:13" x14ac:dyDescent="0.3">
      <c r="A21134"/>
      <c r="B21134"/>
      <c r="C21134" s="29"/>
      <c r="D21134"/>
      <c r="E21134" s="44"/>
      <c r="F21134" s="29"/>
      <c r="G21134" s="45"/>
      <c r="L21134"/>
      <c r="M21134" s="46"/>
    </row>
    <row r="21135" spans="1:13" x14ac:dyDescent="0.3">
      <c r="A21135"/>
      <c r="B21135"/>
      <c r="C21135" s="29"/>
      <c r="D21135"/>
      <c r="E21135" s="44"/>
      <c r="F21135" s="29"/>
      <c r="G21135" s="45"/>
      <c r="L21135"/>
      <c r="M21135" s="46"/>
    </row>
    <row r="21136" spans="1:13" x14ac:dyDescent="0.3">
      <c r="A21136"/>
      <c r="B21136"/>
      <c r="C21136" s="29"/>
      <c r="D21136"/>
      <c r="E21136" s="44"/>
      <c r="F21136" s="29"/>
      <c r="G21136" s="45"/>
      <c r="L21136"/>
      <c r="M21136" s="46"/>
    </row>
    <row r="21137" spans="1:13" x14ac:dyDescent="0.3">
      <c r="A21137"/>
      <c r="B21137"/>
      <c r="C21137" s="29"/>
      <c r="D21137"/>
      <c r="E21137" s="44"/>
      <c r="F21137" s="29"/>
      <c r="G21137" s="45"/>
      <c r="L21137"/>
      <c r="M21137" s="46"/>
    </row>
    <row r="21138" spans="1:13" x14ac:dyDescent="0.3">
      <c r="A21138"/>
      <c r="B21138"/>
      <c r="C21138" s="29"/>
      <c r="D21138"/>
      <c r="E21138" s="44"/>
      <c r="F21138" s="29"/>
      <c r="G21138" s="45"/>
      <c r="L21138"/>
      <c r="M21138" s="46"/>
    </row>
    <row r="21139" spans="1:13" x14ac:dyDescent="0.3">
      <c r="A21139"/>
      <c r="B21139"/>
      <c r="C21139" s="29"/>
      <c r="D21139"/>
      <c r="E21139" s="44"/>
      <c r="F21139" s="29"/>
      <c r="G21139" s="45"/>
      <c r="L21139"/>
      <c r="M21139" s="46"/>
    </row>
    <row r="21140" spans="1:13" x14ac:dyDescent="0.3">
      <c r="A21140"/>
      <c r="B21140"/>
      <c r="C21140" s="29"/>
      <c r="D21140"/>
      <c r="E21140" s="44"/>
      <c r="F21140" s="29"/>
      <c r="G21140" s="45"/>
      <c r="L21140"/>
      <c r="M21140" s="46"/>
    </row>
    <row r="21141" spans="1:13" x14ac:dyDescent="0.3">
      <c r="A21141"/>
      <c r="B21141"/>
      <c r="C21141" s="29"/>
      <c r="D21141"/>
      <c r="E21141" s="44"/>
      <c r="F21141" s="29"/>
      <c r="G21141" s="45"/>
      <c r="L21141"/>
      <c r="M21141" s="46"/>
    </row>
    <row r="21142" spans="1:13" x14ac:dyDescent="0.3">
      <c r="A21142"/>
      <c r="B21142"/>
      <c r="C21142" s="29"/>
      <c r="D21142"/>
      <c r="E21142" s="44"/>
      <c r="F21142" s="29"/>
      <c r="G21142" s="45"/>
      <c r="L21142"/>
      <c r="M21142" s="46"/>
    </row>
    <row r="21143" spans="1:13" x14ac:dyDescent="0.3">
      <c r="A21143"/>
      <c r="B21143"/>
      <c r="C21143" s="29"/>
      <c r="D21143"/>
      <c r="E21143" s="44"/>
      <c r="F21143" s="29"/>
      <c r="G21143" s="45"/>
      <c r="L21143"/>
      <c r="M21143" s="46"/>
    </row>
    <row r="21144" spans="1:13" x14ac:dyDescent="0.3">
      <c r="A21144"/>
      <c r="B21144"/>
      <c r="C21144" s="29"/>
      <c r="D21144"/>
      <c r="E21144" s="44"/>
      <c r="F21144" s="29"/>
      <c r="G21144" s="45"/>
      <c r="L21144"/>
      <c r="M21144" s="46"/>
    </row>
    <row r="21145" spans="1:13" x14ac:dyDescent="0.3">
      <c r="A21145"/>
      <c r="B21145"/>
      <c r="C21145" s="29"/>
      <c r="D21145"/>
      <c r="E21145" s="44"/>
      <c r="F21145" s="29"/>
      <c r="G21145" s="45"/>
      <c r="L21145"/>
      <c r="M21145" s="46"/>
    </row>
    <row r="21146" spans="1:13" x14ac:dyDescent="0.3">
      <c r="A21146"/>
      <c r="B21146"/>
      <c r="C21146" s="29"/>
      <c r="D21146"/>
      <c r="E21146" s="44"/>
      <c r="F21146" s="29"/>
      <c r="G21146" s="45"/>
      <c r="L21146"/>
      <c r="M21146" s="46"/>
    </row>
    <row r="21147" spans="1:13" x14ac:dyDescent="0.3">
      <c r="A21147"/>
      <c r="B21147"/>
      <c r="C21147" s="29"/>
      <c r="D21147"/>
      <c r="E21147" s="44"/>
      <c r="F21147" s="29"/>
      <c r="G21147" s="45"/>
      <c r="L21147"/>
      <c r="M21147" s="46"/>
    </row>
    <row r="21148" spans="1:13" x14ac:dyDescent="0.3">
      <c r="A21148"/>
      <c r="B21148"/>
      <c r="C21148" s="29"/>
      <c r="D21148"/>
      <c r="E21148" s="44"/>
      <c r="F21148" s="29"/>
      <c r="G21148" s="45"/>
      <c r="L21148"/>
      <c r="M21148" s="46"/>
    </row>
    <row r="21149" spans="1:13" x14ac:dyDescent="0.3">
      <c r="A21149"/>
      <c r="B21149"/>
      <c r="C21149" s="29"/>
      <c r="D21149"/>
      <c r="E21149" s="44"/>
      <c r="F21149" s="29"/>
      <c r="G21149" s="45"/>
      <c r="L21149"/>
      <c r="M21149" s="46"/>
    </row>
    <row r="21150" spans="1:13" x14ac:dyDescent="0.3">
      <c r="A21150"/>
      <c r="B21150"/>
      <c r="C21150" s="29"/>
      <c r="D21150"/>
      <c r="E21150" s="44"/>
      <c r="F21150" s="29"/>
      <c r="G21150" s="45"/>
      <c r="L21150"/>
      <c r="M21150" s="46"/>
    </row>
    <row r="21151" spans="1:13" x14ac:dyDescent="0.3">
      <c r="A21151"/>
      <c r="B21151"/>
      <c r="C21151" s="29"/>
      <c r="D21151"/>
      <c r="E21151" s="44"/>
      <c r="F21151" s="29"/>
      <c r="G21151" s="45"/>
      <c r="L21151"/>
      <c r="M21151" s="46"/>
    </row>
    <row r="21152" spans="1:13" x14ac:dyDescent="0.3">
      <c r="A21152"/>
      <c r="B21152"/>
      <c r="C21152" s="29"/>
      <c r="D21152"/>
      <c r="E21152" s="44"/>
      <c r="F21152" s="29"/>
      <c r="G21152" s="45"/>
      <c r="L21152"/>
      <c r="M21152" s="46"/>
    </row>
    <row r="21153" spans="1:13" x14ac:dyDescent="0.3">
      <c r="A21153"/>
      <c r="B21153"/>
      <c r="C21153" s="29"/>
      <c r="D21153"/>
      <c r="E21153" s="44"/>
      <c r="F21153" s="29"/>
      <c r="G21153" s="45"/>
      <c r="L21153"/>
      <c r="M21153" s="46"/>
    </row>
    <row r="21154" spans="1:13" x14ac:dyDescent="0.3">
      <c r="A21154"/>
      <c r="B21154"/>
      <c r="C21154" s="29"/>
      <c r="D21154"/>
      <c r="E21154" s="44"/>
      <c r="F21154" s="29"/>
      <c r="G21154" s="45"/>
      <c r="L21154"/>
      <c r="M21154" s="46"/>
    </row>
    <row r="21155" spans="1:13" x14ac:dyDescent="0.3">
      <c r="A21155"/>
      <c r="B21155"/>
      <c r="C21155" s="29"/>
      <c r="D21155"/>
      <c r="E21155" s="44"/>
      <c r="F21155" s="29"/>
      <c r="G21155" s="45"/>
      <c r="L21155"/>
      <c r="M21155" s="46"/>
    </row>
    <row r="21156" spans="1:13" x14ac:dyDescent="0.3">
      <c r="A21156"/>
      <c r="B21156"/>
      <c r="C21156" s="29"/>
      <c r="D21156"/>
      <c r="E21156" s="44"/>
      <c r="F21156" s="29"/>
      <c r="G21156" s="45"/>
      <c r="L21156"/>
      <c r="M21156" s="46"/>
    </row>
    <row r="21157" spans="1:13" x14ac:dyDescent="0.3">
      <c r="A21157"/>
      <c r="B21157"/>
      <c r="C21157" s="29"/>
      <c r="D21157"/>
      <c r="E21157" s="44"/>
      <c r="F21157" s="29"/>
      <c r="G21157" s="45"/>
      <c r="L21157"/>
      <c r="M21157" s="46"/>
    </row>
    <row r="21158" spans="1:13" x14ac:dyDescent="0.3">
      <c r="A21158"/>
      <c r="B21158"/>
      <c r="C21158" s="29"/>
      <c r="D21158"/>
      <c r="E21158" s="44"/>
      <c r="F21158" s="29"/>
      <c r="G21158" s="45"/>
      <c r="L21158"/>
      <c r="M21158" s="46"/>
    </row>
    <row r="21159" spans="1:13" x14ac:dyDescent="0.3">
      <c r="A21159"/>
      <c r="B21159"/>
      <c r="C21159" s="29"/>
      <c r="D21159"/>
      <c r="E21159" s="44"/>
      <c r="F21159" s="29"/>
      <c r="G21159" s="45"/>
      <c r="L21159"/>
      <c r="M21159" s="46"/>
    </row>
    <row r="21160" spans="1:13" x14ac:dyDescent="0.3">
      <c r="A21160"/>
      <c r="B21160"/>
      <c r="C21160" s="29"/>
      <c r="D21160"/>
      <c r="E21160" s="44"/>
      <c r="F21160" s="29"/>
      <c r="G21160" s="45"/>
      <c r="L21160"/>
      <c r="M21160" s="46"/>
    </row>
    <row r="21161" spans="1:13" x14ac:dyDescent="0.3">
      <c r="A21161"/>
      <c r="B21161"/>
      <c r="C21161" s="29"/>
      <c r="D21161"/>
      <c r="E21161" s="44"/>
      <c r="F21161" s="29"/>
      <c r="G21161" s="45"/>
      <c r="L21161"/>
      <c r="M21161" s="46"/>
    </row>
    <row r="21162" spans="1:13" x14ac:dyDescent="0.3">
      <c r="A21162"/>
      <c r="B21162"/>
      <c r="C21162" s="29"/>
      <c r="D21162"/>
      <c r="E21162" s="44"/>
      <c r="F21162" s="29"/>
      <c r="G21162" s="45"/>
      <c r="L21162"/>
      <c r="M21162" s="46"/>
    </row>
    <row r="21163" spans="1:13" x14ac:dyDescent="0.3">
      <c r="A21163"/>
      <c r="B21163"/>
      <c r="C21163" s="29"/>
      <c r="D21163"/>
      <c r="E21163" s="44"/>
      <c r="F21163" s="29"/>
      <c r="G21163" s="45"/>
      <c r="L21163"/>
      <c r="M21163" s="46"/>
    </row>
    <row r="21164" spans="1:13" x14ac:dyDescent="0.3">
      <c r="A21164"/>
      <c r="B21164"/>
      <c r="C21164" s="29"/>
      <c r="D21164"/>
      <c r="E21164" s="44"/>
      <c r="F21164" s="29"/>
      <c r="G21164" s="45"/>
      <c r="L21164"/>
      <c r="M21164" s="46"/>
    </row>
    <row r="21165" spans="1:13" x14ac:dyDescent="0.3">
      <c r="A21165"/>
      <c r="B21165"/>
      <c r="C21165" s="29"/>
      <c r="D21165"/>
      <c r="E21165" s="44"/>
      <c r="F21165" s="29"/>
      <c r="G21165" s="45"/>
      <c r="L21165"/>
      <c r="M21165" s="46"/>
    </row>
    <row r="21166" spans="1:13" x14ac:dyDescent="0.3">
      <c r="A21166"/>
      <c r="B21166"/>
      <c r="C21166" s="29"/>
      <c r="D21166"/>
      <c r="E21166" s="44"/>
      <c r="F21166" s="29"/>
      <c r="G21166" s="45"/>
      <c r="L21166"/>
      <c r="M21166" s="46"/>
    </row>
    <row r="21167" spans="1:13" x14ac:dyDescent="0.3">
      <c r="A21167"/>
      <c r="B21167"/>
      <c r="C21167" s="29"/>
      <c r="D21167"/>
      <c r="E21167" s="44"/>
      <c r="F21167" s="29"/>
      <c r="G21167" s="45"/>
      <c r="L21167"/>
      <c r="M21167" s="46"/>
    </row>
    <row r="21168" spans="1:13" x14ac:dyDescent="0.3">
      <c r="A21168"/>
      <c r="B21168"/>
      <c r="C21168" s="29"/>
      <c r="D21168"/>
      <c r="E21168" s="44"/>
      <c r="F21168" s="29"/>
      <c r="G21168" s="45"/>
      <c r="L21168"/>
      <c r="M21168" s="46"/>
    </row>
    <row r="21169" spans="1:13" x14ac:dyDescent="0.3">
      <c r="A21169"/>
      <c r="B21169"/>
      <c r="C21169" s="29"/>
      <c r="D21169"/>
      <c r="E21169" s="44"/>
      <c r="F21169" s="29"/>
      <c r="G21169" s="45"/>
      <c r="L21169"/>
      <c r="M21169" s="46"/>
    </row>
    <row r="21170" spans="1:13" x14ac:dyDescent="0.3">
      <c r="A21170"/>
      <c r="B21170"/>
      <c r="C21170" s="29"/>
      <c r="D21170"/>
      <c r="E21170" s="44"/>
      <c r="F21170" s="29"/>
      <c r="G21170" s="45"/>
      <c r="L21170"/>
      <c r="M21170" s="46"/>
    </row>
    <row r="21171" spans="1:13" x14ac:dyDescent="0.3">
      <c r="A21171"/>
      <c r="B21171"/>
      <c r="C21171" s="29"/>
      <c r="D21171"/>
      <c r="E21171" s="44"/>
      <c r="F21171" s="29"/>
      <c r="G21171" s="45"/>
      <c r="L21171"/>
      <c r="M21171" s="46"/>
    </row>
    <row r="21172" spans="1:13" x14ac:dyDescent="0.3">
      <c r="A21172"/>
      <c r="B21172"/>
      <c r="C21172" s="29"/>
      <c r="D21172"/>
      <c r="E21172" s="44"/>
      <c r="F21172" s="29"/>
      <c r="G21172" s="45"/>
      <c r="L21172"/>
      <c r="M21172" s="46"/>
    </row>
    <row r="21173" spans="1:13" x14ac:dyDescent="0.3">
      <c r="A21173"/>
      <c r="B21173"/>
      <c r="C21173" s="29"/>
      <c r="D21173"/>
      <c r="E21173" s="44"/>
      <c r="F21173" s="29"/>
      <c r="G21173" s="45"/>
      <c r="L21173"/>
      <c r="M21173" s="46"/>
    </row>
    <row r="21174" spans="1:13" x14ac:dyDescent="0.3">
      <c r="A21174"/>
      <c r="B21174"/>
      <c r="C21174" s="29"/>
      <c r="D21174"/>
      <c r="E21174" s="44"/>
      <c r="F21174" s="29"/>
      <c r="G21174" s="45"/>
      <c r="L21174"/>
      <c r="M21174" s="46"/>
    </row>
    <row r="21175" spans="1:13" x14ac:dyDescent="0.3">
      <c r="A21175"/>
      <c r="B21175"/>
      <c r="C21175" s="29"/>
      <c r="D21175"/>
      <c r="E21175" s="44"/>
      <c r="F21175" s="29"/>
      <c r="G21175" s="45"/>
      <c r="L21175"/>
      <c r="M21175" s="46"/>
    </row>
    <row r="21176" spans="1:13" x14ac:dyDescent="0.3">
      <c r="A21176"/>
      <c r="B21176"/>
      <c r="C21176" s="29"/>
      <c r="D21176"/>
      <c r="E21176" s="44"/>
      <c r="F21176" s="29"/>
      <c r="G21176" s="45"/>
      <c r="L21176"/>
      <c r="M21176" s="46"/>
    </row>
    <row r="21177" spans="1:13" x14ac:dyDescent="0.3">
      <c r="A21177"/>
      <c r="B21177"/>
      <c r="C21177" s="29"/>
      <c r="D21177"/>
      <c r="E21177" s="44"/>
      <c r="F21177" s="29"/>
      <c r="G21177" s="45"/>
      <c r="L21177"/>
      <c r="M21177" s="46"/>
    </row>
    <row r="21178" spans="1:13" x14ac:dyDescent="0.3">
      <c r="A21178"/>
      <c r="B21178"/>
      <c r="C21178" s="29"/>
      <c r="D21178"/>
      <c r="E21178" s="44"/>
      <c r="F21178" s="29"/>
      <c r="G21178" s="45"/>
      <c r="L21178"/>
      <c r="M21178" s="46"/>
    </row>
    <row r="21179" spans="1:13" x14ac:dyDescent="0.3">
      <c r="A21179"/>
      <c r="B21179"/>
      <c r="C21179" s="29"/>
      <c r="D21179"/>
      <c r="E21179" s="44"/>
      <c r="F21179" s="29"/>
      <c r="G21179" s="45"/>
      <c r="L21179"/>
      <c r="M21179" s="46"/>
    </row>
    <row r="21180" spans="1:13" x14ac:dyDescent="0.3">
      <c r="A21180"/>
      <c r="B21180"/>
      <c r="C21180" s="29"/>
      <c r="D21180"/>
      <c r="E21180" s="44"/>
      <c r="F21180" s="29"/>
      <c r="G21180" s="45"/>
      <c r="L21180"/>
      <c r="M21180" s="46"/>
    </row>
    <row r="21181" spans="1:13" x14ac:dyDescent="0.3">
      <c r="A21181"/>
      <c r="B21181"/>
      <c r="C21181" s="29"/>
      <c r="D21181"/>
      <c r="E21181" s="44"/>
      <c r="F21181" s="29"/>
      <c r="G21181" s="45"/>
      <c r="L21181"/>
      <c r="M21181" s="46"/>
    </row>
    <row r="21182" spans="1:13" x14ac:dyDescent="0.3">
      <c r="A21182"/>
      <c r="B21182"/>
      <c r="C21182" s="29"/>
      <c r="D21182"/>
      <c r="E21182" s="44"/>
      <c r="F21182" s="29"/>
      <c r="G21182" s="45"/>
      <c r="L21182"/>
      <c r="M21182" s="46"/>
    </row>
    <row r="21183" spans="1:13" x14ac:dyDescent="0.3">
      <c r="A21183"/>
      <c r="B21183"/>
      <c r="C21183" s="29"/>
      <c r="D21183"/>
      <c r="E21183" s="44"/>
      <c r="F21183" s="29"/>
      <c r="G21183" s="45"/>
      <c r="L21183"/>
      <c r="M21183" s="46"/>
    </row>
    <row r="21184" spans="1:13" x14ac:dyDescent="0.3">
      <c r="A21184"/>
      <c r="B21184"/>
      <c r="C21184" s="29"/>
      <c r="D21184"/>
      <c r="E21184" s="44"/>
      <c r="F21184" s="29"/>
      <c r="G21184" s="45"/>
      <c r="L21184"/>
      <c r="M21184" s="46"/>
    </row>
    <row r="21185" spans="1:13" x14ac:dyDescent="0.3">
      <c r="A21185"/>
      <c r="B21185"/>
      <c r="C21185" s="29"/>
      <c r="D21185"/>
      <c r="E21185" s="44"/>
      <c r="F21185" s="29"/>
      <c r="G21185" s="45"/>
      <c r="L21185"/>
      <c r="M21185" s="46"/>
    </row>
    <row r="21186" spans="1:13" x14ac:dyDescent="0.3">
      <c r="A21186"/>
      <c r="B21186"/>
      <c r="C21186" s="29"/>
      <c r="D21186"/>
      <c r="E21186" s="44"/>
      <c r="F21186" s="29"/>
      <c r="G21186" s="45"/>
      <c r="L21186"/>
      <c r="M21186" s="46"/>
    </row>
    <row r="21187" spans="1:13" x14ac:dyDescent="0.3">
      <c r="A21187"/>
      <c r="B21187"/>
      <c r="C21187" s="29"/>
      <c r="D21187"/>
      <c r="E21187" s="44"/>
      <c r="F21187" s="29"/>
      <c r="G21187" s="45"/>
      <c r="L21187"/>
      <c r="M21187" s="46"/>
    </row>
    <row r="21188" spans="1:13" x14ac:dyDescent="0.3">
      <c r="A21188"/>
      <c r="B21188"/>
      <c r="C21188" s="29"/>
      <c r="D21188"/>
      <c r="E21188" s="44"/>
      <c r="F21188" s="29"/>
      <c r="G21188" s="45"/>
      <c r="L21188"/>
      <c r="M21188" s="46"/>
    </row>
    <row r="21189" spans="1:13" x14ac:dyDescent="0.3">
      <c r="A21189"/>
      <c r="B21189"/>
      <c r="C21189" s="29"/>
      <c r="D21189"/>
      <c r="E21189" s="44"/>
      <c r="F21189" s="29"/>
      <c r="G21189" s="45"/>
      <c r="L21189"/>
      <c r="M21189" s="46"/>
    </row>
    <row r="21190" spans="1:13" x14ac:dyDescent="0.3">
      <c r="A21190"/>
      <c r="B21190"/>
      <c r="C21190" s="29"/>
      <c r="D21190"/>
      <c r="E21190" s="44"/>
      <c r="F21190" s="29"/>
      <c r="G21190" s="45"/>
      <c r="L21190"/>
      <c r="M21190" s="46"/>
    </row>
    <row r="21191" spans="1:13" x14ac:dyDescent="0.3">
      <c r="A21191"/>
      <c r="B21191"/>
      <c r="C21191" s="29"/>
      <c r="D21191"/>
      <c r="E21191" s="44"/>
      <c r="F21191" s="29"/>
      <c r="G21191" s="45"/>
      <c r="L21191"/>
      <c r="M21191" s="46"/>
    </row>
    <row r="21192" spans="1:13" x14ac:dyDescent="0.3">
      <c r="A21192"/>
      <c r="B21192"/>
      <c r="C21192" s="29"/>
      <c r="D21192"/>
      <c r="E21192" s="44"/>
      <c r="F21192" s="29"/>
      <c r="G21192" s="45"/>
      <c r="L21192"/>
      <c r="M21192" s="46"/>
    </row>
    <row r="21193" spans="1:13" x14ac:dyDescent="0.3">
      <c r="A21193"/>
      <c r="B21193"/>
      <c r="C21193" s="29"/>
      <c r="D21193"/>
      <c r="E21193" s="44"/>
      <c r="F21193" s="29"/>
      <c r="G21193" s="45"/>
      <c r="L21193"/>
      <c r="M21193" s="46"/>
    </row>
    <row r="21194" spans="1:13" x14ac:dyDescent="0.3">
      <c r="A21194"/>
      <c r="B21194"/>
      <c r="C21194" s="29"/>
      <c r="D21194"/>
      <c r="E21194" s="44"/>
      <c r="F21194" s="29"/>
      <c r="G21194" s="45"/>
      <c r="L21194"/>
      <c r="M21194" s="46"/>
    </row>
    <row r="21195" spans="1:13" x14ac:dyDescent="0.3">
      <c r="A21195"/>
      <c r="B21195"/>
      <c r="C21195" s="29"/>
      <c r="D21195"/>
      <c r="E21195" s="44"/>
      <c r="F21195" s="29"/>
      <c r="G21195" s="45"/>
      <c r="L21195"/>
      <c r="M21195" s="46"/>
    </row>
    <row r="21196" spans="1:13" x14ac:dyDescent="0.3">
      <c r="A21196"/>
      <c r="B21196"/>
      <c r="C21196" s="29"/>
      <c r="D21196"/>
      <c r="E21196" s="44"/>
      <c r="F21196" s="29"/>
      <c r="G21196" s="45"/>
      <c r="L21196"/>
      <c r="M21196" s="46"/>
    </row>
    <row r="21197" spans="1:13" x14ac:dyDescent="0.3">
      <c r="A21197"/>
      <c r="B21197"/>
      <c r="C21197" s="29"/>
      <c r="D21197"/>
      <c r="E21197" s="44"/>
      <c r="F21197" s="29"/>
      <c r="G21197" s="45"/>
      <c r="L21197"/>
      <c r="M21197" s="46"/>
    </row>
    <row r="21198" spans="1:13" x14ac:dyDescent="0.3">
      <c r="A21198"/>
      <c r="B21198"/>
      <c r="C21198" s="29"/>
      <c r="D21198"/>
      <c r="E21198" s="44"/>
      <c r="F21198" s="29"/>
      <c r="G21198" s="45"/>
      <c r="L21198"/>
      <c r="M21198" s="46"/>
    </row>
    <row r="21199" spans="1:13" x14ac:dyDescent="0.3">
      <c r="A21199"/>
      <c r="B21199"/>
      <c r="C21199" s="29"/>
      <c r="D21199"/>
      <c r="E21199" s="44"/>
      <c r="F21199" s="29"/>
      <c r="G21199" s="45"/>
      <c r="L21199"/>
      <c r="M21199" s="46"/>
    </row>
    <row r="21200" spans="1:13" x14ac:dyDescent="0.3">
      <c r="A21200"/>
      <c r="B21200"/>
      <c r="C21200" s="29"/>
      <c r="D21200"/>
      <c r="E21200" s="44"/>
      <c r="F21200" s="29"/>
      <c r="G21200" s="45"/>
      <c r="L21200"/>
      <c r="M21200" s="46"/>
    </row>
    <row r="21201" spans="1:13" x14ac:dyDescent="0.3">
      <c r="A21201"/>
      <c r="B21201"/>
      <c r="C21201" s="29"/>
      <c r="D21201"/>
      <c r="E21201" s="44"/>
      <c r="F21201" s="29"/>
      <c r="G21201" s="45"/>
      <c r="L21201"/>
      <c r="M21201" s="46"/>
    </row>
    <row r="21202" spans="1:13" x14ac:dyDescent="0.3">
      <c r="A21202"/>
      <c r="B21202"/>
      <c r="C21202" s="29"/>
      <c r="D21202"/>
      <c r="E21202" s="44"/>
      <c r="F21202" s="29"/>
      <c r="G21202" s="45"/>
      <c r="L21202"/>
      <c r="M21202" s="46"/>
    </row>
    <row r="21203" spans="1:13" x14ac:dyDescent="0.3">
      <c r="A21203"/>
      <c r="B21203"/>
      <c r="C21203" s="29"/>
      <c r="D21203"/>
      <c r="E21203" s="44"/>
      <c r="F21203" s="29"/>
      <c r="G21203" s="45"/>
      <c r="L21203"/>
      <c r="M21203" s="46"/>
    </row>
    <row r="21204" spans="1:13" x14ac:dyDescent="0.3">
      <c r="A21204"/>
      <c r="B21204"/>
      <c r="C21204" s="29"/>
      <c r="D21204"/>
      <c r="E21204" s="44"/>
      <c r="F21204" s="29"/>
      <c r="G21204" s="45"/>
      <c r="L21204"/>
      <c r="M21204" s="46"/>
    </row>
    <row r="21205" spans="1:13" x14ac:dyDescent="0.3">
      <c r="A21205"/>
      <c r="B21205"/>
      <c r="C21205" s="29"/>
      <c r="D21205"/>
      <c r="E21205" s="44"/>
      <c r="F21205" s="29"/>
      <c r="G21205" s="45"/>
      <c r="L21205"/>
      <c r="M21205" s="46"/>
    </row>
    <row r="21206" spans="1:13" x14ac:dyDescent="0.3">
      <c r="A21206"/>
      <c r="B21206"/>
      <c r="C21206" s="29"/>
      <c r="D21206"/>
      <c r="E21206" s="44"/>
      <c r="F21206" s="29"/>
      <c r="G21206" s="45"/>
      <c r="L21206"/>
      <c r="M21206" s="46"/>
    </row>
    <row r="21207" spans="1:13" x14ac:dyDescent="0.3">
      <c r="A21207"/>
      <c r="B21207"/>
      <c r="C21207" s="29"/>
      <c r="D21207"/>
      <c r="E21207" s="44"/>
      <c r="F21207" s="29"/>
      <c r="G21207" s="45"/>
      <c r="L21207"/>
      <c r="M21207" s="46"/>
    </row>
    <row r="21208" spans="1:13" x14ac:dyDescent="0.3">
      <c r="A21208"/>
      <c r="B21208"/>
      <c r="C21208" s="29"/>
      <c r="D21208"/>
      <c r="E21208" s="44"/>
      <c r="F21208" s="29"/>
      <c r="G21208" s="45"/>
      <c r="L21208"/>
      <c r="M21208" s="46"/>
    </row>
    <row r="21209" spans="1:13" x14ac:dyDescent="0.3">
      <c r="A21209"/>
      <c r="B21209"/>
      <c r="C21209" s="29"/>
      <c r="D21209"/>
      <c r="E21209" s="44"/>
      <c r="F21209" s="29"/>
      <c r="G21209" s="45"/>
      <c r="L21209"/>
      <c r="M21209" s="46"/>
    </row>
    <row r="21210" spans="1:13" x14ac:dyDescent="0.3">
      <c r="A21210"/>
      <c r="B21210"/>
      <c r="C21210" s="29"/>
      <c r="D21210"/>
      <c r="E21210" s="44"/>
      <c r="F21210" s="29"/>
      <c r="G21210" s="45"/>
      <c r="L21210"/>
      <c r="M21210" s="46"/>
    </row>
    <row r="21211" spans="1:13" x14ac:dyDescent="0.3">
      <c r="A21211"/>
      <c r="B21211"/>
      <c r="C21211" s="29"/>
      <c r="D21211"/>
      <c r="E21211" s="44"/>
      <c r="F21211" s="29"/>
      <c r="G21211" s="45"/>
      <c r="L21211"/>
      <c r="M21211" s="46"/>
    </row>
    <row r="21212" spans="1:13" x14ac:dyDescent="0.3">
      <c r="A21212"/>
      <c r="B21212"/>
      <c r="C21212" s="29"/>
      <c r="D21212"/>
      <c r="E21212" s="44"/>
      <c r="F21212" s="29"/>
      <c r="G21212" s="45"/>
      <c r="L21212"/>
      <c r="M21212" s="46"/>
    </row>
    <row r="21213" spans="1:13" x14ac:dyDescent="0.3">
      <c r="A21213"/>
      <c r="B21213"/>
      <c r="C21213" s="29"/>
      <c r="D21213"/>
      <c r="E21213" s="44"/>
      <c r="F21213" s="29"/>
      <c r="G21213" s="45"/>
      <c r="L21213"/>
      <c r="M21213" s="46"/>
    </row>
    <row r="21214" spans="1:13" x14ac:dyDescent="0.3">
      <c r="A21214"/>
      <c r="B21214"/>
      <c r="C21214" s="29"/>
      <c r="D21214"/>
      <c r="E21214" s="44"/>
      <c r="F21214" s="29"/>
      <c r="G21214" s="45"/>
      <c r="L21214"/>
      <c r="M21214" s="46"/>
    </row>
    <row r="21215" spans="1:13" x14ac:dyDescent="0.3">
      <c r="A21215"/>
      <c r="B21215"/>
      <c r="C21215" s="29"/>
      <c r="D21215"/>
      <c r="E21215" s="44"/>
      <c r="F21215" s="29"/>
      <c r="G21215" s="45"/>
      <c r="L21215"/>
      <c r="M21215" s="46"/>
    </row>
    <row r="21216" spans="1:13" x14ac:dyDescent="0.3">
      <c r="A21216"/>
      <c r="B21216"/>
      <c r="C21216" s="29"/>
      <c r="D21216"/>
      <c r="E21216" s="44"/>
      <c r="F21216" s="29"/>
      <c r="G21216" s="45"/>
      <c r="L21216"/>
      <c r="M21216" s="46"/>
    </row>
    <row r="21217" spans="1:13" x14ac:dyDescent="0.3">
      <c r="A21217"/>
      <c r="B21217"/>
      <c r="C21217" s="29"/>
      <c r="D21217"/>
      <c r="E21217" s="44"/>
      <c r="F21217" s="29"/>
      <c r="G21217" s="45"/>
      <c r="L21217"/>
      <c r="M21217" s="46"/>
    </row>
    <row r="21218" spans="1:13" x14ac:dyDescent="0.3">
      <c r="A21218"/>
      <c r="B21218"/>
      <c r="C21218" s="29"/>
      <c r="D21218"/>
      <c r="E21218" s="44"/>
      <c r="F21218" s="29"/>
      <c r="G21218" s="45"/>
      <c r="L21218"/>
      <c r="M21218" s="46"/>
    </row>
    <row r="21219" spans="1:13" x14ac:dyDescent="0.3">
      <c r="A21219"/>
      <c r="B21219"/>
      <c r="C21219" s="29"/>
      <c r="D21219"/>
      <c r="E21219" s="44"/>
      <c r="F21219" s="29"/>
      <c r="G21219" s="45"/>
      <c r="L21219"/>
      <c r="M21219" s="46"/>
    </row>
    <row r="21220" spans="1:13" x14ac:dyDescent="0.3">
      <c r="A21220"/>
      <c r="B21220"/>
      <c r="C21220" s="29"/>
      <c r="D21220"/>
      <c r="E21220" s="44"/>
      <c r="F21220" s="29"/>
      <c r="G21220" s="45"/>
      <c r="L21220"/>
      <c r="M21220" s="46"/>
    </row>
    <row r="21221" spans="1:13" x14ac:dyDescent="0.3">
      <c r="A21221"/>
      <c r="B21221"/>
      <c r="C21221" s="29"/>
      <c r="D21221"/>
      <c r="E21221" s="44"/>
      <c r="F21221" s="29"/>
      <c r="G21221" s="45"/>
      <c r="L21221"/>
      <c r="M21221" s="46"/>
    </row>
    <row r="21222" spans="1:13" x14ac:dyDescent="0.3">
      <c r="A21222"/>
      <c r="B21222"/>
      <c r="C21222" s="29"/>
      <c r="D21222"/>
      <c r="E21222" s="44"/>
      <c r="F21222" s="29"/>
      <c r="G21222" s="45"/>
      <c r="L21222"/>
      <c r="M21222" s="46"/>
    </row>
    <row r="21223" spans="1:13" x14ac:dyDescent="0.3">
      <c r="A21223"/>
      <c r="B21223"/>
      <c r="C21223" s="29"/>
      <c r="D21223"/>
      <c r="E21223" s="44"/>
      <c r="F21223" s="29"/>
      <c r="G21223" s="45"/>
      <c r="L21223"/>
      <c r="M21223" s="46"/>
    </row>
    <row r="21224" spans="1:13" x14ac:dyDescent="0.3">
      <c r="A21224"/>
      <c r="B21224"/>
      <c r="C21224" s="29"/>
      <c r="D21224"/>
      <c r="E21224" s="44"/>
      <c r="F21224" s="29"/>
      <c r="G21224" s="45"/>
      <c r="L21224"/>
      <c r="M21224" s="46"/>
    </row>
    <row r="21225" spans="1:13" x14ac:dyDescent="0.3">
      <c r="A21225"/>
      <c r="B21225"/>
      <c r="C21225" s="29"/>
      <c r="D21225"/>
      <c r="E21225" s="44"/>
      <c r="F21225" s="29"/>
      <c r="G21225" s="45"/>
      <c r="L21225"/>
      <c r="M21225" s="46"/>
    </row>
    <row r="21226" spans="1:13" x14ac:dyDescent="0.3">
      <c r="A21226"/>
      <c r="B21226"/>
      <c r="C21226" s="29"/>
      <c r="D21226"/>
      <c r="E21226" s="44"/>
      <c r="F21226" s="29"/>
      <c r="G21226" s="45"/>
      <c r="L21226"/>
      <c r="M21226" s="46"/>
    </row>
    <row r="21227" spans="1:13" x14ac:dyDescent="0.3">
      <c r="A21227"/>
      <c r="B21227"/>
      <c r="C21227" s="29"/>
      <c r="D21227"/>
      <c r="E21227" s="44"/>
      <c r="F21227" s="29"/>
      <c r="G21227" s="45"/>
      <c r="L21227"/>
      <c r="M21227" s="46"/>
    </row>
    <row r="21228" spans="1:13" x14ac:dyDescent="0.3">
      <c r="A21228"/>
      <c r="B21228"/>
      <c r="C21228" s="29"/>
      <c r="D21228"/>
      <c r="E21228" s="44"/>
      <c r="F21228" s="29"/>
      <c r="G21228" s="45"/>
      <c r="L21228"/>
      <c r="M21228" s="46"/>
    </row>
    <row r="21229" spans="1:13" x14ac:dyDescent="0.3">
      <c r="A21229"/>
      <c r="B21229"/>
      <c r="C21229" s="29"/>
      <c r="D21229"/>
      <c r="E21229" s="44"/>
      <c r="F21229" s="29"/>
      <c r="G21229" s="45"/>
      <c r="L21229"/>
      <c r="M21229" s="46"/>
    </row>
    <row r="21230" spans="1:13" x14ac:dyDescent="0.3">
      <c r="A21230"/>
      <c r="B21230"/>
      <c r="C21230" s="29"/>
      <c r="D21230"/>
      <c r="E21230" s="44"/>
      <c r="F21230" s="29"/>
      <c r="G21230" s="45"/>
      <c r="L21230"/>
      <c r="M21230" s="46"/>
    </row>
    <row r="21231" spans="1:13" x14ac:dyDescent="0.3">
      <c r="A21231"/>
      <c r="B21231"/>
      <c r="C21231" s="29"/>
      <c r="D21231"/>
      <c r="E21231" s="44"/>
      <c r="F21231" s="29"/>
      <c r="G21231" s="45"/>
      <c r="L21231"/>
      <c r="M21231" s="46"/>
    </row>
    <row r="21232" spans="1:13" x14ac:dyDescent="0.3">
      <c r="A21232"/>
      <c r="B21232"/>
      <c r="C21232" s="29"/>
      <c r="D21232"/>
      <c r="E21232" s="44"/>
      <c r="F21232" s="29"/>
      <c r="G21232" s="45"/>
      <c r="L21232"/>
      <c r="M21232" s="46"/>
    </row>
    <row r="21233" spans="1:13" x14ac:dyDescent="0.3">
      <c r="A21233"/>
      <c r="B21233"/>
      <c r="C21233" s="29"/>
      <c r="D21233"/>
      <c r="E21233" s="44"/>
      <c r="F21233" s="29"/>
      <c r="G21233" s="45"/>
      <c r="L21233"/>
      <c r="M21233" s="46"/>
    </row>
    <row r="21234" spans="1:13" x14ac:dyDescent="0.3">
      <c r="A21234"/>
      <c r="B21234"/>
      <c r="C21234" s="29"/>
      <c r="D21234"/>
      <c r="E21234" s="44"/>
      <c r="F21234" s="29"/>
      <c r="G21234" s="45"/>
      <c r="L21234"/>
      <c r="M21234" s="46"/>
    </row>
    <row r="21235" spans="1:13" x14ac:dyDescent="0.3">
      <c r="A21235"/>
      <c r="B21235"/>
      <c r="C21235" s="29"/>
      <c r="D21235"/>
      <c r="E21235" s="44"/>
      <c r="F21235" s="29"/>
      <c r="G21235" s="45"/>
      <c r="L21235"/>
      <c r="M21235" s="46"/>
    </row>
    <row r="21236" spans="1:13" x14ac:dyDescent="0.3">
      <c r="A21236"/>
      <c r="B21236"/>
      <c r="C21236" s="29"/>
      <c r="D21236"/>
      <c r="E21236" s="44"/>
      <c r="F21236" s="29"/>
      <c r="G21236" s="45"/>
      <c r="L21236"/>
      <c r="M21236" s="46"/>
    </row>
    <row r="21237" spans="1:13" x14ac:dyDescent="0.3">
      <c r="A21237"/>
      <c r="B21237"/>
      <c r="C21237" s="29"/>
      <c r="D21237"/>
      <c r="E21237" s="44"/>
      <c r="F21237" s="29"/>
      <c r="G21237" s="45"/>
      <c r="L21237"/>
      <c r="M21237" s="46"/>
    </row>
    <row r="21238" spans="1:13" x14ac:dyDescent="0.3">
      <c r="A21238"/>
      <c r="B21238"/>
      <c r="C21238" s="29"/>
      <c r="D21238"/>
      <c r="E21238" s="44"/>
      <c r="F21238" s="29"/>
      <c r="G21238" s="45"/>
      <c r="L21238"/>
      <c r="M21238" s="46"/>
    </row>
    <row r="21239" spans="1:13" x14ac:dyDescent="0.3">
      <c r="A21239"/>
      <c r="B21239"/>
      <c r="C21239" s="29"/>
      <c r="D21239"/>
      <c r="E21239" s="44"/>
      <c r="F21239" s="29"/>
      <c r="G21239" s="45"/>
      <c r="L21239"/>
      <c r="M21239" s="46"/>
    </row>
    <row r="21240" spans="1:13" x14ac:dyDescent="0.3">
      <c r="A21240"/>
      <c r="B21240"/>
      <c r="C21240" s="29"/>
      <c r="D21240"/>
      <c r="E21240" s="44"/>
      <c r="F21240" s="29"/>
      <c r="G21240" s="45"/>
      <c r="L21240"/>
      <c r="M21240" s="46"/>
    </row>
    <row r="21241" spans="1:13" x14ac:dyDescent="0.3">
      <c r="A21241"/>
      <c r="B21241"/>
      <c r="C21241" s="29"/>
      <c r="D21241"/>
      <c r="E21241" s="44"/>
      <c r="F21241" s="29"/>
      <c r="G21241" s="45"/>
      <c r="L21241"/>
      <c r="M21241" s="46"/>
    </row>
    <row r="21242" spans="1:13" x14ac:dyDescent="0.3">
      <c r="A21242"/>
      <c r="B21242"/>
      <c r="C21242" s="29"/>
      <c r="D21242"/>
      <c r="E21242" s="44"/>
      <c r="F21242" s="29"/>
      <c r="G21242" s="45"/>
      <c r="L21242"/>
      <c r="M21242" s="46"/>
    </row>
    <row r="21243" spans="1:13" x14ac:dyDescent="0.3">
      <c r="A21243"/>
      <c r="B21243"/>
      <c r="C21243" s="29"/>
      <c r="D21243"/>
      <c r="E21243" s="44"/>
      <c r="F21243" s="29"/>
      <c r="G21243" s="45"/>
      <c r="L21243"/>
      <c r="M21243" s="46"/>
    </row>
    <row r="21244" spans="1:13" x14ac:dyDescent="0.3">
      <c r="A21244"/>
      <c r="B21244"/>
      <c r="C21244" s="29"/>
      <c r="D21244"/>
      <c r="E21244" s="44"/>
      <c r="F21244" s="29"/>
      <c r="G21244" s="45"/>
      <c r="L21244"/>
      <c r="M21244" s="46"/>
    </row>
    <row r="21245" spans="1:13" x14ac:dyDescent="0.3">
      <c r="A21245"/>
      <c r="B21245"/>
      <c r="C21245" s="29"/>
      <c r="D21245"/>
      <c r="E21245" s="44"/>
      <c r="F21245" s="29"/>
      <c r="G21245" s="45"/>
      <c r="L21245"/>
      <c r="M21245" s="46"/>
    </row>
    <row r="21246" spans="1:13" x14ac:dyDescent="0.3">
      <c r="A21246"/>
      <c r="B21246"/>
      <c r="C21246" s="29"/>
      <c r="D21246"/>
      <c r="E21246" s="44"/>
      <c r="F21246" s="29"/>
      <c r="G21246" s="45"/>
      <c r="L21246"/>
      <c r="M21246" s="46"/>
    </row>
    <row r="21247" spans="1:13" x14ac:dyDescent="0.3">
      <c r="A21247"/>
      <c r="B21247"/>
      <c r="C21247" s="29"/>
      <c r="D21247"/>
      <c r="E21247" s="44"/>
      <c r="F21247" s="29"/>
      <c r="G21247" s="45"/>
      <c r="L21247"/>
      <c r="M21247" s="46"/>
    </row>
    <row r="21248" spans="1:13" x14ac:dyDescent="0.3">
      <c r="A21248"/>
      <c r="B21248"/>
      <c r="C21248" s="29"/>
      <c r="D21248"/>
      <c r="E21248" s="44"/>
      <c r="F21248" s="29"/>
      <c r="G21248" s="45"/>
      <c r="L21248"/>
      <c r="M21248" s="46"/>
    </row>
    <row r="21249" spans="1:13" x14ac:dyDescent="0.3">
      <c r="A21249"/>
      <c r="B21249"/>
      <c r="C21249" s="29"/>
      <c r="D21249"/>
      <c r="E21249" s="44"/>
      <c r="F21249" s="29"/>
      <c r="G21249" s="45"/>
      <c r="L21249"/>
      <c r="M21249" s="46"/>
    </row>
    <row r="21250" spans="1:13" x14ac:dyDescent="0.3">
      <c r="A21250"/>
      <c r="B21250"/>
      <c r="C21250" s="29"/>
      <c r="D21250"/>
      <c r="E21250" s="44"/>
      <c r="F21250" s="29"/>
      <c r="G21250" s="45"/>
      <c r="L21250"/>
      <c r="M21250" s="46"/>
    </row>
    <row r="21251" spans="1:13" x14ac:dyDescent="0.3">
      <c r="A21251"/>
      <c r="B21251"/>
      <c r="C21251" s="29"/>
      <c r="D21251"/>
      <c r="E21251" s="44"/>
      <c r="F21251" s="29"/>
      <c r="G21251" s="45"/>
      <c r="L21251"/>
      <c r="M21251" s="46"/>
    </row>
    <row r="21252" spans="1:13" x14ac:dyDescent="0.3">
      <c r="A21252"/>
      <c r="B21252"/>
      <c r="C21252" s="29"/>
      <c r="D21252"/>
      <c r="E21252" s="44"/>
      <c r="F21252" s="29"/>
      <c r="G21252" s="45"/>
      <c r="L21252"/>
      <c r="M21252" s="46"/>
    </row>
    <row r="21253" spans="1:13" x14ac:dyDescent="0.3">
      <c r="A21253"/>
      <c r="B21253"/>
      <c r="C21253" s="29"/>
      <c r="D21253"/>
      <c r="E21253" s="44"/>
      <c r="F21253" s="29"/>
      <c r="G21253" s="45"/>
      <c r="L21253"/>
      <c r="M21253" s="46"/>
    </row>
    <row r="21254" spans="1:13" x14ac:dyDescent="0.3">
      <c r="A21254"/>
      <c r="B21254"/>
      <c r="C21254" s="29"/>
      <c r="D21254"/>
      <c r="E21254" s="44"/>
      <c r="F21254" s="29"/>
      <c r="G21254" s="45"/>
      <c r="L21254"/>
      <c r="M21254" s="46"/>
    </row>
    <row r="21255" spans="1:13" x14ac:dyDescent="0.3">
      <c r="A21255"/>
      <c r="B21255"/>
      <c r="C21255" s="29"/>
      <c r="D21255"/>
      <c r="E21255" s="44"/>
      <c r="F21255" s="29"/>
      <c r="G21255" s="45"/>
      <c r="L21255"/>
      <c r="M21255" s="46"/>
    </row>
    <row r="21256" spans="1:13" x14ac:dyDescent="0.3">
      <c r="A21256"/>
      <c r="B21256"/>
      <c r="C21256" s="29"/>
      <c r="D21256"/>
      <c r="E21256" s="44"/>
      <c r="F21256" s="29"/>
      <c r="G21256" s="45"/>
      <c r="L21256"/>
      <c r="M21256" s="46"/>
    </row>
    <row r="21257" spans="1:13" x14ac:dyDescent="0.3">
      <c r="A21257"/>
      <c r="B21257"/>
      <c r="C21257" s="29"/>
      <c r="D21257"/>
      <c r="E21257" s="44"/>
      <c r="F21257" s="29"/>
      <c r="G21257" s="45"/>
      <c r="L21257"/>
      <c r="M21257" s="46"/>
    </row>
    <row r="21258" spans="1:13" x14ac:dyDescent="0.3">
      <c r="A21258"/>
      <c r="B21258"/>
      <c r="C21258" s="29"/>
      <c r="D21258"/>
      <c r="E21258" s="44"/>
      <c r="F21258" s="29"/>
      <c r="G21258" s="45"/>
      <c r="L21258"/>
      <c r="M21258" s="46"/>
    </row>
    <row r="21259" spans="1:13" x14ac:dyDescent="0.3">
      <c r="A21259"/>
      <c r="B21259"/>
      <c r="C21259" s="29"/>
      <c r="D21259"/>
      <c r="E21259" s="44"/>
      <c r="F21259" s="29"/>
      <c r="G21259" s="45"/>
      <c r="L21259"/>
      <c r="M21259" s="46"/>
    </row>
    <row r="21260" spans="1:13" x14ac:dyDescent="0.3">
      <c r="A21260"/>
      <c r="B21260"/>
      <c r="C21260" s="29"/>
      <c r="D21260"/>
      <c r="E21260" s="44"/>
      <c r="F21260" s="29"/>
      <c r="G21260" s="45"/>
      <c r="L21260"/>
      <c r="M21260" s="46"/>
    </row>
    <row r="21261" spans="1:13" x14ac:dyDescent="0.3">
      <c r="A21261"/>
      <c r="B21261"/>
      <c r="C21261" s="29"/>
      <c r="D21261"/>
      <c r="E21261" s="44"/>
      <c r="F21261" s="29"/>
      <c r="G21261" s="45"/>
      <c r="L21261"/>
      <c r="M21261" s="46"/>
    </row>
    <row r="21262" spans="1:13" x14ac:dyDescent="0.3">
      <c r="A21262"/>
      <c r="B21262"/>
      <c r="C21262" s="29"/>
      <c r="D21262"/>
      <c r="E21262" s="44"/>
      <c r="F21262" s="29"/>
      <c r="G21262" s="45"/>
      <c r="L21262"/>
      <c r="M21262" s="46"/>
    </row>
    <row r="21263" spans="1:13" x14ac:dyDescent="0.3">
      <c r="A21263"/>
      <c r="B21263"/>
      <c r="C21263" s="29"/>
      <c r="D21263"/>
      <c r="E21263" s="44"/>
      <c r="F21263" s="29"/>
      <c r="G21263" s="45"/>
      <c r="L21263"/>
      <c r="M21263" s="46"/>
    </row>
    <row r="21264" spans="1:13" x14ac:dyDescent="0.3">
      <c r="A21264"/>
      <c r="B21264"/>
      <c r="C21264" s="29"/>
      <c r="D21264"/>
      <c r="E21264" s="44"/>
      <c r="F21264" s="29"/>
      <c r="G21264" s="45"/>
      <c r="L21264"/>
      <c r="M21264" s="46"/>
    </row>
    <row r="21265" spans="1:13" x14ac:dyDescent="0.3">
      <c r="A21265"/>
      <c r="B21265"/>
      <c r="C21265" s="29"/>
      <c r="D21265"/>
      <c r="E21265" s="44"/>
      <c r="F21265" s="29"/>
      <c r="G21265" s="45"/>
      <c r="L21265"/>
      <c r="M21265" s="46"/>
    </row>
    <row r="21266" spans="1:13" x14ac:dyDescent="0.3">
      <c r="A21266"/>
      <c r="B21266"/>
      <c r="C21266" s="29"/>
      <c r="D21266"/>
      <c r="E21266" s="44"/>
      <c r="F21266" s="29"/>
      <c r="G21266" s="45"/>
      <c r="L21266"/>
      <c r="M21266" s="46"/>
    </row>
    <row r="21267" spans="1:13" x14ac:dyDescent="0.3">
      <c r="A21267"/>
      <c r="B21267"/>
      <c r="C21267" s="29"/>
      <c r="D21267"/>
      <c r="E21267" s="44"/>
      <c r="F21267" s="29"/>
      <c r="G21267" s="45"/>
      <c r="L21267"/>
      <c r="M21267" s="46"/>
    </row>
    <row r="21268" spans="1:13" x14ac:dyDescent="0.3">
      <c r="A21268"/>
      <c r="B21268"/>
      <c r="C21268" s="29"/>
      <c r="D21268"/>
      <c r="E21268" s="44"/>
      <c r="F21268" s="29"/>
      <c r="G21268" s="45"/>
      <c r="L21268"/>
      <c r="M21268" s="46"/>
    </row>
    <row r="21269" spans="1:13" x14ac:dyDescent="0.3">
      <c r="A21269"/>
      <c r="B21269"/>
      <c r="C21269" s="29"/>
      <c r="D21269"/>
      <c r="E21269" s="44"/>
      <c r="F21269" s="29"/>
      <c r="G21269" s="45"/>
      <c r="L21269"/>
      <c r="M21269" s="46"/>
    </row>
    <row r="21270" spans="1:13" x14ac:dyDescent="0.3">
      <c r="A21270"/>
      <c r="B21270"/>
      <c r="C21270" s="29"/>
      <c r="D21270"/>
      <c r="E21270" s="44"/>
      <c r="F21270" s="29"/>
      <c r="G21270" s="45"/>
      <c r="L21270"/>
      <c r="M21270" s="46"/>
    </row>
    <row r="21271" spans="1:13" x14ac:dyDescent="0.3">
      <c r="A21271"/>
      <c r="B21271"/>
      <c r="C21271" s="29"/>
      <c r="D21271"/>
      <c r="E21271" s="44"/>
      <c r="F21271" s="29"/>
      <c r="G21271" s="45"/>
      <c r="L21271"/>
      <c r="M21271" s="46"/>
    </row>
    <row r="21272" spans="1:13" x14ac:dyDescent="0.3">
      <c r="A21272"/>
      <c r="B21272"/>
      <c r="C21272" s="29"/>
      <c r="D21272"/>
      <c r="E21272" s="44"/>
      <c r="F21272" s="29"/>
      <c r="G21272" s="45"/>
      <c r="L21272"/>
      <c r="M21272" s="46"/>
    </row>
    <row r="21273" spans="1:13" x14ac:dyDescent="0.3">
      <c r="A21273"/>
      <c r="B21273"/>
      <c r="C21273" s="29"/>
      <c r="D21273"/>
      <c r="E21273" s="44"/>
      <c r="F21273" s="29"/>
      <c r="G21273" s="45"/>
      <c r="L21273"/>
      <c r="M21273" s="46"/>
    </row>
    <row r="21274" spans="1:13" x14ac:dyDescent="0.3">
      <c r="A21274"/>
      <c r="B21274"/>
      <c r="C21274" s="29"/>
      <c r="D21274"/>
      <c r="E21274" s="44"/>
      <c r="F21274" s="29"/>
      <c r="G21274" s="45"/>
      <c r="L21274"/>
      <c r="M21274" s="46"/>
    </row>
    <row r="21275" spans="1:13" x14ac:dyDescent="0.3">
      <c r="A21275"/>
      <c r="B21275"/>
      <c r="C21275" s="29"/>
      <c r="D21275"/>
      <c r="E21275" s="44"/>
      <c r="F21275" s="29"/>
      <c r="G21275" s="45"/>
      <c r="L21275"/>
      <c r="M21275" s="46"/>
    </row>
    <row r="21276" spans="1:13" x14ac:dyDescent="0.3">
      <c r="A21276"/>
      <c r="B21276"/>
      <c r="C21276" s="29"/>
      <c r="D21276"/>
      <c r="E21276" s="44"/>
      <c r="F21276" s="29"/>
      <c r="G21276" s="45"/>
      <c r="L21276"/>
      <c r="M21276" s="46"/>
    </row>
    <row r="21277" spans="1:13" x14ac:dyDescent="0.3">
      <c r="A21277"/>
      <c r="B21277"/>
      <c r="C21277" s="29"/>
      <c r="D21277"/>
      <c r="E21277" s="44"/>
      <c r="F21277" s="29"/>
      <c r="G21277" s="45"/>
      <c r="L21277"/>
      <c r="M21277" s="46"/>
    </row>
    <row r="21278" spans="1:13" x14ac:dyDescent="0.3">
      <c r="A21278"/>
      <c r="B21278"/>
      <c r="C21278" s="29"/>
      <c r="D21278"/>
      <c r="E21278" s="44"/>
      <c r="F21278" s="29"/>
      <c r="G21278" s="45"/>
      <c r="L21278"/>
      <c r="M21278" s="46"/>
    </row>
    <row r="21279" spans="1:13" x14ac:dyDescent="0.3">
      <c r="A21279"/>
      <c r="B21279"/>
      <c r="C21279" s="29"/>
      <c r="D21279"/>
      <c r="E21279" s="44"/>
      <c r="F21279" s="29"/>
      <c r="G21279" s="45"/>
      <c r="L21279"/>
      <c r="M21279" s="46"/>
    </row>
    <row r="21280" spans="1:13" x14ac:dyDescent="0.3">
      <c r="A21280"/>
      <c r="B21280"/>
      <c r="C21280" s="29"/>
      <c r="D21280"/>
      <c r="E21280" s="44"/>
      <c r="F21280" s="29"/>
      <c r="G21280" s="45"/>
      <c r="L21280"/>
      <c r="M21280" s="46"/>
    </row>
    <row r="21281" spans="1:13" x14ac:dyDescent="0.3">
      <c r="A21281"/>
      <c r="B21281"/>
      <c r="C21281" s="29"/>
      <c r="D21281"/>
      <c r="E21281" s="44"/>
      <c r="F21281" s="29"/>
      <c r="G21281" s="45"/>
      <c r="L21281"/>
      <c r="M21281" s="46"/>
    </row>
    <row r="21282" spans="1:13" x14ac:dyDescent="0.3">
      <c r="A21282"/>
      <c r="B21282"/>
      <c r="C21282" s="29"/>
      <c r="D21282"/>
      <c r="E21282" s="44"/>
      <c r="F21282" s="29"/>
      <c r="G21282" s="45"/>
      <c r="L21282"/>
      <c r="M21282" s="46"/>
    </row>
    <row r="21283" spans="1:13" x14ac:dyDescent="0.3">
      <c r="A21283"/>
      <c r="B21283"/>
      <c r="C21283" s="29"/>
      <c r="D21283"/>
      <c r="E21283" s="44"/>
      <c r="F21283" s="29"/>
      <c r="G21283" s="45"/>
      <c r="L21283"/>
      <c r="M21283" s="46"/>
    </row>
    <row r="21284" spans="1:13" x14ac:dyDescent="0.3">
      <c r="A21284"/>
      <c r="B21284"/>
      <c r="C21284" s="29"/>
      <c r="D21284"/>
      <c r="E21284" s="44"/>
      <c r="F21284" s="29"/>
      <c r="G21284" s="45"/>
      <c r="L21284"/>
      <c r="M21284" s="46"/>
    </row>
    <row r="21285" spans="1:13" x14ac:dyDescent="0.3">
      <c r="A21285"/>
      <c r="B21285"/>
      <c r="C21285" s="29"/>
      <c r="D21285"/>
      <c r="E21285" s="44"/>
      <c r="F21285" s="29"/>
      <c r="G21285" s="45"/>
      <c r="L21285"/>
      <c r="M21285" s="46"/>
    </row>
    <row r="21286" spans="1:13" x14ac:dyDescent="0.3">
      <c r="A21286"/>
      <c r="B21286"/>
      <c r="C21286" s="29"/>
      <c r="D21286"/>
      <c r="E21286" s="44"/>
      <c r="F21286" s="29"/>
      <c r="G21286" s="45"/>
      <c r="L21286"/>
      <c r="M21286" s="46"/>
    </row>
    <row r="21287" spans="1:13" x14ac:dyDescent="0.3">
      <c r="A21287"/>
      <c r="B21287"/>
      <c r="C21287" s="29"/>
      <c r="D21287"/>
      <c r="E21287" s="44"/>
      <c r="F21287" s="29"/>
      <c r="G21287" s="45"/>
      <c r="L21287"/>
      <c r="M21287" s="46"/>
    </row>
    <row r="21288" spans="1:13" x14ac:dyDescent="0.3">
      <c r="A21288"/>
      <c r="B21288"/>
      <c r="C21288" s="29"/>
      <c r="D21288"/>
      <c r="E21288" s="44"/>
      <c r="F21288" s="29"/>
      <c r="G21288" s="45"/>
      <c r="L21288"/>
      <c r="M21288" s="46"/>
    </row>
    <row r="21289" spans="1:13" x14ac:dyDescent="0.3">
      <c r="A21289"/>
      <c r="B21289"/>
      <c r="C21289" s="29"/>
      <c r="D21289"/>
      <c r="E21289" s="44"/>
      <c r="F21289" s="29"/>
      <c r="G21289" s="45"/>
      <c r="L21289"/>
      <c r="M21289" s="46"/>
    </row>
    <row r="21290" spans="1:13" x14ac:dyDescent="0.3">
      <c r="A21290"/>
      <c r="B21290"/>
      <c r="C21290" s="29"/>
      <c r="D21290"/>
      <c r="E21290" s="44"/>
      <c r="F21290" s="29"/>
      <c r="G21290" s="45"/>
      <c r="L21290"/>
      <c r="M21290" s="46"/>
    </row>
    <row r="21291" spans="1:13" x14ac:dyDescent="0.3">
      <c r="A21291"/>
      <c r="B21291"/>
      <c r="C21291" s="29"/>
      <c r="D21291"/>
      <c r="E21291" s="44"/>
      <c r="F21291" s="29"/>
      <c r="G21291" s="45"/>
      <c r="L21291"/>
      <c r="M21291" s="46"/>
    </row>
    <row r="21292" spans="1:13" x14ac:dyDescent="0.3">
      <c r="A21292"/>
      <c r="B21292"/>
      <c r="C21292" s="29"/>
      <c r="D21292"/>
      <c r="E21292" s="44"/>
      <c r="F21292" s="29"/>
      <c r="G21292" s="45"/>
      <c r="L21292"/>
      <c r="M21292" s="46"/>
    </row>
    <row r="21293" spans="1:13" x14ac:dyDescent="0.3">
      <c r="A21293"/>
      <c r="B21293"/>
      <c r="C21293" s="29"/>
      <c r="D21293"/>
      <c r="E21293" s="44"/>
      <c r="F21293" s="29"/>
      <c r="G21293" s="45"/>
      <c r="L21293"/>
      <c r="M21293" s="46"/>
    </row>
    <row r="21294" spans="1:13" x14ac:dyDescent="0.3">
      <c r="A21294"/>
      <c r="B21294"/>
      <c r="C21294" s="29"/>
      <c r="D21294"/>
      <c r="E21294" s="44"/>
      <c r="F21294" s="29"/>
      <c r="G21294" s="45"/>
      <c r="L21294"/>
      <c r="M21294" s="46"/>
    </row>
    <row r="21295" spans="1:13" x14ac:dyDescent="0.3">
      <c r="A21295"/>
      <c r="B21295"/>
      <c r="C21295" s="29"/>
      <c r="D21295"/>
      <c r="E21295" s="44"/>
      <c r="F21295" s="29"/>
      <c r="G21295" s="45"/>
      <c r="L21295"/>
      <c r="M21295" s="46"/>
    </row>
    <row r="21296" spans="1:13" x14ac:dyDescent="0.3">
      <c r="A21296"/>
      <c r="B21296"/>
      <c r="C21296" s="29"/>
      <c r="D21296"/>
      <c r="E21296" s="44"/>
      <c r="F21296" s="29"/>
      <c r="G21296" s="45"/>
      <c r="L21296"/>
      <c r="M21296" s="46"/>
    </row>
    <row r="21297" spans="1:13" x14ac:dyDescent="0.3">
      <c r="A21297"/>
      <c r="B21297"/>
      <c r="C21297" s="29"/>
      <c r="D21297"/>
      <c r="E21297" s="44"/>
      <c r="F21297" s="29"/>
      <c r="G21297" s="45"/>
      <c r="L21297"/>
      <c r="M21297" s="46"/>
    </row>
    <row r="21298" spans="1:13" x14ac:dyDescent="0.3">
      <c r="A21298"/>
      <c r="B21298"/>
      <c r="C21298" s="29"/>
      <c r="D21298"/>
      <c r="E21298" s="44"/>
      <c r="F21298" s="29"/>
      <c r="G21298" s="45"/>
      <c r="L21298"/>
      <c r="M21298" s="46"/>
    </row>
    <row r="21299" spans="1:13" x14ac:dyDescent="0.3">
      <c r="A21299"/>
      <c r="B21299"/>
      <c r="C21299" s="29"/>
      <c r="D21299"/>
      <c r="E21299" s="44"/>
      <c r="F21299" s="29"/>
      <c r="G21299" s="45"/>
      <c r="L21299"/>
      <c r="M21299" s="46"/>
    </row>
    <row r="21300" spans="1:13" x14ac:dyDescent="0.3">
      <c r="A21300"/>
      <c r="B21300"/>
      <c r="C21300" s="29"/>
      <c r="D21300"/>
      <c r="E21300" s="44"/>
      <c r="F21300" s="29"/>
      <c r="G21300" s="45"/>
      <c r="L21300"/>
      <c r="M21300" s="46"/>
    </row>
    <row r="21301" spans="1:13" x14ac:dyDescent="0.3">
      <c r="A21301"/>
      <c r="B21301"/>
      <c r="C21301" s="29"/>
      <c r="D21301"/>
      <c r="E21301" s="44"/>
      <c r="F21301" s="29"/>
      <c r="G21301" s="45"/>
      <c r="L21301"/>
      <c r="M21301" s="46"/>
    </row>
    <row r="21302" spans="1:13" x14ac:dyDescent="0.3">
      <c r="A21302"/>
      <c r="B21302"/>
      <c r="C21302" s="29"/>
      <c r="D21302"/>
      <c r="E21302" s="44"/>
      <c r="F21302" s="29"/>
      <c r="G21302" s="45"/>
      <c r="L21302"/>
      <c r="M21302" s="46"/>
    </row>
    <row r="21303" spans="1:13" x14ac:dyDescent="0.3">
      <c r="A21303"/>
      <c r="B21303"/>
      <c r="C21303" s="29"/>
      <c r="D21303"/>
      <c r="E21303" s="44"/>
      <c r="F21303" s="29"/>
      <c r="G21303" s="45"/>
      <c r="L21303"/>
      <c r="M21303" s="46"/>
    </row>
    <row r="21304" spans="1:13" x14ac:dyDescent="0.3">
      <c r="A21304"/>
      <c r="B21304"/>
      <c r="C21304" s="29"/>
      <c r="D21304"/>
      <c r="E21304" s="44"/>
      <c r="F21304" s="29"/>
      <c r="G21304" s="45"/>
      <c r="L21304"/>
      <c r="M21304" s="46"/>
    </row>
    <row r="21305" spans="1:13" x14ac:dyDescent="0.3">
      <c r="A21305"/>
      <c r="B21305"/>
      <c r="C21305" s="29"/>
      <c r="D21305"/>
      <c r="E21305" s="44"/>
      <c r="F21305" s="29"/>
      <c r="G21305" s="45"/>
      <c r="L21305"/>
      <c r="M21305" s="46"/>
    </row>
    <row r="21306" spans="1:13" x14ac:dyDescent="0.3">
      <c r="A21306"/>
      <c r="B21306"/>
      <c r="C21306" s="29"/>
      <c r="D21306"/>
      <c r="E21306" s="44"/>
      <c r="F21306" s="29"/>
      <c r="G21306" s="45"/>
      <c r="L21306"/>
      <c r="M21306" s="46"/>
    </row>
    <row r="21307" spans="1:13" x14ac:dyDescent="0.3">
      <c r="A21307"/>
      <c r="B21307"/>
      <c r="C21307" s="29"/>
      <c r="D21307"/>
      <c r="E21307" s="44"/>
      <c r="F21307" s="29"/>
      <c r="G21307" s="45"/>
      <c r="L21307"/>
      <c r="M21307" s="46"/>
    </row>
    <row r="21308" spans="1:13" x14ac:dyDescent="0.3">
      <c r="A21308"/>
      <c r="B21308"/>
      <c r="C21308" s="29"/>
      <c r="D21308"/>
      <c r="E21308" s="44"/>
      <c r="F21308" s="29"/>
      <c r="G21308" s="45"/>
      <c r="L21308"/>
      <c r="M21308" s="46"/>
    </row>
    <row r="21309" spans="1:13" x14ac:dyDescent="0.3">
      <c r="A21309"/>
      <c r="B21309"/>
      <c r="C21309" s="29"/>
      <c r="D21309"/>
      <c r="E21309" s="44"/>
      <c r="F21309" s="29"/>
      <c r="G21309" s="45"/>
      <c r="L21309"/>
      <c r="M21309" s="46"/>
    </row>
    <row r="21310" spans="1:13" x14ac:dyDescent="0.3">
      <c r="A21310"/>
      <c r="B21310"/>
      <c r="C21310" s="29"/>
      <c r="D21310"/>
      <c r="E21310" s="44"/>
      <c r="F21310" s="29"/>
      <c r="G21310" s="45"/>
      <c r="L21310"/>
      <c r="M21310" s="46"/>
    </row>
    <row r="21311" spans="1:13" x14ac:dyDescent="0.3">
      <c r="A21311"/>
      <c r="B21311"/>
      <c r="C21311" s="29"/>
      <c r="D21311"/>
      <c r="E21311" s="44"/>
      <c r="F21311" s="29"/>
      <c r="G21311" s="45"/>
      <c r="L21311"/>
      <c r="M21311" s="46"/>
    </row>
    <row r="21312" spans="1:13" x14ac:dyDescent="0.3">
      <c r="A21312"/>
      <c r="B21312"/>
      <c r="C21312" s="29"/>
      <c r="D21312"/>
      <c r="E21312" s="44"/>
      <c r="F21312" s="29"/>
      <c r="G21312" s="45"/>
      <c r="L21312"/>
      <c r="M21312" s="46"/>
    </row>
    <row r="21313" spans="1:13" x14ac:dyDescent="0.3">
      <c r="A21313"/>
      <c r="B21313"/>
      <c r="C21313" s="29"/>
      <c r="D21313"/>
      <c r="E21313" s="44"/>
      <c r="F21313" s="29"/>
      <c r="G21313" s="45"/>
      <c r="L21313"/>
      <c r="M21313" s="46"/>
    </row>
    <row r="21314" spans="1:13" x14ac:dyDescent="0.3">
      <c r="A21314"/>
      <c r="B21314"/>
      <c r="C21314" s="29"/>
      <c r="D21314"/>
      <c r="E21314" s="44"/>
      <c r="F21314" s="29"/>
      <c r="G21314" s="45"/>
      <c r="L21314"/>
      <c r="M21314" s="46"/>
    </row>
    <row r="21315" spans="1:13" x14ac:dyDescent="0.3">
      <c r="A21315"/>
      <c r="B21315"/>
      <c r="C21315" s="29"/>
      <c r="D21315"/>
      <c r="E21315" s="44"/>
      <c r="F21315" s="29"/>
      <c r="G21315" s="45"/>
      <c r="L21315"/>
      <c r="M21315" s="46"/>
    </row>
    <row r="21316" spans="1:13" x14ac:dyDescent="0.3">
      <c r="A21316"/>
      <c r="B21316"/>
      <c r="C21316" s="29"/>
      <c r="D21316"/>
      <c r="E21316" s="44"/>
      <c r="F21316" s="29"/>
      <c r="G21316" s="45"/>
      <c r="L21316"/>
      <c r="M21316" s="46"/>
    </row>
    <row r="21317" spans="1:13" x14ac:dyDescent="0.3">
      <c r="A21317"/>
      <c r="B21317"/>
      <c r="C21317" s="29"/>
      <c r="D21317"/>
      <c r="E21317" s="44"/>
      <c r="F21317" s="29"/>
      <c r="G21317" s="45"/>
      <c r="L21317"/>
      <c r="M21317" s="46"/>
    </row>
    <row r="21318" spans="1:13" x14ac:dyDescent="0.3">
      <c r="A21318"/>
      <c r="B21318"/>
      <c r="C21318" s="29"/>
      <c r="D21318"/>
      <c r="E21318" s="44"/>
      <c r="F21318" s="29"/>
      <c r="G21318" s="45"/>
      <c r="L21318"/>
      <c r="M21318" s="46"/>
    </row>
    <row r="21319" spans="1:13" x14ac:dyDescent="0.3">
      <c r="A21319"/>
      <c r="B21319"/>
      <c r="C21319" s="29"/>
      <c r="D21319"/>
      <c r="E21319" s="44"/>
      <c r="F21319" s="29"/>
      <c r="G21319" s="45"/>
      <c r="L21319"/>
      <c r="M21319" s="46"/>
    </row>
    <row r="21320" spans="1:13" x14ac:dyDescent="0.3">
      <c r="A21320"/>
      <c r="B21320"/>
      <c r="C21320" s="29"/>
      <c r="D21320"/>
      <c r="E21320" s="44"/>
      <c r="F21320" s="29"/>
      <c r="G21320" s="45"/>
      <c r="L21320"/>
      <c r="M21320" s="46"/>
    </row>
    <row r="21321" spans="1:13" x14ac:dyDescent="0.3">
      <c r="A21321"/>
      <c r="B21321"/>
      <c r="C21321" s="29"/>
      <c r="D21321"/>
      <c r="E21321" s="44"/>
      <c r="F21321" s="29"/>
      <c r="G21321" s="45"/>
      <c r="L21321"/>
      <c r="M21321" s="46"/>
    </row>
    <row r="21322" spans="1:13" x14ac:dyDescent="0.3">
      <c r="A21322"/>
      <c r="B21322"/>
      <c r="C21322" s="29"/>
      <c r="D21322"/>
      <c r="E21322" s="44"/>
      <c r="F21322" s="29"/>
      <c r="G21322" s="45"/>
      <c r="L21322"/>
      <c r="M21322" s="46"/>
    </row>
    <row r="21323" spans="1:13" x14ac:dyDescent="0.3">
      <c r="A21323"/>
      <c r="B21323"/>
      <c r="C21323" s="29"/>
      <c r="D21323"/>
      <c r="E21323" s="44"/>
      <c r="F21323" s="29"/>
      <c r="G21323" s="45"/>
      <c r="L21323"/>
      <c r="M21323" s="46"/>
    </row>
    <row r="21324" spans="1:13" x14ac:dyDescent="0.3">
      <c r="A21324"/>
      <c r="B21324"/>
      <c r="C21324" s="29"/>
      <c r="D21324"/>
      <c r="E21324" s="44"/>
      <c r="F21324" s="29"/>
      <c r="G21324" s="45"/>
      <c r="L21324"/>
      <c r="M21324" s="46"/>
    </row>
    <row r="21325" spans="1:13" x14ac:dyDescent="0.3">
      <c r="A21325"/>
      <c r="B21325"/>
      <c r="C21325" s="29"/>
      <c r="D21325"/>
      <c r="E21325" s="44"/>
      <c r="F21325" s="29"/>
      <c r="G21325" s="45"/>
      <c r="L21325"/>
      <c r="M21325" s="46"/>
    </row>
    <row r="21326" spans="1:13" x14ac:dyDescent="0.3">
      <c r="A21326"/>
      <c r="B21326"/>
      <c r="C21326" s="29"/>
      <c r="D21326"/>
      <c r="E21326" s="44"/>
      <c r="F21326" s="29"/>
      <c r="G21326" s="45"/>
      <c r="L21326"/>
      <c r="M21326" s="46"/>
    </row>
    <row r="21327" spans="1:13" x14ac:dyDescent="0.3">
      <c r="A21327"/>
      <c r="B21327"/>
      <c r="C21327" s="29"/>
      <c r="D21327"/>
      <c r="E21327" s="44"/>
      <c r="F21327" s="29"/>
      <c r="G21327" s="45"/>
      <c r="L21327"/>
      <c r="M21327" s="46"/>
    </row>
    <row r="21328" spans="1:13" x14ac:dyDescent="0.3">
      <c r="A21328"/>
      <c r="B21328"/>
      <c r="C21328" s="29"/>
      <c r="D21328"/>
      <c r="E21328" s="44"/>
      <c r="F21328" s="29"/>
      <c r="G21328" s="45"/>
      <c r="L21328"/>
      <c r="M21328" s="46"/>
    </row>
    <row r="21329" spans="1:13" x14ac:dyDescent="0.3">
      <c r="A21329"/>
      <c r="B21329"/>
      <c r="C21329" s="29"/>
      <c r="D21329"/>
      <c r="E21329" s="44"/>
      <c r="F21329" s="29"/>
      <c r="G21329" s="45"/>
      <c r="L21329"/>
      <c r="M21329" s="46"/>
    </row>
    <row r="21330" spans="1:13" x14ac:dyDescent="0.3">
      <c r="A21330"/>
      <c r="B21330"/>
      <c r="C21330" s="29"/>
      <c r="D21330"/>
      <c r="E21330" s="44"/>
      <c r="F21330" s="29"/>
      <c r="G21330" s="45"/>
      <c r="L21330"/>
      <c r="M21330" s="46"/>
    </row>
    <row r="21331" spans="1:13" x14ac:dyDescent="0.3">
      <c r="A21331"/>
      <c r="B21331"/>
      <c r="C21331" s="29"/>
      <c r="D21331"/>
      <c r="E21331" s="44"/>
      <c r="F21331" s="29"/>
      <c r="G21331" s="45"/>
      <c r="L21331"/>
      <c r="M21331" s="46"/>
    </row>
    <row r="21332" spans="1:13" x14ac:dyDescent="0.3">
      <c r="A21332"/>
      <c r="B21332"/>
      <c r="C21332" s="29"/>
      <c r="D21332"/>
      <c r="E21332" s="44"/>
      <c r="F21332" s="29"/>
      <c r="G21332" s="45"/>
      <c r="L21332"/>
      <c r="M21332" s="46"/>
    </row>
    <row r="21333" spans="1:13" x14ac:dyDescent="0.3">
      <c r="A21333"/>
      <c r="B21333"/>
      <c r="C21333" s="29"/>
      <c r="D21333"/>
      <c r="E21333" s="44"/>
      <c r="F21333" s="29"/>
      <c r="G21333" s="45"/>
      <c r="L21333"/>
      <c r="M21333" s="46"/>
    </row>
    <row r="21334" spans="1:13" x14ac:dyDescent="0.3">
      <c r="A21334"/>
      <c r="B21334"/>
      <c r="C21334" s="29"/>
      <c r="D21334"/>
      <c r="E21334" s="44"/>
      <c r="F21334" s="29"/>
      <c r="G21334" s="45"/>
      <c r="L21334"/>
      <c r="M21334" s="46"/>
    </row>
    <row r="21335" spans="1:13" x14ac:dyDescent="0.3">
      <c r="A21335"/>
      <c r="B21335"/>
      <c r="C21335" s="29"/>
      <c r="D21335"/>
      <c r="E21335" s="44"/>
      <c r="F21335" s="29"/>
      <c r="G21335" s="45"/>
      <c r="L21335"/>
      <c r="M21335" s="46"/>
    </row>
    <row r="21336" spans="1:13" x14ac:dyDescent="0.3">
      <c r="A21336"/>
      <c r="B21336"/>
      <c r="C21336" s="29"/>
      <c r="D21336"/>
      <c r="E21336" s="44"/>
      <c r="F21336" s="29"/>
      <c r="G21336" s="45"/>
      <c r="L21336"/>
      <c r="M21336" s="46"/>
    </row>
    <row r="21337" spans="1:13" x14ac:dyDescent="0.3">
      <c r="A21337"/>
      <c r="B21337"/>
      <c r="C21337" s="29"/>
      <c r="D21337"/>
      <c r="E21337" s="44"/>
      <c r="F21337" s="29"/>
      <c r="G21337" s="45"/>
      <c r="L21337"/>
      <c r="M21337" s="46"/>
    </row>
    <row r="21338" spans="1:13" x14ac:dyDescent="0.3">
      <c r="A21338"/>
      <c r="B21338"/>
      <c r="C21338" s="29"/>
      <c r="D21338"/>
      <c r="E21338" s="44"/>
      <c r="F21338" s="29"/>
      <c r="G21338" s="45"/>
      <c r="L21338"/>
      <c r="M21338" s="46"/>
    </row>
    <row r="21339" spans="1:13" x14ac:dyDescent="0.3">
      <c r="A21339"/>
      <c r="B21339"/>
      <c r="C21339" s="29"/>
      <c r="D21339"/>
      <c r="E21339" s="44"/>
      <c r="F21339" s="29"/>
      <c r="G21339" s="45"/>
      <c r="L21339"/>
      <c r="M21339" s="46"/>
    </row>
    <row r="21340" spans="1:13" x14ac:dyDescent="0.3">
      <c r="A21340"/>
      <c r="B21340"/>
      <c r="C21340" s="29"/>
      <c r="D21340"/>
      <c r="E21340" s="44"/>
      <c r="F21340" s="29"/>
      <c r="G21340" s="45"/>
      <c r="L21340"/>
      <c r="M21340" s="46"/>
    </row>
    <row r="21341" spans="1:13" x14ac:dyDescent="0.3">
      <c r="A21341"/>
      <c r="B21341"/>
      <c r="C21341" s="29"/>
      <c r="D21341"/>
      <c r="E21341" s="44"/>
      <c r="F21341" s="29"/>
      <c r="G21341" s="45"/>
      <c r="L21341"/>
      <c r="M21341" s="46"/>
    </row>
    <row r="21342" spans="1:13" x14ac:dyDescent="0.3">
      <c r="A21342"/>
      <c r="B21342"/>
      <c r="C21342" s="29"/>
      <c r="D21342"/>
      <c r="E21342" s="44"/>
      <c r="F21342" s="29"/>
      <c r="G21342" s="45"/>
      <c r="L21342"/>
      <c r="M21342" s="46"/>
    </row>
    <row r="21343" spans="1:13" x14ac:dyDescent="0.3">
      <c r="A21343"/>
      <c r="B21343"/>
      <c r="C21343" s="29"/>
      <c r="D21343"/>
      <c r="E21343" s="44"/>
      <c r="F21343" s="29"/>
      <c r="G21343" s="45"/>
      <c r="L21343"/>
      <c r="M21343" s="46"/>
    </row>
    <row r="21344" spans="1:13" x14ac:dyDescent="0.3">
      <c r="A21344"/>
      <c r="B21344"/>
      <c r="C21344" s="29"/>
      <c r="D21344"/>
      <c r="E21344" s="44"/>
      <c r="F21344" s="29"/>
      <c r="G21344" s="45"/>
      <c r="L21344"/>
      <c r="M21344" s="46"/>
    </row>
    <row r="21345" spans="1:13" x14ac:dyDescent="0.3">
      <c r="A21345"/>
      <c r="B21345"/>
      <c r="C21345" s="29"/>
      <c r="D21345"/>
      <c r="E21345" s="44"/>
      <c r="F21345" s="29"/>
      <c r="G21345" s="45"/>
      <c r="L21345"/>
      <c r="M21345" s="46"/>
    </row>
    <row r="21346" spans="1:13" x14ac:dyDescent="0.3">
      <c r="A21346"/>
      <c r="B21346"/>
      <c r="C21346" s="29"/>
      <c r="D21346"/>
      <c r="E21346" s="44"/>
      <c r="F21346" s="29"/>
      <c r="G21346" s="45"/>
      <c r="L21346"/>
      <c r="M21346" s="46"/>
    </row>
    <row r="21347" spans="1:13" x14ac:dyDescent="0.3">
      <c r="A21347"/>
      <c r="B21347"/>
      <c r="C21347" s="29"/>
      <c r="D21347"/>
      <c r="E21347" s="44"/>
      <c r="F21347" s="29"/>
      <c r="G21347" s="45"/>
      <c r="L21347"/>
      <c r="M21347" s="46"/>
    </row>
    <row r="21348" spans="1:13" x14ac:dyDescent="0.3">
      <c r="A21348"/>
      <c r="B21348"/>
      <c r="C21348" s="29"/>
      <c r="D21348"/>
      <c r="E21348" s="44"/>
      <c r="F21348" s="29"/>
      <c r="G21348" s="45"/>
      <c r="L21348"/>
      <c r="M21348" s="46"/>
    </row>
    <row r="21349" spans="1:13" x14ac:dyDescent="0.3">
      <c r="A21349"/>
      <c r="B21349"/>
      <c r="C21349" s="29"/>
      <c r="D21349"/>
      <c r="E21349" s="44"/>
      <c r="F21349" s="29"/>
      <c r="G21349" s="45"/>
      <c r="L21349"/>
      <c r="M21349" s="46"/>
    </row>
    <row r="21350" spans="1:13" x14ac:dyDescent="0.3">
      <c r="A21350"/>
      <c r="B21350"/>
      <c r="C21350" s="29"/>
      <c r="D21350"/>
      <c r="E21350" s="44"/>
      <c r="F21350" s="29"/>
      <c r="G21350" s="45"/>
      <c r="L21350"/>
      <c r="M21350" s="46"/>
    </row>
    <row r="21351" spans="1:13" x14ac:dyDescent="0.3">
      <c r="A21351"/>
      <c r="B21351"/>
      <c r="C21351" s="29"/>
      <c r="D21351"/>
      <c r="E21351" s="44"/>
      <c r="F21351" s="29"/>
      <c r="G21351" s="45"/>
      <c r="L21351"/>
      <c r="M21351" s="46"/>
    </row>
    <row r="21352" spans="1:13" x14ac:dyDescent="0.3">
      <c r="A21352"/>
      <c r="B21352"/>
      <c r="C21352" s="29"/>
      <c r="D21352"/>
      <c r="E21352" s="44"/>
      <c r="F21352" s="29"/>
      <c r="G21352" s="45"/>
      <c r="L21352"/>
      <c r="M21352" s="46"/>
    </row>
    <row r="21353" spans="1:13" x14ac:dyDescent="0.3">
      <c r="A21353"/>
      <c r="B21353"/>
      <c r="C21353" s="29"/>
      <c r="D21353"/>
      <c r="E21353" s="44"/>
      <c r="F21353" s="29"/>
      <c r="G21353" s="45"/>
      <c r="L21353"/>
      <c r="M21353" s="46"/>
    </row>
    <row r="21354" spans="1:13" x14ac:dyDescent="0.3">
      <c r="A21354"/>
      <c r="B21354"/>
      <c r="C21354" s="29"/>
      <c r="D21354"/>
      <c r="E21354" s="44"/>
      <c r="F21354" s="29"/>
      <c r="G21354" s="45"/>
      <c r="L21354"/>
      <c r="M21354" s="46"/>
    </row>
    <row r="21355" spans="1:13" x14ac:dyDescent="0.3">
      <c r="A21355"/>
      <c r="B21355"/>
      <c r="C21355" s="29"/>
      <c r="D21355"/>
      <c r="E21355" s="44"/>
      <c r="F21355" s="29"/>
      <c r="G21355" s="45"/>
      <c r="L21355"/>
      <c r="M21355" s="46"/>
    </row>
    <row r="21356" spans="1:13" x14ac:dyDescent="0.3">
      <c r="A21356"/>
      <c r="B21356"/>
      <c r="C21356" s="29"/>
      <c r="D21356"/>
      <c r="E21356" s="44"/>
      <c r="F21356" s="29"/>
      <c r="G21356" s="45"/>
      <c r="L21356"/>
      <c r="M21356" s="46"/>
    </row>
    <row r="21357" spans="1:13" x14ac:dyDescent="0.3">
      <c r="A21357"/>
      <c r="B21357"/>
      <c r="C21357" s="29"/>
      <c r="D21357"/>
      <c r="E21357" s="44"/>
      <c r="F21357" s="29"/>
      <c r="G21357" s="45"/>
      <c r="L21357"/>
      <c r="M21357" s="46"/>
    </row>
    <row r="21358" spans="1:13" x14ac:dyDescent="0.3">
      <c r="A21358"/>
      <c r="B21358"/>
      <c r="C21358" s="29"/>
      <c r="D21358"/>
      <c r="E21358" s="44"/>
      <c r="F21358" s="29"/>
      <c r="G21358" s="45"/>
      <c r="L21358"/>
      <c r="M21358" s="46"/>
    </row>
    <row r="21359" spans="1:13" x14ac:dyDescent="0.3">
      <c r="A21359"/>
      <c r="B21359"/>
      <c r="C21359" s="29"/>
      <c r="D21359"/>
      <c r="E21359" s="44"/>
      <c r="F21359" s="29"/>
      <c r="G21359" s="45"/>
      <c r="L21359"/>
      <c r="M21359" s="46"/>
    </row>
    <row r="21360" spans="1:13" x14ac:dyDescent="0.3">
      <c r="A21360"/>
      <c r="B21360"/>
      <c r="C21360" s="29"/>
      <c r="D21360"/>
      <c r="E21360" s="44"/>
      <c r="F21360" s="29"/>
      <c r="G21360" s="45"/>
      <c r="L21360"/>
      <c r="M21360" s="46"/>
    </row>
    <row r="21361" spans="1:13" x14ac:dyDescent="0.3">
      <c r="A21361"/>
      <c r="B21361"/>
      <c r="C21361" s="29"/>
      <c r="D21361"/>
      <c r="E21361" s="44"/>
      <c r="F21361" s="29"/>
      <c r="G21361" s="45"/>
      <c r="L21361"/>
      <c r="M21361" s="46"/>
    </row>
    <row r="21362" spans="1:13" x14ac:dyDescent="0.3">
      <c r="A21362"/>
      <c r="B21362"/>
      <c r="C21362" s="29"/>
      <c r="D21362"/>
      <c r="E21362" s="44"/>
      <c r="F21362" s="29"/>
      <c r="G21362" s="45"/>
      <c r="L21362"/>
      <c r="M21362" s="46"/>
    </row>
    <row r="21363" spans="1:13" x14ac:dyDescent="0.3">
      <c r="A21363"/>
      <c r="B21363"/>
      <c r="C21363" s="29"/>
      <c r="D21363"/>
      <c r="E21363" s="44"/>
      <c r="F21363" s="29"/>
      <c r="G21363" s="45"/>
      <c r="L21363"/>
      <c r="M21363" s="46"/>
    </row>
    <row r="21364" spans="1:13" x14ac:dyDescent="0.3">
      <c r="A21364"/>
      <c r="B21364"/>
      <c r="C21364" s="29"/>
      <c r="D21364"/>
      <c r="E21364" s="44"/>
      <c r="F21364" s="29"/>
      <c r="G21364" s="45"/>
      <c r="L21364"/>
      <c r="M21364" s="46"/>
    </row>
    <row r="21365" spans="1:13" x14ac:dyDescent="0.3">
      <c r="A21365"/>
      <c r="B21365"/>
      <c r="C21365" s="29"/>
      <c r="D21365"/>
      <c r="E21365" s="44"/>
      <c r="F21365" s="29"/>
      <c r="G21365" s="45"/>
      <c r="L21365"/>
      <c r="M21365" s="46"/>
    </row>
    <row r="21366" spans="1:13" x14ac:dyDescent="0.3">
      <c r="A21366"/>
      <c r="B21366"/>
      <c r="C21366" s="29"/>
      <c r="D21366"/>
      <c r="E21366" s="44"/>
      <c r="F21366" s="29"/>
      <c r="G21366" s="45"/>
      <c r="L21366"/>
      <c r="M21366" s="46"/>
    </row>
    <row r="21367" spans="1:13" x14ac:dyDescent="0.3">
      <c r="A21367"/>
      <c r="B21367"/>
      <c r="C21367" s="29"/>
      <c r="D21367"/>
      <c r="E21367" s="44"/>
      <c r="F21367" s="29"/>
      <c r="G21367" s="45"/>
      <c r="L21367"/>
      <c r="M21367" s="46"/>
    </row>
    <row r="21368" spans="1:13" x14ac:dyDescent="0.3">
      <c r="A21368"/>
      <c r="B21368"/>
      <c r="C21368" s="29"/>
      <c r="D21368"/>
      <c r="E21368" s="44"/>
      <c r="F21368" s="29"/>
      <c r="G21368" s="45"/>
      <c r="L21368"/>
      <c r="M21368" s="46"/>
    </row>
    <row r="21369" spans="1:13" x14ac:dyDescent="0.3">
      <c r="A21369"/>
      <c r="B21369"/>
      <c r="C21369" s="29"/>
      <c r="D21369"/>
      <c r="E21369" s="44"/>
      <c r="F21369" s="29"/>
      <c r="G21369" s="45"/>
      <c r="L21369"/>
      <c r="M21369" s="46"/>
    </row>
    <row r="21370" spans="1:13" x14ac:dyDescent="0.3">
      <c r="A21370"/>
      <c r="B21370"/>
      <c r="C21370" s="29"/>
      <c r="D21370"/>
      <c r="E21370" s="44"/>
      <c r="F21370" s="29"/>
      <c r="G21370" s="45"/>
      <c r="L21370"/>
      <c r="M21370" s="46"/>
    </row>
    <row r="21371" spans="1:13" x14ac:dyDescent="0.3">
      <c r="A21371"/>
      <c r="B21371"/>
      <c r="C21371" s="29"/>
      <c r="D21371"/>
      <c r="E21371" s="44"/>
      <c r="F21371" s="29"/>
      <c r="G21371" s="45"/>
      <c r="L21371"/>
      <c r="M21371" s="46"/>
    </row>
    <row r="21372" spans="1:13" x14ac:dyDescent="0.3">
      <c r="A21372"/>
      <c r="B21372"/>
      <c r="C21372" s="29"/>
      <c r="D21372"/>
      <c r="E21372" s="44"/>
      <c r="F21372" s="29"/>
      <c r="G21372" s="45"/>
      <c r="L21372"/>
      <c r="M21372" s="46"/>
    </row>
    <row r="21373" spans="1:13" x14ac:dyDescent="0.3">
      <c r="A21373"/>
      <c r="B21373"/>
      <c r="C21373" s="29"/>
      <c r="D21373"/>
      <c r="E21373" s="44"/>
      <c r="F21373" s="29"/>
      <c r="G21373" s="45"/>
      <c r="L21373"/>
      <c r="M21373" s="46"/>
    </row>
    <row r="21374" spans="1:13" x14ac:dyDescent="0.3">
      <c r="A21374"/>
      <c r="B21374"/>
      <c r="C21374" s="29"/>
      <c r="D21374"/>
      <c r="E21374" s="44"/>
      <c r="F21374" s="29"/>
      <c r="G21374" s="45"/>
      <c r="L21374"/>
      <c r="M21374" s="46"/>
    </row>
    <row r="21375" spans="1:13" x14ac:dyDescent="0.3">
      <c r="A21375"/>
      <c r="B21375"/>
      <c r="C21375" s="29"/>
      <c r="D21375"/>
      <c r="E21375" s="44"/>
      <c r="F21375" s="29"/>
      <c r="G21375" s="45"/>
      <c r="L21375"/>
      <c r="M21375" s="46"/>
    </row>
    <row r="21376" spans="1:13" x14ac:dyDescent="0.3">
      <c r="A21376"/>
      <c r="B21376"/>
      <c r="C21376" s="29"/>
      <c r="D21376"/>
      <c r="E21376" s="44"/>
      <c r="F21376" s="29"/>
      <c r="G21376" s="45"/>
      <c r="L21376"/>
      <c r="M21376" s="46"/>
    </row>
    <row r="21377" spans="1:13" x14ac:dyDescent="0.3">
      <c r="A21377"/>
      <c r="B21377"/>
      <c r="C21377" s="29"/>
      <c r="D21377"/>
      <c r="E21377" s="44"/>
      <c r="F21377" s="29"/>
      <c r="G21377" s="45"/>
      <c r="L21377"/>
      <c r="M21377" s="46"/>
    </row>
    <row r="21378" spans="1:13" x14ac:dyDescent="0.3">
      <c r="A21378"/>
      <c r="B21378"/>
      <c r="C21378" s="29"/>
      <c r="D21378"/>
      <c r="E21378" s="44"/>
      <c r="F21378" s="29"/>
      <c r="G21378" s="45"/>
      <c r="L21378"/>
      <c r="M21378" s="46"/>
    </row>
    <row r="21379" spans="1:13" x14ac:dyDescent="0.3">
      <c r="A21379"/>
      <c r="B21379"/>
      <c r="C21379" s="29"/>
      <c r="D21379"/>
      <c r="E21379" s="44"/>
      <c r="F21379" s="29"/>
      <c r="G21379" s="45"/>
      <c r="L21379"/>
      <c r="M21379" s="46"/>
    </row>
    <row r="21380" spans="1:13" x14ac:dyDescent="0.3">
      <c r="A21380"/>
      <c r="B21380"/>
      <c r="C21380" s="29"/>
      <c r="D21380"/>
      <c r="E21380" s="44"/>
      <c r="F21380" s="29"/>
      <c r="G21380" s="45"/>
      <c r="L21380"/>
      <c r="M21380" s="46"/>
    </row>
    <row r="21381" spans="1:13" x14ac:dyDescent="0.3">
      <c r="A21381"/>
      <c r="B21381"/>
      <c r="C21381" s="29"/>
      <c r="D21381"/>
      <c r="E21381" s="44"/>
      <c r="F21381" s="29"/>
      <c r="G21381" s="45"/>
      <c r="L21381"/>
      <c r="M21381" s="46"/>
    </row>
    <row r="21382" spans="1:13" x14ac:dyDescent="0.3">
      <c r="A21382"/>
      <c r="B21382"/>
      <c r="C21382" s="29"/>
      <c r="D21382"/>
      <c r="E21382" s="44"/>
      <c r="F21382" s="29"/>
      <c r="G21382" s="45"/>
      <c r="L21382"/>
      <c r="M21382" s="46"/>
    </row>
    <row r="21383" spans="1:13" x14ac:dyDescent="0.3">
      <c r="A21383"/>
      <c r="B21383"/>
      <c r="C21383" s="29"/>
      <c r="D21383"/>
      <c r="E21383" s="44"/>
      <c r="F21383" s="29"/>
      <c r="G21383" s="45"/>
      <c r="L21383"/>
      <c r="M21383" s="46"/>
    </row>
    <row r="21384" spans="1:13" x14ac:dyDescent="0.3">
      <c r="A21384"/>
      <c r="B21384"/>
      <c r="C21384" s="29"/>
      <c r="D21384"/>
      <c r="E21384" s="44"/>
      <c r="F21384" s="29"/>
      <c r="G21384" s="45"/>
      <c r="L21384"/>
      <c r="M21384" s="46"/>
    </row>
    <row r="21385" spans="1:13" x14ac:dyDescent="0.3">
      <c r="A21385"/>
      <c r="B21385"/>
      <c r="C21385" s="29"/>
      <c r="D21385"/>
      <c r="E21385" s="44"/>
      <c r="F21385" s="29"/>
      <c r="G21385" s="45"/>
      <c r="L21385"/>
      <c r="M21385" s="46"/>
    </row>
    <row r="21386" spans="1:13" x14ac:dyDescent="0.3">
      <c r="A21386"/>
      <c r="B21386"/>
      <c r="C21386" s="29"/>
      <c r="D21386"/>
      <c r="E21386" s="44"/>
      <c r="F21386" s="29"/>
      <c r="G21386" s="45"/>
      <c r="L21386"/>
      <c r="M21386" s="46"/>
    </row>
    <row r="21387" spans="1:13" x14ac:dyDescent="0.3">
      <c r="A21387"/>
      <c r="B21387"/>
      <c r="C21387" s="29"/>
      <c r="D21387"/>
      <c r="E21387" s="44"/>
      <c r="F21387" s="29"/>
      <c r="G21387" s="45"/>
      <c r="L21387"/>
      <c r="M21387" s="46"/>
    </row>
    <row r="21388" spans="1:13" x14ac:dyDescent="0.3">
      <c r="A21388"/>
      <c r="B21388"/>
      <c r="C21388" s="29"/>
      <c r="D21388"/>
      <c r="E21388" s="44"/>
      <c r="F21388" s="29"/>
      <c r="G21388" s="45"/>
      <c r="L21388"/>
      <c r="M21388" s="46"/>
    </row>
    <row r="21389" spans="1:13" x14ac:dyDescent="0.3">
      <c r="A21389"/>
      <c r="B21389"/>
      <c r="C21389" s="29"/>
      <c r="D21389"/>
      <c r="E21389" s="44"/>
      <c r="F21389" s="29"/>
      <c r="G21389" s="45"/>
      <c r="L21389"/>
      <c r="M21389" s="46"/>
    </row>
    <row r="21390" spans="1:13" x14ac:dyDescent="0.3">
      <c r="A21390"/>
      <c r="B21390"/>
      <c r="C21390" s="29"/>
      <c r="D21390"/>
      <c r="E21390" s="44"/>
      <c r="F21390" s="29"/>
      <c r="G21390" s="45"/>
      <c r="L21390"/>
      <c r="M21390" s="46"/>
    </row>
    <row r="21391" spans="1:13" x14ac:dyDescent="0.3">
      <c r="A21391"/>
      <c r="B21391"/>
      <c r="C21391" s="29"/>
      <c r="D21391"/>
      <c r="E21391" s="44"/>
      <c r="F21391" s="29"/>
      <c r="G21391" s="45"/>
      <c r="L21391"/>
      <c r="M21391" s="46"/>
    </row>
    <row r="21392" spans="1:13" x14ac:dyDescent="0.3">
      <c r="A21392"/>
      <c r="B21392"/>
      <c r="C21392" s="29"/>
      <c r="D21392"/>
      <c r="E21392" s="44"/>
      <c r="F21392" s="29"/>
      <c r="G21392" s="45"/>
      <c r="L21392"/>
      <c r="M21392" s="46"/>
    </row>
    <row r="21393" spans="1:13" x14ac:dyDescent="0.3">
      <c r="A21393"/>
      <c r="B21393"/>
      <c r="C21393" s="29"/>
      <c r="D21393"/>
      <c r="E21393" s="44"/>
      <c r="F21393" s="29"/>
      <c r="G21393" s="45"/>
      <c r="L21393"/>
      <c r="M21393" s="46"/>
    </row>
    <row r="21394" spans="1:13" x14ac:dyDescent="0.3">
      <c r="A21394"/>
      <c r="B21394"/>
      <c r="C21394" s="29"/>
      <c r="D21394"/>
      <c r="E21394" s="44"/>
      <c r="F21394" s="29"/>
      <c r="G21394" s="45"/>
      <c r="L21394"/>
      <c r="M21394" s="46"/>
    </row>
    <row r="21395" spans="1:13" x14ac:dyDescent="0.3">
      <c r="A21395"/>
      <c r="B21395"/>
      <c r="C21395" s="29"/>
      <c r="D21395"/>
      <c r="E21395" s="44"/>
      <c r="F21395" s="29"/>
      <c r="G21395" s="45"/>
      <c r="L21395"/>
      <c r="M21395" s="46"/>
    </row>
    <row r="21396" spans="1:13" x14ac:dyDescent="0.3">
      <c r="A21396"/>
      <c r="B21396"/>
      <c r="C21396" s="29"/>
      <c r="D21396"/>
      <c r="E21396" s="44"/>
      <c r="F21396" s="29"/>
      <c r="G21396" s="45"/>
      <c r="L21396"/>
      <c r="M21396" s="46"/>
    </row>
    <row r="21397" spans="1:13" x14ac:dyDescent="0.3">
      <c r="A21397"/>
      <c r="B21397"/>
      <c r="C21397" s="29"/>
      <c r="D21397"/>
      <c r="E21397" s="44"/>
      <c r="F21397" s="29"/>
      <c r="G21397" s="45"/>
      <c r="L21397"/>
      <c r="M21397" s="46"/>
    </row>
    <row r="21398" spans="1:13" x14ac:dyDescent="0.3">
      <c r="A21398"/>
      <c r="B21398"/>
      <c r="C21398" s="29"/>
      <c r="D21398"/>
      <c r="E21398" s="44"/>
      <c r="F21398" s="29"/>
      <c r="G21398" s="45"/>
      <c r="L21398"/>
      <c r="M21398" s="46"/>
    </row>
    <row r="21399" spans="1:13" x14ac:dyDescent="0.3">
      <c r="A21399"/>
      <c r="B21399"/>
      <c r="C21399" s="29"/>
      <c r="D21399"/>
      <c r="E21399" s="44"/>
      <c r="F21399" s="29"/>
      <c r="G21399" s="45"/>
      <c r="L21399"/>
      <c r="M21399" s="46"/>
    </row>
    <row r="21400" spans="1:13" x14ac:dyDescent="0.3">
      <c r="A21400"/>
      <c r="B21400"/>
      <c r="C21400" s="29"/>
      <c r="D21400"/>
      <c r="E21400" s="44"/>
      <c r="F21400" s="29"/>
      <c r="G21400" s="45"/>
      <c r="L21400"/>
      <c r="M21400" s="46"/>
    </row>
    <row r="21401" spans="1:13" x14ac:dyDescent="0.3">
      <c r="A21401"/>
      <c r="B21401"/>
      <c r="C21401" s="29"/>
      <c r="D21401"/>
      <c r="E21401" s="44"/>
      <c r="F21401" s="29"/>
      <c r="G21401" s="45"/>
      <c r="L21401"/>
      <c r="M21401" s="46"/>
    </row>
    <row r="21402" spans="1:13" x14ac:dyDescent="0.3">
      <c r="A21402"/>
      <c r="B21402"/>
      <c r="C21402" s="29"/>
      <c r="D21402"/>
      <c r="E21402" s="44"/>
      <c r="F21402" s="29"/>
      <c r="G21402" s="45"/>
      <c r="L21402"/>
      <c r="M21402" s="46"/>
    </row>
    <row r="21403" spans="1:13" x14ac:dyDescent="0.3">
      <c r="A21403"/>
      <c r="B21403"/>
      <c r="C21403" s="29"/>
      <c r="D21403"/>
      <c r="E21403" s="44"/>
      <c r="F21403" s="29"/>
      <c r="G21403" s="45"/>
      <c r="L21403"/>
      <c r="M21403" s="46"/>
    </row>
    <row r="21404" spans="1:13" x14ac:dyDescent="0.3">
      <c r="A21404"/>
      <c r="B21404"/>
      <c r="C21404" s="29"/>
      <c r="D21404"/>
      <c r="E21404" s="44"/>
      <c r="F21404" s="29"/>
      <c r="G21404" s="45"/>
      <c r="L21404"/>
      <c r="M21404" s="46"/>
    </row>
    <row r="21405" spans="1:13" x14ac:dyDescent="0.3">
      <c r="A21405"/>
      <c r="B21405"/>
      <c r="C21405" s="29"/>
      <c r="D21405"/>
      <c r="E21405" s="44"/>
      <c r="F21405" s="29"/>
      <c r="G21405" s="45"/>
      <c r="L21405"/>
      <c r="M21405" s="46"/>
    </row>
    <row r="21406" spans="1:13" x14ac:dyDescent="0.3">
      <c r="A21406"/>
      <c r="B21406"/>
      <c r="C21406" s="29"/>
      <c r="D21406"/>
      <c r="E21406" s="44"/>
      <c r="F21406" s="29"/>
      <c r="G21406" s="45"/>
      <c r="L21406"/>
      <c r="M21406" s="46"/>
    </row>
    <row r="21407" spans="1:13" x14ac:dyDescent="0.3">
      <c r="A21407"/>
      <c r="B21407"/>
      <c r="C21407" s="29"/>
      <c r="D21407"/>
      <c r="E21407" s="44"/>
      <c r="F21407" s="29"/>
      <c r="G21407" s="45"/>
      <c r="L21407"/>
      <c r="M21407" s="46"/>
    </row>
    <row r="21408" spans="1:13" x14ac:dyDescent="0.3">
      <c r="A21408"/>
      <c r="B21408"/>
      <c r="C21408" s="29"/>
      <c r="D21408"/>
      <c r="E21408" s="44"/>
      <c r="F21408" s="29"/>
      <c r="G21408" s="45"/>
      <c r="L21408"/>
      <c r="M21408" s="46"/>
    </row>
    <row r="21409" spans="1:13" x14ac:dyDescent="0.3">
      <c r="A21409"/>
      <c r="B21409"/>
      <c r="C21409" s="29"/>
      <c r="D21409"/>
      <c r="E21409" s="44"/>
      <c r="F21409" s="29"/>
      <c r="G21409" s="45"/>
      <c r="L21409"/>
      <c r="M21409" s="46"/>
    </row>
    <row r="21410" spans="1:13" x14ac:dyDescent="0.3">
      <c r="A21410"/>
      <c r="B21410"/>
      <c r="C21410" s="29"/>
      <c r="D21410"/>
      <c r="E21410" s="44"/>
      <c r="F21410" s="29"/>
      <c r="G21410" s="45"/>
      <c r="L21410"/>
      <c r="M21410" s="46"/>
    </row>
    <row r="21411" spans="1:13" x14ac:dyDescent="0.3">
      <c r="A21411"/>
      <c r="B21411"/>
      <c r="C21411" s="29"/>
      <c r="D21411"/>
      <c r="E21411" s="44"/>
      <c r="F21411" s="29"/>
      <c r="G21411" s="45"/>
      <c r="L21411"/>
      <c r="M21411" s="46"/>
    </row>
    <row r="21412" spans="1:13" x14ac:dyDescent="0.3">
      <c r="A21412"/>
      <c r="B21412"/>
      <c r="C21412" s="29"/>
      <c r="D21412"/>
      <c r="E21412" s="44"/>
      <c r="F21412" s="29"/>
      <c r="G21412" s="45"/>
      <c r="L21412"/>
      <c r="M21412" s="46"/>
    </row>
    <row r="21413" spans="1:13" x14ac:dyDescent="0.3">
      <c r="A21413"/>
      <c r="B21413"/>
      <c r="C21413" s="29"/>
      <c r="D21413"/>
      <c r="E21413" s="44"/>
      <c r="F21413" s="29"/>
      <c r="G21413" s="45"/>
      <c r="L21413"/>
      <c r="M21413" s="46"/>
    </row>
    <row r="21414" spans="1:13" x14ac:dyDescent="0.3">
      <c r="A21414"/>
      <c r="B21414"/>
      <c r="C21414" s="29"/>
      <c r="D21414"/>
      <c r="E21414" s="44"/>
      <c r="F21414" s="29"/>
      <c r="G21414" s="45"/>
      <c r="L21414"/>
      <c r="M21414" s="46"/>
    </row>
    <row r="21415" spans="1:13" x14ac:dyDescent="0.3">
      <c r="A21415"/>
      <c r="B21415"/>
      <c r="C21415" s="29"/>
      <c r="D21415"/>
      <c r="E21415" s="44"/>
      <c r="F21415" s="29"/>
      <c r="G21415" s="45"/>
      <c r="L21415"/>
      <c r="M21415" s="46"/>
    </row>
    <row r="21416" spans="1:13" x14ac:dyDescent="0.3">
      <c r="A21416"/>
      <c r="B21416"/>
      <c r="C21416" s="29"/>
      <c r="D21416"/>
      <c r="E21416" s="44"/>
      <c r="F21416" s="29"/>
      <c r="G21416" s="45"/>
      <c r="L21416"/>
      <c r="M21416" s="46"/>
    </row>
    <row r="21417" spans="1:13" x14ac:dyDescent="0.3">
      <c r="A21417"/>
      <c r="B21417"/>
      <c r="C21417" s="29"/>
      <c r="D21417"/>
      <c r="E21417" s="44"/>
      <c r="F21417" s="29"/>
      <c r="G21417" s="45"/>
      <c r="L21417"/>
      <c r="M21417" s="46"/>
    </row>
    <row r="21418" spans="1:13" x14ac:dyDescent="0.3">
      <c r="A21418"/>
      <c r="B21418"/>
      <c r="C21418" s="29"/>
      <c r="D21418"/>
      <c r="E21418" s="44"/>
      <c r="F21418" s="29"/>
      <c r="G21418" s="45"/>
      <c r="L21418"/>
      <c r="M21418" s="46"/>
    </row>
    <row r="21419" spans="1:13" x14ac:dyDescent="0.3">
      <c r="A21419"/>
      <c r="B21419"/>
      <c r="C21419" s="29"/>
      <c r="D21419"/>
      <c r="E21419" s="44"/>
      <c r="F21419" s="29"/>
      <c r="G21419" s="45"/>
      <c r="L21419"/>
      <c r="M21419" s="46"/>
    </row>
    <row r="21420" spans="1:13" x14ac:dyDescent="0.3">
      <c r="A21420"/>
      <c r="B21420"/>
      <c r="C21420" s="29"/>
      <c r="D21420"/>
      <c r="E21420" s="44"/>
      <c r="F21420" s="29"/>
      <c r="G21420" s="45"/>
      <c r="L21420"/>
      <c r="M21420" s="46"/>
    </row>
    <row r="21421" spans="1:13" x14ac:dyDescent="0.3">
      <c r="A21421"/>
      <c r="B21421"/>
      <c r="C21421" s="29"/>
      <c r="D21421"/>
      <c r="E21421" s="44"/>
      <c r="F21421" s="29"/>
      <c r="G21421" s="45"/>
      <c r="L21421"/>
      <c r="M21421" s="46"/>
    </row>
    <row r="21422" spans="1:13" x14ac:dyDescent="0.3">
      <c r="A21422"/>
      <c r="B21422"/>
      <c r="C21422" s="29"/>
      <c r="D21422"/>
      <c r="E21422" s="44"/>
      <c r="F21422" s="29"/>
      <c r="G21422" s="45"/>
      <c r="L21422"/>
      <c r="M21422" s="46"/>
    </row>
    <row r="21423" spans="1:13" x14ac:dyDescent="0.3">
      <c r="A21423"/>
      <c r="B21423"/>
      <c r="C21423" s="29"/>
      <c r="D21423"/>
      <c r="E21423" s="44"/>
      <c r="F21423" s="29"/>
      <c r="G21423" s="45"/>
      <c r="L21423"/>
      <c r="M21423" s="46"/>
    </row>
    <row r="21424" spans="1:13" x14ac:dyDescent="0.3">
      <c r="A21424"/>
      <c r="B21424"/>
      <c r="C21424" s="29"/>
      <c r="D21424"/>
      <c r="E21424" s="44"/>
      <c r="F21424" s="29"/>
      <c r="G21424" s="45"/>
      <c r="L21424"/>
      <c r="M21424" s="46"/>
    </row>
    <row r="21425" spans="1:13" x14ac:dyDescent="0.3">
      <c r="A21425"/>
      <c r="B21425"/>
      <c r="C21425" s="29"/>
      <c r="D21425"/>
      <c r="E21425" s="44"/>
      <c r="F21425" s="29"/>
      <c r="G21425" s="45"/>
      <c r="L21425"/>
      <c r="M21425" s="46"/>
    </row>
    <row r="21426" spans="1:13" x14ac:dyDescent="0.3">
      <c r="A21426"/>
      <c r="B21426"/>
      <c r="C21426" s="29"/>
      <c r="D21426"/>
      <c r="E21426" s="44"/>
      <c r="F21426" s="29"/>
      <c r="G21426" s="45"/>
      <c r="L21426"/>
      <c r="M21426" s="46"/>
    </row>
    <row r="21427" spans="1:13" x14ac:dyDescent="0.3">
      <c r="A21427"/>
      <c r="B21427"/>
      <c r="C21427" s="29"/>
      <c r="D21427"/>
      <c r="E21427" s="44"/>
      <c r="F21427" s="29"/>
      <c r="G21427" s="45"/>
      <c r="L21427"/>
      <c r="M21427" s="46"/>
    </row>
    <row r="21428" spans="1:13" x14ac:dyDescent="0.3">
      <c r="A21428"/>
      <c r="B21428"/>
      <c r="C21428" s="29"/>
      <c r="D21428"/>
      <c r="E21428" s="44"/>
      <c r="F21428" s="29"/>
      <c r="G21428" s="45"/>
      <c r="L21428"/>
      <c r="M21428" s="46"/>
    </row>
    <row r="21429" spans="1:13" x14ac:dyDescent="0.3">
      <c r="A21429"/>
      <c r="B21429"/>
      <c r="C21429" s="29"/>
      <c r="D21429"/>
      <c r="E21429" s="44"/>
      <c r="F21429" s="29"/>
      <c r="G21429" s="45"/>
      <c r="L21429"/>
      <c r="M21429" s="46"/>
    </row>
    <row r="21430" spans="1:13" x14ac:dyDescent="0.3">
      <c r="A21430"/>
      <c r="B21430"/>
      <c r="C21430" s="29"/>
      <c r="D21430"/>
      <c r="E21430" s="44"/>
      <c r="F21430" s="29"/>
      <c r="G21430" s="45"/>
      <c r="L21430"/>
      <c r="M21430" s="46"/>
    </row>
    <row r="21431" spans="1:13" x14ac:dyDescent="0.3">
      <c r="A21431"/>
      <c r="B21431"/>
      <c r="C21431" s="29"/>
      <c r="D21431"/>
      <c r="E21431" s="44"/>
      <c r="F21431" s="29"/>
      <c r="G21431" s="45"/>
      <c r="L21431"/>
      <c r="M21431" s="46"/>
    </row>
    <row r="21432" spans="1:13" x14ac:dyDescent="0.3">
      <c r="A21432"/>
      <c r="B21432"/>
      <c r="C21432" s="29"/>
      <c r="D21432"/>
      <c r="E21432" s="44"/>
      <c r="F21432" s="29"/>
      <c r="G21432" s="45"/>
      <c r="L21432"/>
      <c r="M21432" s="46"/>
    </row>
    <row r="21433" spans="1:13" x14ac:dyDescent="0.3">
      <c r="A21433"/>
      <c r="B21433"/>
      <c r="C21433" s="29"/>
      <c r="D21433"/>
      <c r="E21433" s="44"/>
      <c r="F21433" s="29"/>
      <c r="G21433" s="45"/>
      <c r="L21433"/>
      <c r="M21433" s="46"/>
    </row>
    <row r="21434" spans="1:13" x14ac:dyDescent="0.3">
      <c r="A21434"/>
      <c r="B21434"/>
      <c r="C21434" s="29"/>
      <c r="D21434"/>
      <c r="E21434" s="44"/>
      <c r="F21434" s="29"/>
      <c r="G21434" s="45"/>
      <c r="L21434"/>
      <c r="M21434" s="46"/>
    </row>
    <row r="21435" spans="1:13" x14ac:dyDescent="0.3">
      <c r="A21435"/>
      <c r="B21435"/>
      <c r="C21435" s="29"/>
      <c r="D21435"/>
      <c r="E21435" s="44"/>
      <c r="F21435" s="29"/>
      <c r="G21435" s="45"/>
      <c r="L21435"/>
      <c r="M21435" s="46"/>
    </row>
    <row r="21436" spans="1:13" x14ac:dyDescent="0.3">
      <c r="A21436"/>
      <c r="B21436"/>
      <c r="C21436" s="29"/>
      <c r="D21436"/>
      <c r="E21436" s="44"/>
      <c r="F21436" s="29"/>
      <c r="G21436" s="45"/>
      <c r="L21436"/>
      <c r="M21436" s="46"/>
    </row>
    <row r="21437" spans="1:13" x14ac:dyDescent="0.3">
      <c r="A21437"/>
      <c r="B21437"/>
      <c r="C21437" s="29"/>
      <c r="D21437"/>
      <c r="E21437" s="44"/>
      <c r="F21437" s="29"/>
      <c r="G21437" s="45"/>
      <c r="L21437"/>
      <c r="M21437" s="46"/>
    </row>
    <row r="21438" spans="1:13" x14ac:dyDescent="0.3">
      <c r="A21438"/>
      <c r="B21438"/>
      <c r="C21438" s="29"/>
      <c r="D21438"/>
      <c r="E21438" s="44"/>
      <c r="F21438" s="29"/>
      <c r="G21438" s="45"/>
      <c r="L21438"/>
      <c r="M21438" s="46"/>
    </row>
    <row r="21439" spans="1:13" x14ac:dyDescent="0.3">
      <c r="A21439"/>
      <c r="B21439"/>
      <c r="C21439" s="29"/>
      <c r="D21439"/>
      <c r="E21439" s="44"/>
      <c r="F21439" s="29"/>
      <c r="G21439" s="45"/>
      <c r="L21439"/>
      <c r="M21439" s="46"/>
    </row>
    <row r="21440" spans="1:13" x14ac:dyDescent="0.3">
      <c r="A21440"/>
      <c r="B21440"/>
      <c r="C21440" s="29"/>
      <c r="D21440"/>
      <c r="E21440" s="44"/>
      <c r="F21440" s="29"/>
      <c r="G21440" s="45"/>
      <c r="L21440"/>
      <c r="M21440" s="46"/>
    </row>
    <row r="21441" spans="1:13" x14ac:dyDescent="0.3">
      <c r="A21441"/>
      <c r="B21441"/>
      <c r="C21441" s="29"/>
      <c r="D21441"/>
      <c r="E21441" s="44"/>
      <c r="F21441" s="29"/>
      <c r="G21441" s="45"/>
      <c r="L21441"/>
      <c r="M21441" s="46"/>
    </row>
    <row r="21442" spans="1:13" x14ac:dyDescent="0.3">
      <c r="A21442"/>
      <c r="B21442"/>
      <c r="C21442" s="29"/>
      <c r="D21442"/>
      <c r="E21442" s="44"/>
      <c r="F21442" s="29"/>
      <c r="G21442" s="45"/>
      <c r="L21442"/>
      <c r="M21442" s="46"/>
    </row>
    <row r="21443" spans="1:13" x14ac:dyDescent="0.3">
      <c r="A21443"/>
      <c r="B21443"/>
      <c r="C21443" s="29"/>
      <c r="D21443"/>
      <c r="E21443" s="44"/>
      <c r="F21443" s="29"/>
      <c r="G21443" s="45"/>
      <c r="L21443"/>
      <c r="M21443" s="46"/>
    </row>
    <row r="21444" spans="1:13" x14ac:dyDescent="0.3">
      <c r="A21444"/>
      <c r="B21444"/>
      <c r="C21444" s="29"/>
      <c r="D21444"/>
      <c r="E21444" s="44"/>
      <c r="F21444" s="29"/>
      <c r="G21444" s="45"/>
      <c r="L21444"/>
      <c r="M21444" s="46"/>
    </row>
    <row r="21445" spans="1:13" x14ac:dyDescent="0.3">
      <c r="A21445"/>
      <c r="B21445"/>
      <c r="C21445" s="29"/>
      <c r="D21445"/>
      <c r="E21445" s="44"/>
      <c r="F21445" s="29"/>
      <c r="G21445" s="45"/>
      <c r="L21445"/>
      <c r="M21445" s="46"/>
    </row>
    <row r="21446" spans="1:13" x14ac:dyDescent="0.3">
      <c r="A21446"/>
      <c r="B21446"/>
      <c r="C21446" s="29"/>
      <c r="D21446"/>
      <c r="E21446" s="44"/>
      <c r="F21446" s="29"/>
      <c r="G21446" s="45"/>
      <c r="L21446"/>
      <c r="M21446" s="46"/>
    </row>
    <row r="21447" spans="1:13" x14ac:dyDescent="0.3">
      <c r="A21447"/>
      <c r="B21447"/>
      <c r="C21447" s="29"/>
      <c r="D21447"/>
      <c r="E21447" s="44"/>
      <c r="F21447" s="29"/>
      <c r="G21447" s="45"/>
      <c r="L21447"/>
      <c r="M21447" s="46"/>
    </row>
    <row r="21448" spans="1:13" x14ac:dyDescent="0.3">
      <c r="A21448"/>
      <c r="B21448"/>
      <c r="C21448" s="29"/>
      <c r="D21448"/>
      <c r="E21448" s="44"/>
      <c r="F21448" s="29"/>
      <c r="G21448" s="45"/>
      <c r="L21448"/>
      <c r="M21448" s="46"/>
    </row>
    <row r="21449" spans="1:13" x14ac:dyDescent="0.3">
      <c r="A21449"/>
      <c r="B21449"/>
      <c r="C21449" s="29"/>
      <c r="D21449"/>
      <c r="E21449" s="44"/>
      <c r="F21449" s="29"/>
      <c r="G21449" s="45"/>
      <c r="L21449"/>
      <c r="M21449" s="46"/>
    </row>
    <row r="21450" spans="1:13" x14ac:dyDescent="0.3">
      <c r="A21450"/>
      <c r="B21450"/>
      <c r="C21450" s="29"/>
      <c r="D21450"/>
      <c r="E21450" s="44"/>
      <c r="F21450" s="29"/>
      <c r="G21450" s="45"/>
      <c r="L21450"/>
      <c r="M21450" s="46"/>
    </row>
    <row r="21451" spans="1:13" x14ac:dyDescent="0.3">
      <c r="A21451"/>
      <c r="B21451"/>
      <c r="C21451" s="29"/>
      <c r="D21451"/>
      <c r="E21451" s="44"/>
      <c r="F21451" s="29"/>
      <c r="G21451" s="45"/>
      <c r="L21451"/>
      <c r="M21451" s="46"/>
    </row>
    <row r="21452" spans="1:13" x14ac:dyDescent="0.3">
      <c r="A21452"/>
      <c r="B21452"/>
      <c r="C21452" s="29"/>
      <c r="D21452"/>
      <c r="E21452" s="44"/>
      <c r="F21452" s="29"/>
      <c r="G21452" s="45"/>
      <c r="L21452"/>
      <c r="M21452" s="46"/>
    </row>
    <row r="21453" spans="1:13" x14ac:dyDescent="0.3">
      <c r="A21453"/>
      <c r="B21453"/>
      <c r="C21453" s="29"/>
      <c r="D21453"/>
      <c r="E21453" s="44"/>
      <c r="F21453" s="29"/>
      <c r="G21453" s="45"/>
      <c r="L21453"/>
      <c r="M21453" s="46"/>
    </row>
    <row r="21454" spans="1:13" x14ac:dyDescent="0.3">
      <c r="A21454"/>
      <c r="B21454"/>
      <c r="C21454" s="29"/>
      <c r="D21454"/>
      <c r="E21454" s="44"/>
      <c r="F21454" s="29"/>
      <c r="G21454" s="45"/>
      <c r="L21454"/>
      <c r="M21454" s="46"/>
    </row>
    <row r="21455" spans="1:13" x14ac:dyDescent="0.3">
      <c r="A21455"/>
      <c r="B21455"/>
      <c r="C21455" s="29"/>
      <c r="D21455"/>
      <c r="E21455" s="44"/>
      <c r="F21455" s="29"/>
      <c r="G21455" s="45"/>
      <c r="L21455"/>
      <c r="M21455" s="46"/>
    </row>
    <row r="21456" spans="1:13" x14ac:dyDescent="0.3">
      <c r="A21456"/>
      <c r="B21456"/>
      <c r="C21456" s="29"/>
      <c r="D21456"/>
      <c r="E21456" s="44"/>
      <c r="F21456" s="29"/>
      <c r="G21456" s="45"/>
      <c r="L21456"/>
      <c r="M21456" s="46"/>
    </row>
    <row r="21457" spans="1:13" x14ac:dyDescent="0.3">
      <c r="A21457"/>
      <c r="B21457"/>
      <c r="C21457" s="29"/>
      <c r="D21457"/>
      <c r="E21457" s="44"/>
      <c r="F21457" s="29"/>
      <c r="G21457" s="45"/>
      <c r="L21457"/>
      <c r="M21457" s="46"/>
    </row>
    <row r="21458" spans="1:13" x14ac:dyDescent="0.3">
      <c r="A21458"/>
      <c r="B21458"/>
      <c r="C21458" s="29"/>
      <c r="D21458"/>
      <c r="E21458" s="44"/>
      <c r="F21458" s="29"/>
      <c r="G21458" s="45"/>
      <c r="L21458"/>
      <c r="M21458" s="46"/>
    </row>
    <row r="21459" spans="1:13" x14ac:dyDescent="0.3">
      <c r="A21459"/>
      <c r="B21459"/>
      <c r="C21459" s="29"/>
      <c r="D21459"/>
      <c r="E21459" s="44"/>
      <c r="F21459" s="29"/>
      <c r="G21459" s="45"/>
      <c r="L21459"/>
      <c r="M21459" s="46"/>
    </row>
    <row r="21460" spans="1:13" x14ac:dyDescent="0.3">
      <c r="A21460"/>
      <c r="B21460"/>
      <c r="C21460" s="29"/>
      <c r="D21460"/>
      <c r="E21460" s="44"/>
      <c r="F21460" s="29"/>
      <c r="G21460" s="45"/>
      <c r="L21460"/>
      <c r="M21460" s="46"/>
    </row>
    <row r="21461" spans="1:13" x14ac:dyDescent="0.3">
      <c r="A21461"/>
      <c r="B21461"/>
      <c r="C21461" s="29"/>
      <c r="D21461"/>
      <c r="E21461" s="44"/>
      <c r="F21461" s="29"/>
      <c r="G21461" s="45"/>
      <c r="L21461"/>
      <c r="M21461" s="46"/>
    </row>
    <row r="21462" spans="1:13" x14ac:dyDescent="0.3">
      <c r="A21462"/>
      <c r="B21462"/>
      <c r="C21462" s="29"/>
      <c r="D21462"/>
      <c r="E21462" s="44"/>
      <c r="F21462" s="29"/>
      <c r="G21462" s="45"/>
      <c r="L21462"/>
      <c r="M21462" s="46"/>
    </row>
    <row r="21463" spans="1:13" x14ac:dyDescent="0.3">
      <c r="A21463"/>
      <c r="B21463"/>
      <c r="C21463" s="29"/>
      <c r="D21463"/>
      <c r="E21463" s="44"/>
      <c r="F21463" s="29"/>
      <c r="G21463" s="45"/>
      <c r="L21463"/>
      <c r="M21463" s="46"/>
    </row>
    <row r="21464" spans="1:13" x14ac:dyDescent="0.3">
      <c r="A21464"/>
      <c r="B21464"/>
      <c r="C21464" s="29"/>
      <c r="D21464"/>
      <c r="E21464" s="44"/>
      <c r="F21464" s="29"/>
      <c r="G21464" s="45"/>
      <c r="L21464"/>
      <c r="M21464" s="46"/>
    </row>
    <row r="21465" spans="1:13" x14ac:dyDescent="0.3">
      <c r="A21465"/>
      <c r="B21465"/>
      <c r="C21465" s="29"/>
      <c r="D21465"/>
      <c r="E21465" s="44"/>
      <c r="F21465" s="29"/>
      <c r="G21465" s="45"/>
      <c r="L21465"/>
      <c r="M21465" s="46"/>
    </row>
    <row r="21466" spans="1:13" x14ac:dyDescent="0.3">
      <c r="A21466"/>
      <c r="B21466"/>
      <c r="C21466" s="29"/>
      <c r="D21466"/>
      <c r="E21466" s="44"/>
      <c r="F21466" s="29"/>
      <c r="G21466" s="45"/>
      <c r="L21466"/>
      <c r="M21466" s="46"/>
    </row>
    <row r="21467" spans="1:13" x14ac:dyDescent="0.3">
      <c r="A21467"/>
      <c r="B21467"/>
      <c r="C21467" s="29"/>
      <c r="D21467"/>
      <c r="E21467" s="44"/>
      <c r="F21467" s="29"/>
      <c r="G21467" s="45"/>
      <c r="L21467"/>
      <c r="M21467" s="46"/>
    </row>
    <row r="21468" spans="1:13" x14ac:dyDescent="0.3">
      <c r="A21468"/>
      <c r="B21468"/>
      <c r="C21468" s="29"/>
      <c r="D21468"/>
      <c r="E21468" s="44"/>
      <c r="F21468" s="29"/>
      <c r="G21468" s="45"/>
      <c r="L21468"/>
      <c r="M21468" s="46"/>
    </row>
    <row r="21469" spans="1:13" x14ac:dyDescent="0.3">
      <c r="A21469"/>
      <c r="B21469"/>
      <c r="C21469" s="29"/>
      <c r="D21469"/>
      <c r="E21469" s="44"/>
      <c r="F21469" s="29"/>
      <c r="G21469" s="45"/>
      <c r="L21469"/>
      <c r="M21469" s="46"/>
    </row>
    <row r="21470" spans="1:13" x14ac:dyDescent="0.3">
      <c r="A21470"/>
      <c r="B21470"/>
      <c r="C21470" s="29"/>
      <c r="D21470"/>
      <c r="E21470" s="44"/>
      <c r="F21470" s="29"/>
      <c r="G21470" s="45"/>
      <c r="L21470"/>
      <c r="M21470" s="46"/>
    </row>
    <row r="21471" spans="1:13" x14ac:dyDescent="0.3">
      <c r="A21471"/>
      <c r="B21471"/>
      <c r="C21471" s="29"/>
      <c r="D21471"/>
      <c r="E21471" s="44"/>
      <c r="F21471" s="29"/>
      <c r="G21471" s="45"/>
      <c r="L21471"/>
      <c r="M21471" s="46"/>
    </row>
    <row r="21472" spans="1:13" x14ac:dyDescent="0.3">
      <c r="A21472"/>
      <c r="B21472"/>
      <c r="C21472" s="29"/>
      <c r="D21472"/>
      <c r="E21472" s="44"/>
      <c r="F21472" s="29"/>
      <c r="G21472" s="45"/>
      <c r="L21472"/>
      <c r="M21472" s="46"/>
    </row>
    <row r="21473" spans="1:13" x14ac:dyDescent="0.3">
      <c r="A21473"/>
      <c r="B21473"/>
      <c r="C21473" s="29"/>
      <c r="D21473"/>
      <c r="E21473" s="44"/>
      <c r="F21473" s="29"/>
      <c r="G21473" s="45"/>
      <c r="L21473"/>
      <c r="M21473" s="46"/>
    </row>
    <row r="21474" spans="1:13" x14ac:dyDescent="0.3">
      <c r="A21474"/>
      <c r="B21474"/>
      <c r="C21474" s="29"/>
      <c r="D21474"/>
      <c r="E21474" s="44"/>
      <c r="F21474" s="29"/>
      <c r="G21474" s="45"/>
      <c r="L21474"/>
      <c r="M21474" s="46"/>
    </row>
    <row r="21475" spans="1:13" x14ac:dyDescent="0.3">
      <c r="A21475"/>
      <c r="B21475"/>
      <c r="C21475" s="29"/>
      <c r="D21475"/>
      <c r="E21475" s="44"/>
      <c r="F21475" s="29"/>
      <c r="G21475" s="45"/>
      <c r="L21475"/>
      <c r="M21475" s="46"/>
    </row>
    <row r="21476" spans="1:13" x14ac:dyDescent="0.3">
      <c r="A21476"/>
      <c r="B21476"/>
      <c r="C21476" s="29"/>
      <c r="D21476"/>
      <c r="E21476" s="44"/>
      <c r="F21476" s="29"/>
      <c r="G21476" s="45"/>
      <c r="L21476"/>
      <c r="M21476" s="46"/>
    </row>
    <row r="21477" spans="1:13" x14ac:dyDescent="0.3">
      <c r="A21477"/>
      <c r="B21477"/>
      <c r="C21477" s="29"/>
      <c r="D21477"/>
      <c r="E21477" s="44"/>
      <c r="F21477" s="29"/>
      <c r="G21477" s="45"/>
      <c r="L21477"/>
      <c r="M21477" s="46"/>
    </row>
    <row r="21478" spans="1:13" x14ac:dyDescent="0.3">
      <c r="A21478"/>
      <c r="B21478"/>
      <c r="C21478" s="29"/>
      <c r="D21478"/>
      <c r="E21478" s="44"/>
      <c r="F21478" s="29"/>
      <c r="G21478" s="45"/>
      <c r="L21478"/>
      <c r="M21478" s="46"/>
    </row>
    <row r="21479" spans="1:13" x14ac:dyDescent="0.3">
      <c r="A21479"/>
      <c r="B21479"/>
      <c r="C21479" s="29"/>
      <c r="D21479"/>
      <c r="E21479" s="44"/>
      <c r="F21479" s="29"/>
      <c r="G21479" s="45"/>
      <c r="L21479"/>
      <c r="M21479" s="46"/>
    </row>
    <row r="21480" spans="1:13" x14ac:dyDescent="0.3">
      <c r="A21480"/>
      <c r="B21480"/>
      <c r="C21480" s="29"/>
      <c r="D21480"/>
      <c r="E21480" s="44"/>
      <c r="F21480" s="29"/>
      <c r="G21480" s="45"/>
      <c r="L21480"/>
      <c r="M21480" s="46"/>
    </row>
    <row r="21481" spans="1:13" x14ac:dyDescent="0.3">
      <c r="A21481"/>
      <c r="B21481"/>
      <c r="C21481" s="29"/>
      <c r="D21481"/>
      <c r="E21481" s="44"/>
      <c r="F21481" s="29"/>
      <c r="G21481" s="45"/>
      <c r="L21481"/>
      <c r="M21481" s="46"/>
    </row>
    <row r="21482" spans="1:13" x14ac:dyDescent="0.3">
      <c r="A21482"/>
      <c r="B21482"/>
      <c r="C21482" s="29"/>
      <c r="D21482"/>
      <c r="E21482" s="44"/>
      <c r="F21482" s="29"/>
      <c r="G21482" s="45"/>
      <c r="L21482"/>
      <c r="M21482" s="46"/>
    </row>
    <row r="21483" spans="1:13" x14ac:dyDescent="0.3">
      <c r="A21483"/>
      <c r="B21483"/>
      <c r="C21483" s="29"/>
      <c r="D21483"/>
      <c r="E21483" s="44"/>
      <c r="F21483" s="29"/>
      <c r="G21483" s="45"/>
      <c r="L21483"/>
      <c r="M21483" s="46"/>
    </row>
    <row r="21484" spans="1:13" x14ac:dyDescent="0.3">
      <c r="A21484"/>
      <c r="B21484"/>
      <c r="C21484" s="29"/>
      <c r="D21484"/>
      <c r="E21484" s="44"/>
      <c r="F21484" s="29"/>
      <c r="G21484" s="45"/>
      <c r="L21484"/>
      <c r="M21484" s="46"/>
    </row>
    <row r="21485" spans="1:13" x14ac:dyDescent="0.3">
      <c r="A21485"/>
      <c r="B21485"/>
      <c r="C21485" s="29"/>
      <c r="D21485"/>
      <c r="E21485" s="44"/>
      <c r="F21485" s="29"/>
      <c r="G21485" s="45"/>
      <c r="L21485"/>
      <c r="M21485" s="46"/>
    </row>
    <row r="21486" spans="1:13" x14ac:dyDescent="0.3">
      <c r="A21486"/>
      <c r="B21486"/>
      <c r="C21486" s="29"/>
      <c r="D21486"/>
      <c r="E21486" s="44"/>
      <c r="F21486" s="29"/>
      <c r="G21486" s="45"/>
      <c r="L21486"/>
      <c r="M21486" s="46"/>
    </row>
    <row r="21487" spans="1:13" x14ac:dyDescent="0.3">
      <c r="A21487"/>
      <c r="B21487"/>
      <c r="C21487" s="29"/>
      <c r="D21487"/>
      <c r="E21487" s="44"/>
      <c r="F21487" s="29"/>
      <c r="G21487" s="45"/>
      <c r="L21487"/>
      <c r="M21487" s="46"/>
    </row>
    <row r="21488" spans="1:13" x14ac:dyDescent="0.3">
      <c r="A21488"/>
      <c r="B21488"/>
      <c r="C21488" s="29"/>
      <c r="D21488"/>
      <c r="E21488" s="44"/>
      <c r="F21488" s="29"/>
      <c r="G21488" s="45"/>
      <c r="L21488"/>
      <c r="M21488" s="46"/>
    </row>
    <row r="21489" spans="1:13" x14ac:dyDescent="0.3">
      <c r="A21489"/>
      <c r="B21489"/>
      <c r="C21489" s="29"/>
      <c r="D21489"/>
      <c r="E21489" s="44"/>
      <c r="F21489" s="29"/>
      <c r="G21489" s="45"/>
      <c r="L21489"/>
      <c r="M21489" s="46"/>
    </row>
    <row r="21490" spans="1:13" x14ac:dyDescent="0.3">
      <c r="A21490"/>
      <c r="B21490"/>
      <c r="C21490" s="29"/>
      <c r="D21490"/>
      <c r="E21490" s="44"/>
      <c r="F21490" s="29"/>
      <c r="G21490" s="45"/>
      <c r="L21490"/>
      <c r="M21490" s="46"/>
    </row>
    <row r="21491" spans="1:13" x14ac:dyDescent="0.3">
      <c r="A21491"/>
      <c r="B21491"/>
      <c r="C21491" s="29"/>
      <c r="D21491"/>
      <c r="E21491" s="44"/>
      <c r="F21491" s="29"/>
      <c r="G21491" s="45"/>
      <c r="L21491"/>
      <c r="M21491" s="46"/>
    </row>
    <row r="21492" spans="1:13" x14ac:dyDescent="0.3">
      <c r="A21492"/>
      <c r="B21492"/>
      <c r="C21492" s="29"/>
      <c r="D21492"/>
      <c r="E21492" s="44"/>
      <c r="F21492" s="29"/>
      <c r="G21492" s="45"/>
      <c r="L21492"/>
      <c r="M21492" s="46"/>
    </row>
    <row r="21493" spans="1:13" x14ac:dyDescent="0.3">
      <c r="A21493"/>
      <c r="B21493"/>
      <c r="C21493" s="29"/>
      <c r="D21493"/>
      <c r="E21493" s="44"/>
      <c r="F21493" s="29"/>
      <c r="G21493" s="45"/>
      <c r="L21493"/>
      <c r="M21493" s="46"/>
    </row>
    <row r="21494" spans="1:13" x14ac:dyDescent="0.3">
      <c r="A21494"/>
      <c r="B21494"/>
      <c r="C21494" s="29"/>
      <c r="D21494"/>
      <c r="E21494" s="44"/>
      <c r="F21494" s="29"/>
      <c r="G21494" s="45"/>
      <c r="L21494"/>
      <c r="M21494" s="46"/>
    </row>
    <row r="21495" spans="1:13" x14ac:dyDescent="0.3">
      <c r="A21495"/>
      <c r="B21495"/>
      <c r="C21495" s="29"/>
      <c r="D21495"/>
      <c r="E21495" s="44"/>
      <c r="F21495" s="29"/>
      <c r="G21495" s="45"/>
      <c r="L21495"/>
      <c r="M21495" s="46"/>
    </row>
    <row r="21496" spans="1:13" x14ac:dyDescent="0.3">
      <c r="A21496"/>
      <c r="B21496"/>
      <c r="C21496" s="29"/>
      <c r="D21496"/>
      <c r="E21496" s="44"/>
      <c r="F21496" s="29"/>
      <c r="G21496" s="45"/>
      <c r="L21496"/>
      <c r="M21496" s="46"/>
    </row>
    <row r="21497" spans="1:13" x14ac:dyDescent="0.3">
      <c r="A21497"/>
      <c r="B21497"/>
      <c r="C21497" s="29"/>
      <c r="D21497"/>
      <c r="E21497" s="44"/>
      <c r="F21497" s="29"/>
      <c r="G21497" s="45"/>
      <c r="L21497"/>
      <c r="M21497" s="46"/>
    </row>
    <row r="21498" spans="1:13" x14ac:dyDescent="0.3">
      <c r="A21498"/>
      <c r="B21498"/>
      <c r="C21498" s="29"/>
      <c r="D21498"/>
      <c r="E21498" s="44"/>
      <c r="F21498" s="29"/>
      <c r="G21498" s="45"/>
      <c r="L21498"/>
      <c r="M21498" s="46"/>
    </row>
    <row r="21499" spans="1:13" x14ac:dyDescent="0.3">
      <c r="A21499"/>
      <c r="B21499"/>
      <c r="C21499" s="29"/>
      <c r="D21499"/>
      <c r="E21499" s="44"/>
      <c r="F21499" s="29"/>
      <c r="G21499" s="45"/>
      <c r="L21499"/>
      <c r="M21499" s="46"/>
    </row>
    <row r="21500" spans="1:13" x14ac:dyDescent="0.3">
      <c r="A21500"/>
      <c r="B21500"/>
      <c r="C21500" s="29"/>
      <c r="D21500"/>
      <c r="E21500" s="44"/>
      <c r="F21500" s="29"/>
      <c r="G21500" s="45"/>
      <c r="L21500"/>
      <c r="M21500" s="46"/>
    </row>
    <row r="21501" spans="1:13" x14ac:dyDescent="0.3">
      <c r="A21501"/>
      <c r="B21501"/>
      <c r="C21501" s="29"/>
      <c r="D21501"/>
      <c r="E21501" s="44"/>
      <c r="F21501" s="29"/>
      <c r="G21501" s="45"/>
      <c r="L21501"/>
      <c r="M21501" s="46"/>
    </row>
    <row r="21502" spans="1:13" x14ac:dyDescent="0.3">
      <c r="A21502"/>
      <c r="B21502"/>
      <c r="C21502" s="29"/>
      <c r="D21502"/>
      <c r="E21502" s="44"/>
      <c r="F21502" s="29"/>
      <c r="G21502" s="45"/>
      <c r="L21502"/>
      <c r="M21502" s="46"/>
    </row>
    <row r="21503" spans="1:13" x14ac:dyDescent="0.3">
      <c r="A21503"/>
      <c r="B21503"/>
      <c r="C21503" s="29"/>
      <c r="D21503"/>
      <c r="E21503" s="44"/>
      <c r="F21503" s="29"/>
      <c r="G21503" s="45"/>
      <c r="L21503"/>
      <c r="M21503" s="46"/>
    </row>
    <row r="21504" spans="1:13" x14ac:dyDescent="0.3">
      <c r="A21504"/>
      <c r="B21504"/>
      <c r="C21504" s="29"/>
      <c r="D21504"/>
      <c r="E21504" s="44"/>
      <c r="F21504" s="29"/>
      <c r="G21504" s="45"/>
      <c r="L21504"/>
      <c r="M21504" s="46"/>
    </row>
    <row r="21505" spans="1:13" x14ac:dyDescent="0.3">
      <c r="A21505"/>
      <c r="B21505"/>
      <c r="C21505" s="29"/>
      <c r="D21505"/>
      <c r="E21505" s="44"/>
      <c r="F21505" s="29"/>
      <c r="G21505" s="45"/>
      <c r="L21505"/>
      <c r="M21505" s="46"/>
    </row>
    <row r="21506" spans="1:13" x14ac:dyDescent="0.3">
      <c r="A21506"/>
      <c r="B21506"/>
      <c r="C21506" s="29"/>
      <c r="D21506"/>
      <c r="E21506" s="44"/>
      <c r="F21506" s="29"/>
      <c r="G21506" s="45"/>
      <c r="L21506"/>
      <c r="M21506" s="46"/>
    </row>
    <row r="21507" spans="1:13" x14ac:dyDescent="0.3">
      <c r="A21507"/>
      <c r="B21507"/>
      <c r="C21507" s="29"/>
      <c r="D21507"/>
      <c r="E21507" s="44"/>
      <c r="F21507" s="29"/>
      <c r="G21507" s="45"/>
      <c r="L21507"/>
      <c r="M21507" s="46"/>
    </row>
    <row r="21508" spans="1:13" x14ac:dyDescent="0.3">
      <c r="A21508"/>
      <c r="B21508"/>
      <c r="C21508" s="29"/>
      <c r="D21508"/>
      <c r="E21508" s="44"/>
      <c r="F21508" s="29"/>
      <c r="G21508" s="45"/>
      <c r="L21508"/>
      <c r="M21508" s="46"/>
    </row>
    <row r="21509" spans="1:13" x14ac:dyDescent="0.3">
      <c r="A21509"/>
      <c r="B21509"/>
      <c r="C21509" s="29"/>
      <c r="D21509"/>
      <c r="E21509" s="44"/>
      <c r="F21509" s="29"/>
      <c r="G21509" s="45"/>
      <c r="L21509"/>
      <c r="M21509" s="46"/>
    </row>
    <row r="21510" spans="1:13" x14ac:dyDescent="0.3">
      <c r="A21510"/>
      <c r="B21510"/>
      <c r="C21510" s="29"/>
      <c r="D21510"/>
      <c r="E21510" s="44"/>
      <c r="F21510" s="29"/>
      <c r="G21510" s="45"/>
      <c r="L21510"/>
      <c r="M21510" s="46"/>
    </row>
    <row r="21511" spans="1:13" x14ac:dyDescent="0.3">
      <c r="A21511"/>
      <c r="B21511"/>
      <c r="C21511" s="29"/>
      <c r="D21511"/>
      <c r="E21511" s="44"/>
      <c r="F21511" s="29"/>
      <c r="G21511" s="45"/>
      <c r="L21511"/>
      <c r="M21511" s="46"/>
    </row>
    <row r="21512" spans="1:13" x14ac:dyDescent="0.3">
      <c r="A21512"/>
      <c r="B21512"/>
      <c r="C21512" s="29"/>
      <c r="D21512"/>
      <c r="E21512" s="44"/>
      <c r="F21512" s="29"/>
      <c r="G21512" s="45"/>
      <c r="L21512"/>
      <c r="M21512" s="46"/>
    </row>
    <row r="21513" spans="1:13" x14ac:dyDescent="0.3">
      <c r="A21513"/>
      <c r="B21513"/>
      <c r="C21513" s="29"/>
      <c r="D21513"/>
      <c r="E21513" s="44"/>
      <c r="F21513" s="29"/>
      <c r="G21513" s="45"/>
      <c r="L21513"/>
      <c r="M21513" s="46"/>
    </row>
    <row r="21514" spans="1:13" x14ac:dyDescent="0.3">
      <c r="A21514"/>
      <c r="B21514"/>
      <c r="C21514" s="29"/>
      <c r="D21514"/>
      <c r="E21514" s="44"/>
      <c r="F21514" s="29"/>
      <c r="G21514" s="45"/>
      <c r="L21514"/>
      <c r="M21514" s="46"/>
    </row>
    <row r="21515" spans="1:13" x14ac:dyDescent="0.3">
      <c r="A21515"/>
      <c r="B21515"/>
      <c r="C21515" s="29"/>
      <c r="D21515"/>
      <c r="E21515" s="44"/>
      <c r="F21515" s="29"/>
      <c r="G21515" s="45"/>
      <c r="L21515"/>
      <c r="M21515" s="46"/>
    </row>
    <row r="21516" spans="1:13" x14ac:dyDescent="0.3">
      <c r="A21516"/>
      <c r="B21516"/>
      <c r="C21516" s="29"/>
      <c r="D21516"/>
      <c r="E21516" s="44"/>
      <c r="F21516" s="29"/>
      <c r="G21516" s="45"/>
      <c r="L21516"/>
      <c r="M21516" s="46"/>
    </row>
    <row r="21517" spans="1:13" x14ac:dyDescent="0.3">
      <c r="A21517"/>
      <c r="B21517"/>
      <c r="C21517" s="29"/>
      <c r="D21517"/>
      <c r="E21517" s="44"/>
      <c r="F21517" s="29"/>
      <c r="G21517" s="45"/>
      <c r="L21517"/>
      <c r="M21517" s="46"/>
    </row>
    <row r="21518" spans="1:13" x14ac:dyDescent="0.3">
      <c r="A21518"/>
      <c r="B21518"/>
      <c r="C21518" s="29"/>
      <c r="D21518"/>
      <c r="E21518" s="44"/>
      <c r="F21518" s="29"/>
      <c r="G21518" s="45"/>
      <c r="L21518"/>
      <c r="M21518" s="46"/>
    </row>
    <row r="21519" spans="1:13" x14ac:dyDescent="0.3">
      <c r="A21519"/>
      <c r="B21519"/>
      <c r="C21519" s="29"/>
      <c r="D21519"/>
      <c r="E21519" s="44"/>
      <c r="F21519" s="29"/>
      <c r="G21519" s="45"/>
      <c r="L21519"/>
      <c r="M21519" s="46"/>
    </row>
    <row r="21520" spans="1:13" x14ac:dyDescent="0.3">
      <c r="A21520"/>
      <c r="B21520"/>
      <c r="C21520" s="29"/>
      <c r="D21520"/>
      <c r="E21520" s="44"/>
      <c r="F21520" s="29"/>
      <c r="G21520" s="45"/>
      <c r="L21520"/>
      <c r="M21520" s="46"/>
    </row>
    <row r="21521" spans="1:13" x14ac:dyDescent="0.3">
      <c r="A21521"/>
      <c r="B21521"/>
      <c r="C21521" s="29"/>
      <c r="D21521"/>
      <c r="E21521" s="44"/>
      <c r="F21521" s="29"/>
      <c r="G21521" s="45"/>
      <c r="L21521"/>
      <c r="M21521" s="46"/>
    </row>
    <row r="21522" spans="1:13" x14ac:dyDescent="0.3">
      <c r="A21522"/>
      <c r="B21522"/>
      <c r="C21522" s="29"/>
      <c r="D21522"/>
      <c r="E21522" s="44"/>
      <c r="F21522" s="29"/>
      <c r="G21522" s="45"/>
      <c r="L21522"/>
      <c r="M21522" s="46"/>
    </row>
    <row r="21523" spans="1:13" x14ac:dyDescent="0.3">
      <c r="A21523"/>
      <c r="B21523"/>
      <c r="C21523" s="29"/>
      <c r="D21523"/>
      <c r="E21523" s="44"/>
      <c r="F21523" s="29"/>
      <c r="G21523" s="45"/>
      <c r="L21523"/>
      <c r="M21523" s="46"/>
    </row>
    <row r="21524" spans="1:13" x14ac:dyDescent="0.3">
      <c r="A21524"/>
      <c r="B21524"/>
      <c r="C21524" s="29"/>
      <c r="D21524"/>
      <c r="E21524" s="44"/>
      <c r="F21524" s="29"/>
      <c r="G21524" s="45"/>
      <c r="L21524"/>
      <c r="M21524" s="46"/>
    </row>
    <row r="21525" spans="1:13" x14ac:dyDescent="0.3">
      <c r="A21525"/>
      <c r="B21525"/>
      <c r="C21525" s="29"/>
      <c r="D21525"/>
      <c r="E21525" s="44"/>
      <c r="F21525" s="29"/>
      <c r="G21525" s="45"/>
      <c r="L21525"/>
      <c r="M21525" s="46"/>
    </row>
    <row r="21526" spans="1:13" x14ac:dyDescent="0.3">
      <c r="A21526"/>
      <c r="B21526"/>
      <c r="C21526" s="29"/>
      <c r="D21526"/>
      <c r="E21526" s="44"/>
      <c r="F21526" s="29"/>
      <c r="G21526" s="45"/>
      <c r="L21526"/>
      <c r="M21526" s="46"/>
    </row>
    <row r="21527" spans="1:13" x14ac:dyDescent="0.3">
      <c r="A21527"/>
      <c r="B21527"/>
      <c r="C21527" s="29"/>
      <c r="D21527"/>
      <c r="E21527" s="44"/>
      <c r="F21527" s="29"/>
      <c r="G21527" s="45"/>
      <c r="L21527"/>
      <c r="M21527" s="46"/>
    </row>
    <row r="21528" spans="1:13" x14ac:dyDescent="0.3">
      <c r="A21528"/>
      <c r="B21528"/>
      <c r="C21528" s="29"/>
      <c r="D21528"/>
      <c r="E21528" s="44"/>
      <c r="F21528" s="29"/>
      <c r="G21528" s="45"/>
      <c r="L21528"/>
      <c r="M21528" s="46"/>
    </row>
    <row r="21529" spans="1:13" x14ac:dyDescent="0.3">
      <c r="A21529"/>
      <c r="B21529"/>
      <c r="C21529" s="29"/>
      <c r="D21529"/>
      <c r="E21529" s="44"/>
      <c r="F21529" s="29"/>
      <c r="G21529" s="45"/>
      <c r="L21529"/>
      <c r="M21529" s="46"/>
    </row>
    <row r="21530" spans="1:13" x14ac:dyDescent="0.3">
      <c r="A21530"/>
      <c r="B21530"/>
      <c r="C21530" s="29"/>
      <c r="D21530"/>
      <c r="E21530" s="44"/>
      <c r="F21530" s="29"/>
      <c r="G21530" s="45"/>
      <c r="L21530"/>
      <c r="M21530" s="46"/>
    </row>
    <row r="21531" spans="1:13" x14ac:dyDescent="0.3">
      <c r="A21531"/>
      <c r="B21531"/>
      <c r="C21531" s="29"/>
      <c r="D21531"/>
      <c r="E21531" s="44"/>
      <c r="F21531" s="29"/>
      <c r="G21531" s="45"/>
      <c r="L21531"/>
      <c r="M21531" s="46"/>
    </row>
    <row r="21532" spans="1:13" x14ac:dyDescent="0.3">
      <c r="A21532"/>
      <c r="B21532"/>
      <c r="C21532" s="29"/>
      <c r="D21532"/>
      <c r="E21532" s="44"/>
      <c r="F21532" s="29"/>
      <c r="G21532" s="45"/>
      <c r="L21532"/>
      <c r="M21532" s="46"/>
    </row>
    <row r="21533" spans="1:13" x14ac:dyDescent="0.3">
      <c r="A21533"/>
      <c r="B21533"/>
      <c r="C21533" s="29"/>
      <c r="D21533"/>
      <c r="E21533" s="44"/>
      <c r="F21533" s="29"/>
      <c r="G21533" s="45"/>
      <c r="L21533"/>
      <c r="M21533" s="46"/>
    </row>
    <row r="21534" spans="1:13" x14ac:dyDescent="0.3">
      <c r="A21534"/>
      <c r="B21534"/>
      <c r="C21534" s="29"/>
      <c r="D21534"/>
      <c r="E21534" s="44"/>
      <c r="F21534" s="29"/>
      <c r="G21534" s="45"/>
      <c r="L21534"/>
      <c r="M21534" s="46"/>
    </row>
    <row r="21535" spans="1:13" x14ac:dyDescent="0.3">
      <c r="A21535"/>
      <c r="B21535"/>
      <c r="C21535" s="29"/>
      <c r="D21535"/>
      <c r="E21535" s="44"/>
      <c r="F21535" s="29"/>
      <c r="G21535" s="45"/>
      <c r="L21535"/>
      <c r="M21535" s="46"/>
    </row>
    <row r="21536" spans="1:13" x14ac:dyDescent="0.3">
      <c r="A21536"/>
      <c r="B21536"/>
      <c r="C21536" s="29"/>
      <c r="D21536"/>
      <c r="E21536" s="44"/>
      <c r="F21536" s="29"/>
      <c r="G21536" s="45"/>
      <c r="L21536"/>
      <c r="M21536" s="46"/>
    </row>
    <row r="21537" spans="1:13" x14ac:dyDescent="0.3">
      <c r="A21537"/>
      <c r="B21537"/>
      <c r="C21537" s="29"/>
      <c r="D21537"/>
      <c r="E21537" s="44"/>
      <c r="F21537" s="29"/>
      <c r="G21537" s="45"/>
      <c r="L21537"/>
      <c r="M21537" s="46"/>
    </row>
    <row r="21538" spans="1:13" x14ac:dyDescent="0.3">
      <c r="A21538"/>
      <c r="B21538"/>
      <c r="C21538" s="29"/>
      <c r="D21538"/>
      <c r="E21538" s="44"/>
      <c r="F21538" s="29"/>
      <c r="G21538" s="45"/>
      <c r="L21538"/>
      <c r="M21538" s="46"/>
    </row>
    <row r="21539" spans="1:13" x14ac:dyDescent="0.3">
      <c r="A21539"/>
      <c r="B21539"/>
      <c r="C21539" s="29"/>
      <c r="D21539"/>
      <c r="E21539" s="44"/>
      <c r="F21539" s="29"/>
      <c r="G21539" s="45"/>
      <c r="L21539"/>
      <c r="M21539" s="46"/>
    </row>
    <row r="21540" spans="1:13" x14ac:dyDescent="0.3">
      <c r="A21540"/>
      <c r="B21540"/>
      <c r="C21540" s="29"/>
      <c r="D21540"/>
      <c r="E21540" s="44"/>
      <c r="F21540" s="29"/>
      <c r="G21540" s="45"/>
      <c r="L21540"/>
      <c r="M21540" s="46"/>
    </row>
    <row r="21541" spans="1:13" x14ac:dyDescent="0.3">
      <c r="A21541"/>
      <c r="B21541"/>
      <c r="C21541" s="29"/>
      <c r="D21541"/>
      <c r="E21541" s="44"/>
      <c r="F21541" s="29"/>
      <c r="G21541" s="45"/>
      <c r="L21541"/>
      <c r="M21541" s="46"/>
    </row>
    <row r="21542" spans="1:13" x14ac:dyDescent="0.3">
      <c r="A21542"/>
      <c r="B21542"/>
      <c r="C21542" s="29"/>
      <c r="D21542"/>
      <c r="E21542" s="44"/>
      <c r="F21542" s="29"/>
      <c r="G21542" s="45"/>
      <c r="L21542"/>
      <c r="M21542" s="46"/>
    </row>
    <row r="21543" spans="1:13" x14ac:dyDescent="0.3">
      <c r="A21543"/>
      <c r="B21543"/>
      <c r="C21543" s="29"/>
      <c r="D21543"/>
      <c r="E21543" s="44"/>
      <c r="F21543" s="29"/>
      <c r="G21543" s="45"/>
      <c r="L21543"/>
      <c r="M21543" s="46"/>
    </row>
    <row r="21544" spans="1:13" x14ac:dyDescent="0.3">
      <c r="A21544"/>
      <c r="B21544"/>
      <c r="C21544" s="29"/>
      <c r="D21544"/>
      <c r="E21544" s="44"/>
      <c r="F21544" s="29"/>
      <c r="G21544" s="45"/>
      <c r="L21544"/>
      <c r="M21544" s="46"/>
    </row>
    <row r="21545" spans="1:13" x14ac:dyDescent="0.3">
      <c r="A21545"/>
      <c r="B21545"/>
      <c r="C21545" s="29"/>
      <c r="D21545"/>
      <c r="E21545" s="44"/>
      <c r="F21545" s="29"/>
      <c r="G21545" s="45"/>
      <c r="L21545"/>
      <c r="M21545" s="46"/>
    </row>
    <row r="21546" spans="1:13" x14ac:dyDescent="0.3">
      <c r="A21546"/>
      <c r="B21546"/>
      <c r="C21546" s="29"/>
      <c r="D21546"/>
      <c r="E21546" s="44"/>
      <c r="F21546" s="29"/>
      <c r="G21546" s="45"/>
      <c r="L21546"/>
      <c r="M21546" s="46"/>
    </row>
    <row r="21547" spans="1:13" x14ac:dyDescent="0.3">
      <c r="A21547"/>
      <c r="B21547"/>
      <c r="C21547" s="29"/>
      <c r="D21547"/>
      <c r="E21547" s="44"/>
      <c r="F21547" s="29"/>
      <c r="G21547" s="45"/>
      <c r="L21547"/>
      <c r="M21547" s="46"/>
    </row>
    <row r="21548" spans="1:13" x14ac:dyDescent="0.3">
      <c r="A21548"/>
      <c r="B21548"/>
      <c r="C21548" s="29"/>
      <c r="D21548"/>
      <c r="E21548" s="44"/>
      <c r="F21548" s="29"/>
      <c r="G21548" s="45"/>
      <c r="L21548"/>
      <c r="M21548" s="46"/>
    </row>
    <row r="21549" spans="1:13" x14ac:dyDescent="0.3">
      <c r="A21549"/>
      <c r="B21549"/>
      <c r="C21549" s="29"/>
      <c r="D21549"/>
      <c r="E21549" s="44"/>
      <c r="F21549" s="29"/>
      <c r="G21549" s="45"/>
      <c r="L21549"/>
      <c r="M21549" s="46"/>
    </row>
    <row r="21550" spans="1:13" x14ac:dyDescent="0.3">
      <c r="A21550"/>
      <c r="B21550"/>
      <c r="C21550" s="29"/>
      <c r="D21550"/>
      <c r="E21550" s="44"/>
      <c r="F21550" s="29"/>
      <c r="G21550" s="45"/>
      <c r="L21550"/>
      <c r="M21550" s="46"/>
    </row>
    <row r="21551" spans="1:13" x14ac:dyDescent="0.3">
      <c r="A21551"/>
      <c r="B21551"/>
      <c r="C21551" s="29"/>
      <c r="D21551"/>
      <c r="E21551" s="44"/>
      <c r="F21551" s="29"/>
      <c r="G21551" s="45"/>
      <c r="L21551"/>
      <c r="M21551" s="46"/>
    </row>
    <row r="21552" spans="1:13" x14ac:dyDescent="0.3">
      <c r="A21552"/>
      <c r="B21552"/>
      <c r="C21552" s="29"/>
      <c r="D21552"/>
      <c r="E21552" s="44"/>
      <c r="F21552" s="29"/>
      <c r="G21552" s="45"/>
      <c r="L21552"/>
      <c r="M21552" s="46"/>
    </row>
    <row r="21553" spans="1:13" x14ac:dyDescent="0.3">
      <c r="A21553"/>
      <c r="B21553"/>
      <c r="C21553" s="29"/>
      <c r="D21553"/>
      <c r="E21553" s="44"/>
      <c r="F21553" s="29"/>
      <c r="G21553" s="45"/>
      <c r="L21553"/>
      <c r="M21553" s="46"/>
    </row>
    <row r="21554" spans="1:13" x14ac:dyDescent="0.3">
      <c r="A21554"/>
      <c r="B21554"/>
      <c r="C21554" s="29"/>
      <c r="D21554"/>
      <c r="E21554" s="44"/>
      <c r="F21554" s="29"/>
      <c r="G21554" s="45"/>
      <c r="L21554"/>
      <c r="M21554" s="46"/>
    </row>
    <row r="21555" spans="1:13" x14ac:dyDescent="0.3">
      <c r="A21555"/>
      <c r="B21555"/>
      <c r="C21555" s="29"/>
      <c r="D21555"/>
      <c r="E21555" s="44"/>
      <c r="F21555" s="29"/>
      <c r="G21555" s="45"/>
      <c r="L21555"/>
      <c r="M21555" s="46"/>
    </row>
    <row r="21556" spans="1:13" x14ac:dyDescent="0.3">
      <c r="A21556"/>
      <c r="B21556"/>
      <c r="C21556" s="29"/>
      <c r="D21556"/>
      <c r="E21556" s="44"/>
      <c r="F21556" s="29"/>
      <c r="G21556" s="45"/>
      <c r="L21556"/>
      <c r="M21556" s="46"/>
    </row>
    <row r="21557" spans="1:13" x14ac:dyDescent="0.3">
      <c r="A21557"/>
      <c r="B21557"/>
      <c r="C21557" s="29"/>
      <c r="D21557"/>
      <c r="E21557" s="44"/>
      <c r="F21557" s="29"/>
      <c r="G21557" s="45"/>
      <c r="L21557"/>
      <c r="M21557" s="46"/>
    </row>
    <row r="21558" spans="1:13" x14ac:dyDescent="0.3">
      <c r="A21558"/>
      <c r="B21558"/>
      <c r="C21558" s="29"/>
      <c r="D21558"/>
      <c r="E21558" s="44"/>
      <c r="F21558" s="29"/>
      <c r="G21558" s="45"/>
      <c r="L21558"/>
      <c r="M21558" s="46"/>
    </row>
    <row r="21559" spans="1:13" x14ac:dyDescent="0.3">
      <c r="A21559"/>
      <c r="B21559"/>
      <c r="C21559" s="29"/>
      <c r="D21559"/>
      <c r="E21559" s="44"/>
      <c r="F21559" s="29"/>
      <c r="G21559" s="45"/>
      <c r="L21559"/>
      <c r="M21559" s="46"/>
    </row>
    <row r="21560" spans="1:13" x14ac:dyDescent="0.3">
      <c r="A21560"/>
      <c r="B21560"/>
      <c r="C21560" s="29"/>
      <c r="D21560"/>
      <c r="E21560" s="44"/>
      <c r="F21560" s="29"/>
      <c r="G21560" s="45"/>
      <c r="L21560"/>
      <c r="M21560" s="46"/>
    </row>
    <row r="21561" spans="1:13" x14ac:dyDescent="0.3">
      <c r="A21561"/>
      <c r="B21561"/>
      <c r="C21561" s="29"/>
      <c r="D21561"/>
      <c r="E21561" s="44"/>
      <c r="F21561" s="29"/>
      <c r="G21561" s="45"/>
      <c r="L21561"/>
      <c r="M21561" s="46"/>
    </row>
    <row r="21562" spans="1:13" x14ac:dyDescent="0.3">
      <c r="A21562"/>
      <c r="B21562"/>
      <c r="C21562" s="29"/>
      <c r="D21562"/>
      <c r="E21562" s="44"/>
      <c r="F21562" s="29"/>
      <c r="G21562" s="45"/>
      <c r="L21562"/>
      <c r="M21562" s="46"/>
    </row>
    <row r="21563" spans="1:13" x14ac:dyDescent="0.3">
      <c r="A21563"/>
      <c r="B21563"/>
      <c r="C21563" s="29"/>
      <c r="D21563"/>
      <c r="E21563" s="44"/>
      <c r="F21563" s="29"/>
      <c r="G21563" s="45"/>
      <c r="L21563"/>
      <c r="M21563" s="46"/>
    </row>
    <row r="21564" spans="1:13" x14ac:dyDescent="0.3">
      <c r="A21564"/>
      <c r="B21564"/>
      <c r="C21564" s="29"/>
      <c r="D21564"/>
      <c r="E21564" s="44"/>
      <c r="F21564" s="29"/>
      <c r="G21564" s="45"/>
      <c r="L21564"/>
      <c r="M21564" s="46"/>
    </row>
    <row r="21565" spans="1:13" x14ac:dyDescent="0.3">
      <c r="A21565"/>
      <c r="B21565"/>
      <c r="C21565" s="29"/>
      <c r="D21565"/>
      <c r="E21565" s="44"/>
      <c r="F21565" s="29"/>
      <c r="G21565" s="45"/>
      <c r="L21565"/>
      <c r="M21565" s="46"/>
    </row>
    <row r="21566" spans="1:13" x14ac:dyDescent="0.3">
      <c r="A21566"/>
      <c r="B21566"/>
      <c r="C21566" s="29"/>
      <c r="D21566"/>
      <c r="E21566" s="44"/>
      <c r="F21566" s="29"/>
      <c r="G21566" s="45"/>
      <c r="L21566"/>
      <c r="M21566" s="46"/>
    </row>
    <row r="21567" spans="1:13" x14ac:dyDescent="0.3">
      <c r="A21567"/>
      <c r="B21567"/>
      <c r="C21567" s="29"/>
      <c r="D21567"/>
      <c r="E21567" s="44"/>
      <c r="F21567" s="29"/>
      <c r="G21567" s="45"/>
      <c r="L21567"/>
      <c r="M21567" s="46"/>
    </row>
    <row r="21568" spans="1:13" x14ac:dyDescent="0.3">
      <c r="A21568"/>
      <c r="B21568"/>
      <c r="C21568" s="29"/>
      <c r="D21568"/>
      <c r="E21568" s="44"/>
      <c r="F21568" s="29"/>
      <c r="G21568" s="45"/>
      <c r="L21568"/>
      <c r="M21568" s="46"/>
    </row>
    <row r="21569" spans="1:13" x14ac:dyDescent="0.3">
      <c r="A21569"/>
      <c r="B21569"/>
      <c r="C21569" s="29"/>
      <c r="D21569"/>
      <c r="E21569" s="44"/>
      <c r="F21569" s="29"/>
      <c r="G21569" s="45"/>
      <c r="L21569"/>
      <c r="M21569" s="46"/>
    </row>
    <row r="21570" spans="1:13" x14ac:dyDescent="0.3">
      <c r="A21570"/>
      <c r="B21570"/>
      <c r="C21570" s="29"/>
      <c r="D21570"/>
      <c r="E21570" s="44"/>
      <c r="F21570" s="29"/>
      <c r="G21570" s="45"/>
      <c r="L21570"/>
      <c r="M21570" s="46"/>
    </row>
    <row r="21571" spans="1:13" x14ac:dyDescent="0.3">
      <c r="A21571"/>
      <c r="B21571"/>
      <c r="C21571" s="29"/>
      <c r="D21571"/>
      <c r="E21571" s="44"/>
      <c r="F21571" s="29"/>
      <c r="G21571" s="45"/>
      <c r="L21571"/>
      <c r="M21571" s="46"/>
    </row>
    <row r="21572" spans="1:13" x14ac:dyDescent="0.3">
      <c r="A21572"/>
      <c r="B21572"/>
      <c r="C21572" s="29"/>
      <c r="D21572"/>
      <c r="E21572" s="44"/>
      <c r="F21572" s="29"/>
      <c r="G21572" s="45"/>
      <c r="L21572"/>
      <c r="M21572" s="46"/>
    </row>
    <row r="21573" spans="1:13" x14ac:dyDescent="0.3">
      <c r="A21573"/>
      <c r="B21573"/>
      <c r="C21573" s="29"/>
      <c r="D21573"/>
      <c r="E21573" s="44"/>
      <c r="F21573" s="29"/>
      <c r="G21573" s="45"/>
      <c r="L21573"/>
      <c r="M21573" s="46"/>
    </row>
    <row r="21574" spans="1:13" x14ac:dyDescent="0.3">
      <c r="A21574"/>
      <c r="B21574"/>
      <c r="C21574" s="29"/>
      <c r="D21574"/>
      <c r="E21574" s="44"/>
      <c r="F21574" s="29"/>
      <c r="G21574" s="45"/>
      <c r="L21574"/>
      <c r="M21574" s="46"/>
    </row>
    <row r="21575" spans="1:13" x14ac:dyDescent="0.3">
      <c r="A21575"/>
      <c r="B21575"/>
      <c r="C21575" s="29"/>
      <c r="D21575"/>
      <c r="E21575" s="44"/>
      <c r="F21575" s="29"/>
      <c r="G21575" s="45"/>
      <c r="L21575"/>
      <c r="M21575" s="46"/>
    </row>
    <row r="21576" spans="1:13" x14ac:dyDescent="0.3">
      <c r="A21576"/>
      <c r="B21576"/>
      <c r="C21576" s="29"/>
      <c r="D21576"/>
      <c r="E21576" s="44"/>
      <c r="F21576" s="29"/>
      <c r="G21576" s="45"/>
      <c r="L21576"/>
      <c r="M21576" s="46"/>
    </row>
    <row r="21577" spans="1:13" x14ac:dyDescent="0.3">
      <c r="A21577"/>
      <c r="B21577"/>
      <c r="C21577" s="29"/>
      <c r="D21577"/>
      <c r="E21577" s="44"/>
      <c r="F21577" s="29"/>
      <c r="G21577" s="45"/>
      <c r="L21577"/>
      <c r="M21577" s="46"/>
    </row>
    <row r="21578" spans="1:13" x14ac:dyDescent="0.3">
      <c r="A21578"/>
      <c r="B21578"/>
      <c r="C21578" s="29"/>
      <c r="D21578"/>
      <c r="E21578" s="44"/>
      <c r="F21578" s="29"/>
      <c r="G21578" s="45"/>
      <c r="L21578"/>
      <c r="M21578" s="46"/>
    </row>
    <row r="21579" spans="1:13" x14ac:dyDescent="0.3">
      <c r="A21579"/>
      <c r="B21579"/>
      <c r="C21579" s="29"/>
      <c r="D21579"/>
      <c r="E21579" s="44"/>
      <c r="F21579" s="29"/>
      <c r="G21579" s="45"/>
      <c r="L21579"/>
      <c r="M21579" s="46"/>
    </row>
    <row r="21580" spans="1:13" x14ac:dyDescent="0.3">
      <c r="A21580"/>
      <c r="B21580"/>
      <c r="C21580" s="29"/>
      <c r="D21580"/>
      <c r="E21580" s="44"/>
      <c r="F21580" s="29"/>
      <c r="G21580" s="45"/>
      <c r="L21580"/>
      <c r="M21580" s="46"/>
    </row>
    <row r="21581" spans="1:13" x14ac:dyDescent="0.3">
      <c r="A21581"/>
      <c r="B21581"/>
      <c r="C21581" s="29"/>
      <c r="D21581"/>
      <c r="E21581" s="44"/>
      <c r="F21581" s="29"/>
      <c r="G21581" s="45"/>
      <c r="L21581"/>
      <c r="M21581" s="46"/>
    </row>
    <row r="21582" spans="1:13" x14ac:dyDescent="0.3">
      <c r="A21582"/>
      <c r="B21582"/>
      <c r="C21582" s="29"/>
      <c r="D21582"/>
      <c r="E21582" s="44"/>
      <c r="F21582" s="29"/>
      <c r="G21582" s="45"/>
      <c r="L21582"/>
      <c r="M21582" s="46"/>
    </row>
    <row r="21583" spans="1:13" x14ac:dyDescent="0.3">
      <c r="A21583"/>
      <c r="B21583"/>
      <c r="C21583" s="29"/>
      <c r="D21583"/>
      <c r="E21583" s="44"/>
      <c r="F21583" s="29"/>
      <c r="G21583" s="45"/>
      <c r="L21583"/>
      <c r="M21583" s="46"/>
    </row>
    <row r="21584" spans="1:13" x14ac:dyDescent="0.3">
      <c r="A21584"/>
      <c r="B21584"/>
      <c r="C21584" s="29"/>
      <c r="D21584"/>
      <c r="E21584" s="44"/>
      <c r="F21584" s="29"/>
      <c r="G21584" s="45"/>
      <c r="L21584"/>
      <c r="M21584" s="46"/>
    </row>
    <row r="21585" spans="1:13" x14ac:dyDescent="0.3">
      <c r="A21585"/>
      <c r="B21585"/>
      <c r="C21585" s="29"/>
      <c r="D21585"/>
      <c r="E21585" s="44"/>
      <c r="F21585" s="29"/>
      <c r="G21585" s="45"/>
      <c r="L21585"/>
      <c r="M21585" s="46"/>
    </row>
    <row r="21586" spans="1:13" x14ac:dyDescent="0.3">
      <c r="A21586"/>
      <c r="B21586"/>
      <c r="C21586" s="29"/>
      <c r="D21586"/>
      <c r="E21586" s="44"/>
      <c r="F21586" s="29"/>
      <c r="G21586" s="45"/>
      <c r="L21586"/>
      <c r="M21586" s="46"/>
    </row>
    <row r="21587" spans="1:13" x14ac:dyDescent="0.3">
      <c r="A21587"/>
      <c r="B21587"/>
      <c r="C21587" s="29"/>
      <c r="D21587"/>
      <c r="E21587" s="44"/>
      <c r="F21587" s="29"/>
      <c r="G21587" s="45"/>
      <c r="L21587"/>
      <c r="M21587" s="46"/>
    </row>
    <row r="21588" spans="1:13" x14ac:dyDescent="0.3">
      <c r="A21588"/>
      <c r="B21588"/>
      <c r="C21588" s="29"/>
      <c r="D21588"/>
      <c r="E21588" s="44"/>
      <c r="F21588" s="29"/>
      <c r="G21588" s="45"/>
      <c r="L21588"/>
      <c r="M21588" s="46"/>
    </row>
    <row r="21589" spans="1:13" x14ac:dyDescent="0.3">
      <c r="A21589"/>
      <c r="B21589"/>
      <c r="C21589" s="29"/>
      <c r="D21589"/>
      <c r="E21589" s="44"/>
      <c r="F21589" s="29"/>
      <c r="G21589" s="45"/>
      <c r="L21589"/>
      <c r="M21589" s="46"/>
    </row>
    <row r="21590" spans="1:13" x14ac:dyDescent="0.3">
      <c r="A21590"/>
      <c r="B21590"/>
      <c r="C21590" s="29"/>
      <c r="D21590"/>
      <c r="E21590" s="44"/>
      <c r="F21590" s="29"/>
      <c r="G21590" s="45"/>
      <c r="L21590"/>
      <c r="M21590" s="46"/>
    </row>
    <row r="21591" spans="1:13" x14ac:dyDescent="0.3">
      <c r="A21591"/>
      <c r="B21591"/>
      <c r="C21591" s="29"/>
      <c r="D21591"/>
      <c r="E21591" s="44"/>
      <c r="F21591" s="29"/>
      <c r="G21591" s="45"/>
      <c r="L21591"/>
      <c r="M21591" s="46"/>
    </row>
    <row r="21592" spans="1:13" x14ac:dyDescent="0.3">
      <c r="A21592"/>
      <c r="B21592"/>
      <c r="C21592" s="29"/>
      <c r="D21592"/>
      <c r="E21592" s="44"/>
      <c r="F21592" s="29"/>
      <c r="G21592" s="45"/>
      <c r="L21592"/>
      <c r="M21592" s="46"/>
    </row>
    <row r="21593" spans="1:13" x14ac:dyDescent="0.3">
      <c r="A21593"/>
      <c r="B21593"/>
      <c r="C21593" s="29"/>
      <c r="D21593"/>
      <c r="E21593" s="44"/>
      <c r="F21593" s="29"/>
      <c r="G21593" s="45"/>
      <c r="L21593"/>
      <c r="M21593" s="46"/>
    </row>
    <row r="21594" spans="1:13" x14ac:dyDescent="0.3">
      <c r="A21594"/>
      <c r="B21594"/>
      <c r="C21594" s="29"/>
      <c r="D21594"/>
      <c r="E21594" s="44"/>
      <c r="F21594" s="29"/>
      <c r="G21594" s="45"/>
      <c r="L21594"/>
      <c r="M21594" s="46"/>
    </row>
    <row r="21595" spans="1:13" x14ac:dyDescent="0.3">
      <c r="A21595"/>
      <c r="B21595"/>
      <c r="C21595" s="29"/>
      <c r="D21595"/>
      <c r="E21595" s="44"/>
      <c r="F21595" s="29"/>
      <c r="G21595" s="45"/>
      <c r="L21595"/>
      <c r="M21595" s="46"/>
    </row>
    <row r="21596" spans="1:13" x14ac:dyDescent="0.3">
      <c r="A21596"/>
      <c r="B21596"/>
      <c r="C21596" s="29"/>
      <c r="D21596"/>
      <c r="E21596" s="44"/>
      <c r="F21596" s="29"/>
      <c r="G21596" s="45"/>
      <c r="L21596"/>
      <c r="M21596" s="46"/>
    </row>
    <row r="21597" spans="1:13" x14ac:dyDescent="0.3">
      <c r="A21597"/>
      <c r="B21597"/>
      <c r="C21597" s="29"/>
      <c r="D21597"/>
      <c r="E21597" s="44"/>
      <c r="F21597" s="29"/>
      <c r="G21597" s="45"/>
      <c r="L21597"/>
      <c r="M21597" s="46"/>
    </row>
    <row r="21598" spans="1:13" x14ac:dyDescent="0.3">
      <c r="A21598"/>
      <c r="B21598"/>
      <c r="C21598" s="29"/>
      <c r="D21598"/>
      <c r="E21598" s="44"/>
      <c r="F21598" s="29"/>
      <c r="G21598" s="45"/>
      <c r="L21598"/>
      <c r="M21598" s="46"/>
    </row>
    <row r="21599" spans="1:13" x14ac:dyDescent="0.3">
      <c r="A21599"/>
      <c r="B21599"/>
      <c r="C21599" s="29"/>
      <c r="D21599"/>
      <c r="E21599" s="44"/>
      <c r="F21599" s="29"/>
      <c r="G21599" s="45"/>
      <c r="L21599"/>
      <c r="M21599" s="46"/>
    </row>
    <row r="21600" spans="1:13" x14ac:dyDescent="0.3">
      <c r="A21600"/>
      <c r="B21600"/>
      <c r="C21600" s="29"/>
      <c r="D21600"/>
      <c r="E21600" s="44"/>
      <c r="F21600" s="29"/>
      <c r="G21600" s="45"/>
      <c r="L21600"/>
      <c r="M21600" s="46"/>
    </row>
    <row r="21601" spans="1:13" x14ac:dyDescent="0.3">
      <c r="A21601"/>
      <c r="B21601"/>
      <c r="C21601" s="29"/>
      <c r="D21601"/>
      <c r="E21601" s="44"/>
      <c r="F21601" s="29"/>
      <c r="G21601" s="45"/>
      <c r="L21601"/>
      <c r="M21601" s="46"/>
    </row>
    <row r="21602" spans="1:13" x14ac:dyDescent="0.3">
      <c r="A21602"/>
      <c r="B21602"/>
      <c r="C21602" s="29"/>
      <c r="D21602"/>
      <c r="E21602" s="44"/>
      <c r="F21602" s="29"/>
      <c r="G21602" s="45"/>
      <c r="L21602"/>
      <c r="M21602" s="46"/>
    </row>
    <row r="21603" spans="1:13" x14ac:dyDescent="0.3">
      <c r="A21603"/>
      <c r="B21603"/>
      <c r="C21603" s="29"/>
      <c r="D21603"/>
      <c r="E21603" s="44"/>
      <c r="F21603" s="29"/>
      <c r="G21603" s="45"/>
      <c r="L21603"/>
      <c r="M21603" s="46"/>
    </row>
    <row r="21604" spans="1:13" x14ac:dyDescent="0.3">
      <c r="A21604"/>
      <c r="B21604"/>
      <c r="C21604" s="29"/>
      <c r="D21604"/>
      <c r="E21604" s="44"/>
      <c r="F21604" s="29"/>
      <c r="G21604" s="45"/>
      <c r="L21604"/>
      <c r="M21604" s="46"/>
    </row>
    <row r="21605" spans="1:13" x14ac:dyDescent="0.3">
      <c r="A21605"/>
      <c r="B21605"/>
      <c r="C21605" s="29"/>
      <c r="D21605"/>
      <c r="E21605" s="44"/>
      <c r="F21605" s="29"/>
      <c r="G21605" s="45"/>
      <c r="L21605"/>
      <c r="M21605" s="46"/>
    </row>
    <row r="21606" spans="1:13" x14ac:dyDescent="0.3">
      <c r="A21606"/>
      <c r="B21606"/>
      <c r="C21606" s="29"/>
      <c r="D21606"/>
      <c r="E21606" s="44"/>
      <c r="F21606" s="29"/>
      <c r="G21606" s="45"/>
      <c r="L21606"/>
      <c r="M21606" s="46"/>
    </row>
    <row r="21607" spans="1:13" x14ac:dyDescent="0.3">
      <c r="A21607"/>
      <c r="B21607"/>
      <c r="C21607" s="29"/>
      <c r="D21607"/>
      <c r="E21607" s="44"/>
      <c r="F21607" s="29"/>
      <c r="G21607" s="45"/>
      <c r="L21607"/>
      <c r="M21607" s="46"/>
    </row>
    <row r="21608" spans="1:13" x14ac:dyDescent="0.3">
      <c r="A21608"/>
      <c r="B21608"/>
      <c r="C21608" s="29"/>
      <c r="D21608"/>
      <c r="E21608" s="44"/>
      <c r="F21608" s="29"/>
      <c r="G21608" s="45"/>
      <c r="L21608"/>
      <c r="M21608" s="46"/>
    </row>
    <row r="21609" spans="1:13" x14ac:dyDescent="0.3">
      <c r="A21609"/>
      <c r="B21609"/>
      <c r="C21609" s="29"/>
      <c r="D21609"/>
      <c r="E21609" s="44"/>
      <c r="F21609" s="29"/>
      <c r="G21609" s="45"/>
      <c r="L21609"/>
      <c r="M21609" s="46"/>
    </row>
    <row r="21610" spans="1:13" x14ac:dyDescent="0.3">
      <c r="A21610"/>
      <c r="B21610"/>
      <c r="C21610" s="29"/>
      <c r="D21610"/>
      <c r="E21610" s="44"/>
      <c r="F21610" s="29"/>
      <c r="G21610" s="45"/>
      <c r="L21610"/>
      <c r="M21610" s="46"/>
    </row>
    <row r="21611" spans="1:13" x14ac:dyDescent="0.3">
      <c r="A21611"/>
      <c r="B21611"/>
      <c r="C21611" s="29"/>
      <c r="D21611"/>
      <c r="E21611" s="44"/>
      <c r="F21611" s="29"/>
      <c r="G21611" s="45"/>
      <c r="L21611"/>
      <c r="M21611" s="46"/>
    </row>
    <row r="21612" spans="1:13" x14ac:dyDescent="0.3">
      <c r="A21612"/>
      <c r="B21612"/>
      <c r="C21612" s="29"/>
      <c r="D21612"/>
      <c r="E21612" s="44"/>
      <c r="F21612" s="29"/>
      <c r="G21612" s="45"/>
      <c r="L21612"/>
      <c r="M21612" s="46"/>
    </row>
    <row r="21613" spans="1:13" x14ac:dyDescent="0.3">
      <c r="A21613"/>
      <c r="B21613"/>
      <c r="C21613" s="29"/>
      <c r="D21613"/>
      <c r="E21613" s="44"/>
      <c r="F21613" s="29"/>
      <c r="G21613" s="45"/>
      <c r="L21613"/>
      <c r="M21613" s="46"/>
    </row>
    <row r="21614" spans="1:13" x14ac:dyDescent="0.3">
      <c r="A21614"/>
      <c r="B21614"/>
      <c r="C21614" s="29"/>
      <c r="D21614"/>
      <c r="E21614" s="44"/>
      <c r="F21614" s="29"/>
      <c r="G21614" s="45"/>
      <c r="L21614"/>
      <c r="M21614" s="46"/>
    </row>
    <row r="21615" spans="1:13" x14ac:dyDescent="0.3">
      <c r="A21615"/>
      <c r="B21615"/>
      <c r="C21615" s="29"/>
      <c r="D21615"/>
      <c r="E21615" s="44"/>
      <c r="F21615" s="29"/>
      <c r="G21615" s="45"/>
      <c r="L21615"/>
      <c r="M21615" s="46"/>
    </row>
    <row r="21616" spans="1:13" x14ac:dyDescent="0.3">
      <c r="A21616"/>
      <c r="B21616"/>
      <c r="C21616" s="29"/>
      <c r="D21616"/>
      <c r="E21616" s="44"/>
      <c r="F21616" s="29"/>
      <c r="G21616" s="45"/>
      <c r="L21616"/>
      <c r="M21616" s="46"/>
    </row>
    <row r="21617" spans="1:13" x14ac:dyDescent="0.3">
      <c r="A21617"/>
      <c r="B21617"/>
      <c r="C21617" s="29"/>
      <c r="D21617"/>
      <c r="E21617" s="44"/>
      <c r="F21617" s="29"/>
      <c r="G21617" s="45"/>
      <c r="L21617"/>
      <c r="M21617" s="46"/>
    </row>
    <row r="21618" spans="1:13" x14ac:dyDescent="0.3">
      <c r="A21618"/>
      <c r="B21618"/>
      <c r="C21618" s="29"/>
      <c r="D21618"/>
      <c r="E21618" s="44"/>
      <c r="F21618" s="29"/>
      <c r="G21618" s="45"/>
      <c r="L21618"/>
      <c r="M21618" s="46"/>
    </row>
    <row r="21619" spans="1:13" x14ac:dyDescent="0.3">
      <c r="A21619"/>
      <c r="B21619"/>
      <c r="C21619" s="29"/>
      <c r="D21619"/>
      <c r="E21619" s="44"/>
      <c r="F21619" s="29"/>
      <c r="G21619" s="45"/>
      <c r="L21619"/>
      <c r="M21619" s="46"/>
    </row>
    <row r="21620" spans="1:13" x14ac:dyDescent="0.3">
      <c r="A21620"/>
      <c r="B21620"/>
      <c r="C21620" s="29"/>
      <c r="D21620"/>
      <c r="E21620" s="44"/>
      <c r="F21620" s="29"/>
      <c r="G21620" s="45"/>
      <c r="L21620"/>
      <c r="M21620" s="46"/>
    </row>
    <row r="21621" spans="1:13" x14ac:dyDescent="0.3">
      <c r="A21621"/>
      <c r="B21621"/>
      <c r="C21621" s="29"/>
      <c r="D21621"/>
      <c r="E21621" s="44"/>
      <c r="F21621" s="29"/>
      <c r="G21621" s="45"/>
      <c r="L21621"/>
      <c r="M21621" s="46"/>
    </row>
    <row r="21622" spans="1:13" x14ac:dyDescent="0.3">
      <c r="A21622"/>
      <c r="B21622"/>
      <c r="C21622" s="29"/>
      <c r="D21622"/>
      <c r="E21622" s="44"/>
      <c r="F21622" s="29"/>
      <c r="G21622" s="45"/>
      <c r="L21622"/>
      <c r="M21622" s="46"/>
    </row>
    <row r="21623" spans="1:13" x14ac:dyDescent="0.3">
      <c r="A21623"/>
      <c r="B21623"/>
      <c r="C21623" s="29"/>
      <c r="D21623"/>
      <c r="E21623" s="44"/>
      <c r="F21623" s="29"/>
      <c r="G21623" s="45"/>
      <c r="L21623"/>
      <c r="M21623" s="46"/>
    </row>
    <row r="21624" spans="1:13" x14ac:dyDescent="0.3">
      <c r="A21624"/>
      <c r="B21624"/>
      <c r="C21624" s="29"/>
      <c r="D21624"/>
      <c r="E21624" s="44"/>
      <c r="F21624" s="29"/>
      <c r="G21624" s="45"/>
      <c r="L21624"/>
      <c r="M21624" s="46"/>
    </row>
    <row r="21625" spans="1:13" x14ac:dyDescent="0.3">
      <c r="A21625"/>
      <c r="B21625"/>
      <c r="C21625" s="29"/>
      <c r="D21625"/>
      <c r="E21625" s="44"/>
      <c r="F21625" s="29"/>
      <c r="G21625" s="45"/>
      <c r="L21625"/>
      <c r="M21625" s="46"/>
    </row>
    <row r="21626" spans="1:13" x14ac:dyDescent="0.3">
      <c r="A21626"/>
      <c r="B21626"/>
      <c r="C21626" s="29"/>
      <c r="D21626"/>
      <c r="E21626" s="44"/>
      <c r="F21626" s="29"/>
      <c r="G21626" s="45"/>
      <c r="L21626"/>
      <c r="M21626" s="46"/>
    </row>
    <row r="21627" spans="1:13" x14ac:dyDescent="0.3">
      <c r="A21627"/>
      <c r="B21627"/>
      <c r="C21627" s="29"/>
      <c r="D21627"/>
      <c r="E21627" s="44"/>
      <c r="F21627" s="29"/>
      <c r="G21627" s="45"/>
      <c r="L21627"/>
      <c r="M21627" s="46"/>
    </row>
    <row r="21628" spans="1:13" x14ac:dyDescent="0.3">
      <c r="A21628"/>
      <c r="B21628"/>
      <c r="C21628" s="29"/>
      <c r="D21628"/>
      <c r="E21628" s="44"/>
      <c r="F21628" s="29"/>
      <c r="G21628" s="45"/>
      <c r="L21628"/>
      <c r="M21628" s="46"/>
    </row>
    <row r="21629" spans="1:13" x14ac:dyDescent="0.3">
      <c r="A21629"/>
      <c r="B21629"/>
      <c r="C21629" s="29"/>
      <c r="D21629"/>
      <c r="E21629" s="44"/>
      <c r="F21629" s="29"/>
      <c r="G21629" s="45"/>
      <c r="L21629"/>
      <c r="M21629" s="46"/>
    </row>
    <row r="21630" spans="1:13" x14ac:dyDescent="0.3">
      <c r="A21630"/>
      <c r="B21630"/>
      <c r="C21630" s="29"/>
      <c r="D21630"/>
      <c r="E21630" s="44"/>
      <c r="F21630" s="29"/>
      <c r="G21630" s="45"/>
      <c r="L21630"/>
      <c r="M21630" s="46"/>
    </row>
    <row r="21631" spans="1:13" x14ac:dyDescent="0.3">
      <c r="A21631"/>
      <c r="B21631"/>
      <c r="C21631" s="29"/>
      <c r="D21631"/>
      <c r="E21631" s="44"/>
      <c r="F21631" s="29"/>
      <c r="G21631" s="45"/>
      <c r="L21631"/>
      <c r="M21631" s="46"/>
    </row>
    <row r="21632" spans="1:13" x14ac:dyDescent="0.3">
      <c r="A21632"/>
      <c r="B21632"/>
      <c r="C21632" s="29"/>
      <c r="D21632"/>
      <c r="E21632" s="44"/>
      <c r="F21632" s="29"/>
      <c r="G21632" s="45"/>
      <c r="L21632"/>
      <c r="M21632" s="46"/>
    </row>
    <row r="21633" spans="1:13" x14ac:dyDescent="0.3">
      <c r="A21633"/>
      <c r="B21633"/>
      <c r="C21633" s="29"/>
      <c r="D21633"/>
      <c r="E21633" s="44"/>
      <c r="F21633" s="29"/>
      <c r="G21633" s="45"/>
      <c r="L21633"/>
      <c r="M21633" s="46"/>
    </row>
    <row r="21634" spans="1:13" x14ac:dyDescent="0.3">
      <c r="A21634"/>
      <c r="B21634"/>
      <c r="C21634" s="29"/>
      <c r="D21634"/>
      <c r="E21634" s="44"/>
      <c r="F21634" s="29"/>
      <c r="G21634" s="45"/>
      <c r="L21634"/>
      <c r="M21634" s="46"/>
    </row>
    <row r="21635" spans="1:13" x14ac:dyDescent="0.3">
      <c r="A21635"/>
      <c r="B21635"/>
      <c r="C21635" s="29"/>
      <c r="D21635"/>
      <c r="E21635" s="44"/>
      <c r="F21635" s="29"/>
      <c r="G21635" s="45"/>
      <c r="L21635"/>
      <c r="M21635" s="46"/>
    </row>
    <row r="21636" spans="1:13" x14ac:dyDescent="0.3">
      <c r="A21636"/>
      <c r="B21636"/>
      <c r="C21636" s="29"/>
      <c r="D21636"/>
      <c r="E21636" s="44"/>
      <c r="F21636" s="29"/>
      <c r="G21636" s="45"/>
      <c r="L21636"/>
      <c r="M21636" s="46"/>
    </row>
    <row r="21637" spans="1:13" x14ac:dyDescent="0.3">
      <c r="A21637"/>
      <c r="B21637"/>
      <c r="C21637" s="29"/>
      <c r="D21637"/>
      <c r="E21637" s="44"/>
      <c r="F21637" s="29"/>
      <c r="G21637" s="45"/>
      <c r="L21637"/>
      <c r="M21637" s="46"/>
    </row>
    <row r="21638" spans="1:13" x14ac:dyDescent="0.3">
      <c r="A21638"/>
      <c r="B21638"/>
      <c r="C21638" s="29"/>
      <c r="D21638"/>
      <c r="E21638" s="44"/>
      <c r="F21638" s="29"/>
      <c r="G21638" s="45"/>
      <c r="L21638"/>
      <c r="M21638" s="46"/>
    </row>
    <row r="21639" spans="1:13" x14ac:dyDescent="0.3">
      <c r="A21639"/>
      <c r="B21639"/>
      <c r="C21639" s="29"/>
      <c r="D21639"/>
      <c r="E21639" s="44"/>
      <c r="F21639" s="29"/>
      <c r="G21639" s="45"/>
      <c r="L21639"/>
      <c r="M21639" s="46"/>
    </row>
    <row r="21640" spans="1:13" x14ac:dyDescent="0.3">
      <c r="A21640"/>
      <c r="B21640"/>
      <c r="C21640" s="29"/>
      <c r="D21640"/>
      <c r="E21640" s="44"/>
      <c r="F21640" s="29"/>
      <c r="G21640" s="45"/>
      <c r="L21640"/>
      <c r="M21640" s="46"/>
    </row>
    <row r="21641" spans="1:13" x14ac:dyDescent="0.3">
      <c r="A21641"/>
      <c r="B21641"/>
      <c r="C21641" s="29"/>
      <c r="D21641"/>
      <c r="E21641" s="44"/>
      <c r="F21641" s="29"/>
      <c r="G21641" s="45"/>
      <c r="L21641"/>
      <c r="M21641" s="46"/>
    </row>
    <row r="21642" spans="1:13" x14ac:dyDescent="0.3">
      <c r="A21642"/>
      <c r="B21642"/>
      <c r="C21642" s="29"/>
      <c r="D21642"/>
      <c r="E21642" s="44"/>
      <c r="F21642" s="29"/>
      <c r="G21642" s="45"/>
      <c r="L21642"/>
      <c r="M21642" s="46"/>
    </row>
    <row r="21643" spans="1:13" x14ac:dyDescent="0.3">
      <c r="A21643"/>
      <c r="B21643"/>
      <c r="C21643" s="29"/>
      <c r="D21643"/>
      <c r="E21643" s="44"/>
      <c r="F21643" s="29"/>
      <c r="G21643" s="45"/>
      <c r="L21643"/>
      <c r="M21643" s="46"/>
    </row>
    <row r="21644" spans="1:13" x14ac:dyDescent="0.3">
      <c r="A21644"/>
      <c r="B21644"/>
      <c r="C21644" s="29"/>
      <c r="D21644"/>
      <c r="E21644" s="44"/>
      <c r="F21644" s="29"/>
      <c r="G21644" s="45"/>
      <c r="L21644"/>
      <c r="M21644" s="46"/>
    </row>
    <row r="21645" spans="1:13" x14ac:dyDescent="0.3">
      <c r="A21645"/>
      <c r="B21645"/>
      <c r="C21645" s="29"/>
      <c r="D21645"/>
      <c r="E21645" s="44"/>
      <c r="F21645" s="29"/>
      <c r="G21645" s="45"/>
      <c r="L21645"/>
      <c r="M21645" s="46"/>
    </row>
    <row r="21646" spans="1:13" x14ac:dyDescent="0.3">
      <c r="A21646"/>
      <c r="B21646"/>
      <c r="C21646" s="29"/>
      <c r="D21646"/>
      <c r="E21646" s="44"/>
      <c r="F21646" s="29"/>
      <c r="G21646" s="45"/>
      <c r="L21646"/>
      <c r="M21646" s="46"/>
    </row>
    <row r="21647" spans="1:13" x14ac:dyDescent="0.3">
      <c r="A21647"/>
      <c r="B21647"/>
      <c r="C21647" s="29"/>
      <c r="D21647"/>
      <c r="E21647" s="44"/>
      <c r="F21647" s="29"/>
      <c r="G21647" s="45"/>
      <c r="L21647"/>
      <c r="M21647" s="46"/>
    </row>
    <row r="21648" spans="1:13" x14ac:dyDescent="0.3">
      <c r="A21648"/>
      <c r="B21648"/>
      <c r="C21648" s="29"/>
      <c r="D21648"/>
      <c r="E21648" s="44"/>
      <c r="F21648" s="29"/>
      <c r="G21648" s="45"/>
      <c r="L21648"/>
      <c r="M21648" s="46"/>
    </row>
    <row r="21649" spans="1:13" x14ac:dyDescent="0.3">
      <c r="A21649"/>
      <c r="B21649"/>
      <c r="C21649" s="29"/>
      <c r="D21649"/>
      <c r="E21649" s="44"/>
      <c r="F21649" s="29"/>
      <c r="G21649" s="45"/>
      <c r="L21649"/>
      <c r="M21649" s="46"/>
    </row>
    <row r="21650" spans="1:13" x14ac:dyDescent="0.3">
      <c r="A21650"/>
      <c r="B21650"/>
      <c r="C21650" s="29"/>
      <c r="D21650"/>
      <c r="E21650" s="44"/>
      <c r="F21650" s="29"/>
      <c r="G21650" s="45"/>
      <c r="L21650"/>
      <c r="M21650" s="46"/>
    </row>
    <row r="21651" spans="1:13" x14ac:dyDescent="0.3">
      <c r="A21651"/>
      <c r="B21651"/>
      <c r="C21651" s="29"/>
      <c r="D21651"/>
      <c r="E21651" s="44"/>
      <c r="F21651" s="29"/>
      <c r="G21651" s="45"/>
      <c r="L21651"/>
      <c r="M21651" s="46"/>
    </row>
    <row r="21652" spans="1:13" x14ac:dyDescent="0.3">
      <c r="A21652"/>
      <c r="B21652"/>
      <c r="C21652" s="29"/>
      <c r="D21652"/>
      <c r="E21652" s="44"/>
      <c r="F21652" s="29"/>
      <c r="G21652" s="45"/>
      <c r="L21652"/>
      <c r="M21652" s="46"/>
    </row>
    <row r="21653" spans="1:13" x14ac:dyDescent="0.3">
      <c r="A21653"/>
      <c r="B21653"/>
      <c r="C21653" s="29"/>
      <c r="D21653"/>
      <c r="E21653" s="44"/>
      <c r="F21653" s="29"/>
      <c r="G21653" s="45"/>
      <c r="L21653"/>
      <c r="M21653" s="46"/>
    </row>
    <row r="21654" spans="1:13" x14ac:dyDescent="0.3">
      <c r="A21654"/>
      <c r="B21654"/>
      <c r="C21654" s="29"/>
      <c r="D21654"/>
      <c r="E21654" s="44"/>
      <c r="F21654" s="29"/>
      <c r="G21654" s="45"/>
      <c r="L21654"/>
      <c r="M21654" s="46"/>
    </row>
    <row r="21655" spans="1:13" x14ac:dyDescent="0.3">
      <c r="A21655"/>
      <c r="B21655"/>
      <c r="C21655" s="29"/>
      <c r="D21655"/>
      <c r="E21655" s="44"/>
      <c r="F21655" s="29"/>
      <c r="G21655" s="45"/>
      <c r="L21655"/>
      <c r="M21655" s="46"/>
    </row>
    <row r="21656" spans="1:13" x14ac:dyDescent="0.3">
      <c r="A21656"/>
      <c r="B21656"/>
      <c r="C21656" s="29"/>
      <c r="D21656"/>
      <c r="E21656" s="44"/>
      <c r="F21656" s="29"/>
      <c r="G21656" s="45"/>
      <c r="L21656"/>
      <c r="M21656" s="46"/>
    </row>
    <row r="21657" spans="1:13" x14ac:dyDescent="0.3">
      <c r="A21657"/>
      <c r="B21657"/>
      <c r="C21657" s="29"/>
      <c r="D21657"/>
      <c r="E21657" s="44"/>
      <c r="F21657" s="29"/>
      <c r="G21657" s="45"/>
      <c r="L21657"/>
      <c r="M21657" s="46"/>
    </row>
    <row r="21658" spans="1:13" x14ac:dyDescent="0.3">
      <c r="A21658"/>
      <c r="B21658"/>
      <c r="C21658" s="29"/>
      <c r="D21658"/>
      <c r="E21658" s="44"/>
      <c r="F21658" s="29"/>
      <c r="G21658" s="45"/>
      <c r="L21658"/>
      <c r="M21658" s="46"/>
    </row>
    <row r="21659" spans="1:13" x14ac:dyDescent="0.3">
      <c r="A21659"/>
      <c r="B21659"/>
      <c r="C21659" s="29"/>
      <c r="D21659"/>
      <c r="E21659" s="44"/>
      <c r="F21659" s="29"/>
      <c r="G21659" s="45"/>
      <c r="L21659"/>
      <c r="M21659" s="46"/>
    </row>
    <row r="21660" spans="1:13" x14ac:dyDescent="0.3">
      <c r="A21660"/>
      <c r="B21660"/>
      <c r="C21660" s="29"/>
      <c r="D21660"/>
      <c r="E21660" s="44"/>
      <c r="F21660" s="29"/>
      <c r="G21660" s="45"/>
      <c r="L21660"/>
      <c r="M21660" s="46"/>
    </row>
    <row r="21661" spans="1:13" x14ac:dyDescent="0.3">
      <c r="A21661"/>
      <c r="B21661"/>
      <c r="C21661" s="29"/>
      <c r="D21661"/>
      <c r="E21661" s="44"/>
      <c r="F21661" s="29"/>
      <c r="G21661" s="45"/>
      <c r="L21661"/>
      <c r="M21661" s="46"/>
    </row>
    <row r="21662" spans="1:13" x14ac:dyDescent="0.3">
      <c r="A21662"/>
      <c r="B21662"/>
      <c r="C21662" s="29"/>
      <c r="D21662"/>
      <c r="E21662" s="44"/>
      <c r="F21662" s="29"/>
      <c r="G21662" s="45"/>
      <c r="L21662"/>
      <c r="M21662" s="46"/>
    </row>
    <row r="21663" spans="1:13" x14ac:dyDescent="0.3">
      <c r="A21663"/>
      <c r="B21663"/>
      <c r="C21663" s="29"/>
      <c r="D21663"/>
      <c r="E21663" s="44"/>
      <c r="F21663" s="29"/>
      <c r="G21663" s="45"/>
      <c r="L21663"/>
      <c r="M21663" s="46"/>
    </row>
    <row r="21664" spans="1:13" x14ac:dyDescent="0.3">
      <c r="A21664"/>
      <c r="B21664"/>
      <c r="C21664" s="29"/>
      <c r="D21664"/>
      <c r="E21664" s="44"/>
      <c r="F21664" s="29"/>
      <c r="G21664" s="45"/>
      <c r="L21664"/>
      <c r="M21664" s="46"/>
    </row>
    <row r="21665" spans="1:13" x14ac:dyDescent="0.3">
      <c r="A21665"/>
      <c r="B21665"/>
      <c r="C21665" s="29"/>
      <c r="D21665"/>
      <c r="E21665" s="44"/>
      <c r="F21665" s="29"/>
      <c r="G21665" s="45"/>
      <c r="L21665"/>
      <c r="M21665" s="46"/>
    </row>
    <row r="21666" spans="1:13" x14ac:dyDescent="0.3">
      <c r="A21666"/>
      <c r="B21666"/>
      <c r="C21666" s="29"/>
      <c r="D21666"/>
      <c r="E21666" s="44"/>
      <c r="F21666" s="29"/>
      <c r="G21666" s="45"/>
      <c r="L21666"/>
      <c r="M21666" s="46"/>
    </row>
    <row r="21667" spans="1:13" x14ac:dyDescent="0.3">
      <c r="A21667"/>
      <c r="B21667"/>
      <c r="C21667" s="29"/>
      <c r="D21667"/>
      <c r="E21667" s="44"/>
      <c r="F21667" s="29"/>
      <c r="G21667" s="45"/>
      <c r="L21667"/>
      <c r="M21667" s="46"/>
    </row>
    <row r="21668" spans="1:13" x14ac:dyDescent="0.3">
      <c r="A21668"/>
      <c r="B21668"/>
      <c r="C21668" s="29"/>
      <c r="D21668"/>
      <c r="E21668" s="44"/>
      <c r="F21668" s="29"/>
      <c r="G21668" s="45"/>
      <c r="L21668"/>
      <c r="M21668" s="46"/>
    </row>
    <row r="21669" spans="1:13" x14ac:dyDescent="0.3">
      <c r="A21669"/>
      <c r="B21669"/>
      <c r="C21669" s="29"/>
      <c r="D21669"/>
      <c r="E21669" s="44"/>
      <c r="F21669" s="29"/>
      <c r="G21669" s="45"/>
      <c r="L21669"/>
      <c r="M21669" s="46"/>
    </row>
    <row r="21670" spans="1:13" x14ac:dyDescent="0.3">
      <c r="A21670"/>
      <c r="B21670"/>
      <c r="C21670" s="29"/>
      <c r="D21670"/>
      <c r="E21670" s="44"/>
      <c r="F21670" s="29"/>
      <c r="G21670" s="45"/>
      <c r="L21670"/>
      <c r="M21670" s="46"/>
    </row>
    <row r="21671" spans="1:13" x14ac:dyDescent="0.3">
      <c r="A21671"/>
      <c r="B21671"/>
      <c r="C21671" s="29"/>
      <c r="D21671"/>
      <c r="E21671" s="44"/>
      <c r="F21671" s="29"/>
      <c r="G21671" s="45"/>
      <c r="L21671"/>
      <c r="M21671" s="46"/>
    </row>
    <row r="21672" spans="1:13" x14ac:dyDescent="0.3">
      <c r="A21672"/>
      <c r="B21672"/>
      <c r="C21672" s="29"/>
      <c r="D21672"/>
      <c r="E21672" s="44"/>
      <c r="F21672" s="29"/>
      <c r="G21672" s="45"/>
      <c r="L21672"/>
      <c r="M21672" s="46"/>
    </row>
    <row r="21673" spans="1:13" x14ac:dyDescent="0.3">
      <c r="A21673"/>
      <c r="B21673"/>
      <c r="C21673" s="29"/>
      <c r="D21673"/>
      <c r="E21673" s="44"/>
      <c r="F21673" s="29"/>
      <c r="G21673" s="45"/>
      <c r="L21673"/>
      <c r="M21673" s="46"/>
    </row>
    <row r="21674" spans="1:13" x14ac:dyDescent="0.3">
      <c r="A21674"/>
      <c r="B21674"/>
      <c r="C21674" s="29"/>
      <c r="D21674"/>
      <c r="E21674" s="44"/>
      <c r="F21674" s="29"/>
      <c r="G21674" s="45"/>
      <c r="L21674"/>
      <c r="M21674" s="46"/>
    </row>
    <row r="21675" spans="1:13" x14ac:dyDescent="0.3">
      <c r="A21675"/>
      <c r="B21675"/>
      <c r="C21675" s="29"/>
      <c r="D21675"/>
      <c r="E21675" s="44"/>
      <c r="F21675" s="29"/>
      <c r="G21675" s="45"/>
      <c r="L21675"/>
      <c r="M21675" s="46"/>
    </row>
    <row r="21676" spans="1:13" x14ac:dyDescent="0.3">
      <c r="A21676"/>
      <c r="B21676"/>
      <c r="C21676" s="29"/>
      <c r="D21676"/>
      <c r="E21676" s="44"/>
      <c r="F21676" s="29"/>
      <c r="G21676" s="45"/>
      <c r="L21676"/>
      <c r="M21676" s="46"/>
    </row>
    <row r="21677" spans="1:13" x14ac:dyDescent="0.3">
      <c r="A21677"/>
      <c r="B21677"/>
      <c r="C21677" s="29"/>
      <c r="D21677"/>
      <c r="E21677" s="44"/>
      <c r="F21677" s="29"/>
      <c r="G21677" s="45"/>
      <c r="L21677"/>
      <c r="M21677" s="46"/>
    </row>
    <row r="21678" spans="1:13" x14ac:dyDescent="0.3">
      <c r="A21678"/>
      <c r="B21678"/>
      <c r="C21678" s="29"/>
      <c r="D21678"/>
      <c r="E21678" s="44"/>
      <c r="F21678" s="29"/>
      <c r="G21678" s="45"/>
      <c r="L21678"/>
      <c r="M21678" s="46"/>
    </row>
    <row r="21679" spans="1:13" x14ac:dyDescent="0.3">
      <c r="A21679"/>
      <c r="B21679"/>
      <c r="C21679" s="29"/>
      <c r="D21679"/>
      <c r="E21679" s="44"/>
      <c r="F21679" s="29"/>
      <c r="G21679" s="45"/>
      <c r="L21679"/>
      <c r="M21679" s="46"/>
    </row>
    <row r="21680" spans="1:13" x14ac:dyDescent="0.3">
      <c r="A21680"/>
      <c r="B21680"/>
      <c r="C21680" s="29"/>
      <c r="D21680"/>
      <c r="E21680" s="44"/>
      <c r="F21680" s="29"/>
      <c r="G21680" s="45"/>
      <c r="L21680"/>
      <c r="M21680" s="46"/>
    </row>
    <row r="21681" spans="1:13" x14ac:dyDescent="0.3">
      <c r="A21681"/>
      <c r="B21681"/>
      <c r="C21681" s="29"/>
      <c r="D21681"/>
      <c r="E21681" s="44"/>
      <c r="F21681" s="29"/>
      <c r="G21681" s="45"/>
      <c r="L21681"/>
      <c r="M21681" s="46"/>
    </row>
    <row r="21682" spans="1:13" x14ac:dyDescent="0.3">
      <c r="A21682"/>
      <c r="B21682"/>
      <c r="C21682" s="29"/>
      <c r="D21682"/>
      <c r="E21682" s="44"/>
      <c r="F21682" s="29"/>
      <c r="G21682" s="45"/>
      <c r="L21682"/>
      <c r="M21682" s="46"/>
    </row>
    <row r="21683" spans="1:13" x14ac:dyDescent="0.3">
      <c r="A21683"/>
      <c r="B21683"/>
      <c r="C21683" s="29"/>
      <c r="D21683"/>
      <c r="E21683" s="44"/>
      <c r="F21683" s="29"/>
      <c r="G21683" s="45"/>
      <c r="L21683"/>
      <c r="M21683" s="46"/>
    </row>
    <row r="21684" spans="1:13" x14ac:dyDescent="0.3">
      <c r="A21684"/>
      <c r="B21684"/>
      <c r="C21684" s="29"/>
      <c r="D21684"/>
      <c r="E21684" s="44"/>
      <c r="F21684" s="29"/>
      <c r="G21684" s="45"/>
      <c r="L21684"/>
      <c r="M21684" s="46"/>
    </row>
    <row r="21685" spans="1:13" x14ac:dyDescent="0.3">
      <c r="A21685"/>
      <c r="B21685"/>
      <c r="C21685" s="29"/>
      <c r="D21685"/>
      <c r="E21685" s="44"/>
      <c r="F21685" s="29"/>
      <c r="G21685" s="45"/>
      <c r="L21685"/>
      <c r="M21685" s="46"/>
    </row>
    <row r="21686" spans="1:13" x14ac:dyDescent="0.3">
      <c r="A21686"/>
      <c r="B21686"/>
      <c r="C21686" s="29"/>
      <c r="D21686"/>
      <c r="E21686" s="44"/>
      <c r="F21686" s="29"/>
      <c r="G21686" s="45"/>
      <c r="L21686"/>
      <c r="M21686" s="46"/>
    </row>
    <row r="21687" spans="1:13" x14ac:dyDescent="0.3">
      <c r="A21687"/>
      <c r="B21687"/>
      <c r="C21687" s="29"/>
      <c r="D21687"/>
      <c r="E21687" s="44"/>
      <c r="F21687" s="29"/>
      <c r="G21687" s="45"/>
      <c r="L21687"/>
      <c r="M21687" s="46"/>
    </row>
    <row r="21688" spans="1:13" x14ac:dyDescent="0.3">
      <c r="A21688"/>
      <c r="B21688"/>
      <c r="C21688" s="29"/>
      <c r="D21688"/>
      <c r="E21688" s="44"/>
      <c r="F21688" s="29"/>
      <c r="G21688" s="45"/>
      <c r="L21688"/>
      <c r="M21688" s="46"/>
    </row>
    <row r="21689" spans="1:13" x14ac:dyDescent="0.3">
      <c r="A21689"/>
      <c r="B21689"/>
      <c r="C21689" s="29"/>
      <c r="D21689"/>
      <c r="E21689" s="44"/>
      <c r="F21689" s="29"/>
      <c r="G21689" s="45"/>
      <c r="L21689"/>
      <c r="M21689" s="46"/>
    </row>
    <row r="21690" spans="1:13" x14ac:dyDescent="0.3">
      <c r="A21690"/>
      <c r="B21690"/>
      <c r="C21690" s="29"/>
      <c r="D21690"/>
      <c r="E21690" s="44"/>
      <c r="F21690" s="29"/>
      <c r="G21690" s="45"/>
      <c r="L21690"/>
      <c r="M21690" s="46"/>
    </row>
    <row r="21691" spans="1:13" x14ac:dyDescent="0.3">
      <c r="A21691"/>
      <c r="B21691"/>
      <c r="C21691" s="29"/>
      <c r="D21691"/>
      <c r="E21691" s="44"/>
      <c r="F21691" s="29"/>
      <c r="G21691" s="45"/>
      <c r="L21691"/>
      <c r="M21691" s="46"/>
    </row>
    <row r="21692" spans="1:13" x14ac:dyDescent="0.3">
      <c r="A21692"/>
      <c r="B21692"/>
      <c r="C21692" s="29"/>
      <c r="D21692"/>
      <c r="E21692" s="44"/>
      <c r="F21692" s="29"/>
      <c r="G21692" s="45"/>
      <c r="L21692"/>
      <c r="M21692" s="46"/>
    </row>
    <row r="21693" spans="1:13" x14ac:dyDescent="0.3">
      <c r="A21693"/>
      <c r="B21693"/>
      <c r="C21693" s="29"/>
      <c r="D21693"/>
      <c r="E21693" s="44"/>
      <c r="F21693" s="29"/>
      <c r="G21693" s="45"/>
      <c r="L21693"/>
      <c r="M21693" s="46"/>
    </row>
    <row r="21694" spans="1:13" x14ac:dyDescent="0.3">
      <c r="A21694"/>
      <c r="B21694"/>
      <c r="C21694" s="29"/>
      <c r="D21694"/>
      <c r="E21694" s="44"/>
      <c r="F21694" s="29"/>
      <c r="G21694" s="45"/>
      <c r="L21694"/>
      <c r="M21694" s="46"/>
    </row>
    <row r="21695" spans="1:13" x14ac:dyDescent="0.3">
      <c r="A21695"/>
      <c r="B21695"/>
      <c r="C21695" s="29"/>
      <c r="D21695"/>
      <c r="E21695" s="44"/>
      <c r="F21695" s="29"/>
      <c r="G21695" s="45"/>
      <c r="L21695"/>
      <c r="M21695" s="46"/>
    </row>
    <row r="21696" spans="1:13" x14ac:dyDescent="0.3">
      <c r="A21696"/>
      <c r="B21696"/>
      <c r="C21696" s="29"/>
      <c r="D21696"/>
      <c r="E21696" s="44"/>
      <c r="F21696" s="29"/>
      <c r="G21696" s="45"/>
      <c r="L21696"/>
      <c r="M21696" s="46"/>
    </row>
    <row r="21697" spans="1:13" x14ac:dyDescent="0.3">
      <c r="A21697"/>
      <c r="B21697"/>
      <c r="C21697" s="29"/>
      <c r="D21697"/>
      <c r="E21697" s="44"/>
      <c r="F21697" s="29"/>
      <c r="G21697" s="45"/>
      <c r="L21697"/>
      <c r="M21697" s="46"/>
    </row>
    <row r="21698" spans="1:13" x14ac:dyDescent="0.3">
      <c r="A21698"/>
      <c r="B21698"/>
      <c r="C21698" s="29"/>
      <c r="D21698"/>
      <c r="E21698" s="44"/>
      <c r="F21698" s="29"/>
      <c r="G21698" s="45"/>
      <c r="L21698"/>
      <c r="M21698" s="46"/>
    </row>
    <row r="21699" spans="1:13" x14ac:dyDescent="0.3">
      <c r="A21699"/>
      <c r="B21699"/>
      <c r="C21699" s="29"/>
      <c r="D21699"/>
      <c r="E21699" s="44"/>
      <c r="F21699" s="29"/>
      <c r="G21699" s="45"/>
      <c r="L21699"/>
      <c r="M21699" s="46"/>
    </row>
    <row r="21700" spans="1:13" x14ac:dyDescent="0.3">
      <c r="A21700"/>
      <c r="B21700"/>
      <c r="C21700" s="29"/>
      <c r="D21700"/>
      <c r="E21700" s="44"/>
      <c r="F21700" s="29"/>
      <c r="G21700" s="45"/>
      <c r="L21700"/>
      <c r="M21700" s="46"/>
    </row>
    <row r="21701" spans="1:13" x14ac:dyDescent="0.3">
      <c r="A21701"/>
      <c r="B21701"/>
      <c r="C21701" s="29"/>
      <c r="D21701"/>
      <c r="E21701" s="44"/>
      <c r="F21701" s="29"/>
      <c r="G21701" s="45"/>
      <c r="L21701"/>
      <c r="M21701" s="46"/>
    </row>
    <row r="21702" spans="1:13" x14ac:dyDescent="0.3">
      <c r="A21702"/>
      <c r="B21702"/>
      <c r="C21702" s="29"/>
      <c r="D21702"/>
      <c r="E21702" s="44"/>
      <c r="F21702" s="29"/>
      <c r="G21702" s="45"/>
      <c r="L21702"/>
      <c r="M21702" s="46"/>
    </row>
    <row r="21703" spans="1:13" x14ac:dyDescent="0.3">
      <c r="A21703"/>
      <c r="B21703"/>
      <c r="C21703" s="29"/>
      <c r="D21703"/>
      <c r="E21703" s="44"/>
      <c r="F21703" s="29"/>
      <c r="G21703" s="45"/>
      <c r="L21703"/>
      <c r="M21703" s="46"/>
    </row>
    <row r="21704" spans="1:13" x14ac:dyDescent="0.3">
      <c r="A21704"/>
      <c r="B21704"/>
      <c r="C21704" s="29"/>
      <c r="D21704"/>
      <c r="E21704" s="44"/>
      <c r="F21704" s="29"/>
      <c r="G21704" s="45"/>
      <c r="L21704"/>
      <c r="M21704" s="46"/>
    </row>
    <row r="21705" spans="1:13" x14ac:dyDescent="0.3">
      <c r="A21705"/>
      <c r="B21705"/>
      <c r="C21705" s="29"/>
      <c r="D21705"/>
      <c r="E21705" s="44"/>
      <c r="F21705" s="29"/>
      <c r="G21705" s="45"/>
      <c r="L21705"/>
      <c r="M21705" s="46"/>
    </row>
    <row r="21706" spans="1:13" x14ac:dyDescent="0.3">
      <c r="A21706"/>
      <c r="B21706"/>
      <c r="C21706" s="29"/>
      <c r="D21706"/>
      <c r="E21706" s="44"/>
      <c r="F21706" s="29"/>
      <c r="G21706" s="45"/>
      <c r="L21706"/>
      <c r="M21706" s="46"/>
    </row>
    <row r="21707" spans="1:13" x14ac:dyDescent="0.3">
      <c r="A21707"/>
      <c r="B21707"/>
      <c r="C21707" s="29"/>
      <c r="D21707"/>
      <c r="E21707" s="44"/>
      <c r="F21707" s="29"/>
      <c r="G21707" s="45"/>
      <c r="L21707"/>
      <c r="M21707" s="46"/>
    </row>
    <row r="21708" spans="1:13" x14ac:dyDescent="0.3">
      <c r="A21708"/>
      <c r="B21708"/>
      <c r="C21708" s="29"/>
      <c r="D21708"/>
      <c r="E21708" s="44"/>
      <c r="F21708" s="29"/>
      <c r="G21708" s="45"/>
      <c r="L21708"/>
      <c r="M21708" s="46"/>
    </row>
    <row r="21709" spans="1:13" x14ac:dyDescent="0.3">
      <c r="A21709"/>
      <c r="B21709"/>
      <c r="C21709" s="29"/>
      <c r="D21709"/>
      <c r="E21709" s="44"/>
      <c r="F21709" s="29"/>
      <c r="G21709" s="45"/>
      <c r="L21709"/>
      <c r="M21709" s="46"/>
    </row>
    <row r="21710" spans="1:13" x14ac:dyDescent="0.3">
      <c r="A21710"/>
      <c r="B21710"/>
      <c r="C21710" s="29"/>
      <c r="D21710"/>
      <c r="E21710" s="44"/>
      <c r="F21710" s="29"/>
      <c r="G21710" s="45"/>
      <c r="L21710"/>
      <c r="M21710" s="46"/>
    </row>
    <row r="21711" spans="1:13" x14ac:dyDescent="0.3">
      <c r="A21711"/>
      <c r="B21711"/>
      <c r="C21711" s="29"/>
      <c r="D21711"/>
      <c r="E21711" s="44"/>
      <c r="F21711" s="29"/>
      <c r="G21711" s="45"/>
      <c r="L21711"/>
      <c r="M21711" s="46"/>
    </row>
    <row r="21712" spans="1:13" x14ac:dyDescent="0.3">
      <c r="A21712"/>
      <c r="B21712"/>
      <c r="C21712" s="29"/>
      <c r="D21712"/>
      <c r="E21712" s="44"/>
      <c r="F21712" s="29"/>
      <c r="G21712" s="45"/>
      <c r="L21712"/>
      <c r="M21712" s="46"/>
    </row>
    <row r="21713" spans="1:13" x14ac:dyDescent="0.3">
      <c r="A21713"/>
      <c r="B21713"/>
      <c r="C21713" s="29"/>
      <c r="D21713"/>
      <c r="E21713" s="44"/>
      <c r="F21713" s="29"/>
      <c r="G21713" s="45"/>
      <c r="L21713"/>
      <c r="M21713" s="46"/>
    </row>
    <row r="21714" spans="1:13" x14ac:dyDescent="0.3">
      <c r="A21714"/>
      <c r="B21714"/>
      <c r="C21714" s="29"/>
      <c r="D21714"/>
      <c r="E21714" s="44"/>
      <c r="F21714" s="29"/>
      <c r="G21714" s="45"/>
      <c r="L21714"/>
      <c r="M21714" s="46"/>
    </row>
    <row r="21715" spans="1:13" x14ac:dyDescent="0.3">
      <c r="A21715"/>
      <c r="B21715"/>
      <c r="C21715" s="29"/>
      <c r="D21715"/>
      <c r="E21715" s="44"/>
      <c r="F21715" s="29"/>
      <c r="G21715" s="45"/>
      <c r="L21715"/>
      <c r="M21715" s="46"/>
    </row>
    <row r="21716" spans="1:13" x14ac:dyDescent="0.3">
      <c r="A21716"/>
      <c r="B21716"/>
      <c r="C21716" s="29"/>
      <c r="D21716"/>
      <c r="E21716" s="44"/>
      <c r="F21716" s="29"/>
      <c r="G21716" s="45"/>
      <c r="L21716"/>
      <c r="M21716" s="46"/>
    </row>
    <row r="21717" spans="1:13" x14ac:dyDescent="0.3">
      <c r="A21717"/>
      <c r="B21717"/>
      <c r="C21717" s="29"/>
      <c r="D21717"/>
      <c r="E21717" s="44"/>
      <c r="F21717" s="29"/>
      <c r="G21717" s="45"/>
      <c r="L21717"/>
      <c r="M21717" s="46"/>
    </row>
    <row r="21718" spans="1:13" x14ac:dyDescent="0.3">
      <c r="A21718"/>
      <c r="B21718"/>
      <c r="C21718" s="29"/>
      <c r="D21718"/>
      <c r="E21718" s="44"/>
      <c r="F21718" s="29"/>
      <c r="G21718" s="45"/>
      <c r="L21718"/>
      <c r="M21718" s="46"/>
    </row>
    <row r="21719" spans="1:13" x14ac:dyDescent="0.3">
      <c r="A21719"/>
      <c r="B21719"/>
      <c r="C21719" s="29"/>
      <c r="D21719"/>
      <c r="E21719" s="44"/>
      <c r="F21719" s="29"/>
      <c r="G21719" s="45"/>
      <c r="L21719"/>
      <c r="M21719" s="46"/>
    </row>
    <row r="21720" spans="1:13" x14ac:dyDescent="0.3">
      <c r="A21720"/>
      <c r="B21720"/>
      <c r="C21720" s="29"/>
      <c r="D21720"/>
      <c r="E21720" s="44"/>
      <c r="F21720" s="29"/>
      <c r="G21720" s="45"/>
      <c r="L21720"/>
      <c r="M21720" s="46"/>
    </row>
    <row r="21721" spans="1:13" x14ac:dyDescent="0.3">
      <c r="A21721"/>
      <c r="B21721"/>
      <c r="C21721" s="29"/>
      <c r="D21721"/>
      <c r="E21721" s="44"/>
      <c r="F21721" s="29"/>
      <c r="G21721" s="45"/>
      <c r="L21721"/>
      <c r="M21721" s="46"/>
    </row>
    <row r="21722" spans="1:13" x14ac:dyDescent="0.3">
      <c r="A21722"/>
      <c r="B21722"/>
      <c r="C21722" s="29"/>
      <c r="D21722"/>
      <c r="E21722" s="44"/>
      <c r="F21722" s="29"/>
      <c r="G21722" s="45"/>
      <c r="L21722"/>
      <c r="M21722" s="46"/>
    </row>
    <row r="21723" spans="1:13" x14ac:dyDescent="0.3">
      <c r="A21723"/>
      <c r="B21723"/>
      <c r="C21723" s="29"/>
      <c r="D21723"/>
      <c r="E21723" s="44"/>
      <c r="F21723" s="29"/>
      <c r="G21723" s="45"/>
      <c r="L21723"/>
      <c r="M21723" s="46"/>
    </row>
    <row r="21724" spans="1:13" x14ac:dyDescent="0.3">
      <c r="A21724"/>
      <c r="B21724"/>
      <c r="C21724" s="29"/>
      <c r="D21724"/>
      <c r="E21724" s="44"/>
      <c r="F21724" s="29"/>
      <c r="G21724" s="45"/>
      <c r="L21724"/>
      <c r="M21724" s="46"/>
    </row>
    <row r="21725" spans="1:13" x14ac:dyDescent="0.3">
      <c r="A21725"/>
      <c r="B21725"/>
      <c r="C21725" s="29"/>
      <c r="D21725"/>
      <c r="E21725" s="44"/>
      <c r="F21725" s="29"/>
      <c r="G21725" s="45"/>
      <c r="L21725"/>
      <c r="M21725" s="46"/>
    </row>
    <row r="21726" spans="1:13" x14ac:dyDescent="0.3">
      <c r="A21726"/>
      <c r="B21726"/>
      <c r="C21726" s="29"/>
      <c r="D21726"/>
      <c r="E21726" s="44"/>
      <c r="F21726" s="29"/>
      <c r="G21726" s="45"/>
      <c r="L21726"/>
      <c r="M21726" s="46"/>
    </row>
    <row r="21727" spans="1:13" x14ac:dyDescent="0.3">
      <c r="A21727"/>
      <c r="B21727"/>
      <c r="C21727" s="29"/>
      <c r="D21727"/>
      <c r="E21727" s="44"/>
      <c r="F21727" s="29"/>
      <c r="G21727" s="45"/>
      <c r="L21727"/>
      <c r="M21727" s="46"/>
    </row>
    <row r="21728" spans="1:13" x14ac:dyDescent="0.3">
      <c r="A21728"/>
      <c r="B21728"/>
      <c r="C21728" s="29"/>
      <c r="D21728"/>
      <c r="E21728" s="44"/>
      <c r="F21728" s="29"/>
      <c r="G21728" s="45"/>
      <c r="L21728"/>
      <c r="M21728" s="46"/>
    </row>
    <row r="21729" spans="1:13" x14ac:dyDescent="0.3">
      <c r="A21729"/>
      <c r="B21729"/>
      <c r="C21729" s="29"/>
      <c r="D21729"/>
      <c r="E21729" s="44"/>
      <c r="F21729" s="29"/>
      <c r="G21729" s="45"/>
      <c r="L21729"/>
      <c r="M21729" s="46"/>
    </row>
    <row r="21730" spans="1:13" x14ac:dyDescent="0.3">
      <c r="A21730"/>
      <c r="B21730"/>
      <c r="C21730" s="29"/>
      <c r="D21730"/>
      <c r="E21730" s="44"/>
      <c r="F21730" s="29"/>
      <c r="G21730" s="45"/>
      <c r="L21730"/>
      <c r="M21730" s="46"/>
    </row>
    <row r="21731" spans="1:13" x14ac:dyDescent="0.3">
      <c r="A21731"/>
      <c r="B21731"/>
      <c r="C21731" s="29"/>
      <c r="D21731"/>
      <c r="E21731" s="44"/>
      <c r="F21731" s="29"/>
      <c r="G21731" s="45"/>
      <c r="L21731"/>
      <c r="M21731" s="46"/>
    </row>
    <row r="21732" spans="1:13" x14ac:dyDescent="0.3">
      <c r="A21732"/>
      <c r="B21732"/>
      <c r="C21732" s="29"/>
      <c r="D21732"/>
      <c r="E21732" s="44"/>
      <c r="F21732" s="29"/>
      <c r="G21732" s="45"/>
      <c r="L21732"/>
      <c r="M21732" s="46"/>
    </row>
    <row r="21733" spans="1:13" x14ac:dyDescent="0.3">
      <c r="A21733"/>
      <c r="B21733"/>
      <c r="C21733" s="29"/>
      <c r="D21733"/>
      <c r="E21733" s="44"/>
      <c r="F21733" s="29"/>
      <c r="G21733" s="45"/>
      <c r="L21733"/>
      <c r="M21733" s="46"/>
    </row>
    <row r="21734" spans="1:13" x14ac:dyDescent="0.3">
      <c r="A21734"/>
      <c r="B21734"/>
      <c r="C21734" s="29"/>
      <c r="D21734"/>
      <c r="E21734" s="44"/>
      <c r="F21734" s="29"/>
      <c r="G21734" s="45"/>
      <c r="L21734"/>
      <c r="M21734" s="46"/>
    </row>
    <row r="21735" spans="1:13" x14ac:dyDescent="0.3">
      <c r="A21735"/>
      <c r="B21735"/>
      <c r="C21735" s="29"/>
      <c r="D21735"/>
      <c r="E21735" s="44"/>
      <c r="F21735" s="29"/>
      <c r="G21735" s="45"/>
      <c r="L21735"/>
      <c r="M21735" s="46"/>
    </row>
    <row r="21736" spans="1:13" x14ac:dyDescent="0.3">
      <c r="A21736"/>
      <c r="B21736"/>
      <c r="C21736" s="29"/>
      <c r="D21736"/>
      <c r="E21736" s="44"/>
      <c r="F21736" s="29"/>
      <c r="G21736" s="45"/>
      <c r="L21736"/>
      <c r="M21736" s="46"/>
    </row>
    <row r="21737" spans="1:13" x14ac:dyDescent="0.3">
      <c r="A21737"/>
      <c r="B21737"/>
      <c r="C21737" s="29"/>
      <c r="D21737"/>
      <c r="E21737" s="44"/>
      <c r="F21737" s="29"/>
      <c r="G21737" s="45"/>
      <c r="L21737"/>
      <c r="M21737" s="46"/>
    </row>
    <row r="21738" spans="1:13" x14ac:dyDescent="0.3">
      <c r="A21738"/>
      <c r="B21738"/>
      <c r="C21738" s="29"/>
      <c r="D21738"/>
      <c r="E21738" s="44"/>
      <c r="F21738" s="29"/>
      <c r="G21738" s="45"/>
      <c r="L21738"/>
      <c r="M21738" s="46"/>
    </row>
    <row r="21739" spans="1:13" x14ac:dyDescent="0.3">
      <c r="A21739"/>
      <c r="B21739"/>
      <c r="C21739" s="29"/>
      <c r="D21739"/>
      <c r="E21739" s="44"/>
      <c r="F21739" s="29"/>
      <c r="G21739" s="45"/>
      <c r="L21739"/>
      <c r="M21739" s="46"/>
    </row>
    <row r="21740" spans="1:13" x14ac:dyDescent="0.3">
      <c r="A21740"/>
      <c r="B21740"/>
      <c r="C21740" s="29"/>
      <c r="D21740"/>
      <c r="E21740" s="44"/>
      <c r="F21740" s="29"/>
      <c r="G21740" s="45"/>
      <c r="L21740"/>
      <c r="M21740" s="46"/>
    </row>
    <row r="21741" spans="1:13" x14ac:dyDescent="0.3">
      <c r="A21741"/>
      <c r="B21741"/>
      <c r="C21741" s="29"/>
      <c r="D21741"/>
      <c r="E21741" s="44"/>
      <c r="F21741" s="29"/>
      <c r="G21741" s="45"/>
      <c r="L21741"/>
      <c r="M21741" s="46"/>
    </row>
    <row r="21742" spans="1:13" x14ac:dyDescent="0.3">
      <c r="A21742"/>
      <c r="B21742"/>
      <c r="C21742" s="29"/>
      <c r="D21742"/>
      <c r="E21742" s="44"/>
      <c r="F21742" s="29"/>
      <c r="G21742" s="45"/>
      <c r="L21742"/>
      <c r="M21742" s="46"/>
    </row>
    <row r="21743" spans="1:13" x14ac:dyDescent="0.3">
      <c r="A21743"/>
      <c r="B21743"/>
      <c r="C21743" s="29"/>
      <c r="D21743"/>
      <c r="E21743" s="44"/>
      <c r="F21743" s="29"/>
      <c r="G21743" s="45"/>
      <c r="L21743"/>
      <c r="M21743" s="46"/>
    </row>
    <row r="21744" spans="1:13" x14ac:dyDescent="0.3">
      <c r="A21744"/>
      <c r="B21744"/>
      <c r="C21744" s="29"/>
      <c r="D21744"/>
      <c r="E21744" s="44"/>
      <c r="F21744" s="29"/>
      <c r="G21744" s="45"/>
      <c r="L21744"/>
      <c r="M21744" s="46"/>
    </row>
    <row r="21745" spans="1:13" x14ac:dyDescent="0.3">
      <c r="A21745"/>
      <c r="B21745"/>
      <c r="C21745" s="29"/>
      <c r="D21745"/>
      <c r="E21745" s="44"/>
      <c r="F21745" s="29"/>
      <c r="G21745" s="45"/>
      <c r="L21745"/>
      <c r="M21745" s="46"/>
    </row>
    <row r="21746" spans="1:13" x14ac:dyDescent="0.3">
      <c r="A21746"/>
      <c r="B21746"/>
      <c r="C21746" s="29"/>
      <c r="D21746"/>
      <c r="E21746" s="44"/>
      <c r="F21746" s="29"/>
      <c r="G21746" s="45"/>
      <c r="L21746"/>
      <c r="M21746" s="46"/>
    </row>
    <row r="21747" spans="1:13" x14ac:dyDescent="0.3">
      <c r="A21747"/>
      <c r="B21747"/>
      <c r="C21747" s="29"/>
      <c r="D21747"/>
      <c r="E21747" s="44"/>
      <c r="F21747" s="29"/>
      <c r="G21747" s="45"/>
      <c r="L21747"/>
      <c r="M21747" s="46"/>
    </row>
    <row r="21748" spans="1:13" x14ac:dyDescent="0.3">
      <c r="A21748"/>
      <c r="B21748"/>
      <c r="C21748" s="29"/>
      <c r="D21748"/>
      <c r="E21748" s="44"/>
      <c r="F21748" s="29"/>
      <c r="G21748" s="45"/>
      <c r="L21748"/>
      <c r="M21748" s="46"/>
    </row>
    <row r="21749" spans="1:13" x14ac:dyDescent="0.3">
      <c r="A21749"/>
      <c r="B21749"/>
      <c r="C21749" s="29"/>
      <c r="D21749"/>
      <c r="E21749" s="44"/>
      <c r="F21749" s="29"/>
      <c r="G21749" s="45"/>
      <c r="L21749"/>
      <c r="M21749" s="46"/>
    </row>
    <row r="21750" spans="1:13" x14ac:dyDescent="0.3">
      <c r="A21750"/>
      <c r="B21750"/>
      <c r="C21750" s="29"/>
      <c r="D21750"/>
      <c r="E21750" s="44"/>
      <c r="F21750" s="29"/>
      <c r="G21750" s="45"/>
      <c r="L21750"/>
      <c r="M21750" s="46"/>
    </row>
    <row r="21751" spans="1:13" x14ac:dyDescent="0.3">
      <c r="A21751"/>
      <c r="B21751"/>
      <c r="C21751" s="29"/>
      <c r="D21751"/>
      <c r="E21751" s="44"/>
      <c r="F21751" s="29"/>
      <c r="G21751" s="45"/>
      <c r="L21751"/>
      <c r="M21751" s="46"/>
    </row>
    <row r="21752" spans="1:13" x14ac:dyDescent="0.3">
      <c r="A21752"/>
      <c r="B21752"/>
      <c r="C21752" s="29"/>
      <c r="D21752"/>
      <c r="E21752" s="44"/>
      <c r="F21752" s="29"/>
      <c r="G21752" s="45"/>
      <c r="L21752"/>
      <c r="M21752" s="46"/>
    </row>
    <row r="21753" spans="1:13" x14ac:dyDescent="0.3">
      <c r="A21753"/>
      <c r="B21753"/>
      <c r="C21753" s="29"/>
      <c r="D21753"/>
      <c r="E21753" s="44"/>
      <c r="F21753" s="29"/>
      <c r="G21753" s="45"/>
      <c r="L21753"/>
      <c r="M21753" s="46"/>
    </row>
    <row r="21754" spans="1:13" x14ac:dyDescent="0.3">
      <c r="A21754"/>
      <c r="B21754"/>
      <c r="C21754" s="29"/>
      <c r="D21754"/>
      <c r="E21754" s="44"/>
      <c r="F21754" s="29"/>
      <c r="G21754" s="45"/>
      <c r="L21754"/>
      <c r="M21754" s="46"/>
    </row>
    <row r="21755" spans="1:13" x14ac:dyDescent="0.3">
      <c r="A21755"/>
      <c r="B21755"/>
      <c r="C21755" s="29"/>
      <c r="D21755"/>
      <c r="E21755" s="44"/>
      <c r="F21755" s="29"/>
      <c r="G21755" s="45"/>
      <c r="L21755"/>
      <c r="M21755" s="46"/>
    </row>
    <row r="21756" spans="1:13" x14ac:dyDescent="0.3">
      <c r="A21756"/>
      <c r="B21756"/>
      <c r="C21756" s="29"/>
      <c r="D21756"/>
      <c r="E21756" s="44"/>
      <c r="F21756" s="29"/>
      <c r="G21756" s="45"/>
      <c r="L21756"/>
      <c r="M21756" s="46"/>
    </row>
    <row r="21757" spans="1:13" x14ac:dyDescent="0.3">
      <c r="A21757"/>
      <c r="B21757"/>
      <c r="C21757" s="29"/>
      <c r="D21757"/>
      <c r="E21757" s="44"/>
      <c r="F21757" s="29"/>
      <c r="G21757" s="45"/>
      <c r="L21757"/>
      <c r="M21757" s="46"/>
    </row>
    <row r="21758" spans="1:13" x14ac:dyDescent="0.3">
      <c r="A21758"/>
      <c r="B21758"/>
      <c r="C21758" s="29"/>
      <c r="D21758"/>
      <c r="E21758" s="44"/>
      <c r="F21758" s="29"/>
      <c r="G21758" s="45"/>
      <c r="L21758"/>
      <c r="M21758" s="46"/>
    </row>
    <row r="21759" spans="1:13" x14ac:dyDescent="0.3">
      <c r="A21759"/>
      <c r="B21759"/>
      <c r="C21759" s="29"/>
      <c r="D21759"/>
      <c r="E21759" s="44"/>
      <c r="F21759" s="29"/>
      <c r="G21759" s="45"/>
      <c r="L21759"/>
      <c r="M21759" s="46"/>
    </row>
    <row r="21760" spans="1:13" x14ac:dyDescent="0.3">
      <c r="A21760"/>
      <c r="B21760"/>
      <c r="C21760" s="29"/>
      <c r="D21760"/>
      <c r="E21760" s="44"/>
      <c r="F21760" s="29"/>
      <c r="G21760" s="45"/>
      <c r="L21760"/>
      <c r="M21760" s="46"/>
    </row>
    <row r="21761" spans="1:13" x14ac:dyDescent="0.3">
      <c r="A21761"/>
      <c r="B21761"/>
      <c r="C21761" s="29"/>
      <c r="D21761"/>
      <c r="E21761" s="44"/>
      <c r="F21761" s="29"/>
      <c r="G21761" s="45"/>
      <c r="L21761"/>
      <c r="M21761" s="46"/>
    </row>
    <row r="21762" spans="1:13" x14ac:dyDescent="0.3">
      <c r="A21762"/>
      <c r="B21762"/>
      <c r="C21762" s="29"/>
      <c r="D21762"/>
      <c r="E21762" s="44"/>
      <c r="F21762" s="29"/>
      <c r="G21762" s="45"/>
      <c r="L21762"/>
      <c r="M21762" s="46"/>
    </row>
    <row r="21763" spans="1:13" x14ac:dyDescent="0.3">
      <c r="A21763"/>
      <c r="B21763"/>
      <c r="C21763" s="29"/>
      <c r="D21763"/>
      <c r="E21763" s="44"/>
      <c r="F21763" s="29"/>
      <c r="G21763" s="45"/>
      <c r="L21763"/>
      <c r="M21763" s="46"/>
    </row>
    <row r="21764" spans="1:13" x14ac:dyDescent="0.3">
      <c r="A21764"/>
      <c r="B21764"/>
      <c r="C21764" s="29"/>
      <c r="D21764"/>
      <c r="E21764" s="44"/>
      <c r="F21764" s="29"/>
      <c r="G21764" s="45"/>
      <c r="L21764"/>
      <c r="M21764" s="46"/>
    </row>
    <row r="21765" spans="1:13" x14ac:dyDescent="0.3">
      <c r="A21765"/>
      <c r="B21765"/>
      <c r="C21765" s="29"/>
      <c r="D21765"/>
      <c r="E21765" s="44"/>
      <c r="F21765" s="29"/>
      <c r="G21765" s="45"/>
      <c r="L21765"/>
      <c r="M21765" s="46"/>
    </row>
    <row r="21766" spans="1:13" x14ac:dyDescent="0.3">
      <c r="A21766"/>
      <c r="B21766"/>
      <c r="C21766" s="29"/>
      <c r="D21766"/>
      <c r="E21766" s="44"/>
      <c r="F21766" s="29"/>
      <c r="G21766" s="45"/>
      <c r="L21766"/>
      <c r="M21766" s="46"/>
    </row>
    <row r="21767" spans="1:13" x14ac:dyDescent="0.3">
      <c r="A21767"/>
      <c r="B21767"/>
      <c r="C21767" s="29"/>
      <c r="D21767"/>
      <c r="E21767" s="44"/>
      <c r="F21767" s="29"/>
      <c r="G21767" s="45"/>
      <c r="L21767"/>
      <c r="M21767" s="46"/>
    </row>
    <row r="21768" spans="1:13" x14ac:dyDescent="0.3">
      <c r="A21768"/>
      <c r="B21768"/>
      <c r="C21768" s="29"/>
      <c r="D21768"/>
      <c r="E21768" s="44"/>
      <c r="F21768" s="29"/>
      <c r="G21768" s="45"/>
      <c r="L21768"/>
      <c r="M21768" s="46"/>
    </row>
    <row r="21769" spans="1:13" x14ac:dyDescent="0.3">
      <c r="A21769"/>
      <c r="B21769"/>
      <c r="C21769" s="29"/>
      <c r="D21769"/>
      <c r="E21769" s="44"/>
      <c r="F21769" s="29"/>
      <c r="G21769" s="45"/>
      <c r="L21769"/>
      <c r="M21769" s="46"/>
    </row>
    <row r="21770" spans="1:13" x14ac:dyDescent="0.3">
      <c r="A21770"/>
      <c r="B21770"/>
      <c r="C21770" s="29"/>
      <c r="D21770"/>
      <c r="E21770" s="44"/>
      <c r="F21770" s="29"/>
      <c r="G21770" s="45"/>
      <c r="L21770"/>
      <c r="M21770" s="46"/>
    </row>
    <row r="21771" spans="1:13" x14ac:dyDescent="0.3">
      <c r="A21771"/>
      <c r="B21771"/>
      <c r="C21771" s="29"/>
      <c r="D21771"/>
      <c r="E21771" s="44"/>
      <c r="F21771" s="29"/>
      <c r="G21771" s="45"/>
      <c r="L21771"/>
      <c r="M21771" s="46"/>
    </row>
    <row r="21772" spans="1:13" x14ac:dyDescent="0.3">
      <c r="A21772"/>
      <c r="B21772"/>
      <c r="C21772" s="29"/>
      <c r="D21772"/>
      <c r="E21772" s="44"/>
      <c r="F21772" s="29"/>
      <c r="G21772" s="45"/>
      <c r="L21772"/>
      <c r="M21772" s="46"/>
    </row>
    <row r="21773" spans="1:13" x14ac:dyDescent="0.3">
      <c r="A21773"/>
      <c r="B21773"/>
      <c r="C21773" s="29"/>
      <c r="D21773"/>
      <c r="E21773" s="44"/>
      <c r="F21773" s="29"/>
      <c r="G21773" s="45"/>
      <c r="L21773"/>
      <c r="M21773" s="46"/>
    </row>
    <row r="21774" spans="1:13" x14ac:dyDescent="0.3">
      <c r="A21774"/>
      <c r="B21774"/>
      <c r="C21774" s="29"/>
      <c r="D21774"/>
      <c r="E21774" s="44"/>
      <c r="F21774" s="29"/>
      <c r="G21774" s="45"/>
      <c r="L21774"/>
      <c r="M21774" s="46"/>
    </row>
    <row r="21775" spans="1:13" x14ac:dyDescent="0.3">
      <c r="A21775"/>
      <c r="B21775"/>
      <c r="C21775" s="29"/>
      <c r="D21775"/>
      <c r="E21775" s="44"/>
      <c r="F21775" s="29"/>
      <c r="G21775" s="45"/>
      <c r="L21775"/>
      <c r="M21775" s="46"/>
    </row>
    <row r="21776" spans="1:13" x14ac:dyDescent="0.3">
      <c r="A21776"/>
      <c r="B21776"/>
      <c r="C21776" s="29"/>
      <c r="D21776"/>
      <c r="E21776" s="44"/>
      <c r="F21776" s="29"/>
      <c r="G21776" s="45"/>
      <c r="L21776"/>
      <c r="M21776" s="46"/>
    </row>
    <row r="21777" spans="1:13" x14ac:dyDescent="0.3">
      <c r="A21777"/>
      <c r="B21777"/>
      <c r="C21777" s="29"/>
      <c r="D21777"/>
      <c r="E21777" s="44"/>
      <c r="F21777" s="29"/>
      <c r="G21777" s="45"/>
      <c r="L21777"/>
      <c r="M21777" s="46"/>
    </row>
    <row r="21778" spans="1:13" x14ac:dyDescent="0.3">
      <c r="A21778"/>
      <c r="B21778"/>
      <c r="C21778" s="29"/>
      <c r="D21778"/>
      <c r="E21778" s="44"/>
      <c r="F21778" s="29"/>
      <c r="G21778" s="45"/>
      <c r="L21778"/>
      <c r="M21778" s="46"/>
    </row>
    <row r="21779" spans="1:13" x14ac:dyDescent="0.3">
      <c r="A21779"/>
      <c r="B21779"/>
      <c r="C21779" s="29"/>
      <c r="D21779"/>
      <c r="E21779" s="44"/>
      <c r="F21779" s="29"/>
      <c r="G21779" s="45"/>
      <c r="L21779"/>
      <c r="M21779" s="46"/>
    </row>
    <row r="21780" spans="1:13" x14ac:dyDescent="0.3">
      <c r="A21780"/>
      <c r="B21780"/>
      <c r="C21780" s="29"/>
      <c r="D21780"/>
      <c r="E21780" s="44"/>
      <c r="F21780" s="29"/>
      <c r="G21780" s="45"/>
      <c r="L21780"/>
      <c r="M21780" s="46"/>
    </row>
    <row r="21781" spans="1:13" x14ac:dyDescent="0.3">
      <c r="A21781"/>
      <c r="B21781"/>
      <c r="C21781" s="29"/>
      <c r="D21781"/>
      <c r="E21781" s="44"/>
      <c r="F21781" s="29"/>
      <c r="G21781" s="45"/>
      <c r="L21781"/>
      <c r="M21781" s="46"/>
    </row>
    <row r="21782" spans="1:13" x14ac:dyDescent="0.3">
      <c r="A21782"/>
      <c r="B21782"/>
      <c r="C21782" s="29"/>
      <c r="D21782"/>
      <c r="E21782" s="44"/>
      <c r="F21782" s="29"/>
      <c r="G21782" s="45"/>
      <c r="L21782"/>
      <c r="M21782" s="46"/>
    </row>
    <row r="21783" spans="1:13" x14ac:dyDescent="0.3">
      <c r="A21783"/>
      <c r="B21783"/>
      <c r="C21783" s="29"/>
      <c r="D21783"/>
      <c r="E21783" s="44"/>
      <c r="F21783" s="29"/>
      <c r="G21783" s="45"/>
      <c r="L21783"/>
      <c r="M21783" s="46"/>
    </row>
    <row r="21784" spans="1:13" x14ac:dyDescent="0.3">
      <c r="A21784"/>
      <c r="B21784"/>
      <c r="C21784" s="29"/>
      <c r="D21784"/>
      <c r="E21784" s="44"/>
      <c r="F21784" s="29"/>
      <c r="G21784" s="45"/>
      <c r="L21784"/>
      <c r="M21784" s="46"/>
    </row>
    <row r="21785" spans="1:13" x14ac:dyDescent="0.3">
      <c r="A21785"/>
      <c r="B21785"/>
      <c r="C21785" s="29"/>
      <c r="D21785"/>
      <c r="E21785" s="44"/>
      <c r="F21785" s="29"/>
      <c r="G21785" s="45"/>
      <c r="L21785"/>
      <c r="M21785" s="46"/>
    </row>
    <row r="21786" spans="1:13" x14ac:dyDescent="0.3">
      <c r="A21786"/>
      <c r="B21786"/>
      <c r="C21786" s="29"/>
      <c r="D21786"/>
      <c r="E21786" s="44"/>
      <c r="F21786" s="29"/>
      <c r="G21786" s="45"/>
      <c r="L21786"/>
      <c r="M21786" s="46"/>
    </row>
    <row r="21787" spans="1:13" x14ac:dyDescent="0.3">
      <c r="A21787"/>
      <c r="B21787"/>
      <c r="C21787" s="29"/>
      <c r="D21787"/>
      <c r="E21787" s="44"/>
      <c r="F21787" s="29"/>
      <c r="G21787" s="45"/>
      <c r="L21787"/>
      <c r="M21787" s="46"/>
    </row>
    <row r="21788" spans="1:13" x14ac:dyDescent="0.3">
      <c r="A21788"/>
      <c r="B21788"/>
      <c r="C21788" s="29"/>
      <c r="D21788"/>
      <c r="E21788" s="44"/>
      <c r="F21788" s="29"/>
      <c r="G21788" s="45"/>
      <c r="L21788"/>
      <c r="M21788" s="46"/>
    </row>
    <row r="21789" spans="1:13" x14ac:dyDescent="0.3">
      <c r="A21789"/>
      <c r="B21789"/>
      <c r="C21789" s="29"/>
      <c r="D21789"/>
      <c r="E21789" s="44"/>
      <c r="F21789" s="29"/>
      <c r="G21789" s="45"/>
      <c r="L21789"/>
      <c r="M21789" s="46"/>
    </row>
    <row r="21790" spans="1:13" x14ac:dyDescent="0.3">
      <c r="A21790"/>
      <c r="B21790"/>
      <c r="C21790" s="29"/>
      <c r="D21790"/>
      <c r="E21790" s="44"/>
      <c r="F21790" s="29"/>
      <c r="G21790" s="45"/>
      <c r="L21790"/>
      <c r="M21790" s="46"/>
    </row>
    <row r="21791" spans="1:13" x14ac:dyDescent="0.3">
      <c r="A21791"/>
      <c r="B21791"/>
      <c r="C21791" s="29"/>
      <c r="D21791"/>
      <c r="E21791" s="44"/>
      <c r="F21791" s="29"/>
      <c r="G21791" s="45"/>
      <c r="L21791"/>
      <c r="M21791" s="46"/>
    </row>
    <row r="21792" spans="1:13" x14ac:dyDescent="0.3">
      <c r="A21792"/>
      <c r="B21792"/>
      <c r="C21792" s="29"/>
      <c r="D21792"/>
      <c r="E21792" s="44"/>
      <c r="F21792" s="29"/>
      <c r="G21792" s="45"/>
      <c r="L21792"/>
      <c r="M21792" s="46"/>
    </row>
    <row r="21793" spans="1:13" x14ac:dyDescent="0.3">
      <c r="A21793"/>
      <c r="B21793"/>
      <c r="C21793" s="29"/>
      <c r="D21793"/>
      <c r="E21793" s="44"/>
      <c r="F21793" s="29"/>
      <c r="G21793" s="45"/>
      <c r="L21793"/>
      <c r="M21793" s="46"/>
    </row>
    <row r="21794" spans="1:13" x14ac:dyDescent="0.3">
      <c r="A21794"/>
      <c r="B21794"/>
      <c r="C21794" s="29"/>
      <c r="D21794"/>
      <c r="E21794" s="44"/>
      <c r="F21794" s="29"/>
      <c r="G21794" s="45"/>
      <c r="L21794"/>
      <c r="M21794" s="46"/>
    </row>
    <row r="21795" spans="1:13" x14ac:dyDescent="0.3">
      <c r="A21795"/>
      <c r="B21795"/>
      <c r="C21795" s="29"/>
      <c r="D21795"/>
      <c r="E21795" s="44"/>
      <c r="F21795" s="29"/>
      <c r="G21795" s="45"/>
      <c r="L21795"/>
      <c r="M21795" s="46"/>
    </row>
    <row r="21796" spans="1:13" x14ac:dyDescent="0.3">
      <c r="A21796"/>
      <c r="B21796"/>
      <c r="C21796" s="29"/>
      <c r="D21796"/>
      <c r="E21796" s="44"/>
      <c r="F21796" s="29"/>
      <c r="G21796" s="45"/>
      <c r="L21796"/>
      <c r="M21796" s="46"/>
    </row>
    <row r="21797" spans="1:13" x14ac:dyDescent="0.3">
      <c r="A21797"/>
      <c r="B21797"/>
      <c r="C21797" s="29"/>
      <c r="D21797"/>
      <c r="E21797" s="44"/>
      <c r="F21797" s="29"/>
      <c r="G21797" s="45"/>
      <c r="L21797"/>
      <c r="M21797" s="46"/>
    </row>
    <row r="21798" spans="1:13" x14ac:dyDescent="0.3">
      <c r="A21798"/>
      <c r="B21798"/>
      <c r="C21798" s="29"/>
      <c r="D21798"/>
      <c r="E21798" s="44"/>
      <c r="F21798" s="29"/>
      <c r="G21798" s="45"/>
      <c r="L21798"/>
      <c r="M21798" s="46"/>
    </row>
    <row r="21799" spans="1:13" x14ac:dyDescent="0.3">
      <c r="A21799"/>
      <c r="B21799"/>
      <c r="C21799" s="29"/>
      <c r="D21799"/>
      <c r="E21799" s="44"/>
      <c r="F21799" s="29"/>
      <c r="G21799" s="45"/>
      <c r="L21799"/>
      <c r="M21799" s="46"/>
    </row>
    <row r="21800" spans="1:13" x14ac:dyDescent="0.3">
      <c r="A21800"/>
      <c r="B21800"/>
      <c r="C21800" s="29"/>
      <c r="D21800"/>
      <c r="E21800" s="44"/>
      <c r="F21800" s="29"/>
      <c r="G21800" s="45"/>
      <c r="L21800"/>
      <c r="M21800" s="46"/>
    </row>
    <row r="21801" spans="1:13" x14ac:dyDescent="0.3">
      <c r="A21801"/>
      <c r="B21801"/>
      <c r="C21801" s="29"/>
      <c r="D21801"/>
      <c r="E21801" s="44"/>
      <c r="F21801" s="29"/>
      <c r="G21801" s="45"/>
      <c r="L21801"/>
      <c r="M21801" s="46"/>
    </row>
    <row r="21802" spans="1:13" x14ac:dyDescent="0.3">
      <c r="A21802"/>
      <c r="B21802"/>
      <c r="C21802" s="29"/>
      <c r="D21802"/>
      <c r="E21802" s="44"/>
      <c r="F21802" s="29"/>
      <c r="G21802" s="45"/>
      <c r="L21802"/>
      <c r="M21802" s="46"/>
    </row>
    <row r="21803" spans="1:13" x14ac:dyDescent="0.3">
      <c r="A21803"/>
      <c r="B21803"/>
      <c r="C21803" s="29"/>
      <c r="D21803"/>
      <c r="E21803" s="44"/>
      <c r="F21803" s="29"/>
      <c r="G21803" s="45"/>
      <c r="L21803"/>
      <c r="M21803" s="46"/>
    </row>
    <row r="21804" spans="1:13" x14ac:dyDescent="0.3">
      <c r="A21804"/>
      <c r="B21804"/>
      <c r="C21804" s="29"/>
      <c r="D21804"/>
      <c r="E21804" s="44"/>
      <c r="F21804" s="29"/>
      <c r="G21804" s="45"/>
      <c r="L21804"/>
      <c r="M21804" s="46"/>
    </row>
    <row r="21805" spans="1:13" x14ac:dyDescent="0.3">
      <c r="A21805"/>
      <c r="B21805"/>
      <c r="C21805" s="29"/>
      <c r="D21805"/>
      <c r="E21805" s="44"/>
      <c r="F21805" s="29"/>
      <c r="G21805" s="45"/>
      <c r="L21805"/>
      <c r="M21805" s="46"/>
    </row>
    <row r="21806" spans="1:13" x14ac:dyDescent="0.3">
      <c r="A21806"/>
      <c r="B21806"/>
      <c r="C21806" s="29"/>
      <c r="D21806"/>
      <c r="E21806" s="44"/>
      <c r="F21806" s="29"/>
      <c r="G21806" s="45"/>
      <c r="L21806"/>
      <c r="M21806" s="46"/>
    </row>
    <row r="21807" spans="1:13" x14ac:dyDescent="0.3">
      <c r="A21807"/>
      <c r="B21807"/>
      <c r="C21807" s="29"/>
      <c r="D21807"/>
      <c r="E21807" s="44"/>
      <c r="F21807" s="29"/>
      <c r="G21807" s="45"/>
      <c r="L21807"/>
      <c r="M21807" s="46"/>
    </row>
    <row r="21808" spans="1:13" x14ac:dyDescent="0.3">
      <c r="A21808"/>
      <c r="B21808"/>
      <c r="C21808" s="29"/>
      <c r="D21808"/>
      <c r="E21808" s="44"/>
      <c r="F21808" s="29"/>
      <c r="G21808" s="45"/>
      <c r="L21808"/>
      <c r="M21808" s="46"/>
    </row>
    <row r="21809" spans="1:13" x14ac:dyDescent="0.3">
      <c r="A21809"/>
      <c r="B21809"/>
      <c r="C21809" s="29"/>
      <c r="D21809"/>
      <c r="E21809" s="44"/>
      <c r="F21809" s="29"/>
      <c r="G21809" s="45"/>
      <c r="L21809"/>
      <c r="M21809" s="46"/>
    </row>
    <row r="21810" spans="1:13" x14ac:dyDescent="0.3">
      <c r="A21810"/>
      <c r="B21810"/>
      <c r="C21810" s="29"/>
      <c r="D21810"/>
      <c r="E21810" s="44"/>
      <c r="F21810" s="29"/>
      <c r="G21810" s="45"/>
      <c r="L21810"/>
      <c r="M21810" s="46"/>
    </row>
    <row r="21811" spans="1:13" x14ac:dyDescent="0.3">
      <c r="A21811"/>
      <c r="B21811"/>
      <c r="C21811" s="29"/>
      <c r="D21811"/>
      <c r="E21811" s="44"/>
      <c r="F21811" s="29"/>
      <c r="G21811" s="45"/>
      <c r="L21811"/>
      <c r="M21811" s="46"/>
    </row>
    <row r="21812" spans="1:13" x14ac:dyDescent="0.3">
      <c r="A21812"/>
      <c r="B21812"/>
      <c r="C21812" s="29"/>
      <c r="D21812"/>
      <c r="E21812" s="44"/>
      <c r="F21812" s="29"/>
      <c r="G21812" s="45"/>
      <c r="L21812"/>
      <c r="M21812" s="46"/>
    </row>
    <row r="21813" spans="1:13" x14ac:dyDescent="0.3">
      <c r="A21813"/>
      <c r="B21813"/>
      <c r="C21813" s="29"/>
      <c r="D21813"/>
      <c r="E21813" s="44"/>
      <c r="F21813" s="29"/>
      <c r="G21813" s="45"/>
      <c r="L21813"/>
      <c r="M21813" s="46"/>
    </row>
    <row r="21814" spans="1:13" x14ac:dyDescent="0.3">
      <c r="A21814"/>
      <c r="B21814"/>
      <c r="C21814" s="29"/>
      <c r="D21814"/>
      <c r="E21814" s="44"/>
      <c r="F21814" s="29"/>
      <c r="G21814" s="45"/>
      <c r="L21814"/>
      <c r="M21814" s="46"/>
    </row>
    <row r="21815" spans="1:13" x14ac:dyDescent="0.3">
      <c r="A21815"/>
      <c r="B21815"/>
      <c r="C21815" s="29"/>
      <c r="D21815"/>
      <c r="E21815" s="44"/>
      <c r="F21815" s="29"/>
      <c r="G21815" s="45"/>
      <c r="L21815"/>
      <c r="M21815" s="46"/>
    </row>
    <row r="21816" spans="1:13" x14ac:dyDescent="0.3">
      <c r="A21816"/>
      <c r="B21816"/>
      <c r="C21816" s="29"/>
      <c r="D21816"/>
      <c r="E21816" s="44"/>
      <c r="F21816" s="29"/>
      <c r="G21816" s="45"/>
      <c r="L21816"/>
      <c r="M21816" s="46"/>
    </row>
    <row r="21817" spans="1:13" x14ac:dyDescent="0.3">
      <c r="A21817"/>
      <c r="B21817"/>
      <c r="C21817" s="29"/>
      <c r="D21817"/>
      <c r="E21817" s="44"/>
      <c r="F21817" s="29"/>
      <c r="G21817" s="45"/>
      <c r="L21817"/>
      <c r="M21817" s="46"/>
    </row>
    <row r="21818" spans="1:13" x14ac:dyDescent="0.3">
      <c r="A21818"/>
      <c r="B21818"/>
      <c r="C21818" s="29"/>
      <c r="D21818"/>
      <c r="E21818" s="44"/>
      <c r="F21818" s="29"/>
      <c r="G21818" s="45"/>
      <c r="L21818"/>
      <c r="M21818" s="46"/>
    </row>
    <row r="21819" spans="1:13" x14ac:dyDescent="0.3">
      <c r="A21819"/>
      <c r="B21819"/>
      <c r="C21819" s="29"/>
      <c r="D21819"/>
      <c r="E21819" s="44"/>
      <c r="F21819" s="29"/>
      <c r="G21819" s="45"/>
      <c r="L21819"/>
      <c r="M21819" s="46"/>
    </row>
    <row r="21820" spans="1:13" x14ac:dyDescent="0.3">
      <c r="A21820"/>
      <c r="B21820"/>
      <c r="C21820" s="29"/>
      <c r="D21820"/>
      <c r="E21820" s="44"/>
      <c r="F21820" s="29"/>
      <c r="G21820" s="45"/>
      <c r="L21820"/>
      <c r="M21820" s="46"/>
    </row>
    <row r="21821" spans="1:13" x14ac:dyDescent="0.3">
      <c r="A21821"/>
      <c r="B21821"/>
      <c r="C21821" s="29"/>
      <c r="D21821"/>
      <c r="E21821" s="44"/>
      <c r="F21821" s="29"/>
      <c r="G21821" s="45"/>
      <c r="L21821"/>
      <c r="M21821" s="46"/>
    </row>
    <row r="21822" spans="1:13" x14ac:dyDescent="0.3">
      <c r="A21822"/>
      <c r="B21822"/>
      <c r="C21822" s="29"/>
      <c r="D21822"/>
      <c r="E21822" s="44"/>
      <c r="F21822" s="29"/>
      <c r="G21822" s="45"/>
      <c r="L21822"/>
      <c r="M21822" s="46"/>
    </row>
    <row r="21823" spans="1:13" x14ac:dyDescent="0.3">
      <c r="A21823"/>
      <c r="B21823"/>
      <c r="C21823" s="29"/>
      <c r="D21823"/>
      <c r="E21823" s="44"/>
      <c r="F21823" s="29"/>
      <c r="G21823" s="45"/>
      <c r="L21823"/>
      <c r="M21823" s="46"/>
    </row>
    <row r="21824" spans="1:13" x14ac:dyDescent="0.3">
      <c r="A21824"/>
      <c r="B21824"/>
      <c r="C21824" s="29"/>
      <c r="D21824"/>
      <c r="E21824" s="44"/>
      <c r="F21824" s="29"/>
      <c r="G21824" s="45"/>
      <c r="L21824"/>
      <c r="M21824" s="46"/>
    </row>
    <row r="21825" spans="1:13" x14ac:dyDescent="0.3">
      <c r="A21825"/>
      <c r="B21825"/>
      <c r="C21825" s="29"/>
      <c r="D21825"/>
      <c r="E21825" s="44"/>
      <c r="F21825" s="29"/>
      <c r="G21825" s="45"/>
      <c r="L21825"/>
      <c r="M21825" s="46"/>
    </row>
    <row r="21826" spans="1:13" x14ac:dyDescent="0.3">
      <c r="A21826"/>
      <c r="B21826"/>
      <c r="C21826" s="29"/>
      <c r="D21826"/>
      <c r="E21826" s="44"/>
      <c r="F21826" s="29"/>
      <c r="G21826" s="45"/>
      <c r="L21826"/>
      <c r="M21826" s="46"/>
    </row>
    <row r="21827" spans="1:13" x14ac:dyDescent="0.3">
      <c r="A21827"/>
      <c r="B21827"/>
      <c r="C21827" s="29"/>
      <c r="D21827"/>
      <c r="E21827" s="44"/>
      <c r="F21827" s="29"/>
      <c r="G21827" s="45"/>
      <c r="L21827"/>
      <c r="M21827" s="46"/>
    </row>
    <row r="21828" spans="1:13" x14ac:dyDescent="0.3">
      <c r="A21828"/>
      <c r="B21828"/>
      <c r="C21828" s="29"/>
      <c r="D21828"/>
      <c r="E21828" s="44"/>
      <c r="F21828" s="29"/>
      <c r="G21828" s="45"/>
      <c r="L21828"/>
      <c r="M21828" s="46"/>
    </row>
    <row r="21829" spans="1:13" x14ac:dyDescent="0.3">
      <c r="A21829"/>
      <c r="B21829"/>
      <c r="C21829" s="29"/>
      <c r="D21829"/>
      <c r="E21829" s="44"/>
      <c r="F21829" s="29"/>
      <c r="G21829" s="45"/>
      <c r="L21829"/>
      <c r="M21829" s="46"/>
    </row>
    <row r="21830" spans="1:13" x14ac:dyDescent="0.3">
      <c r="A21830"/>
      <c r="B21830"/>
      <c r="C21830" s="29"/>
      <c r="D21830"/>
      <c r="E21830" s="44"/>
      <c r="F21830" s="29"/>
      <c r="G21830" s="45"/>
      <c r="L21830"/>
      <c r="M21830" s="46"/>
    </row>
    <row r="21831" spans="1:13" x14ac:dyDescent="0.3">
      <c r="A21831"/>
      <c r="B21831"/>
      <c r="C21831" s="29"/>
      <c r="D21831"/>
      <c r="E21831" s="44"/>
      <c r="F21831" s="29"/>
      <c r="G21831" s="45"/>
      <c r="L21831"/>
      <c r="M21831" s="46"/>
    </row>
    <row r="21832" spans="1:13" x14ac:dyDescent="0.3">
      <c r="A21832"/>
      <c r="B21832"/>
      <c r="C21832" s="29"/>
      <c r="D21832"/>
      <c r="E21832" s="44"/>
      <c r="F21832" s="29"/>
      <c r="G21832" s="45"/>
      <c r="L21832"/>
      <c r="M21832" s="46"/>
    </row>
    <row r="21833" spans="1:13" x14ac:dyDescent="0.3">
      <c r="A21833"/>
      <c r="B21833"/>
      <c r="C21833" s="29"/>
      <c r="D21833"/>
      <c r="E21833" s="44"/>
      <c r="F21833" s="29"/>
      <c r="G21833" s="45"/>
      <c r="L21833"/>
      <c r="M21833" s="46"/>
    </row>
    <row r="21834" spans="1:13" x14ac:dyDescent="0.3">
      <c r="A21834"/>
      <c r="B21834"/>
      <c r="C21834" s="29"/>
      <c r="D21834"/>
      <c r="E21834" s="44"/>
      <c r="F21834" s="29"/>
      <c r="G21834" s="45"/>
      <c r="L21834"/>
      <c r="M21834" s="46"/>
    </row>
    <row r="21835" spans="1:13" x14ac:dyDescent="0.3">
      <c r="A21835"/>
      <c r="B21835"/>
      <c r="C21835" s="29"/>
      <c r="D21835"/>
      <c r="E21835" s="44"/>
      <c r="F21835" s="29"/>
      <c r="G21835" s="45"/>
      <c r="L21835"/>
      <c r="M21835" s="46"/>
    </row>
    <row r="21836" spans="1:13" x14ac:dyDescent="0.3">
      <c r="A21836"/>
      <c r="B21836"/>
      <c r="C21836" s="29"/>
      <c r="D21836"/>
      <c r="E21836" s="44"/>
      <c r="F21836" s="29"/>
      <c r="G21836" s="45"/>
      <c r="L21836"/>
      <c r="M21836" s="46"/>
    </row>
    <row r="21837" spans="1:13" x14ac:dyDescent="0.3">
      <c r="A21837"/>
      <c r="B21837"/>
      <c r="C21837" s="29"/>
      <c r="D21837"/>
      <c r="E21837" s="44"/>
      <c r="F21837" s="29"/>
      <c r="G21837" s="45"/>
      <c r="L21837"/>
      <c r="M21837" s="46"/>
    </row>
    <row r="21838" spans="1:13" x14ac:dyDescent="0.3">
      <c r="A21838"/>
      <c r="B21838"/>
      <c r="C21838" s="29"/>
      <c r="D21838"/>
      <c r="E21838" s="44"/>
      <c r="F21838" s="29"/>
      <c r="G21838" s="45"/>
      <c r="L21838"/>
      <c r="M21838" s="46"/>
    </row>
    <row r="21839" spans="1:13" x14ac:dyDescent="0.3">
      <c r="A21839"/>
      <c r="B21839"/>
      <c r="C21839" s="29"/>
      <c r="D21839"/>
      <c r="E21839" s="44"/>
      <c r="F21839" s="29"/>
      <c r="G21839" s="45"/>
      <c r="L21839"/>
      <c r="M21839" s="46"/>
    </row>
    <row r="21840" spans="1:13" x14ac:dyDescent="0.3">
      <c r="A21840"/>
      <c r="B21840"/>
      <c r="C21840" s="29"/>
      <c r="D21840"/>
      <c r="E21840" s="44"/>
      <c r="F21840" s="29"/>
      <c r="G21840" s="45"/>
      <c r="L21840"/>
      <c r="M21840" s="46"/>
    </row>
    <row r="21841" spans="1:13" x14ac:dyDescent="0.3">
      <c r="A21841"/>
      <c r="B21841"/>
      <c r="C21841" s="29"/>
      <c r="D21841"/>
      <c r="E21841" s="44"/>
      <c r="F21841" s="29"/>
      <c r="G21841" s="45"/>
      <c r="L21841"/>
      <c r="M21841" s="46"/>
    </row>
    <row r="21842" spans="1:13" x14ac:dyDescent="0.3">
      <c r="A21842"/>
      <c r="B21842"/>
      <c r="C21842" s="29"/>
      <c r="D21842"/>
      <c r="E21842" s="44"/>
      <c r="F21842" s="29"/>
      <c r="G21842" s="45"/>
      <c r="L21842"/>
      <c r="M21842" s="46"/>
    </row>
    <row r="21843" spans="1:13" x14ac:dyDescent="0.3">
      <c r="A21843"/>
      <c r="B21843"/>
      <c r="C21843" s="29"/>
      <c r="D21843"/>
      <c r="E21843" s="44"/>
      <c r="F21843" s="29"/>
      <c r="G21843" s="45"/>
      <c r="L21843"/>
      <c r="M21843" s="46"/>
    </row>
    <row r="21844" spans="1:13" x14ac:dyDescent="0.3">
      <c r="A21844"/>
      <c r="B21844"/>
      <c r="C21844" s="29"/>
      <c r="D21844"/>
      <c r="E21844" s="44"/>
      <c r="F21844" s="29"/>
      <c r="G21844" s="45"/>
      <c r="L21844"/>
      <c r="M21844" s="46"/>
    </row>
    <row r="21845" spans="1:13" x14ac:dyDescent="0.3">
      <c r="A21845"/>
      <c r="B21845"/>
      <c r="C21845" s="29"/>
      <c r="D21845"/>
      <c r="E21845" s="44"/>
      <c r="F21845" s="29"/>
      <c r="G21845" s="45"/>
      <c r="L21845"/>
      <c r="M21845" s="46"/>
    </row>
    <row r="21846" spans="1:13" x14ac:dyDescent="0.3">
      <c r="A21846"/>
      <c r="B21846"/>
      <c r="C21846" s="29"/>
      <c r="D21846"/>
      <c r="E21846" s="44"/>
      <c r="F21846" s="29"/>
      <c r="G21846" s="45"/>
      <c r="L21846"/>
      <c r="M21846" s="46"/>
    </row>
    <row r="21847" spans="1:13" x14ac:dyDescent="0.3">
      <c r="A21847"/>
      <c r="B21847"/>
      <c r="C21847" s="29"/>
      <c r="D21847"/>
      <c r="E21847" s="44"/>
      <c r="F21847" s="29"/>
      <c r="G21847" s="45"/>
      <c r="L21847"/>
      <c r="M21847" s="46"/>
    </row>
    <row r="21848" spans="1:13" x14ac:dyDescent="0.3">
      <c r="A21848"/>
      <c r="B21848"/>
      <c r="C21848" s="29"/>
      <c r="D21848"/>
      <c r="E21848" s="44"/>
      <c r="F21848" s="29"/>
      <c r="G21848" s="45"/>
      <c r="L21848"/>
      <c r="M21848" s="46"/>
    </row>
    <row r="21849" spans="1:13" x14ac:dyDescent="0.3">
      <c r="A21849"/>
      <c r="B21849"/>
      <c r="C21849" s="29"/>
      <c r="D21849"/>
      <c r="E21849" s="44"/>
      <c r="F21849" s="29"/>
      <c r="G21849" s="45"/>
      <c r="L21849"/>
      <c r="M21849" s="46"/>
    </row>
    <row r="21850" spans="1:13" x14ac:dyDescent="0.3">
      <c r="A21850"/>
      <c r="B21850"/>
      <c r="C21850" s="29"/>
      <c r="D21850"/>
      <c r="E21850" s="44"/>
      <c r="F21850" s="29"/>
      <c r="G21850" s="45"/>
      <c r="L21850"/>
      <c r="M21850" s="46"/>
    </row>
    <row r="21851" spans="1:13" x14ac:dyDescent="0.3">
      <c r="A21851"/>
      <c r="B21851"/>
      <c r="C21851" s="29"/>
      <c r="D21851"/>
      <c r="E21851" s="44"/>
      <c r="F21851" s="29"/>
      <c r="G21851" s="45"/>
      <c r="L21851"/>
      <c r="M21851" s="46"/>
    </row>
    <row r="21852" spans="1:13" x14ac:dyDescent="0.3">
      <c r="A21852"/>
      <c r="B21852"/>
      <c r="C21852" s="29"/>
      <c r="D21852"/>
      <c r="E21852" s="44"/>
      <c r="F21852" s="29"/>
      <c r="G21852" s="45"/>
      <c r="L21852"/>
      <c r="M21852" s="46"/>
    </row>
    <row r="21853" spans="1:13" x14ac:dyDescent="0.3">
      <c r="A21853"/>
      <c r="B21853"/>
      <c r="C21853" s="29"/>
      <c r="D21853"/>
      <c r="E21853" s="44"/>
      <c r="F21853" s="29"/>
      <c r="G21853" s="45"/>
      <c r="L21853"/>
      <c r="M21853" s="46"/>
    </row>
    <row r="21854" spans="1:13" x14ac:dyDescent="0.3">
      <c r="A21854"/>
      <c r="B21854"/>
      <c r="C21854" s="29"/>
      <c r="D21854"/>
      <c r="E21854" s="44"/>
      <c r="F21854" s="29"/>
      <c r="G21854" s="45"/>
      <c r="L21854"/>
      <c r="M21854" s="46"/>
    </row>
    <row r="21855" spans="1:13" x14ac:dyDescent="0.3">
      <c r="A21855"/>
      <c r="B21855"/>
      <c r="C21855" s="29"/>
      <c r="D21855"/>
      <c r="E21855" s="44"/>
      <c r="F21855" s="29"/>
      <c r="G21855" s="45"/>
      <c r="L21855"/>
      <c r="M21855" s="46"/>
    </row>
    <row r="21856" spans="1:13" x14ac:dyDescent="0.3">
      <c r="A21856"/>
      <c r="B21856"/>
      <c r="C21856" s="29"/>
      <c r="D21856"/>
      <c r="E21856" s="44"/>
      <c r="F21856" s="29"/>
      <c r="G21856" s="45"/>
      <c r="L21856"/>
      <c r="M21856" s="46"/>
    </row>
    <row r="21857" spans="1:13" x14ac:dyDescent="0.3">
      <c r="A21857"/>
      <c r="B21857"/>
      <c r="C21857" s="29"/>
      <c r="D21857"/>
      <c r="E21857" s="44"/>
      <c r="F21857" s="29"/>
      <c r="G21857" s="45"/>
      <c r="L21857"/>
      <c r="M21857" s="46"/>
    </row>
    <row r="21858" spans="1:13" x14ac:dyDescent="0.3">
      <c r="A21858"/>
      <c r="B21858"/>
      <c r="C21858" s="29"/>
      <c r="D21858"/>
      <c r="E21858" s="44"/>
      <c r="F21858" s="29"/>
      <c r="G21858" s="45"/>
      <c r="L21858"/>
      <c r="M21858" s="46"/>
    </row>
    <row r="21859" spans="1:13" x14ac:dyDescent="0.3">
      <c r="A21859"/>
      <c r="B21859"/>
      <c r="C21859" s="29"/>
      <c r="D21859"/>
      <c r="E21859" s="44"/>
      <c r="F21859" s="29"/>
      <c r="G21859" s="45"/>
      <c r="L21859"/>
      <c r="M21859" s="46"/>
    </row>
    <row r="21860" spans="1:13" x14ac:dyDescent="0.3">
      <c r="A21860"/>
      <c r="B21860"/>
      <c r="C21860" s="29"/>
      <c r="D21860"/>
      <c r="E21860" s="44"/>
      <c r="F21860" s="29"/>
      <c r="G21860" s="45"/>
      <c r="L21860"/>
      <c r="M21860" s="46"/>
    </row>
    <row r="21861" spans="1:13" x14ac:dyDescent="0.3">
      <c r="A21861"/>
      <c r="B21861"/>
      <c r="C21861" s="29"/>
      <c r="D21861"/>
      <c r="E21861" s="44"/>
      <c r="F21861" s="29"/>
      <c r="G21861" s="45"/>
      <c r="L21861"/>
      <c r="M21861" s="46"/>
    </row>
    <row r="21862" spans="1:13" x14ac:dyDescent="0.3">
      <c r="A21862"/>
      <c r="B21862"/>
      <c r="C21862" s="29"/>
      <c r="D21862"/>
      <c r="E21862" s="44"/>
      <c r="F21862" s="29"/>
      <c r="G21862" s="45"/>
      <c r="L21862"/>
      <c r="M21862" s="46"/>
    </row>
    <row r="21863" spans="1:13" x14ac:dyDescent="0.3">
      <c r="A21863"/>
      <c r="B21863"/>
      <c r="C21863" s="29"/>
      <c r="D21863"/>
      <c r="E21863" s="44"/>
      <c r="F21863" s="29"/>
      <c r="G21863" s="45"/>
      <c r="L21863"/>
      <c r="M21863" s="46"/>
    </row>
    <row r="21864" spans="1:13" x14ac:dyDescent="0.3">
      <c r="A21864"/>
      <c r="B21864"/>
      <c r="C21864" s="29"/>
      <c r="D21864"/>
      <c r="E21864" s="44"/>
      <c r="F21864" s="29"/>
      <c r="G21864" s="45"/>
      <c r="L21864"/>
      <c r="M21864" s="46"/>
    </row>
    <row r="21865" spans="1:13" x14ac:dyDescent="0.3">
      <c r="A21865"/>
      <c r="B21865"/>
      <c r="C21865" s="29"/>
      <c r="D21865"/>
      <c r="E21865" s="44"/>
      <c r="F21865" s="29"/>
      <c r="G21865" s="45"/>
      <c r="L21865"/>
      <c r="M21865" s="46"/>
    </row>
    <row r="21866" spans="1:13" x14ac:dyDescent="0.3">
      <c r="A21866"/>
      <c r="B21866"/>
      <c r="C21866" s="29"/>
      <c r="D21866"/>
      <c r="E21866" s="44"/>
      <c r="F21866" s="29"/>
      <c r="G21866" s="45"/>
      <c r="L21866"/>
      <c r="M21866" s="46"/>
    </row>
    <row r="21867" spans="1:13" x14ac:dyDescent="0.3">
      <c r="A21867"/>
      <c r="B21867"/>
      <c r="C21867" s="29"/>
      <c r="D21867"/>
      <c r="E21867" s="44"/>
      <c r="F21867" s="29"/>
      <c r="G21867" s="45"/>
      <c r="L21867"/>
      <c r="M21867" s="46"/>
    </row>
    <row r="21868" spans="1:13" x14ac:dyDescent="0.3">
      <c r="A21868"/>
      <c r="B21868"/>
      <c r="C21868" s="29"/>
      <c r="D21868"/>
      <c r="E21868" s="44"/>
      <c r="F21868" s="29"/>
      <c r="G21868" s="45"/>
      <c r="L21868"/>
      <c r="M21868" s="46"/>
    </row>
    <row r="21869" spans="1:13" x14ac:dyDescent="0.3">
      <c r="A21869"/>
      <c r="B21869"/>
      <c r="C21869" s="29"/>
      <c r="D21869"/>
      <c r="E21869" s="44"/>
      <c r="F21869" s="29"/>
      <c r="G21869" s="45"/>
      <c r="L21869"/>
      <c r="M21869" s="46"/>
    </row>
    <row r="21870" spans="1:13" x14ac:dyDescent="0.3">
      <c r="A21870"/>
      <c r="B21870"/>
      <c r="C21870" s="29"/>
      <c r="D21870"/>
      <c r="E21870" s="44"/>
      <c r="F21870" s="29"/>
      <c r="G21870" s="45"/>
      <c r="L21870"/>
      <c r="M21870" s="46"/>
    </row>
    <row r="21871" spans="1:13" x14ac:dyDescent="0.3">
      <c r="A21871"/>
      <c r="B21871"/>
      <c r="C21871" s="29"/>
      <c r="D21871"/>
      <c r="E21871" s="44"/>
      <c r="F21871" s="29"/>
      <c r="G21871" s="45"/>
      <c r="L21871"/>
      <c r="M21871" s="46"/>
    </row>
    <row r="21872" spans="1:13" x14ac:dyDescent="0.3">
      <c r="A21872"/>
      <c r="B21872"/>
      <c r="C21872" s="29"/>
      <c r="D21872"/>
      <c r="E21872" s="44"/>
      <c r="F21872" s="29"/>
      <c r="G21872" s="45"/>
      <c r="L21872"/>
      <c r="M21872" s="46"/>
    </row>
    <row r="21873" spans="1:13" x14ac:dyDescent="0.3">
      <c r="A21873"/>
      <c r="B21873"/>
      <c r="C21873" s="29"/>
      <c r="D21873"/>
      <c r="E21873" s="44"/>
      <c r="F21873" s="29"/>
      <c r="G21873" s="45"/>
      <c r="L21873"/>
      <c r="M21873" s="46"/>
    </row>
    <row r="21874" spans="1:13" x14ac:dyDescent="0.3">
      <c r="A21874"/>
      <c r="B21874"/>
      <c r="C21874" s="29"/>
      <c r="D21874"/>
      <c r="E21874" s="44"/>
      <c r="F21874" s="29"/>
      <c r="G21874" s="45"/>
      <c r="L21874"/>
      <c r="M21874" s="46"/>
    </row>
    <row r="21875" spans="1:13" x14ac:dyDescent="0.3">
      <c r="A21875"/>
      <c r="B21875"/>
      <c r="C21875" s="29"/>
      <c r="D21875"/>
      <c r="E21875" s="44"/>
      <c r="F21875" s="29"/>
      <c r="G21875" s="45"/>
      <c r="L21875"/>
      <c r="M21875" s="46"/>
    </row>
    <row r="21876" spans="1:13" x14ac:dyDescent="0.3">
      <c r="A21876"/>
      <c r="B21876"/>
      <c r="C21876" s="29"/>
      <c r="D21876"/>
      <c r="E21876" s="44"/>
      <c r="F21876" s="29"/>
      <c r="G21876" s="45"/>
      <c r="L21876"/>
      <c r="M21876" s="46"/>
    </row>
    <row r="21877" spans="1:13" x14ac:dyDescent="0.3">
      <c r="A21877"/>
      <c r="B21877"/>
      <c r="C21877" s="29"/>
      <c r="D21877"/>
      <c r="E21877" s="44"/>
      <c r="F21877" s="29"/>
      <c r="G21877" s="45"/>
      <c r="L21877"/>
      <c r="M21877" s="46"/>
    </row>
    <row r="21878" spans="1:13" x14ac:dyDescent="0.3">
      <c r="A21878"/>
      <c r="B21878"/>
      <c r="C21878" s="29"/>
      <c r="D21878"/>
      <c r="E21878" s="44"/>
      <c r="F21878" s="29"/>
      <c r="G21878" s="45"/>
      <c r="L21878"/>
      <c r="M21878" s="46"/>
    </row>
    <row r="21879" spans="1:13" x14ac:dyDescent="0.3">
      <c r="A21879"/>
      <c r="B21879"/>
      <c r="C21879" s="29"/>
      <c r="D21879"/>
      <c r="E21879" s="44"/>
      <c r="F21879" s="29"/>
      <c r="G21879" s="45"/>
      <c r="L21879"/>
      <c r="M21879" s="46"/>
    </row>
    <row r="21880" spans="1:13" x14ac:dyDescent="0.3">
      <c r="A21880"/>
      <c r="B21880"/>
      <c r="C21880" s="29"/>
      <c r="D21880"/>
      <c r="E21880" s="44"/>
      <c r="F21880" s="29"/>
      <c r="G21880" s="45"/>
      <c r="L21880"/>
      <c r="M21880" s="46"/>
    </row>
    <row r="21881" spans="1:13" x14ac:dyDescent="0.3">
      <c r="A21881"/>
      <c r="B21881"/>
      <c r="C21881" s="29"/>
      <c r="D21881"/>
      <c r="E21881" s="44"/>
      <c r="F21881" s="29"/>
      <c r="G21881" s="45"/>
      <c r="L21881"/>
      <c r="M21881" s="46"/>
    </row>
    <row r="21882" spans="1:13" x14ac:dyDescent="0.3">
      <c r="A21882"/>
      <c r="B21882"/>
      <c r="C21882" s="29"/>
      <c r="D21882"/>
      <c r="E21882" s="44"/>
      <c r="F21882" s="29"/>
      <c r="G21882" s="45"/>
      <c r="L21882"/>
      <c r="M21882" s="46"/>
    </row>
    <row r="21883" spans="1:13" x14ac:dyDescent="0.3">
      <c r="A21883"/>
      <c r="B21883"/>
      <c r="C21883" s="29"/>
      <c r="D21883"/>
      <c r="E21883" s="44"/>
      <c r="F21883" s="29"/>
      <c r="G21883" s="45"/>
      <c r="L21883"/>
      <c r="M21883" s="46"/>
    </row>
    <row r="21884" spans="1:13" x14ac:dyDescent="0.3">
      <c r="A21884"/>
      <c r="B21884"/>
      <c r="C21884" s="29"/>
      <c r="D21884"/>
      <c r="E21884" s="44"/>
      <c r="F21884" s="29"/>
      <c r="G21884" s="45"/>
      <c r="L21884"/>
      <c r="M21884" s="46"/>
    </row>
    <row r="21885" spans="1:13" x14ac:dyDescent="0.3">
      <c r="A21885"/>
      <c r="B21885"/>
      <c r="C21885" s="29"/>
      <c r="D21885"/>
      <c r="E21885" s="44"/>
      <c r="F21885" s="29"/>
      <c r="G21885" s="45"/>
      <c r="L21885"/>
      <c r="M21885" s="46"/>
    </row>
    <row r="21886" spans="1:13" x14ac:dyDescent="0.3">
      <c r="A21886"/>
      <c r="B21886"/>
      <c r="C21886" s="29"/>
      <c r="D21886"/>
      <c r="E21886" s="44"/>
      <c r="F21886" s="29"/>
      <c r="G21886" s="45"/>
      <c r="L21886"/>
      <c r="M21886" s="46"/>
    </row>
    <row r="21887" spans="1:13" x14ac:dyDescent="0.3">
      <c r="A21887"/>
      <c r="B21887"/>
      <c r="C21887" s="29"/>
      <c r="D21887"/>
      <c r="E21887" s="44"/>
      <c r="F21887" s="29"/>
      <c r="G21887" s="45"/>
      <c r="L21887"/>
      <c r="M21887" s="46"/>
    </row>
    <row r="21888" spans="1:13" x14ac:dyDescent="0.3">
      <c r="A21888"/>
      <c r="B21888"/>
      <c r="C21888" s="29"/>
      <c r="D21888"/>
      <c r="E21888" s="44"/>
      <c r="F21888" s="29"/>
      <c r="G21888" s="45"/>
      <c r="L21888"/>
      <c r="M21888" s="46"/>
    </row>
    <row r="21889" spans="1:13" x14ac:dyDescent="0.3">
      <c r="A21889"/>
      <c r="B21889"/>
      <c r="C21889" s="29"/>
      <c r="D21889"/>
      <c r="E21889" s="44"/>
      <c r="F21889" s="29"/>
      <c r="G21889" s="45"/>
      <c r="L21889"/>
      <c r="M21889" s="46"/>
    </row>
    <row r="21890" spans="1:13" x14ac:dyDescent="0.3">
      <c r="A21890"/>
      <c r="B21890"/>
      <c r="C21890" s="29"/>
      <c r="D21890"/>
      <c r="E21890" s="44"/>
      <c r="F21890" s="29"/>
      <c r="G21890" s="45"/>
      <c r="L21890"/>
      <c r="M21890" s="46"/>
    </row>
    <row r="21891" spans="1:13" x14ac:dyDescent="0.3">
      <c r="A21891"/>
      <c r="B21891"/>
      <c r="C21891" s="29"/>
      <c r="D21891"/>
      <c r="E21891" s="44"/>
      <c r="F21891" s="29"/>
      <c r="G21891" s="45"/>
      <c r="L21891"/>
      <c r="M21891" s="46"/>
    </row>
    <row r="21892" spans="1:13" x14ac:dyDescent="0.3">
      <c r="A21892"/>
      <c r="B21892"/>
      <c r="C21892" s="29"/>
      <c r="D21892"/>
      <c r="E21892" s="44"/>
      <c r="F21892" s="29"/>
      <c r="G21892" s="45"/>
      <c r="L21892"/>
      <c r="M21892" s="46"/>
    </row>
    <row r="21893" spans="1:13" x14ac:dyDescent="0.3">
      <c r="A21893"/>
      <c r="B21893"/>
      <c r="C21893" s="29"/>
      <c r="D21893"/>
      <c r="E21893" s="44"/>
      <c r="F21893" s="29"/>
      <c r="G21893" s="45"/>
      <c r="L21893"/>
      <c r="M21893" s="46"/>
    </row>
    <row r="21894" spans="1:13" x14ac:dyDescent="0.3">
      <c r="A21894"/>
      <c r="B21894"/>
      <c r="C21894" s="29"/>
      <c r="D21894"/>
      <c r="E21894" s="44"/>
      <c r="F21894" s="29"/>
      <c r="G21894" s="45"/>
      <c r="L21894"/>
      <c r="M21894" s="46"/>
    </row>
    <row r="21895" spans="1:13" x14ac:dyDescent="0.3">
      <c r="A21895"/>
      <c r="B21895"/>
      <c r="C21895" s="29"/>
      <c r="D21895"/>
      <c r="E21895" s="44"/>
      <c r="F21895" s="29"/>
      <c r="G21895" s="45"/>
      <c r="L21895"/>
      <c r="M21895" s="46"/>
    </row>
    <row r="21896" spans="1:13" x14ac:dyDescent="0.3">
      <c r="A21896"/>
      <c r="B21896"/>
      <c r="C21896" s="29"/>
      <c r="D21896"/>
      <c r="E21896" s="44"/>
      <c r="F21896" s="29"/>
      <c r="G21896" s="45"/>
      <c r="L21896"/>
      <c r="M21896" s="46"/>
    </row>
    <row r="21897" spans="1:13" x14ac:dyDescent="0.3">
      <c r="A21897"/>
      <c r="B21897"/>
      <c r="C21897" s="29"/>
      <c r="D21897"/>
      <c r="E21897" s="44"/>
      <c r="F21897" s="29"/>
      <c r="G21897" s="45"/>
      <c r="L21897"/>
      <c r="M21897" s="46"/>
    </row>
    <row r="21898" spans="1:13" x14ac:dyDescent="0.3">
      <c r="A21898"/>
      <c r="B21898"/>
      <c r="C21898" s="29"/>
      <c r="D21898"/>
      <c r="E21898" s="44"/>
      <c r="F21898" s="29"/>
      <c r="G21898" s="45"/>
      <c r="L21898"/>
      <c r="M21898" s="46"/>
    </row>
    <row r="21899" spans="1:13" x14ac:dyDescent="0.3">
      <c r="A21899"/>
      <c r="B21899"/>
      <c r="C21899" s="29"/>
      <c r="D21899"/>
      <c r="E21899" s="44"/>
      <c r="F21899" s="29"/>
      <c r="G21899" s="45"/>
      <c r="L21899"/>
      <c r="M21899" s="46"/>
    </row>
    <row r="21900" spans="1:13" x14ac:dyDescent="0.3">
      <c r="A21900"/>
      <c r="B21900"/>
      <c r="C21900" s="29"/>
      <c r="D21900"/>
      <c r="E21900" s="44"/>
      <c r="F21900" s="29"/>
      <c r="G21900" s="45"/>
      <c r="L21900"/>
      <c r="M21900" s="46"/>
    </row>
    <row r="21901" spans="1:13" x14ac:dyDescent="0.3">
      <c r="A21901"/>
      <c r="B21901"/>
      <c r="C21901" s="29"/>
      <c r="D21901"/>
      <c r="E21901" s="44"/>
      <c r="F21901" s="29"/>
      <c r="G21901" s="45"/>
      <c r="L21901"/>
      <c r="M21901" s="46"/>
    </row>
    <row r="21902" spans="1:13" x14ac:dyDescent="0.3">
      <c r="A21902"/>
      <c r="B21902"/>
      <c r="C21902" s="29"/>
      <c r="D21902"/>
      <c r="E21902" s="44"/>
      <c r="F21902" s="29"/>
      <c r="G21902" s="45"/>
      <c r="L21902"/>
      <c r="M21902" s="46"/>
    </row>
    <row r="21903" spans="1:13" x14ac:dyDescent="0.3">
      <c r="A21903"/>
      <c r="B21903"/>
      <c r="C21903" s="29"/>
      <c r="D21903"/>
      <c r="E21903" s="44"/>
      <c r="F21903" s="29"/>
      <c r="G21903" s="45"/>
      <c r="L21903"/>
      <c r="M21903" s="46"/>
    </row>
    <row r="21904" spans="1:13" x14ac:dyDescent="0.3">
      <c r="A21904"/>
      <c r="B21904"/>
      <c r="C21904" s="29"/>
      <c r="D21904"/>
      <c r="E21904" s="44"/>
      <c r="F21904" s="29"/>
      <c r="G21904" s="45"/>
      <c r="L21904"/>
      <c r="M21904" s="46"/>
    </row>
    <row r="21905" spans="1:13" x14ac:dyDescent="0.3">
      <c r="A21905"/>
      <c r="B21905"/>
      <c r="C21905" s="29"/>
      <c r="D21905"/>
      <c r="E21905" s="44"/>
      <c r="F21905" s="29"/>
      <c r="G21905" s="45"/>
      <c r="L21905"/>
      <c r="M21905" s="46"/>
    </row>
    <row r="21906" spans="1:13" x14ac:dyDescent="0.3">
      <c r="A21906"/>
      <c r="B21906"/>
      <c r="C21906" s="29"/>
      <c r="D21906"/>
      <c r="E21906" s="44"/>
      <c r="F21906" s="29"/>
      <c r="G21906" s="45"/>
      <c r="L21906"/>
      <c r="M21906" s="46"/>
    </row>
    <row r="21907" spans="1:13" x14ac:dyDescent="0.3">
      <c r="A21907"/>
      <c r="B21907"/>
      <c r="C21907" s="29"/>
      <c r="D21907"/>
      <c r="E21907" s="44"/>
      <c r="F21907" s="29"/>
      <c r="G21907" s="45"/>
      <c r="L21907"/>
      <c r="M21907" s="46"/>
    </row>
    <row r="21908" spans="1:13" x14ac:dyDescent="0.3">
      <c r="A21908"/>
      <c r="B21908"/>
      <c r="C21908" s="29"/>
      <c r="D21908"/>
      <c r="E21908" s="44"/>
      <c r="F21908" s="29"/>
      <c r="G21908" s="45"/>
      <c r="L21908"/>
      <c r="M21908" s="46"/>
    </row>
    <row r="21909" spans="1:13" x14ac:dyDescent="0.3">
      <c r="A21909"/>
      <c r="B21909"/>
      <c r="C21909" s="29"/>
      <c r="D21909"/>
      <c r="E21909" s="44"/>
      <c r="F21909" s="29"/>
      <c r="G21909" s="45"/>
      <c r="L21909"/>
      <c r="M21909" s="46"/>
    </row>
    <row r="21910" spans="1:13" x14ac:dyDescent="0.3">
      <c r="A21910"/>
      <c r="B21910"/>
      <c r="C21910" s="29"/>
      <c r="D21910"/>
      <c r="E21910" s="44"/>
      <c r="F21910" s="29"/>
      <c r="G21910" s="45"/>
      <c r="L21910"/>
      <c r="M21910" s="46"/>
    </row>
    <row r="21911" spans="1:13" x14ac:dyDescent="0.3">
      <c r="A21911"/>
      <c r="B21911"/>
      <c r="C21911" s="29"/>
      <c r="D21911"/>
      <c r="E21911" s="44"/>
      <c r="F21911" s="29"/>
      <c r="G21911" s="45"/>
      <c r="L21911"/>
      <c r="M21911" s="46"/>
    </row>
    <row r="21912" spans="1:13" x14ac:dyDescent="0.3">
      <c r="A21912"/>
      <c r="B21912"/>
      <c r="C21912" s="29"/>
      <c r="D21912"/>
      <c r="E21912" s="44"/>
      <c r="F21912" s="29"/>
      <c r="G21912" s="45"/>
      <c r="L21912"/>
      <c r="M21912" s="46"/>
    </row>
    <row r="21913" spans="1:13" x14ac:dyDescent="0.3">
      <c r="A21913"/>
      <c r="B21913"/>
      <c r="C21913" s="29"/>
      <c r="D21913"/>
      <c r="E21913" s="44"/>
      <c r="F21913" s="29"/>
      <c r="G21913" s="45"/>
      <c r="L21913"/>
      <c r="M21913" s="46"/>
    </row>
    <row r="21914" spans="1:13" x14ac:dyDescent="0.3">
      <c r="A21914"/>
      <c r="B21914"/>
      <c r="C21914" s="29"/>
      <c r="D21914"/>
      <c r="E21914" s="44"/>
      <c r="F21914" s="29"/>
      <c r="G21914" s="45"/>
      <c r="L21914"/>
      <c r="M21914" s="46"/>
    </row>
    <row r="21915" spans="1:13" x14ac:dyDescent="0.3">
      <c r="A21915"/>
      <c r="B21915"/>
      <c r="C21915" s="29"/>
      <c r="D21915"/>
      <c r="E21915" s="44"/>
      <c r="F21915" s="29"/>
      <c r="G21915" s="45"/>
      <c r="L21915"/>
      <c r="M21915" s="46"/>
    </row>
    <row r="21916" spans="1:13" x14ac:dyDescent="0.3">
      <c r="A21916"/>
      <c r="B21916"/>
      <c r="C21916" s="29"/>
      <c r="D21916"/>
      <c r="E21916" s="44"/>
      <c r="F21916" s="29"/>
      <c r="G21916" s="45"/>
      <c r="L21916"/>
      <c r="M21916" s="46"/>
    </row>
    <row r="21917" spans="1:13" x14ac:dyDescent="0.3">
      <c r="A21917"/>
      <c r="B21917"/>
      <c r="C21917" s="29"/>
      <c r="D21917"/>
      <c r="E21917" s="44"/>
      <c r="F21917" s="29"/>
      <c r="G21917" s="45"/>
      <c r="L21917"/>
      <c r="M21917" s="46"/>
    </row>
    <row r="21918" spans="1:13" x14ac:dyDescent="0.3">
      <c r="A21918"/>
      <c r="B21918"/>
      <c r="C21918" s="29"/>
      <c r="D21918"/>
      <c r="E21918" s="44"/>
      <c r="F21918" s="29"/>
      <c r="G21918" s="45"/>
      <c r="L21918"/>
      <c r="M21918" s="46"/>
    </row>
    <row r="21919" spans="1:13" x14ac:dyDescent="0.3">
      <c r="A21919"/>
      <c r="B21919"/>
      <c r="C21919" s="29"/>
      <c r="D21919"/>
      <c r="E21919" s="44"/>
      <c r="F21919" s="29"/>
      <c r="G21919" s="45"/>
      <c r="L21919"/>
      <c r="M21919" s="46"/>
    </row>
    <row r="21920" spans="1:13" x14ac:dyDescent="0.3">
      <c r="A21920"/>
      <c r="B21920"/>
      <c r="C21920" s="29"/>
      <c r="D21920"/>
      <c r="E21920" s="44"/>
      <c r="F21920" s="29"/>
      <c r="G21920" s="45"/>
      <c r="L21920"/>
      <c r="M21920" s="46"/>
    </row>
    <row r="21921" spans="1:13" x14ac:dyDescent="0.3">
      <c r="A21921"/>
      <c r="B21921"/>
      <c r="C21921" s="29"/>
      <c r="D21921"/>
      <c r="E21921" s="44"/>
      <c r="F21921" s="29"/>
      <c r="G21921" s="45"/>
      <c r="L21921"/>
      <c r="M21921" s="46"/>
    </row>
    <row r="21922" spans="1:13" x14ac:dyDescent="0.3">
      <c r="A21922"/>
      <c r="B21922"/>
      <c r="C21922" s="29"/>
      <c r="D21922"/>
      <c r="E21922" s="44"/>
      <c r="F21922" s="29"/>
      <c r="G21922" s="45"/>
      <c r="L21922"/>
      <c r="M21922" s="46"/>
    </row>
    <row r="21923" spans="1:13" x14ac:dyDescent="0.3">
      <c r="A21923"/>
      <c r="B21923"/>
      <c r="C21923" s="29"/>
      <c r="D21923"/>
      <c r="E21923" s="44"/>
      <c r="F21923" s="29"/>
      <c r="G21923" s="45"/>
      <c r="L21923"/>
      <c r="M21923" s="46"/>
    </row>
    <row r="21924" spans="1:13" x14ac:dyDescent="0.3">
      <c r="A21924"/>
      <c r="B21924"/>
      <c r="C21924" s="29"/>
      <c r="D21924"/>
      <c r="E21924" s="44"/>
      <c r="F21924" s="29"/>
      <c r="G21924" s="45"/>
      <c r="L21924"/>
      <c r="M21924" s="46"/>
    </row>
    <row r="21925" spans="1:13" x14ac:dyDescent="0.3">
      <c r="A21925"/>
      <c r="B21925"/>
      <c r="C21925" s="29"/>
      <c r="D21925"/>
      <c r="E21925" s="44"/>
      <c r="F21925" s="29"/>
      <c r="G21925" s="45"/>
      <c r="L21925"/>
      <c r="M21925" s="46"/>
    </row>
    <row r="21926" spans="1:13" x14ac:dyDescent="0.3">
      <c r="A21926"/>
      <c r="B21926"/>
      <c r="C21926" s="29"/>
      <c r="D21926"/>
      <c r="E21926" s="44"/>
      <c r="F21926" s="29"/>
      <c r="G21926" s="45"/>
      <c r="L21926"/>
      <c r="M21926" s="46"/>
    </row>
    <row r="21927" spans="1:13" x14ac:dyDescent="0.3">
      <c r="A21927"/>
      <c r="B21927"/>
      <c r="C21927" s="29"/>
      <c r="D21927"/>
      <c r="E21927" s="44"/>
      <c r="F21927" s="29"/>
      <c r="G21927" s="45"/>
      <c r="L21927"/>
      <c r="M21927" s="46"/>
    </row>
    <row r="21928" spans="1:13" x14ac:dyDescent="0.3">
      <c r="A21928"/>
      <c r="B21928"/>
      <c r="C21928" s="29"/>
      <c r="D21928"/>
      <c r="E21928" s="44"/>
      <c r="F21928" s="29"/>
      <c r="G21928" s="45"/>
      <c r="L21928"/>
      <c r="M21928" s="46"/>
    </row>
    <row r="21929" spans="1:13" x14ac:dyDescent="0.3">
      <c r="A21929"/>
      <c r="B21929"/>
      <c r="C21929" s="29"/>
      <c r="D21929"/>
      <c r="E21929" s="44"/>
      <c r="F21929" s="29"/>
      <c r="G21929" s="45"/>
      <c r="L21929"/>
      <c r="M21929" s="46"/>
    </row>
    <row r="21930" spans="1:13" x14ac:dyDescent="0.3">
      <c r="A21930"/>
      <c r="B21930"/>
      <c r="C21930" s="29"/>
      <c r="D21930"/>
      <c r="E21930" s="44"/>
      <c r="F21930" s="29"/>
      <c r="G21930" s="45"/>
      <c r="L21930"/>
      <c r="M21930" s="46"/>
    </row>
    <row r="21931" spans="1:13" x14ac:dyDescent="0.3">
      <c r="A21931"/>
      <c r="B21931"/>
      <c r="C21931" s="29"/>
      <c r="D21931"/>
      <c r="E21931" s="44"/>
      <c r="F21931" s="29"/>
      <c r="G21931" s="45"/>
      <c r="L21931"/>
      <c r="M21931" s="46"/>
    </row>
    <row r="21932" spans="1:13" x14ac:dyDescent="0.3">
      <c r="A21932"/>
      <c r="B21932"/>
      <c r="C21932" s="29"/>
      <c r="D21932"/>
      <c r="E21932" s="44"/>
      <c r="F21932" s="29"/>
      <c r="G21932" s="45"/>
      <c r="L21932"/>
      <c r="M21932" s="46"/>
    </row>
    <row r="21933" spans="1:13" x14ac:dyDescent="0.3">
      <c r="A21933"/>
      <c r="B21933"/>
      <c r="C21933" s="29"/>
      <c r="D21933"/>
      <c r="E21933" s="44"/>
      <c r="F21933" s="29"/>
      <c r="G21933" s="45"/>
      <c r="L21933"/>
      <c r="M21933" s="46"/>
    </row>
    <row r="21934" spans="1:13" x14ac:dyDescent="0.3">
      <c r="A21934"/>
      <c r="B21934"/>
      <c r="C21934" s="29"/>
      <c r="D21934"/>
      <c r="E21934" s="44"/>
      <c r="F21934" s="29"/>
      <c r="G21934" s="45"/>
      <c r="L21934"/>
      <c r="M21934" s="46"/>
    </row>
    <row r="21935" spans="1:13" x14ac:dyDescent="0.3">
      <c r="A21935"/>
      <c r="B21935"/>
      <c r="C21935" s="29"/>
      <c r="D21935"/>
      <c r="E21935" s="44"/>
      <c r="F21935" s="29"/>
      <c r="G21935" s="45"/>
      <c r="L21935"/>
      <c r="M21935" s="46"/>
    </row>
    <row r="21936" spans="1:13" x14ac:dyDescent="0.3">
      <c r="A21936"/>
      <c r="B21936"/>
      <c r="C21936" s="29"/>
      <c r="D21936"/>
      <c r="E21936" s="44"/>
      <c r="F21936" s="29"/>
      <c r="G21936" s="45"/>
      <c r="L21936"/>
      <c r="M21936" s="46"/>
    </row>
    <row r="21937" spans="1:13" x14ac:dyDescent="0.3">
      <c r="A21937"/>
      <c r="B21937"/>
      <c r="C21937" s="29"/>
      <c r="D21937"/>
      <c r="E21937" s="44"/>
      <c r="F21937" s="29"/>
      <c r="G21937" s="45"/>
      <c r="L21937"/>
      <c r="M21937" s="46"/>
    </row>
    <row r="21938" spans="1:13" x14ac:dyDescent="0.3">
      <c r="A21938"/>
      <c r="B21938"/>
      <c r="C21938" s="29"/>
      <c r="D21938"/>
      <c r="E21938" s="44"/>
      <c r="F21938" s="29"/>
      <c r="G21938" s="45"/>
      <c r="L21938"/>
      <c r="M21938" s="46"/>
    </row>
    <row r="21939" spans="1:13" x14ac:dyDescent="0.3">
      <c r="A21939"/>
      <c r="B21939"/>
      <c r="C21939" s="29"/>
      <c r="D21939"/>
      <c r="E21939" s="44"/>
      <c r="F21939" s="29"/>
      <c r="G21939" s="45"/>
      <c r="L21939"/>
      <c r="M21939" s="46"/>
    </row>
    <row r="21940" spans="1:13" x14ac:dyDescent="0.3">
      <c r="A21940"/>
      <c r="B21940"/>
      <c r="C21940" s="29"/>
      <c r="D21940"/>
      <c r="E21940" s="44"/>
      <c r="F21940" s="29"/>
      <c r="G21940" s="45"/>
      <c r="L21940"/>
      <c r="M21940" s="46"/>
    </row>
    <row r="21941" spans="1:13" x14ac:dyDescent="0.3">
      <c r="A21941"/>
      <c r="B21941"/>
      <c r="C21941" s="29"/>
      <c r="D21941"/>
      <c r="E21941" s="44"/>
      <c r="F21941" s="29"/>
      <c r="G21941" s="45"/>
      <c r="L21941"/>
      <c r="M21941" s="46"/>
    </row>
    <row r="21942" spans="1:13" x14ac:dyDescent="0.3">
      <c r="A21942"/>
      <c r="B21942"/>
      <c r="C21942" s="29"/>
      <c r="D21942"/>
      <c r="E21942" s="44"/>
      <c r="F21942" s="29"/>
      <c r="G21942" s="45"/>
      <c r="L21942"/>
      <c r="M21942" s="46"/>
    </row>
    <row r="21943" spans="1:13" x14ac:dyDescent="0.3">
      <c r="A21943"/>
      <c r="B21943"/>
      <c r="C21943" s="29"/>
      <c r="D21943"/>
      <c r="E21943" s="44"/>
      <c r="F21943" s="29"/>
      <c r="G21943" s="45"/>
      <c r="L21943"/>
      <c r="M21943" s="46"/>
    </row>
    <row r="21944" spans="1:13" x14ac:dyDescent="0.3">
      <c r="A21944"/>
      <c r="B21944"/>
      <c r="C21944" s="29"/>
      <c r="D21944"/>
      <c r="E21944" s="44"/>
      <c r="F21944" s="29"/>
      <c r="G21944" s="45"/>
      <c r="L21944"/>
      <c r="M21944" s="46"/>
    </row>
    <row r="21945" spans="1:13" x14ac:dyDescent="0.3">
      <c r="A21945"/>
      <c r="B21945"/>
      <c r="C21945" s="29"/>
      <c r="D21945"/>
      <c r="E21945" s="44"/>
      <c r="F21945" s="29"/>
      <c r="G21945" s="45"/>
      <c r="L21945"/>
      <c r="M21945" s="46"/>
    </row>
    <row r="21946" spans="1:13" x14ac:dyDescent="0.3">
      <c r="A21946"/>
      <c r="B21946"/>
      <c r="C21946" s="29"/>
      <c r="D21946"/>
      <c r="E21946" s="44"/>
      <c r="F21946" s="29"/>
      <c r="G21946" s="45"/>
      <c r="L21946"/>
      <c r="M21946" s="46"/>
    </row>
    <row r="21947" spans="1:13" x14ac:dyDescent="0.3">
      <c r="A21947"/>
      <c r="B21947"/>
      <c r="C21947" s="29"/>
      <c r="D21947"/>
      <c r="E21947" s="44"/>
      <c r="F21947" s="29"/>
      <c r="G21947" s="45"/>
      <c r="L21947"/>
      <c r="M21947" s="46"/>
    </row>
    <row r="21948" spans="1:13" x14ac:dyDescent="0.3">
      <c r="A21948"/>
      <c r="B21948"/>
      <c r="C21948" s="29"/>
      <c r="D21948"/>
      <c r="E21948" s="44"/>
      <c r="F21948" s="29"/>
      <c r="G21948" s="45"/>
      <c r="L21948"/>
      <c r="M21948" s="46"/>
    </row>
    <row r="21949" spans="1:13" x14ac:dyDescent="0.3">
      <c r="A21949"/>
      <c r="B21949"/>
      <c r="C21949" s="29"/>
      <c r="D21949"/>
      <c r="E21949" s="44"/>
      <c r="F21949" s="29"/>
      <c r="G21949" s="45"/>
      <c r="L21949"/>
      <c r="M21949" s="46"/>
    </row>
    <row r="21950" spans="1:13" x14ac:dyDescent="0.3">
      <c r="A21950"/>
      <c r="B21950"/>
      <c r="C21950" s="29"/>
      <c r="D21950"/>
      <c r="E21950" s="44"/>
      <c r="F21950" s="29"/>
      <c r="G21950" s="45"/>
      <c r="L21950"/>
      <c r="M21950" s="46"/>
    </row>
    <row r="21951" spans="1:13" x14ac:dyDescent="0.3">
      <c r="A21951"/>
      <c r="B21951"/>
      <c r="C21951" s="29"/>
      <c r="D21951"/>
      <c r="E21951" s="44"/>
      <c r="F21951" s="29"/>
      <c r="G21951" s="45"/>
      <c r="L21951"/>
      <c r="M21951" s="46"/>
    </row>
    <row r="21952" spans="1:13" x14ac:dyDescent="0.3">
      <c r="A21952"/>
      <c r="B21952"/>
      <c r="C21952" s="29"/>
      <c r="D21952"/>
      <c r="E21952" s="44"/>
      <c r="F21952" s="29"/>
      <c r="G21952" s="45"/>
      <c r="L21952"/>
      <c r="M21952" s="46"/>
    </row>
    <row r="21953" spans="1:13" x14ac:dyDescent="0.3">
      <c r="A21953"/>
      <c r="B21953"/>
      <c r="C21953" s="29"/>
      <c r="D21953"/>
      <c r="E21953" s="44"/>
      <c r="F21953" s="29"/>
      <c r="G21953" s="45"/>
      <c r="L21953"/>
      <c r="M21953" s="46"/>
    </row>
    <row r="21954" spans="1:13" x14ac:dyDescent="0.3">
      <c r="A21954"/>
      <c r="B21954"/>
      <c r="C21954" s="29"/>
      <c r="D21954"/>
      <c r="E21954" s="44"/>
      <c r="F21954" s="29"/>
      <c r="G21954" s="45"/>
      <c r="L21954"/>
      <c r="M21954" s="46"/>
    </row>
    <row r="21955" spans="1:13" x14ac:dyDescent="0.3">
      <c r="A21955"/>
      <c r="B21955"/>
      <c r="C21955" s="29"/>
      <c r="D21955"/>
      <c r="E21955" s="44"/>
      <c r="F21955" s="29"/>
      <c r="G21955" s="45"/>
      <c r="L21955"/>
      <c r="M21955" s="46"/>
    </row>
    <row r="21956" spans="1:13" x14ac:dyDescent="0.3">
      <c r="A21956"/>
      <c r="B21956"/>
      <c r="C21956" s="29"/>
      <c r="D21956"/>
      <c r="E21956" s="44"/>
      <c r="F21956" s="29"/>
      <c r="G21956" s="45"/>
      <c r="L21956"/>
      <c r="M21956" s="46"/>
    </row>
    <row r="21957" spans="1:13" x14ac:dyDescent="0.3">
      <c r="A21957"/>
      <c r="B21957"/>
      <c r="C21957" s="29"/>
      <c r="D21957"/>
      <c r="E21957" s="44"/>
      <c r="F21957" s="29"/>
      <c r="G21957" s="45"/>
      <c r="L21957"/>
      <c r="M21957" s="46"/>
    </row>
    <row r="21958" spans="1:13" x14ac:dyDescent="0.3">
      <c r="A21958"/>
      <c r="B21958"/>
      <c r="C21958" s="29"/>
      <c r="D21958"/>
      <c r="E21958" s="44"/>
      <c r="F21958" s="29"/>
      <c r="G21958" s="45"/>
      <c r="L21958"/>
      <c r="M21958" s="46"/>
    </row>
    <row r="21959" spans="1:13" x14ac:dyDescent="0.3">
      <c r="A21959"/>
      <c r="B21959"/>
      <c r="C21959" s="29"/>
      <c r="D21959"/>
      <c r="E21959" s="44"/>
      <c r="F21959" s="29"/>
      <c r="G21959" s="45"/>
      <c r="L21959"/>
      <c r="M21959" s="46"/>
    </row>
    <row r="21960" spans="1:13" x14ac:dyDescent="0.3">
      <c r="A21960"/>
      <c r="B21960"/>
      <c r="C21960" s="29"/>
      <c r="D21960"/>
      <c r="E21960" s="44"/>
      <c r="F21960" s="29"/>
      <c r="G21960" s="45"/>
      <c r="L21960"/>
      <c r="M21960" s="46"/>
    </row>
    <row r="21961" spans="1:13" x14ac:dyDescent="0.3">
      <c r="A21961"/>
      <c r="B21961"/>
      <c r="C21961" s="29"/>
      <c r="D21961"/>
      <c r="E21961" s="44"/>
      <c r="F21961" s="29"/>
      <c r="G21961" s="45"/>
      <c r="L21961"/>
      <c r="M21961" s="46"/>
    </row>
    <row r="21962" spans="1:13" x14ac:dyDescent="0.3">
      <c r="A21962"/>
      <c r="B21962"/>
      <c r="C21962" s="29"/>
      <c r="D21962"/>
      <c r="E21962" s="44"/>
      <c r="F21962" s="29"/>
      <c r="G21962" s="45"/>
      <c r="L21962"/>
      <c r="M21962" s="46"/>
    </row>
    <row r="21963" spans="1:13" x14ac:dyDescent="0.3">
      <c r="A21963"/>
      <c r="B21963"/>
      <c r="C21963" s="29"/>
      <c r="D21963"/>
      <c r="E21963" s="44"/>
      <c r="F21963" s="29"/>
      <c r="G21963" s="45"/>
      <c r="L21963"/>
      <c r="M21963" s="46"/>
    </row>
    <row r="21964" spans="1:13" x14ac:dyDescent="0.3">
      <c r="A21964"/>
      <c r="B21964"/>
      <c r="C21964" s="29"/>
      <c r="D21964"/>
      <c r="E21964" s="44"/>
      <c r="F21964" s="29"/>
      <c r="G21964" s="45"/>
      <c r="L21964"/>
      <c r="M21964" s="46"/>
    </row>
    <row r="21965" spans="1:13" x14ac:dyDescent="0.3">
      <c r="A21965"/>
      <c r="B21965"/>
      <c r="C21965" s="29"/>
      <c r="D21965"/>
      <c r="E21965" s="44"/>
      <c r="F21965" s="29"/>
      <c r="G21965" s="45"/>
      <c r="L21965"/>
      <c r="M21965" s="46"/>
    </row>
    <row r="21966" spans="1:13" x14ac:dyDescent="0.3">
      <c r="A21966"/>
      <c r="B21966"/>
      <c r="C21966" s="29"/>
      <c r="D21966"/>
      <c r="E21966" s="44"/>
      <c r="F21966" s="29"/>
      <c r="G21966" s="45"/>
      <c r="L21966"/>
      <c r="M21966" s="46"/>
    </row>
    <row r="21967" spans="1:13" x14ac:dyDescent="0.3">
      <c r="A21967"/>
      <c r="B21967"/>
      <c r="C21967" s="29"/>
      <c r="D21967"/>
      <c r="E21967" s="44"/>
      <c r="F21967" s="29"/>
      <c r="G21967" s="45"/>
      <c r="L21967"/>
      <c r="M21967" s="46"/>
    </row>
    <row r="21968" spans="1:13" x14ac:dyDescent="0.3">
      <c r="A21968"/>
      <c r="B21968"/>
      <c r="C21968" s="29"/>
      <c r="D21968"/>
      <c r="E21968" s="44"/>
      <c r="F21968" s="29"/>
      <c r="G21968" s="45"/>
      <c r="L21968"/>
      <c r="M21968" s="46"/>
    </row>
    <row r="21969" spans="1:13" x14ac:dyDescent="0.3">
      <c r="A21969"/>
      <c r="B21969"/>
      <c r="C21969" s="29"/>
      <c r="D21969"/>
      <c r="E21969" s="44"/>
      <c r="F21969" s="29"/>
      <c r="G21969" s="45"/>
      <c r="L21969"/>
      <c r="M21969" s="46"/>
    </row>
    <row r="21970" spans="1:13" x14ac:dyDescent="0.3">
      <c r="A21970"/>
      <c r="B21970"/>
      <c r="C21970" s="29"/>
      <c r="D21970"/>
      <c r="E21970" s="44"/>
      <c r="F21970" s="29"/>
      <c r="G21970" s="45"/>
      <c r="L21970"/>
      <c r="M21970" s="46"/>
    </row>
    <row r="21971" spans="1:13" x14ac:dyDescent="0.3">
      <c r="A21971"/>
      <c r="B21971"/>
      <c r="C21971" s="29"/>
      <c r="D21971"/>
      <c r="E21971" s="44"/>
      <c r="F21971" s="29"/>
      <c r="G21971" s="45"/>
      <c r="L21971"/>
      <c r="M21971" s="46"/>
    </row>
    <row r="21972" spans="1:13" x14ac:dyDescent="0.3">
      <c r="A21972"/>
      <c r="B21972"/>
      <c r="C21972" s="29"/>
      <c r="D21972"/>
      <c r="E21972" s="44"/>
      <c r="F21972" s="29"/>
      <c r="G21972" s="45"/>
      <c r="L21972"/>
      <c r="M21972" s="46"/>
    </row>
    <row r="21973" spans="1:13" x14ac:dyDescent="0.3">
      <c r="A21973"/>
      <c r="B21973"/>
      <c r="C21973" s="29"/>
      <c r="D21973"/>
      <c r="E21973" s="44"/>
      <c r="F21973" s="29"/>
      <c r="G21973" s="45"/>
      <c r="L21973"/>
      <c r="M21973" s="46"/>
    </row>
    <row r="21974" spans="1:13" x14ac:dyDescent="0.3">
      <c r="A21974"/>
      <c r="B21974"/>
      <c r="C21974" s="29"/>
      <c r="D21974"/>
      <c r="E21974" s="44"/>
      <c r="F21974" s="29"/>
      <c r="G21974" s="45"/>
      <c r="L21974"/>
      <c r="M21974" s="46"/>
    </row>
    <row r="21975" spans="1:13" x14ac:dyDescent="0.3">
      <c r="A21975"/>
      <c r="B21975"/>
      <c r="C21975" s="29"/>
      <c r="D21975"/>
      <c r="E21975" s="44"/>
      <c r="F21975" s="29"/>
      <c r="G21975" s="45"/>
      <c r="L21975"/>
      <c r="M21975" s="46"/>
    </row>
    <row r="21976" spans="1:13" x14ac:dyDescent="0.3">
      <c r="A21976"/>
      <c r="B21976"/>
      <c r="C21976" s="29"/>
      <c r="D21976"/>
      <c r="E21976" s="44"/>
      <c r="F21976" s="29"/>
      <c r="G21976" s="45"/>
      <c r="L21976"/>
      <c r="M21976" s="46"/>
    </row>
    <row r="21977" spans="1:13" x14ac:dyDescent="0.3">
      <c r="A21977"/>
      <c r="B21977"/>
      <c r="C21977" s="29"/>
      <c r="D21977"/>
      <c r="E21977" s="44"/>
      <c r="F21977" s="29"/>
      <c r="G21977" s="45"/>
      <c r="L21977"/>
      <c r="M21977" s="46"/>
    </row>
    <row r="21978" spans="1:13" x14ac:dyDescent="0.3">
      <c r="A21978"/>
      <c r="B21978"/>
      <c r="C21978" s="29"/>
      <c r="D21978"/>
      <c r="E21978" s="44"/>
      <c r="F21978" s="29"/>
      <c r="G21978" s="45"/>
      <c r="L21978"/>
      <c r="M21978" s="46"/>
    </row>
    <row r="21979" spans="1:13" x14ac:dyDescent="0.3">
      <c r="A21979"/>
      <c r="B21979"/>
      <c r="C21979" s="29"/>
      <c r="D21979"/>
      <c r="E21979" s="44"/>
      <c r="F21979" s="29"/>
      <c r="G21979" s="45"/>
      <c r="L21979"/>
      <c r="M21979" s="46"/>
    </row>
    <row r="21980" spans="1:13" x14ac:dyDescent="0.3">
      <c r="A21980"/>
      <c r="B21980"/>
      <c r="C21980" s="29"/>
      <c r="D21980"/>
      <c r="E21980" s="44"/>
      <c r="F21980" s="29"/>
      <c r="G21980" s="45"/>
      <c r="L21980"/>
      <c r="M21980" s="46"/>
    </row>
    <row r="21981" spans="1:13" x14ac:dyDescent="0.3">
      <c r="A21981"/>
      <c r="B21981"/>
      <c r="C21981" s="29"/>
      <c r="D21981"/>
      <c r="E21981" s="44"/>
      <c r="F21981" s="29"/>
      <c r="G21981" s="45"/>
      <c r="L21981"/>
      <c r="M21981" s="46"/>
    </row>
    <row r="21982" spans="1:13" x14ac:dyDescent="0.3">
      <c r="A21982"/>
      <c r="B21982"/>
      <c r="C21982" s="29"/>
      <c r="D21982"/>
      <c r="E21982" s="44"/>
      <c r="F21982" s="29"/>
      <c r="G21982" s="45"/>
      <c r="L21982"/>
      <c r="M21982" s="46"/>
    </row>
    <row r="21983" spans="1:13" x14ac:dyDescent="0.3">
      <c r="A21983"/>
      <c r="B21983"/>
      <c r="C21983" s="29"/>
      <c r="D21983"/>
      <c r="E21983" s="44"/>
      <c r="F21983" s="29"/>
      <c r="G21983" s="45"/>
      <c r="L21983"/>
      <c r="M21983" s="46"/>
    </row>
    <row r="21984" spans="1:13" x14ac:dyDescent="0.3">
      <c r="A21984"/>
      <c r="B21984"/>
      <c r="C21984" s="29"/>
      <c r="D21984"/>
      <c r="E21984" s="44"/>
      <c r="F21984" s="29"/>
      <c r="G21984" s="45"/>
      <c r="L21984"/>
      <c r="M21984" s="46"/>
    </row>
    <row r="21985" spans="1:13" x14ac:dyDescent="0.3">
      <c r="A21985"/>
      <c r="B21985"/>
      <c r="C21985" s="29"/>
      <c r="D21985"/>
      <c r="E21985" s="44"/>
      <c r="F21985" s="29"/>
      <c r="G21985" s="45"/>
      <c r="L21985"/>
      <c r="M21985" s="46"/>
    </row>
    <row r="21986" spans="1:13" x14ac:dyDescent="0.3">
      <c r="A21986"/>
      <c r="B21986"/>
      <c r="C21986" s="29"/>
      <c r="D21986"/>
      <c r="E21986" s="44"/>
      <c r="F21986" s="29"/>
      <c r="G21986" s="45"/>
      <c r="L21986"/>
      <c r="M21986" s="46"/>
    </row>
    <row r="21987" spans="1:13" x14ac:dyDescent="0.3">
      <c r="A21987"/>
      <c r="B21987"/>
      <c r="C21987" s="29"/>
      <c r="D21987"/>
      <c r="E21987" s="44"/>
      <c r="F21987" s="29"/>
      <c r="G21987" s="45"/>
      <c r="L21987"/>
      <c r="M21987" s="46"/>
    </row>
    <row r="21988" spans="1:13" x14ac:dyDescent="0.3">
      <c r="A21988"/>
      <c r="B21988"/>
      <c r="C21988" s="29"/>
      <c r="D21988"/>
      <c r="E21988" s="44"/>
      <c r="F21988" s="29"/>
      <c r="G21988" s="45"/>
      <c r="L21988"/>
      <c r="M21988" s="46"/>
    </row>
    <row r="21989" spans="1:13" x14ac:dyDescent="0.3">
      <c r="A21989"/>
      <c r="B21989"/>
      <c r="C21989" s="29"/>
      <c r="D21989"/>
      <c r="E21989" s="44"/>
      <c r="F21989" s="29"/>
      <c r="G21989" s="45"/>
      <c r="L21989"/>
      <c r="M21989" s="46"/>
    </row>
    <row r="21990" spans="1:13" x14ac:dyDescent="0.3">
      <c r="A21990"/>
      <c r="B21990"/>
      <c r="C21990" s="29"/>
      <c r="D21990"/>
      <c r="E21990" s="44"/>
      <c r="F21990" s="29"/>
      <c r="G21990" s="45"/>
      <c r="L21990"/>
      <c r="M21990" s="46"/>
    </row>
    <row r="21991" spans="1:13" x14ac:dyDescent="0.3">
      <c r="A21991"/>
      <c r="B21991"/>
      <c r="C21991" s="29"/>
      <c r="D21991"/>
      <c r="E21991" s="44"/>
      <c r="F21991" s="29"/>
      <c r="G21991" s="45"/>
      <c r="L21991"/>
      <c r="M21991" s="46"/>
    </row>
    <row r="21992" spans="1:13" x14ac:dyDescent="0.3">
      <c r="A21992"/>
      <c r="B21992"/>
      <c r="C21992" s="29"/>
      <c r="D21992"/>
      <c r="E21992" s="44"/>
      <c r="F21992" s="29"/>
      <c r="G21992" s="45"/>
      <c r="L21992"/>
      <c r="M21992" s="46"/>
    </row>
    <row r="21993" spans="1:13" x14ac:dyDescent="0.3">
      <c r="A21993"/>
      <c r="B21993"/>
      <c r="C21993" s="29"/>
      <c r="D21993"/>
      <c r="E21993" s="44"/>
      <c r="F21993" s="29"/>
      <c r="G21993" s="45"/>
      <c r="L21993"/>
      <c r="M21993" s="46"/>
    </row>
    <row r="21994" spans="1:13" x14ac:dyDescent="0.3">
      <c r="A21994"/>
      <c r="B21994"/>
      <c r="C21994" s="29"/>
      <c r="D21994"/>
      <c r="E21994" s="44"/>
      <c r="F21994" s="29"/>
      <c r="G21994" s="45"/>
      <c r="L21994"/>
      <c r="M21994" s="46"/>
    </row>
    <row r="21995" spans="1:13" x14ac:dyDescent="0.3">
      <c r="A21995"/>
      <c r="B21995"/>
      <c r="C21995" s="29"/>
      <c r="D21995"/>
      <c r="E21995" s="44"/>
      <c r="F21995" s="29"/>
      <c r="G21995" s="45"/>
      <c r="L21995"/>
      <c r="M21995" s="46"/>
    </row>
    <row r="21996" spans="1:13" x14ac:dyDescent="0.3">
      <c r="A21996"/>
      <c r="B21996"/>
      <c r="C21996" s="29"/>
      <c r="D21996"/>
      <c r="E21996" s="44"/>
      <c r="F21996" s="29"/>
      <c r="G21996" s="45"/>
      <c r="L21996"/>
      <c r="M21996" s="46"/>
    </row>
    <row r="21997" spans="1:13" x14ac:dyDescent="0.3">
      <c r="A21997"/>
      <c r="B21997"/>
      <c r="C21997" s="29"/>
      <c r="D21997"/>
      <c r="E21997" s="44"/>
      <c r="F21997" s="29"/>
      <c r="G21997" s="45"/>
      <c r="L21997"/>
      <c r="M21997" s="46"/>
    </row>
    <row r="21998" spans="1:13" x14ac:dyDescent="0.3">
      <c r="A21998"/>
      <c r="B21998"/>
      <c r="C21998" s="29"/>
      <c r="D21998"/>
      <c r="E21998" s="44"/>
      <c r="F21998" s="29"/>
      <c r="G21998" s="45"/>
      <c r="L21998"/>
      <c r="M21998" s="46"/>
    </row>
    <row r="21999" spans="1:13" x14ac:dyDescent="0.3">
      <c r="A21999"/>
      <c r="B21999"/>
      <c r="C21999" s="29"/>
      <c r="D21999"/>
      <c r="E21999" s="44"/>
      <c r="F21999" s="29"/>
      <c r="G21999" s="45"/>
      <c r="L21999"/>
      <c r="M21999" s="46"/>
    </row>
    <row r="22000" spans="1:13" x14ac:dyDescent="0.3">
      <c r="A22000"/>
      <c r="B22000"/>
      <c r="C22000" s="29"/>
      <c r="D22000"/>
      <c r="E22000" s="44"/>
      <c r="F22000" s="29"/>
      <c r="G22000" s="45"/>
      <c r="L22000"/>
      <c r="M22000" s="46"/>
    </row>
    <row r="22001" spans="1:13" x14ac:dyDescent="0.3">
      <c r="A22001"/>
      <c r="B22001"/>
      <c r="C22001" s="29"/>
      <c r="D22001"/>
      <c r="E22001" s="44"/>
      <c r="F22001" s="29"/>
      <c r="G22001" s="45"/>
      <c r="L22001"/>
      <c r="M22001" s="46"/>
    </row>
    <row r="22002" spans="1:13" x14ac:dyDescent="0.3">
      <c r="A22002"/>
      <c r="B22002"/>
      <c r="C22002" s="29"/>
      <c r="D22002"/>
      <c r="E22002" s="44"/>
      <c r="F22002" s="29"/>
      <c r="G22002" s="45"/>
      <c r="L22002"/>
      <c r="M22002" s="46"/>
    </row>
    <row r="22003" spans="1:13" x14ac:dyDescent="0.3">
      <c r="A22003"/>
      <c r="B22003"/>
      <c r="C22003" s="29"/>
      <c r="D22003"/>
      <c r="E22003" s="44"/>
      <c r="F22003" s="29"/>
      <c r="G22003" s="45"/>
      <c r="L22003"/>
      <c r="M22003" s="46"/>
    </row>
    <row r="22004" spans="1:13" x14ac:dyDescent="0.3">
      <c r="A22004"/>
      <c r="B22004"/>
      <c r="C22004" s="29"/>
      <c r="D22004"/>
      <c r="E22004" s="44"/>
      <c r="F22004" s="29"/>
      <c r="G22004" s="45"/>
      <c r="L22004"/>
      <c r="M22004" s="46"/>
    </row>
    <row r="22005" spans="1:13" x14ac:dyDescent="0.3">
      <c r="A22005"/>
      <c r="B22005"/>
      <c r="C22005" s="29"/>
      <c r="D22005"/>
      <c r="E22005" s="44"/>
      <c r="F22005" s="29"/>
      <c r="G22005" s="45"/>
      <c r="L22005"/>
      <c r="M22005" s="46"/>
    </row>
    <row r="22006" spans="1:13" x14ac:dyDescent="0.3">
      <c r="A22006"/>
      <c r="B22006"/>
      <c r="C22006" s="29"/>
      <c r="D22006"/>
      <c r="E22006" s="44"/>
      <c r="F22006" s="29"/>
      <c r="G22006" s="45"/>
      <c r="L22006"/>
      <c r="M22006" s="46"/>
    </row>
    <row r="22007" spans="1:13" x14ac:dyDescent="0.3">
      <c r="A22007"/>
      <c r="B22007"/>
      <c r="C22007" s="29"/>
      <c r="D22007"/>
      <c r="E22007" s="44"/>
      <c r="F22007" s="29"/>
      <c r="G22007" s="45"/>
      <c r="L22007"/>
      <c r="M22007" s="46"/>
    </row>
    <row r="22008" spans="1:13" x14ac:dyDescent="0.3">
      <c r="A22008"/>
      <c r="B22008"/>
      <c r="C22008" s="29"/>
      <c r="D22008"/>
      <c r="E22008" s="44"/>
      <c r="F22008" s="29"/>
      <c r="G22008" s="45"/>
      <c r="L22008"/>
      <c r="M22008" s="46"/>
    </row>
    <row r="22009" spans="1:13" x14ac:dyDescent="0.3">
      <c r="A22009"/>
      <c r="B22009"/>
      <c r="C22009" s="29"/>
      <c r="D22009"/>
      <c r="E22009" s="44"/>
      <c r="F22009" s="29"/>
      <c r="G22009" s="45"/>
      <c r="L22009"/>
      <c r="M22009" s="46"/>
    </row>
    <row r="22010" spans="1:13" x14ac:dyDescent="0.3">
      <c r="A22010"/>
      <c r="B22010"/>
      <c r="C22010" s="29"/>
      <c r="D22010"/>
      <c r="E22010" s="44"/>
      <c r="F22010" s="29"/>
      <c r="G22010" s="45"/>
      <c r="L22010"/>
      <c r="M22010" s="46"/>
    </row>
    <row r="22011" spans="1:13" x14ac:dyDescent="0.3">
      <c r="A22011"/>
      <c r="B22011"/>
      <c r="C22011" s="29"/>
      <c r="D22011"/>
      <c r="E22011" s="44"/>
      <c r="F22011" s="29"/>
      <c r="G22011" s="45"/>
      <c r="L22011"/>
      <c r="M22011" s="46"/>
    </row>
    <row r="22012" spans="1:13" x14ac:dyDescent="0.3">
      <c r="A22012"/>
      <c r="B22012"/>
      <c r="C22012" s="29"/>
      <c r="D22012"/>
      <c r="E22012" s="44"/>
      <c r="F22012" s="29"/>
      <c r="G22012" s="45"/>
      <c r="L22012"/>
      <c r="M22012" s="46"/>
    </row>
    <row r="22013" spans="1:13" x14ac:dyDescent="0.3">
      <c r="A22013"/>
      <c r="B22013"/>
      <c r="C22013" s="29"/>
      <c r="D22013"/>
      <c r="E22013" s="44"/>
      <c r="F22013" s="29"/>
      <c r="G22013" s="45"/>
      <c r="L22013"/>
      <c r="M22013" s="46"/>
    </row>
    <row r="22014" spans="1:13" x14ac:dyDescent="0.3">
      <c r="A22014"/>
      <c r="B22014"/>
      <c r="C22014" s="29"/>
      <c r="D22014"/>
      <c r="E22014" s="44"/>
      <c r="F22014" s="29"/>
      <c r="G22014" s="45"/>
      <c r="L22014"/>
      <c r="M22014" s="46"/>
    </row>
    <row r="22015" spans="1:13" x14ac:dyDescent="0.3">
      <c r="A22015"/>
      <c r="B22015"/>
      <c r="C22015" s="29"/>
      <c r="D22015"/>
      <c r="E22015" s="44"/>
      <c r="F22015" s="29"/>
      <c r="G22015" s="45"/>
      <c r="L22015"/>
      <c r="M22015" s="46"/>
    </row>
    <row r="22016" spans="1:13" x14ac:dyDescent="0.3">
      <c r="A22016"/>
      <c r="B22016"/>
      <c r="C22016" s="29"/>
      <c r="D22016"/>
      <c r="E22016" s="44"/>
      <c r="F22016" s="29"/>
      <c r="G22016" s="45"/>
      <c r="L22016"/>
      <c r="M22016" s="46"/>
    </row>
    <row r="22017" spans="1:13" x14ac:dyDescent="0.3">
      <c r="A22017"/>
      <c r="B22017"/>
      <c r="C22017" s="29"/>
      <c r="D22017"/>
      <c r="E22017" s="44"/>
      <c r="F22017" s="29"/>
      <c r="G22017" s="45"/>
      <c r="L22017"/>
      <c r="M22017" s="46"/>
    </row>
    <row r="22018" spans="1:13" x14ac:dyDescent="0.3">
      <c r="A22018"/>
      <c r="B22018"/>
      <c r="C22018" s="29"/>
      <c r="D22018"/>
      <c r="E22018" s="44"/>
      <c r="F22018" s="29"/>
      <c r="G22018" s="45"/>
      <c r="L22018"/>
      <c r="M22018" s="46"/>
    </row>
    <row r="22019" spans="1:13" x14ac:dyDescent="0.3">
      <c r="A22019"/>
      <c r="B22019"/>
      <c r="C22019" s="29"/>
      <c r="D22019"/>
      <c r="E22019" s="44"/>
      <c r="F22019" s="29"/>
      <c r="G22019" s="45"/>
      <c r="L22019"/>
      <c r="M22019" s="46"/>
    </row>
    <row r="22020" spans="1:13" x14ac:dyDescent="0.3">
      <c r="A22020"/>
      <c r="B22020"/>
      <c r="C22020" s="29"/>
      <c r="D22020"/>
      <c r="E22020" s="44"/>
      <c r="F22020" s="29"/>
      <c r="G22020" s="45"/>
      <c r="L22020"/>
      <c r="M22020" s="46"/>
    </row>
    <row r="22021" spans="1:13" x14ac:dyDescent="0.3">
      <c r="A22021"/>
      <c r="B22021"/>
      <c r="C22021" s="29"/>
      <c r="D22021"/>
      <c r="E22021" s="44"/>
      <c r="F22021" s="29"/>
      <c r="G22021" s="45"/>
      <c r="L22021"/>
      <c r="M22021" s="46"/>
    </row>
    <row r="22022" spans="1:13" x14ac:dyDescent="0.3">
      <c r="A22022"/>
      <c r="B22022"/>
      <c r="C22022" s="29"/>
      <c r="D22022"/>
      <c r="E22022" s="44"/>
      <c r="F22022" s="29"/>
      <c r="G22022" s="45"/>
      <c r="L22022"/>
      <c r="M22022" s="46"/>
    </row>
    <row r="22023" spans="1:13" x14ac:dyDescent="0.3">
      <c r="A22023"/>
      <c r="B22023"/>
      <c r="C22023" s="29"/>
      <c r="D22023"/>
      <c r="E22023" s="44"/>
      <c r="F22023" s="29"/>
      <c r="G22023" s="45"/>
      <c r="L22023"/>
      <c r="M22023" s="46"/>
    </row>
    <row r="22024" spans="1:13" x14ac:dyDescent="0.3">
      <c r="A22024"/>
      <c r="B22024"/>
      <c r="C22024" s="29"/>
      <c r="D22024"/>
      <c r="E22024" s="44"/>
      <c r="F22024" s="29"/>
      <c r="G22024" s="45"/>
      <c r="L22024"/>
      <c r="M22024" s="46"/>
    </row>
    <row r="22025" spans="1:13" x14ac:dyDescent="0.3">
      <c r="A22025"/>
      <c r="B22025"/>
      <c r="C22025" s="29"/>
      <c r="D22025"/>
      <c r="E22025" s="44"/>
      <c r="F22025" s="29"/>
      <c r="G22025" s="45"/>
      <c r="L22025"/>
      <c r="M22025" s="46"/>
    </row>
    <row r="22026" spans="1:13" x14ac:dyDescent="0.3">
      <c r="A22026"/>
      <c r="B22026"/>
      <c r="C22026" s="29"/>
      <c r="D22026"/>
      <c r="E22026" s="44"/>
      <c r="F22026" s="29"/>
      <c r="G22026" s="45"/>
      <c r="L22026"/>
      <c r="M22026" s="46"/>
    </row>
    <row r="22027" spans="1:13" x14ac:dyDescent="0.3">
      <c r="A22027"/>
      <c r="B22027"/>
      <c r="C22027" s="29"/>
      <c r="D22027"/>
      <c r="E22027" s="44"/>
      <c r="F22027" s="29"/>
      <c r="G22027" s="45"/>
      <c r="L22027"/>
      <c r="M22027" s="46"/>
    </row>
    <row r="22028" spans="1:13" x14ac:dyDescent="0.3">
      <c r="A22028"/>
      <c r="B22028"/>
      <c r="C22028" s="29"/>
      <c r="D22028"/>
      <c r="E22028" s="44"/>
      <c r="F22028" s="29"/>
      <c r="G22028" s="45"/>
      <c r="L22028"/>
      <c r="M22028" s="46"/>
    </row>
    <row r="22029" spans="1:13" x14ac:dyDescent="0.3">
      <c r="A22029"/>
      <c r="B22029"/>
      <c r="C22029" s="29"/>
      <c r="D22029"/>
      <c r="E22029" s="44"/>
      <c r="F22029" s="29"/>
      <c r="G22029" s="45"/>
      <c r="L22029"/>
      <c r="M22029" s="46"/>
    </row>
    <row r="22030" spans="1:13" x14ac:dyDescent="0.3">
      <c r="A22030"/>
      <c r="B22030"/>
      <c r="C22030" s="29"/>
      <c r="D22030"/>
      <c r="E22030" s="44"/>
      <c r="F22030" s="29"/>
      <c r="G22030" s="45"/>
      <c r="L22030"/>
      <c r="M22030" s="46"/>
    </row>
    <row r="22031" spans="1:13" x14ac:dyDescent="0.3">
      <c r="A22031"/>
      <c r="B22031"/>
      <c r="C22031" s="29"/>
      <c r="D22031"/>
      <c r="E22031" s="44"/>
      <c r="F22031" s="29"/>
      <c r="G22031" s="45"/>
      <c r="L22031"/>
      <c r="M22031" s="46"/>
    </row>
    <row r="22032" spans="1:13" x14ac:dyDescent="0.3">
      <c r="A22032"/>
      <c r="B22032"/>
      <c r="C22032" s="29"/>
      <c r="D22032"/>
      <c r="E22032" s="44"/>
      <c r="F22032" s="29"/>
      <c r="G22032" s="45"/>
      <c r="L22032"/>
      <c r="M22032" s="46"/>
    </row>
    <row r="22033" spans="1:13" x14ac:dyDescent="0.3">
      <c r="A22033"/>
      <c r="B22033"/>
      <c r="C22033" s="29"/>
      <c r="D22033"/>
      <c r="E22033" s="44"/>
      <c r="F22033" s="29"/>
      <c r="G22033" s="45"/>
      <c r="L22033"/>
      <c r="M22033" s="46"/>
    </row>
    <row r="22034" spans="1:13" x14ac:dyDescent="0.3">
      <c r="A22034"/>
      <c r="B22034"/>
      <c r="C22034" s="29"/>
      <c r="D22034"/>
      <c r="E22034" s="44"/>
      <c r="F22034" s="29"/>
      <c r="G22034" s="45"/>
      <c r="L22034"/>
      <c r="M22034" s="46"/>
    </row>
    <row r="22035" spans="1:13" x14ac:dyDescent="0.3">
      <c r="A22035"/>
      <c r="B22035"/>
      <c r="C22035" s="29"/>
      <c r="D22035"/>
      <c r="E22035" s="44"/>
      <c r="F22035" s="29"/>
      <c r="G22035" s="45"/>
      <c r="L22035"/>
      <c r="M22035" s="46"/>
    </row>
    <row r="22036" spans="1:13" x14ac:dyDescent="0.3">
      <c r="A22036"/>
      <c r="B22036"/>
      <c r="C22036" s="29"/>
      <c r="D22036"/>
      <c r="E22036" s="44"/>
      <c r="F22036" s="29"/>
      <c r="G22036" s="45"/>
      <c r="L22036"/>
      <c r="M22036" s="46"/>
    </row>
    <row r="22037" spans="1:13" x14ac:dyDescent="0.3">
      <c r="A22037"/>
      <c r="B22037"/>
      <c r="C22037" s="29"/>
      <c r="D22037"/>
      <c r="E22037" s="44"/>
      <c r="F22037" s="29"/>
      <c r="G22037" s="45"/>
      <c r="L22037"/>
      <c r="M22037" s="46"/>
    </row>
    <row r="22038" spans="1:13" x14ac:dyDescent="0.3">
      <c r="A22038"/>
      <c r="B22038"/>
      <c r="C22038" s="29"/>
      <c r="D22038"/>
      <c r="E22038" s="44"/>
      <c r="F22038" s="29"/>
      <c r="G22038" s="45"/>
      <c r="L22038"/>
      <c r="M22038" s="46"/>
    </row>
    <row r="22039" spans="1:13" x14ac:dyDescent="0.3">
      <c r="A22039"/>
      <c r="B22039"/>
      <c r="C22039" s="29"/>
      <c r="D22039"/>
      <c r="E22039" s="44"/>
      <c r="F22039" s="29"/>
      <c r="G22039" s="45"/>
      <c r="L22039"/>
      <c r="M22039" s="46"/>
    </row>
    <row r="22040" spans="1:13" x14ac:dyDescent="0.3">
      <c r="A22040"/>
      <c r="B22040"/>
      <c r="C22040" s="29"/>
      <c r="D22040"/>
      <c r="E22040" s="44"/>
      <c r="F22040" s="29"/>
      <c r="G22040" s="45"/>
      <c r="L22040"/>
      <c r="M22040" s="46"/>
    </row>
    <row r="22041" spans="1:13" x14ac:dyDescent="0.3">
      <c r="A22041"/>
      <c r="B22041"/>
      <c r="C22041" s="29"/>
      <c r="D22041"/>
      <c r="E22041" s="44"/>
      <c r="F22041" s="29"/>
      <c r="G22041" s="45"/>
      <c r="L22041"/>
      <c r="M22041" s="46"/>
    </row>
    <row r="22042" spans="1:13" x14ac:dyDescent="0.3">
      <c r="A22042"/>
      <c r="B22042"/>
      <c r="C22042" s="29"/>
      <c r="D22042"/>
      <c r="E22042" s="44"/>
      <c r="F22042" s="29"/>
      <c r="G22042" s="45"/>
      <c r="L22042"/>
      <c r="M22042" s="46"/>
    </row>
    <row r="22043" spans="1:13" x14ac:dyDescent="0.3">
      <c r="A22043"/>
      <c r="B22043"/>
      <c r="C22043" s="29"/>
      <c r="D22043"/>
      <c r="E22043" s="44"/>
      <c r="F22043" s="29"/>
      <c r="G22043" s="45"/>
      <c r="L22043"/>
      <c r="M22043" s="46"/>
    </row>
    <row r="22044" spans="1:13" x14ac:dyDescent="0.3">
      <c r="A22044"/>
      <c r="B22044"/>
      <c r="C22044" s="29"/>
      <c r="D22044"/>
      <c r="E22044" s="44"/>
      <c r="F22044" s="29"/>
      <c r="G22044" s="45"/>
      <c r="L22044"/>
      <c r="M22044" s="46"/>
    </row>
    <row r="22045" spans="1:13" x14ac:dyDescent="0.3">
      <c r="A22045"/>
      <c r="B22045"/>
      <c r="C22045" s="29"/>
      <c r="D22045"/>
      <c r="E22045" s="44"/>
      <c r="F22045" s="29"/>
      <c r="G22045" s="45"/>
      <c r="L22045"/>
      <c r="M22045" s="46"/>
    </row>
    <row r="22046" spans="1:13" x14ac:dyDescent="0.3">
      <c r="A22046"/>
      <c r="B22046"/>
      <c r="C22046" s="29"/>
      <c r="D22046"/>
      <c r="E22046" s="44"/>
      <c r="F22046" s="29"/>
      <c r="G22046" s="45"/>
      <c r="L22046"/>
      <c r="M22046" s="46"/>
    </row>
    <row r="22047" spans="1:13" x14ac:dyDescent="0.3">
      <c r="A22047"/>
      <c r="B22047"/>
      <c r="C22047" s="29"/>
      <c r="D22047"/>
      <c r="E22047" s="44"/>
      <c r="F22047" s="29"/>
      <c r="G22047" s="45"/>
      <c r="L22047"/>
      <c r="M22047" s="46"/>
    </row>
    <row r="22048" spans="1:13" x14ac:dyDescent="0.3">
      <c r="A22048"/>
      <c r="B22048"/>
      <c r="C22048" s="29"/>
      <c r="D22048"/>
      <c r="E22048" s="44"/>
      <c r="F22048" s="29"/>
      <c r="G22048" s="45"/>
      <c r="L22048"/>
      <c r="M22048" s="46"/>
    </row>
    <row r="22049" spans="1:13" x14ac:dyDescent="0.3">
      <c r="A22049"/>
      <c r="B22049"/>
      <c r="C22049" s="29"/>
      <c r="D22049"/>
      <c r="E22049" s="44"/>
      <c r="F22049" s="29"/>
      <c r="G22049" s="45"/>
      <c r="L22049"/>
      <c r="M22049" s="46"/>
    </row>
    <row r="22050" spans="1:13" x14ac:dyDescent="0.3">
      <c r="A22050"/>
      <c r="B22050"/>
      <c r="C22050" s="29"/>
      <c r="D22050"/>
      <c r="E22050" s="44"/>
      <c r="F22050" s="29"/>
      <c r="G22050" s="45"/>
      <c r="L22050"/>
      <c r="M22050" s="46"/>
    </row>
    <row r="22051" spans="1:13" x14ac:dyDescent="0.3">
      <c r="A22051"/>
      <c r="B22051"/>
      <c r="C22051" s="29"/>
      <c r="D22051"/>
      <c r="E22051" s="44"/>
      <c r="F22051" s="29"/>
      <c r="G22051" s="45"/>
      <c r="L22051"/>
      <c r="M22051" s="46"/>
    </row>
    <row r="22052" spans="1:13" x14ac:dyDescent="0.3">
      <c r="A22052"/>
      <c r="B22052"/>
      <c r="C22052" s="29"/>
      <c r="D22052"/>
      <c r="E22052" s="44"/>
      <c r="F22052" s="29"/>
      <c r="G22052" s="45"/>
      <c r="L22052"/>
      <c r="M22052" s="46"/>
    </row>
    <row r="22053" spans="1:13" x14ac:dyDescent="0.3">
      <c r="A22053"/>
      <c r="B22053"/>
      <c r="C22053" s="29"/>
      <c r="D22053"/>
      <c r="E22053" s="44"/>
      <c r="F22053" s="29"/>
      <c r="G22053" s="45"/>
      <c r="L22053"/>
      <c r="M22053" s="46"/>
    </row>
    <row r="22054" spans="1:13" x14ac:dyDescent="0.3">
      <c r="A22054"/>
      <c r="B22054"/>
      <c r="C22054" s="29"/>
      <c r="D22054"/>
      <c r="E22054" s="44"/>
      <c r="F22054" s="29"/>
      <c r="G22054" s="45"/>
      <c r="L22054"/>
      <c r="M22054" s="46"/>
    </row>
    <row r="22055" spans="1:13" x14ac:dyDescent="0.3">
      <c r="A22055"/>
      <c r="B22055"/>
      <c r="C22055" s="29"/>
      <c r="D22055"/>
      <c r="E22055" s="44"/>
      <c r="F22055" s="29"/>
      <c r="G22055" s="45"/>
      <c r="L22055"/>
      <c r="M22055" s="46"/>
    </row>
    <row r="22056" spans="1:13" x14ac:dyDescent="0.3">
      <c r="A22056"/>
      <c r="B22056"/>
      <c r="C22056" s="29"/>
      <c r="D22056"/>
      <c r="E22056" s="44"/>
      <c r="F22056" s="29"/>
      <c r="G22056" s="45"/>
      <c r="L22056"/>
      <c r="M22056" s="46"/>
    </row>
    <row r="22057" spans="1:13" x14ac:dyDescent="0.3">
      <c r="A22057"/>
      <c r="B22057"/>
      <c r="C22057" s="29"/>
      <c r="D22057"/>
      <c r="E22057" s="44"/>
      <c r="F22057" s="29"/>
      <c r="G22057" s="45"/>
      <c r="L22057"/>
      <c r="M22057" s="46"/>
    </row>
    <row r="22058" spans="1:13" x14ac:dyDescent="0.3">
      <c r="A22058"/>
      <c r="B22058"/>
      <c r="C22058" s="29"/>
      <c r="D22058"/>
      <c r="E22058" s="44"/>
      <c r="F22058" s="29"/>
      <c r="G22058" s="45"/>
      <c r="L22058"/>
      <c r="M22058" s="46"/>
    </row>
    <row r="22059" spans="1:13" x14ac:dyDescent="0.3">
      <c r="A22059"/>
      <c r="B22059"/>
      <c r="C22059" s="29"/>
      <c r="D22059"/>
      <c r="E22059" s="44"/>
      <c r="F22059" s="29"/>
      <c r="G22059" s="45"/>
      <c r="L22059"/>
      <c r="M22059" s="46"/>
    </row>
    <row r="22060" spans="1:13" x14ac:dyDescent="0.3">
      <c r="A22060"/>
      <c r="B22060"/>
      <c r="C22060" s="29"/>
      <c r="D22060"/>
      <c r="E22060" s="44"/>
      <c r="F22060" s="29"/>
      <c r="G22060" s="45"/>
      <c r="L22060"/>
      <c r="M22060" s="46"/>
    </row>
    <row r="22061" spans="1:13" x14ac:dyDescent="0.3">
      <c r="A22061"/>
      <c r="B22061"/>
      <c r="C22061" s="29"/>
      <c r="D22061"/>
      <c r="E22061" s="44"/>
      <c r="F22061" s="29"/>
      <c r="G22061" s="45"/>
      <c r="L22061"/>
      <c r="M22061" s="46"/>
    </row>
    <row r="22062" spans="1:13" x14ac:dyDescent="0.3">
      <c r="A22062"/>
      <c r="B22062"/>
      <c r="C22062" s="29"/>
      <c r="D22062"/>
      <c r="E22062" s="44"/>
      <c r="F22062" s="29"/>
      <c r="G22062" s="45"/>
      <c r="L22062"/>
      <c r="M22062" s="46"/>
    </row>
    <row r="22063" spans="1:13" x14ac:dyDescent="0.3">
      <c r="A22063"/>
      <c r="B22063"/>
      <c r="C22063" s="29"/>
      <c r="D22063"/>
      <c r="E22063" s="44"/>
      <c r="F22063" s="29"/>
      <c r="G22063" s="45"/>
      <c r="L22063"/>
      <c r="M22063" s="46"/>
    </row>
    <row r="22064" spans="1:13" x14ac:dyDescent="0.3">
      <c r="A22064"/>
      <c r="B22064"/>
      <c r="C22064" s="29"/>
      <c r="D22064"/>
      <c r="E22064" s="44"/>
      <c r="F22064" s="29"/>
      <c r="G22064" s="45"/>
      <c r="L22064"/>
      <c r="M22064" s="46"/>
    </row>
    <row r="22065" spans="1:13" x14ac:dyDescent="0.3">
      <c r="A22065"/>
      <c r="B22065"/>
      <c r="C22065" s="29"/>
      <c r="D22065"/>
      <c r="E22065" s="44"/>
      <c r="F22065" s="29"/>
      <c r="G22065" s="45"/>
      <c r="L22065"/>
      <c r="M22065" s="46"/>
    </row>
    <row r="22066" spans="1:13" x14ac:dyDescent="0.3">
      <c r="A22066"/>
      <c r="B22066"/>
      <c r="C22066" s="29"/>
      <c r="D22066"/>
      <c r="E22066" s="44"/>
      <c r="F22066" s="29"/>
      <c r="G22066" s="45"/>
      <c r="L22066"/>
      <c r="M22066" s="46"/>
    </row>
    <row r="22067" spans="1:13" x14ac:dyDescent="0.3">
      <c r="A22067"/>
      <c r="B22067"/>
      <c r="C22067" s="29"/>
      <c r="D22067"/>
      <c r="E22067" s="44"/>
      <c r="F22067" s="29"/>
      <c r="G22067" s="45"/>
      <c r="L22067"/>
      <c r="M22067" s="46"/>
    </row>
    <row r="22068" spans="1:13" x14ac:dyDescent="0.3">
      <c r="A22068"/>
      <c r="B22068"/>
      <c r="C22068" s="29"/>
      <c r="D22068"/>
      <c r="E22068" s="44"/>
      <c r="F22068" s="29"/>
      <c r="G22068" s="45"/>
      <c r="L22068"/>
      <c r="M22068" s="46"/>
    </row>
    <row r="22069" spans="1:13" x14ac:dyDescent="0.3">
      <c r="A22069"/>
      <c r="B22069"/>
      <c r="C22069" s="29"/>
      <c r="D22069"/>
      <c r="E22069" s="44"/>
      <c r="F22069" s="29"/>
      <c r="G22069" s="45"/>
      <c r="L22069"/>
      <c r="M22069" s="46"/>
    </row>
    <row r="22070" spans="1:13" x14ac:dyDescent="0.3">
      <c r="A22070"/>
      <c r="B22070"/>
      <c r="C22070" s="29"/>
      <c r="D22070"/>
      <c r="E22070" s="44"/>
      <c r="F22070" s="29"/>
      <c r="G22070" s="45"/>
      <c r="L22070"/>
      <c r="M22070" s="46"/>
    </row>
    <row r="22071" spans="1:13" x14ac:dyDescent="0.3">
      <c r="A22071"/>
      <c r="B22071"/>
      <c r="C22071" s="29"/>
      <c r="D22071"/>
      <c r="E22071" s="44"/>
      <c r="F22071" s="29"/>
      <c r="G22071" s="45"/>
      <c r="L22071"/>
      <c r="M22071" s="46"/>
    </row>
    <row r="22072" spans="1:13" x14ac:dyDescent="0.3">
      <c r="A22072"/>
      <c r="B22072"/>
      <c r="C22072" s="29"/>
      <c r="D22072"/>
      <c r="E22072" s="44"/>
      <c r="F22072" s="29"/>
      <c r="G22072" s="45"/>
      <c r="L22072"/>
      <c r="M22072" s="46"/>
    </row>
    <row r="22073" spans="1:13" x14ac:dyDescent="0.3">
      <c r="A22073"/>
      <c r="B22073"/>
      <c r="C22073" s="29"/>
      <c r="D22073"/>
      <c r="E22073" s="44"/>
      <c r="F22073" s="29"/>
      <c r="G22073" s="45"/>
      <c r="L22073"/>
      <c r="M22073" s="46"/>
    </row>
    <row r="22074" spans="1:13" x14ac:dyDescent="0.3">
      <c r="A22074"/>
      <c r="B22074"/>
      <c r="C22074" s="29"/>
      <c r="D22074"/>
      <c r="E22074" s="44"/>
      <c r="F22074" s="29"/>
      <c r="G22074" s="45"/>
      <c r="L22074"/>
      <c r="M22074" s="46"/>
    </row>
    <row r="22075" spans="1:13" x14ac:dyDescent="0.3">
      <c r="A22075"/>
      <c r="B22075"/>
      <c r="C22075" s="29"/>
      <c r="D22075"/>
      <c r="E22075" s="44"/>
      <c r="F22075" s="29"/>
      <c r="G22075" s="45"/>
      <c r="L22075"/>
      <c r="M22075" s="46"/>
    </row>
    <row r="22076" spans="1:13" x14ac:dyDescent="0.3">
      <c r="A22076"/>
      <c r="B22076"/>
      <c r="C22076" s="29"/>
      <c r="D22076"/>
      <c r="E22076" s="44"/>
      <c r="F22076" s="29"/>
      <c r="G22076" s="45"/>
      <c r="L22076"/>
      <c r="M22076" s="46"/>
    </row>
    <row r="22077" spans="1:13" x14ac:dyDescent="0.3">
      <c r="A22077"/>
      <c r="B22077"/>
      <c r="C22077" s="29"/>
      <c r="D22077"/>
      <c r="E22077" s="44"/>
      <c r="F22077" s="29"/>
      <c r="G22077" s="45"/>
      <c r="L22077"/>
      <c r="M22077" s="46"/>
    </row>
    <row r="22078" spans="1:13" x14ac:dyDescent="0.3">
      <c r="A22078"/>
      <c r="B22078"/>
      <c r="C22078" s="29"/>
      <c r="D22078"/>
      <c r="E22078" s="44"/>
      <c r="F22078" s="29"/>
      <c r="G22078" s="45"/>
      <c r="L22078"/>
      <c r="M22078" s="46"/>
    </row>
    <row r="22079" spans="1:13" x14ac:dyDescent="0.3">
      <c r="A22079"/>
      <c r="B22079"/>
      <c r="C22079" s="29"/>
      <c r="D22079"/>
      <c r="E22079" s="44"/>
      <c r="F22079" s="29"/>
      <c r="G22079" s="45"/>
      <c r="L22079"/>
      <c r="M22079" s="46"/>
    </row>
    <row r="22080" spans="1:13" x14ac:dyDescent="0.3">
      <c r="A22080"/>
      <c r="B22080"/>
      <c r="C22080" s="29"/>
      <c r="D22080"/>
      <c r="E22080" s="44"/>
      <c r="F22080" s="29"/>
      <c r="G22080" s="45"/>
      <c r="L22080"/>
      <c r="M22080" s="46"/>
    </row>
    <row r="22081" spans="1:13" x14ac:dyDescent="0.3">
      <c r="A22081"/>
      <c r="B22081"/>
      <c r="C22081" s="29"/>
      <c r="D22081"/>
      <c r="E22081" s="44"/>
      <c r="F22081" s="29"/>
      <c r="G22081" s="45"/>
      <c r="L22081"/>
      <c r="M22081" s="46"/>
    </row>
    <row r="22082" spans="1:13" x14ac:dyDescent="0.3">
      <c r="A22082"/>
      <c r="B22082"/>
      <c r="C22082" s="29"/>
      <c r="D22082"/>
      <c r="E22082" s="44"/>
      <c r="F22082" s="29"/>
      <c r="G22082" s="45"/>
      <c r="L22082"/>
      <c r="M22082" s="46"/>
    </row>
    <row r="22083" spans="1:13" x14ac:dyDescent="0.3">
      <c r="A22083"/>
      <c r="B22083"/>
      <c r="C22083" s="29"/>
      <c r="D22083"/>
      <c r="E22083" s="44"/>
      <c r="F22083" s="29"/>
      <c r="G22083" s="45"/>
      <c r="L22083"/>
      <c r="M22083" s="46"/>
    </row>
    <row r="22084" spans="1:13" x14ac:dyDescent="0.3">
      <c r="A22084"/>
      <c r="B22084"/>
      <c r="C22084" s="29"/>
      <c r="D22084"/>
      <c r="E22084" s="44"/>
      <c r="F22084" s="29"/>
      <c r="G22084" s="45"/>
      <c r="L22084"/>
      <c r="M22084" s="46"/>
    </row>
    <row r="22085" spans="1:13" x14ac:dyDescent="0.3">
      <c r="A22085"/>
      <c r="B22085"/>
      <c r="C22085" s="29"/>
      <c r="D22085"/>
      <c r="E22085" s="44"/>
      <c r="F22085" s="29"/>
      <c r="G22085" s="45"/>
      <c r="L22085"/>
      <c r="M22085" s="46"/>
    </row>
    <row r="22086" spans="1:13" x14ac:dyDescent="0.3">
      <c r="A22086"/>
      <c r="B22086"/>
      <c r="C22086" s="29"/>
      <c r="D22086"/>
      <c r="E22086" s="44"/>
      <c r="F22086" s="29"/>
      <c r="G22086" s="45"/>
      <c r="L22086"/>
      <c r="M22086" s="46"/>
    </row>
    <row r="22087" spans="1:13" x14ac:dyDescent="0.3">
      <c r="A22087"/>
      <c r="B22087"/>
      <c r="C22087" s="29"/>
      <c r="D22087"/>
      <c r="E22087" s="44"/>
      <c r="F22087" s="29"/>
      <c r="G22087" s="45"/>
      <c r="L22087"/>
      <c r="M22087" s="46"/>
    </row>
    <row r="22088" spans="1:13" x14ac:dyDescent="0.3">
      <c r="A22088"/>
      <c r="B22088"/>
      <c r="C22088" s="29"/>
      <c r="D22088"/>
      <c r="E22088" s="44"/>
      <c r="F22088" s="29"/>
      <c r="G22088" s="45"/>
      <c r="L22088"/>
      <c r="M22088" s="46"/>
    </row>
    <row r="22089" spans="1:13" x14ac:dyDescent="0.3">
      <c r="A22089"/>
      <c r="B22089"/>
      <c r="C22089" s="29"/>
      <c r="D22089"/>
      <c r="E22089" s="44"/>
      <c r="F22089" s="29"/>
      <c r="G22089" s="45"/>
      <c r="L22089"/>
      <c r="M22089" s="46"/>
    </row>
    <row r="22090" spans="1:13" x14ac:dyDescent="0.3">
      <c r="A22090"/>
      <c r="B22090"/>
      <c r="C22090" s="29"/>
      <c r="D22090"/>
      <c r="E22090" s="44"/>
      <c r="F22090" s="29"/>
      <c r="G22090" s="45"/>
      <c r="L22090"/>
      <c r="M22090" s="46"/>
    </row>
    <row r="22091" spans="1:13" x14ac:dyDescent="0.3">
      <c r="A22091"/>
      <c r="B22091"/>
      <c r="C22091" s="29"/>
      <c r="D22091"/>
      <c r="E22091" s="44"/>
      <c r="F22091" s="29"/>
      <c r="G22091" s="45"/>
      <c r="L22091"/>
      <c r="M22091" s="46"/>
    </row>
    <row r="22092" spans="1:13" x14ac:dyDescent="0.3">
      <c r="A22092"/>
      <c r="B22092"/>
      <c r="C22092" s="29"/>
      <c r="D22092"/>
      <c r="E22092" s="44"/>
      <c r="F22092" s="29"/>
      <c r="G22092" s="45"/>
      <c r="L22092"/>
      <c r="M22092" s="46"/>
    </row>
    <row r="22093" spans="1:13" x14ac:dyDescent="0.3">
      <c r="A22093"/>
      <c r="B22093"/>
      <c r="C22093" s="29"/>
      <c r="D22093"/>
      <c r="E22093" s="44"/>
      <c r="F22093" s="29"/>
      <c r="G22093" s="45"/>
      <c r="L22093"/>
      <c r="M22093" s="46"/>
    </row>
    <row r="22094" spans="1:13" x14ac:dyDescent="0.3">
      <c r="A22094"/>
      <c r="B22094"/>
      <c r="C22094" s="29"/>
      <c r="D22094"/>
      <c r="E22094" s="44"/>
      <c r="F22094" s="29"/>
      <c r="G22094" s="45"/>
      <c r="L22094"/>
      <c r="M22094" s="46"/>
    </row>
    <row r="22095" spans="1:13" x14ac:dyDescent="0.3">
      <c r="A22095"/>
      <c r="B22095"/>
      <c r="C22095" s="29"/>
      <c r="D22095"/>
      <c r="E22095" s="44"/>
      <c r="F22095" s="29"/>
      <c r="G22095" s="45"/>
      <c r="L22095"/>
      <c r="M22095" s="46"/>
    </row>
    <row r="22096" spans="1:13" x14ac:dyDescent="0.3">
      <c r="A22096"/>
      <c r="B22096"/>
      <c r="C22096" s="29"/>
      <c r="D22096"/>
      <c r="E22096" s="44"/>
      <c r="F22096" s="29"/>
      <c r="G22096" s="45"/>
      <c r="L22096"/>
      <c r="M22096" s="46"/>
    </row>
    <row r="22097" spans="1:13" x14ac:dyDescent="0.3">
      <c r="A22097"/>
      <c r="B22097"/>
      <c r="C22097" s="29"/>
      <c r="D22097"/>
      <c r="E22097" s="44"/>
      <c r="F22097" s="29"/>
      <c r="G22097" s="45"/>
      <c r="L22097"/>
      <c r="M22097" s="46"/>
    </row>
    <row r="22098" spans="1:13" x14ac:dyDescent="0.3">
      <c r="A22098"/>
      <c r="B22098"/>
      <c r="C22098" s="29"/>
      <c r="D22098"/>
      <c r="E22098" s="44"/>
      <c r="F22098" s="29"/>
      <c r="G22098" s="45"/>
      <c r="L22098"/>
      <c r="M22098" s="46"/>
    </row>
    <row r="22099" spans="1:13" x14ac:dyDescent="0.3">
      <c r="A22099"/>
      <c r="B22099"/>
      <c r="C22099" s="29"/>
      <c r="D22099"/>
      <c r="E22099" s="44"/>
      <c r="F22099" s="29"/>
      <c r="G22099" s="45"/>
      <c r="L22099"/>
      <c r="M22099" s="46"/>
    </row>
    <row r="22100" spans="1:13" x14ac:dyDescent="0.3">
      <c r="A22100"/>
      <c r="B22100"/>
      <c r="C22100" s="29"/>
      <c r="D22100"/>
      <c r="E22100" s="44"/>
      <c r="F22100" s="29"/>
      <c r="G22100" s="45"/>
      <c r="L22100"/>
      <c r="M22100" s="46"/>
    </row>
    <row r="22101" spans="1:13" x14ac:dyDescent="0.3">
      <c r="A22101"/>
      <c r="B22101"/>
      <c r="C22101" s="29"/>
      <c r="D22101"/>
      <c r="E22101" s="44"/>
      <c r="F22101" s="29"/>
      <c r="G22101" s="45"/>
      <c r="L22101"/>
      <c r="M22101" s="46"/>
    </row>
    <row r="22102" spans="1:13" x14ac:dyDescent="0.3">
      <c r="A22102"/>
      <c r="B22102"/>
      <c r="C22102" s="29"/>
      <c r="D22102"/>
      <c r="E22102" s="44"/>
      <c r="F22102" s="29"/>
      <c r="G22102" s="45"/>
      <c r="L22102"/>
      <c r="M22102" s="46"/>
    </row>
    <row r="22103" spans="1:13" x14ac:dyDescent="0.3">
      <c r="A22103"/>
      <c r="B22103"/>
      <c r="C22103" s="29"/>
      <c r="D22103"/>
      <c r="E22103" s="44"/>
      <c r="F22103" s="29"/>
      <c r="G22103" s="45"/>
      <c r="L22103"/>
      <c r="M22103" s="46"/>
    </row>
    <row r="22104" spans="1:13" x14ac:dyDescent="0.3">
      <c r="A22104"/>
      <c r="B22104"/>
      <c r="C22104" s="29"/>
      <c r="D22104"/>
      <c r="E22104" s="44"/>
      <c r="F22104" s="29"/>
      <c r="G22104" s="45"/>
      <c r="L22104"/>
      <c r="M22104" s="46"/>
    </row>
    <row r="22105" spans="1:13" x14ac:dyDescent="0.3">
      <c r="A22105"/>
      <c r="B22105"/>
      <c r="C22105" s="29"/>
      <c r="D22105"/>
      <c r="E22105" s="44"/>
      <c r="F22105" s="29"/>
      <c r="G22105" s="45"/>
      <c r="L22105"/>
      <c r="M22105" s="46"/>
    </row>
    <row r="22106" spans="1:13" x14ac:dyDescent="0.3">
      <c r="A22106"/>
      <c r="B22106"/>
      <c r="C22106" s="29"/>
      <c r="D22106"/>
      <c r="E22106" s="44"/>
      <c r="F22106" s="29"/>
      <c r="G22106" s="45"/>
      <c r="L22106"/>
      <c r="M22106" s="46"/>
    </row>
    <row r="22107" spans="1:13" x14ac:dyDescent="0.3">
      <c r="A22107"/>
      <c r="B22107"/>
      <c r="C22107" s="29"/>
      <c r="D22107"/>
      <c r="E22107" s="44"/>
      <c r="F22107" s="29"/>
      <c r="G22107" s="45"/>
      <c r="L22107"/>
      <c r="M22107" s="46"/>
    </row>
    <row r="22108" spans="1:13" x14ac:dyDescent="0.3">
      <c r="A22108"/>
      <c r="B22108"/>
      <c r="C22108" s="29"/>
      <c r="D22108"/>
      <c r="E22108" s="44"/>
      <c r="F22108" s="29"/>
      <c r="G22108" s="45"/>
      <c r="L22108"/>
      <c r="M22108" s="46"/>
    </row>
    <row r="22109" spans="1:13" x14ac:dyDescent="0.3">
      <c r="A22109"/>
      <c r="B22109"/>
      <c r="C22109" s="29"/>
      <c r="D22109"/>
      <c r="E22109" s="44"/>
      <c r="F22109" s="29"/>
      <c r="G22109" s="45"/>
      <c r="L22109"/>
      <c r="M22109" s="46"/>
    </row>
    <row r="22110" spans="1:13" x14ac:dyDescent="0.3">
      <c r="A22110"/>
      <c r="B22110"/>
      <c r="C22110" s="29"/>
      <c r="D22110"/>
      <c r="E22110" s="44"/>
      <c r="F22110" s="29"/>
      <c r="G22110" s="45"/>
      <c r="L22110"/>
      <c r="M22110" s="46"/>
    </row>
    <row r="22111" spans="1:13" x14ac:dyDescent="0.3">
      <c r="A22111"/>
      <c r="B22111"/>
      <c r="C22111" s="29"/>
      <c r="D22111"/>
      <c r="E22111" s="44"/>
      <c r="F22111" s="29"/>
      <c r="G22111" s="45"/>
      <c r="L22111"/>
      <c r="M22111" s="46"/>
    </row>
    <row r="22112" spans="1:13" x14ac:dyDescent="0.3">
      <c r="A22112"/>
      <c r="B22112"/>
      <c r="C22112" s="29"/>
      <c r="D22112"/>
      <c r="E22112" s="44"/>
      <c r="F22112" s="29"/>
      <c r="G22112" s="45"/>
      <c r="L22112"/>
      <c r="M22112" s="46"/>
    </row>
    <row r="22113" spans="1:13" x14ac:dyDescent="0.3">
      <c r="A22113"/>
      <c r="B22113"/>
      <c r="C22113" s="29"/>
      <c r="D22113"/>
      <c r="E22113" s="44"/>
      <c r="F22113" s="29"/>
      <c r="G22113" s="45"/>
      <c r="L22113"/>
      <c r="M22113" s="46"/>
    </row>
    <row r="22114" spans="1:13" x14ac:dyDescent="0.3">
      <c r="A22114"/>
      <c r="B22114"/>
      <c r="C22114" s="29"/>
      <c r="D22114"/>
      <c r="E22114" s="44"/>
      <c r="F22114" s="29"/>
      <c r="G22114" s="45"/>
      <c r="L22114"/>
      <c r="M22114" s="46"/>
    </row>
    <row r="22115" spans="1:13" x14ac:dyDescent="0.3">
      <c r="A22115"/>
      <c r="B22115"/>
      <c r="C22115" s="29"/>
      <c r="D22115"/>
      <c r="E22115" s="44"/>
      <c r="F22115" s="29"/>
      <c r="G22115" s="45"/>
      <c r="L22115"/>
      <c r="M22115" s="46"/>
    </row>
    <row r="22116" spans="1:13" x14ac:dyDescent="0.3">
      <c r="A22116"/>
      <c r="B22116"/>
      <c r="C22116" s="29"/>
      <c r="D22116"/>
      <c r="E22116" s="44"/>
      <c r="F22116" s="29"/>
      <c r="G22116" s="45"/>
      <c r="L22116"/>
      <c r="M22116" s="46"/>
    </row>
    <row r="22117" spans="1:13" x14ac:dyDescent="0.3">
      <c r="A22117"/>
      <c r="B22117"/>
      <c r="C22117" s="29"/>
      <c r="D22117"/>
      <c r="E22117" s="44"/>
      <c r="F22117" s="29"/>
      <c r="G22117" s="45"/>
      <c r="L22117"/>
      <c r="M22117" s="46"/>
    </row>
    <row r="22118" spans="1:13" x14ac:dyDescent="0.3">
      <c r="A22118"/>
      <c r="B22118"/>
      <c r="C22118" s="29"/>
      <c r="D22118"/>
      <c r="E22118" s="44"/>
      <c r="F22118" s="29"/>
      <c r="G22118" s="45"/>
      <c r="L22118"/>
      <c r="M22118" s="46"/>
    </row>
    <row r="22119" spans="1:13" x14ac:dyDescent="0.3">
      <c r="A22119"/>
      <c r="B22119"/>
      <c r="C22119" s="29"/>
      <c r="D22119"/>
      <c r="E22119" s="44"/>
      <c r="F22119" s="29"/>
      <c r="G22119" s="45"/>
      <c r="L22119"/>
      <c r="M22119" s="46"/>
    </row>
    <row r="22120" spans="1:13" x14ac:dyDescent="0.3">
      <c r="A22120"/>
      <c r="B22120"/>
      <c r="C22120" s="29"/>
      <c r="D22120"/>
      <c r="E22120" s="44"/>
      <c r="F22120" s="29"/>
      <c r="G22120" s="45"/>
      <c r="L22120"/>
      <c r="M22120" s="46"/>
    </row>
    <row r="22121" spans="1:13" x14ac:dyDescent="0.3">
      <c r="A22121"/>
      <c r="B22121"/>
      <c r="C22121" s="29"/>
      <c r="D22121"/>
      <c r="E22121" s="44"/>
      <c r="F22121" s="29"/>
      <c r="G22121" s="45"/>
      <c r="L22121"/>
      <c r="M22121" s="46"/>
    </row>
    <row r="22122" spans="1:13" x14ac:dyDescent="0.3">
      <c r="A22122"/>
      <c r="B22122"/>
      <c r="C22122" s="29"/>
      <c r="D22122"/>
      <c r="E22122" s="44"/>
      <c r="F22122" s="29"/>
      <c r="G22122" s="45"/>
      <c r="L22122"/>
      <c r="M22122" s="46"/>
    </row>
    <row r="22123" spans="1:13" x14ac:dyDescent="0.3">
      <c r="A22123"/>
      <c r="B22123"/>
      <c r="C22123" s="29"/>
      <c r="D22123"/>
      <c r="E22123" s="44"/>
      <c r="F22123" s="29"/>
      <c r="G22123" s="45"/>
      <c r="L22123"/>
      <c r="M22123" s="46"/>
    </row>
    <row r="22124" spans="1:13" x14ac:dyDescent="0.3">
      <c r="A22124"/>
      <c r="B22124"/>
      <c r="C22124" s="29"/>
      <c r="D22124"/>
      <c r="E22124" s="44"/>
      <c r="F22124" s="29"/>
      <c r="G22124" s="45"/>
      <c r="L22124"/>
      <c r="M22124" s="46"/>
    </row>
    <row r="22125" spans="1:13" x14ac:dyDescent="0.3">
      <c r="A22125"/>
      <c r="B22125"/>
      <c r="C22125" s="29"/>
      <c r="D22125"/>
      <c r="E22125" s="44"/>
      <c r="F22125" s="29"/>
      <c r="G22125" s="45"/>
      <c r="L22125"/>
      <c r="M22125" s="46"/>
    </row>
    <row r="22126" spans="1:13" x14ac:dyDescent="0.3">
      <c r="A22126"/>
      <c r="B22126"/>
      <c r="C22126" s="29"/>
      <c r="D22126"/>
      <c r="E22126" s="44"/>
      <c r="F22126" s="29"/>
      <c r="G22126" s="45"/>
      <c r="L22126"/>
      <c r="M22126" s="46"/>
    </row>
    <row r="22127" spans="1:13" x14ac:dyDescent="0.3">
      <c r="A22127"/>
      <c r="B22127"/>
      <c r="C22127" s="29"/>
      <c r="D22127"/>
      <c r="E22127" s="44"/>
      <c r="F22127" s="29"/>
      <c r="G22127" s="45"/>
      <c r="L22127"/>
      <c r="M22127" s="46"/>
    </row>
    <row r="22128" spans="1:13" x14ac:dyDescent="0.3">
      <c r="A22128"/>
      <c r="B22128"/>
      <c r="C22128" s="29"/>
      <c r="D22128"/>
      <c r="E22128" s="44"/>
      <c r="F22128" s="29"/>
      <c r="G22128" s="45"/>
      <c r="L22128"/>
      <c r="M22128" s="46"/>
    </row>
    <row r="22129" spans="1:13" x14ac:dyDescent="0.3">
      <c r="A22129"/>
      <c r="B22129"/>
      <c r="C22129" s="29"/>
      <c r="D22129"/>
      <c r="E22129" s="44"/>
      <c r="F22129" s="29"/>
      <c r="G22129" s="45"/>
      <c r="L22129"/>
      <c r="M22129" s="46"/>
    </row>
    <row r="22130" spans="1:13" x14ac:dyDescent="0.3">
      <c r="A22130"/>
      <c r="B22130"/>
      <c r="C22130" s="29"/>
      <c r="D22130"/>
      <c r="E22130" s="44"/>
      <c r="F22130" s="29"/>
      <c r="G22130" s="45"/>
      <c r="L22130"/>
      <c r="M22130" s="46"/>
    </row>
    <row r="22131" spans="1:13" x14ac:dyDescent="0.3">
      <c r="A22131"/>
      <c r="B22131"/>
      <c r="C22131" s="29"/>
      <c r="D22131"/>
      <c r="E22131" s="44"/>
      <c r="F22131" s="29"/>
      <c r="G22131" s="45"/>
      <c r="L22131"/>
      <c r="M22131" s="46"/>
    </row>
    <row r="22132" spans="1:13" x14ac:dyDescent="0.3">
      <c r="A22132"/>
      <c r="B22132"/>
      <c r="C22132" s="29"/>
      <c r="D22132"/>
      <c r="E22132" s="44"/>
      <c r="F22132" s="29"/>
      <c r="G22132" s="45"/>
      <c r="L22132"/>
      <c r="M22132" s="46"/>
    </row>
    <row r="22133" spans="1:13" x14ac:dyDescent="0.3">
      <c r="A22133"/>
      <c r="B22133"/>
      <c r="C22133" s="29"/>
      <c r="D22133"/>
      <c r="E22133" s="44"/>
      <c r="F22133" s="29"/>
      <c r="G22133" s="45"/>
      <c r="L22133"/>
      <c r="M22133" s="46"/>
    </row>
    <row r="22134" spans="1:13" x14ac:dyDescent="0.3">
      <c r="A22134"/>
      <c r="B22134"/>
      <c r="C22134" s="29"/>
      <c r="D22134"/>
      <c r="E22134" s="44"/>
      <c r="F22134" s="29"/>
      <c r="G22134" s="45"/>
      <c r="L22134"/>
      <c r="M22134" s="46"/>
    </row>
    <row r="22135" spans="1:13" x14ac:dyDescent="0.3">
      <c r="A22135"/>
      <c r="B22135"/>
      <c r="C22135" s="29"/>
      <c r="D22135"/>
      <c r="E22135" s="44"/>
      <c r="F22135" s="29"/>
      <c r="G22135" s="45"/>
      <c r="L22135"/>
      <c r="M22135" s="46"/>
    </row>
    <row r="22136" spans="1:13" x14ac:dyDescent="0.3">
      <c r="A22136"/>
      <c r="B22136"/>
      <c r="C22136" s="29"/>
      <c r="D22136"/>
      <c r="E22136" s="44"/>
      <c r="F22136" s="29"/>
      <c r="G22136" s="45"/>
      <c r="L22136"/>
      <c r="M22136" s="46"/>
    </row>
    <row r="22137" spans="1:13" x14ac:dyDescent="0.3">
      <c r="A22137"/>
      <c r="B22137"/>
      <c r="C22137" s="29"/>
      <c r="D22137"/>
      <c r="E22137" s="44"/>
      <c r="F22137" s="29"/>
      <c r="G22137" s="45"/>
      <c r="L22137"/>
      <c r="M22137" s="46"/>
    </row>
    <row r="22138" spans="1:13" x14ac:dyDescent="0.3">
      <c r="A22138"/>
      <c r="B22138"/>
      <c r="C22138" s="29"/>
      <c r="D22138"/>
      <c r="E22138" s="44"/>
      <c r="F22138" s="29"/>
      <c r="G22138" s="45"/>
      <c r="L22138"/>
      <c r="M22138" s="46"/>
    </row>
    <row r="22139" spans="1:13" x14ac:dyDescent="0.3">
      <c r="A22139"/>
      <c r="B22139"/>
      <c r="C22139" s="29"/>
      <c r="D22139"/>
      <c r="E22139" s="44"/>
      <c r="F22139" s="29"/>
      <c r="G22139" s="45"/>
      <c r="L22139"/>
      <c r="M22139" s="46"/>
    </row>
    <row r="22140" spans="1:13" x14ac:dyDescent="0.3">
      <c r="A22140"/>
      <c r="B22140"/>
      <c r="C22140" s="29"/>
      <c r="D22140"/>
      <c r="E22140" s="44"/>
      <c r="F22140" s="29"/>
      <c r="G22140" s="45"/>
      <c r="L22140"/>
      <c r="M22140" s="46"/>
    </row>
    <row r="22141" spans="1:13" x14ac:dyDescent="0.3">
      <c r="A22141"/>
      <c r="B22141"/>
      <c r="C22141" s="29"/>
      <c r="D22141"/>
      <c r="E22141" s="44"/>
      <c r="F22141" s="29"/>
      <c r="G22141" s="45"/>
      <c r="L22141"/>
      <c r="M22141" s="46"/>
    </row>
    <row r="22142" spans="1:13" x14ac:dyDescent="0.3">
      <c r="A22142"/>
      <c r="B22142"/>
      <c r="C22142" s="29"/>
      <c r="D22142"/>
      <c r="E22142" s="44"/>
      <c r="F22142" s="29"/>
      <c r="G22142" s="45"/>
      <c r="L22142"/>
      <c r="M22142" s="46"/>
    </row>
    <row r="22143" spans="1:13" x14ac:dyDescent="0.3">
      <c r="A22143"/>
      <c r="B22143"/>
      <c r="C22143" s="29"/>
      <c r="D22143"/>
      <c r="E22143" s="44"/>
      <c r="F22143" s="29"/>
      <c r="G22143" s="45"/>
      <c r="L22143"/>
      <c r="M22143" s="46"/>
    </row>
    <row r="22144" spans="1:13" x14ac:dyDescent="0.3">
      <c r="A22144"/>
      <c r="B22144"/>
      <c r="C22144" s="29"/>
      <c r="D22144"/>
      <c r="E22144" s="44"/>
      <c r="F22144" s="29"/>
      <c r="G22144" s="45"/>
      <c r="L22144"/>
      <c r="M22144" s="46"/>
    </row>
    <row r="22145" spans="1:13" x14ac:dyDescent="0.3">
      <c r="A22145"/>
      <c r="B22145"/>
      <c r="C22145" s="29"/>
      <c r="D22145"/>
      <c r="E22145" s="44"/>
      <c r="F22145" s="29"/>
      <c r="G22145" s="45"/>
      <c r="L22145"/>
      <c r="M22145" s="46"/>
    </row>
    <row r="22146" spans="1:13" x14ac:dyDescent="0.3">
      <c r="A22146"/>
      <c r="B22146"/>
      <c r="C22146" s="29"/>
      <c r="D22146"/>
      <c r="E22146" s="44"/>
      <c r="F22146" s="29"/>
      <c r="G22146" s="45"/>
      <c r="L22146"/>
      <c r="M22146" s="46"/>
    </row>
    <row r="22147" spans="1:13" x14ac:dyDescent="0.3">
      <c r="A22147"/>
      <c r="B22147"/>
      <c r="C22147" s="29"/>
      <c r="D22147"/>
      <c r="E22147" s="44"/>
      <c r="F22147" s="29"/>
      <c r="G22147" s="45"/>
      <c r="L22147"/>
      <c r="M22147" s="46"/>
    </row>
    <row r="22148" spans="1:13" x14ac:dyDescent="0.3">
      <c r="A22148"/>
      <c r="B22148"/>
      <c r="C22148" s="29"/>
      <c r="D22148"/>
      <c r="E22148" s="44"/>
      <c r="F22148" s="29"/>
      <c r="G22148" s="45"/>
      <c r="L22148"/>
      <c r="M22148" s="46"/>
    </row>
    <row r="22149" spans="1:13" x14ac:dyDescent="0.3">
      <c r="A22149"/>
      <c r="B22149"/>
      <c r="C22149" s="29"/>
      <c r="D22149"/>
      <c r="E22149" s="44"/>
      <c r="F22149" s="29"/>
      <c r="G22149" s="45"/>
      <c r="L22149"/>
      <c r="M22149" s="46"/>
    </row>
    <row r="22150" spans="1:13" x14ac:dyDescent="0.3">
      <c r="A22150"/>
      <c r="B22150"/>
      <c r="C22150" s="29"/>
      <c r="D22150"/>
      <c r="E22150" s="44"/>
      <c r="F22150" s="29"/>
      <c r="G22150" s="45"/>
      <c r="L22150"/>
      <c r="M22150" s="46"/>
    </row>
    <row r="22151" spans="1:13" x14ac:dyDescent="0.3">
      <c r="A22151"/>
      <c r="B22151"/>
      <c r="C22151" s="29"/>
      <c r="D22151"/>
      <c r="E22151" s="44"/>
      <c r="F22151" s="29"/>
      <c r="G22151" s="45"/>
      <c r="L22151"/>
      <c r="M22151" s="46"/>
    </row>
    <row r="22152" spans="1:13" x14ac:dyDescent="0.3">
      <c r="A22152"/>
      <c r="B22152"/>
      <c r="C22152" s="29"/>
      <c r="D22152"/>
      <c r="E22152" s="44"/>
      <c r="F22152" s="29"/>
      <c r="G22152" s="45"/>
      <c r="L22152"/>
      <c r="M22152" s="46"/>
    </row>
    <row r="22153" spans="1:13" x14ac:dyDescent="0.3">
      <c r="A22153"/>
      <c r="B22153"/>
      <c r="C22153" s="29"/>
      <c r="D22153"/>
      <c r="E22153" s="44"/>
      <c r="F22153" s="29"/>
      <c r="G22153" s="45"/>
      <c r="L22153"/>
      <c r="M22153" s="46"/>
    </row>
    <row r="22154" spans="1:13" x14ac:dyDescent="0.3">
      <c r="A22154"/>
      <c r="B22154"/>
      <c r="C22154" s="29"/>
      <c r="D22154"/>
      <c r="E22154" s="44"/>
      <c r="F22154" s="29"/>
      <c r="G22154" s="45"/>
      <c r="L22154"/>
      <c r="M22154" s="46"/>
    </row>
    <row r="22155" spans="1:13" x14ac:dyDescent="0.3">
      <c r="A22155"/>
      <c r="B22155"/>
      <c r="C22155" s="29"/>
      <c r="D22155"/>
      <c r="E22155" s="44"/>
      <c r="F22155" s="29"/>
      <c r="G22155" s="45"/>
      <c r="L22155"/>
      <c r="M22155" s="46"/>
    </row>
    <row r="22156" spans="1:13" x14ac:dyDescent="0.3">
      <c r="A22156"/>
      <c r="B22156"/>
      <c r="C22156" s="29"/>
      <c r="D22156"/>
      <c r="E22156" s="44"/>
      <c r="F22156" s="29"/>
      <c r="G22156" s="45"/>
      <c r="L22156"/>
      <c r="M22156" s="46"/>
    </row>
    <row r="22157" spans="1:13" x14ac:dyDescent="0.3">
      <c r="A22157"/>
      <c r="B22157"/>
      <c r="C22157" s="29"/>
      <c r="D22157"/>
      <c r="E22157" s="44"/>
      <c r="F22157" s="29"/>
      <c r="G22157" s="45"/>
      <c r="L22157"/>
      <c r="M22157" s="46"/>
    </row>
    <row r="22158" spans="1:13" x14ac:dyDescent="0.3">
      <c r="A22158"/>
      <c r="B22158"/>
      <c r="C22158" s="29"/>
      <c r="D22158"/>
      <c r="E22158" s="44"/>
      <c r="F22158" s="29"/>
      <c r="G22158" s="45"/>
      <c r="L22158"/>
      <c r="M22158" s="46"/>
    </row>
    <row r="22159" spans="1:13" x14ac:dyDescent="0.3">
      <c r="A22159"/>
      <c r="B22159"/>
      <c r="C22159" s="29"/>
      <c r="D22159"/>
      <c r="E22159" s="44"/>
      <c r="F22159" s="29"/>
      <c r="G22159" s="45"/>
      <c r="L22159"/>
      <c r="M22159" s="46"/>
    </row>
    <row r="22160" spans="1:13" x14ac:dyDescent="0.3">
      <c r="A22160"/>
      <c r="B22160"/>
      <c r="C22160" s="29"/>
      <c r="D22160"/>
      <c r="E22160" s="44"/>
      <c r="F22160" s="29"/>
      <c r="G22160" s="45"/>
      <c r="L22160"/>
      <c r="M22160" s="46"/>
    </row>
    <row r="22161" spans="1:13" x14ac:dyDescent="0.3">
      <c r="A22161"/>
      <c r="B22161"/>
      <c r="C22161" s="29"/>
      <c r="D22161"/>
      <c r="E22161" s="44"/>
      <c r="F22161" s="29"/>
      <c r="G22161" s="45"/>
      <c r="L22161"/>
      <c r="M22161" s="46"/>
    </row>
    <row r="22162" spans="1:13" x14ac:dyDescent="0.3">
      <c r="A22162"/>
      <c r="B22162"/>
      <c r="C22162" s="29"/>
      <c r="D22162"/>
      <c r="E22162" s="44"/>
      <c r="F22162" s="29"/>
      <c r="G22162" s="45"/>
      <c r="L22162"/>
      <c r="M22162" s="46"/>
    </row>
    <row r="22163" spans="1:13" x14ac:dyDescent="0.3">
      <c r="A22163"/>
      <c r="B22163"/>
      <c r="C22163" s="29"/>
      <c r="D22163"/>
      <c r="E22163" s="44"/>
      <c r="F22163" s="29"/>
      <c r="G22163" s="45"/>
      <c r="L22163"/>
      <c r="M22163" s="46"/>
    </row>
    <row r="22164" spans="1:13" x14ac:dyDescent="0.3">
      <c r="A22164"/>
      <c r="B22164"/>
      <c r="C22164" s="29"/>
      <c r="D22164"/>
      <c r="E22164" s="44"/>
      <c r="F22164" s="29"/>
      <c r="G22164" s="45"/>
      <c r="L22164"/>
      <c r="M22164" s="46"/>
    </row>
    <row r="22165" spans="1:13" x14ac:dyDescent="0.3">
      <c r="A22165"/>
      <c r="B22165"/>
      <c r="C22165" s="29"/>
      <c r="D22165"/>
      <c r="E22165" s="44"/>
      <c r="F22165" s="29"/>
      <c r="G22165" s="45"/>
      <c r="L22165"/>
      <c r="M22165" s="46"/>
    </row>
    <row r="22166" spans="1:13" x14ac:dyDescent="0.3">
      <c r="A22166"/>
      <c r="B22166"/>
      <c r="C22166" s="29"/>
      <c r="D22166"/>
      <c r="E22166" s="44"/>
      <c r="F22166" s="29"/>
      <c r="G22166" s="45"/>
      <c r="L22166"/>
      <c r="M22166" s="46"/>
    </row>
    <row r="22167" spans="1:13" x14ac:dyDescent="0.3">
      <c r="A22167"/>
      <c r="B22167"/>
      <c r="C22167" s="29"/>
      <c r="D22167"/>
      <c r="E22167" s="44"/>
      <c r="F22167" s="29"/>
      <c r="G22167" s="45"/>
      <c r="L22167"/>
      <c r="M22167" s="46"/>
    </row>
    <row r="22168" spans="1:13" x14ac:dyDescent="0.3">
      <c r="A22168"/>
      <c r="B22168"/>
      <c r="C22168" s="29"/>
      <c r="D22168"/>
      <c r="E22168" s="44"/>
      <c r="F22168" s="29"/>
      <c r="G22168" s="45"/>
      <c r="L22168"/>
      <c r="M22168" s="46"/>
    </row>
    <row r="22169" spans="1:13" x14ac:dyDescent="0.3">
      <c r="A22169"/>
      <c r="B22169"/>
      <c r="C22169" s="29"/>
      <c r="D22169"/>
      <c r="E22169" s="44"/>
      <c r="F22169" s="29"/>
      <c r="G22169" s="45"/>
      <c r="L22169"/>
      <c r="M22169" s="46"/>
    </row>
    <row r="22170" spans="1:13" x14ac:dyDescent="0.3">
      <c r="A22170"/>
      <c r="B22170"/>
      <c r="C22170" s="29"/>
      <c r="D22170"/>
      <c r="E22170" s="44"/>
      <c r="F22170" s="29"/>
      <c r="G22170" s="45"/>
      <c r="L22170"/>
      <c r="M22170" s="46"/>
    </row>
    <row r="22171" spans="1:13" x14ac:dyDescent="0.3">
      <c r="A22171"/>
      <c r="B22171"/>
      <c r="C22171" s="29"/>
      <c r="D22171"/>
      <c r="E22171" s="44"/>
      <c r="F22171" s="29"/>
      <c r="G22171" s="45"/>
      <c r="L22171"/>
      <c r="M22171" s="46"/>
    </row>
    <row r="22172" spans="1:13" x14ac:dyDescent="0.3">
      <c r="A22172"/>
      <c r="B22172"/>
      <c r="C22172" s="29"/>
      <c r="D22172"/>
      <c r="E22172" s="44"/>
      <c r="F22172" s="29"/>
      <c r="G22172" s="45"/>
      <c r="L22172"/>
      <c r="M22172" s="46"/>
    </row>
    <row r="22173" spans="1:13" x14ac:dyDescent="0.3">
      <c r="A22173"/>
      <c r="B22173"/>
      <c r="C22173" s="29"/>
      <c r="D22173"/>
      <c r="E22173" s="44"/>
      <c r="F22173" s="29"/>
      <c r="G22173" s="45"/>
      <c r="L22173"/>
      <c r="M22173" s="46"/>
    </row>
    <row r="22174" spans="1:13" x14ac:dyDescent="0.3">
      <c r="A22174"/>
      <c r="B22174"/>
      <c r="C22174" s="29"/>
      <c r="D22174"/>
      <c r="E22174" s="44"/>
      <c r="F22174" s="29"/>
      <c r="G22174" s="45"/>
      <c r="L22174"/>
      <c r="M22174" s="46"/>
    </row>
    <row r="22175" spans="1:13" x14ac:dyDescent="0.3">
      <c r="A22175"/>
      <c r="B22175"/>
      <c r="C22175" s="29"/>
      <c r="D22175"/>
      <c r="E22175" s="44"/>
      <c r="F22175" s="29"/>
      <c r="G22175" s="45"/>
      <c r="L22175"/>
      <c r="M22175" s="46"/>
    </row>
    <row r="22176" spans="1:13" x14ac:dyDescent="0.3">
      <c r="A22176"/>
      <c r="B22176"/>
      <c r="C22176" s="29"/>
      <c r="D22176"/>
      <c r="E22176" s="44"/>
      <c r="F22176" s="29"/>
      <c r="G22176" s="45"/>
      <c r="L22176"/>
      <c r="M22176" s="46"/>
    </row>
    <row r="22177" spans="1:13" x14ac:dyDescent="0.3">
      <c r="A22177"/>
      <c r="B22177"/>
      <c r="C22177" s="29"/>
      <c r="D22177"/>
      <c r="E22177" s="44"/>
      <c r="F22177" s="29"/>
      <c r="G22177" s="45"/>
      <c r="L22177"/>
      <c r="M22177" s="46"/>
    </row>
    <row r="22178" spans="1:13" x14ac:dyDescent="0.3">
      <c r="A22178"/>
      <c r="B22178"/>
      <c r="C22178" s="29"/>
      <c r="D22178"/>
      <c r="E22178" s="44"/>
      <c r="F22178" s="29"/>
      <c r="G22178" s="45"/>
      <c r="L22178"/>
      <c r="M22178" s="46"/>
    </row>
    <row r="22179" spans="1:13" x14ac:dyDescent="0.3">
      <c r="A22179"/>
      <c r="B22179"/>
      <c r="C22179" s="29"/>
      <c r="D22179"/>
      <c r="E22179" s="44"/>
      <c r="F22179" s="29"/>
      <c r="G22179" s="45"/>
      <c r="L22179"/>
      <c r="M22179" s="46"/>
    </row>
    <row r="22180" spans="1:13" x14ac:dyDescent="0.3">
      <c r="A22180"/>
      <c r="B22180"/>
      <c r="C22180" s="29"/>
      <c r="D22180"/>
      <c r="E22180" s="44"/>
      <c r="F22180" s="29"/>
      <c r="G22180" s="45"/>
      <c r="L22180"/>
      <c r="M22180" s="46"/>
    </row>
    <row r="22181" spans="1:13" x14ac:dyDescent="0.3">
      <c r="A22181"/>
      <c r="B22181"/>
      <c r="C22181" s="29"/>
      <c r="D22181"/>
      <c r="E22181" s="44"/>
      <c r="F22181" s="29"/>
      <c r="G22181" s="45"/>
      <c r="L22181"/>
      <c r="M22181" s="46"/>
    </row>
    <row r="22182" spans="1:13" x14ac:dyDescent="0.3">
      <c r="A22182"/>
      <c r="B22182"/>
      <c r="C22182" s="29"/>
      <c r="D22182"/>
      <c r="E22182" s="44"/>
      <c r="F22182" s="29"/>
      <c r="G22182" s="45"/>
      <c r="L22182"/>
      <c r="M22182" s="46"/>
    </row>
    <row r="22183" spans="1:13" x14ac:dyDescent="0.3">
      <c r="A22183"/>
      <c r="B22183"/>
      <c r="C22183" s="29"/>
      <c r="D22183"/>
      <c r="E22183" s="44"/>
      <c r="F22183" s="29"/>
      <c r="G22183" s="45"/>
      <c r="L22183"/>
      <c r="M22183" s="46"/>
    </row>
    <row r="22184" spans="1:13" x14ac:dyDescent="0.3">
      <c r="A22184"/>
      <c r="B22184"/>
      <c r="C22184" s="29"/>
      <c r="D22184"/>
      <c r="E22184" s="44"/>
      <c r="F22184" s="29"/>
      <c r="G22184" s="45"/>
      <c r="L22184"/>
      <c r="M22184" s="46"/>
    </row>
    <row r="22185" spans="1:13" x14ac:dyDescent="0.3">
      <c r="A22185"/>
      <c r="B22185"/>
      <c r="C22185" s="29"/>
      <c r="D22185"/>
      <c r="E22185" s="44"/>
      <c r="F22185" s="29"/>
      <c r="G22185" s="45"/>
      <c r="L22185"/>
      <c r="M22185" s="46"/>
    </row>
    <row r="22186" spans="1:13" x14ac:dyDescent="0.3">
      <c r="A22186"/>
      <c r="B22186"/>
      <c r="C22186" s="29"/>
      <c r="D22186"/>
      <c r="E22186" s="44"/>
      <c r="F22186" s="29"/>
      <c r="G22186" s="45"/>
      <c r="L22186"/>
      <c r="M22186" s="46"/>
    </row>
    <row r="22187" spans="1:13" x14ac:dyDescent="0.3">
      <c r="A22187"/>
      <c r="B22187"/>
      <c r="C22187" s="29"/>
      <c r="D22187"/>
      <c r="E22187" s="44"/>
      <c r="F22187" s="29"/>
      <c r="G22187" s="45"/>
      <c r="L22187"/>
      <c r="M22187" s="46"/>
    </row>
    <row r="22188" spans="1:13" x14ac:dyDescent="0.3">
      <c r="A22188"/>
      <c r="B22188"/>
      <c r="C22188" s="29"/>
      <c r="D22188"/>
      <c r="E22188" s="44"/>
      <c r="F22188" s="29"/>
      <c r="G22188" s="45"/>
      <c r="L22188"/>
      <c r="M22188" s="46"/>
    </row>
    <row r="22189" spans="1:13" x14ac:dyDescent="0.3">
      <c r="A22189"/>
      <c r="B22189"/>
      <c r="C22189" s="29"/>
      <c r="D22189"/>
      <c r="E22189" s="44"/>
      <c r="F22189" s="29"/>
      <c r="G22189" s="45"/>
      <c r="L22189"/>
      <c r="M22189" s="46"/>
    </row>
    <row r="22190" spans="1:13" x14ac:dyDescent="0.3">
      <c r="A22190"/>
      <c r="B22190"/>
      <c r="C22190" s="29"/>
      <c r="D22190"/>
      <c r="E22190" s="44"/>
      <c r="F22190" s="29"/>
      <c r="G22190" s="45"/>
      <c r="L22190"/>
      <c r="M22190" s="46"/>
    </row>
    <row r="22191" spans="1:13" x14ac:dyDescent="0.3">
      <c r="A22191"/>
      <c r="B22191"/>
      <c r="C22191" s="29"/>
      <c r="D22191"/>
      <c r="E22191" s="44"/>
      <c r="F22191" s="29"/>
      <c r="G22191" s="45"/>
      <c r="L22191"/>
      <c r="M22191" s="46"/>
    </row>
    <row r="22192" spans="1:13" x14ac:dyDescent="0.3">
      <c r="A22192"/>
      <c r="B22192"/>
      <c r="C22192" s="29"/>
      <c r="D22192"/>
      <c r="E22192" s="44"/>
      <c r="F22192" s="29"/>
      <c r="G22192" s="45"/>
      <c r="L22192"/>
      <c r="M22192" s="46"/>
    </row>
    <row r="22193" spans="1:13" x14ac:dyDescent="0.3">
      <c r="A22193"/>
      <c r="B22193"/>
      <c r="C22193" s="29"/>
      <c r="D22193"/>
      <c r="E22193" s="44"/>
      <c r="F22193" s="29"/>
      <c r="G22193" s="45"/>
      <c r="L22193"/>
      <c r="M22193" s="46"/>
    </row>
    <row r="22194" spans="1:13" x14ac:dyDescent="0.3">
      <c r="A22194"/>
      <c r="B22194"/>
      <c r="C22194" s="29"/>
      <c r="D22194"/>
      <c r="E22194" s="44"/>
      <c r="F22194" s="29"/>
      <c r="G22194" s="45"/>
      <c r="L22194"/>
      <c r="M22194" s="46"/>
    </row>
    <row r="22195" spans="1:13" x14ac:dyDescent="0.3">
      <c r="A22195"/>
      <c r="B22195"/>
      <c r="C22195" s="29"/>
      <c r="D22195"/>
      <c r="E22195" s="44"/>
      <c r="F22195" s="29"/>
      <c r="G22195" s="45"/>
      <c r="L22195"/>
      <c r="M22195" s="46"/>
    </row>
    <row r="22196" spans="1:13" x14ac:dyDescent="0.3">
      <c r="A22196"/>
      <c r="B22196"/>
      <c r="C22196" s="29"/>
      <c r="D22196"/>
      <c r="E22196" s="44"/>
      <c r="F22196" s="29"/>
      <c r="G22196" s="45"/>
      <c r="L22196"/>
      <c r="M22196" s="46"/>
    </row>
    <row r="22197" spans="1:13" x14ac:dyDescent="0.3">
      <c r="A22197"/>
      <c r="B22197"/>
      <c r="C22197" s="29"/>
      <c r="D22197"/>
      <c r="E22197" s="44"/>
      <c r="F22197" s="29"/>
      <c r="G22197" s="45"/>
      <c r="L22197"/>
      <c r="M22197" s="46"/>
    </row>
    <row r="22198" spans="1:13" x14ac:dyDescent="0.3">
      <c r="A22198"/>
      <c r="B22198"/>
      <c r="C22198" s="29"/>
      <c r="D22198"/>
      <c r="E22198" s="44"/>
      <c r="F22198" s="29"/>
      <c r="G22198" s="45"/>
      <c r="L22198"/>
      <c r="M22198" s="46"/>
    </row>
    <row r="22199" spans="1:13" x14ac:dyDescent="0.3">
      <c r="A22199"/>
      <c r="B22199"/>
      <c r="C22199" s="29"/>
      <c r="D22199"/>
      <c r="E22199" s="44"/>
      <c r="F22199" s="29"/>
      <c r="G22199" s="45"/>
      <c r="L22199"/>
      <c r="M22199" s="46"/>
    </row>
    <row r="22200" spans="1:13" x14ac:dyDescent="0.3">
      <c r="A22200"/>
      <c r="B22200"/>
      <c r="C22200" s="29"/>
      <c r="D22200"/>
      <c r="E22200" s="44"/>
      <c r="F22200" s="29"/>
      <c r="G22200" s="45"/>
      <c r="L22200"/>
      <c r="M22200" s="46"/>
    </row>
    <row r="22201" spans="1:13" x14ac:dyDescent="0.3">
      <c r="A22201"/>
      <c r="B22201"/>
      <c r="C22201" s="29"/>
      <c r="D22201"/>
      <c r="E22201" s="44"/>
      <c r="F22201" s="29"/>
      <c r="G22201" s="45"/>
      <c r="L22201"/>
      <c r="M22201" s="46"/>
    </row>
    <row r="22202" spans="1:13" x14ac:dyDescent="0.3">
      <c r="A22202"/>
      <c r="B22202"/>
      <c r="C22202" s="29"/>
      <c r="D22202"/>
      <c r="E22202" s="44"/>
      <c r="F22202" s="29"/>
      <c r="G22202" s="45"/>
      <c r="L22202"/>
      <c r="M22202" s="46"/>
    </row>
    <row r="22203" spans="1:13" x14ac:dyDescent="0.3">
      <c r="A22203"/>
      <c r="B22203"/>
      <c r="C22203" s="29"/>
      <c r="D22203"/>
      <c r="E22203" s="44"/>
      <c r="F22203" s="29"/>
      <c r="G22203" s="45"/>
      <c r="L22203"/>
      <c r="M22203" s="46"/>
    </row>
    <row r="22204" spans="1:13" x14ac:dyDescent="0.3">
      <c r="A22204"/>
      <c r="B22204"/>
      <c r="C22204" s="29"/>
      <c r="D22204"/>
      <c r="E22204" s="44"/>
      <c r="F22204" s="29"/>
      <c r="G22204" s="45"/>
      <c r="L22204"/>
      <c r="M22204" s="46"/>
    </row>
    <row r="22205" spans="1:13" x14ac:dyDescent="0.3">
      <c r="A22205"/>
      <c r="B22205"/>
      <c r="C22205" s="29"/>
      <c r="D22205"/>
      <c r="E22205" s="44"/>
      <c r="F22205" s="29"/>
      <c r="G22205" s="45"/>
      <c r="L22205"/>
      <c r="M22205" s="46"/>
    </row>
    <row r="22206" spans="1:13" x14ac:dyDescent="0.3">
      <c r="A22206"/>
      <c r="B22206"/>
      <c r="C22206" s="29"/>
      <c r="D22206"/>
      <c r="E22206" s="44"/>
      <c r="F22206" s="29"/>
      <c r="G22206" s="45"/>
      <c r="L22206"/>
      <c r="M22206" s="46"/>
    </row>
    <row r="22207" spans="1:13" x14ac:dyDescent="0.3">
      <c r="A22207"/>
      <c r="B22207"/>
      <c r="C22207" s="29"/>
      <c r="D22207"/>
      <c r="E22207" s="44"/>
      <c r="F22207" s="29"/>
      <c r="G22207" s="45"/>
      <c r="L22207"/>
      <c r="M22207" s="46"/>
    </row>
    <row r="22208" spans="1:13" x14ac:dyDescent="0.3">
      <c r="A22208"/>
      <c r="B22208"/>
      <c r="C22208" s="29"/>
      <c r="D22208"/>
      <c r="E22208" s="44"/>
      <c r="F22208" s="29"/>
      <c r="G22208" s="45"/>
      <c r="L22208"/>
      <c r="M22208" s="46"/>
    </row>
    <row r="22209" spans="1:13" x14ac:dyDescent="0.3">
      <c r="A22209"/>
      <c r="B22209"/>
      <c r="C22209" s="29"/>
      <c r="D22209"/>
      <c r="E22209" s="44"/>
      <c r="F22209" s="29"/>
      <c r="G22209" s="45"/>
      <c r="L22209"/>
      <c r="M22209" s="46"/>
    </row>
    <row r="22210" spans="1:13" x14ac:dyDescent="0.3">
      <c r="A22210"/>
      <c r="B22210"/>
      <c r="C22210" s="29"/>
      <c r="D22210"/>
      <c r="E22210" s="44"/>
      <c r="F22210" s="29"/>
      <c r="G22210" s="45"/>
      <c r="L22210"/>
      <c r="M22210" s="46"/>
    </row>
    <row r="22211" spans="1:13" x14ac:dyDescent="0.3">
      <c r="A22211"/>
      <c r="B22211"/>
      <c r="C22211" s="29"/>
      <c r="D22211"/>
      <c r="E22211" s="44"/>
      <c r="F22211" s="29"/>
      <c r="G22211" s="45"/>
      <c r="L22211"/>
      <c r="M22211" s="46"/>
    </row>
    <row r="22212" spans="1:13" x14ac:dyDescent="0.3">
      <c r="A22212"/>
      <c r="B22212"/>
      <c r="C22212" s="29"/>
      <c r="D22212"/>
      <c r="E22212" s="44"/>
      <c r="F22212" s="29"/>
      <c r="G22212" s="45"/>
      <c r="L22212"/>
      <c r="M22212" s="46"/>
    </row>
    <row r="22213" spans="1:13" x14ac:dyDescent="0.3">
      <c r="A22213"/>
      <c r="B22213"/>
      <c r="C22213" s="29"/>
      <c r="D22213"/>
      <c r="E22213" s="44"/>
      <c r="F22213" s="29"/>
      <c r="G22213" s="45"/>
      <c r="L22213"/>
      <c r="M22213" s="46"/>
    </row>
    <row r="22214" spans="1:13" x14ac:dyDescent="0.3">
      <c r="A22214"/>
      <c r="B22214"/>
      <c r="C22214" s="29"/>
      <c r="D22214"/>
      <c r="E22214" s="44"/>
      <c r="F22214" s="29"/>
      <c r="G22214" s="45"/>
      <c r="L22214"/>
      <c r="M22214" s="46"/>
    </row>
    <row r="22215" spans="1:13" x14ac:dyDescent="0.3">
      <c r="A22215"/>
      <c r="B22215"/>
      <c r="C22215" s="29"/>
      <c r="D22215"/>
      <c r="E22215" s="44"/>
      <c r="F22215" s="29"/>
      <c r="G22215" s="45"/>
      <c r="L22215"/>
      <c r="M22215" s="46"/>
    </row>
    <row r="22216" spans="1:13" x14ac:dyDescent="0.3">
      <c r="A22216"/>
      <c r="B22216"/>
      <c r="C22216" s="29"/>
      <c r="D22216"/>
      <c r="E22216" s="44"/>
      <c r="F22216" s="29"/>
      <c r="G22216" s="45"/>
      <c r="L22216"/>
      <c r="M22216" s="46"/>
    </row>
    <row r="22217" spans="1:13" x14ac:dyDescent="0.3">
      <c r="A22217"/>
      <c r="B22217"/>
      <c r="C22217" s="29"/>
      <c r="D22217"/>
      <c r="E22217" s="44"/>
      <c r="F22217" s="29"/>
      <c r="G22217" s="45"/>
      <c r="L22217"/>
      <c r="M22217" s="46"/>
    </row>
    <row r="22218" spans="1:13" x14ac:dyDescent="0.3">
      <c r="A22218"/>
      <c r="B22218"/>
      <c r="C22218" s="29"/>
      <c r="D22218"/>
      <c r="E22218" s="44"/>
      <c r="F22218" s="29"/>
      <c r="G22218" s="45"/>
      <c r="L22218"/>
      <c r="M22218" s="46"/>
    </row>
    <row r="22219" spans="1:13" x14ac:dyDescent="0.3">
      <c r="A22219"/>
      <c r="B22219"/>
      <c r="C22219" s="29"/>
      <c r="D22219"/>
      <c r="E22219" s="44"/>
      <c r="F22219" s="29"/>
      <c r="G22219" s="45"/>
      <c r="L22219"/>
      <c r="M22219" s="46"/>
    </row>
    <row r="22220" spans="1:13" x14ac:dyDescent="0.3">
      <c r="A22220"/>
      <c r="B22220"/>
      <c r="C22220" s="29"/>
      <c r="D22220"/>
      <c r="E22220" s="44"/>
      <c r="F22220" s="29"/>
      <c r="G22220" s="45"/>
      <c r="L22220"/>
      <c r="M22220" s="46"/>
    </row>
    <row r="22221" spans="1:13" x14ac:dyDescent="0.3">
      <c r="A22221"/>
      <c r="B22221"/>
      <c r="C22221" s="29"/>
      <c r="D22221"/>
      <c r="E22221" s="44"/>
      <c r="F22221" s="29"/>
      <c r="G22221" s="45"/>
      <c r="L22221"/>
      <c r="M22221" s="46"/>
    </row>
    <row r="22222" spans="1:13" x14ac:dyDescent="0.3">
      <c r="A22222"/>
      <c r="B22222"/>
      <c r="C22222" s="29"/>
      <c r="D22222"/>
      <c r="E22222" s="44"/>
      <c r="F22222" s="29"/>
      <c r="G22222" s="45"/>
      <c r="L22222"/>
      <c r="M22222" s="46"/>
    </row>
    <row r="22223" spans="1:13" x14ac:dyDescent="0.3">
      <c r="A22223"/>
      <c r="B22223"/>
      <c r="C22223" s="29"/>
      <c r="D22223"/>
      <c r="E22223" s="44"/>
      <c r="F22223" s="29"/>
      <c r="G22223" s="45"/>
      <c r="L22223"/>
      <c r="M22223" s="46"/>
    </row>
    <row r="22224" spans="1:13" x14ac:dyDescent="0.3">
      <c r="A22224"/>
      <c r="B22224"/>
      <c r="C22224" s="29"/>
      <c r="D22224"/>
      <c r="E22224" s="44"/>
      <c r="F22224" s="29"/>
      <c r="G22224" s="45"/>
      <c r="L22224"/>
      <c r="M22224" s="46"/>
    </row>
    <row r="22225" spans="1:13" x14ac:dyDescent="0.3">
      <c r="A22225"/>
      <c r="B22225"/>
      <c r="C22225" s="29"/>
      <c r="D22225"/>
      <c r="E22225" s="44"/>
      <c r="F22225" s="29"/>
      <c r="G22225" s="45"/>
      <c r="L22225"/>
      <c r="M22225" s="46"/>
    </row>
    <row r="22226" spans="1:13" x14ac:dyDescent="0.3">
      <c r="A22226"/>
      <c r="B22226"/>
      <c r="C22226" s="29"/>
      <c r="D22226"/>
      <c r="E22226" s="44"/>
      <c r="F22226" s="29"/>
      <c r="G22226" s="45"/>
      <c r="L22226"/>
      <c r="M22226" s="46"/>
    </row>
    <row r="22227" spans="1:13" x14ac:dyDescent="0.3">
      <c r="A22227"/>
      <c r="B22227"/>
      <c r="C22227" s="29"/>
      <c r="D22227"/>
      <c r="E22227" s="44"/>
      <c r="F22227" s="29"/>
      <c r="G22227" s="45"/>
      <c r="L22227"/>
      <c r="M22227" s="46"/>
    </row>
    <row r="22228" spans="1:13" x14ac:dyDescent="0.3">
      <c r="A22228"/>
      <c r="B22228"/>
      <c r="C22228" s="29"/>
      <c r="D22228"/>
      <c r="E22228" s="44"/>
      <c r="F22228" s="29"/>
      <c r="G22228" s="45"/>
      <c r="L22228"/>
      <c r="M22228" s="46"/>
    </row>
    <row r="22229" spans="1:13" x14ac:dyDescent="0.3">
      <c r="A22229"/>
      <c r="B22229"/>
      <c r="C22229" s="29"/>
      <c r="D22229"/>
      <c r="E22229" s="44"/>
      <c r="F22229" s="29"/>
      <c r="G22229" s="45"/>
      <c r="L22229"/>
      <c r="M22229" s="46"/>
    </row>
    <row r="22230" spans="1:13" x14ac:dyDescent="0.3">
      <c r="A22230"/>
      <c r="B22230"/>
      <c r="C22230" s="29"/>
      <c r="D22230"/>
      <c r="E22230" s="44"/>
      <c r="F22230" s="29"/>
      <c r="G22230" s="45"/>
      <c r="L22230"/>
      <c r="M22230" s="46"/>
    </row>
    <row r="22231" spans="1:13" x14ac:dyDescent="0.3">
      <c r="A22231"/>
      <c r="B22231"/>
      <c r="C22231" s="29"/>
      <c r="D22231"/>
      <c r="E22231" s="44"/>
      <c r="F22231" s="29"/>
      <c r="G22231" s="45"/>
      <c r="L22231"/>
      <c r="M22231" s="46"/>
    </row>
    <row r="22232" spans="1:13" x14ac:dyDescent="0.3">
      <c r="A22232"/>
      <c r="B22232"/>
      <c r="C22232" s="29"/>
      <c r="D22232"/>
      <c r="E22232" s="44"/>
      <c r="F22232" s="29"/>
      <c r="G22232" s="45"/>
      <c r="L22232"/>
      <c r="M22232" s="46"/>
    </row>
    <row r="22233" spans="1:13" x14ac:dyDescent="0.3">
      <c r="A22233"/>
      <c r="B22233"/>
      <c r="C22233" s="29"/>
      <c r="D22233"/>
      <c r="E22233" s="44"/>
      <c r="F22233" s="29"/>
      <c r="G22233" s="45"/>
      <c r="L22233"/>
      <c r="M22233" s="46"/>
    </row>
    <row r="22234" spans="1:13" x14ac:dyDescent="0.3">
      <c r="A22234"/>
      <c r="B22234"/>
      <c r="C22234" s="29"/>
      <c r="D22234"/>
      <c r="E22234" s="44"/>
      <c r="F22234" s="29"/>
      <c r="G22234" s="45"/>
      <c r="L22234"/>
      <c r="M22234" s="46"/>
    </row>
    <row r="22235" spans="1:13" x14ac:dyDescent="0.3">
      <c r="A22235"/>
      <c r="B22235"/>
      <c r="C22235" s="29"/>
      <c r="D22235"/>
      <c r="E22235" s="44"/>
      <c r="F22235" s="29"/>
      <c r="G22235" s="45"/>
      <c r="L22235"/>
      <c r="M22235" s="46"/>
    </row>
    <row r="22236" spans="1:13" x14ac:dyDescent="0.3">
      <c r="A22236"/>
      <c r="B22236"/>
      <c r="C22236" s="29"/>
      <c r="D22236"/>
      <c r="E22236" s="44"/>
      <c r="F22236" s="29"/>
      <c r="G22236" s="45"/>
      <c r="L22236"/>
      <c r="M22236" s="46"/>
    </row>
    <row r="22237" spans="1:13" x14ac:dyDescent="0.3">
      <c r="A22237"/>
      <c r="B22237"/>
      <c r="C22237" s="29"/>
      <c r="D22237"/>
      <c r="E22237" s="44"/>
      <c r="F22237" s="29"/>
      <c r="G22237" s="45"/>
      <c r="L22237"/>
      <c r="M22237" s="46"/>
    </row>
    <row r="22238" spans="1:13" x14ac:dyDescent="0.3">
      <c r="A22238"/>
      <c r="B22238"/>
      <c r="C22238" s="29"/>
      <c r="D22238"/>
      <c r="E22238" s="44"/>
      <c r="F22238" s="29"/>
      <c r="G22238" s="45"/>
      <c r="L22238"/>
      <c r="M22238" s="46"/>
    </row>
    <row r="22239" spans="1:13" x14ac:dyDescent="0.3">
      <c r="A22239"/>
      <c r="B22239"/>
      <c r="C22239" s="29"/>
      <c r="D22239"/>
      <c r="E22239" s="44"/>
      <c r="F22239" s="29"/>
      <c r="G22239" s="45"/>
      <c r="L22239"/>
      <c r="M22239" s="46"/>
    </row>
    <row r="22240" spans="1:13" x14ac:dyDescent="0.3">
      <c r="A22240"/>
      <c r="B22240"/>
      <c r="C22240" s="29"/>
      <c r="D22240"/>
      <c r="E22240" s="44"/>
      <c r="F22240" s="29"/>
      <c r="G22240" s="45"/>
      <c r="L22240"/>
      <c r="M22240" s="46"/>
    </row>
    <row r="22241" spans="1:13" x14ac:dyDescent="0.3">
      <c r="A22241"/>
      <c r="B22241"/>
      <c r="C22241" s="29"/>
      <c r="D22241"/>
      <c r="E22241" s="44"/>
      <c r="F22241" s="29"/>
      <c r="G22241" s="45"/>
      <c r="L22241"/>
      <c r="M22241" s="46"/>
    </row>
    <row r="22242" spans="1:13" x14ac:dyDescent="0.3">
      <c r="A22242"/>
      <c r="B22242"/>
      <c r="C22242" s="29"/>
      <c r="D22242"/>
      <c r="E22242" s="44"/>
      <c r="F22242" s="29"/>
      <c r="G22242" s="45"/>
      <c r="L22242"/>
      <c r="M22242" s="46"/>
    </row>
    <row r="22243" spans="1:13" x14ac:dyDescent="0.3">
      <c r="A22243"/>
      <c r="B22243"/>
      <c r="C22243" s="29"/>
      <c r="D22243"/>
      <c r="E22243" s="44"/>
      <c r="F22243" s="29"/>
      <c r="G22243" s="45"/>
      <c r="L22243"/>
      <c r="M22243" s="46"/>
    </row>
    <row r="22244" spans="1:13" x14ac:dyDescent="0.3">
      <c r="A22244"/>
      <c r="B22244"/>
      <c r="C22244" s="29"/>
      <c r="D22244"/>
      <c r="E22244" s="44"/>
      <c r="F22244" s="29"/>
      <c r="G22244" s="45"/>
      <c r="L22244"/>
      <c r="M22244" s="46"/>
    </row>
    <row r="22245" spans="1:13" x14ac:dyDescent="0.3">
      <c r="A22245"/>
      <c r="B22245"/>
      <c r="C22245" s="29"/>
      <c r="D22245"/>
      <c r="E22245" s="44"/>
      <c r="F22245" s="29"/>
      <c r="G22245" s="45"/>
      <c r="L22245"/>
      <c r="M22245" s="46"/>
    </row>
    <row r="22246" spans="1:13" x14ac:dyDescent="0.3">
      <c r="A22246"/>
      <c r="B22246"/>
      <c r="C22246" s="29"/>
      <c r="D22246"/>
      <c r="E22246" s="44"/>
      <c r="F22246" s="29"/>
      <c r="G22246" s="45"/>
      <c r="L22246"/>
      <c r="M22246" s="46"/>
    </row>
    <row r="22247" spans="1:13" x14ac:dyDescent="0.3">
      <c r="A22247"/>
      <c r="B22247"/>
      <c r="C22247" s="29"/>
      <c r="D22247"/>
      <c r="E22247" s="44"/>
      <c r="F22247" s="29"/>
      <c r="G22247" s="45"/>
      <c r="L22247"/>
      <c r="M22247" s="46"/>
    </row>
    <row r="22248" spans="1:13" x14ac:dyDescent="0.3">
      <c r="A22248"/>
      <c r="B22248"/>
      <c r="C22248" s="29"/>
      <c r="D22248"/>
      <c r="E22248" s="44"/>
      <c r="F22248" s="29"/>
      <c r="G22248" s="45"/>
      <c r="L22248"/>
      <c r="M22248" s="46"/>
    </row>
    <row r="22249" spans="1:13" x14ac:dyDescent="0.3">
      <c r="A22249"/>
      <c r="B22249"/>
      <c r="C22249" s="29"/>
      <c r="D22249"/>
      <c r="E22249" s="44"/>
      <c r="F22249" s="29"/>
      <c r="G22249" s="45"/>
      <c r="L22249"/>
      <c r="M22249" s="46"/>
    </row>
    <row r="22250" spans="1:13" x14ac:dyDescent="0.3">
      <c r="A22250"/>
      <c r="B22250"/>
      <c r="C22250" s="29"/>
      <c r="D22250"/>
      <c r="E22250" s="44"/>
      <c r="F22250" s="29"/>
      <c r="G22250" s="45"/>
      <c r="L22250"/>
      <c r="M22250" s="46"/>
    </row>
    <row r="22251" spans="1:13" x14ac:dyDescent="0.3">
      <c r="A22251"/>
      <c r="B22251"/>
      <c r="C22251" s="29"/>
      <c r="D22251"/>
      <c r="E22251" s="44"/>
      <c r="F22251" s="29"/>
      <c r="G22251" s="45"/>
      <c r="L22251"/>
      <c r="M22251" s="46"/>
    </row>
    <row r="22252" spans="1:13" x14ac:dyDescent="0.3">
      <c r="A22252"/>
      <c r="B22252"/>
      <c r="C22252" s="29"/>
      <c r="D22252"/>
      <c r="E22252" s="44"/>
      <c r="F22252" s="29"/>
      <c r="G22252" s="45"/>
      <c r="L22252"/>
      <c r="M22252" s="46"/>
    </row>
    <row r="22253" spans="1:13" x14ac:dyDescent="0.3">
      <c r="A22253"/>
      <c r="B22253"/>
      <c r="C22253" s="29"/>
      <c r="D22253"/>
      <c r="E22253" s="44"/>
      <c r="F22253" s="29"/>
      <c r="G22253" s="45"/>
      <c r="L22253"/>
      <c r="M22253" s="46"/>
    </row>
    <row r="22254" spans="1:13" x14ac:dyDescent="0.3">
      <c r="A22254"/>
      <c r="B22254"/>
      <c r="C22254" s="29"/>
      <c r="D22254"/>
      <c r="E22254" s="44"/>
      <c r="F22254" s="29"/>
      <c r="G22254" s="45"/>
      <c r="L22254"/>
      <c r="M22254" s="46"/>
    </row>
    <row r="22255" spans="1:13" x14ac:dyDescent="0.3">
      <c r="A22255"/>
      <c r="B22255"/>
      <c r="C22255" s="29"/>
      <c r="D22255"/>
      <c r="E22255" s="44"/>
      <c r="F22255" s="29"/>
      <c r="G22255" s="45"/>
      <c r="L22255"/>
      <c r="M22255" s="46"/>
    </row>
    <row r="22256" spans="1:13" x14ac:dyDescent="0.3">
      <c r="A22256"/>
      <c r="B22256"/>
      <c r="C22256" s="29"/>
      <c r="D22256"/>
      <c r="E22256" s="44"/>
      <c r="F22256" s="29"/>
      <c r="G22256" s="45"/>
      <c r="L22256"/>
      <c r="M22256" s="46"/>
    </row>
    <row r="22257" spans="1:13" x14ac:dyDescent="0.3">
      <c r="A22257"/>
      <c r="B22257"/>
      <c r="C22257" s="29"/>
      <c r="D22257"/>
      <c r="E22257" s="44"/>
      <c r="F22257" s="29"/>
      <c r="G22257" s="45"/>
      <c r="L22257"/>
      <c r="M22257" s="46"/>
    </row>
    <row r="22258" spans="1:13" x14ac:dyDescent="0.3">
      <c r="A22258"/>
      <c r="B22258"/>
      <c r="C22258" s="29"/>
      <c r="D22258"/>
      <c r="E22258" s="44"/>
      <c r="F22258" s="29"/>
      <c r="G22258" s="45"/>
      <c r="L22258"/>
      <c r="M22258" s="46"/>
    </row>
    <row r="22259" spans="1:13" x14ac:dyDescent="0.3">
      <c r="A22259"/>
      <c r="B22259"/>
      <c r="C22259" s="29"/>
      <c r="D22259"/>
      <c r="E22259" s="44"/>
      <c r="F22259" s="29"/>
      <c r="G22259" s="45"/>
      <c r="L22259"/>
      <c r="M22259" s="46"/>
    </row>
    <row r="22260" spans="1:13" x14ac:dyDescent="0.3">
      <c r="A22260"/>
      <c r="B22260"/>
      <c r="C22260" s="29"/>
      <c r="D22260"/>
      <c r="E22260" s="44"/>
      <c r="F22260" s="29"/>
      <c r="G22260" s="45"/>
      <c r="L22260"/>
      <c r="M22260" s="46"/>
    </row>
    <row r="22261" spans="1:13" x14ac:dyDescent="0.3">
      <c r="A22261"/>
      <c r="B22261"/>
      <c r="C22261" s="29"/>
      <c r="D22261"/>
      <c r="E22261" s="44"/>
      <c r="F22261" s="29"/>
      <c r="G22261" s="45"/>
      <c r="L22261"/>
      <c r="M22261" s="46"/>
    </row>
    <row r="22262" spans="1:13" x14ac:dyDescent="0.3">
      <c r="A22262"/>
      <c r="B22262"/>
      <c r="C22262" s="29"/>
      <c r="D22262"/>
      <c r="E22262" s="44"/>
      <c r="F22262" s="29"/>
      <c r="G22262" s="45"/>
      <c r="L22262"/>
      <c r="M22262" s="46"/>
    </row>
    <row r="22263" spans="1:13" x14ac:dyDescent="0.3">
      <c r="A22263"/>
      <c r="B22263"/>
      <c r="C22263" s="29"/>
      <c r="D22263"/>
      <c r="E22263" s="44"/>
      <c r="F22263" s="29"/>
      <c r="G22263" s="45"/>
      <c r="L22263"/>
      <c r="M22263" s="46"/>
    </row>
    <row r="22264" spans="1:13" x14ac:dyDescent="0.3">
      <c r="A22264"/>
      <c r="B22264"/>
      <c r="C22264" s="29"/>
      <c r="D22264"/>
      <c r="E22264" s="44"/>
      <c r="F22264" s="29"/>
      <c r="G22264" s="45"/>
      <c r="L22264"/>
      <c r="M22264" s="46"/>
    </row>
    <row r="22265" spans="1:13" x14ac:dyDescent="0.3">
      <c r="A22265"/>
      <c r="B22265"/>
      <c r="C22265" s="29"/>
      <c r="D22265"/>
      <c r="E22265" s="44"/>
      <c r="F22265" s="29"/>
      <c r="G22265" s="45"/>
      <c r="L22265"/>
      <c r="M22265" s="46"/>
    </row>
    <row r="22266" spans="1:13" x14ac:dyDescent="0.3">
      <c r="A22266"/>
      <c r="B22266"/>
      <c r="C22266" s="29"/>
      <c r="D22266"/>
      <c r="E22266" s="44"/>
      <c r="F22266" s="29"/>
      <c r="G22266" s="45"/>
      <c r="L22266"/>
      <c r="M22266" s="46"/>
    </row>
    <row r="22267" spans="1:13" x14ac:dyDescent="0.3">
      <c r="A22267"/>
      <c r="B22267"/>
      <c r="C22267" s="29"/>
      <c r="D22267"/>
      <c r="E22267" s="44"/>
      <c r="F22267" s="29"/>
      <c r="G22267" s="45"/>
      <c r="L22267"/>
      <c r="M22267" s="46"/>
    </row>
    <row r="22268" spans="1:13" x14ac:dyDescent="0.3">
      <c r="A22268"/>
      <c r="B22268"/>
      <c r="C22268" s="29"/>
      <c r="D22268"/>
      <c r="E22268" s="44"/>
      <c r="F22268" s="29"/>
      <c r="G22268" s="45"/>
      <c r="L22268"/>
      <c r="M22268" s="46"/>
    </row>
    <row r="22269" spans="1:13" x14ac:dyDescent="0.3">
      <c r="A22269"/>
      <c r="B22269"/>
      <c r="C22269" s="29"/>
      <c r="D22269"/>
      <c r="E22269" s="44"/>
      <c r="F22269" s="29"/>
      <c r="G22269" s="45"/>
      <c r="L22269"/>
      <c r="M22269" s="46"/>
    </row>
    <row r="22270" spans="1:13" x14ac:dyDescent="0.3">
      <c r="A22270"/>
      <c r="B22270"/>
      <c r="C22270" s="29"/>
      <c r="D22270"/>
      <c r="E22270" s="44"/>
      <c r="F22270" s="29"/>
      <c r="G22270" s="45"/>
      <c r="L22270"/>
      <c r="M22270" s="46"/>
    </row>
    <row r="22271" spans="1:13" x14ac:dyDescent="0.3">
      <c r="A22271"/>
      <c r="B22271"/>
      <c r="C22271" s="29"/>
      <c r="D22271"/>
      <c r="E22271" s="44"/>
      <c r="F22271" s="29"/>
      <c r="G22271" s="45"/>
      <c r="L22271"/>
      <c r="M22271" s="46"/>
    </row>
    <row r="22272" spans="1:13" x14ac:dyDescent="0.3">
      <c r="A22272"/>
      <c r="B22272"/>
      <c r="C22272" s="29"/>
      <c r="D22272"/>
      <c r="E22272" s="44"/>
      <c r="F22272" s="29"/>
      <c r="G22272" s="45"/>
      <c r="L22272"/>
      <c r="M22272" s="46"/>
    </row>
    <row r="22273" spans="1:13" x14ac:dyDescent="0.3">
      <c r="A22273"/>
      <c r="B22273"/>
      <c r="C22273" s="29"/>
      <c r="D22273"/>
      <c r="E22273" s="44"/>
      <c r="F22273" s="29"/>
      <c r="G22273" s="45"/>
      <c r="L22273"/>
      <c r="M22273" s="46"/>
    </row>
    <row r="22274" spans="1:13" x14ac:dyDescent="0.3">
      <c r="A22274"/>
      <c r="B22274"/>
      <c r="C22274" s="29"/>
      <c r="D22274"/>
      <c r="E22274" s="44"/>
      <c r="F22274" s="29"/>
      <c r="G22274" s="45"/>
      <c r="L22274"/>
      <c r="M22274" s="46"/>
    </row>
    <row r="22275" spans="1:13" x14ac:dyDescent="0.3">
      <c r="A22275"/>
      <c r="B22275"/>
      <c r="C22275" s="29"/>
      <c r="D22275"/>
      <c r="E22275" s="44"/>
      <c r="F22275" s="29"/>
      <c r="G22275" s="45"/>
      <c r="L22275"/>
      <c r="M22275" s="46"/>
    </row>
    <row r="22276" spans="1:13" x14ac:dyDescent="0.3">
      <c r="A22276"/>
      <c r="B22276"/>
      <c r="C22276" s="29"/>
      <c r="D22276"/>
      <c r="E22276" s="44"/>
      <c r="F22276" s="29"/>
      <c r="G22276" s="45"/>
      <c r="L22276"/>
      <c r="M22276" s="46"/>
    </row>
    <row r="22277" spans="1:13" x14ac:dyDescent="0.3">
      <c r="A22277"/>
      <c r="B22277"/>
      <c r="C22277" s="29"/>
      <c r="D22277"/>
      <c r="E22277" s="44"/>
      <c r="F22277" s="29"/>
      <c r="G22277" s="45"/>
      <c r="L22277"/>
      <c r="M22277" s="46"/>
    </row>
    <row r="22278" spans="1:13" x14ac:dyDescent="0.3">
      <c r="A22278"/>
      <c r="B22278"/>
      <c r="C22278" s="29"/>
      <c r="D22278"/>
      <c r="E22278" s="44"/>
      <c r="F22278" s="29"/>
      <c r="G22278" s="45"/>
      <c r="L22278"/>
      <c r="M22278" s="46"/>
    </row>
    <row r="22279" spans="1:13" x14ac:dyDescent="0.3">
      <c r="A22279"/>
      <c r="B22279"/>
      <c r="C22279" s="29"/>
      <c r="D22279"/>
      <c r="E22279" s="44"/>
      <c r="F22279" s="29"/>
      <c r="G22279" s="45"/>
      <c r="L22279"/>
      <c r="M22279" s="46"/>
    </row>
    <row r="22280" spans="1:13" x14ac:dyDescent="0.3">
      <c r="A22280"/>
      <c r="B22280"/>
      <c r="C22280" s="29"/>
      <c r="D22280"/>
      <c r="E22280" s="44"/>
      <c r="F22280" s="29"/>
      <c r="G22280" s="45"/>
      <c r="L22280"/>
      <c r="M22280" s="46"/>
    </row>
    <row r="22281" spans="1:13" x14ac:dyDescent="0.3">
      <c r="A22281"/>
      <c r="B22281"/>
      <c r="C22281" s="29"/>
      <c r="D22281"/>
      <c r="E22281" s="44"/>
      <c r="F22281" s="29"/>
      <c r="G22281" s="45"/>
      <c r="L22281"/>
      <c r="M22281" s="46"/>
    </row>
    <row r="22282" spans="1:13" x14ac:dyDescent="0.3">
      <c r="A22282"/>
      <c r="B22282"/>
      <c r="C22282" s="29"/>
      <c r="D22282"/>
      <c r="E22282" s="44"/>
      <c r="F22282" s="29"/>
      <c r="G22282" s="45"/>
      <c r="L22282"/>
      <c r="M22282" s="46"/>
    </row>
    <row r="22283" spans="1:13" x14ac:dyDescent="0.3">
      <c r="A22283"/>
      <c r="B22283"/>
      <c r="C22283" s="29"/>
      <c r="D22283"/>
      <c r="E22283" s="44"/>
      <c r="F22283" s="29"/>
      <c r="G22283" s="45"/>
      <c r="L22283"/>
      <c r="M22283" s="46"/>
    </row>
    <row r="22284" spans="1:13" x14ac:dyDescent="0.3">
      <c r="A22284"/>
      <c r="B22284"/>
      <c r="C22284" s="29"/>
      <c r="D22284"/>
      <c r="E22284" s="44"/>
      <c r="F22284" s="29"/>
      <c r="G22284" s="45"/>
      <c r="L22284"/>
      <c r="M22284" s="46"/>
    </row>
    <row r="22285" spans="1:13" x14ac:dyDescent="0.3">
      <c r="A22285"/>
      <c r="B22285"/>
      <c r="C22285" s="29"/>
      <c r="D22285"/>
      <c r="E22285" s="44"/>
      <c r="F22285" s="29"/>
      <c r="G22285" s="45"/>
      <c r="L22285"/>
      <c r="M22285" s="46"/>
    </row>
    <row r="22286" spans="1:13" x14ac:dyDescent="0.3">
      <c r="A22286"/>
      <c r="B22286"/>
      <c r="C22286" s="29"/>
      <c r="D22286"/>
      <c r="E22286" s="44"/>
      <c r="F22286" s="29"/>
      <c r="G22286" s="45"/>
      <c r="L22286"/>
      <c r="M22286" s="46"/>
    </row>
    <row r="22287" spans="1:13" x14ac:dyDescent="0.3">
      <c r="A22287"/>
      <c r="B22287"/>
      <c r="C22287" s="29"/>
      <c r="D22287"/>
      <c r="E22287" s="44"/>
      <c r="F22287" s="29"/>
      <c r="G22287" s="45"/>
      <c r="L22287"/>
      <c r="M22287" s="46"/>
    </row>
    <row r="22288" spans="1:13" x14ac:dyDescent="0.3">
      <c r="A22288"/>
      <c r="B22288"/>
      <c r="C22288" s="29"/>
      <c r="D22288"/>
      <c r="E22288" s="44"/>
      <c r="F22288" s="29"/>
      <c r="G22288" s="45"/>
      <c r="L22288"/>
      <c r="M22288" s="46"/>
    </row>
    <row r="22289" spans="1:13" x14ac:dyDescent="0.3">
      <c r="A22289"/>
      <c r="B22289"/>
      <c r="C22289" s="29"/>
      <c r="D22289"/>
      <c r="E22289" s="44"/>
      <c r="F22289" s="29"/>
      <c r="G22289" s="45"/>
      <c r="L22289"/>
      <c r="M22289" s="46"/>
    </row>
    <row r="22290" spans="1:13" x14ac:dyDescent="0.3">
      <c r="A22290"/>
      <c r="B22290"/>
      <c r="C22290" s="29"/>
      <c r="D22290"/>
      <c r="E22290" s="44"/>
      <c r="F22290" s="29"/>
      <c r="G22290" s="45"/>
      <c r="L22290"/>
      <c r="M22290" s="46"/>
    </row>
    <row r="22291" spans="1:13" x14ac:dyDescent="0.3">
      <c r="A22291"/>
      <c r="B22291"/>
      <c r="C22291" s="29"/>
      <c r="D22291"/>
      <c r="E22291" s="44"/>
      <c r="F22291" s="29"/>
      <c r="G22291" s="45"/>
      <c r="L22291"/>
      <c r="M22291" s="46"/>
    </row>
    <row r="22292" spans="1:13" x14ac:dyDescent="0.3">
      <c r="A22292"/>
      <c r="B22292"/>
      <c r="C22292" s="29"/>
      <c r="D22292"/>
      <c r="E22292" s="44"/>
      <c r="F22292" s="29"/>
      <c r="G22292" s="45"/>
      <c r="L22292"/>
      <c r="M22292" s="46"/>
    </row>
    <row r="22293" spans="1:13" x14ac:dyDescent="0.3">
      <c r="A22293"/>
      <c r="B22293"/>
      <c r="C22293" s="29"/>
      <c r="D22293"/>
      <c r="E22293" s="44"/>
      <c r="F22293" s="29"/>
      <c r="G22293" s="45"/>
      <c r="L22293"/>
      <c r="M22293" s="46"/>
    </row>
    <row r="22294" spans="1:13" x14ac:dyDescent="0.3">
      <c r="A22294"/>
      <c r="B22294"/>
      <c r="C22294" s="29"/>
      <c r="D22294"/>
      <c r="E22294" s="44"/>
      <c r="F22294" s="29"/>
      <c r="G22294" s="45"/>
      <c r="L22294"/>
      <c r="M22294" s="46"/>
    </row>
    <row r="22295" spans="1:13" x14ac:dyDescent="0.3">
      <c r="A22295"/>
      <c r="B22295"/>
      <c r="C22295" s="29"/>
      <c r="D22295"/>
      <c r="E22295" s="44"/>
      <c r="F22295" s="29"/>
      <c r="G22295" s="45"/>
      <c r="L22295"/>
      <c r="M22295" s="46"/>
    </row>
    <row r="22296" spans="1:13" x14ac:dyDescent="0.3">
      <c r="A22296"/>
      <c r="B22296"/>
      <c r="C22296" s="29"/>
      <c r="D22296"/>
      <c r="E22296" s="44"/>
      <c r="F22296" s="29"/>
      <c r="G22296" s="45"/>
      <c r="L22296"/>
      <c r="M22296" s="46"/>
    </row>
    <row r="22297" spans="1:13" x14ac:dyDescent="0.3">
      <c r="A22297"/>
      <c r="B22297"/>
      <c r="C22297" s="29"/>
      <c r="D22297"/>
      <c r="E22297" s="44"/>
      <c r="F22297" s="29"/>
      <c r="G22297" s="45"/>
      <c r="L22297"/>
      <c r="M22297" s="46"/>
    </row>
    <row r="22298" spans="1:13" x14ac:dyDescent="0.3">
      <c r="A22298"/>
      <c r="B22298"/>
      <c r="C22298" s="29"/>
      <c r="D22298"/>
      <c r="E22298" s="44"/>
      <c r="F22298" s="29"/>
      <c r="G22298" s="45"/>
      <c r="L22298"/>
      <c r="M22298" s="46"/>
    </row>
    <row r="22299" spans="1:13" x14ac:dyDescent="0.3">
      <c r="A22299"/>
      <c r="B22299"/>
      <c r="C22299" s="29"/>
      <c r="D22299"/>
      <c r="E22299" s="44"/>
      <c r="F22299" s="29"/>
      <c r="G22299" s="45"/>
      <c r="L22299"/>
      <c r="M22299" s="46"/>
    </row>
    <row r="22300" spans="1:13" x14ac:dyDescent="0.3">
      <c r="A22300"/>
      <c r="B22300"/>
      <c r="C22300" s="29"/>
      <c r="D22300"/>
      <c r="E22300" s="44"/>
      <c r="F22300" s="29"/>
      <c r="G22300" s="45"/>
      <c r="L22300"/>
      <c r="M22300" s="46"/>
    </row>
    <row r="22301" spans="1:13" x14ac:dyDescent="0.3">
      <c r="A22301"/>
      <c r="B22301"/>
      <c r="C22301" s="29"/>
      <c r="D22301"/>
      <c r="E22301" s="44"/>
      <c r="F22301" s="29"/>
      <c r="G22301" s="45"/>
      <c r="L22301"/>
      <c r="M22301" s="46"/>
    </row>
    <row r="22302" spans="1:13" x14ac:dyDescent="0.3">
      <c r="A22302"/>
      <c r="B22302"/>
      <c r="C22302" s="29"/>
      <c r="D22302"/>
      <c r="E22302" s="44"/>
      <c r="F22302" s="29"/>
      <c r="G22302" s="45"/>
      <c r="L22302"/>
      <c r="M22302" s="46"/>
    </row>
    <row r="22303" spans="1:13" x14ac:dyDescent="0.3">
      <c r="A22303"/>
      <c r="B22303"/>
      <c r="C22303" s="29"/>
      <c r="D22303"/>
      <c r="E22303" s="44"/>
      <c r="F22303" s="29"/>
      <c r="G22303" s="45"/>
      <c r="L22303"/>
      <c r="M22303" s="46"/>
    </row>
    <row r="22304" spans="1:13" x14ac:dyDescent="0.3">
      <c r="A22304"/>
      <c r="B22304"/>
      <c r="C22304" s="29"/>
      <c r="D22304"/>
      <c r="E22304" s="44"/>
      <c r="F22304" s="29"/>
      <c r="G22304" s="45"/>
      <c r="L22304"/>
      <c r="M22304" s="46"/>
    </row>
    <row r="22305" spans="1:13" x14ac:dyDescent="0.3">
      <c r="A22305"/>
      <c r="B22305"/>
      <c r="C22305" s="29"/>
      <c r="D22305"/>
      <c r="E22305" s="44"/>
      <c r="F22305" s="29"/>
      <c r="G22305" s="45"/>
      <c r="L22305"/>
      <c r="M22305" s="46"/>
    </row>
    <row r="22306" spans="1:13" x14ac:dyDescent="0.3">
      <c r="A22306"/>
      <c r="B22306"/>
      <c r="C22306" s="29"/>
      <c r="D22306"/>
      <c r="E22306" s="44"/>
      <c r="F22306" s="29"/>
      <c r="G22306" s="45"/>
      <c r="L22306"/>
      <c r="M22306" s="46"/>
    </row>
    <row r="22307" spans="1:13" x14ac:dyDescent="0.3">
      <c r="A22307"/>
      <c r="B22307"/>
      <c r="C22307" s="29"/>
      <c r="D22307"/>
      <c r="E22307" s="44"/>
      <c r="F22307" s="29"/>
      <c r="G22307" s="45"/>
      <c r="L22307"/>
      <c r="M22307" s="46"/>
    </row>
    <row r="22308" spans="1:13" x14ac:dyDescent="0.3">
      <c r="A22308"/>
      <c r="B22308"/>
      <c r="C22308" s="29"/>
      <c r="D22308"/>
      <c r="E22308" s="44"/>
      <c r="F22308" s="29"/>
      <c r="G22308" s="45"/>
      <c r="L22308"/>
      <c r="M22308" s="46"/>
    </row>
    <row r="22309" spans="1:13" x14ac:dyDescent="0.3">
      <c r="A22309"/>
      <c r="B22309"/>
      <c r="C22309" s="29"/>
      <c r="D22309"/>
      <c r="E22309" s="44"/>
      <c r="F22309" s="29"/>
      <c r="G22309" s="45"/>
      <c r="L22309"/>
      <c r="M22309" s="46"/>
    </row>
    <row r="22310" spans="1:13" x14ac:dyDescent="0.3">
      <c r="A22310"/>
      <c r="B22310"/>
      <c r="C22310" s="29"/>
      <c r="D22310"/>
      <c r="E22310" s="44"/>
      <c r="F22310" s="29"/>
      <c r="G22310" s="45"/>
      <c r="L22310"/>
      <c r="M22310" s="46"/>
    </row>
    <row r="22311" spans="1:13" x14ac:dyDescent="0.3">
      <c r="A22311"/>
      <c r="B22311"/>
      <c r="C22311" s="29"/>
      <c r="D22311"/>
      <c r="E22311" s="44"/>
      <c r="F22311" s="29"/>
      <c r="G22311" s="45"/>
      <c r="L22311"/>
      <c r="M22311" s="46"/>
    </row>
    <row r="22312" spans="1:13" x14ac:dyDescent="0.3">
      <c r="A22312"/>
      <c r="B22312"/>
      <c r="C22312" s="29"/>
      <c r="D22312"/>
      <c r="E22312" s="44"/>
      <c r="F22312" s="29"/>
      <c r="G22312" s="45"/>
      <c r="L22312"/>
      <c r="M22312" s="46"/>
    </row>
    <row r="22313" spans="1:13" x14ac:dyDescent="0.3">
      <c r="A22313"/>
      <c r="B22313"/>
      <c r="C22313" s="29"/>
      <c r="D22313"/>
      <c r="E22313" s="44"/>
      <c r="F22313" s="29"/>
      <c r="G22313" s="45"/>
      <c r="L22313"/>
      <c r="M22313" s="46"/>
    </row>
    <row r="22314" spans="1:13" x14ac:dyDescent="0.3">
      <c r="A22314"/>
      <c r="B22314"/>
      <c r="C22314" s="29"/>
      <c r="D22314"/>
      <c r="E22314" s="44"/>
      <c r="F22314" s="29"/>
      <c r="G22314" s="45"/>
      <c r="L22314"/>
      <c r="M22314" s="46"/>
    </row>
    <row r="22315" spans="1:13" x14ac:dyDescent="0.3">
      <c r="A22315"/>
      <c r="B22315"/>
      <c r="C22315" s="29"/>
      <c r="D22315"/>
      <c r="E22315" s="44"/>
      <c r="F22315" s="29"/>
      <c r="G22315" s="45"/>
      <c r="L22315"/>
      <c r="M22315" s="46"/>
    </row>
    <row r="22316" spans="1:13" x14ac:dyDescent="0.3">
      <c r="A22316"/>
      <c r="B22316"/>
      <c r="C22316" s="29"/>
      <c r="D22316"/>
      <c r="E22316" s="44"/>
      <c r="F22316" s="29"/>
      <c r="G22316" s="45"/>
      <c r="L22316"/>
      <c r="M22316" s="46"/>
    </row>
    <row r="22317" spans="1:13" x14ac:dyDescent="0.3">
      <c r="A22317"/>
      <c r="B22317"/>
      <c r="C22317" s="29"/>
      <c r="D22317"/>
      <c r="E22317" s="44"/>
      <c r="F22317" s="29"/>
      <c r="G22317" s="45"/>
      <c r="L22317"/>
      <c r="M22317" s="46"/>
    </row>
    <row r="22318" spans="1:13" x14ac:dyDescent="0.3">
      <c r="A22318"/>
      <c r="B22318"/>
      <c r="C22318" s="29"/>
      <c r="D22318"/>
      <c r="E22318" s="44"/>
      <c r="F22318" s="29"/>
      <c r="G22318" s="45"/>
      <c r="L22318"/>
      <c r="M22318" s="46"/>
    </row>
    <row r="22319" spans="1:13" x14ac:dyDescent="0.3">
      <c r="A22319"/>
      <c r="B22319"/>
      <c r="C22319" s="29"/>
      <c r="D22319"/>
      <c r="E22319" s="44"/>
      <c r="F22319" s="29"/>
      <c r="G22319" s="45"/>
      <c r="L22319"/>
      <c r="M22319" s="46"/>
    </row>
    <row r="22320" spans="1:13" x14ac:dyDescent="0.3">
      <c r="A22320"/>
      <c r="B22320"/>
      <c r="C22320" s="29"/>
      <c r="D22320"/>
      <c r="E22320" s="44"/>
      <c r="F22320" s="29"/>
      <c r="G22320" s="45"/>
      <c r="L22320"/>
      <c r="M22320" s="46"/>
    </row>
    <row r="22321" spans="1:13" x14ac:dyDescent="0.3">
      <c r="A22321"/>
      <c r="B22321"/>
      <c r="C22321" s="29"/>
      <c r="D22321"/>
      <c r="E22321" s="44"/>
      <c r="F22321" s="29"/>
      <c r="G22321" s="45"/>
      <c r="L22321"/>
      <c r="M22321" s="46"/>
    </row>
    <row r="22322" spans="1:13" x14ac:dyDescent="0.3">
      <c r="A22322"/>
      <c r="B22322"/>
      <c r="C22322" s="29"/>
      <c r="D22322"/>
      <c r="E22322" s="44"/>
      <c r="F22322" s="29"/>
      <c r="G22322" s="45"/>
      <c r="L22322"/>
      <c r="M22322" s="46"/>
    </row>
    <row r="22323" spans="1:13" x14ac:dyDescent="0.3">
      <c r="A22323"/>
      <c r="B22323"/>
      <c r="C22323" s="29"/>
      <c r="D22323"/>
      <c r="E22323" s="44"/>
      <c r="F22323" s="29"/>
      <c r="G22323" s="45"/>
      <c r="L22323"/>
      <c r="M22323" s="46"/>
    </row>
    <row r="22324" spans="1:13" x14ac:dyDescent="0.3">
      <c r="A22324"/>
      <c r="B22324"/>
      <c r="C22324" s="29"/>
      <c r="D22324"/>
      <c r="E22324" s="44"/>
      <c r="F22324" s="29"/>
      <c r="G22324" s="45"/>
      <c r="L22324"/>
      <c r="M22324" s="46"/>
    </row>
    <row r="22325" spans="1:13" x14ac:dyDescent="0.3">
      <c r="A22325"/>
      <c r="B22325"/>
      <c r="C22325" s="29"/>
      <c r="D22325"/>
      <c r="E22325" s="44"/>
      <c r="F22325" s="29"/>
      <c r="G22325" s="45"/>
      <c r="L22325"/>
      <c r="M22325" s="46"/>
    </row>
    <row r="22326" spans="1:13" x14ac:dyDescent="0.3">
      <c r="A22326"/>
      <c r="B22326"/>
      <c r="C22326" s="29"/>
      <c r="D22326"/>
      <c r="E22326" s="44"/>
      <c r="F22326" s="29"/>
      <c r="G22326" s="45"/>
      <c r="L22326"/>
      <c r="M22326" s="46"/>
    </row>
    <row r="22327" spans="1:13" x14ac:dyDescent="0.3">
      <c r="A22327"/>
      <c r="B22327"/>
      <c r="C22327" s="29"/>
      <c r="D22327"/>
      <c r="E22327" s="44"/>
      <c r="F22327" s="29"/>
      <c r="G22327" s="45"/>
      <c r="L22327"/>
      <c r="M22327" s="46"/>
    </row>
    <row r="22328" spans="1:13" x14ac:dyDescent="0.3">
      <c r="A22328"/>
      <c r="B22328"/>
      <c r="C22328" s="29"/>
      <c r="D22328"/>
      <c r="E22328" s="44"/>
      <c r="F22328" s="29"/>
      <c r="G22328" s="45"/>
      <c r="L22328"/>
      <c r="M22328" s="46"/>
    </row>
    <row r="22329" spans="1:13" x14ac:dyDescent="0.3">
      <c r="A22329"/>
      <c r="B22329"/>
      <c r="C22329" s="29"/>
      <c r="D22329"/>
      <c r="E22329" s="44"/>
      <c r="F22329" s="29"/>
      <c r="G22329" s="45"/>
      <c r="L22329"/>
      <c r="M22329" s="46"/>
    </row>
    <row r="22330" spans="1:13" x14ac:dyDescent="0.3">
      <c r="A22330"/>
      <c r="B22330"/>
      <c r="C22330" s="29"/>
      <c r="D22330"/>
      <c r="E22330" s="44"/>
      <c r="F22330" s="29"/>
      <c r="G22330" s="45"/>
      <c r="L22330"/>
      <c r="M22330" s="46"/>
    </row>
    <row r="22331" spans="1:13" x14ac:dyDescent="0.3">
      <c r="A22331"/>
      <c r="B22331"/>
      <c r="C22331" s="29"/>
      <c r="D22331"/>
      <c r="E22331" s="44"/>
      <c r="F22331" s="29"/>
      <c r="G22331" s="45"/>
      <c r="L22331"/>
      <c r="M22331" s="46"/>
    </row>
    <row r="22332" spans="1:13" x14ac:dyDescent="0.3">
      <c r="A22332"/>
      <c r="B22332"/>
      <c r="C22332" s="29"/>
      <c r="D22332"/>
      <c r="E22332" s="44"/>
      <c r="F22332" s="29"/>
      <c r="G22332" s="45"/>
      <c r="L22332"/>
      <c r="M22332" s="46"/>
    </row>
    <row r="22333" spans="1:13" x14ac:dyDescent="0.3">
      <c r="A22333"/>
      <c r="B22333"/>
      <c r="C22333" s="29"/>
      <c r="D22333"/>
      <c r="E22333" s="44"/>
      <c r="F22333" s="29"/>
      <c r="G22333" s="45"/>
      <c r="L22333"/>
      <c r="M22333" s="46"/>
    </row>
    <row r="22334" spans="1:13" x14ac:dyDescent="0.3">
      <c r="A22334"/>
      <c r="B22334"/>
      <c r="C22334" s="29"/>
      <c r="D22334"/>
      <c r="E22334" s="44"/>
      <c r="F22334" s="29"/>
      <c r="G22334" s="45"/>
      <c r="L22334"/>
      <c r="M22334" s="46"/>
    </row>
    <row r="22335" spans="1:13" x14ac:dyDescent="0.3">
      <c r="A22335"/>
      <c r="B22335"/>
      <c r="C22335" s="29"/>
      <c r="D22335"/>
      <c r="E22335" s="44"/>
      <c r="F22335" s="29"/>
      <c r="G22335" s="45"/>
      <c r="L22335"/>
      <c r="M22335" s="46"/>
    </row>
    <row r="22336" spans="1:13" x14ac:dyDescent="0.3">
      <c r="A22336"/>
      <c r="B22336"/>
      <c r="C22336" s="29"/>
      <c r="D22336"/>
      <c r="E22336" s="44"/>
      <c r="F22336" s="29"/>
      <c r="G22336" s="45"/>
      <c r="L22336"/>
      <c r="M22336" s="46"/>
    </row>
    <row r="22337" spans="1:13" x14ac:dyDescent="0.3">
      <c r="A22337"/>
      <c r="B22337"/>
      <c r="C22337" s="29"/>
      <c r="D22337"/>
      <c r="E22337" s="44"/>
      <c r="F22337" s="29"/>
      <c r="G22337" s="45"/>
      <c r="L22337"/>
      <c r="M22337" s="46"/>
    </row>
    <row r="22338" spans="1:13" x14ac:dyDescent="0.3">
      <c r="A22338"/>
      <c r="B22338"/>
      <c r="C22338" s="29"/>
      <c r="D22338"/>
      <c r="E22338" s="44"/>
      <c r="F22338" s="29"/>
      <c r="G22338" s="45"/>
      <c r="L22338"/>
      <c r="M22338" s="46"/>
    </row>
    <row r="22339" spans="1:13" x14ac:dyDescent="0.3">
      <c r="A22339"/>
      <c r="B22339"/>
      <c r="C22339" s="29"/>
      <c r="D22339"/>
      <c r="E22339" s="44"/>
      <c r="F22339" s="29"/>
      <c r="G22339" s="45"/>
      <c r="L22339"/>
      <c r="M22339" s="46"/>
    </row>
    <row r="22340" spans="1:13" x14ac:dyDescent="0.3">
      <c r="A22340"/>
      <c r="B22340"/>
      <c r="C22340" s="29"/>
      <c r="D22340"/>
      <c r="E22340" s="44"/>
      <c r="F22340" s="29"/>
      <c r="G22340" s="45"/>
      <c r="L22340"/>
      <c r="M22340" s="46"/>
    </row>
    <row r="22341" spans="1:13" x14ac:dyDescent="0.3">
      <c r="A22341"/>
      <c r="B22341"/>
      <c r="C22341" s="29"/>
      <c r="D22341"/>
      <c r="E22341" s="44"/>
      <c r="F22341" s="29"/>
      <c r="G22341" s="45"/>
      <c r="L22341"/>
      <c r="M22341" s="46"/>
    </row>
    <row r="22342" spans="1:13" x14ac:dyDescent="0.3">
      <c r="A22342"/>
      <c r="B22342"/>
      <c r="C22342" s="29"/>
      <c r="D22342"/>
      <c r="E22342" s="44"/>
      <c r="F22342" s="29"/>
      <c r="G22342" s="45"/>
      <c r="L22342"/>
      <c r="M22342" s="46"/>
    </row>
    <row r="22343" spans="1:13" x14ac:dyDescent="0.3">
      <c r="A22343"/>
      <c r="B22343"/>
      <c r="C22343" s="29"/>
      <c r="D22343"/>
      <c r="E22343" s="44"/>
      <c r="F22343" s="29"/>
      <c r="G22343" s="45"/>
      <c r="L22343"/>
      <c r="M22343" s="46"/>
    </row>
    <row r="22344" spans="1:13" x14ac:dyDescent="0.3">
      <c r="A22344"/>
      <c r="B22344"/>
      <c r="C22344" s="29"/>
      <c r="D22344"/>
      <c r="E22344" s="44"/>
      <c r="F22344" s="29"/>
      <c r="G22344" s="45"/>
      <c r="L22344"/>
      <c r="M22344" s="46"/>
    </row>
    <row r="22345" spans="1:13" x14ac:dyDescent="0.3">
      <c r="A22345"/>
      <c r="B22345"/>
      <c r="C22345" s="29"/>
      <c r="D22345"/>
      <c r="E22345" s="44"/>
      <c r="F22345" s="29"/>
      <c r="G22345" s="45"/>
      <c r="L22345"/>
      <c r="M22345" s="46"/>
    </row>
    <row r="22346" spans="1:13" x14ac:dyDescent="0.3">
      <c r="A22346"/>
      <c r="B22346"/>
      <c r="C22346" s="29"/>
      <c r="D22346"/>
      <c r="E22346" s="44"/>
      <c r="F22346" s="29"/>
      <c r="G22346" s="45"/>
      <c r="L22346"/>
      <c r="M22346" s="46"/>
    </row>
    <row r="22347" spans="1:13" x14ac:dyDescent="0.3">
      <c r="A22347"/>
      <c r="B22347"/>
      <c r="C22347" s="29"/>
      <c r="D22347"/>
      <c r="E22347" s="44"/>
      <c r="F22347" s="29"/>
      <c r="G22347" s="45"/>
      <c r="L22347"/>
      <c r="M22347" s="46"/>
    </row>
    <row r="22348" spans="1:13" x14ac:dyDescent="0.3">
      <c r="A22348"/>
      <c r="B22348"/>
      <c r="C22348" s="29"/>
      <c r="D22348"/>
      <c r="E22348" s="44"/>
      <c r="F22348" s="29"/>
      <c r="G22348" s="45"/>
      <c r="L22348"/>
      <c r="M22348" s="46"/>
    </row>
    <row r="22349" spans="1:13" x14ac:dyDescent="0.3">
      <c r="A22349"/>
      <c r="B22349"/>
      <c r="C22349" s="29"/>
      <c r="D22349"/>
      <c r="E22349" s="44"/>
      <c r="F22349" s="29"/>
      <c r="G22349" s="45"/>
      <c r="L22349"/>
      <c r="M22349" s="46"/>
    </row>
    <row r="22350" spans="1:13" x14ac:dyDescent="0.3">
      <c r="A22350"/>
      <c r="B22350"/>
      <c r="C22350" s="29"/>
      <c r="D22350"/>
      <c r="E22350" s="44"/>
      <c r="F22350" s="29"/>
      <c r="G22350" s="45"/>
      <c r="L22350"/>
      <c r="M22350" s="46"/>
    </row>
    <row r="22351" spans="1:13" x14ac:dyDescent="0.3">
      <c r="A22351"/>
      <c r="B22351"/>
      <c r="C22351" s="29"/>
      <c r="D22351"/>
      <c r="E22351" s="44"/>
      <c r="F22351" s="29"/>
      <c r="G22351" s="45"/>
      <c r="L22351"/>
      <c r="M22351" s="46"/>
    </row>
    <row r="22352" spans="1:13" x14ac:dyDescent="0.3">
      <c r="A22352"/>
      <c r="B22352"/>
      <c r="C22352" s="29"/>
      <c r="D22352"/>
      <c r="E22352" s="44"/>
      <c r="F22352" s="29"/>
      <c r="G22352" s="45"/>
      <c r="L22352"/>
      <c r="M22352" s="46"/>
    </row>
    <row r="22353" spans="1:13" x14ac:dyDescent="0.3">
      <c r="A22353"/>
      <c r="B22353"/>
      <c r="C22353" s="29"/>
      <c r="D22353"/>
      <c r="E22353" s="44"/>
      <c r="F22353" s="29"/>
      <c r="G22353" s="45"/>
      <c r="L22353"/>
      <c r="M22353" s="46"/>
    </row>
    <row r="22354" spans="1:13" x14ac:dyDescent="0.3">
      <c r="A22354"/>
      <c r="B22354"/>
      <c r="C22354" s="29"/>
      <c r="D22354"/>
      <c r="E22354" s="44"/>
      <c r="F22354" s="29"/>
      <c r="G22354" s="45"/>
      <c r="L22354"/>
      <c r="M22354" s="46"/>
    </row>
    <row r="22355" spans="1:13" x14ac:dyDescent="0.3">
      <c r="A22355"/>
      <c r="B22355"/>
      <c r="C22355" s="29"/>
      <c r="D22355"/>
      <c r="E22355" s="44"/>
      <c r="F22355" s="29"/>
      <c r="G22355" s="45"/>
      <c r="L22355"/>
      <c r="M22355" s="46"/>
    </row>
    <row r="22356" spans="1:13" x14ac:dyDescent="0.3">
      <c r="A22356"/>
      <c r="B22356"/>
      <c r="C22356" s="29"/>
      <c r="D22356"/>
      <c r="E22356" s="44"/>
      <c r="F22356" s="29"/>
      <c r="G22356" s="45"/>
      <c r="L22356"/>
      <c r="M22356" s="46"/>
    </row>
    <row r="22357" spans="1:13" x14ac:dyDescent="0.3">
      <c r="A22357"/>
      <c r="B22357"/>
      <c r="C22357" s="29"/>
      <c r="D22357"/>
      <c r="E22357" s="44"/>
      <c r="F22357" s="29"/>
      <c r="G22357" s="45"/>
      <c r="L22357"/>
      <c r="M22357" s="46"/>
    </row>
    <row r="22358" spans="1:13" x14ac:dyDescent="0.3">
      <c r="A22358"/>
      <c r="B22358"/>
      <c r="C22358" s="29"/>
      <c r="D22358"/>
      <c r="E22358" s="44"/>
      <c r="F22358" s="29"/>
      <c r="G22358" s="45"/>
      <c r="L22358"/>
      <c r="M22358" s="46"/>
    </row>
    <row r="22359" spans="1:13" x14ac:dyDescent="0.3">
      <c r="A22359"/>
      <c r="B22359"/>
      <c r="C22359" s="29"/>
      <c r="D22359"/>
      <c r="E22359" s="44"/>
      <c r="F22359" s="29"/>
      <c r="G22359" s="45"/>
      <c r="L22359"/>
      <c r="M22359" s="46"/>
    </row>
    <row r="22360" spans="1:13" x14ac:dyDescent="0.3">
      <c r="A22360"/>
      <c r="B22360"/>
      <c r="C22360" s="29"/>
      <c r="D22360"/>
      <c r="E22360" s="44"/>
      <c r="F22360" s="29"/>
      <c r="G22360" s="45"/>
      <c r="L22360"/>
      <c r="M22360" s="46"/>
    </row>
    <row r="22361" spans="1:13" x14ac:dyDescent="0.3">
      <c r="A22361"/>
      <c r="B22361"/>
      <c r="C22361" s="29"/>
      <c r="D22361"/>
      <c r="E22361" s="44"/>
      <c r="F22361" s="29"/>
      <c r="G22361" s="45"/>
      <c r="L22361"/>
      <c r="M22361" s="46"/>
    </row>
    <row r="22362" spans="1:13" x14ac:dyDescent="0.3">
      <c r="A22362"/>
      <c r="B22362"/>
      <c r="C22362" s="29"/>
      <c r="D22362"/>
      <c r="E22362" s="44"/>
      <c r="F22362" s="29"/>
      <c r="G22362" s="45"/>
      <c r="L22362"/>
      <c r="M22362" s="46"/>
    </row>
    <row r="22363" spans="1:13" x14ac:dyDescent="0.3">
      <c r="A22363"/>
      <c r="B22363"/>
      <c r="C22363" s="29"/>
      <c r="D22363"/>
      <c r="E22363" s="44"/>
      <c r="F22363" s="29"/>
      <c r="G22363" s="45"/>
      <c r="L22363"/>
      <c r="M22363" s="46"/>
    </row>
    <row r="22364" spans="1:13" x14ac:dyDescent="0.3">
      <c r="A22364"/>
      <c r="B22364"/>
      <c r="C22364" s="29"/>
      <c r="D22364"/>
      <c r="E22364" s="44"/>
      <c r="F22364" s="29"/>
      <c r="G22364" s="45"/>
      <c r="L22364"/>
      <c r="M22364" s="46"/>
    </row>
    <row r="22365" spans="1:13" x14ac:dyDescent="0.3">
      <c r="A22365"/>
      <c r="B22365"/>
      <c r="C22365" s="29"/>
      <c r="D22365"/>
      <c r="E22365" s="44"/>
      <c r="F22365" s="29"/>
      <c r="G22365" s="45"/>
      <c r="L22365"/>
      <c r="M22365" s="46"/>
    </row>
    <row r="22366" spans="1:13" x14ac:dyDescent="0.3">
      <c r="A22366"/>
      <c r="B22366"/>
      <c r="C22366" s="29"/>
      <c r="D22366"/>
      <c r="E22366" s="44"/>
      <c r="F22366" s="29"/>
      <c r="G22366" s="45"/>
      <c r="L22366"/>
      <c r="M22366" s="46"/>
    </row>
    <row r="22367" spans="1:13" x14ac:dyDescent="0.3">
      <c r="A22367"/>
      <c r="B22367"/>
      <c r="C22367" s="29"/>
      <c r="D22367"/>
      <c r="E22367" s="44"/>
      <c r="F22367" s="29"/>
      <c r="G22367" s="45"/>
      <c r="L22367"/>
      <c r="M22367" s="46"/>
    </row>
    <row r="22368" spans="1:13" x14ac:dyDescent="0.3">
      <c r="A22368"/>
      <c r="B22368"/>
      <c r="C22368" s="29"/>
      <c r="D22368"/>
      <c r="E22368" s="44"/>
      <c r="F22368" s="29"/>
      <c r="G22368" s="45"/>
      <c r="L22368"/>
      <c r="M22368" s="46"/>
    </row>
    <row r="22369" spans="1:13" x14ac:dyDescent="0.3">
      <c r="A22369"/>
      <c r="B22369"/>
      <c r="C22369" s="29"/>
      <c r="D22369"/>
      <c r="E22369" s="44"/>
      <c r="F22369" s="29"/>
      <c r="G22369" s="45"/>
      <c r="L22369"/>
      <c r="M22369" s="46"/>
    </row>
    <row r="22370" spans="1:13" x14ac:dyDescent="0.3">
      <c r="A22370"/>
      <c r="B22370"/>
      <c r="C22370" s="29"/>
      <c r="D22370"/>
      <c r="E22370" s="44"/>
      <c r="F22370" s="29"/>
      <c r="G22370" s="45"/>
      <c r="L22370"/>
      <c r="M22370" s="46"/>
    </row>
    <row r="22371" spans="1:13" x14ac:dyDescent="0.3">
      <c r="A22371"/>
      <c r="B22371"/>
      <c r="C22371" s="29"/>
      <c r="D22371"/>
      <c r="E22371" s="44"/>
      <c r="F22371" s="29"/>
      <c r="G22371" s="45"/>
      <c r="L22371"/>
      <c r="M22371" s="46"/>
    </row>
    <row r="22372" spans="1:13" x14ac:dyDescent="0.3">
      <c r="A22372"/>
      <c r="B22372"/>
      <c r="C22372" s="29"/>
      <c r="D22372"/>
      <c r="E22372" s="44"/>
      <c r="F22372" s="29"/>
      <c r="G22372" s="45"/>
      <c r="L22372"/>
      <c r="M22372" s="46"/>
    </row>
    <row r="22373" spans="1:13" x14ac:dyDescent="0.3">
      <c r="A22373"/>
      <c r="B22373"/>
      <c r="C22373" s="29"/>
      <c r="D22373"/>
      <c r="E22373" s="44"/>
      <c r="F22373" s="29"/>
      <c r="G22373" s="45"/>
      <c r="L22373"/>
      <c r="M22373" s="46"/>
    </row>
    <row r="22374" spans="1:13" x14ac:dyDescent="0.3">
      <c r="A22374"/>
      <c r="B22374"/>
      <c r="C22374" s="29"/>
      <c r="D22374"/>
      <c r="E22374" s="44"/>
      <c r="F22374" s="29"/>
      <c r="G22374" s="45"/>
      <c r="L22374"/>
      <c r="M22374" s="46"/>
    </row>
    <row r="22375" spans="1:13" x14ac:dyDescent="0.3">
      <c r="A22375"/>
      <c r="B22375"/>
      <c r="C22375" s="29"/>
      <c r="D22375"/>
      <c r="E22375" s="44"/>
      <c r="F22375" s="29"/>
      <c r="G22375" s="45"/>
      <c r="L22375"/>
      <c r="M22375" s="46"/>
    </row>
    <row r="22376" spans="1:13" x14ac:dyDescent="0.3">
      <c r="A22376"/>
      <c r="B22376"/>
      <c r="C22376" s="29"/>
      <c r="D22376"/>
      <c r="E22376" s="44"/>
      <c r="F22376" s="29"/>
      <c r="G22376" s="45"/>
      <c r="L22376"/>
      <c r="M22376" s="46"/>
    </row>
    <row r="22377" spans="1:13" x14ac:dyDescent="0.3">
      <c r="A22377"/>
      <c r="B22377"/>
      <c r="C22377" s="29"/>
      <c r="D22377"/>
      <c r="E22377" s="44"/>
      <c r="F22377" s="29"/>
      <c r="G22377" s="45"/>
      <c r="L22377"/>
      <c r="M22377" s="46"/>
    </row>
    <row r="22378" spans="1:13" x14ac:dyDescent="0.3">
      <c r="A22378"/>
      <c r="B22378"/>
      <c r="C22378" s="29"/>
      <c r="D22378"/>
      <c r="E22378" s="44"/>
      <c r="F22378" s="29"/>
      <c r="G22378" s="45"/>
      <c r="L22378"/>
      <c r="M22378" s="46"/>
    </row>
    <row r="22379" spans="1:13" x14ac:dyDescent="0.3">
      <c r="A22379"/>
      <c r="B22379"/>
      <c r="C22379" s="29"/>
      <c r="D22379"/>
      <c r="E22379" s="44"/>
      <c r="F22379" s="29"/>
      <c r="G22379" s="45"/>
      <c r="L22379"/>
      <c r="M22379" s="46"/>
    </row>
    <row r="22380" spans="1:13" x14ac:dyDescent="0.3">
      <c r="A22380"/>
      <c r="B22380"/>
      <c r="C22380" s="29"/>
      <c r="D22380"/>
      <c r="E22380" s="44"/>
      <c r="F22380" s="29"/>
      <c r="G22380" s="45"/>
      <c r="L22380"/>
      <c r="M22380" s="46"/>
    </row>
    <row r="22381" spans="1:13" x14ac:dyDescent="0.3">
      <c r="A22381"/>
      <c r="B22381"/>
      <c r="C22381" s="29"/>
      <c r="D22381"/>
      <c r="E22381" s="44"/>
      <c r="F22381" s="29"/>
      <c r="G22381" s="45"/>
      <c r="L22381"/>
      <c r="M22381" s="46"/>
    </row>
    <row r="22382" spans="1:13" x14ac:dyDescent="0.3">
      <c r="A22382"/>
      <c r="B22382"/>
      <c r="C22382" s="29"/>
      <c r="D22382"/>
      <c r="E22382" s="44"/>
      <c r="F22382" s="29"/>
      <c r="G22382" s="45"/>
      <c r="L22382"/>
      <c r="M22382" s="46"/>
    </row>
    <row r="22383" spans="1:13" x14ac:dyDescent="0.3">
      <c r="A22383"/>
      <c r="B22383"/>
      <c r="C22383" s="29"/>
      <c r="D22383"/>
      <c r="E22383" s="44"/>
      <c r="F22383" s="29"/>
      <c r="G22383" s="45"/>
      <c r="L22383"/>
      <c r="M22383" s="46"/>
    </row>
    <row r="22384" spans="1:13" x14ac:dyDescent="0.3">
      <c r="A22384"/>
      <c r="B22384"/>
      <c r="C22384" s="29"/>
      <c r="D22384"/>
      <c r="E22384" s="44"/>
      <c r="F22384" s="29"/>
      <c r="G22384" s="45"/>
      <c r="L22384"/>
      <c r="M22384" s="46"/>
    </row>
    <row r="22385" spans="1:13" x14ac:dyDescent="0.3">
      <c r="A22385"/>
      <c r="B22385"/>
      <c r="C22385" s="29"/>
      <c r="D22385"/>
      <c r="E22385" s="44"/>
      <c r="F22385" s="29"/>
      <c r="G22385" s="45"/>
      <c r="L22385"/>
      <c r="M22385" s="46"/>
    </row>
    <row r="22386" spans="1:13" x14ac:dyDescent="0.3">
      <c r="A22386"/>
      <c r="B22386"/>
      <c r="C22386" s="29"/>
      <c r="D22386"/>
      <c r="E22386" s="44"/>
      <c r="F22386" s="29"/>
      <c r="G22386" s="45"/>
      <c r="L22386"/>
      <c r="M22386" s="46"/>
    </row>
    <row r="22387" spans="1:13" x14ac:dyDescent="0.3">
      <c r="A22387"/>
      <c r="B22387"/>
      <c r="C22387" s="29"/>
      <c r="D22387"/>
      <c r="E22387" s="44"/>
      <c r="F22387" s="29"/>
      <c r="G22387" s="45"/>
      <c r="L22387"/>
      <c r="M22387" s="46"/>
    </row>
    <row r="22388" spans="1:13" x14ac:dyDescent="0.3">
      <c r="A22388"/>
      <c r="B22388"/>
      <c r="C22388" s="29"/>
      <c r="D22388"/>
      <c r="E22388" s="44"/>
      <c r="F22388" s="29"/>
      <c r="G22388" s="45"/>
      <c r="L22388"/>
      <c r="M22388" s="46"/>
    </row>
    <row r="22389" spans="1:13" x14ac:dyDescent="0.3">
      <c r="A22389"/>
      <c r="B22389"/>
      <c r="C22389" s="29"/>
      <c r="D22389"/>
      <c r="E22389" s="44"/>
      <c r="F22389" s="29"/>
      <c r="G22389" s="45"/>
      <c r="L22389"/>
      <c r="M22389" s="46"/>
    </row>
    <row r="22390" spans="1:13" x14ac:dyDescent="0.3">
      <c r="A22390"/>
      <c r="B22390"/>
      <c r="C22390" s="29"/>
      <c r="D22390"/>
      <c r="E22390" s="44"/>
      <c r="F22390" s="29"/>
      <c r="G22390" s="45"/>
      <c r="L22390"/>
      <c r="M22390" s="46"/>
    </row>
    <row r="22391" spans="1:13" x14ac:dyDescent="0.3">
      <c r="A22391"/>
      <c r="B22391"/>
      <c r="C22391" s="29"/>
      <c r="D22391"/>
      <c r="E22391" s="44"/>
      <c r="F22391" s="29"/>
      <c r="G22391" s="45"/>
      <c r="L22391"/>
      <c r="M22391" s="46"/>
    </row>
    <row r="22392" spans="1:13" x14ac:dyDescent="0.3">
      <c r="A22392"/>
      <c r="B22392"/>
      <c r="C22392" s="29"/>
      <c r="D22392"/>
      <c r="E22392" s="44"/>
      <c r="F22392" s="29"/>
      <c r="G22392" s="45"/>
      <c r="L22392"/>
      <c r="M22392" s="46"/>
    </row>
    <row r="22393" spans="1:13" x14ac:dyDescent="0.3">
      <c r="A22393"/>
      <c r="B22393"/>
      <c r="C22393" s="29"/>
      <c r="D22393"/>
      <c r="E22393" s="44"/>
      <c r="F22393" s="29"/>
      <c r="G22393" s="45"/>
      <c r="L22393"/>
      <c r="M22393" s="46"/>
    </row>
    <row r="22394" spans="1:13" x14ac:dyDescent="0.3">
      <c r="A22394"/>
      <c r="B22394"/>
      <c r="C22394" s="29"/>
      <c r="D22394"/>
      <c r="E22394" s="44"/>
      <c r="F22394" s="29"/>
      <c r="G22394" s="45"/>
      <c r="L22394"/>
      <c r="M22394" s="46"/>
    </row>
    <row r="22395" spans="1:13" x14ac:dyDescent="0.3">
      <c r="A22395"/>
      <c r="B22395"/>
      <c r="C22395" s="29"/>
      <c r="D22395"/>
      <c r="E22395" s="44"/>
      <c r="F22395" s="29"/>
      <c r="G22395" s="45"/>
      <c r="L22395"/>
      <c r="M22395" s="46"/>
    </row>
    <row r="22396" spans="1:13" x14ac:dyDescent="0.3">
      <c r="A22396"/>
      <c r="B22396"/>
      <c r="C22396" s="29"/>
      <c r="D22396"/>
      <c r="E22396" s="44"/>
      <c r="F22396" s="29"/>
      <c r="G22396" s="45"/>
      <c r="L22396"/>
      <c r="M22396" s="46"/>
    </row>
    <row r="22397" spans="1:13" x14ac:dyDescent="0.3">
      <c r="A22397"/>
      <c r="B22397"/>
      <c r="C22397" s="29"/>
      <c r="D22397"/>
      <c r="E22397" s="44"/>
      <c r="F22397" s="29"/>
      <c r="G22397" s="45"/>
      <c r="L22397"/>
      <c r="M22397" s="46"/>
    </row>
    <row r="22398" spans="1:13" x14ac:dyDescent="0.3">
      <c r="A22398"/>
      <c r="B22398"/>
      <c r="C22398" s="29"/>
      <c r="D22398"/>
      <c r="E22398" s="44"/>
      <c r="F22398" s="29"/>
      <c r="G22398" s="45"/>
      <c r="L22398"/>
      <c r="M22398" s="46"/>
    </row>
    <row r="22399" spans="1:13" x14ac:dyDescent="0.3">
      <c r="A22399"/>
      <c r="B22399"/>
      <c r="C22399" s="29"/>
      <c r="D22399"/>
      <c r="E22399" s="44"/>
      <c r="F22399" s="29"/>
      <c r="G22399" s="45"/>
      <c r="L22399"/>
      <c r="M22399" s="46"/>
    </row>
    <row r="22400" spans="1:13" x14ac:dyDescent="0.3">
      <c r="A22400"/>
      <c r="B22400"/>
      <c r="C22400" s="29"/>
      <c r="D22400"/>
      <c r="E22400" s="44"/>
      <c r="F22400" s="29"/>
      <c r="G22400" s="45"/>
      <c r="L22400"/>
      <c r="M22400" s="46"/>
    </row>
    <row r="22401" spans="1:13" x14ac:dyDescent="0.3">
      <c r="A22401"/>
      <c r="B22401"/>
      <c r="C22401" s="29"/>
      <c r="D22401"/>
      <c r="E22401" s="44"/>
      <c r="F22401" s="29"/>
      <c r="G22401" s="45"/>
      <c r="L22401"/>
      <c r="M22401" s="46"/>
    </row>
    <row r="22402" spans="1:13" x14ac:dyDescent="0.3">
      <c r="A22402"/>
      <c r="B22402"/>
      <c r="C22402" s="29"/>
      <c r="D22402"/>
      <c r="E22402" s="44"/>
      <c r="F22402" s="29"/>
      <c r="G22402" s="45"/>
      <c r="L22402"/>
      <c r="M22402" s="46"/>
    </row>
    <row r="22403" spans="1:13" x14ac:dyDescent="0.3">
      <c r="A22403"/>
      <c r="B22403"/>
      <c r="C22403" s="29"/>
      <c r="D22403"/>
      <c r="E22403" s="44"/>
      <c r="F22403" s="29"/>
      <c r="G22403" s="45"/>
      <c r="L22403"/>
      <c r="M22403" s="46"/>
    </row>
    <row r="22404" spans="1:13" x14ac:dyDescent="0.3">
      <c r="A22404"/>
      <c r="B22404"/>
      <c r="C22404" s="29"/>
      <c r="D22404"/>
      <c r="E22404" s="44"/>
      <c r="F22404" s="29"/>
      <c r="G22404" s="45"/>
      <c r="L22404"/>
      <c r="M22404" s="46"/>
    </row>
    <row r="22405" spans="1:13" x14ac:dyDescent="0.3">
      <c r="A22405"/>
      <c r="B22405"/>
      <c r="C22405" s="29"/>
      <c r="D22405"/>
      <c r="E22405" s="44"/>
      <c r="F22405" s="29"/>
      <c r="G22405" s="45"/>
      <c r="L22405"/>
      <c r="M22405" s="46"/>
    </row>
    <row r="22406" spans="1:13" x14ac:dyDescent="0.3">
      <c r="A22406"/>
      <c r="B22406"/>
      <c r="C22406" s="29"/>
      <c r="D22406"/>
      <c r="E22406" s="44"/>
      <c r="F22406" s="29"/>
      <c r="G22406" s="45"/>
      <c r="L22406"/>
      <c r="M22406" s="46"/>
    </row>
    <row r="22407" spans="1:13" x14ac:dyDescent="0.3">
      <c r="A22407"/>
      <c r="B22407"/>
      <c r="C22407" s="29"/>
      <c r="D22407"/>
      <c r="E22407" s="44"/>
      <c r="F22407" s="29"/>
      <c r="G22407" s="45"/>
      <c r="L22407"/>
      <c r="M22407" s="46"/>
    </row>
    <row r="22408" spans="1:13" x14ac:dyDescent="0.3">
      <c r="A22408"/>
      <c r="B22408"/>
      <c r="C22408" s="29"/>
      <c r="D22408"/>
      <c r="E22408" s="44"/>
      <c r="F22408" s="29"/>
      <c r="G22408" s="45"/>
      <c r="L22408"/>
      <c r="M22408" s="46"/>
    </row>
    <row r="22409" spans="1:13" x14ac:dyDescent="0.3">
      <c r="A22409"/>
      <c r="B22409"/>
      <c r="C22409" s="29"/>
      <c r="D22409"/>
      <c r="E22409" s="44"/>
      <c r="F22409" s="29"/>
      <c r="G22409" s="45"/>
      <c r="L22409"/>
      <c r="M22409" s="46"/>
    </row>
    <row r="22410" spans="1:13" x14ac:dyDescent="0.3">
      <c r="A22410"/>
      <c r="B22410"/>
      <c r="C22410" s="29"/>
      <c r="D22410"/>
      <c r="E22410" s="44"/>
      <c r="F22410" s="29"/>
      <c r="G22410" s="45"/>
      <c r="L22410"/>
      <c r="M22410" s="46"/>
    </row>
    <row r="22411" spans="1:13" x14ac:dyDescent="0.3">
      <c r="A22411"/>
      <c r="B22411"/>
      <c r="C22411" s="29"/>
      <c r="D22411"/>
      <c r="E22411" s="44"/>
      <c r="F22411" s="29"/>
      <c r="G22411" s="45"/>
      <c r="L22411"/>
      <c r="M22411" s="46"/>
    </row>
    <row r="22412" spans="1:13" x14ac:dyDescent="0.3">
      <c r="A22412"/>
      <c r="B22412"/>
      <c r="C22412" s="29"/>
      <c r="D22412"/>
      <c r="E22412" s="44"/>
      <c r="F22412" s="29"/>
      <c r="G22412" s="45"/>
      <c r="L22412"/>
      <c r="M22412" s="46"/>
    </row>
    <row r="22413" spans="1:13" x14ac:dyDescent="0.3">
      <c r="A22413"/>
      <c r="B22413"/>
      <c r="C22413" s="29"/>
      <c r="D22413"/>
      <c r="E22413" s="44"/>
      <c r="F22413" s="29"/>
      <c r="G22413" s="45"/>
      <c r="L22413"/>
      <c r="M22413" s="46"/>
    </row>
    <row r="22414" spans="1:13" x14ac:dyDescent="0.3">
      <c r="A22414"/>
      <c r="B22414"/>
      <c r="C22414" s="29"/>
      <c r="D22414"/>
      <c r="E22414" s="44"/>
      <c r="F22414" s="29"/>
      <c r="G22414" s="45"/>
      <c r="L22414"/>
      <c r="M22414" s="46"/>
    </row>
    <row r="22415" spans="1:13" x14ac:dyDescent="0.3">
      <c r="A22415"/>
      <c r="B22415"/>
      <c r="C22415" s="29"/>
      <c r="D22415"/>
      <c r="E22415" s="44"/>
      <c r="F22415" s="29"/>
      <c r="G22415" s="45"/>
      <c r="L22415"/>
      <c r="M22415" s="46"/>
    </row>
    <row r="22416" spans="1:13" x14ac:dyDescent="0.3">
      <c r="A22416"/>
      <c r="B22416"/>
      <c r="C22416" s="29"/>
      <c r="D22416"/>
      <c r="E22416" s="44"/>
      <c r="F22416" s="29"/>
      <c r="G22416" s="45"/>
      <c r="L22416"/>
      <c r="M22416" s="46"/>
    </row>
    <row r="22417" spans="1:13" x14ac:dyDescent="0.3">
      <c r="A22417"/>
      <c r="B22417"/>
      <c r="C22417" s="29"/>
      <c r="D22417"/>
      <c r="E22417" s="44"/>
      <c r="F22417" s="29"/>
      <c r="G22417" s="45"/>
      <c r="L22417"/>
      <c r="M22417" s="46"/>
    </row>
    <row r="22418" spans="1:13" x14ac:dyDescent="0.3">
      <c r="A22418"/>
      <c r="B22418"/>
      <c r="C22418" s="29"/>
      <c r="D22418"/>
      <c r="E22418" s="44"/>
      <c r="F22418" s="29"/>
      <c r="G22418" s="45"/>
      <c r="L22418"/>
      <c r="M22418" s="46"/>
    </row>
    <row r="22419" spans="1:13" x14ac:dyDescent="0.3">
      <c r="A22419"/>
      <c r="B22419"/>
      <c r="C22419" s="29"/>
      <c r="D22419"/>
      <c r="E22419" s="44"/>
      <c r="F22419" s="29"/>
      <c r="G22419" s="45"/>
      <c r="L22419"/>
      <c r="M22419" s="46"/>
    </row>
    <row r="22420" spans="1:13" x14ac:dyDescent="0.3">
      <c r="A22420"/>
      <c r="B22420"/>
      <c r="C22420" s="29"/>
      <c r="D22420"/>
      <c r="E22420" s="44"/>
      <c r="F22420" s="29"/>
      <c r="G22420" s="45"/>
      <c r="L22420"/>
      <c r="M22420" s="46"/>
    </row>
    <row r="22421" spans="1:13" x14ac:dyDescent="0.3">
      <c r="A22421"/>
      <c r="B22421"/>
      <c r="C22421" s="29"/>
      <c r="D22421"/>
      <c r="E22421" s="44"/>
      <c r="F22421" s="29"/>
      <c r="G22421" s="45"/>
      <c r="L22421"/>
      <c r="M22421" s="46"/>
    </row>
    <row r="22422" spans="1:13" x14ac:dyDescent="0.3">
      <c r="A22422"/>
      <c r="B22422"/>
      <c r="C22422" s="29"/>
      <c r="D22422"/>
      <c r="E22422" s="44"/>
      <c r="F22422" s="29"/>
      <c r="G22422" s="45"/>
      <c r="L22422"/>
      <c r="M22422" s="46"/>
    </row>
    <row r="22423" spans="1:13" x14ac:dyDescent="0.3">
      <c r="A22423"/>
      <c r="B22423"/>
      <c r="C22423" s="29"/>
      <c r="D22423"/>
      <c r="E22423" s="44"/>
      <c r="F22423" s="29"/>
      <c r="G22423" s="45"/>
      <c r="L22423"/>
      <c r="M22423" s="46"/>
    </row>
    <row r="22424" spans="1:13" x14ac:dyDescent="0.3">
      <c r="A22424"/>
      <c r="B22424"/>
      <c r="C22424" s="29"/>
      <c r="D22424"/>
      <c r="E22424" s="44"/>
      <c r="F22424" s="29"/>
      <c r="G22424" s="45"/>
      <c r="L22424"/>
      <c r="M22424" s="46"/>
    </row>
    <row r="22425" spans="1:13" x14ac:dyDescent="0.3">
      <c r="A22425"/>
      <c r="B22425"/>
      <c r="C22425" s="29"/>
      <c r="D22425"/>
      <c r="E22425" s="44"/>
      <c r="F22425" s="29"/>
      <c r="G22425" s="45"/>
      <c r="L22425"/>
      <c r="M22425" s="46"/>
    </row>
    <row r="22426" spans="1:13" x14ac:dyDescent="0.3">
      <c r="A22426"/>
      <c r="B22426"/>
      <c r="C22426" s="29"/>
      <c r="D22426"/>
      <c r="E22426" s="44"/>
      <c r="F22426" s="29"/>
      <c r="G22426" s="45"/>
      <c r="L22426"/>
      <c r="M22426" s="46"/>
    </row>
    <row r="22427" spans="1:13" x14ac:dyDescent="0.3">
      <c r="A22427"/>
      <c r="B22427"/>
      <c r="C22427" s="29"/>
      <c r="D22427"/>
      <c r="E22427" s="44"/>
      <c r="F22427" s="29"/>
      <c r="G22427" s="45"/>
      <c r="L22427"/>
      <c r="M22427" s="46"/>
    </row>
    <row r="22428" spans="1:13" x14ac:dyDescent="0.3">
      <c r="A22428"/>
      <c r="B22428"/>
      <c r="C22428" s="29"/>
      <c r="D22428"/>
      <c r="E22428" s="44"/>
      <c r="F22428" s="29"/>
      <c r="G22428" s="45"/>
      <c r="L22428"/>
      <c r="M22428" s="46"/>
    </row>
    <row r="22429" spans="1:13" x14ac:dyDescent="0.3">
      <c r="A22429"/>
      <c r="B22429"/>
      <c r="C22429" s="29"/>
      <c r="D22429"/>
      <c r="E22429" s="44"/>
      <c r="F22429" s="29"/>
      <c r="G22429" s="45"/>
      <c r="L22429"/>
      <c r="M22429" s="46"/>
    </row>
    <row r="22430" spans="1:13" x14ac:dyDescent="0.3">
      <c r="A22430"/>
      <c r="B22430"/>
      <c r="C22430" s="29"/>
      <c r="D22430"/>
      <c r="E22430" s="44"/>
      <c r="F22430" s="29"/>
      <c r="G22430" s="45"/>
      <c r="L22430"/>
      <c r="M22430" s="46"/>
    </row>
    <row r="22431" spans="1:13" x14ac:dyDescent="0.3">
      <c r="A22431"/>
      <c r="B22431"/>
      <c r="C22431" s="29"/>
      <c r="D22431"/>
      <c r="E22431" s="44"/>
      <c r="F22431" s="29"/>
      <c r="G22431" s="45"/>
      <c r="L22431"/>
      <c r="M22431" s="46"/>
    </row>
    <row r="22432" spans="1:13" x14ac:dyDescent="0.3">
      <c r="A22432"/>
      <c r="B22432"/>
      <c r="C22432" s="29"/>
      <c r="D22432"/>
      <c r="E22432" s="44"/>
      <c r="F22432" s="29"/>
      <c r="G22432" s="45"/>
      <c r="L22432"/>
      <c r="M22432" s="46"/>
    </row>
    <row r="22433" spans="1:13" x14ac:dyDescent="0.3">
      <c r="A22433"/>
      <c r="B22433"/>
      <c r="C22433" s="29"/>
      <c r="D22433"/>
      <c r="E22433" s="44"/>
      <c r="F22433" s="29"/>
      <c r="G22433" s="45"/>
      <c r="L22433"/>
      <c r="M22433" s="46"/>
    </row>
    <row r="22434" spans="1:13" x14ac:dyDescent="0.3">
      <c r="A22434"/>
      <c r="B22434"/>
      <c r="C22434" s="29"/>
      <c r="D22434"/>
      <c r="E22434" s="44"/>
      <c r="F22434" s="29"/>
      <c r="G22434" s="45"/>
      <c r="L22434"/>
      <c r="M22434" s="46"/>
    </row>
    <row r="22435" spans="1:13" x14ac:dyDescent="0.3">
      <c r="A22435"/>
      <c r="B22435"/>
      <c r="C22435" s="29"/>
      <c r="D22435"/>
      <c r="E22435" s="44"/>
      <c r="F22435" s="29"/>
      <c r="G22435" s="45"/>
      <c r="L22435"/>
      <c r="M22435" s="46"/>
    </row>
    <row r="22436" spans="1:13" x14ac:dyDescent="0.3">
      <c r="A22436"/>
      <c r="B22436"/>
      <c r="C22436" s="29"/>
      <c r="D22436"/>
      <c r="E22436" s="44"/>
      <c r="F22436" s="29"/>
      <c r="G22436" s="45"/>
      <c r="L22436"/>
      <c r="M22436" s="46"/>
    </row>
    <row r="22437" spans="1:13" x14ac:dyDescent="0.3">
      <c r="A22437"/>
      <c r="B22437"/>
      <c r="C22437" s="29"/>
      <c r="D22437"/>
      <c r="E22437" s="44"/>
      <c r="F22437" s="29"/>
      <c r="G22437" s="45"/>
      <c r="L22437"/>
      <c r="M22437" s="46"/>
    </row>
    <row r="22438" spans="1:13" x14ac:dyDescent="0.3">
      <c r="A22438"/>
      <c r="B22438"/>
      <c r="C22438" s="29"/>
      <c r="D22438"/>
      <c r="E22438" s="44"/>
      <c r="F22438" s="29"/>
      <c r="G22438" s="45"/>
      <c r="L22438"/>
      <c r="M22438" s="46"/>
    </row>
    <row r="22439" spans="1:13" x14ac:dyDescent="0.3">
      <c r="A22439"/>
      <c r="B22439"/>
      <c r="C22439" s="29"/>
      <c r="D22439"/>
      <c r="E22439" s="44"/>
      <c r="F22439" s="29"/>
      <c r="G22439" s="45"/>
      <c r="L22439"/>
      <c r="M22439" s="46"/>
    </row>
    <row r="22440" spans="1:13" x14ac:dyDescent="0.3">
      <c r="A22440"/>
      <c r="B22440"/>
      <c r="C22440" s="29"/>
      <c r="D22440"/>
      <c r="E22440" s="44"/>
      <c r="F22440" s="29"/>
      <c r="G22440" s="45"/>
      <c r="L22440"/>
      <c r="M22440" s="46"/>
    </row>
    <row r="22441" spans="1:13" x14ac:dyDescent="0.3">
      <c r="A22441"/>
      <c r="B22441"/>
      <c r="C22441" s="29"/>
      <c r="D22441"/>
      <c r="E22441" s="44"/>
      <c r="F22441" s="29"/>
      <c r="G22441" s="45"/>
      <c r="L22441"/>
      <c r="M22441" s="46"/>
    </row>
    <row r="22442" spans="1:13" x14ac:dyDescent="0.3">
      <c r="A22442"/>
      <c r="B22442"/>
      <c r="C22442" s="29"/>
      <c r="D22442"/>
      <c r="E22442" s="44"/>
      <c r="F22442" s="29"/>
      <c r="G22442" s="45"/>
      <c r="L22442"/>
      <c r="M22442" s="46"/>
    </row>
    <row r="22443" spans="1:13" x14ac:dyDescent="0.3">
      <c r="A22443"/>
      <c r="B22443"/>
      <c r="C22443" s="29"/>
      <c r="D22443"/>
      <c r="E22443" s="44"/>
      <c r="F22443" s="29"/>
      <c r="G22443" s="45"/>
      <c r="L22443"/>
      <c r="M22443" s="46"/>
    </row>
    <row r="22444" spans="1:13" x14ac:dyDescent="0.3">
      <c r="A22444"/>
      <c r="B22444"/>
      <c r="C22444" s="29"/>
      <c r="D22444"/>
      <c r="E22444" s="44"/>
      <c r="F22444" s="29"/>
      <c r="G22444" s="45"/>
      <c r="L22444"/>
      <c r="M22444" s="46"/>
    </row>
    <row r="22445" spans="1:13" x14ac:dyDescent="0.3">
      <c r="A22445"/>
      <c r="B22445"/>
      <c r="C22445" s="29"/>
      <c r="D22445"/>
      <c r="E22445" s="44"/>
      <c r="F22445" s="29"/>
      <c r="G22445" s="45"/>
      <c r="L22445"/>
      <c r="M22445" s="46"/>
    </row>
    <row r="22446" spans="1:13" x14ac:dyDescent="0.3">
      <c r="A22446"/>
      <c r="B22446"/>
      <c r="C22446" s="29"/>
      <c r="D22446"/>
      <c r="E22446" s="44"/>
      <c r="F22446" s="29"/>
      <c r="G22446" s="45"/>
      <c r="L22446"/>
      <c r="M22446" s="46"/>
    </row>
    <row r="22447" spans="1:13" x14ac:dyDescent="0.3">
      <c r="A22447"/>
      <c r="B22447"/>
      <c r="C22447" s="29"/>
      <c r="D22447"/>
      <c r="E22447" s="44"/>
      <c r="F22447" s="29"/>
      <c r="G22447" s="45"/>
      <c r="L22447"/>
      <c r="M22447" s="46"/>
    </row>
    <row r="22448" spans="1:13" x14ac:dyDescent="0.3">
      <c r="A22448"/>
      <c r="B22448"/>
      <c r="C22448" s="29"/>
      <c r="D22448"/>
      <c r="E22448" s="44"/>
      <c r="F22448" s="29"/>
      <c r="G22448" s="45"/>
      <c r="L22448"/>
      <c r="M22448" s="46"/>
    </row>
    <row r="22449" spans="1:13" x14ac:dyDescent="0.3">
      <c r="A22449"/>
      <c r="B22449"/>
      <c r="C22449" s="29"/>
      <c r="D22449"/>
      <c r="E22449" s="44"/>
      <c r="F22449" s="29"/>
      <c r="G22449" s="45"/>
      <c r="L22449"/>
      <c r="M22449" s="46"/>
    </row>
    <row r="22450" spans="1:13" x14ac:dyDescent="0.3">
      <c r="A22450"/>
      <c r="B22450"/>
      <c r="C22450" s="29"/>
      <c r="D22450"/>
      <c r="E22450" s="44"/>
      <c r="F22450" s="29"/>
      <c r="G22450" s="45"/>
      <c r="L22450"/>
      <c r="M22450" s="46"/>
    </row>
    <row r="22451" spans="1:13" x14ac:dyDescent="0.3">
      <c r="A22451"/>
      <c r="B22451"/>
      <c r="C22451" s="29"/>
      <c r="D22451"/>
      <c r="E22451" s="44"/>
      <c r="F22451" s="29"/>
      <c r="G22451" s="45"/>
      <c r="L22451"/>
      <c r="M22451" s="46"/>
    </row>
    <row r="22452" spans="1:13" x14ac:dyDescent="0.3">
      <c r="A22452"/>
      <c r="B22452"/>
      <c r="C22452" s="29"/>
      <c r="D22452"/>
      <c r="E22452" s="44"/>
      <c r="F22452" s="29"/>
      <c r="G22452" s="45"/>
      <c r="L22452"/>
      <c r="M22452" s="46"/>
    </row>
    <row r="22453" spans="1:13" x14ac:dyDescent="0.3">
      <c r="A22453"/>
      <c r="B22453"/>
      <c r="C22453" s="29"/>
      <c r="D22453"/>
      <c r="E22453" s="44"/>
      <c r="F22453" s="29"/>
      <c r="G22453" s="45"/>
      <c r="L22453"/>
      <c r="M22453" s="46"/>
    </row>
    <row r="22454" spans="1:13" x14ac:dyDescent="0.3">
      <c r="A22454"/>
      <c r="B22454"/>
      <c r="C22454" s="29"/>
      <c r="D22454"/>
      <c r="E22454" s="44"/>
      <c r="F22454" s="29"/>
      <c r="G22454" s="45"/>
      <c r="L22454"/>
      <c r="M22454" s="46"/>
    </row>
    <row r="22455" spans="1:13" x14ac:dyDescent="0.3">
      <c r="A22455"/>
      <c r="B22455"/>
      <c r="C22455" s="29"/>
      <c r="D22455"/>
      <c r="E22455" s="44"/>
      <c r="F22455" s="29"/>
      <c r="G22455" s="45"/>
      <c r="L22455"/>
      <c r="M22455" s="46"/>
    </row>
    <row r="22456" spans="1:13" x14ac:dyDescent="0.3">
      <c r="A22456"/>
      <c r="B22456"/>
      <c r="C22456" s="29"/>
      <c r="D22456"/>
      <c r="E22456" s="44"/>
      <c r="F22456" s="29"/>
      <c r="G22456" s="45"/>
      <c r="L22456"/>
      <c r="M22456" s="46"/>
    </row>
    <row r="22457" spans="1:13" x14ac:dyDescent="0.3">
      <c r="A22457"/>
      <c r="B22457"/>
      <c r="C22457" s="29"/>
      <c r="D22457"/>
      <c r="E22457" s="44"/>
      <c r="F22457" s="29"/>
      <c r="G22457" s="45"/>
      <c r="L22457"/>
      <c r="M22457" s="46"/>
    </row>
    <row r="22458" spans="1:13" x14ac:dyDescent="0.3">
      <c r="A22458"/>
      <c r="B22458"/>
      <c r="C22458" s="29"/>
      <c r="D22458"/>
      <c r="E22458" s="44"/>
      <c r="F22458" s="29"/>
      <c r="G22458" s="45"/>
      <c r="L22458"/>
      <c r="M22458" s="46"/>
    </row>
    <row r="22459" spans="1:13" x14ac:dyDescent="0.3">
      <c r="A22459"/>
      <c r="B22459"/>
      <c r="C22459" s="29"/>
      <c r="D22459"/>
      <c r="E22459" s="44"/>
      <c r="F22459" s="29"/>
      <c r="G22459" s="45"/>
      <c r="L22459"/>
      <c r="M22459" s="46"/>
    </row>
    <row r="22460" spans="1:13" x14ac:dyDescent="0.3">
      <c r="A22460"/>
      <c r="B22460"/>
      <c r="C22460" s="29"/>
      <c r="D22460"/>
      <c r="E22460" s="44"/>
      <c r="F22460" s="29"/>
      <c r="G22460" s="45"/>
      <c r="L22460"/>
      <c r="M22460" s="46"/>
    </row>
    <row r="22461" spans="1:13" x14ac:dyDescent="0.3">
      <c r="A22461"/>
      <c r="B22461"/>
      <c r="C22461" s="29"/>
      <c r="D22461"/>
      <c r="E22461" s="44"/>
      <c r="F22461" s="29"/>
      <c r="G22461" s="45"/>
      <c r="L22461"/>
      <c r="M22461" s="46"/>
    </row>
    <row r="22462" spans="1:13" x14ac:dyDescent="0.3">
      <c r="A22462"/>
      <c r="B22462"/>
      <c r="C22462" s="29"/>
      <c r="D22462"/>
      <c r="E22462" s="44"/>
      <c r="F22462" s="29"/>
      <c r="G22462" s="45"/>
      <c r="L22462"/>
      <c r="M22462" s="46"/>
    </row>
    <row r="22463" spans="1:13" x14ac:dyDescent="0.3">
      <c r="A22463"/>
      <c r="B22463"/>
      <c r="C22463" s="29"/>
      <c r="D22463"/>
      <c r="E22463" s="44"/>
      <c r="F22463" s="29"/>
      <c r="G22463" s="45"/>
      <c r="L22463"/>
      <c r="M22463" s="46"/>
    </row>
    <row r="22464" spans="1:13" x14ac:dyDescent="0.3">
      <c r="A22464"/>
      <c r="B22464"/>
      <c r="C22464" s="29"/>
      <c r="D22464"/>
      <c r="E22464" s="44"/>
      <c r="F22464" s="29"/>
      <c r="G22464" s="45"/>
      <c r="L22464"/>
      <c r="M22464" s="46"/>
    </row>
    <row r="22465" spans="1:13" x14ac:dyDescent="0.3">
      <c r="A22465"/>
      <c r="B22465"/>
      <c r="C22465" s="29"/>
      <c r="D22465"/>
      <c r="E22465" s="44"/>
      <c r="F22465" s="29"/>
      <c r="G22465" s="45"/>
      <c r="L22465"/>
      <c r="M22465" s="46"/>
    </row>
    <row r="22466" spans="1:13" x14ac:dyDescent="0.3">
      <c r="A22466"/>
      <c r="B22466"/>
      <c r="C22466" s="29"/>
      <c r="D22466"/>
      <c r="E22466" s="44"/>
      <c r="F22466" s="29"/>
      <c r="G22466" s="45"/>
      <c r="L22466"/>
      <c r="M22466" s="46"/>
    </row>
    <row r="22467" spans="1:13" x14ac:dyDescent="0.3">
      <c r="A22467"/>
      <c r="B22467"/>
      <c r="C22467" s="29"/>
      <c r="D22467"/>
      <c r="E22467" s="44"/>
      <c r="F22467" s="29"/>
      <c r="G22467" s="45"/>
      <c r="L22467"/>
      <c r="M22467" s="46"/>
    </row>
    <row r="22468" spans="1:13" x14ac:dyDescent="0.3">
      <c r="A22468"/>
      <c r="B22468"/>
      <c r="C22468" s="29"/>
      <c r="D22468"/>
      <c r="E22468" s="44"/>
      <c r="F22468" s="29"/>
      <c r="G22468" s="45"/>
      <c r="L22468"/>
      <c r="M22468" s="46"/>
    </row>
    <row r="22469" spans="1:13" x14ac:dyDescent="0.3">
      <c r="A22469"/>
      <c r="B22469"/>
      <c r="C22469" s="29"/>
      <c r="D22469"/>
      <c r="E22469" s="44"/>
      <c r="F22469" s="29"/>
      <c r="G22469" s="45"/>
      <c r="L22469"/>
      <c r="M22469" s="46"/>
    </row>
    <row r="22470" spans="1:13" x14ac:dyDescent="0.3">
      <c r="A22470"/>
      <c r="B22470"/>
      <c r="C22470" s="29"/>
      <c r="D22470"/>
      <c r="E22470" s="44"/>
      <c r="F22470" s="29"/>
      <c r="G22470" s="45"/>
      <c r="L22470"/>
      <c r="M22470" s="46"/>
    </row>
    <row r="22471" spans="1:13" x14ac:dyDescent="0.3">
      <c r="A22471"/>
      <c r="B22471"/>
      <c r="C22471" s="29"/>
      <c r="D22471"/>
      <c r="E22471" s="44"/>
      <c r="F22471" s="29"/>
      <c r="G22471" s="45"/>
      <c r="L22471"/>
      <c r="M22471" s="46"/>
    </row>
    <row r="22472" spans="1:13" x14ac:dyDescent="0.3">
      <c r="A22472"/>
      <c r="B22472"/>
      <c r="C22472" s="29"/>
      <c r="D22472"/>
      <c r="E22472" s="44"/>
      <c r="F22472" s="29"/>
      <c r="G22472" s="45"/>
      <c r="L22472"/>
      <c r="M22472" s="46"/>
    </row>
    <row r="22473" spans="1:13" x14ac:dyDescent="0.3">
      <c r="A22473"/>
      <c r="B22473"/>
      <c r="C22473" s="29"/>
      <c r="D22473"/>
      <c r="E22473" s="44"/>
      <c r="F22473" s="29"/>
      <c r="G22473" s="45"/>
      <c r="L22473"/>
      <c r="M22473" s="46"/>
    </row>
    <row r="22474" spans="1:13" x14ac:dyDescent="0.3">
      <c r="A22474"/>
      <c r="B22474"/>
      <c r="C22474" s="29"/>
      <c r="D22474"/>
      <c r="E22474" s="44"/>
      <c r="F22474" s="29"/>
      <c r="G22474" s="45"/>
      <c r="L22474"/>
      <c r="M22474" s="46"/>
    </row>
    <row r="22475" spans="1:13" x14ac:dyDescent="0.3">
      <c r="A22475"/>
      <c r="B22475"/>
      <c r="C22475" s="29"/>
      <c r="D22475"/>
      <c r="E22475" s="44"/>
      <c r="F22475" s="29"/>
      <c r="G22475" s="45"/>
      <c r="L22475"/>
      <c r="M22475" s="46"/>
    </row>
    <row r="22476" spans="1:13" x14ac:dyDescent="0.3">
      <c r="A22476"/>
      <c r="B22476"/>
      <c r="C22476" s="29"/>
      <c r="D22476"/>
      <c r="E22476" s="44"/>
      <c r="F22476" s="29"/>
      <c r="G22476" s="45"/>
      <c r="L22476"/>
      <c r="M22476" s="46"/>
    </row>
    <row r="22477" spans="1:13" x14ac:dyDescent="0.3">
      <c r="A22477"/>
      <c r="B22477"/>
      <c r="C22477" s="29"/>
      <c r="D22477"/>
      <c r="E22477" s="44"/>
      <c r="F22477" s="29"/>
      <c r="G22477" s="45"/>
      <c r="L22477"/>
      <c r="M22477" s="46"/>
    </row>
    <row r="22478" spans="1:13" x14ac:dyDescent="0.3">
      <c r="A22478"/>
      <c r="B22478"/>
      <c r="C22478" s="29"/>
      <c r="D22478"/>
      <c r="E22478" s="44"/>
      <c r="F22478" s="29"/>
      <c r="G22478" s="45"/>
      <c r="L22478"/>
      <c r="M22478" s="46"/>
    </row>
    <row r="22479" spans="1:13" x14ac:dyDescent="0.3">
      <c r="A22479"/>
      <c r="B22479"/>
      <c r="C22479" s="29"/>
      <c r="D22479"/>
      <c r="E22479" s="44"/>
      <c r="F22479" s="29"/>
      <c r="G22479" s="45"/>
      <c r="L22479"/>
      <c r="M22479" s="46"/>
    </row>
    <row r="22480" spans="1:13" x14ac:dyDescent="0.3">
      <c r="A22480"/>
      <c r="B22480"/>
      <c r="C22480" s="29"/>
      <c r="D22480"/>
      <c r="E22480" s="44"/>
      <c r="F22480" s="29"/>
      <c r="G22480" s="45"/>
      <c r="L22480"/>
      <c r="M22480" s="46"/>
    </row>
    <row r="22481" spans="1:13" x14ac:dyDescent="0.3">
      <c r="A22481"/>
      <c r="B22481"/>
      <c r="C22481" s="29"/>
      <c r="D22481"/>
      <c r="E22481" s="44"/>
      <c r="F22481" s="29"/>
      <c r="G22481" s="45"/>
      <c r="L22481"/>
      <c r="M22481" s="46"/>
    </row>
    <row r="22482" spans="1:13" x14ac:dyDescent="0.3">
      <c r="A22482"/>
      <c r="B22482"/>
      <c r="C22482" s="29"/>
      <c r="D22482"/>
      <c r="E22482" s="44"/>
      <c r="F22482" s="29"/>
      <c r="G22482" s="45"/>
      <c r="L22482"/>
      <c r="M22482" s="46"/>
    </row>
    <row r="22483" spans="1:13" x14ac:dyDescent="0.3">
      <c r="A22483"/>
      <c r="B22483"/>
      <c r="C22483" s="29"/>
      <c r="D22483"/>
      <c r="E22483" s="44"/>
      <c r="F22483" s="29"/>
      <c r="G22483" s="45"/>
      <c r="L22483"/>
      <c r="M22483" s="46"/>
    </row>
    <row r="22484" spans="1:13" x14ac:dyDescent="0.3">
      <c r="A22484"/>
      <c r="B22484"/>
      <c r="C22484" s="29"/>
      <c r="D22484"/>
      <c r="E22484" s="44"/>
      <c r="F22484" s="29"/>
      <c r="G22484" s="45"/>
      <c r="L22484"/>
      <c r="M22484" s="46"/>
    </row>
    <row r="22485" spans="1:13" x14ac:dyDescent="0.3">
      <c r="A22485"/>
      <c r="B22485"/>
      <c r="C22485" s="29"/>
      <c r="D22485"/>
      <c r="E22485" s="44"/>
      <c r="F22485" s="29"/>
      <c r="G22485" s="45"/>
      <c r="L22485"/>
      <c r="M22485" s="46"/>
    </row>
    <row r="22486" spans="1:13" x14ac:dyDescent="0.3">
      <c r="A22486"/>
      <c r="B22486"/>
      <c r="C22486" s="29"/>
      <c r="D22486"/>
      <c r="E22486" s="44"/>
      <c r="F22486" s="29"/>
      <c r="G22486" s="45"/>
      <c r="L22486"/>
      <c r="M22486" s="46"/>
    </row>
    <row r="22487" spans="1:13" x14ac:dyDescent="0.3">
      <c r="A22487"/>
      <c r="B22487"/>
      <c r="C22487" s="29"/>
      <c r="D22487"/>
      <c r="E22487" s="44"/>
      <c r="F22487" s="29"/>
      <c r="G22487" s="45"/>
      <c r="L22487"/>
      <c r="M22487" s="46"/>
    </row>
    <row r="22488" spans="1:13" x14ac:dyDescent="0.3">
      <c r="A22488"/>
      <c r="B22488"/>
      <c r="C22488" s="29"/>
      <c r="D22488"/>
      <c r="E22488" s="44"/>
      <c r="F22488" s="29"/>
      <c r="G22488" s="45"/>
      <c r="L22488"/>
      <c r="M22488" s="46"/>
    </row>
    <row r="22489" spans="1:13" x14ac:dyDescent="0.3">
      <c r="A22489"/>
      <c r="B22489"/>
      <c r="C22489" s="29"/>
      <c r="D22489"/>
      <c r="E22489" s="44"/>
      <c r="F22489" s="29"/>
      <c r="G22489" s="45"/>
      <c r="L22489"/>
      <c r="M22489" s="46"/>
    </row>
    <row r="22490" spans="1:13" x14ac:dyDescent="0.3">
      <c r="A22490"/>
      <c r="B22490"/>
      <c r="C22490" s="29"/>
      <c r="D22490"/>
      <c r="E22490" s="44"/>
      <c r="F22490" s="29"/>
      <c r="G22490" s="45"/>
      <c r="L22490"/>
      <c r="M22490" s="46"/>
    </row>
    <row r="22491" spans="1:13" x14ac:dyDescent="0.3">
      <c r="A22491"/>
      <c r="B22491"/>
      <c r="C22491" s="29"/>
      <c r="D22491"/>
      <c r="E22491" s="44"/>
      <c r="F22491" s="29"/>
      <c r="G22491" s="45"/>
      <c r="L22491"/>
      <c r="M22491" s="46"/>
    </row>
    <row r="22492" spans="1:13" x14ac:dyDescent="0.3">
      <c r="A22492"/>
      <c r="B22492"/>
      <c r="C22492" s="29"/>
      <c r="D22492"/>
      <c r="E22492" s="44"/>
      <c r="F22492" s="29"/>
      <c r="G22492" s="45"/>
      <c r="L22492"/>
      <c r="M22492" s="46"/>
    </row>
    <row r="22493" spans="1:13" x14ac:dyDescent="0.3">
      <c r="A22493"/>
      <c r="B22493"/>
      <c r="C22493" s="29"/>
      <c r="D22493"/>
      <c r="E22493" s="44"/>
      <c r="F22493" s="29"/>
      <c r="G22493" s="45"/>
      <c r="L22493"/>
      <c r="M22493" s="46"/>
    </row>
    <row r="22494" spans="1:13" x14ac:dyDescent="0.3">
      <c r="A22494"/>
      <c r="B22494"/>
      <c r="C22494" s="29"/>
      <c r="D22494"/>
      <c r="E22494" s="44"/>
      <c r="F22494" s="29"/>
      <c r="G22494" s="45"/>
      <c r="L22494"/>
      <c r="M22494" s="46"/>
    </row>
    <row r="22495" spans="1:13" x14ac:dyDescent="0.3">
      <c r="A22495"/>
      <c r="B22495"/>
      <c r="C22495" s="29"/>
      <c r="D22495"/>
      <c r="E22495" s="44"/>
      <c r="F22495" s="29"/>
      <c r="G22495" s="45"/>
      <c r="L22495"/>
      <c r="M22495" s="46"/>
    </row>
    <row r="22496" spans="1:13" x14ac:dyDescent="0.3">
      <c r="A22496"/>
      <c r="B22496"/>
      <c r="C22496" s="29"/>
      <c r="D22496"/>
      <c r="E22496" s="44"/>
      <c r="F22496" s="29"/>
      <c r="G22496" s="45"/>
      <c r="L22496"/>
      <c r="M22496" s="46"/>
    </row>
    <row r="22497" spans="1:13" x14ac:dyDescent="0.3">
      <c r="A22497"/>
      <c r="B22497"/>
      <c r="C22497" s="29"/>
      <c r="D22497"/>
      <c r="E22497" s="44"/>
      <c r="F22497" s="29"/>
      <c r="G22497" s="45"/>
      <c r="L22497"/>
      <c r="M22497" s="46"/>
    </row>
    <row r="22498" spans="1:13" x14ac:dyDescent="0.3">
      <c r="A22498"/>
      <c r="B22498"/>
      <c r="C22498" s="29"/>
      <c r="D22498"/>
      <c r="E22498" s="44"/>
      <c r="F22498" s="29"/>
      <c r="G22498" s="45"/>
      <c r="L22498"/>
      <c r="M22498" s="46"/>
    </row>
    <row r="22499" spans="1:13" x14ac:dyDescent="0.3">
      <c r="A22499"/>
      <c r="B22499"/>
      <c r="C22499" s="29"/>
      <c r="D22499"/>
      <c r="E22499" s="44"/>
      <c r="F22499" s="29"/>
      <c r="G22499" s="45"/>
      <c r="L22499"/>
      <c r="M22499" s="46"/>
    </row>
    <row r="22500" spans="1:13" x14ac:dyDescent="0.3">
      <c r="A22500"/>
      <c r="B22500"/>
      <c r="C22500" s="29"/>
      <c r="D22500"/>
      <c r="E22500" s="44"/>
      <c r="F22500" s="29"/>
      <c r="G22500" s="45"/>
      <c r="L22500"/>
      <c r="M22500" s="46"/>
    </row>
    <row r="22501" spans="1:13" x14ac:dyDescent="0.3">
      <c r="A22501"/>
      <c r="B22501"/>
      <c r="C22501" s="29"/>
      <c r="D22501"/>
      <c r="E22501" s="44"/>
      <c r="F22501" s="29"/>
      <c r="G22501" s="45"/>
      <c r="L22501"/>
      <c r="M22501" s="46"/>
    </row>
    <row r="22502" spans="1:13" x14ac:dyDescent="0.3">
      <c r="A22502"/>
      <c r="B22502"/>
      <c r="C22502" s="29"/>
      <c r="D22502"/>
      <c r="E22502" s="44"/>
      <c r="F22502" s="29"/>
      <c r="G22502" s="45"/>
      <c r="L22502"/>
      <c r="M22502" s="46"/>
    </row>
    <row r="22503" spans="1:13" x14ac:dyDescent="0.3">
      <c r="A22503"/>
      <c r="B22503"/>
      <c r="C22503" s="29"/>
      <c r="D22503"/>
      <c r="E22503" s="44"/>
      <c r="F22503" s="29"/>
      <c r="G22503" s="45"/>
      <c r="L22503"/>
      <c r="M22503" s="46"/>
    </row>
    <row r="22504" spans="1:13" x14ac:dyDescent="0.3">
      <c r="A22504"/>
      <c r="B22504"/>
      <c r="C22504" s="29"/>
      <c r="D22504"/>
      <c r="E22504" s="44"/>
      <c r="F22504" s="29"/>
      <c r="G22504" s="45"/>
      <c r="L22504"/>
      <c r="M22504" s="46"/>
    </row>
    <row r="22505" spans="1:13" x14ac:dyDescent="0.3">
      <c r="A22505"/>
      <c r="B22505"/>
      <c r="C22505" s="29"/>
      <c r="D22505"/>
      <c r="E22505" s="44"/>
      <c r="F22505" s="29"/>
      <c r="G22505" s="45"/>
      <c r="L22505"/>
      <c r="M22505" s="46"/>
    </row>
    <row r="22506" spans="1:13" x14ac:dyDescent="0.3">
      <c r="A22506"/>
      <c r="B22506"/>
      <c r="C22506" s="29"/>
      <c r="D22506"/>
      <c r="E22506" s="44"/>
      <c r="F22506" s="29"/>
      <c r="G22506" s="45"/>
      <c r="L22506"/>
      <c r="M22506" s="46"/>
    </row>
    <row r="22507" spans="1:13" x14ac:dyDescent="0.3">
      <c r="A22507"/>
      <c r="B22507"/>
      <c r="C22507" s="29"/>
      <c r="D22507"/>
      <c r="E22507" s="44"/>
      <c r="F22507" s="29"/>
      <c r="G22507" s="45"/>
      <c r="L22507"/>
      <c r="M22507" s="46"/>
    </row>
    <row r="22508" spans="1:13" x14ac:dyDescent="0.3">
      <c r="A22508"/>
      <c r="B22508"/>
      <c r="C22508" s="29"/>
      <c r="D22508"/>
      <c r="E22508" s="44"/>
      <c r="F22508" s="29"/>
      <c r="G22508" s="45"/>
      <c r="L22508"/>
      <c r="M22508" s="46"/>
    </row>
    <row r="22509" spans="1:13" x14ac:dyDescent="0.3">
      <c r="A22509"/>
      <c r="B22509"/>
      <c r="C22509" s="29"/>
      <c r="D22509"/>
      <c r="E22509" s="44"/>
      <c r="F22509" s="29"/>
      <c r="G22509" s="45"/>
      <c r="L22509"/>
      <c r="M22509" s="46"/>
    </row>
    <row r="22510" spans="1:13" x14ac:dyDescent="0.3">
      <c r="A22510"/>
      <c r="B22510"/>
      <c r="C22510" s="29"/>
      <c r="D22510"/>
      <c r="E22510" s="44"/>
      <c r="F22510" s="29"/>
      <c r="G22510" s="45"/>
      <c r="L22510"/>
      <c r="M22510" s="46"/>
    </row>
    <row r="22511" spans="1:13" x14ac:dyDescent="0.3">
      <c r="A22511"/>
      <c r="B22511"/>
      <c r="C22511" s="29"/>
      <c r="D22511"/>
      <c r="E22511" s="44"/>
      <c r="F22511" s="29"/>
      <c r="G22511" s="45"/>
      <c r="L22511"/>
      <c r="M22511" s="46"/>
    </row>
    <row r="22512" spans="1:13" x14ac:dyDescent="0.3">
      <c r="A22512"/>
      <c r="B22512"/>
      <c r="C22512" s="29"/>
      <c r="D22512"/>
      <c r="E22512" s="44"/>
      <c r="F22512" s="29"/>
      <c r="G22512" s="45"/>
      <c r="L22512"/>
      <c r="M22512" s="46"/>
    </row>
    <row r="22513" spans="1:13" x14ac:dyDescent="0.3">
      <c r="A22513"/>
      <c r="B22513"/>
      <c r="C22513" s="29"/>
      <c r="D22513"/>
      <c r="E22513" s="44"/>
      <c r="F22513" s="29"/>
      <c r="G22513" s="45"/>
      <c r="L22513"/>
      <c r="M22513" s="46"/>
    </row>
    <row r="22514" spans="1:13" x14ac:dyDescent="0.3">
      <c r="A22514"/>
      <c r="B22514"/>
      <c r="C22514" s="29"/>
      <c r="D22514"/>
      <c r="E22514" s="44"/>
      <c r="F22514" s="29"/>
      <c r="G22514" s="45"/>
      <c r="L22514"/>
      <c r="M22514" s="46"/>
    </row>
    <row r="22515" spans="1:13" x14ac:dyDescent="0.3">
      <c r="A22515"/>
      <c r="B22515"/>
      <c r="C22515" s="29"/>
      <c r="D22515"/>
      <c r="E22515" s="44"/>
      <c r="F22515" s="29"/>
      <c r="G22515" s="45"/>
      <c r="L22515"/>
      <c r="M22515" s="46"/>
    </row>
    <row r="22516" spans="1:13" x14ac:dyDescent="0.3">
      <c r="A22516"/>
      <c r="B22516"/>
      <c r="C22516" s="29"/>
      <c r="D22516"/>
      <c r="E22516" s="44"/>
      <c r="F22516" s="29"/>
      <c r="G22516" s="45"/>
      <c r="L22516"/>
      <c r="M22516" s="46"/>
    </row>
    <row r="22517" spans="1:13" x14ac:dyDescent="0.3">
      <c r="A22517"/>
      <c r="B22517"/>
      <c r="C22517" s="29"/>
      <c r="D22517"/>
      <c r="E22517" s="44"/>
      <c r="F22517" s="29"/>
      <c r="G22517" s="45"/>
      <c r="L22517"/>
      <c r="M22517" s="46"/>
    </row>
    <row r="22518" spans="1:13" x14ac:dyDescent="0.3">
      <c r="A22518"/>
      <c r="B22518"/>
      <c r="C22518" s="29"/>
      <c r="D22518"/>
      <c r="E22518" s="44"/>
      <c r="F22518" s="29"/>
      <c r="G22518" s="45"/>
      <c r="L22518"/>
      <c r="M22518" s="46"/>
    </row>
    <row r="22519" spans="1:13" x14ac:dyDescent="0.3">
      <c r="A22519"/>
      <c r="B22519"/>
      <c r="C22519" s="29"/>
      <c r="D22519"/>
      <c r="E22519" s="44"/>
      <c r="F22519" s="29"/>
      <c r="G22519" s="45"/>
      <c r="L22519"/>
      <c r="M22519" s="46"/>
    </row>
    <row r="22520" spans="1:13" x14ac:dyDescent="0.3">
      <c r="A22520"/>
      <c r="B22520"/>
      <c r="C22520" s="29"/>
      <c r="D22520"/>
      <c r="E22520" s="44"/>
      <c r="F22520" s="29"/>
      <c r="G22520" s="45"/>
      <c r="L22520"/>
      <c r="M22520" s="46"/>
    </row>
    <row r="22521" spans="1:13" x14ac:dyDescent="0.3">
      <c r="A22521"/>
      <c r="B22521"/>
      <c r="C22521" s="29"/>
      <c r="D22521"/>
      <c r="E22521" s="44"/>
      <c r="F22521" s="29"/>
      <c r="G22521" s="45"/>
      <c r="L22521"/>
      <c r="M22521" s="46"/>
    </row>
    <row r="22522" spans="1:13" x14ac:dyDescent="0.3">
      <c r="A22522"/>
      <c r="B22522"/>
      <c r="C22522" s="29"/>
      <c r="D22522"/>
      <c r="E22522" s="44"/>
      <c r="F22522" s="29"/>
      <c r="G22522" s="45"/>
      <c r="L22522"/>
      <c r="M22522" s="46"/>
    </row>
    <row r="22523" spans="1:13" x14ac:dyDescent="0.3">
      <c r="A22523"/>
      <c r="B22523"/>
      <c r="C22523" s="29"/>
      <c r="D22523"/>
      <c r="E22523" s="44"/>
      <c r="F22523" s="29"/>
      <c r="G22523" s="45"/>
      <c r="L22523"/>
      <c r="M22523" s="46"/>
    </row>
    <row r="22524" spans="1:13" x14ac:dyDescent="0.3">
      <c r="A22524"/>
      <c r="B22524"/>
      <c r="C22524" s="29"/>
      <c r="D22524"/>
      <c r="E22524" s="44"/>
      <c r="F22524" s="29"/>
      <c r="G22524" s="45"/>
      <c r="L22524"/>
      <c r="M22524" s="46"/>
    </row>
    <row r="22525" spans="1:13" x14ac:dyDescent="0.3">
      <c r="A22525"/>
      <c r="B22525"/>
      <c r="C22525" s="29"/>
      <c r="D22525"/>
      <c r="E22525" s="44"/>
      <c r="F22525" s="29"/>
      <c r="G22525" s="45"/>
      <c r="L22525"/>
      <c r="M22525" s="46"/>
    </row>
    <row r="22526" spans="1:13" x14ac:dyDescent="0.3">
      <c r="A22526"/>
      <c r="B22526"/>
      <c r="C22526" s="29"/>
      <c r="D22526"/>
      <c r="E22526" s="44"/>
      <c r="F22526" s="29"/>
      <c r="G22526" s="45"/>
      <c r="L22526"/>
      <c r="M22526" s="46"/>
    </row>
    <row r="22527" spans="1:13" x14ac:dyDescent="0.3">
      <c r="A22527"/>
      <c r="B22527"/>
      <c r="C22527" s="29"/>
      <c r="D22527"/>
      <c r="E22527" s="44"/>
      <c r="F22527" s="29"/>
      <c r="G22527" s="45"/>
      <c r="L22527"/>
      <c r="M22527" s="46"/>
    </row>
    <row r="22528" spans="1:13" x14ac:dyDescent="0.3">
      <c r="A22528"/>
      <c r="B22528"/>
      <c r="C22528" s="29"/>
      <c r="D22528"/>
      <c r="E22528" s="44"/>
      <c r="F22528" s="29"/>
      <c r="G22528" s="45"/>
      <c r="L22528"/>
      <c r="M22528" s="46"/>
    </row>
    <row r="22529" spans="1:13" x14ac:dyDescent="0.3">
      <c r="A22529"/>
      <c r="B22529"/>
      <c r="C22529" s="29"/>
      <c r="D22529"/>
      <c r="E22529" s="44"/>
      <c r="F22529" s="29"/>
      <c r="G22529" s="45"/>
      <c r="L22529"/>
      <c r="M22529" s="46"/>
    </row>
    <row r="22530" spans="1:13" x14ac:dyDescent="0.3">
      <c r="A22530"/>
      <c r="B22530"/>
      <c r="C22530" s="29"/>
      <c r="D22530"/>
      <c r="E22530" s="44"/>
      <c r="F22530" s="29"/>
      <c r="G22530" s="45"/>
      <c r="L22530"/>
      <c r="M22530" s="46"/>
    </row>
    <row r="22531" spans="1:13" x14ac:dyDescent="0.3">
      <c r="A22531"/>
      <c r="B22531"/>
      <c r="C22531" s="29"/>
      <c r="D22531"/>
      <c r="E22531" s="44"/>
      <c r="F22531" s="29"/>
      <c r="G22531" s="45"/>
      <c r="L22531"/>
      <c r="M22531" s="46"/>
    </row>
    <row r="22532" spans="1:13" x14ac:dyDescent="0.3">
      <c r="A22532"/>
      <c r="B22532"/>
      <c r="C22532" s="29"/>
      <c r="D22532"/>
      <c r="E22532" s="44"/>
      <c r="F22532" s="29"/>
      <c r="G22532" s="45"/>
      <c r="L22532"/>
      <c r="M22532" s="46"/>
    </row>
    <row r="22533" spans="1:13" x14ac:dyDescent="0.3">
      <c r="A22533"/>
      <c r="B22533"/>
      <c r="C22533" s="29"/>
      <c r="D22533"/>
      <c r="E22533" s="44"/>
      <c r="F22533" s="29"/>
      <c r="G22533" s="45"/>
      <c r="L22533"/>
      <c r="M22533" s="46"/>
    </row>
    <row r="22534" spans="1:13" x14ac:dyDescent="0.3">
      <c r="A22534"/>
      <c r="B22534"/>
      <c r="C22534" s="29"/>
      <c r="D22534"/>
      <c r="E22534" s="44"/>
      <c r="F22534" s="29"/>
      <c r="G22534" s="45"/>
      <c r="L22534"/>
      <c r="M22534" s="46"/>
    </row>
    <row r="22535" spans="1:13" x14ac:dyDescent="0.3">
      <c r="A22535"/>
      <c r="B22535"/>
      <c r="C22535" s="29"/>
      <c r="D22535"/>
      <c r="E22535" s="44"/>
      <c r="F22535" s="29"/>
      <c r="G22535" s="45"/>
      <c r="L22535"/>
      <c r="M22535" s="46"/>
    </row>
    <row r="22536" spans="1:13" x14ac:dyDescent="0.3">
      <c r="A22536"/>
      <c r="B22536"/>
      <c r="C22536" s="29"/>
      <c r="D22536"/>
      <c r="E22536" s="44"/>
      <c r="F22536" s="29"/>
      <c r="G22536" s="45"/>
      <c r="L22536"/>
      <c r="M22536" s="46"/>
    </row>
    <row r="22537" spans="1:13" x14ac:dyDescent="0.3">
      <c r="A22537"/>
      <c r="B22537"/>
      <c r="C22537" s="29"/>
      <c r="D22537"/>
      <c r="E22537" s="44"/>
      <c r="F22537" s="29"/>
      <c r="G22537" s="45"/>
      <c r="L22537"/>
      <c r="M22537" s="46"/>
    </row>
    <row r="22538" spans="1:13" x14ac:dyDescent="0.3">
      <c r="A22538"/>
      <c r="B22538"/>
      <c r="C22538" s="29"/>
      <c r="D22538"/>
      <c r="E22538" s="44"/>
      <c r="F22538" s="29"/>
      <c r="G22538" s="45"/>
      <c r="L22538"/>
      <c r="M22538" s="46"/>
    </row>
    <row r="22539" spans="1:13" x14ac:dyDescent="0.3">
      <c r="A22539"/>
      <c r="B22539"/>
      <c r="C22539" s="29"/>
      <c r="D22539"/>
      <c r="E22539" s="44"/>
      <c r="F22539" s="29"/>
      <c r="G22539" s="45"/>
      <c r="L22539"/>
      <c r="M22539" s="46"/>
    </row>
    <row r="22540" spans="1:13" x14ac:dyDescent="0.3">
      <c r="A22540"/>
      <c r="B22540"/>
      <c r="C22540" s="29"/>
      <c r="D22540"/>
      <c r="E22540" s="44"/>
      <c r="F22540" s="29"/>
      <c r="G22540" s="45"/>
      <c r="L22540"/>
      <c r="M22540" s="46"/>
    </row>
    <row r="22541" spans="1:13" x14ac:dyDescent="0.3">
      <c r="A22541"/>
      <c r="B22541"/>
      <c r="C22541" s="29"/>
      <c r="D22541"/>
      <c r="E22541" s="44"/>
      <c r="F22541" s="29"/>
      <c r="G22541" s="45"/>
      <c r="L22541"/>
      <c r="M22541" s="46"/>
    </row>
    <row r="22542" spans="1:13" x14ac:dyDescent="0.3">
      <c r="A22542"/>
      <c r="B22542"/>
      <c r="C22542" s="29"/>
      <c r="D22542"/>
      <c r="E22542" s="44"/>
      <c r="F22542" s="29"/>
      <c r="G22542" s="45"/>
      <c r="L22542"/>
      <c r="M22542" s="46"/>
    </row>
    <row r="22543" spans="1:13" x14ac:dyDescent="0.3">
      <c r="A22543"/>
      <c r="B22543"/>
      <c r="C22543" s="29"/>
      <c r="D22543"/>
      <c r="E22543" s="44"/>
      <c r="F22543" s="29"/>
      <c r="G22543" s="45"/>
      <c r="L22543"/>
      <c r="M22543" s="46"/>
    </row>
    <row r="22544" spans="1:13" x14ac:dyDescent="0.3">
      <c r="A22544"/>
      <c r="B22544"/>
      <c r="C22544" s="29"/>
      <c r="D22544"/>
      <c r="E22544" s="44"/>
      <c r="F22544" s="29"/>
      <c r="G22544" s="45"/>
      <c r="L22544"/>
      <c r="M22544" s="46"/>
    </row>
    <row r="22545" spans="1:13" x14ac:dyDescent="0.3">
      <c r="A22545"/>
      <c r="B22545"/>
      <c r="C22545" s="29"/>
      <c r="D22545"/>
      <c r="E22545" s="44"/>
      <c r="F22545" s="29"/>
      <c r="G22545" s="45"/>
      <c r="L22545"/>
      <c r="M22545" s="46"/>
    </row>
    <row r="22546" spans="1:13" x14ac:dyDescent="0.3">
      <c r="A22546"/>
      <c r="B22546"/>
      <c r="C22546" s="29"/>
      <c r="D22546"/>
      <c r="E22546" s="44"/>
      <c r="F22546" s="29"/>
      <c r="G22546" s="45"/>
      <c r="L22546"/>
      <c r="M22546" s="46"/>
    </row>
    <row r="22547" spans="1:13" x14ac:dyDescent="0.3">
      <c r="A22547"/>
      <c r="B22547"/>
      <c r="C22547" s="29"/>
      <c r="D22547"/>
      <c r="E22547" s="44"/>
      <c r="F22547" s="29"/>
      <c r="G22547" s="45"/>
      <c r="L22547"/>
      <c r="M22547" s="46"/>
    </row>
    <row r="22548" spans="1:13" x14ac:dyDescent="0.3">
      <c r="A22548"/>
      <c r="B22548"/>
      <c r="C22548" s="29"/>
      <c r="D22548"/>
      <c r="E22548" s="44"/>
      <c r="F22548" s="29"/>
      <c r="G22548" s="45"/>
      <c r="L22548"/>
      <c r="M22548" s="46"/>
    </row>
    <row r="22549" spans="1:13" x14ac:dyDescent="0.3">
      <c r="A22549"/>
      <c r="B22549"/>
      <c r="C22549" s="29"/>
      <c r="D22549"/>
      <c r="E22549" s="44"/>
      <c r="F22549" s="29"/>
      <c r="G22549" s="45"/>
      <c r="L22549"/>
      <c r="M22549" s="46"/>
    </row>
    <row r="22550" spans="1:13" x14ac:dyDescent="0.3">
      <c r="A22550"/>
      <c r="B22550"/>
      <c r="C22550" s="29"/>
      <c r="D22550"/>
      <c r="E22550" s="44"/>
      <c r="F22550" s="29"/>
      <c r="G22550" s="45"/>
      <c r="L22550"/>
      <c r="M22550" s="46"/>
    </row>
    <row r="22551" spans="1:13" x14ac:dyDescent="0.3">
      <c r="A22551"/>
      <c r="B22551"/>
      <c r="C22551" s="29"/>
      <c r="D22551"/>
      <c r="E22551" s="44"/>
      <c r="F22551" s="29"/>
      <c r="G22551" s="45"/>
      <c r="L22551"/>
      <c r="M22551" s="46"/>
    </row>
    <row r="22552" spans="1:13" x14ac:dyDescent="0.3">
      <c r="A22552"/>
      <c r="B22552"/>
      <c r="C22552" s="29"/>
      <c r="D22552"/>
      <c r="E22552" s="44"/>
      <c r="F22552" s="29"/>
      <c r="G22552" s="45"/>
      <c r="L22552"/>
      <c r="M22552" s="46"/>
    </row>
    <row r="22553" spans="1:13" x14ac:dyDescent="0.3">
      <c r="A22553"/>
      <c r="B22553"/>
      <c r="C22553" s="29"/>
      <c r="D22553"/>
      <c r="E22553" s="44"/>
      <c r="F22553" s="29"/>
      <c r="G22553" s="45"/>
      <c r="L22553"/>
      <c r="M22553" s="46"/>
    </row>
    <row r="22554" spans="1:13" x14ac:dyDescent="0.3">
      <c r="A22554"/>
      <c r="B22554"/>
      <c r="C22554" s="29"/>
      <c r="D22554"/>
      <c r="E22554" s="44"/>
      <c r="F22554" s="29"/>
      <c r="G22554" s="45"/>
      <c r="L22554"/>
      <c r="M22554" s="46"/>
    </row>
    <row r="22555" spans="1:13" x14ac:dyDescent="0.3">
      <c r="A22555"/>
      <c r="B22555"/>
      <c r="C22555" s="29"/>
      <c r="D22555"/>
      <c r="E22555" s="44"/>
      <c r="F22555" s="29"/>
      <c r="G22555" s="45"/>
      <c r="L22555"/>
      <c r="M22555" s="46"/>
    </row>
    <row r="22556" spans="1:13" x14ac:dyDescent="0.3">
      <c r="A22556"/>
      <c r="B22556"/>
      <c r="C22556" s="29"/>
      <c r="D22556"/>
      <c r="E22556" s="44"/>
      <c r="F22556" s="29"/>
      <c r="G22556" s="45"/>
      <c r="L22556"/>
      <c r="M22556" s="46"/>
    </row>
    <row r="22557" spans="1:13" x14ac:dyDescent="0.3">
      <c r="A22557"/>
      <c r="B22557"/>
      <c r="C22557" s="29"/>
      <c r="D22557"/>
      <c r="E22557" s="44"/>
      <c r="F22557" s="29"/>
      <c r="G22557" s="45"/>
      <c r="L22557"/>
      <c r="M22557" s="46"/>
    </row>
    <row r="22558" spans="1:13" x14ac:dyDescent="0.3">
      <c r="A22558"/>
      <c r="B22558"/>
      <c r="C22558" s="29"/>
      <c r="D22558"/>
      <c r="E22558" s="44"/>
      <c r="F22558" s="29"/>
      <c r="G22558" s="45"/>
      <c r="L22558"/>
      <c r="M22558" s="46"/>
    </row>
    <row r="22559" spans="1:13" x14ac:dyDescent="0.3">
      <c r="A22559"/>
      <c r="B22559"/>
      <c r="C22559" s="29"/>
      <c r="D22559"/>
      <c r="E22559" s="44"/>
      <c r="F22559" s="29"/>
      <c r="G22559" s="45"/>
      <c r="L22559"/>
      <c r="M22559" s="46"/>
    </row>
    <row r="22560" spans="1:13" x14ac:dyDescent="0.3">
      <c r="A22560"/>
      <c r="B22560"/>
      <c r="C22560" s="29"/>
      <c r="D22560"/>
      <c r="E22560" s="44"/>
      <c r="F22560" s="29"/>
      <c r="G22560" s="45"/>
      <c r="L22560"/>
      <c r="M22560" s="46"/>
    </row>
    <row r="22561" spans="1:13" x14ac:dyDescent="0.3">
      <c r="A22561"/>
      <c r="B22561"/>
      <c r="C22561" s="29"/>
      <c r="D22561"/>
      <c r="E22561" s="44"/>
      <c r="F22561" s="29"/>
      <c r="G22561" s="45"/>
      <c r="L22561"/>
      <c r="M22561" s="46"/>
    </row>
    <row r="22562" spans="1:13" x14ac:dyDescent="0.3">
      <c r="A22562"/>
      <c r="B22562"/>
      <c r="C22562" s="29"/>
      <c r="D22562"/>
      <c r="E22562" s="44"/>
      <c r="F22562" s="29"/>
      <c r="G22562" s="45"/>
      <c r="L22562"/>
      <c r="M22562" s="46"/>
    </row>
    <row r="22563" spans="1:13" x14ac:dyDescent="0.3">
      <c r="A22563"/>
      <c r="B22563"/>
      <c r="C22563" s="29"/>
      <c r="D22563"/>
      <c r="E22563" s="44"/>
      <c r="F22563" s="29"/>
      <c r="G22563" s="45"/>
      <c r="L22563"/>
      <c r="M22563" s="46"/>
    </row>
    <row r="22564" spans="1:13" x14ac:dyDescent="0.3">
      <c r="A22564"/>
      <c r="B22564"/>
      <c r="C22564" s="29"/>
      <c r="D22564"/>
      <c r="E22564" s="44"/>
      <c r="F22564" s="29"/>
      <c r="G22564" s="45"/>
      <c r="L22564"/>
      <c r="M22564" s="46"/>
    </row>
    <row r="22565" spans="1:13" x14ac:dyDescent="0.3">
      <c r="A22565"/>
      <c r="B22565"/>
      <c r="C22565" s="29"/>
      <c r="D22565"/>
      <c r="E22565" s="44"/>
      <c r="F22565" s="29"/>
      <c r="G22565" s="45"/>
      <c r="L22565"/>
      <c r="M22565" s="46"/>
    </row>
    <row r="22566" spans="1:13" x14ac:dyDescent="0.3">
      <c r="A22566"/>
      <c r="B22566"/>
      <c r="C22566" s="29"/>
      <c r="D22566"/>
      <c r="E22566" s="44"/>
      <c r="F22566" s="29"/>
      <c r="G22566" s="45"/>
      <c r="L22566"/>
      <c r="M22566" s="46"/>
    </row>
    <row r="22567" spans="1:13" x14ac:dyDescent="0.3">
      <c r="A22567"/>
      <c r="B22567"/>
      <c r="C22567" s="29"/>
      <c r="D22567"/>
      <c r="E22567" s="44"/>
      <c r="F22567" s="29"/>
      <c r="G22567" s="45"/>
      <c r="L22567"/>
      <c r="M22567" s="46"/>
    </row>
    <row r="22568" spans="1:13" x14ac:dyDescent="0.3">
      <c r="A22568"/>
      <c r="B22568"/>
      <c r="C22568" s="29"/>
      <c r="D22568"/>
      <c r="E22568" s="44"/>
      <c r="F22568" s="29"/>
      <c r="G22568" s="45"/>
      <c r="L22568"/>
      <c r="M22568" s="46"/>
    </row>
    <row r="22569" spans="1:13" x14ac:dyDescent="0.3">
      <c r="A22569"/>
      <c r="B22569"/>
      <c r="C22569" s="29"/>
      <c r="D22569"/>
      <c r="E22569" s="44"/>
      <c r="F22569" s="29"/>
      <c r="G22569" s="45"/>
      <c r="L22569"/>
      <c r="M22569" s="46"/>
    </row>
    <row r="22570" spans="1:13" x14ac:dyDescent="0.3">
      <c r="A22570"/>
      <c r="B22570"/>
      <c r="C22570" s="29"/>
      <c r="D22570"/>
      <c r="E22570" s="44"/>
      <c r="F22570" s="29"/>
      <c r="G22570" s="45"/>
      <c r="L22570"/>
      <c r="M22570" s="46"/>
    </row>
    <row r="22571" spans="1:13" x14ac:dyDescent="0.3">
      <c r="A22571"/>
      <c r="B22571"/>
      <c r="C22571" s="29"/>
      <c r="D22571"/>
      <c r="E22571" s="44"/>
      <c r="F22571" s="29"/>
      <c r="G22571" s="45"/>
      <c r="L22571"/>
      <c r="M22571" s="46"/>
    </row>
    <row r="22572" spans="1:13" x14ac:dyDescent="0.3">
      <c r="A22572"/>
      <c r="B22572"/>
      <c r="C22572" s="29"/>
      <c r="D22572"/>
      <c r="E22572" s="44"/>
      <c r="F22572" s="29"/>
      <c r="G22572" s="45"/>
      <c r="L22572"/>
      <c r="M22572" s="46"/>
    </row>
    <row r="22573" spans="1:13" x14ac:dyDescent="0.3">
      <c r="A22573"/>
      <c r="B22573"/>
      <c r="C22573" s="29"/>
      <c r="D22573"/>
      <c r="E22573" s="44"/>
      <c r="F22573" s="29"/>
      <c r="G22573" s="45"/>
      <c r="L22573"/>
      <c r="M22573" s="46"/>
    </row>
    <row r="22574" spans="1:13" x14ac:dyDescent="0.3">
      <c r="A22574"/>
      <c r="B22574"/>
      <c r="C22574" s="29"/>
      <c r="D22574"/>
      <c r="E22574" s="44"/>
      <c r="F22574" s="29"/>
      <c r="G22574" s="45"/>
      <c r="L22574"/>
      <c r="M22574" s="46"/>
    </row>
    <row r="22575" spans="1:13" x14ac:dyDescent="0.3">
      <c r="A22575"/>
      <c r="B22575"/>
      <c r="C22575" s="29"/>
      <c r="D22575"/>
      <c r="E22575" s="44"/>
      <c r="F22575" s="29"/>
      <c r="G22575" s="45"/>
      <c r="L22575"/>
      <c r="M22575" s="46"/>
    </row>
    <row r="22576" spans="1:13" x14ac:dyDescent="0.3">
      <c r="A22576"/>
      <c r="B22576"/>
      <c r="C22576" s="29"/>
      <c r="D22576"/>
      <c r="E22576" s="44"/>
      <c r="F22576" s="29"/>
      <c r="G22576" s="45"/>
      <c r="L22576"/>
      <c r="M22576" s="46"/>
    </row>
    <row r="22577" spans="1:13" x14ac:dyDescent="0.3">
      <c r="A22577"/>
      <c r="B22577"/>
      <c r="C22577" s="29"/>
      <c r="D22577"/>
      <c r="E22577" s="44"/>
      <c r="F22577" s="29"/>
      <c r="G22577" s="45"/>
      <c r="L22577"/>
      <c r="M22577" s="46"/>
    </row>
    <row r="22578" spans="1:13" x14ac:dyDescent="0.3">
      <c r="A22578"/>
      <c r="B22578"/>
      <c r="C22578" s="29"/>
      <c r="D22578"/>
      <c r="E22578" s="44"/>
      <c r="F22578" s="29"/>
      <c r="G22578" s="45"/>
      <c r="L22578"/>
      <c r="M22578" s="46"/>
    </row>
    <row r="22579" spans="1:13" x14ac:dyDescent="0.3">
      <c r="A22579"/>
      <c r="B22579"/>
      <c r="C22579" s="29"/>
      <c r="D22579"/>
      <c r="E22579" s="44"/>
      <c r="F22579" s="29"/>
      <c r="G22579" s="45"/>
      <c r="L22579"/>
      <c r="M22579" s="46"/>
    </row>
    <row r="22580" spans="1:13" x14ac:dyDescent="0.3">
      <c r="A22580"/>
      <c r="B22580"/>
      <c r="C22580" s="29"/>
      <c r="D22580"/>
      <c r="E22580" s="44"/>
      <c r="F22580" s="29"/>
      <c r="G22580" s="45"/>
      <c r="L22580"/>
      <c r="M22580" s="46"/>
    </row>
    <row r="22581" spans="1:13" x14ac:dyDescent="0.3">
      <c r="A22581"/>
      <c r="B22581"/>
      <c r="C22581" s="29"/>
      <c r="D22581"/>
      <c r="E22581" s="44"/>
      <c r="F22581" s="29"/>
      <c r="G22581" s="45"/>
      <c r="L22581"/>
      <c r="M22581" s="46"/>
    </row>
    <row r="22582" spans="1:13" x14ac:dyDescent="0.3">
      <c r="A22582"/>
      <c r="B22582"/>
      <c r="C22582" s="29"/>
      <c r="D22582"/>
      <c r="E22582" s="44"/>
      <c r="F22582" s="29"/>
      <c r="G22582" s="45"/>
      <c r="L22582"/>
      <c r="M22582" s="46"/>
    </row>
    <row r="22583" spans="1:13" x14ac:dyDescent="0.3">
      <c r="A22583"/>
      <c r="B22583"/>
      <c r="C22583" s="29"/>
      <c r="D22583"/>
      <c r="E22583" s="44"/>
      <c r="F22583" s="29"/>
      <c r="G22583" s="45"/>
      <c r="L22583"/>
      <c r="M22583" s="46"/>
    </row>
    <row r="22584" spans="1:13" x14ac:dyDescent="0.3">
      <c r="A22584"/>
      <c r="B22584"/>
      <c r="C22584" s="29"/>
      <c r="D22584"/>
      <c r="E22584" s="44"/>
      <c r="F22584" s="29"/>
      <c r="G22584" s="45"/>
      <c r="L22584"/>
      <c r="M22584" s="46"/>
    </row>
    <row r="22585" spans="1:13" x14ac:dyDescent="0.3">
      <c r="A22585"/>
      <c r="B22585"/>
      <c r="C22585" s="29"/>
      <c r="D22585"/>
      <c r="E22585" s="44"/>
      <c r="F22585" s="29"/>
      <c r="G22585" s="45"/>
      <c r="L22585"/>
      <c r="M22585" s="46"/>
    </row>
    <row r="22586" spans="1:13" x14ac:dyDescent="0.3">
      <c r="A22586"/>
      <c r="B22586"/>
      <c r="C22586" s="29"/>
      <c r="D22586"/>
      <c r="E22586" s="44"/>
      <c r="F22586" s="29"/>
      <c r="G22586" s="45"/>
      <c r="L22586"/>
      <c r="M22586" s="46"/>
    </row>
    <row r="22587" spans="1:13" x14ac:dyDescent="0.3">
      <c r="A22587"/>
      <c r="B22587"/>
      <c r="C22587" s="29"/>
      <c r="D22587"/>
      <c r="E22587" s="44"/>
      <c r="F22587" s="29"/>
      <c r="G22587" s="45"/>
      <c r="L22587"/>
      <c r="M22587" s="46"/>
    </row>
    <row r="22588" spans="1:13" x14ac:dyDescent="0.3">
      <c r="A22588"/>
      <c r="B22588"/>
      <c r="C22588" s="29"/>
      <c r="D22588"/>
      <c r="E22588" s="44"/>
      <c r="F22588" s="29"/>
      <c r="G22588" s="45"/>
      <c r="L22588"/>
      <c r="M22588" s="46"/>
    </row>
    <row r="22589" spans="1:13" x14ac:dyDescent="0.3">
      <c r="A22589"/>
      <c r="B22589"/>
      <c r="C22589" s="29"/>
      <c r="D22589"/>
      <c r="E22589" s="44"/>
      <c r="F22589" s="29"/>
      <c r="G22589" s="45"/>
      <c r="L22589"/>
      <c r="M22589" s="46"/>
    </row>
    <row r="22590" spans="1:13" x14ac:dyDescent="0.3">
      <c r="A22590"/>
      <c r="B22590"/>
      <c r="C22590" s="29"/>
      <c r="D22590"/>
      <c r="E22590" s="44"/>
      <c r="F22590" s="29"/>
      <c r="G22590" s="45"/>
      <c r="L22590"/>
      <c r="M22590" s="46"/>
    </row>
    <row r="22591" spans="1:13" x14ac:dyDescent="0.3">
      <c r="A22591"/>
      <c r="B22591"/>
      <c r="C22591" s="29"/>
      <c r="D22591"/>
      <c r="E22591" s="44"/>
      <c r="F22591" s="29"/>
      <c r="G22591" s="45"/>
      <c r="L22591"/>
      <c r="M22591" s="46"/>
    </row>
    <row r="22592" spans="1:13" x14ac:dyDescent="0.3">
      <c r="A22592"/>
      <c r="B22592"/>
      <c r="C22592" s="29"/>
      <c r="D22592"/>
      <c r="E22592" s="44"/>
      <c r="F22592" s="29"/>
      <c r="G22592" s="45"/>
      <c r="L22592"/>
      <c r="M22592" s="46"/>
    </row>
    <row r="22593" spans="1:13" x14ac:dyDescent="0.3">
      <c r="A22593"/>
      <c r="B22593"/>
      <c r="C22593" s="29"/>
      <c r="D22593"/>
      <c r="E22593" s="44"/>
      <c r="F22593" s="29"/>
      <c r="G22593" s="45"/>
      <c r="L22593"/>
      <c r="M22593" s="46"/>
    </row>
    <row r="22594" spans="1:13" x14ac:dyDescent="0.3">
      <c r="A22594"/>
      <c r="B22594"/>
      <c r="C22594" s="29"/>
      <c r="D22594"/>
      <c r="E22594" s="44"/>
      <c r="F22594" s="29"/>
      <c r="G22594" s="45"/>
      <c r="L22594"/>
      <c r="M22594" s="46"/>
    </row>
    <row r="22595" spans="1:13" x14ac:dyDescent="0.3">
      <c r="A22595"/>
      <c r="B22595"/>
      <c r="C22595" s="29"/>
      <c r="D22595"/>
      <c r="E22595" s="44"/>
      <c r="F22595" s="29"/>
      <c r="G22595" s="45"/>
      <c r="L22595"/>
      <c r="M22595" s="46"/>
    </row>
    <row r="22596" spans="1:13" x14ac:dyDescent="0.3">
      <c r="A22596"/>
      <c r="B22596"/>
      <c r="C22596" s="29"/>
      <c r="D22596"/>
      <c r="E22596" s="44"/>
      <c r="F22596" s="29"/>
      <c r="G22596" s="45"/>
      <c r="L22596"/>
      <c r="M22596" s="46"/>
    </row>
    <row r="22597" spans="1:13" x14ac:dyDescent="0.3">
      <c r="A22597"/>
      <c r="B22597"/>
      <c r="C22597" s="29"/>
      <c r="D22597"/>
      <c r="E22597" s="44"/>
      <c r="F22597" s="29"/>
      <c r="G22597" s="45"/>
      <c r="L22597"/>
      <c r="M22597" s="46"/>
    </row>
    <row r="22598" spans="1:13" x14ac:dyDescent="0.3">
      <c r="A22598"/>
      <c r="B22598"/>
      <c r="C22598" s="29"/>
      <c r="D22598"/>
      <c r="E22598" s="44"/>
      <c r="F22598" s="29"/>
      <c r="G22598" s="45"/>
      <c r="L22598"/>
      <c r="M22598" s="46"/>
    </row>
    <row r="22599" spans="1:13" x14ac:dyDescent="0.3">
      <c r="A22599"/>
      <c r="B22599"/>
      <c r="C22599" s="29"/>
      <c r="D22599"/>
      <c r="E22599" s="44"/>
      <c r="F22599" s="29"/>
      <c r="G22599" s="45"/>
      <c r="L22599"/>
      <c r="M22599" s="46"/>
    </row>
    <row r="22600" spans="1:13" x14ac:dyDescent="0.3">
      <c r="A22600"/>
      <c r="B22600"/>
      <c r="C22600" s="29"/>
      <c r="D22600"/>
      <c r="E22600" s="44"/>
      <c r="F22600" s="29"/>
      <c r="G22600" s="45"/>
      <c r="L22600"/>
      <c r="M22600" s="46"/>
    </row>
    <row r="22601" spans="1:13" x14ac:dyDescent="0.3">
      <c r="A22601"/>
      <c r="B22601"/>
      <c r="C22601" s="29"/>
      <c r="D22601"/>
      <c r="E22601" s="44"/>
      <c r="F22601" s="29"/>
      <c r="G22601" s="45"/>
      <c r="L22601"/>
      <c r="M22601" s="46"/>
    </row>
    <row r="22602" spans="1:13" x14ac:dyDescent="0.3">
      <c r="A22602"/>
      <c r="B22602"/>
      <c r="C22602" s="29"/>
      <c r="D22602"/>
      <c r="E22602" s="44"/>
      <c r="F22602" s="29"/>
      <c r="G22602" s="45"/>
      <c r="L22602"/>
      <c r="M22602" s="46"/>
    </row>
    <row r="22603" spans="1:13" x14ac:dyDescent="0.3">
      <c r="A22603"/>
      <c r="B22603"/>
      <c r="C22603" s="29"/>
      <c r="D22603"/>
      <c r="E22603" s="44"/>
      <c r="F22603" s="29"/>
      <c r="G22603" s="45"/>
      <c r="L22603"/>
      <c r="M22603" s="46"/>
    </row>
    <row r="22604" spans="1:13" x14ac:dyDescent="0.3">
      <c r="A22604"/>
      <c r="B22604"/>
      <c r="C22604" s="29"/>
      <c r="D22604"/>
      <c r="E22604" s="44"/>
      <c r="F22604" s="29"/>
      <c r="G22604" s="45"/>
      <c r="L22604"/>
      <c r="M22604" s="46"/>
    </row>
    <row r="22605" spans="1:13" x14ac:dyDescent="0.3">
      <c r="A22605"/>
      <c r="B22605"/>
      <c r="C22605" s="29"/>
      <c r="D22605"/>
      <c r="E22605" s="44"/>
      <c r="F22605" s="29"/>
      <c r="G22605" s="45"/>
      <c r="L22605"/>
      <c r="M22605" s="46"/>
    </row>
    <row r="22606" spans="1:13" x14ac:dyDescent="0.3">
      <c r="A22606"/>
      <c r="B22606"/>
      <c r="C22606" s="29"/>
      <c r="D22606"/>
      <c r="E22606" s="44"/>
      <c r="F22606" s="29"/>
      <c r="G22606" s="45"/>
      <c r="L22606"/>
      <c r="M22606" s="46"/>
    </row>
    <row r="22607" spans="1:13" x14ac:dyDescent="0.3">
      <c r="A22607"/>
      <c r="B22607"/>
      <c r="C22607" s="29"/>
      <c r="D22607"/>
      <c r="E22607" s="44"/>
      <c r="F22607" s="29"/>
      <c r="G22607" s="45"/>
      <c r="L22607"/>
      <c r="M22607" s="46"/>
    </row>
    <row r="22608" spans="1:13" x14ac:dyDescent="0.3">
      <c r="A22608"/>
      <c r="B22608"/>
      <c r="C22608" s="29"/>
      <c r="D22608"/>
      <c r="E22608" s="44"/>
      <c r="F22608" s="29"/>
      <c r="G22608" s="45"/>
      <c r="L22608"/>
      <c r="M22608" s="46"/>
    </row>
    <row r="22609" spans="1:13" x14ac:dyDescent="0.3">
      <c r="A22609"/>
      <c r="B22609"/>
      <c r="C22609" s="29"/>
      <c r="D22609"/>
      <c r="E22609" s="44"/>
      <c r="F22609" s="29"/>
      <c r="G22609" s="45"/>
      <c r="L22609"/>
      <c r="M22609" s="46"/>
    </row>
    <row r="22610" spans="1:13" x14ac:dyDescent="0.3">
      <c r="A22610"/>
      <c r="B22610"/>
      <c r="C22610" s="29"/>
      <c r="D22610"/>
      <c r="E22610" s="44"/>
      <c r="F22610" s="29"/>
      <c r="G22610" s="45"/>
      <c r="L22610"/>
      <c r="M22610" s="46"/>
    </row>
    <row r="22611" spans="1:13" x14ac:dyDescent="0.3">
      <c r="A22611"/>
      <c r="B22611"/>
      <c r="C22611" s="29"/>
      <c r="D22611"/>
      <c r="E22611" s="44"/>
      <c r="F22611" s="29"/>
      <c r="G22611" s="45"/>
      <c r="L22611"/>
      <c r="M22611" s="46"/>
    </row>
    <row r="22612" spans="1:13" x14ac:dyDescent="0.3">
      <c r="A22612"/>
      <c r="B22612"/>
      <c r="C22612" s="29"/>
      <c r="D22612"/>
      <c r="E22612" s="44"/>
      <c r="F22612" s="29"/>
      <c r="G22612" s="45"/>
      <c r="L22612"/>
      <c r="M22612" s="46"/>
    </row>
    <row r="22613" spans="1:13" x14ac:dyDescent="0.3">
      <c r="A22613"/>
      <c r="B22613"/>
      <c r="C22613" s="29"/>
      <c r="D22613"/>
      <c r="E22613" s="44"/>
      <c r="F22613" s="29"/>
      <c r="G22613" s="45"/>
      <c r="L22613"/>
      <c r="M22613" s="46"/>
    </row>
    <row r="22614" spans="1:13" x14ac:dyDescent="0.3">
      <c r="A22614"/>
      <c r="B22614"/>
      <c r="C22614" s="29"/>
      <c r="D22614"/>
      <c r="E22614" s="44"/>
      <c r="F22614" s="29"/>
      <c r="G22614" s="45"/>
      <c r="L22614"/>
      <c r="M22614" s="46"/>
    </row>
    <row r="22615" spans="1:13" x14ac:dyDescent="0.3">
      <c r="A22615"/>
      <c r="B22615"/>
      <c r="C22615" s="29"/>
      <c r="D22615"/>
      <c r="E22615" s="44"/>
      <c r="F22615" s="29"/>
      <c r="G22615" s="45"/>
      <c r="L22615"/>
      <c r="M22615" s="46"/>
    </row>
    <row r="22616" spans="1:13" x14ac:dyDescent="0.3">
      <c r="A22616"/>
      <c r="B22616"/>
      <c r="C22616" s="29"/>
      <c r="D22616"/>
      <c r="E22616" s="44"/>
      <c r="F22616" s="29"/>
      <c r="G22616" s="45"/>
      <c r="L22616"/>
      <c r="M22616" s="46"/>
    </row>
    <row r="22617" spans="1:13" x14ac:dyDescent="0.3">
      <c r="A22617"/>
      <c r="B22617"/>
      <c r="C22617" s="29"/>
      <c r="D22617"/>
      <c r="E22617" s="44"/>
      <c r="F22617" s="29"/>
      <c r="G22617" s="45"/>
      <c r="L22617"/>
      <c r="M22617" s="46"/>
    </row>
    <row r="22618" spans="1:13" x14ac:dyDescent="0.3">
      <c r="A22618"/>
      <c r="B22618"/>
      <c r="C22618" s="29"/>
      <c r="D22618"/>
      <c r="E22618" s="44"/>
      <c r="F22618" s="29"/>
      <c r="G22618" s="45"/>
      <c r="L22618"/>
      <c r="M22618" s="46"/>
    </row>
    <row r="22619" spans="1:13" x14ac:dyDescent="0.3">
      <c r="A22619"/>
      <c r="B22619"/>
      <c r="C22619" s="29"/>
      <c r="D22619"/>
      <c r="E22619" s="44"/>
      <c r="F22619" s="29"/>
      <c r="G22619" s="45"/>
      <c r="L22619"/>
      <c r="M22619" s="46"/>
    </row>
    <row r="22620" spans="1:13" x14ac:dyDescent="0.3">
      <c r="A22620"/>
      <c r="B22620"/>
      <c r="C22620" s="29"/>
      <c r="D22620"/>
      <c r="E22620" s="44"/>
      <c r="F22620" s="29"/>
      <c r="G22620" s="45"/>
      <c r="L22620"/>
      <c r="M22620" s="46"/>
    </row>
    <row r="22621" spans="1:13" x14ac:dyDescent="0.3">
      <c r="A22621"/>
      <c r="B22621"/>
      <c r="C22621" s="29"/>
      <c r="D22621"/>
      <c r="E22621" s="44"/>
      <c r="F22621" s="29"/>
      <c r="G22621" s="45"/>
      <c r="L22621"/>
      <c r="M22621" s="46"/>
    </row>
    <row r="22622" spans="1:13" x14ac:dyDescent="0.3">
      <c r="A22622"/>
      <c r="B22622"/>
      <c r="C22622" s="29"/>
      <c r="D22622"/>
      <c r="E22622" s="44"/>
      <c r="F22622" s="29"/>
      <c r="G22622" s="45"/>
      <c r="L22622"/>
      <c r="M22622" s="46"/>
    </row>
    <row r="22623" spans="1:13" x14ac:dyDescent="0.3">
      <c r="A22623"/>
      <c r="B22623"/>
      <c r="C22623" s="29"/>
      <c r="D22623"/>
      <c r="E22623" s="44"/>
      <c r="F22623" s="29"/>
      <c r="G22623" s="45"/>
      <c r="L22623"/>
      <c r="M22623" s="46"/>
    </row>
    <row r="22624" spans="1:13" x14ac:dyDescent="0.3">
      <c r="A22624"/>
      <c r="B22624"/>
      <c r="C22624" s="29"/>
      <c r="D22624"/>
      <c r="E22624" s="44"/>
      <c r="F22624" s="29"/>
      <c r="G22624" s="45"/>
      <c r="L22624"/>
      <c r="M22624" s="46"/>
    </row>
    <row r="22625" spans="1:13" x14ac:dyDescent="0.3">
      <c r="A22625"/>
      <c r="B22625"/>
      <c r="C22625" s="29"/>
      <c r="D22625"/>
      <c r="E22625" s="44"/>
      <c r="F22625" s="29"/>
      <c r="G22625" s="45"/>
      <c r="L22625"/>
      <c r="M22625" s="46"/>
    </row>
    <row r="22626" spans="1:13" x14ac:dyDescent="0.3">
      <c r="A22626"/>
      <c r="B22626"/>
      <c r="C22626" s="29"/>
      <c r="D22626"/>
      <c r="E22626" s="44"/>
      <c r="F22626" s="29"/>
      <c r="G22626" s="45"/>
      <c r="L22626"/>
      <c r="M22626" s="46"/>
    </row>
    <row r="22627" spans="1:13" x14ac:dyDescent="0.3">
      <c r="A22627"/>
      <c r="B22627"/>
      <c r="C22627" s="29"/>
      <c r="D22627"/>
      <c r="E22627" s="44"/>
      <c r="F22627" s="29"/>
      <c r="G22627" s="45"/>
      <c r="L22627"/>
      <c r="M22627" s="46"/>
    </row>
    <row r="22628" spans="1:13" x14ac:dyDescent="0.3">
      <c r="A22628"/>
      <c r="B22628"/>
      <c r="C22628" s="29"/>
      <c r="D22628"/>
      <c r="E22628" s="44"/>
      <c r="F22628" s="29"/>
      <c r="G22628" s="45"/>
      <c r="L22628"/>
      <c r="M22628" s="46"/>
    </row>
    <row r="22629" spans="1:13" x14ac:dyDescent="0.3">
      <c r="A22629"/>
      <c r="B22629"/>
      <c r="C22629" s="29"/>
      <c r="D22629"/>
      <c r="E22629" s="44"/>
      <c r="F22629" s="29"/>
      <c r="G22629" s="45"/>
      <c r="L22629"/>
      <c r="M22629" s="46"/>
    </row>
    <row r="22630" spans="1:13" x14ac:dyDescent="0.3">
      <c r="A22630"/>
      <c r="B22630"/>
      <c r="C22630" s="29"/>
      <c r="D22630"/>
      <c r="E22630" s="44"/>
      <c r="F22630" s="29"/>
      <c r="G22630" s="45"/>
      <c r="L22630"/>
      <c r="M22630" s="46"/>
    </row>
    <row r="22631" spans="1:13" x14ac:dyDescent="0.3">
      <c r="A22631"/>
      <c r="B22631"/>
      <c r="C22631" s="29"/>
      <c r="D22631"/>
      <c r="E22631" s="44"/>
      <c r="F22631" s="29"/>
      <c r="G22631" s="45"/>
      <c r="L22631"/>
      <c r="M22631" s="46"/>
    </row>
    <row r="22632" spans="1:13" x14ac:dyDescent="0.3">
      <c r="A22632"/>
      <c r="B22632"/>
      <c r="C22632" s="29"/>
      <c r="D22632"/>
      <c r="E22632" s="44"/>
      <c r="F22632" s="29"/>
      <c r="G22632" s="45"/>
      <c r="L22632"/>
      <c r="M22632" s="46"/>
    </row>
    <row r="22633" spans="1:13" x14ac:dyDescent="0.3">
      <c r="A22633"/>
      <c r="B22633"/>
      <c r="C22633" s="29"/>
      <c r="D22633"/>
      <c r="E22633" s="44"/>
      <c r="F22633" s="29"/>
      <c r="G22633" s="45"/>
      <c r="L22633"/>
      <c r="M22633" s="46"/>
    </row>
    <row r="22634" spans="1:13" x14ac:dyDescent="0.3">
      <c r="A22634"/>
      <c r="B22634"/>
      <c r="C22634" s="29"/>
      <c r="D22634"/>
      <c r="E22634" s="44"/>
      <c r="F22634" s="29"/>
      <c r="G22634" s="45"/>
      <c r="L22634"/>
      <c r="M22634" s="46"/>
    </row>
    <row r="22635" spans="1:13" x14ac:dyDescent="0.3">
      <c r="A22635"/>
      <c r="B22635"/>
      <c r="C22635" s="29"/>
      <c r="D22635"/>
      <c r="E22635" s="44"/>
      <c r="F22635" s="29"/>
      <c r="G22635" s="45"/>
      <c r="L22635"/>
      <c r="M22635" s="46"/>
    </row>
    <row r="22636" spans="1:13" x14ac:dyDescent="0.3">
      <c r="A22636"/>
      <c r="B22636"/>
      <c r="C22636" s="29"/>
      <c r="D22636"/>
      <c r="E22636" s="44"/>
      <c r="F22636" s="29"/>
      <c r="G22636" s="45"/>
      <c r="L22636"/>
      <c r="M22636" s="46"/>
    </row>
    <row r="22637" spans="1:13" x14ac:dyDescent="0.3">
      <c r="A22637"/>
      <c r="B22637"/>
      <c r="C22637" s="29"/>
      <c r="D22637"/>
      <c r="E22637" s="44"/>
      <c r="F22637" s="29"/>
      <c r="G22637" s="45"/>
      <c r="L22637"/>
      <c r="M22637" s="46"/>
    </row>
    <row r="22638" spans="1:13" x14ac:dyDescent="0.3">
      <c r="A22638"/>
      <c r="B22638"/>
      <c r="C22638" s="29"/>
      <c r="D22638"/>
      <c r="E22638" s="44"/>
      <c r="F22638" s="29"/>
      <c r="G22638" s="45"/>
      <c r="L22638"/>
      <c r="M22638" s="46"/>
    </row>
    <row r="22639" spans="1:13" x14ac:dyDescent="0.3">
      <c r="A22639"/>
      <c r="B22639"/>
      <c r="C22639" s="29"/>
      <c r="D22639"/>
      <c r="E22639" s="44"/>
      <c r="F22639" s="29"/>
      <c r="G22639" s="45"/>
      <c r="L22639"/>
      <c r="M22639" s="46"/>
    </row>
    <row r="22640" spans="1:13" x14ac:dyDescent="0.3">
      <c r="A22640"/>
      <c r="B22640"/>
      <c r="C22640" s="29"/>
      <c r="D22640"/>
      <c r="E22640" s="44"/>
      <c r="F22640" s="29"/>
      <c r="G22640" s="45"/>
      <c r="L22640"/>
      <c r="M22640" s="46"/>
    </row>
    <row r="22641" spans="1:13" x14ac:dyDescent="0.3">
      <c r="A22641"/>
      <c r="B22641"/>
      <c r="C22641" s="29"/>
      <c r="D22641"/>
      <c r="E22641" s="44"/>
      <c r="F22641" s="29"/>
      <c r="G22641" s="45"/>
      <c r="L22641"/>
      <c r="M22641" s="46"/>
    </row>
    <row r="22642" spans="1:13" x14ac:dyDescent="0.3">
      <c r="A22642"/>
      <c r="B22642"/>
      <c r="C22642" s="29"/>
      <c r="D22642"/>
      <c r="E22642" s="44"/>
      <c r="F22642" s="29"/>
      <c r="G22642" s="45"/>
      <c r="L22642"/>
      <c r="M22642" s="46"/>
    </row>
    <row r="22643" spans="1:13" x14ac:dyDescent="0.3">
      <c r="A22643"/>
      <c r="B22643"/>
      <c r="C22643" s="29"/>
      <c r="D22643"/>
      <c r="E22643" s="44"/>
      <c r="F22643" s="29"/>
      <c r="G22643" s="45"/>
      <c r="L22643"/>
      <c r="M22643" s="46"/>
    </row>
    <row r="22644" spans="1:13" x14ac:dyDescent="0.3">
      <c r="A22644"/>
      <c r="B22644"/>
      <c r="C22644" s="29"/>
      <c r="D22644"/>
      <c r="E22644" s="44"/>
      <c r="F22644" s="29"/>
      <c r="G22644" s="45"/>
      <c r="L22644"/>
      <c r="M22644" s="46"/>
    </row>
    <row r="22645" spans="1:13" x14ac:dyDescent="0.3">
      <c r="A22645"/>
      <c r="B22645"/>
      <c r="C22645" s="29"/>
      <c r="D22645"/>
      <c r="E22645" s="44"/>
      <c r="F22645" s="29"/>
      <c r="G22645" s="45"/>
      <c r="L22645"/>
      <c r="M22645" s="46"/>
    </row>
    <row r="22646" spans="1:13" x14ac:dyDescent="0.3">
      <c r="A22646"/>
      <c r="B22646"/>
      <c r="C22646" s="29"/>
      <c r="D22646"/>
      <c r="E22646" s="44"/>
      <c r="F22646" s="29"/>
      <c r="G22646" s="45"/>
      <c r="L22646"/>
      <c r="M22646" s="46"/>
    </row>
    <row r="22647" spans="1:13" x14ac:dyDescent="0.3">
      <c r="A22647"/>
      <c r="B22647"/>
      <c r="C22647" s="29"/>
      <c r="D22647"/>
      <c r="E22647" s="44"/>
      <c r="F22647" s="29"/>
      <c r="G22647" s="45"/>
      <c r="L22647"/>
      <c r="M22647" s="46"/>
    </row>
    <row r="22648" spans="1:13" x14ac:dyDescent="0.3">
      <c r="A22648"/>
      <c r="B22648"/>
      <c r="C22648" s="29"/>
      <c r="D22648"/>
      <c r="E22648" s="44"/>
      <c r="F22648" s="29"/>
      <c r="G22648" s="45"/>
      <c r="L22648"/>
      <c r="M22648" s="46"/>
    </row>
    <row r="22649" spans="1:13" x14ac:dyDescent="0.3">
      <c r="A22649"/>
      <c r="B22649"/>
      <c r="C22649" s="29"/>
      <c r="D22649"/>
      <c r="E22649" s="44"/>
      <c r="F22649" s="29"/>
      <c r="G22649" s="45"/>
      <c r="L22649"/>
      <c r="M22649" s="46"/>
    </row>
    <row r="22650" spans="1:13" x14ac:dyDescent="0.3">
      <c r="A22650"/>
      <c r="B22650"/>
      <c r="C22650" s="29"/>
      <c r="D22650"/>
      <c r="E22650" s="44"/>
      <c r="F22650" s="29"/>
      <c r="G22650" s="45"/>
      <c r="L22650"/>
      <c r="M22650" s="46"/>
    </row>
    <row r="22651" spans="1:13" x14ac:dyDescent="0.3">
      <c r="A22651"/>
      <c r="B22651"/>
      <c r="C22651" s="29"/>
      <c r="D22651"/>
      <c r="E22651" s="44"/>
      <c r="F22651" s="29"/>
      <c r="G22651" s="45"/>
      <c r="L22651"/>
      <c r="M22651" s="46"/>
    </row>
    <row r="22652" spans="1:13" x14ac:dyDescent="0.3">
      <c r="A22652"/>
      <c r="B22652"/>
      <c r="C22652" s="29"/>
      <c r="D22652"/>
      <c r="E22652" s="44"/>
      <c r="F22652" s="29"/>
      <c r="G22652" s="45"/>
      <c r="L22652"/>
      <c r="M22652" s="46"/>
    </row>
    <row r="22653" spans="1:13" x14ac:dyDescent="0.3">
      <c r="A22653"/>
      <c r="B22653"/>
      <c r="C22653" s="29"/>
      <c r="D22653"/>
      <c r="E22653" s="44"/>
      <c r="F22653" s="29"/>
      <c r="G22653" s="45"/>
      <c r="L22653"/>
      <c r="M22653" s="46"/>
    </row>
    <row r="22654" spans="1:13" x14ac:dyDescent="0.3">
      <c r="A22654"/>
      <c r="B22654"/>
      <c r="C22654" s="29"/>
      <c r="D22654"/>
      <c r="E22654" s="44"/>
      <c r="F22654" s="29"/>
      <c r="G22654" s="45"/>
      <c r="L22654"/>
      <c r="M22654" s="46"/>
    </row>
    <row r="22655" spans="1:13" x14ac:dyDescent="0.3">
      <c r="A22655"/>
      <c r="B22655"/>
      <c r="C22655" s="29"/>
      <c r="D22655"/>
      <c r="E22655" s="44"/>
      <c r="F22655" s="29"/>
      <c r="G22655" s="45"/>
      <c r="L22655"/>
      <c r="M22655" s="46"/>
    </row>
    <row r="22656" spans="1:13" x14ac:dyDescent="0.3">
      <c r="A22656"/>
      <c r="B22656"/>
      <c r="C22656" s="29"/>
      <c r="D22656"/>
      <c r="E22656" s="44"/>
      <c r="F22656" s="29"/>
      <c r="G22656" s="45"/>
      <c r="L22656"/>
      <c r="M22656" s="46"/>
    </row>
    <row r="22657" spans="1:13" x14ac:dyDescent="0.3">
      <c r="A22657"/>
      <c r="B22657"/>
      <c r="C22657" s="29"/>
      <c r="D22657"/>
      <c r="E22657" s="44"/>
      <c r="F22657" s="29"/>
      <c r="G22657" s="45"/>
      <c r="L22657"/>
      <c r="M22657" s="46"/>
    </row>
    <row r="22658" spans="1:13" x14ac:dyDescent="0.3">
      <c r="A22658"/>
      <c r="B22658"/>
      <c r="C22658" s="29"/>
      <c r="D22658"/>
      <c r="E22658" s="44"/>
      <c r="F22658" s="29"/>
      <c r="G22658" s="45"/>
      <c r="L22658"/>
      <c r="M22658" s="46"/>
    </row>
    <row r="22659" spans="1:13" x14ac:dyDescent="0.3">
      <c r="A22659"/>
      <c r="B22659"/>
      <c r="C22659" s="29"/>
      <c r="D22659"/>
      <c r="E22659" s="44"/>
      <c r="F22659" s="29"/>
      <c r="G22659" s="45"/>
      <c r="L22659"/>
      <c r="M22659" s="46"/>
    </row>
    <row r="22660" spans="1:13" x14ac:dyDescent="0.3">
      <c r="A22660"/>
      <c r="B22660"/>
      <c r="C22660" s="29"/>
      <c r="D22660"/>
      <c r="E22660" s="44"/>
      <c r="F22660" s="29"/>
      <c r="G22660" s="45"/>
      <c r="L22660"/>
      <c r="M22660" s="46"/>
    </row>
    <row r="22661" spans="1:13" x14ac:dyDescent="0.3">
      <c r="A22661"/>
      <c r="B22661"/>
      <c r="C22661" s="29"/>
      <c r="D22661"/>
      <c r="E22661" s="44"/>
      <c r="F22661" s="29"/>
      <c r="G22661" s="45"/>
      <c r="L22661"/>
      <c r="M22661" s="46"/>
    </row>
    <row r="22662" spans="1:13" x14ac:dyDescent="0.3">
      <c r="A22662"/>
      <c r="B22662"/>
      <c r="C22662" s="29"/>
      <c r="D22662"/>
      <c r="E22662" s="44"/>
      <c r="F22662" s="29"/>
      <c r="G22662" s="45"/>
      <c r="L22662"/>
      <c r="M22662" s="46"/>
    </row>
    <row r="22663" spans="1:13" x14ac:dyDescent="0.3">
      <c r="A22663"/>
      <c r="B22663"/>
      <c r="C22663" s="29"/>
      <c r="D22663"/>
      <c r="E22663" s="44"/>
      <c r="F22663" s="29"/>
      <c r="G22663" s="45"/>
      <c r="L22663"/>
      <c r="M22663" s="46"/>
    </row>
    <row r="22664" spans="1:13" x14ac:dyDescent="0.3">
      <c r="A22664"/>
      <c r="B22664"/>
      <c r="C22664" s="29"/>
      <c r="D22664"/>
      <c r="E22664" s="44"/>
      <c r="F22664" s="29"/>
      <c r="G22664" s="45"/>
      <c r="L22664"/>
      <c r="M22664" s="46"/>
    </row>
    <row r="22665" spans="1:13" x14ac:dyDescent="0.3">
      <c r="A22665"/>
      <c r="B22665"/>
      <c r="C22665" s="29"/>
      <c r="D22665"/>
      <c r="E22665" s="44"/>
      <c r="F22665" s="29"/>
      <c r="G22665" s="45"/>
      <c r="L22665"/>
      <c r="M22665" s="46"/>
    </row>
    <row r="22666" spans="1:13" x14ac:dyDescent="0.3">
      <c r="A22666"/>
      <c r="B22666"/>
      <c r="C22666" s="29"/>
      <c r="D22666"/>
      <c r="E22666" s="44"/>
      <c r="F22666" s="29"/>
      <c r="G22666" s="45"/>
      <c r="L22666"/>
      <c r="M22666" s="46"/>
    </row>
    <row r="22667" spans="1:13" x14ac:dyDescent="0.3">
      <c r="A22667"/>
      <c r="B22667"/>
      <c r="C22667" s="29"/>
      <c r="D22667"/>
      <c r="E22667" s="44"/>
      <c r="F22667" s="29"/>
      <c r="G22667" s="45"/>
      <c r="L22667"/>
      <c r="M22667" s="46"/>
    </row>
    <row r="22668" spans="1:13" x14ac:dyDescent="0.3">
      <c r="A22668"/>
      <c r="B22668"/>
      <c r="C22668" s="29"/>
      <c r="D22668"/>
      <c r="E22668" s="44"/>
      <c r="F22668" s="29"/>
      <c r="G22668" s="45"/>
      <c r="L22668"/>
      <c r="M22668" s="46"/>
    </row>
    <row r="22669" spans="1:13" x14ac:dyDescent="0.3">
      <c r="A22669"/>
      <c r="B22669"/>
      <c r="C22669" s="29"/>
      <c r="D22669"/>
      <c r="E22669" s="44"/>
      <c r="F22669" s="29"/>
      <c r="G22669" s="45"/>
      <c r="L22669"/>
      <c r="M22669" s="46"/>
    </row>
    <row r="22670" spans="1:13" x14ac:dyDescent="0.3">
      <c r="A22670"/>
      <c r="B22670"/>
      <c r="C22670" s="29"/>
      <c r="D22670"/>
      <c r="E22670" s="44"/>
      <c r="F22670" s="29"/>
      <c r="G22670" s="45"/>
      <c r="L22670"/>
      <c r="M22670" s="46"/>
    </row>
    <row r="22671" spans="1:13" x14ac:dyDescent="0.3">
      <c r="A22671"/>
      <c r="B22671"/>
      <c r="C22671" s="29"/>
      <c r="D22671"/>
      <c r="E22671" s="44"/>
      <c r="F22671" s="29"/>
      <c r="G22671" s="45"/>
      <c r="L22671"/>
      <c r="M22671" s="46"/>
    </row>
    <row r="22672" spans="1:13" x14ac:dyDescent="0.3">
      <c r="A22672"/>
      <c r="B22672"/>
      <c r="C22672" s="29"/>
      <c r="D22672"/>
      <c r="E22672" s="44"/>
      <c r="F22672" s="29"/>
      <c r="G22672" s="45"/>
      <c r="L22672"/>
      <c r="M22672" s="46"/>
    </row>
    <row r="22673" spans="1:13" x14ac:dyDescent="0.3">
      <c r="A22673"/>
      <c r="B22673"/>
      <c r="C22673" s="29"/>
      <c r="D22673"/>
      <c r="E22673" s="44"/>
      <c r="F22673" s="29"/>
      <c r="G22673" s="45"/>
      <c r="L22673"/>
      <c r="M22673" s="46"/>
    </row>
    <row r="22674" spans="1:13" x14ac:dyDescent="0.3">
      <c r="A22674"/>
      <c r="B22674"/>
      <c r="C22674" s="29"/>
      <c r="D22674"/>
      <c r="E22674" s="44"/>
      <c r="F22674" s="29"/>
      <c r="G22674" s="45"/>
      <c r="L22674"/>
      <c r="M22674" s="46"/>
    </row>
    <row r="22675" spans="1:13" x14ac:dyDescent="0.3">
      <c r="A22675"/>
      <c r="B22675"/>
      <c r="C22675" s="29"/>
      <c r="D22675"/>
      <c r="E22675" s="44"/>
      <c r="F22675" s="29"/>
      <c r="G22675" s="45"/>
      <c r="L22675"/>
      <c r="M22675" s="46"/>
    </row>
    <row r="22676" spans="1:13" x14ac:dyDescent="0.3">
      <c r="A22676"/>
      <c r="B22676"/>
      <c r="C22676" s="29"/>
      <c r="D22676"/>
      <c r="E22676" s="44"/>
      <c r="F22676" s="29"/>
      <c r="G22676" s="45"/>
      <c r="L22676"/>
      <c r="M22676" s="46"/>
    </row>
    <row r="22677" spans="1:13" x14ac:dyDescent="0.3">
      <c r="A22677"/>
      <c r="B22677"/>
      <c r="C22677" s="29"/>
      <c r="D22677"/>
      <c r="E22677" s="44"/>
      <c r="F22677" s="29"/>
      <c r="G22677" s="45"/>
      <c r="L22677"/>
      <c r="M22677" s="46"/>
    </row>
    <row r="22678" spans="1:13" x14ac:dyDescent="0.3">
      <c r="A22678"/>
      <c r="B22678"/>
      <c r="C22678" s="29"/>
      <c r="D22678"/>
      <c r="E22678" s="44"/>
      <c r="F22678" s="29"/>
      <c r="G22678" s="45"/>
      <c r="L22678"/>
      <c r="M22678" s="46"/>
    </row>
    <row r="22679" spans="1:13" x14ac:dyDescent="0.3">
      <c r="A22679"/>
      <c r="B22679"/>
      <c r="C22679" s="29"/>
      <c r="D22679"/>
      <c r="E22679" s="44"/>
      <c r="F22679" s="29"/>
      <c r="G22679" s="45"/>
      <c r="L22679"/>
      <c r="M22679" s="46"/>
    </row>
    <row r="22680" spans="1:13" x14ac:dyDescent="0.3">
      <c r="A22680"/>
      <c r="B22680"/>
      <c r="C22680" s="29"/>
      <c r="D22680"/>
      <c r="E22680" s="44"/>
      <c r="F22680" s="29"/>
      <c r="G22680" s="45"/>
      <c r="L22680"/>
      <c r="M22680" s="46"/>
    </row>
    <row r="22681" spans="1:13" x14ac:dyDescent="0.3">
      <c r="A22681"/>
      <c r="B22681"/>
      <c r="C22681" s="29"/>
      <c r="D22681"/>
      <c r="E22681" s="44"/>
      <c r="F22681" s="29"/>
      <c r="G22681" s="45"/>
      <c r="L22681"/>
      <c r="M22681" s="46"/>
    </row>
    <row r="22682" spans="1:13" x14ac:dyDescent="0.3">
      <c r="A22682"/>
      <c r="B22682"/>
      <c r="C22682" s="29"/>
      <c r="D22682"/>
      <c r="E22682" s="44"/>
      <c r="F22682" s="29"/>
      <c r="G22682" s="45"/>
      <c r="L22682"/>
      <c r="M22682" s="46"/>
    </row>
    <row r="22683" spans="1:13" x14ac:dyDescent="0.3">
      <c r="A22683"/>
      <c r="B22683"/>
      <c r="C22683" s="29"/>
      <c r="D22683"/>
      <c r="E22683" s="44"/>
      <c r="F22683" s="29"/>
      <c r="G22683" s="45"/>
      <c r="L22683"/>
      <c r="M22683" s="46"/>
    </row>
    <row r="22684" spans="1:13" x14ac:dyDescent="0.3">
      <c r="A22684"/>
      <c r="B22684"/>
      <c r="C22684" s="29"/>
      <c r="D22684"/>
      <c r="E22684" s="44"/>
      <c r="F22684" s="29"/>
      <c r="G22684" s="45"/>
      <c r="L22684"/>
      <c r="M22684" s="46"/>
    </row>
    <row r="22685" spans="1:13" x14ac:dyDescent="0.3">
      <c r="A22685"/>
      <c r="B22685"/>
      <c r="C22685" s="29"/>
      <c r="D22685"/>
      <c r="E22685" s="44"/>
      <c r="F22685" s="29"/>
      <c r="G22685" s="45"/>
      <c r="L22685"/>
      <c r="M22685" s="46"/>
    </row>
    <row r="22686" spans="1:13" x14ac:dyDescent="0.3">
      <c r="A22686"/>
      <c r="B22686"/>
      <c r="C22686" s="29"/>
      <c r="D22686"/>
      <c r="E22686" s="44"/>
      <c r="F22686" s="29"/>
      <c r="G22686" s="45"/>
      <c r="L22686"/>
      <c r="M22686" s="46"/>
    </row>
    <row r="22687" spans="1:13" x14ac:dyDescent="0.3">
      <c r="A22687"/>
      <c r="B22687"/>
      <c r="C22687" s="29"/>
      <c r="D22687"/>
      <c r="E22687" s="44"/>
      <c r="F22687" s="29"/>
      <c r="G22687" s="45"/>
      <c r="L22687"/>
      <c r="M22687" s="46"/>
    </row>
    <row r="22688" spans="1:13" x14ac:dyDescent="0.3">
      <c r="A22688"/>
      <c r="B22688"/>
      <c r="C22688" s="29"/>
      <c r="D22688"/>
      <c r="E22688" s="44"/>
      <c r="F22688" s="29"/>
      <c r="G22688" s="45"/>
      <c r="L22688"/>
      <c r="M22688" s="46"/>
    </row>
    <row r="22689" spans="1:13" x14ac:dyDescent="0.3">
      <c r="A22689"/>
      <c r="B22689"/>
      <c r="C22689" s="29"/>
      <c r="D22689"/>
      <c r="E22689" s="44"/>
      <c r="F22689" s="29"/>
      <c r="G22689" s="45"/>
      <c r="L22689"/>
      <c r="M22689" s="46"/>
    </row>
    <row r="22690" spans="1:13" x14ac:dyDescent="0.3">
      <c r="A22690"/>
      <c r="B22690"/>
      <c r="C22690" s="29"/>
      <c r="D22690"/>
      <c r="E22690" s="44"/>
      <c r="F22690" s="29"/>
      <c r="G22690" s="45"/>
      <c r="L22690"/>
      <c r="M22690" s="46"/>
    </row>
    <row r="22691" spans="1:13" x14ac:dyDescent="0.3">
      <c r="A22691"/>
      <c r="B22691"/>
      <c r="C22691" s="29"/>
      <c r="D22691"/>
      <c r="E22691" s="44"/>
      <c r="F22691" s="29"/>
      <c r="G22691" s="45"/>
      <c r="L22691"/>
      <c r="M22691" s="46"/>
    </row>
    <row r="22692" spans="1:13" x14ac:dyDescent="0.3">
      <c r="A22692"/>
      <c r="B22692"/>
      <c r="C22692" s="29"/>
      <c r="D22692"/>
      <c r="E22692" s="44"/>
      <c r="F22692" s="29"/>
      <c r="G22692" s="45"/>
      <c r="L22692"/>
      <c r="M22692" s="46"/>
    </row>
    <row r="22693" spans="1:13" x14ac:dyDescent="0.3">
      <c r="A22693"/>
      <c r="B22693"/>
      <c r="C22693" s="29"/>
      <c r="D22693"/>
      <c r="E22693" s="44"/>
      <c r="F22693" s="29"/>
      <c r="G22693" s="45"/>
      <c r="L22693"/>
      <c r="M22693" s="46"/>
    </row>
    <row r="22694" spans="1:13" x14ac:dyDescent="0.3">
      <c r="A22694"/>
      <c r="B22694"/>
      <c r="C22694" s="29"/>
      <c r="D22694"/>
      <c r="E22694" s="44"/>
      <c r="F22694" s="29"/>
      <c r="G22694" s="45"/>
      <c r="L22694"/>
      <c r="M22694" s="46"/>
    </row>
    <row r="22695" spans="1:13" x14ac:dyDescent="0.3">
      <c r="A22695"/>
      <c r="B22695"/>
      <c r="C22695" s="29"/>
      <c r="D22695"/>
      <c r="E22695" s="44"/>
      <c r="F22695" s="29"/>
      <c r="G22695" s="45"/>
      <c r="L22695"/>
      <c r="M22695" s="46"/>
    </row>
    <row r="22696" spans="1:13" x14ac:dyDescent="0.3">
      <c r="A22696"/>
      <c r="B22696"/>
      <c r="C22696" s="29"/>
      <c r="D22696"/>
      <c r="E22696" s="44"/>
      <c r="F22696" s="29"/>
      <c r="G22696" s="45"/>
      <c r="L22696"/>
      <c r="M22696" s="46"/>
    </row>
    <row r="22697" spans="1:13" x14ac:dyDescent="0.3">
      <c r="A22697"/>
      <c r="B22697"/>
      <c r="C22697" s="29"/>
      <c r="D22697"/>
      <c r="E22697" s="44"/>
      <c r="F22697" s="29"/>
      <c r="G22697" s="45"/>
      <c r="L22697"/>
      <c r="M22697" s="46"/>
    </row>
    <row r="22698" spans="1:13" x14ac:dyDescent="0.3">
      <c r="A22698"/>
      <c r="B22698"/>
      <c r="C22698" s="29"/>
      <c r="D22698"/>
      <c r="E22698" s="44"/>
      <c r="F22698" s="29"/>
      <c r="G22698" s="45"/>
      <c r="L22698"/>
      <c r="M22698" s="46"/>
    </row>
    <row r="22699" spans="1:13" x14ac:dyDescent="0.3">
      <c r="A22699"/>
      <c r="B22699"/>
      <c r="C22699" s="29"/>
      <c r="D22699"/>
      <c r="E22699" s="44"/>
      <c r="F22699" s="29"/>
      <c r="G22699" s="45"/>
      <c r="L22699"/>
      <c r="M22699" s="46"/>
    </row>
    <row r="22700" spans="1:13" x14ac:dyDescent="0.3">
      <c r="A22700"/>
      <c r="B22700"/>
      <c r="C22700" s="29"/>
      <c r="D22700"/>
      <c r="E22700" s="44"/>
      <c r="F22700" s="29"/>
      <c r="G22700" s="45"/>
      <c r="L22700"/>
      <c r="M22700" s="46"/>
    </row>
    <row r="22701" spans="1:13" x14ac:dyDescent="0.3">
      <c r="A22701"/>
      <c r="B22701"/>
      <c r="C22701" s="29"/>
      <c r="D22701"/>
      <c r="E22701" s="44"/>
      <c r="F22701" s="29"/>
      <c r="G22701" s="45"/>
      <c r="L22701"/>
      <c r="M22701" s="46"/>
    </row>
    <row r="22702" spans="1:13" x14ac:dyDescent="0.3">
      <c r="A22702"/>
      <c r="B22702"/>
      <c r="C22702" s="29"/>
      <c r="D22702"/>
      <c r="E22702" s="44"/>
      <c r="F22702" s="29"/>
      <c r="G22702" s="45"/>
      <c r="L22702"/>
      <c r="M22702" s="46"/>
    </row>
    <row r="22703" spans="1:13" x14ac:dyDescent="0.3">
      <c r="A22703"/>
      <c r="B22703"/>
      <c r="C22703" s="29"/>
      <c r="D22703"/>
      <c r="E22703" s="44"/>
      <c r="F22703" s="29"/>
      <c r="G22703" s="45"/>
      <c r="L22703"/>
      <c r="M22703" s="46"/>
    </row>
    <row r="22704" spans="1:13" x14ac:dyDescent="0.3">
      <c r="A22704"/>
      <c r="B22704"/>
      <c r="C22704" s="29"/>
      <c r="D22704"/>
      <c r="E22704" s="44"/>
      <c r="F22704" s="29"/>
      <c r="G22704" s="45"/>
      <c r="L22704"/>
      <c r="M22704" s="46"/>
    </row>
    <row r="22705" spans="1:13" x14ac:dyDescent="0.3">
      <c r="A22705"/>
      <c r="B22705"/>
      <c r="C22705" s="29"/>
      <c r="D22705"/>
      <c r="E22705" s="44"/>
      <c r="F22705" s="29"/>
      <c r="G22705" s="45"/>
      <c r="L22705"/>
      <c r="M22705" s="46"/>
    </row>
    <row r="22706" spans="1:13" x14ac:dyDescent="0.3">
      <c r="A22706"/>
      <c r="B22706"/>
      <c r="C22706" s="29"/>
      <c r="D22706"/>
      <c r="E22706" s="44"/>
      <c r="F22706" s="29"/>
      <c r="G22706" s="45"/>
      <c r="L22706"/>
      <c r="M22706" s="46"/>
    </row>
    <row r="22707" spans="1:13" x14ac:dyDescent="0.3">
      <c r="A22707"/>
      <c r="B22707"/>
      <c r="C22707" s="29"/>
      <c r="D22707"/>
      <c r="E22707" s="44"/>
      <c r="F22707" s="29"/>
      <c r="G22707" s="45"/>
      <c r="L22707"/>
      <c r="M22707" s="46"/>
    </row>
    <row r="22708" spans="1:13" x14ac:dyDescent="0.3">
      <c r="A22708"/>
      <c r="B22708"/>
      <c r="C22708" s="29"/>
      <c r="D22708"/>
      <c r="E22708" s="44"/>
      <c r="F22708" s="29"/>
      <c r="G22708" s="45"/>
      <c r="L22708"/>
      <c r="M22708" s="46"/>
    </row>
    <row r="22709" spans="1:13" x14ac:dyDescent="0.3">
      <c r="A22709"/>
      <c r="B22709"/>
      <c r="C22709" s="29"/>
      <c r="D22709"/>
      <c r="E22709" s="44"/>
      <c r="F22709" s="29"/>
      <c r="G22709" s="45"/>
      <c r="L22709"/>
      <c r="M22709" s="46"/>
    </row>
    <row r="22710" spans="1:13" x14ac:dyDescent="0.3">
      <c r="A22710"/>
      <c r="B22710"/>
      <c r="C22710" s="29"/>
      <c r="D22710"/>
      <c r="E22710" s="44"/>
      <c r="F22710" s="29"/>
      <c r="G22710" s="45"/>
      <c r="L22710"/>
      <c r="M22710" s="46"/>
    </row>
    <row r="22711" spans="1:13" x14ac:dyDescent="0.3">
      <c r="A22711"/>
      <c r="B22711"/>
      <c r="C22711" s="29"/>
      <c r="D22711"/>
      <c r="E22711" s="44"/>
      <c r="F22711" s="29"/>
      <c r="G22711" s="45"/>
      <c r="L22711"/>
      <c r="M22711" s="46"/>
    </row>
    <row r="22712" spans="1:13" x14ac:dyDescent="0.3">
      <c r="A22712"/>
      <c r="B22712"/>
      <c r="C22712" s="29"/>
      <c r="D22712"/>
      <c r="E22712" s="44"/>
      <c r="F22712" s="29"/>
      <c r="G22712" s="45"/>
      <c r="L22712"/>
      <c r="M22712" s="46"/>
    </row>
    <row r="22713" spans="1:13" x14ac:dyDescent="0.3">
      <c r="A22713"/>
      <c r="B22713"/>
      <c r="C22713" s="29"/>
      <c r="D22713"/>
      <c r="E22713" s="44"/>
      <c r="F22713" s="29"/>
      <c r="G22713" s="45"/>
      <c r="L22713"/>
      <c r="M22713" s="46"/>
    </row>
    <row r="22714" spans="1:13" x14ac:dyDescent="0.3">
      <c r="A22714"/>
      <c r="B22714"/>
      <c r="C22714" s="29"/>
      <c r="D22714"/>
      <c r="E22714" s="44"/>
      <c r="F22714" s="29"/>
      <c r="G22714" s="45"/>
      <c r="L22714"/>
      <c r="M22714" s="46"/>
    </row>
    <row r="22715" spans="1:13" x14ac:dyDescent="0.3">
      <c r="A22715"/>
      <c r="B22715"/>
      <c r="C22715" s="29"/>
      <c r="D22715"/>
      <c r="E22715" s="44"/>
      <c r="F22715" s="29"/>
      <c r="G22715" s="45"/>
      <c r="L22715"/>
      <c r="M22715" s="46"/>
    </row>
    <row r="22716" spans="1:13" x14ac:dyDescent="0.3">
      <c r="A22716"/>
      <c r="B22716"/>
      <c r="C22716" s="29"/>
      <c r="D22716"/>
      <c r="E22716" s="44"/>
      <c r="F22716" s="29"/>
      <c r="G22716" s="45"/>
      <c r="L22716"/>
      <c r="M22716" s="46"/>
    </row>
    <row r="22717" spans="1:13" x14ac:dyDescent="0.3">
      <c r="A22717"/>
      <c r="B22717"/>
      <c r="C22717" s="29"/>
      <c r="D22717"/>
      <c r="E22717" s="44"/>
      <c r="F22717" s="29"/>
      <c r="G22717" s="45"/>
      <c r="L22717"/>
      <c r="M22717" s="46"/>
    </row>
    <row r="22718" spans="1:13" x14ac:dyDescent="0.3">
      <c r="A22718"/>
      <c r="B22718"/>
      <c r="C22718" s="29"/>
      <c r="D22718"/>
      <c r="E22718" s="44"/>
      <c r="F22718" s="29"/>
      <c r="G22718" s="45"/>
      <c r="L22718"/>
      <c r="M22718" s="46"/>
    </row>
    <row r="22719" spans="1:13" x14ac:dyDescent="0.3">
      <c r="A22719"/>
      <c r="B22719"/>
      <c r="C22719" s="29"/>
      <c r="D22719"/>
      <c r="E22719" s="44"/>
      <c r="F22719" s="29"/>
      <c r="G22719" s="45"/>
      <c r="L22719"/>
      <c r="M22719" s="46"/>
    </row>
    <row r="22720" spans="1:13" x14ac:dyDescent="0.3">
      <c r="A22720"/>
      <c r="B22720"/>
      <c r="C22720" s="29"/>
      <c r="D22720"/>
      <c r="E22720" s="44"/>
      <c r="F22720" s="29"/>
      <c r="G22720" s="45"/>
      <c r="L22720"/>
      <c r="M22720" s="46"/>
    </row>
    <row r="22721" spans="1:13" x14ac:dyDescent="0.3">
      <c r="A22721"/>
      <c r="B22721"/>
      <c r="C22721" s="29"/>
      <c r="D22721"/>
      <c r="E22721" s="44"/>
      <c r="F22721" s="29"/>
      <c r="G22721" s="45"/>
      <c r="L22721"/>
      <c r="M22721" s="46"/>
    </row>
    <row r="22722" spans="1:13" x14ac:dyDescent="0.3">
      <c r="A22722"/>
      <c r="B22722"/>
      <c r="C22722" s="29"/>
      <c r="D22722"/>
      <c r="E22722" s="44"/>
      <c r="F22722" s="29"/>
      <c r="G22722" s="45"/>
      <c r="L22722"/>
      <c r="M22722" s="46"/>
    </row>
    <row r="22723" spans="1:13" x14ac:dyDescent="0.3">
      <c r="A22723"/>
      <c r="B22723"/>
      <c r="C22723" s="29"/>
      <c r="D22723"/>
      <c r="E22723" s="44"/>
      <c r="F22723" s="29"/>
      <c r="G22723" s="45"/>
      <c r="L22723"/>
      <c r="M22723" s="46"/>
    </row>
    <row r="22724" spans="1:13" x14ac:dyDescent="0.3">
      <c r="A22724"/>
      <c r="B22724"/>
      <c r="C22724" s="29"/>
      <c r="D22724"/>
      <c r="E22724" s="44"/>
      <c r="F22724" s="29"/>
      <c r="G22724" s="45"/>
      <c r="L22724"/>
      <c r="M22724" s="46"/>
    </row>
    <row r="22725" spans="1:13" x14ac:dyDescent="0.3">
      <c r="A22725"/>
      <c r="B22725"/>
      <c r="C22725" s="29"/>
      <c r="D22725"/>
      <c r="E22725" s="44"/>
      <c r="F22725" s="29"/>
      <c r="G22725" s="45"/>
      <c r="L22725"/>
      <c r="M22725" s="46"/>
    </row>
    <row r="22726" spans="1:13" x14ac:dyDescent="0.3">
      <c r="A22726"/>
      <c r="B22726"/>
      <c r="C22726" s="29"/>
      <c r="D22726"/>
      <c r="E22726" s="44"/>
      <c r="F22726" s="29"/>
      <c r="G22726" s="45"/>
      <c r="L22726"/>
      <c r="M22726" s="46"/>
    </row>
    <row r="22727" spans="1:13" x14ac:dyDescent="0.3">
      <c r="A22727"/>
      <c r="B22727"/>
      <c r="C22727" s="29"/>
      <c r="D22727"/>
      <c r="E22727" s="44"/>
      <c r="F22727" s="29"/>
      <c r="G22727" s="45"/>
      <c r="L22727"/>
      <c r="M22727" s="46"/>
    </row>
    <row r="22728" spans="1:13" x14ac:dyDescent="0.3">
      <c r="A22728"/>
      <c r="B22728"/>
      <c r="C22728" s="29"/>
      <c r="D22728"/>
      <c r="E22728" s="44"/>
      <c r="F22728" s="29"/>
      <c r="G22728" s="45"/>
      <c r="L22728"/>
      <c r="M22728" s="46"/>
    </row>
    <row r="22729" spans="1:13" x14ac:dyDescent="0.3">
      <c r="A22729"/>
      <c r="B22729"/>
      <c r="C22729" s="29"/>
      <c r="D22729"/>
      <c r="E22729" s="44"/>
      <c r="F22729" s="29"/>
      <c r="G22729" s="45"/>
      <c r="L22729"/>
      <c r="M22729" s="46"/>
    </row>
    <row r="22730" spans="1:13" x14ac:dyDescent="0.3">
      <c r="A22730"/>
      <c r="B22730"/>
      <c r="C22730" s="29"/>
      <c r="D22730"/>
      <c r="E22730" s="44"/>
      <c r="F22730" s="29"/>
      <c r="G22730" s="45"/>
      <c r="L22730"/>
      <c r="M22730" s="46"/>
    </row>
    <row r="22731" spans="1:13" x14ac:dyDescent="0.3">
      <c r="A22731"/>
      <c r="B22731"/>
      <c r="C22731" s="29"/>
      <c r="D22731"/>
      <c r="E22731" s="44"/>
      <c r="F22731" s="29"/>
      <c r="G22731" s="45"/>
      <c r="L22731"/>
      <c r="M22731" s="46"/>
    </row>
    <row r="22732" spans="1:13" x14ac:dyDescent="0.3">
      <c r="A22732"/>
      <c r="B22732"/>
      <c r="C22732" s="29"/>
      <c r="D22732"/>
      <c r="E22732" s="44"/>
      <c r="F22732" s="29"/>
      <c r="G22732" s="45"/>
      <c r="L22732"/>
      <c r="M22732" s="46"/>
    </row>
    <row r="22733" spans="1:13" x14ac:dyDescent="0.3">
      <c r="A22733"/>
      <c r="B22733"/>
      <c r="C22733" s="29"/>
      <c r="D22733"/>
      <c r="E22733" s="44"/>
      <c r="F22733" s="29"/>
      <c r="G22733" s="45"/>
      <c r="L22733"/>
      <c r="M22733" s="46"/>
    </row>
    <row r="22734" spans="1:13" x14ac:dyDescent="0.3">
      <c r="A22734"/>
      <c r="B22734"/>
      <c r="C22734" s="29"/>
      <c r="D22734"/>
      <c r="E22734" s="44"/>
      <c r="F22734" s="29"/>
      <c r="G22734" s="45"/>
      <c r="L22734"/>
      <c r="M22734" s="46"/>
    </row>
    <row r="22735" spans="1:13" x14ac:dyDescent="0.3">
      <c r="A22735"/>
      <c r="B22735"/>
      <c r="C22735" s="29"/>
      <c r="D22735"/>
      <c r="E22735" s="44"/>
      <c r="F22735" s="29"/>
      <c r="G22735" s="45"/>
      <c r="L22735"/>
      <c r="M22735" s="46"/>
    </row>
    <row r="22736" spans="1:13" x14ac:dyDescent="0.3">
      <c r="A22736"/>
      <c r="B22736"/>
      <c r="C22736" s="29"/>
      <c r="D22736"/>
      <c r="E22736" s="44"/>
      <c r="F22736" s="29"/>
      <c r="G22736" s="45"/>
      <c r="L22736"/>
      <c r="M22736" s="46"/>
    </row>
    <row r="22737" spans="1:13" x14ac:dyDescent="0.3">
      <c r="A22737"/>
      <c r="B22737"/>
      <c r="C22737" s="29"/>
      <c r="D22737"/>
      <c r="E22737" s="44"/>
      <c r="F22737" s="29"/>
      <c r="G22737" s="45"/>
      <c r="L22737"/>
      <c r="M22737" s="46"/>
    </row>
    <row r="22738" spans="1:13" x14ac:dyDescent="0.3">
      <c r="A22738"/>
      <c r="B22738"/>
      <c r="C22738" s="29"/>
      <c r="D22738"/>
      <c r="E22738" s="44"/>
      <c r="F22738" s="29"/>
      <c r="G22738" s="45"/>
      <c r="L22738"/>
      <c r="M22738" s="46"/>
    </row>
    <row r="22739" spans="1:13" x14ac:dyDescent="0.3">
      <c r="A22739"/>
      <c r="B22739"/>
      <c r="C22739" s="29"/>
      <c r="D22739"/>
      <c r="E22739" s="44"/>
      <c r="F22739" s="29"/>
      <c r="G22739" s="45"/>
      <c r="L22739"/>
      <c r="M22739" s="46"/>
    </row>
    <row r="22740" spans="1:13" x14ac:dyDescent="0.3">
      <c r="A22740"/>
      <c r="B22740"/>
      <c r="C22740" s="29"/>
      <c r="D22740"/>
      <c r="E22740" s="44"/>
      <c r="F22740" s="29"/>
      <c r="G22740" s="45"/>
      <c r="L22740"/>
      <c r="M22740" s="46"/>
    </row>
    <row r="22741" spans="1:13" x14ac:dyDescent="0.3">
      <c r="A22741"/>
      <c r="B22741"/>
      <c r="C22741" s="29"/>
      <c r="D22741"/>
      <c r="E22741" s="44"/>
      <c r="F22741" s="29"/>
      <c r="G22741" s="45"/>
      <c r="L22741"/>
      <c r="M22741" s="46"/>
    </row>
    <row r="22742" spans="1:13" x14ac:dyDescent="0.3">
      <c r="A22742"/>
      <c r="B22742"/>
      <c r="C22742" s="29"/>
      <c r="D22742"/>
      <c r="E22742" s="44"/>
      <c r="F22742" s="29"/>
      <c r="G22742" s="45"/>
      <c r="L22742"/>
      <c r="M22742" s="46"/>
    </row>
    <row r="22743" spans="1:13" x14ac:dyDescent="0.3">
      <c r="A22743"/>
      <c r="B22743"/>
      <c r="C22743" s="29"/>
      <c r="D22743"/>
      <c r="E22743" s="44"/>
      <c r="F22743" s="29"/>
      <c r="G22743" s="45"/>
      <c r="L22743"/>
      <c r="M22743" s="46"/>
    </row>
    <row r="22744" spans="1:13" x14ac:dyDescent="0.3">
      <c r="A22744"/>
      <c r="B22744"/>
      <c r="C22744" s="29"/>
      <c r="D22744"/>
      <c r="E22744" s="44"/>
      <c r="F22744" s="29"/>
      <c r="G22744" s="45"/>
      <c r="L22744"/>
      <c r="M22744" s="46"/>
    </row>
    <row r="22745" spans="1:13" x14ac:dyDescent="0.3">
      <c r="A22745"/>
      <c r="B22745"/>
      <c r="C22745" s="29"/>
      <c r="D22745"/>
      <c r="E22745" s="44"/>
      <c r="F22745" s="29"/>
      <c r="G22745" s="45"/>
      <c r="L22745"/>
      <c r="M22745" s="46"/>
    </row>
    <row r="22746" spans="1:13" x14ac:dyDescent="0.3">
      <c r="A22746"/>
      <c r="B22746"/>
      <c r="C22746" s="29"/>
      <c r="D22746"/>
      <c r="E22746" s="44"/>
      <c r="F22746" s="29"/>
      <c r="G22746" s="45"/>
      <c r="L22746"/>
      <c r="M22746" s="46"/>
    </row>
    <row r="22747" spans="1:13" x14ac:dyDescent="0.3">
      <c r="A22747"/>
      <c r="B22747"/>
      <c r="C22747" s="29"/>
      <c r="D22747"/>
      <c r="E22747" s="44"/>
      <c r="F22747" s="29"/>
      <c r="G22747" s="45"/>
      <c r="L22747"/>
      <c r="M22747" s="46"/>
    </row>
    <row r="22748" spans="1:13" x14ac:dyDescent="0.3">
      <c r="A22748"/>
      <c r="B22748"/>
      <c r="C22748" s="29"/>
      <c r="D22748"/>
      <c r="E22748" s="44"/>
      <c r="F22748" s="29"/>
      <c r="G22748" s="45"/>
      <c r="L22748"/>
      <c r="M22748" s="46"/>
    </row>
    <row r="22749" spans="1:13" x14ac:dyDescent="0.3">
      <c r="A22749"/>
      <c r="B22749"/>
      <c r="C22749" s="29"/>
      <c r="D22749"/>
      <c r="E22749" s="44"/>
      <c r="F22749" s="29"/>
      <c r="G22749" s="45"/>
      <c r="L22749"/>
      <c r="M22749" s="46"/>
    </row>
    <row r="22750" spans="1:13" x14ac:dyDescent="0.3">
      <c r="A22750"/>
      <c r="B22750"/>
      <c r="C22750" s="29"/>
      <c r="D22750"/>
      <c r="E22750" s="44"/>
      <c r="F22750" s="29"/>
      <c r="G22750" s="45"/>
      <c r="L22750"/>
      <c r="M22750" s="46"/>
    </row>
    <row r="22751" spans="1:13" x14ac:dyDescent="0.3">
      <c r="A22751"/>
      <c r="B22751"/>
      <c r="C22751" s="29"/>
      <c r="D22751"/>
      <c r="E22751" s="44"/>
      <c r="F22751" s="29"/>
      <c r="G22751" s="45"/>
      <c r="L22751"/>
      <c r="M22751" s="46"/>
    </row>
    <row r="22752" spans="1:13" x14ac:dyDescent="0.3">
      <c r="A22752"/>
      <c r="B22752"/>
      <c r="C22752" s="29"/>
      <c r="D22752"/>
      <c r="E22752" s="44"/>
      <c r="F22752" s="29"/>
      <c r="G22752" s="45"/>
      <c r="L22752"/>
      <c r="M22752" s="46"/>
    </row>
    <row r="22753" spans="1:13" x14ac:dyDescent="0.3">
      <c r="A22753"/>
      <c r="B22753"/>
      <c r="C22753" s="29"/>
      <c r="D22753"/>
      <c r="E22753" s="44"/>
      <c r="F22753" s="29"/>
      <c r="G22753" s="45"/>
      <c r="L22753"/>
      <c r="M22753" s="46"/>
    </row>
    <row r="22754" spans="1:13" x14ac:dyDescent="0.3">
      <c r="A22754"/>
      <c r="B22754"/>
      <c r="C22754" s="29"/>
      <c r="D22754"/>
      <c r="E22754" s="44"/>
      <c r="F22754" s="29"/>
      <c r="G22754" s="45"/>
      <c r="L22754"/>
      <c r="M22754" s="46"/>
    </row>
    <row r="22755" spans="1:13" x14ac:dyDescent="0.3">
      <c r="A22755"/>
      <c r="B22755"/>
      <c r="C22755" s="29"/>
      <c r="D22755"/>
      <c r="E22755" s="44"/>
      <c r="F22755" s="29"/>
      <c r="G22755" s="45"/>
      <c r="L22755"/>
      <c r="M22755" s="46"/>
    </row>
    <row r="22756" spans="1:13" x14ac:dyDescent="0.3">
      <c r="A22756"/>
      <c r="B22756"/>
      <c r="C22756" s="29"/>
      <c r="D22756"/>
      <c r="E22756" s="44"/>
      <c r="F22756" s="29"/>
      <c r="G22756" s="45"/>
      <c r="L22756"/>
      <c r="M22756" s="46"/>
    </row>
    <row r="22757" spans="1:13" x14ac:dyDescent="0.3">
      <c r="A22757"/>
      <c r="B22757"/>
      <c r="C22757" s="29"/>
      <c r="D22757"/>
      <c r="E22757" s="44"/>
      <c r="F22757" s="29"/>
      <c r="G22757" s="45"/>
      <c r="L22757"/>
      <c r="M22757" s="46"/>
    </row>
    <row r="22758" spans="1:13" x14ac:dyDescent="0.3">
      <c r="A22758"/>
      <c r="B22758"/>
      <c r="C22758" s="29"/>
      <c r="D22758"/>
      <c r="E22758" s="44"/>
      <c r="F22758" s="29"/>
      <c r="G22758" s="45"/>
      <c r="L22758"/>
      <c r="M22758" s="46"/>
    </row>
    <row r="22759" spans="1:13" x14ac:dyDescent="0.3">
      <c r="A22759"/>
      <c r="B22759"/>
      <c r="C22759" s="29"/>
      <c r="D22759"/>
      <c r="E22759" s="44"/>
      <c r="F22759" s="29"/>
      <c r="G22759" s="45"/>
      <c r="L22759"/>
      <c r="M22759" s="46"/>
    </row>
    <row r="22760" spans="1:13" x14ac:dyDescent="0.3">
      <c r="A22760"/>
      <c r="B22760"/>
      <c r="C22760" s="29"/>
      <c r="D22760"/>
      <c r="E22760" s="44"/>
      <c r="F22760" s="29"/>
      <c r="G22760" s="45"/>
      <c r="L22760"/>
      <c r="M22760" s="46"/>
    </row>
    <row r="22761" spans="1:13" x14ac:dyDescent="0.3">
      <c r="A22761"/>
      <c r="B22761"/>
      <c r="C22761" s="29"/>
      <c r="D22761"/>
      <c r="E22761" s="44"/>
      <c r="F22761" s="29"/>
      <c r="G22761" s="45"/>
      <c r="L22761"/>
      <c r="M22761" s="46"/>
    </row>
    <row r="22762" spans="1:13" x14ac:dyDescent="0.3">
      <c r="A22762"/>
      <c r="B22762"/>
      <c r="C22762" s="29"/>
      <c r="D22762"/>
      <c r="E22762" s="44"/>
      <c r="F22762" s="29"/>
      <c r="G22762" s="45"/>
      <c r="L22762"/>
      <c r="M22762" s="46"/>
    </row>
    <row r="22763" spans="1:13" x14ac:dyDescent="0.3">
      <c r="A22763"/>
      <c r="B22763"/>
      <c r="C22763" s="29"/>
      <c r="D22763"/>
      <c r="E22763" s="44"/>
      <c r="F22763" s="29"/>
      <c r="G22763" s="45"/>
      <c r="L22763"/>
      <c r="M22763" s="46"/>
    </row>
    <row r="22764" spans="1:13" x14ac:dyDescent="0.3">
      <c r="A22764"/>
      <c r="B22764"/>
      <c r="C22764" s="29"/>
      <c r="D22764"/>
      <c r="E22764" s="44"/>
      <c r="F22764" s="29"/>
      <c r="G22764" s="45"/>
      <c r="L22764"/>
      <c r="M22764" s="46"/>
    </row>
    <row r="22765" spans="1:13" x14ac:dyDescent="0.3">
      <c r="A22765"/>
      <c r="B22765"/>
      <c r="C22765" s="29"/>
      <c r="D22765"/>
      <c r="E22765" s="44"/>
      <c r="F22765" s="29"/>
      <c r="G22765" s="45"/>
      <c r="L22765"/>
      <c r="M22765" s="46"/>
    </row>
    <row r="22766" spans="1:13" x14ac:dyDescent="0.3">
      <c r="A22766"/>
      <c r="B22766"/>
      <c r="C22766" s="29"/>
      <c r="D22766"/>
      <c r="E22766" s="44"/>
      <c r="F22766" s="29"/>
      <c r="G22766" s="45"/>
      <c r="L22766"/>
      <c r="M22766" s="46"/>
    </row>
    <row r="22767" spans="1:13" x14ac:dyDescent="0.3">
      <c r="A22767"/>
      <c r="B22767"/>
      <c r="C22767" s="29"/>
      <c r="D22767"/>
      <c r="E22767" s="44"/>
      <c r="F22767" s="29"/>
      <c r="G22767" s="45"/>
      <c r="L22767"/>
      <c r="M22767" s="46"/>
    </row>
    <row r="22768" spans="1:13" x14ac:dyDescent="0.3">
      <c r="A22768"/>
      <c r="B22768"/>
      <c r="C22768" s="29"/>
      <c r="D22768"/>
      <c r="E22768" s="44"/>
      <c r="F22768" s="29"/>
      <c r="G22768" s="45"/>
      <c r="L22768"/>
      <c r="M22768" s="46"/>
    </row>
    <row r="22769" spans="1:13" x14ac:dyDescent="0.3">
      <c r="A22769"/>
      <c r="B22769"/>
      <c r="C22769" s="29"/>
      <c r="D22769"/>
      <c r="E22769" s="44"/>
      <c r="F22769" s="29"/>
      <c r="G22769" s="45"/>
      <c r="L22769"/>
      <c r="M22769" s="46"/>
    </row>
    <row r="22770" spans="1:13" x14ac:dyDescent="0.3">
      <c r="A22770"/>
      <c r="B22770"/>
      <c r="C22770" s="29"/>
      <c r="D22770"/>
      <c r="E22770" s="44"/>
      <c r="F22770" s="29"/>
      <c r="G22770" s="45"/>
      <c r="L22770"/>
      <c r="M22770" s="46"/>
    </row>
    <row r="22771" spans="1:13" x14ac:dyDescent="0.3">
      <c r="A22771"/>
      <c r="B22771"/>
      <c r="C22771" s="29"/>
      <c r="D22771"/>
      <c r="E22771" s="44"/>
      <c r="F22771" s="29"/>
      <c r="G22771" s="45"/>
      <c r="L22771"/>
      <c r="M22771" s="46"/>
    </row>
    <row r="22772" spans="1:13" x14ac:dyDescent="0.3">
      <c r="A22772"/>
      <c r="B22772"/>
      <c r="C22772" s="29"/>
      <c r="D22772"/>
      <c r="E22772" s="44"/>
      <c r="F22772" s="29"/>
      <c r="G22772" s="45"/>
      <c r="L22772"/>
      <c r="M22772" s="46"/>
    </row>
    <row r="22773" spans="1:13" x14ac:dyDescent="0.3">
      <c r="A22773"/>
      <c r="B22773"/>
      <c r="C22773" s="29"/>
      <c r="D22773"/>
      <c r="E22773" s="44"/>
      <c r="F22773" s="29"/>
      <c r="G22773" s="45"/>
      <c r="L22773"/>
      <c r="M22773" s="46"/>
    </row>
    <row r="22774" spans="1:13" x14ac:dyDescent="0.3">
      <c r="A22774"/>
      <c r="B22774"/>
      <c r="C22774" s="29"/>
      <c r="D22774"/>
      <c r="E22774" s="44"/>
      <c r="F22774" s="29"/>
      <c r="G22774" s="45"/>
      <c r="L22774"/>
      <c r="M22774" s="46"/>
    </row>
    <row r="22775" spans="1:13" x14ac:dyDescent="0.3">
      <c r="A22775"/>
      <c r="B22775"/>
      <c r="C22775" s="29"/>
      <c r="D22775"/>
      <c r="E22775" s="44"/>
      <c r="F22775" s="29"/>
      <c r="G22775" s="45"/>
      <c r="L22775"/>
      <c r="M22775" s="46"/>
    </row>
    <row r="22776" spans="1:13" x14ac:dyDescent="0.3">
      <c r="A22776"/>
      <c r="B22776"/>
      <c r="C22776" s="29"/>
      <c r="D22776"/>
      <c r="E22776" s="44"/>
      <c r="F22776" s="29"/>
      <c r="G22776" s="45"/>
      <c r="L22776"/>
      <c r="M22776" s="46"/>
    </row>
    <row r="22777" spans="1:13" x14ac:dyDescent="0.3">
      <c r="A22777"/>
      <c r="B22777"/>
      <c r="C22777" s="29"/>
      <c r="D22777"/>
      <c r="E22777" s="44"/>
      <c r="F22777" s="29"/>
      <c r="G22777" s="45"/>
      <c r="L22777"/>
      <c r="M22777" s="46"/>
    </row>
    <row r="22778" spans="1:13" x14ac:dyDescent="0.3">
      <c r="A22778"/>
      <c r="B22778"/>
      <c r="C22778" s="29"/>
      <c r="D22778"/>
      <c r="E22778" s="44"/>
      <c r="F22778" s="29"/>
      <c r="G22778" s="45"/>
      <c r="L22778"/>
      <c r="M22778" s="46"/>
    </row>
    <row r="22779" spans="1:13" x14ac:dyDescent="0.3">
      <c r="A22779"/>
      <c r="B22779"/>
      <c r="C22779" s="29"/>
      <c r="D22779"/>
      <c r="E22779" s="44"/>
      <c r="F22779" s="29"/>
      <c r="G22779" s="45"/>
      <c r="L22779"/>
      <c r="M22779" s="46"/>
    </row>
    <row r="22780" spans="1:13" x14ac:dyDescent="0.3">
      <c r="A22780"/>
      <c r="B22780"/>
      <c r="C22780" s="29"/>
      <c r="D22780"/>
      <c r="E22780" s="44"/>
      <c r="F22780" s="29"/>
      <c r="G22780" s="45"/>
      <c r="L22780"/>
      <c r="M22780" s="46"/>
    </row>
    <row r="22781" spans="1:13" x14ac:dyDescent="0.3">
      <c r="A22781"/>
      <c r="B22781"/>
      <c r="C22781" s="29"/>
      <c r="D22781"/>
      <c r="E22781" s="44"/>
      <c r="F22781" s="29"/>
      <c r="G22781" s="45"/>
      <c r="L22781"/>
      <c r="M22781" s="46"/>
    </row>
    <row r="22782" spans="1:13" x14ac:dyDescent="0.3">
      <c r="A22782"/>
      <c r="B22782"/>
      <c r="C22782" s="29"/>
      <c r="D22782"/>
      <c r="E22782" s="44"/>
      <c r="F22782" s="29"/>
      <c r="G22782" s="45"/>
      <c r="L22782"/>
      <c r="M22782" s="46"/>
    </row>
    <row r="22783" spans="1:13" x14ac:dyDescent="0.3">
      <c r="A22783"/>
      <c r="B22783"/>
      <c r="C22783" s="29"/>
      <c r="D22783"/>
      <c r="E22783" s="44"/>
      <c r="F22783" s="29"/>
      <c r="G22783" s="45"/>
      <c r="L22783"/>
      <c r="M22783" s="46"/>
    </row>
    <row r="22784" spans="1:13" x14ac:dyDescent="0.3">
      <c r="A22784"/>
      <c r="B22784"/>
      <c r="C22784" s="29"/>
      <c r="D22784"/>
      <c r="E22784" s="44"/>
      <c r="F22784" s="29"/>
      <c r="G22784" s="45"/>
      <c r="L22784"/>
      <c r="M22784" s="46"/>
    </row>
    <row r="22785" spans="1:13" x14ac:dyDescent="0.3">
      <c r="A22785"/>
      <c r="B22785"/>
      <c r="C22785" s="29"/>
      <c r="D22785"/>
      <c r="E22785" s="44"/>
      <c r="F22785" s="29"/>
      <c r="G22785" s="45"/>
      <c r="L22785"/>
      <c r="M22785" s="46"/>
    </row>
    <row r="22786" spans="1:13" x14ac:dyDescent="0.3">
      <c r="A22786"/>
      <c r="B22786"/>
      <c r="C22786" s="29"/>
      <c r="D22786"/>
      <c r="E22786" s="44"/>
      <c r="F22786" s="29"/>
      <c r="G22786" s="45"/>
      <c r="L22786"/>
      <c r="M22786" s="46"/>
    </row>
    <row r="22787" spans="1:13" x14ac:dyDescent="0.3">
      <c r="A22787"/>
      <c r="B22787"/>
      <c r="C22787" s="29"/>
      <c r="D22787"/>
      <c r="E22787" s="44"/>
      <c r="F22787" s="29"/>
      <c r="G22787" s="45"/>
      <c r="L22787"/>
      <c r="M22787" s="46"/>
    </row>
    <row r="22788" spans="1:13" x14ac:dyDescent="0.3">
      <c r="A22788"/>
      <c r="B22788"/>
      <c r="C22788" s="29"/>
      <c r="D22788"/>
      <c r="E22788" s="44"/>
      <c r="F22788" s="29"/>
      <c r="G22788" s="45"/>
      <c r="L22788"/>
      <c r="M22788" s="46"/>
    </row>
    <row r="22789" spans="1:13" x14ac:dyDescent="0.3">
      <c r="A22789"/>
      <c r="B22789"/>
      <c r="C22789" s="29"/>
      <c r="D22789"/>
      <c r="E22789" s="44"/>
      <c r="F22789" s="29"/>
      <c r="G22789" s="45"/>
      <c r="L22789"/>
      <c r="M22789" s="46"/>
    </row>
    <row r="22790" spans="1:13" x14ac:dyDescent="0.3">
      <c r="A22790"/>
      <c r="B22790"/>
      <c r="C22790" s="29"/>
      <c r="D22790"/>
      <c r="E22790" s="44"/>
      <c r="F22790" s="29"/>
      <c r="G22790" s="45"/>
      <c r="L22790"/>
      <c r="M22790" s="46"/>
    </row>
    <row r="22791" spans="1:13" x14ac:dyDescent="0.3">
      <c r="A22791"/>
      <c r="B22791"/>
      <c r="C22791" s="29"/>
      <c r="D22791"/>
      <c r="E22791" s="44"/>
      <c r="F22791" s="29"/>
      <c r="G22791" s="45"/>
      <c r="L22791"/>
      <c r="M22791" s="46"/>
    </row>
    <row r="22792" spans="1:13" x14ac:dyDescent="0.3">
      <c r="A22792"/>
      <c r="B22792"/>
      <c r="C22792" s="29"/>
      <c r="D22792"/>
      <c r="E22792" s="44"/>
      <c r="F22792" s="29"/>
      <c r="G22792" s="45"/>
      <c r="L22792"/>
      <c r="M22792" s="46"/>
    </row>
    <row r="22793" spans="1:13" x14ac:dyDescent="0.3">
      <c r="A22793"/>
      <c r="B22793"/>
      <c r="C22793" s="29"/>
      <c r="D22793"/>
      <c r="E22793" s="44"/>
      <c r="F22793" s="29"/>
      <c r="G22793" s="45"/>
      <c r="L22793"/>
      <c r="M22793" s="46"/>
    </row>
    <row r="22794" spans="1:13" x14ac:dyDescent="0.3">
      <c r="A22794"/>
      <c r="B22794"/>
      <c r="C22794" s="29"/>
      <c r="D22794"/>
      <c r="E22794" s="44"/>
      <c r="F22794" s="29"/>
      <c r="G22794" s="45"/>
      <c r="L22794"/>
      <c r="M22794" s="46"/>
    </row>
    <row r="22795" spans="1:13" x14ac:dyDescent="0.3">
      <c r="A22795"/>
      <c r="B22795"/>
      <c r="C22795" s="29"/>
      <c r="D22795"/>
      <c r="E22795" s="44"/>
      <c r="F22795" s="29"/>
      <c r="G22795" s="45"/>
      <c r="L22795"/>
      <c r="M22795" s="46"/>
    </row>
    <row r="22796" spans="1:13" x14ac:dyDescent="0.3">
      <c r="A22796"/>
      <c r="B22796"/>
      <c r="C22796" s="29"/>
      <c r="D22796"/>
      <c r="E22796" s="44"/>
      <c r="F22796" s="29"/>
      <c r="G22796" s="45"/>
      <c r="L22796"/>
      <c r="M22796" s="46"/>
    </row>
    <row r="22797" spans="1:13" x14ac:dyDescent="0.3">
      <c r="A22797"/>
      <c r="B22797"/>
      <c r="C22797" s="29"/>
      <c r="D22797"/>
      <c r="E22797" s="44"/>
      <c r="F22797" s="29"/>
      <c r="G22797" s="45"/>
      <c r="L22797"/>
      <c r="M22797" s="46"/>
    </row>
    <row r="22798" spans="1:13" x14ac:dyDescent="0.3">
      <c r="A22798"/>
      <c r="B22798"/>
      <c r="C22798" s="29"/>
      <c r="D22798"/>
      <c r="E22798" s="44"/>
      <c r="F22798" s="29"/>
      <c r="G22798" s="45"/>
      <c r="L22798"/>
      <c r="M22798" s="46"/>
    </row>
    <row r="22799" spans="1:13" x14ac:dyDescent="0.3">
      <c r="A22799"/>
      <c r="B22799"/>
      <c r="C22799" s="29"/>
      <c r="D22799"/>
      <c r="E22799" s="44"/>
      <c r="F22799" s="29"/>
      <c r="G22799" s="45"/>
      <c r="L22799"/>
      <c r="M22799" s="46"/>
    </row>
    <row r="22800" spans="1:13" x14ac:dyDescent="0.3">
      <c r="A22800"/>
      <c r="B22800"/>
      <c r="C22800" s="29"/>
      <c r="D22800"/>
      <c r="E22800" s="44"/>
      <c r="F22800" s="29"/>
      <c r="G22800" s="45"/>
      <c r="L22800"/>
      <c r="M22800" s="46"/>
    </row>
    <row r="22801" spans="1:13" x14ac:dyDescent="0.3">
      <c r="A22801"/>
      <c r="B22801"/>
      <c r="C22801" s="29"/>
      <c r="D22801"/>
      <c r="E22801" s="44"/>
      <c r="F22801" s="29"/>
      <c r="G22801" s="45"/>
      <c r="L22801"/>
      <c r="M22801" s="46"/>
    </row>
    <row r="22802" spans="1:13" x14ac:dyDescent="0.3">
      <c r="A22802"/>
      <c r="B22802"/>
      <c r="C22802" s="29"/>
      <c r="D22802"/>
      <c r="E22802" s="44"/>
      <c r="F22802" s="29"/>
      <c r="G22802" s="45"/>
      <c r="L22802"/>
      <c r="M22802" s="46"/>
    </row>
    <row r="22803" spans="1:13" x14ac:dyDescent="0.3">
      <c r="A22803"/>
      <c r="B22803"/>
      <c r="C22803" s="29"/>
      <c r="D22803"/>
      <c r="E22803" s="44"/>
      <c r="F22803" s="29"/>
      <c r="G22803" s="45"/>
      <c r="L22803"/>
      <c r="M22803" s="46"/>
    </row>
    <row r="22804" spans="1:13" x14ac:dyDescent="0.3">
      <c r="A22804"/>
      <c r="B22804"/>
      <c r="C22804" s="29"/>
      <c r="D22804"/>
      <c r="E22804" s="44"/>
      <c r="F22804" s="29"/>
      <c r="G22804" s="45"/>
      <c r="L22804"/>
      <c r="M22804" s="46"/>
    </row>
    <row r="22805" spans="1:13" x14ac:dyDescent="0.3">
      <c r="A22805"/>
      <c r="B22805"/>
      <c r="C22805" s="29"/>
      <c r="D22805"/>
      <c r="E22805" s="44"/>
      <c r="F22805" s="29"/>
      <c r="G22805" s="45"/>
      <c r="L22805"/>
      <c r="M22805" s="46"/>
    </row>
    <row r="22806" spans="1:13" x14ac:dyDescent="0.3">
      <c r="A22806"/>
      <c r="B22806"/>
      <c r="C22806" s="29"/>
      <c r="D22806"/>
      <c r="E22806" s="44"/>
      <c r="F22806" s="29"/>
      <c r="G22806" s="45"/>
      <c r="L22806"/>
      <c r="M22806" s="46"/>
    </row>
    <row r="22807" spans="1:13" x14ac:dyDescent="0.3">
      <c r="A22807"/>
      <c r="B22807"/>
      <c r="C22807" s="29"/>
      <c r="D22807"/>
      <c r="E22807" s="44"/>
      <c r="F22807" s="29"/>
      <c r="G22807" s="45"/>
      <c r="L22807"/>
      <c r="M22807" s="46"/>
    </row>
    <row r="22808" spans="1:13" x14ac:dyDescent="0.3">
      <c r="A22808"/>
      <c r="B22808"/>
      <c r="C22808" s="29"/>
      <c r="D22808"/>
      <c r="E22808" s="44"/>
      <c r="F22808" s="29"/>
      <c r="G22808" s="45"/>
      <c r="L22808"/>
      <c r="M22808" s="46"/>
    </row>
    <row r="22809" spans="1:13" x14ac:dyDescent="0.3">
      <c r="A22809"/>
      <c r="B22809"/>
      <c r="C22809" s="29"/>
      <c r="D22809"/>
      <c r="E22809" s="44"/>
      <c r="F22809" s="29"/>
      <c r="G22809" s="45"/>
      <c r="L22809"/>
      <c r="M22809" s="46"/>
    </row>
    <row r="22810" spans="1:13" x14ac:dyDescent="0.3">
      <c r="A22810"/>
      <c r="B22810"/>
      <c r="C22810" s="29"/>
      <c r="D22810"/>
      <c r="E22810" s="44"/>
      <c r="F22810" s="29"/>
      <c r="G22810" s="45"/>
      <c r="L22810"/>
      <c r="M22810" s="46"/>
    </row>
    <row r="22811" spans="1:13" x14ac:dyDescent="0.3">
      <c r="A22811"/>
      <c r="B22811"/>
      <c r="C22811" s="29"/>
      <c r="D22811"/>
      <c r="E22811" s="44"/>
      <c r="F22811" s="29"/>
      <c r="G22811" s="45"/>
      <c r="L22811"/>
      <c r="M22811" s="46"/>
    </row>
    <row r="22812" spans="1:13" x14ac:dyDescent="0.3">
      <c r="A22812"/>
      <c r="B22812"/>
      <c r="C22812" s="29"/>
      <c r="D22812"/>
      <c r="E22812" s="44"/>
      <c r="F22812" s="29"/>
      <c r="G22812" s="45"/>
      <c r="L22812"/>
      <c r="M22812" s="46"/>
    </row>
    <row r="22813" spans="1:13" x14ac:dyDescent="0.3">
      <c r="A22813"/>
      <c r="B22813"/>
      <c r="C22813" s="29"/>
      <c r="D22813"/>
      <c r="E22813" s="44"/>
      <c r="F22813" s="29"/>
      <c r="G22813" s="45"/>
      <c r="L22813"/>
      <c r="M22813" s="46"/>
    </row>
    <row r="22814" spans="1:13" x14ac:dyDescent="0.3">
      <c r="A22814"/>
      <c r="B22814"/>
      <c r="C22814" s="29"/>
      <c r="D22814"/>
      <c r="E22814" s="44"/>
      <c r="F22814" s="29"/>
      <c r="G22814" s="45"/>
      <c r="L22814"/>
      <c r="M22814" s="46"/>
    </row>
    <row r="22815" spans="1:13" x14ac:dyDescent="0.3">
      <c r="A22815"/>
      <c r="B22815"/>
      <c r="C22815" s="29"/>
      <c r="D22815"/>
      <c r="E22815" s="44"/>
      <c r="F22815" s="29"/>
      <c r="G22815" s="45"/>
      <c r="L22815"/>
      <c r="M22815" s="46"/>
    </row>
    <row r="22816" spans="1:13" x14ac:dyDescent="0.3">
      <c r="A22816"/>
      <c r="B22816"/>
      <c r="C22816" s="29"/>
      <c r="D22816"/>
      <c r="E22816" s="44"/>
      <c r="F22816" s="29"/>
      <c r="G22816" s="45"/>
      <c r="L22816"/>
      <c r="M22816" s="46"/>
    </row>
    <row r="22817" spans="1:13" x14ac:dyDescent="0.3">
      <c r="A22817"/>
      <c r="B22817"/>
      <c r="C22817" s="29"/>
      <c r="D22817"/>
      <c r="E22817" s="44"/>
      <c r="F22817" s="29"/>
      <c r="G22817" s="45"/>
      <c r="L22817"/>
      <c r="M22817" s="46"/>
    </row>
    <row r="22818" spans="1:13" x14ac:dyDescent="0.3">
      <c r="A22818"/>
      <c r="B22818"/>
      <c r="C22818" s="29"/>
      <c r="D22818"/>
      <c r="E22818" s="44"/>
      <c r="F22818" s="29"/>
      <c r="G22818" s="45"/>
      <c r="L22818"/>
      <c r="M22818" s="46"/>
    </row>
    <row r="22819" spans="1:13" x14ac:dyDescent="0.3">
      <c r="A22819"/>
      <c r="B22819"/>
      <c r="C22819" s="29"/>
      <c r="D22819"/>
      <c r="E22819" s="44"/>
      <c r="F22819" s="29"/>
      <c r="G22819" s="45"/>
      <c r="L22819"/>
      <c r="M22819" s="46"/>
    </row>
    <row r="22820" spans="1:13" x14ac:dyDescent="0.3">
      <c r="A22820"/>
      <c r="B22820"/>
      <c r="C22820" s="29"/>
      <c r="D22820"/>
      <c r="E22820" s="44"/>
      <c r="F22820" s="29"/>
      <c r="G22820" s="45"/>
      <c r="L22820"/>
      <c r="M22820" s="46"/>
    </row>
    <row r="22821" spans="1:13" x14ac:dyDescent="0.3">
      <c r="A22821"/>
      <c r="B22821"/>
      <c r="C22821" s="29"/>
      <c r="D22821"/>
      <c r="E22821" s="44"/>
      <c r="F22821" s="29"/>
      <c r="G22821" s="45"/>
      <c r="L22821"/>
      <c r="M22821" s="46"/>
    </row>
    <row r="22822" spans="1:13" x14ac:dyDescent="0.3">
      <c r="A22822"/>
      <c r="B22822"/>
      <c r="C22822" s="29"/>
      <c r="D22822"/>
      <c r="E22822" s="44"/>
      <c r="F22822" s="29"/>
      <c r="G22822" s="45"/>
      <c r="L22822"/>
      <c r="M22822" s="46"/>
    </row>
    <row r="22823" spans="1:13" x14ac:dyDescent="0.3">
      <c r="A22823"/>
      <c r="B22823"/>
      <c r="C22823" s="29"/>
      <c r="D22823"/>
      <c r="E22823" s="44"/>
      <c r="F22823" s="29"/>
      <c r="G22823" s="45"/>
      <c r="L22823"/>
      <c r="M22823" s="46"/>
    </row>
    <row r="22824" spans="1:13" x14ac:dyDescent="0.3">
      <c r="A22824"/>
      <c r="B22824"/>
      <c r="C22824" s="29"/>
      <c r="D22824"/>
      <c r="E22824" s="44"/>
      <c r="F22824" s="29"/>
      <c r="G22824" s="45"/>
      <c r="L22824"/>
      <c r="M22824" s="46"/>
    </row>
    <row r="22825" spans="1:13" x14ac:dyDescent="0.3">
      <c r="A22825"/>
      <c r="B22825"/>
      <c r="C22825" s="29"/>
      <c r="D22825"/>
      <c r="E22825" s="44"/>
      <c r="F22825" s="29"/>
      <c r="G22825" s="45"/>
      <c r="L22825"/>
      <c r="M22825" s="46"/>
    </row>
    <row r="22826" spans="1:13" x14ac:dyDescent="0.3">
      <c r="A22826"/>
      <c r="B22826"/>
      <c r="C22826" s="29"/>
      <c r="D22826"/>
      <c r="E22826" s="44"/>
      <c r="F22826" s="29"/>
      <c r="G22826" s="45"/>
      <c r="L22826"/>
      <c r="M22826" s="46"/>
    </row>
    <row r="22827" spans="1:13" x14ac:dyDescent="0.3">
      <c r="A22827"/>
      <c r="B22827"/>
      <c r="C22827" s="29"/>
      <c r="D22827"/>
      <c r="E22827" s="44"/>
      <c r="F22827" s="29"/>
      <c r="G22827" s="45"/>
      <c r="L22827"/>
      <c r="M22827" s="46"/>
    </row>
    <row r="22828" spans="1:13" x14ac:dyDescent="0.3">
      <c r="A22828"/>
      <c r="B22828"/>
      <c r="C22828" s="29"/>
      <c r="D22828"/>
      <c r="E22828" s="44"/>
      <c r="F22828" s="29"/>
      <c r="G22828" s="45"/>
      <c r="L22828"/>
      <c r="M22828" s="46"/>
    </row>
    <row r="22829" spans="1:13" x14ac:dyDescent="0.3">
      <c r="A22829"/>
      <c r="B22829"/>
      <c r="C22829" s="29"/>
      <c r="D22829"/>
      <c r="E22829" s="44"/>
      <c r="F22829" s="29"/>
      <c r="G22829" s="45"/>
      <c r="L22829"/>
      <c r="M22829" s="46"/>
    </row>
    <row r="22830" spans="1:13" x14ac:dyDescent="0.3">
      <c r="A22830"/>
      <c r="B22830"/>
      <c r="C22830" s="29"/>
      <c r="D22830"/>
      <c r="E22830" s="44"/>
      <c r="F22830" s="29"/>
      <c r="G22830" s="45"/>
      <c r="L22830"/>
      <c r="M22830" s="46"/>
    </row>
    <row r="22831" spans="1:13" x14ac:dyDescent="0.3">
      <c r="A22831"/>
      <c r="B22831"/>
      <c r="C22831" s="29"/>
      <c r="D22831"/>
      <c r="E22831" s="44"/>
      <c r="F22831" s="29"/>
      <c r="G22831" s="45"/>
      <c r="L22831"/>
      <c r="M22831" s="46"/>
    </row>
    <row r="22832" spans="1:13" x14ac:dyDescent="0.3">
      <c r="A22832"/>
      <c r="B22832"/>
      <c r="C22832" s="29"/>
      <c r="D22832"/>
      <c r="E22832" s="44"/>
      <c r="F22832" s="29"/>
      <c r="G22832" s="45"/>
      <c r="L22832"/>
      <c r="M22832" s="46"/>
    </row>
    <row r="22833" spans="1:13" x14ac:dyDescent="0.3">
      <c r="A22833"/>
      <c r="B22833"/>
      <c r="C22833" s="29"/>
      <c r="D22833"/>
      <c r="E22833" s="44"/>
      <c r="F22833" s="29"/>
      <c r="G22833" s="45"/>
      <c r="L22833"/>
      <c r="M22833" s="46"/>
    </row>
    <row r="22834" spans="1:13" x14ac:dyDescent="0.3">
      <c r="A22834"/>
      <c r="B22834"/>
      <c r="C22834" s="29"/>
      <c r="D22834"/>
      <c r="E22834" s="44"/>
      <c r="F22834" s="29"/>
      <c r="G22834" s="45"/>
      <c r="L22834"/>
      <c r="M22834" s="46"/>
    </row>
    <row r="22835" spans="1:13" x14ac:dyDescent="0.3">
      <c r="A22835"/>
      <c r="B22835"/>
      <c r="C22835" s="29"/>
      <c r="D22835"/>
      <c r="E22835" s="44"/>
      <c r="F22835" s="29"/>
      <c r="G22835" s="45"/>
      <c r="L22835"/>
      <c r="M22835" s="46"/>
    </row>
    <row r="22836" spans="1:13" x14ac:dyDescent="0.3">
      <c r="A22836"/>
      <c r="B22836"/>
      <c r="C22836" s="29"/>
      <c r="D22836"/>
      <c r="E22836" s="44"/>
      <c r="F22836" s="29"/>
      <c r="G22836" s="45"/>
      <c r="L22836"/>
      <c r="M22836" s="46"/>
    </row>
    <row r="22837" spans="1:13" x14ac:dyDescent="0.3">
      <c r="A22837"/>
      <c r="B22837"/>
      <c r="C22837" s="29"/>
      <c r="D22837"/>
      <c r="E22837" s="44"/>
      <c r="F22837" s="29"/>
      <c r="G22837" s="45"/>
      <c r="L22837"/>
      <c r="M22837" s="46"/>
    </row>
    <row r="22838" spans="1:13" x14ac:dyDescent="0.3">
      <c r="A22838"/>
      <c r="B22838"/>
      <c r="C22838" s="29"/>
      <c r="D22838"/>
      <c r="E22838" s="44"/>
      <c r="F22838" s="29"/>
      <c r="G22838" s="45"/>
      <c r="L22838"/>
      <c r="M22838" s="46"/>
    </row>
    <row r="22839" spans="1:13" x14ac:dyDescent="0.3">
      <c r="A22839"/>
      <c r="B22839"/>
      <c r="C22839" s="29"/>
      <c r="D22839"/>
      <c r="E22839" s="44"/>
      <c r="F22839" s="29"/>
      <c r="G22839" s="45"/>
      <c r="L22839"/>
      <c r="M22839" s="46"/>
    </row>
    <row r="22840" spans="1:13" x14ac:dyDescent="0.3">
      <c r="A22840"/>
      <c r="B22840"/>
      <c r="C22840" s="29"/>
      <c r="D22840"/>
      <c r="E22840" s="44"/>
      <c r="F22840" s="29"/>
      <c r="G22840" s="45"/>
      <c r="L22840"/>
      <c r="M22840" s="46"/>
    </row>
    <row r="22841" spans="1:13" x14ac:dyDescent="0.3">
      <c r="A22841"/>
      <c r="B22841"/>
      <c r="C22841" s="29"/>
      <c r="D22841"/>
      <c r="E22841" s="44"/>
      <c r="F22841" s="29"/>
      <c r="G22841" s="45"/>
      <c r="L22841"/>
      <c r="M22841" s="46"/>
    </row>
    <row r="22842" spans="1:13" x14ac:dyDescent="0.3">
      <c r="A22842"/>
      <c r="B22842"/>
      <c r="C22842" s="29"/>
      <c r="D22842"/>
      <c r="E22842" s="44"/>
      <c r="F22842" s="29"/>
      <c r="G22842" s="45"/>
      <c r="L22842"/>
      <c r="M22842" s="46"/>
    </row>
    <row r="22843" spans="1:13" x14ac:dyDescent="0.3">
      <c r="A22843"/>
      <c r="B22843"/>
      <c r="C22843" s="29"/>
      <c r="D22843"/>
      <c r="E22843" s="44"/>
      <c r="F22843" s="29"/>
      <c r="G22843" s="45"/>
      <c r="L22843"/>
      <c r="M22843" s="46"/>
    </row>
    <row r="22844" spans="1:13" x14ac:dyDescent="0.3">
      <c r="A22844"/>
      <c r="B22844"/>
      <c r="C22844" s="29"/>
      <c r="D22844"/>
      <c r="E22844" s="44"/>
      <c r="F22844" s="29"/>
      <c r="G22844" s="45"/>
      <c r="L22844"/>
      <c r="M22844" s="46"/>
    </row>
    <row r="22845" spans="1:13" x14ac:dyDescent="0.3">
      <c r="A22845"/>
      <c r="B22845"/>
      <c r="C22845" s="29"/>
      <c r="D22845"/>
      <c r="E22845" s="44"/>
      <c r="F22845" s="29"/>
      <c r="G22845" s="45"/>
      <c r="L22845"/>
      <c r="M22845" s="46"/>
    </row>
    <row r="22846" spans="1:13" x14ac:dyDescent="0.3">
      <c r="A22846"/>
      <c r="B22846"/>
      <c r="C22846" s="29"/>
      <c r="D22846"/>
      <c r="E22846" s="44"/>
      <c r="F22846" s="29"/>
      <c r="G22846" s="45"/>
      <c r="L22846"/>
      <c r="M22846" s="46"/>
    </row>
    <row r="22847" spans="1:13" x14ac:dyDescent="0.3">
      <c r="A22847"/>
      <c r="B22847"/>
      <c r="C22847" s="29"/>
      <c r="D22847"/>
      <c r="E22847" s="44"/>
      <c r="F22847" s="29"/>
      <c r="G22847" s="45"/>
      <c r="L22847"/>
      <c r="M22847" s="46"/>
    </row>
    <row r="22848" spans="1:13" x14ac:dyDescent="0.3">
      <c r="A22848"/>
      <c r="B22848"/>
      <c r="C22848" s="29"/>
      <c r="D22848"/>
      <c r="E22848" s="44"/>
      <c r="F22848" s="29"/>
      <c r="G22848" s="45"/>
      <c r="L22848"/>
      <c r="M22848" s="46"/>
    </row>
    <row r="22849" spans="1:13" x14ac:dyDescent="0.3">
      <c r="A22849"/>
      <c r="B22849"/>
      <c r="C22849" s="29"/>
      <c r="D22849"/>
      <c r="E22849" s="44"/>
      <c r="F22849" s="29"/>
      <c r="G22849" s="45"/>
      <c r="L22849"/>
      <c r="M22849" s="46"/>
    </row>
    <row r="22850" spans="1:13" x14ac:dyDescent="0.3">
      <c r="A22850"/>
      <c r="B22850"/>
      <c r="C22850" s="29"/>
      <c r="D22850"/>
      <c r="E22850" s="44"/>
      <c r="F22850" s="29"/>
      <c r="G22850" s="45"/>
      <c r="L22850"/>
      <c r="M22850" s="46"/>
    </row>
    <row r="22851" spans="1:13" x14ac:dyDescent="0.3">
      <c r="A22851"/>
      <c r="B22851"/>
      <c r="C22851" s="29"/>
      <c r="D22851"/>
      <c r="E22851" s="44"/>
      <c r="F22851" s="29"/>
      <c r="G22851" s="45"/>
      <c r="L22851"/>
      <c r="M22851" s="46"/>
    </row>
    <row r="22852" spans="1:13" x14ac:dyDescent="0.3">
      <c r="A22852"/>
      <c r="B22852"/>
      <c r="C22852" s="29"/>
      <c r="D22852"/>
      <c r="E22852" s="44"/>
      <c r="F22852" s="29"/>
      <c r="G22852" s="45"/>
      <c r="L22852"/>
      <c r="M22852" s="46"/>
    </row>
    <row r="22853" spans="1:13" x14ac:dyDescent="0.3">
      <c r="A22853"/>
      <c r="B22853"/>
      <c r="C22853" s="29"/>
      <c r="D22853"/>
      <c r="E22853" s="44"/>
      <c r="F22853" s="29"/>
      <c r="G22853" s="45"/>
      <c r="L22853"/>
      <c r="M22853" s="46"/>
    </row>
    <row r="22854" spans="1:13" x14ac:dyDescent="0.3">
      <c r="A22854"/>
      <c r="B22854"/>
      <c r="C22854" s="29"/>
      <c r="D22854"/>
      <c r="E22854" s="44"/>
      <c r="F22854" s="29"/>
      <c r="G22854" s="45"/>
      <c r="L22854"/>
      <c r="M22854" s="46"/>
    </row>
    <row r="22855" spans="1:13" x14ac:dyDescent="0.3">
      <c r="A22855"/>
      <c r="B22855"/>
      <c r="C22855" s="29"/>
      <c r="D22855"/>
      <c r="E22855" s="44"/>
      <c r="F22855" s="29"/>
      <c r="G22855" s="45"/>
      <c r="L22855"/>
      <c r="M22855" s="46"/>
    </row>
    <row r="22856" spans="1:13" x14ac:dyDescent="0.3">
      <c r="A22856"/>
      <c r="B22856"/>
      <c r="C22856" s="29"/>
      <c r="D22856"/>
      <c r="E22856" s="44"/>
      <c r="F22856" s="29"/>
      <c r="G22856" s="45"/>
      <c r="L22856"/>
      <c r="M22856" s="46"/>
    </row>
    <row r="22857" spans="1:13" x14ac:dyDescent="0.3">
      <c r="A22857"/>
      <c r="B22857"/>
      <c r="C22857" s="29"/>
      <c r="D22857"/>
      <c r="E22857" s="44"/>
      <c r="F22857" s="29"/>
      <c r="G22857" s="45"/>
      <c r="L22857"/>
      <c r="M22857" s="46"/>
    </row>
    <row r="22858" spans="1:13" x14ac:dyDescent="0.3">
      <c r="A22858"/>
      <c r="B22858"/>
      <c r="C22858" s="29"/>
      <c r="D22858"/>
      <c r="E22858" s="44"/>
      <c r="F22858" s="29"/>
      <c r="G22858" s="45"/>
      <c r="L22858"/>
      <c r="M22858" s="46"/>
    </row>
    <row r="22859" spans="1:13" x14ac:dyDescent="0.3">
      <c r="A22859"/>
      <c r="B22859"/>
      <c r="C22859" s="29"/>
      <c r="D22859"/>
      <c r="E22859" s="44"/>
      <c r="F22859" s="29"/>
      <c r="G22859" s="45"/>
      <c r="L22859"/>
      <c r="M22859" s="46"/>
    </row>
    <row r="22860" spans="1:13" x14ac:dyDescent="0.3">
      <c r="A22860"/>
      <c r="B22860"/>
      <c r="C22860" s="29"/>
      <c r="D22860"/>
      <c r="E22860" s="44"/>
      <c r="F22860" s="29"/>
      <c r="G22860" s="45"/>
      <c r="L22860"/>
      <c r="M22860" s="46"/>
    </row>
    <row r="22861" spans="1:13" x14ac:dyDescent="0.3">
      <c r="A22861"/>
      <c r="B22861"/>
      <c r="C22861" s="29"/>
      <c r="D22861"/>
      <c r="E22861" s="44"/>
      <c r="F22861" s="29"/>
      <c r="G22861" s="45"/>
      <c r="L22861"/>
      <c r="M22861" s="46"/>
    </row>
    <row r="22862" spans="1:13" x14ac:dyDescent="0.3">
      <c r="A22862"/>
      <c r="B22862"/>
      <c r="C22862" s="29"/>
      <c r="D22862"/>
      <c r="E22862" s="44"/>
      <c r="F22862" s="29"/>
      <c r="G22862" s="45"/>
      <c r="L22862"/>
      <c r="M22862" s="46"/>
    </row>
    <row r="22863" spans="1:13" x14ac:dyDescent="0.3">
      <c r="A22863"/>
      <c r="B22863"/>
      <c r="C22863" s="29"/>
      <c r="D22863"/>
      <c r="E22863" s="44"/>
      <c r="F22863" s="29"/>
      <c r="G22863" s="45"/>
      <c r="L22863"/>
      <c r="M22863" s="46"/>
    </row>
    <row r="22864" spans="1:13" x14ac:dyDescent="0.3">
      <c r="A22864"/>
      <c r="B22864"/>
      <c r="C22864" s="29"/>
      <c r="D22864"/>
      <c r="E22864" s="44"/>
      <c r="F22864" s="29"/>
      <c r="G22864" s="45"/>
      <c r="L22864"/>
      <c r="M22864" s="46"/>
    </row>
    <row r="22865" spans="1:13" x14ac:dyDescent="0.3">
      <c r="A22865"/>
      <c r="B22865"/>
      <c r="C22865" s="29"/>
      <c r="D22865"/>
      <c r="E22865" s="44"/>
      <c r="F22865" s="29"/>
      <c r="G22865" s="45"/>
      <c r="L22865"/>
      <c r="M22865" s="46"/>
    </row>
    <row r="22866" spans="1:13" x14ac:dyDescent="0.3">
      <c r="A22866"/>
      <c r="B22866"/>
      <c r="C22866" s="29"/>
      <c r="D22866"/>
      <c r="E22866" s="44"/>
      <c r="F22866" s="29"/>
      <c r="G22866" s="45"/>
      <c r="L22866"/>
      <c r="M22866" s="46"/>
    </row>
    <row r="22867" spans="1:13" x14ac:dyDescent="0.3">
      <c r="A22867"/>
      <c r="B22867"/>
      <c r="C22867" s="29"/>
      <c r="D22867"/>
      <c r="E22867" s="44"/>
      <c r="F22867" s="29"/>
      <c r="G22867" s="45"/>
      <c r="L22867"/>
      <c r="M22867" s="46"/>
    </row>
    <row r="22868" spans="1:13" x14ac:dyDescent="0.3">
      <c r="A22868"/>
      <c r="B22868"/>
      <c r="C22868" s="29"/>
      <c r="D22868"/>
      <c r="E22868" s="44"/>
      <c r="F22868" s="29"/>
      <c r="G22868" s="45"/>
      <c r="L22868"/>
      <c r="M22868" s="46"/>
    </row>
    <row r="22869" spans="1:13" x14ac:dyDescent="0.3">
      <c r="A22869"/>
      <c r="B22869"/>
      <c r="C22869" s="29"/>
      <c r="D22869"/>
      <c r="E22869" s="44"/>
      <c r="F22869" s="29"/>
      <c r="G22869" s="45"/>
      <c r="L22869"/>
      <c r="M22869" s="46"/>
    </row>
    <row r="22870" spans="1:13" x14ac:dyDescent="0.3">
      <c r="A22870"/>
      <c r="B22870"/>
      <c r="C22870" s="29"/>
      <c r="D22870"/>
      <c r="E22870" s="44"/>
      <c r="F22870" s="29"/>
      <c r="G22870" s="45"/>
      <c r="L22870"/>
      <c r="M22870" s="46"/>
    </row>
    <row r="22871" spans="1:13" x14ac:dyDescent="0.3">
      <c r="A22871"/>
      <c r="B22871"/>
      <c r="C22871" s="29"/>
      <c r="D22871"/>
      <c r="E22871" s="44"/>
      <c r="F22871" s="29"/>
      <c r="G22871" s="45"/>
      <c r="L22871"/>
      <c r="M22871" s="46"/>
    </row>
    <row r="22872" spans="1:13" x14ac:dyDescent="0.3">
      <c r="A22872"/>
      <c r="B22872"/>
      <c r="C22872" s="29"/>
      <c r="D22872"/>
      <c r="E22872" s="44"/>
      <c r="F22872" s="29"/>
      <c r="G22872" s="45"/>
      <c r="L22872"/>
      <c r="M22872" s="46"/>
    </row>
    <row r="22873" spans="1:13" x14ac:dyDescent="0.3">
      <c r="A22873"/>
      <c r="B22873"/>
      <c r="C22873" s="29"/>
      <c r="D22873"/>
      <c r="E22873" s="44"/>
      <c r="F22873" s="29"/>
      <c r="G22873" s="45"/>
      <c r="L22873"/>
      <c r="M22873" s="46"/>
    </row>
    <row r="22874" spans="1:13" x14ac:dyDescent="0.3">
      <c r="A22874"/>
      <c r="B22874"/>
      <c r="C22874" s="29"/>
      <c r="D22874"/>
      <c r="E22874" s="44"/>
      <c r="F22874" s="29"/>
      <c r="G22874" s="45"/>
      <c r="L22874"/>
      <c r="M22874" s="46"/>
    </row>
    <row r="22875" spans="1:13" x14ac:dyDescent="0.3">
      <c r="A22875"/>
      <c r="B22875"/>
      <c r="C22875" s="29"/>
      <c r="D22875"/>
      <c r="E22875" s="44"/>
      <c r="F22875" s="29"/>
      <c r="G22875" s="45"/>
      <c r="L22875"/>
      <c r="M22875" s="46"/>
    </row>
    <row r="22876" spans="1:13" x14ac:dyDescent="0.3">
      <c r="A22876"/>
      <c r="B22876"/>
      <c r="C22876" s="29"/>
      <c r="D22876"/>
      <c r="E22876" s="44"/>
      <c r="F22876" s="29"/>
      <c r="G22876" s="45"/>
      <c r="L22876"/>
      <c r="M22876" s="46"/>
    </row>
    <row r="22877" spans="1:13" x14ac:dyDescent="0.3">
      <c r="A22877"/>
      <c r="B22877"/>
      <c r="C22877" s="29"/>
      <c r="D22877"/>
      <c r="E22877" s="44"/>
      <c r="F22877" s="29"/>
      <c r="G22877" s="45"/>
      <c r="L22877"/>
      <c r="M22877" s="46"/>
    </row>
    <row r="22878" spans="1:13" x14ac:dyDescent="0.3">
      <c r="A22878"/>
      <c r="B22878"/>
      <c r="C22878" s="29"/>
      <c r="D22878"/>
      <c r="E22878" s="44"/>
      <c r="F22878" s="29"/>
      <c r="G22878" s="45"/>
      <c r="L22878"/>
      <c r="M22878" s="46"/>
    </row>
    <row r="22879" spans="1:13" x14ac:dyDescent="0.3">
      <c r="A22879"/>
      <c r="B22879"/>
      <c r="C22879" s="29"/>
      <c r="D22879"/>
      <c r="E22879" s="44"/>
      <c r="F22879" s="29"/>
      <c r="G22879" s="45"/>
      <c r="L22879"/>
      <c r="M22879" s="46"/>
    </row>
    <row r="22880" spans="1:13" x14ac:dyDescent="0.3">
      <c r="A22880"/>
      <c r="B22880"/>
      <c r="C22880" s="29"/>
      <c r="D22880"/>
      <c r="E22880" s="44"/>
      <c r="F22880" s="29"/>
      <c r="G22880" s="45"/>
      <c r="L22880"/>
      <c r="M22880" s="46"/>
    </row>
    <row r="22881" spans="1:13" x14ac:dyDescent="0.3">
      <c r="A22881"/>
      <c r="B22881"/>
      <c r="C22881" s="29"/>
      <c r="D22881"/>
      <c r="E22881" s="44"/>
      <c r="F22881" s="29"/>
      <c r="G22881" s="45"/>
      <c r="L22881"/>
      <c r="M22881" s="46"/>
    </row>
    <row r="22882" spans="1:13" x14ac:dyDescent="0.3">
      <c r="A22882"/>
      <c r="B22882"/>
      <c r="C22882" s="29"/>
      <c r="D22882"/>
      <c r="E22882" s="44"/>
      <c r="F22882" s="29"/>
      <c r="G22882" s="45"/>
      <c r="L22882"/>
      <c r="M22882" s="46"/>
    </row>
    <row r="22883" spans="1:13" x14ac:dyDescent="0.3">
      <c r="A22883"/>
      <c r="B22883"/>
      <c r="C22883" s="29"/>
      <c r="D22883"/>
      <c r="E22883" s="44"/>
      <c r="F22883" s="29"/>
      <c r="G22883" s="45"/>
      <c r="L22883"/>
      <c r="M22883" s="46"/>
    </row>
    <row r="22884" spans="1:13" x14ac:dyDescent="0.3">
      <c r="A22884"/>
      <c r="B22884"/>
      <c r="C22884" s="29"/>
      <c r="D22884"/>
      <c r="E22884" s="44"/>
      <c r="F22884" s="29"/>
      <c r="G22884" s="45"/>
      <c r="L22884"/>
      <c r="M22884" s="46"/>
    </row>
    <row r="22885" spans="1:13" x14ac:dyDescent="0.3">
      <c r="A22885"/>
      <c r="B22885"/>
      <c r="C22885" s="29"/>
      <c r="D22885"/>
      <c r="E22885" s="44"/>
      <c r="F22885" s="29"/>
      <c r="G22885" s="45"/>
      <c r="L22885"/>
      <c r="M22885" s="46"/>
    </row>
    <row r="22886" spans="1:13" x14ac:dyDescent="0.3">
      <c r="A22886"/>
      <c r="B22886"/>
      <c r="C22886" s="29"/>
      <c r="D22886"/>
      <c r="E22886" s="44"/>
      <c r="F22886" s="29"/>
      <c r="G22886" s="45"/>
      <c r="L22886"/>
      <c r="M22886" s="46"/>
    </row>
    <row r="22887" spans="1:13" x14ac:dyDescent="0.3">
      <c r="A22887"/>
      <c r="B22887"/>
      <c r="C22887" s="29"/>
      <c r="D22887"/>
      <c r="E22887" s="44"/>
      <c r="F22887" s="29"/>
      <c r="G22887" s="45"/>
      <c r="L22887"/>
      <c r="M22887" s="46"/>
    </row>
    <row r="22888" spans="1:13" x14ac:dyDescent="0.3">
      <c r="A22888"/>
      <c r="B22888"/>
      <c r="C22888" s="29"/>
      <c r="D22888"/>
      <c r="E22888" s="44"/>
      <c r="F22888" s="29"/>
      <c r="G22888" s="45"/>
      <c r="L22888"/>
      <c r="M22888" s="46"/>
    </row>
    <row r="22889" spans="1:13" x14ac:dyDescent="0.3">
      <c r="A22889"/>
      <c r="B22889"/>
      <c r="C22889" s="29"/>
      <c r="D22889"/>
      <c r="E22889" s="44"/>
      <c r="F22889" s="29"/>
      <c r="G22889" s="45"/>
      <c r="L22889"/>
      <c r="M22889" s="46"/>
    </row>
    <row r="22890" spans="1:13" x14ac:dyDescent="0.3">
      <c r="A22890"/>
      <c r="B22890"/>
      <c r="C22890" s="29"/>
      <c r="D22890"/>
      <c r="E22890" s="44"/>
      <c r="F22890" s="29"/>
      <c r="G22890" s="45"/>
      <c r="L22890"/>
      <c r="M22890" s="46"/>
    </row>
    <row r="22891" spans="1:13" x14ac:dyDescent="0.3">
      <c r="A22891"/>
      <c r="B22891"/>
      <c r="C22891" s="29"/>
      <c r="D22891"/>
      <c r="E22891" s="44"/>
      <c r="F22891" s="29"/>
      <c r="G22891" s="45"/>
      <c r="L22891"/>
      <c r="M22891" s="46"/>
    </row>
    <row r="22892" spans="1:13" x14ac:dyDescent="0.3">
      <c r="A22892"/>
      <c r="B22892"/>
      <c r="C22892" s="29"/>
      <c r="D22892"/>
      <c r="E22892" s="44"/>
      <c r="F22892" s="29"/>
      <c r="G22892" s="45"/>
      <c r="L22892"/>
      <c r="M22892" s="46"/>
    </row>
    <row r="22893" spans="1:13" x14ac:dyDescent="0.3">
      <c r="A22893"/>
      <c r="B22893"/>
      <c r="C22893" s="29"/>
      <c r="D22893"/>
      <c r="E22893" s="44"/>
      <c r="F22893" s="29"/>
      <c r="G22893" s="45"/>
      <c r="L22893"/>
      <c r="M22893" s="46"/>
    </row>
    <row r="22894" spans="1:13" x14ac:dyDescent="0.3">
      <c r="A22894"/>
      <c r="B22894"/>
      <c r="C22894" s="29"/>
      <c r="D22894"/>
      <c r="E22894" s="44"/>
      <c r="F22894" s="29"/>
      <c r="G22894" s="45"/>
      <c r="L22894"/>
      <c r="M22894" s="46"/>
    </row>
    <row r="22895" spans="1:13" x14ac:dyDescent="0.3">
      <c r="A22895"/>
      <c r="B22895"/>
      <c r="C22895" s="29"/>
      <c r="D22895"/>
      <c r="E22895" s="44"/>
      <c r="F22895" s="29"/>
      <c r="G22895" s="45"/>
      <c r="L22895"/>
      <c r="M22895" s="46"/>
    </row>
    <row r="22896" spans="1:13" x14ac:dyDescent="0.3">
      <c r="A22896"/>
      <c r="B22896"/>
      <c r="C22896" s="29"/>
      <c r="D22896"/>
      <c r="E22896" s="44"/>
      <c r="F22896" s="29"/>
      <c r="G22896" s="45"/>
      <c r="L22896"/>
      <c r="M22896" s="46"/>
    </row>
    <row r="22897" spans="1:13" x14ac:dyDescent="0.3">
      <c r="A22897"/>
      <c r="B22897"/>
      <c r="C22897" s="29"/>
      <c r="D22897"/>
      <c r="E22897" s="44"/>
      <c r="F22897" s="29"/>
      <c r="G22897" s="45"/>
      <c r="L22897"/>
      <c r="M22897" s="46"/>
    </row>
    <row r="22898" spans="1:13" x14ac:dyDescent="0.3">
      <c r="A22898"/>
      <c r="B22898"/>
      <c r="C22898" s="29"/>
      <c r="D22898"/>
      <c r="E22898" s="44"/>
      <c r="F22898" s="29"/>
      <c r="G22898" s="45"/>
      <c r="L22898"/>
      <c r="M22898" s="46"/>
    </row>
    <row r="22899" spans="1:13" x14ac:dyDescent="0.3">
      <c r="A22899"/>
      <c r="B22899"/>
      <c r="C22899" s="29"/>
      <c r="D22899"/>
      <c r="E22899" s="44"/>
      <c r="F22899" s="29"/>
      <c r="G22899" s="45"/>
      <c r="L22899"/>
      <c r="M22899" s="46"/>
    </row>
    <row r="22900" spans="1:13" x14ac:dyDescent="0.3">
      <c r="A22900"/>
      <c r="B22900"/>
      <c r="C22900" s="29"/>
      <c r="D22900"/>
      <c r="E22900" s="44"/>
      <c r="F22900" s="29"/>
      <c r="G22900" s="45"/>
      <c r="L22900"/>
      <c r="M22900" s="46"/>
    </row>
    <row r="22901" spans="1:13" x14ac:dyDescent="0.3">
      <c r="A22901"/>
      <c r="B22901"/>
      <c r="C22901" s="29"/>
      <c r="D22901"/>
      <c r="E22901" s="44"/>
      <c r="F22901" s="29"/>
      <c r="G22901" s="45"/>
      <c r="L22901"/>
      <c r="M22901" s="46"/>
    </row>
    <row r="22902" spans="1:13" x14ac:dyDescent="0.3">
      <c r="A22902"/>
      <c r="B22902"/>
      <c r="C22902" s="29"/>
      <c r="D22902"/>
      <c r="E22902" s="44"/>
      <c r="F22902" s="29"/>
      <c r="G22902" s="45"/>
      <c r="L22902"/>
      <c r="M22902" s="46"/>
    </row>
    <row r="22903" spans="1:13" x14ac:dyDescent="0.3">
      <c r="A22903"/>
      <c r="B22903"/>
      <c r="C22903" s="29"/>
      <c r="D22903"/>
      <c r="E22903" s="44"/>
      <c r="F22903" s="29"/>
      <c r="G22903" s="45"/>
      <c r="L22903"/>
      <c r="M22903" s="46"/>
    </row>
    <row r="22904" spans="1:13" x14ac:dyDescent="0.3">
      <c r="A22904"/>
      <c r="B22904"/>
      <c r="C22904" s="29"/>
      <c r="D22904"/>
      <c r="E22904" s="44"/>
      <c r="F22904" s="29"/>
      <c r="G22904" s="45"/>
      <c r="L22904"/>
      <c r="M22904" s="46"/>
    </row>
    <row r="22905" spans="1:13" x14ac:dyDescent="0.3">
      <c r="A22905"/>
      <c r="B22905"/>
      <c r="C22905" s="29"/>
      <c r="D22905"/>
      <c r="E22905" s="44"/>
      <c r="F22905" s="29"/>
      <c r="G22905" s="45"/>
      <c r="L22905"/>
      <c r="M22905" s="46"/>
    </row>
    <row r="22906" spans="1:13" x14ac:dyDescent="0.3">
      <c r="A22906"/>
      <c r="B22906"/>
      <c r="C22906" s="29"/>
      <c r="D22906"/>
      <c r="E22906" s="44"/>
      <c r="F22906" s="29"/>
      <c r="G22906" s="45"/>
      <c r="L22906"/>
      <c r="M22906" s="46"/>
    </row>
    <row r="22907" spans="1:13" x14ac:dyDescent="0.3">
      <c r="A22907"/>
      <c r="B22907"/>
      <c r="C22907" s="29"/>
      <c r="D22907"/>
      <c r="E22907" s="44"/>
      <c r="F22907" s="29"/>
      <c r="G22907" s="45"/>
      <c r="L22907"/>
      <c r="M22907" s="46"/>
    </row>
    <row r="22908" spans="1:13" x14ac:dyDescent="0.3">
      <c r="A22908"/>
      <c r="B22908"/>
      <c r="C22908" s="29"/>
      <c r="D22908"/>
      <c r="E22908" s="44"/>
      <c r="F22908" s="29"/>
      <c r="G22908" s="45"/>
      <c r="L22908"/>
      <c r="M22908" s="46"/>
    </row>
    <row r="22909" spans="1:13" x14ac:dyDescent="0.3">
      <c r="A22909"/>
      <c r="B22909"/>
      <c r="C22909" s="29"/>
      <c r="D22909"/>
      <c r="E22909" s="44"/>
      <c r="F22909" s="29"/>
      <c r="G22909" s="45"/>
      <c r="L22909"/>
      <c r="M22909" s="46"/>
    </row>
    <row r="22910" spans="1:13" x14ac:dyDescent="0.3">
      <c r="A22910"/>
      <c r="B22910"/>
      <c r="C22910" s="29"/>
      <c r="D22910"/>
      <c r="E22910" s="44"/>
      <c r="F22910" s="29"/>
      <c r="G22910" s="45"/>
      <c r="L22910"/>
      <c r="M22910" s="46"/>
    </row>
    <row r="22911" spans="1:13" x14ac:dyDescent="0.3">
      <c r="A22911"/>
      <c r="B22911"/>
      <c r="C22911" s="29"/>
      <c r="D22911"/>
      <c r="E22911" s="44"/>
      <c r="F22911" s="29"/>
      <c r="G22911" s="45"/>
      <c r="L22911"/>
      <c r="M22911" s="46"/>
    </row>
    <row r="22912" spans="1:13" x14ac:dyDescent="0.3">
      <c r="A22912"/>
      <c r="B22912"/>
      <c r="C22912" s="29"/>
      <c r="D22912"/>
      <c r="E22912" s="44"/>
      <c r="F22912" s="29"/>
      <c r="G22912" s="45"/>
      <c r="L22912"/>
      <c r="M22912" s="46"/>
    </row>
    <row r="22913" spans="1:13" x14ac:dyDescent="0.3">
      <c r="A22913"/>
      <c r="B22913"/>
      <c r="C22913" s="29"/>
      <c r="D22913"/>
      <c r="E22913" s="44"/>
      <c r="F22913" s="29"/>
      <c r="G22913" s="45"/>
      <c r="L22913"/>
      <c r="M22913" s="46"/>
    </row>
    <row r="22914" spans="1:13" x14ac:dyDescent="0.3">
      <c r="A22914"/>
      <c r="B22914"/>
      <c r="C22914" s="29"/>
      <c r="D22914"/>
      <c r="E22914" s="44"/>
      <c r="F22914" s="29"/>
      <c r="G22914" s="45"/>
      <c r="L22914"/>
      <c r="M22914" s="46"/>
    </row>
    <row r="22915" spans="1:13" x14ac:dyDescent="0.3">
      <c r="A22915"/>
      <c r="B22915"/>
      <c r="C22915" s="29"/>
      <c r="D22915"/>
      <c r="E22915" s="44"/>
      <c r="F22915" s="29"/>
      <c r="G22915" s="45"/>
      <c r="L22915"/>
      <c r="M22915" s="46"/>
    </row>
    <row r="22916" spans="1:13" x14ac:dyDescent="0.3">
      <c r="A22916"/>
      <c r="B22916"/>
      <c r="C22916" s="29"/>
      <c r="D22916"/>
      <c r="E22916" s="44"/>
      <c r="F22916" s="29"/>
      <c r="G22916" s="45"/>
      <c r="L22916"/>
      <c r="M22916" s="46"/>
    </row>
    <row r="22917" spans="1:13" x14ac:dyDescent="0.3">
      <c r="A22917"/>
      <c r="B22917"/>
      <c r="C22917" s="29"/>
      <c r="D22917"/>
      <c r="E22917" s="44"/>
      <c r="F22917" s="29"/>
      <c r="G22917" s="45"/>
      <c r="L22917"/>
      <c r="M22917" s="46"/>
    </row>
    <row r="22918" spans="1:13" x14ac:dyDescent="0.3">
      <c r="A22918"/>
      <c r="B22918"/>
      <c r="C22918" s="29"/>
      <c r="D22918"/>
      <c r="E22918" s="44"/>
      <c r="F22918" s="29"/>
      <c r="G22918" s="45"/>
      <c r="L22918"/>
      <c r="M22918" s="46"/>
    </row>
    <row r="22919" spans="1:13" x14ac:dyDescent="0.3">
      <c r="A22919"/>
      <c r="B22919"/>
      <c r="C22919" s="29"/>
      <c r="D22919"/>
      <c r="E22919" s="44"/>
      <c r="F22919" s="29"/>
      <c r="G22919" s="45"/>
      <c r="L22919"/>
      <c r="M22919" s="46"/>
    </row>
    <row r="22920" spans="1:13" x14ac:dyDescent="0.3">
      <c r="A22920"/>
      <c r="B22920"/>
      <c r="C22920" s="29"/>
      <c r="D22920"/>
      <c r="E22920" s="44"/>
      <c r="F22920" s="29"/>
      <c r="G22920" s="45"/>
      <c r="L22920"/>
      <c r="M22920" s="46"/>
    </row>
    <row r="22921" spans="1:13" x14ac:dyDescent="0.3">
      <c r="A22921"/>
      <c r="B22921"/>
      <c r="C22921" s="29"/>
      <c r="D22921"/>
      <c r="E22921" s="44"/>
      <c r="F22921" s="29"/>
      <c r="G22921" s="45"/>
      <c r="L22921"/>
      <c r="M22921" s="46"/>
    </row>
    <row r="22922" spans="1:13" x14ac:dyDescent="0.3">
      <c r="A22922"/>
      <c r="B22922"/>
      <c r="C22922" s="29"/>
      <c r="D22922"/>
      <c r="E22922" s="44"/>
      <c r="F22922" s="29"/>
      <c r="G22922" s="45"/>
      <c r="L22922"/>
      <c r="M22922" s="46"/>
    </row>
    <row r="22923" spans="1:13" x14ac:dyDescent="0.3">
      <c r="A22923"/>
      <c r="B22923"/>
      <c r="C22923" s="29"/>
      <c r="D22923"/>
      <c r="E22923" s="44"/>
      <c r="F22923" s="29"/>
      <c r="G22923" s="45"/>
      <c r="L22923"/>
      <c r="M22923" s="46"/>
    </row>
    <row r="22924" spans="1:13" x14ac:dyDescent="0.3">
      <c r="A22924"/>
      <c r="B22924"/>
      <c r="C22924" s="29"/>
      <c r="D22924"/>
      <c r="E22924" s="44"/>
      <c r="F22924" s="29"/>
      <c r="G22924" s="45"/>
      <c r="L22924"/>
      <c r="M22924" s="46"/>
    </row>
    <row r="22925" spans="1:13" x14ac:dyDescent="0.3">
      <c r="A22925"/>
      <c r="B22925"/>
      <c r="C22925" s="29"/>
      <c r="D22925"/>
      <c r="E22925" s="44"/>
      <c r="F22925" s="29"/>
      <c r="G22925" s="45"/>
      <c r="L22925"/>
      <c r="M22925" s="46"/>
    </row>
    <row r="22926" spans="1:13" x14ac:dyDescent="0.3">
      <c r="A22926"/>
      <c r="B22926"/>
      <c r="C22926" s="29"/>
      <c r="D22926"/>
      <c r="E22926" s="44"/>
      <c r="F22926" s="29"/>
      <c r="G22926" s="45"/>
      <c r="L22926"/>
      <c r="M22926" s="46"/>
    </row>
    <row r="22927" spans="1:13" x14ac:dyDescent="0.3">
      <c r="A22927"/>
      <c r="B22927"/>
      <c r="C22927" s="29"/>
      <c r="D22927"/>
      <c r="E22927" s="44"/>
      <c r="F22927" s="29"/>
      <c r="G22927" s="45"/>
      <c r="L22927"/>
      <c r="M22927" s="46"/>
    </row>
    <row r="22928" spans="1:13" x14ac:dyDescent="0.3">
      <c r="A22928"/>
      <c r="B22928"/>
      <c r="C22928" s="29"/>
      <c r="D22928"/>
      <c r="E22928" s="44"/>
      <c r="F22928" s="29"/>
      <c r="G22928" s="45"/>
      <c r="L22928"/>
      <c r="M22928" s="46"/>
    </row>
    <row r="22929" spans="1:13" x14ac:dyDescent="0.3">
      <c r="A22929"/>
      <c r="B22929"/>
      <c r="C22929" s="29"/>
      <c r="D22929"/>
      <c r="E22929" s="44"/>
      <c r="F22929" s="29"/>
      <c r="G22929" s="45"/>
      <c r="L22929"/>
      <c r="M22929" s="46"/>
    </row>
    <row r="22930" spans="1:13" x14ac:dyDescent="0.3">
      <c r="A22930"/>
      <c r="B22930"/>
      <c r="C22930" s="29"/>
      <c r="D22930"/>
      <c r="E22930" s="44"/>
      <c r="F22930" s="29"/>
      <c r="G22930" s="45"/>
      <c r="L22930"/>
      <c r="M22930" s="46"/>
    </row>
    <row r="22931" spans="1:13" x14ac:dyDescent="0.3">
      <c r="A22931"/>
      <c r="B22931"/>
      <c r="C22931" s="29"/>
      <c r="D22931"/>
      <c r="E22931" s="44"/>
      <c r="F22931" s="29"/>
      <c r="G22931" s="45"/>
      <c r="L22931"/>
      <c r="M22931" s="46"/>
    </row>
    <row r="22932" spans="1:13" x14ac:dyDescent="0.3">
      <c r="A22932"/>
      <c r="B22932"/>
      <c r="C22932" s="29"/>
      <c r="D22932"/>
      <c r="E22932" s="44"/>
      <c r="F22932" s="29"/>
      <c r="G22932" s="45"/>
      <c r="L22932"/>
      <c r="M22932" s="46"/>
    </row>
    <row r="22933" spans="1:13" x14ac:dyDescent="0.3">
      <c r="A22933"/>
      <c r="B22933"/>
      <c r="C22933" s="29"/>
      <c r="D22933"/>
      <c r="E22933" s="44"/>
      <c r="F22933" s="29"/>
      <c r="G22933" s="45"/>
      <c r="L22933"/>
      <c r="M22933" s="46"/>
    </row>
    <row r="22934" spans="1:13" x14ac:dyDescent="0.3">
      <c r="A22934"/>
      <c r="B22934"/>
      <c r="C22934" s="29"/>
      <c r="D22934"/>
      <c r="E22934" s="44"/>
      <c r="F22934" s="29"/>
      <c r="G22934" s="45"/>
      <c r="L22934"/>
      <c r="M22934" s="46"/>
    </row>
    <row r="22935" spans="1:13" x14ac:dyDescent="0.3">
      <c r="A22935"/>
      <c r="B22935"/>
      <c r="C22935" s="29"/>
      <c r="D22935"/>
      <c r="E22935" s="44"/>
      <c r="F22935" s="29"/>
      <c r="G22935" s="45"/>
      <c r="L22935"/>
      <c r="M22935" s="46"/>
    </row>
    <row r="22936" spans="1:13" x14ac:dyDescent="0.3">
      <c r="A22936"/>
      <c r="B22936"/>
      <c r="C22936" s="29"/>
      <c r="D22936"/>
      <c r="E22936" s="44"/>
      <c r="F22936" s="29"/>
      <c r="G22936" s="45"/>
      <c r="L22936"/>
      <c r="M22936" s="46"/>
    </row>
    <row r="22937" spans="1:13" x14ac:dyDescent="0.3">
      <c r="A22937"/>
      <c r="B22937"/>
      <c r="C22937" s="29"/>
      <c r="D22937"/>
      <c r="E22937" s="44"/>
      <c r="F22937" s="29"/>
      <c r="G22937" s="45"/>
      <c r="L22937"/>
      <c r="M22937" s="46"/>
    </row>
    <row r="22938" spans="1:13" x14ac:dyDescent="0.3">
      <c r="A22938"/>
      <c r="B22938"/>
      <c r="C22938" s="29"/>
      <c r="D22938"/>
      <c r="E22938" s="44"/>
      <c r="F22938" s="29"/>
      <c r="G22938" s="45"/>
      <c r="L22938"/>
      <c r="M22938" s="46"/>
    </row>
    <row r="22939" spans="1:13" x14ac:dyDescent="0.3">
      <c r="A22939"/>
      <c r="B22939"/>
      <c r="C22939" s="29"/>
      <c r="D22939"/>
      <c r="E22939" s="44"/>
      <c r="F22939" s="29"/>
      <c r="G22939" s="45"/>
      <c r="L22939"/>
      <c r="M22939" s="46"/>
    </row>
    <row r="22940" spans="1:13" x14ac:dyDescent="0.3">
      <c r="A22940"/>
      <c r="B22940"/>
      <c r="C22940" s="29"/>
      <c r="D22940"/>
      <c r="E22940" s="44"/>
      <c r="F22940" s="29"/>
      <c r="G22940" s="45"/>
      <c r="L22940"/>
      <c r="M22940" s="46"/>
    </row>
    <row r="22941" spans="1:13" x14ac:dyDescent="0.3">
      <c r="A22941"/>
      <c r="B22941"/>
      <c r="C22941" s="29"/>
      <c r="D22941"/>
      <c r="E22941" s="44"/>
      <c r="F22941" s="29"/>
      <c r="G22941" s="45"/>
      <c r="L22941"/>
      <c r="M22941" s="46"/>
    </row>
    <row r="22942" spans="1:13" x14ac:dyDescent="0.3">
      <c r="A22942"/>
      <c r="B22942"/>
      <c r="C22942" s="29"/>
      <c r="D22942"/>
      <c r="E22942" s="44"/>
      <c r="F22942" s="29"/>
      <c r="G22942" s="45"/>
      <c r="L22942"/>
      <c r="M22942" s="46"/>
    </row>
    <row r="22943" spans="1:13" x14ac:dyDescent="0.3">
      <c r="A22943"/>
      <c r="B22943"/>
      <c r="C22943" s="29"/>
      <c r="D22943"/>
      <c r="E22943" s="44"/>
      <c r="F22943" s="29"/>
      <c r="G22943" s="45"/>
      <c r="L22943"/>
      <c r="M22943" s="46"/>
    </row>
    <row r="22944" spans="1:13" x14ac:dyDescent="0.3">
      <c r="A22944"/>
      <c r="B22944"/>
      <c r="C22944" s="29"/>
      <c r="D22944"/>
      <c r="E22944" s="44"/>
      <c r="F22944" s="29"/>
      <c r="G22944" s="45"/>
      <c r="L22944"/>
      <c r="M22944" s="46"/>
    </row>
    <row r="22945" spans="1:13" x14ac:dyDescent="0.3">
      <c r="A22945"/>
      <c r="B22945"/>
      <c r="C22945" s="29"/>
      <c r="D22945"/>
      <c r="E22945" s="44"/>
      <c r="F22945" s="29"/>
      <c r="G22945" s="45"/>
      <c r="L22945"/>
      <c r="M22945" s="46"/>
    </row>
    <row r="22946" spans="1:13" x14ac:dyDescent="0.3">
      <c r="A22946"/>
      <c r="B22946"/>
      <c r="C22946" s="29"/>
      <c r="D22946"/>
      <c r="E22946" s="44"/>
      <c r="F22946" s="29"/>
      <c r="G22946" s="45"/>
      <c r="L22946"/>
      <c r="M22946" s="46"/>
    </row>
    <row r="22947" spans="1:13" x14ac:dyDescent="0.3">
      <c r="A22947"/>
      <c r="B22947"/>
      <c r="C22947" s="29"/>
      <c r="D22947"/>
      <c r="E22947" s="44"/>
      <c r="F22947" s="29"/>
      <c r="G22947" s="45"/>
      <c r="L22947"/>
      <c r="M22947" s="46"/>
    </row>
    <row r="22948" spans="1:13" x14ac:dyDescent="0.3">
      <c r="A22948"/>
      <c r="B22948"/>
      <c r="C22948" s="29"/>
      <c r="D22948"/>
      <c r="E22948" s="44"/>
      <c r="F22948" s="29"/>
      <c r="G22948" s="45"/>
      <c r="L22948"/>
      <c r="M22948" s="46"/>
    </row>
    <row r="22949" spans="1:13" x14ac:dyDescent="0.3">
      <c r="A22949"/>
      <c r="B22949"/>
      <c r="C22949" s="29"/>
      <c r="D22949"/>
      <c r="E22949" s="44"/>
      <c r="F22949" s="29"/>
      <c r="G22949" s="45"/>
      <c r="L22949"/>
      <c r="M22949" s="46"/>
    </row>
    <row r="22950" spans="1:13" x14ac:dyDescent="0.3">
      <c r="A22950"/>
      <c r="B22950"/>
      <c r="C22950" s="29"/>
      <c r="D22950"/>
      <c r="E22950" s="44"/>
      <c r="F22950" s="29"/>
      <c r="G22950" s="45"/>
      <c r="L22950"/>
      <c r="M22950" s="46"/>
    </row>
    <row r="22951" spans="1:13" x14ac:dyDescent="0.3">
      <c r="A22951"/>
      <c r="B22951"/>
      <c r="C22951" s="29"/>
      <c r="D22951"/>
      <c r="E22951" s="44"/>
      <c r="F22951" s="29"/>
      <c r="G22951" s="45"/>
      <c r="L22951"/>
      <c r="M22951" s="46"/>
    </row>
    <row r="22952" spans="1:13" x14ac:dyDescent="0.3">
      <c r="A22952"/>
      <c r="B22952"/>
      <c r="C22952" s="29"/>
      <c r="D22952"/>
      <c r="E22952" s="44"/>
      <c r="F22952" s="29"/>
      <c r="G22952" s="45"/>
      <c r="L22952"/>
      <c r="M22952" s="46"/>
    </row>
    <row r="22953" spans="1:13" x14ac:dyDescent="0.3">
      <c r="A22953"/>
      <c r="B22953"/>
      <c r="C22953" s="29"/>
      <c r="D22953"/>
      <c r="E22953" s="44"/>
      <c r="F22953" s="29"/>
      <c r="G22953" s="45"/>
      <c r="L22953"/>
      <c r="M22953" s="46"/>
    </row>
    <row r="22954" spans="1:13" x14ac:dyDescent="0.3">
      <c r="A22954"/>
      <c r="B22954"/>
      <c r="C22954" s="29"/>
      <c r="D22954"/>
      <c r="E22954" s="44"/>
      <c r="F22954" s="29"/>
      <c r="G22954" s="45"/>
      <c r="L22954"/>
      <c r="M22954" s="46"/>
    </row>
    <row r="22955" spans="1:13" x14ac:dyDescent="0.3">
      <c r="A22955"/>
      <c r="B22955"/>
      <c r="C22955" s="29"/>
      <c r="D22955"/>
      <c r="E22955" s="44"/>
      <c r="F22955" s="29"/>
      <c r="G22955" s="45"/>
      <c r="L22955"/>
      <c r="M22955" s="46"/>
    </row>
    <row r="22956" spans="1:13" x14ac:dyDescent="0.3">
      <c r="A22956"/>
      <c r="B22956"/>
      <c r="C22956" s="29"/>
      <c r="D22956"/>
      <c r="E22956" s="44"/>
      <c r="F22956" s="29"/>
      <c r="G22956" s="45"/>
      <c r="L22956"/>
      <c r="M22956" s="46"/>
    </row>
    <row r="22957" spans="1:13" x14ac:dyDescent="0.3">
      <c r="A22957"/>
      <c r="B22957"/>
      <c r="C22957" s="29"/>
      <c r="D22957"/>
      <c r="E22957" s="44"/>
      <c r="F22957" s="29"/>
      <c r="G22957" s="45"/>
      <c r="L22957"/>
      <c r="M22957" s="46"/>
    </row>
    <row r="22958" spans="1:13" x14ac:dyDescent="0.3">
      <c r="A22958"/>
      <c r="B22958"/>
      <c r="C22958" s="29"/>
      <c r="D22958"/>
      <c r="E22958" s="44"/>
      <c r="F22958" s="29"/>
      <c r="G22958" s="45"/>
      <c r="L22958"/>
      <c r="M22958" s="46"/>
    </row>
    <row r="22959" spans="1:13" x14ac:dyDescent="0.3">
      <c r="A22959"/>
      <c r="B22959"/>
      <c r="C22959" s="29"/>
      <c r="D22959"/>
      <c r="E22959" s="44"/>
      <c r="F22959" s="29"/>
      <c r="G22959" s="45"/>
      <c r="L22959"/>
      <c r="M22959" s="46"/>
    </row>
    <row r="22960" spans="1:13" x14ac:dyDescent="0.3">
      <c r="A22960"/>
      <c r="B22960"/>
      <c r="C22960" s="29"/>
      <c r="D22960"/>
      <c r="E22960" s="44"/>
      <c r="F22960" s="29"/>
      <c r="G22960" s="45"/>
      <c r="L22960"/>
      <c r="M22960" s="46"/>
    </row>
    <row r="22961" spans="1:13" x14ac:dyDescent="0.3">
      <c r="A22961"/>
      <c r="B22961"/>
      <c r="C22961" s="29"/>
      <c r="D22961"/>
      <c r="E22961" s="44"/>
      <c r="F22961" s="29"/>
      <c r="G22961" s="45"/>
      <c r="L22961"/>
      <c r="M22961" s="46"/>
    </row>
    <row r="22962" spans="1:13" x14ac:dyDescent="0.3">
      <c r="A22962"/>
      <c r="B22962"/>
      <c r="C22962" s="29"/>
      <c r="D22962"/>
      <c r="E22962" s="44"/>
      <c r="F22962" s="29"/>
      <c r="G22962" s="45"/>
      <c r="L22962"/>
      <c r="M22962" s="46"/>
    </row>
    <row r="22963" spans="1:13" x14ac:dyDescent="0.3">
      <c r="A22963"/>
      <c r="B22963"/>
      <c r="C22963" s="29"/>
      <c r="D22963"/>
      <c r="E22963" s="44"/>
      <c r="F22963" s="29"/>
      <c r="G22963" s="45"/>
      <c r="L22963"/>
      <c r="M22963" s="46"/>
    </row>
    <row r="22964" spans="1:13" x14ac:dyDescent="0.3">
      <c r="A22964"/>
      <c r="B22964"/>
      <c r="C22964" s="29"/>
      <c r="D22964"/>
      <c r="E22964" s="44"/>
      <c r="F22964" s="29"/>
      <c r="G22964" s="45"/>
      <c r="L22964"/>
      <c r="M22964" s="46"/>
    </row>
    <row r="22965" spans="1:13" x14ac:dyDescent="0.3">
      <c r="A22965"/>
      <c r="B22965"/>
      <c r="C22965" s="29"/>
      <c r="D22965"/>
      <c r="E22965" s="44"/>
      <c r="F22965" s="29"/>
      <c r="G22965" s="45"/>
      <c r="L22965"/>
      <c r="M22965" s="46"/>
    </row>
    <row r="22966" spans="1:13" x14ac:dyDescent="0.3">
      <c r="A22966"/>
      <c r="B22966"/>
      <c r="C22966" s="29"/>
      <c r="D22966"/>
      <c r="E22966" s="44"/>
      <c r="F22966" s="29"/>
      <c r="G22966" s="45"/>
      <c r="L22966"/>
      <c r="M22966" s="46"/>
    </row>
    <row r="22967" spans="1:13" x14ac:dyDescent="0.3">
      <c r="A22967"/>
      <c r="B22967"/>
      <c r="C22967" s="29"/>
      <c r="D22967"/>
      <c r="E22967" s="44"/>
      <c r="F22967" s="29"/>
      <c r="G22967" s="45"/>
      <c r="L22967"/>
      <c r="M22967" s="46"/>
    </row>
    <row r="22968" spans="1:13" x14ac:dyDescent="0.3">
      <c r="A22968"/>
      <c r="B22968"/>
      <c r="C22968" s="29"/>
      <c r="D22968"/>
      <c r="E22968" s="44"/>
      <c r="F22968" s="29"/>
      <c r="G22968" s="45"/>
      <c r="L22968"/>
      <c r="M22968" s="46"/>
    </row>
    <row r="22969" spans="1:13" x14ac:dyDescent="0.3">
      <c r="A22969"/>
      <c r="B22969"/>
      <c r="C22969" s="29"/>
      <c r="D22969"/>
      <c r="E22969" s="44"/>
      <c r="F22969" s="29"/>
      <c r="G22969" s="45"/>
      <c r="L22969"/>
      <c r="M22969" s="46"/>
    </row>
    <row r="22970" spans="1:13" x14ac:dyDescent="0.3">
      <c r="A22970"/>
      <c r="B22970"/>
      <c r="C22970" s="29"/>
      <c r="D22970"/>
      <c r="E22970" s="44"/>
      <c r="F22970" s="29"/>
      <c r="G22970" s="45"/>
      <c r="L22970"/>
      <c r="M22970" s="46"/>
    </row>
    <row r="22971" spans="1:13" x14ac:dyDescent="0.3">
      <c r="A22971"/>
      <c r="B22971"/>
      <c r="C22971" s="29"/>
      <c r="D22971"/>
      <c r="E22971" s="44"/>
      <c r="F22971" s="29"/>
      <c r="G22971" s="45"/>
      <c r="L22971"/>
      <c r="M22971" s="46"/>
    </row>
    <row r="22972" spans="1:13" x14ac:dyDescent="0.3">
      <c r="A22972"/>
      <c r="B22972"/>
      <c r="C22972" s="29"/>
      <c r="D22972"/>
      <c r="E22972" s="44"/>
      <c r="F22972" s="29"/>
      <c r="G22972" s="45"/>
      <c r="L22972"/>
      <c r="M22972" s="46"/>
    </row>
    <row r="22973" spans="1:13" x14ac:dyDescent="0.3">
      <c r="A22973"/>
      <c r="B22973"/>
      <c r="C22973" s="29"/>
      <c r="D22973"/>
      <c r="E22973" s="44"/>
      <c r="F22973" s="29"/>
      <c r="G22973" s="45"/>
      <c r="L22973"/>
      <c r="M22973" s="46"/>
    </row>
    <row r="22974" spans="1:13" x14ac:dyDescent="0.3">
      <c r="A22974"/>
      <c r="B22974"/>
      <c r="C22974" s="29"/>
      <c r="D22974"/>
      <c r="E22974" s="44"/>
      <c r="F22974" s="29"/>
      <c r="G22974" s="45"/>
      <c r="L22974"/>
      <c r="M22974" s="46"/>
    </row>
    <row r="22975" spans="1:13" x14ac:dyDescent="0.3">
      <c r="A22975"/>
      <c r="B22975"/>
      <c r="C22975" s="29"/>
      <c r="D22975"/>
      <c r="E22975" s="44"/>
      <c r="F22975" s="29"/>
      <c r="G22975" s="45"/>
      <c r="L22975"/>
      <c r="M22975" s="46"/>
    </row>
    <row r="22976" spans="1:13" x14ac:dyDescent="0.3">
      <c r="A22976"/>
      <c r="B22976"/>
      <c r="C22976" s="29"/>
      <c r="D22976"/>
      <c r="E22976" s="44"/>
      <c r="F22976" s="29"/>
      <c r="G22976" s="45"/>
      <c r="L22976"/>
      <c r="M22976" s="46"/>
    </row>
    <row r="22977" spans="1:13" x14ac:dyDescent="0.3">
      <c r="A22977"/>
      <c r="B22977"/>
      <c r="C22977" s="29"/>
      <c r="D22977"/>
      <c r="E22977" s="44"/>
      <c r="F22977" s="29"/>
      <c r="G22977" s="45"/>
      <c r="L22977"/>
      <c r="M22977" s="46"/>
    </row>
    <row r="22978" spans="1:13" x14ac:dyDescent="0.3">
      <c r="A22978"/>
      <c r="B22978"/>
      <c r="C22978" s="29"/>
      <c r="D22978"/>
      <c r="E22978" s="44"/>
      <c r="F22978" s="29"/>
      <c r="G22978" s="45"/>
      <c r="L22978"/>
      <c r="M22978" s="46"/>
    </row>
    <row r="22979" spans="1:13" x14ac:dyDescent="0.3">
      <c r="A22979"/>
      <c r="B22979"/>
      <c r="C22979" s="29"/>
      <c r="D22979"/>
      <c r="E22979" s="44"/>
      <c r="F22979" s="29"/>
      <c r="G22979" s="45"/>
      <c r="L22979"/>
      <c r="M22979" s="46"/>
    </row>
    <row r="22980" spans="1:13" x14ac:dyDescent="0.3">
      <c r="A22980"/>
      <c r="B22980"/>
      <c r="C22980" s="29"/>
      <c r="D22980"/>
      <c r="E22980" s="44"/>
      <c r="F22980" s="29"/>
      <c r="G22980" s="45"/>
      <c r="L22980"/>
      <c r="M22980" s="46"/>
    </row>
    <row r="22981" spans="1:13" x14ac:dyDescent="0.3">
      <c r="A22981"/>
      <c r="B22981"/>
      <c r="C22981" s="29"/>
      <c r="D22981"/>
      <c r="E22981" s="44"/>
      <c r="F22981" s="29"/>
      <c r="G22981" s="45"/>
      <c r="L22981"/>
      <c r="M22981" s="46"/>
    </row>
    <row r="22982" spans="1:13" x14ac:dyDescent="0.3">
      <c r="A22982"/>
      <c r="B22982"/>
      <c r="C22982" s="29"/>
      <c r="D22982"/>
      <c r="E22982" s="44"/>
      <c r="F22982" s="29"/>
      <c r="G22982" s="45"/>
      <c r="L22982"/>
      <c r="M22982" s="46"/>
    </row>
    <row r="22983" spans="1:13" x14ac:dyDescent="0.3">
      <c r="A22983"/>
      <c r="B22983"/>
      <c r="C22983" s="29"/>
      <c r="D22983"/>
      <c r="E22983" s="44"/>
      <c r="F22983" s="29"/>
      <c r="G22983" s="45"/>
      <c r="L22983"/>
      <c r="M22983" s="46"/>
    </row>
    <row r="22984" spans="1:13" x14ac:dyDescent="0.3">
      <c r="A22984"/>
      <c r="B22984"/>
      <c r="C22984" s="29"/>
      <c r="D22984"/>
      <c r="E22984" s="44"/>
      <c r="F22984" s="29"/>
      <c r="G22984" s="45"/>
      <c r="L22984"/>
      <c r="M22984" s="46"/>
    </row>
    <row r="22985" spans="1:13" x14ac:dyDescent="0.3">
      <c r="A22985"/>
      <c r="B22985"/>
      <c r="C22985" s="29"/>
      <c r="D22985"/>
      <c r="E22985" s="44"/>
      <c r="F22985" s="29"/>
      <c r="G22985" s="45"/>
      <c r="L22985"/>
      <c r="M22985" s="46"/>
    </row>
    <row r="22986" spans="1:13" x14ac:dyDescent="0.3">
      <c r="A22986"/>
      <c r="B22986"/>
      <c r="C22986" s="29"/>
      <c r="D22986"/>
      <c r="E22986" s="44"/>
      <c r="F22986" s="29"/>
      <c r="G22986" s="45"/>
      <c r="L22986"/>
      <c r="M22986" s="46"/>
    </row>
    <row r="22987" spans="1:13" x14ac:dyDescent="0.3">
      <c r="A22987"/>
      <c r="B22987"/>
      <c r="C22987" s="29"/>
      <c r="D22987"/>
      <c r="E22987" s="44"/>
      <c r="F22987" s="29"/>
      <c r="G22987" s="45"/>
      <c r="L22987"/>
      <c r="M22987" s="46"/>
    </row>
    <row r="22988" spans="1:13" x14ac:dyDescent="0.3">
      <c r="A22988"/>
      <c r="B22988"/>
      <c r="C22988" s="29"/>
      <c r="D22988"/>
      <c r="E22988" s="44"/>
      <c r="F22988" s="29"/>
      <c r="G22988" s="45"/>
      <c r="L22988"/>
      <c r="M22988" s="46"/>
    </row>
    <row r="22989" spans="1:13" x14ac:dyDescent="0.3">
      <c r="A22989"/>
      <c r="B22989"/>
      <c r="C22989" s="29"/>
      <c r="D22989"/>
      <c r="E22989" s="44"/>
      <c r="F22989" s="29"/>
      <c r="G22989" s="45"/>
      <c r="L22989"/>
      <c r="M22989" s="46"/>
    </row>
    <row r="22990" spans="1:13" x14ac:dyDescent="0.3">
      <c r="A22990"/>
      <c r="B22990"/>
      <c r="C22990" s="29"/>
      <c r="D22990"/>
      <c r="E22990" s="44"/>
      <c r="F22990" s="29"/>
      <c r="G22990" s="45"/>
      <c r="L22990"/>
      <c r="M22990" s="46"/>
    </row>
    <row r="22991" spans="1:13" x14ac:dyDescent="0.3">
      <c r="A22991"/>
      <c r="B22991"/>
      <c r="C22991" s="29"/>
      <c r="D22991"/>
      <c r="E22991" s="44"/>
      <c r="F22991" s="29"/>
      <c r="G22991" s="45"/>
      <c r="L22991"/>
      <c r="M22991" s="46"/>
    </row>
    <row r="22992" spans="1:13" x14ac:dyDescent="0.3">
      <c r="A22992"/>
      <c r="B22992"/>
      <c r="C22992" s="29"/>
      <c r="D22992"/>
      <c r="E22992" s="44"/>
      <c r="F22992" s="29"/>
      <c r="G22992" s="45"/>
      <c r="L22992"/>
      <c r="M22992" s="46"/>
    </row>
    <row r="22993" spans="1:13" x14ac:dyDescent="0.3">
      <c r="A22993"/>
      <c r="B22993"/>
      <c r="C22993" s="29"/>
      <c r="D22993"/>
      <c r="E22993" s="44"/>
      <c r="F22993" s="29"/>
      <c r="G22993" s="45"/>
      <c r="L22993"/>
      <c r="M22993" s="46"/>
    </row>
    <row r="22994" spans="1:13" x14ac:dyDescent="0.3">
      <c r="A22994"/>
      <c r="B22994"/>
      <c r="C22994" s="29"/>
      <c r="D22994"/>
      <c r="E22994" s="44"/>
      <c r="F22994" s="29"/>
      <c r="G22994" s="45"/>
      <c r="L22994"/>
      <c r="M22994" s="46"/>
    </row>
    <row r="22995" spans="1:13" x14ac:dyDescent="0.3">
      <c r="A22995"/>
      <c r="B22995"/>
      <c r="C22995" s="29"/>
      <c r="D22995"/>
      <c r="E22995" s="44"/>
      <c r="F22995" s="29"/>
      <c r="G22995" s="45"/>
      <c r="L22995"/>
      <c r="M22995" s="46"/>
    </row>
    <row r="22996" spans="1:13" x14ac:dyDescent="0.3">
      <c r="A22996"/>
      <c r="B22996"/>
      <c r="C22996" s="29"/>
      <c r="D22996"/>
      <c r="E22996" s="44"/>
      <c r="F22996" s="29"/>
      <c r="G22996" s="45"/>
      <c r="L22996"/>
      <c r="M22996" s="46"/>
    </row>
    <row r="22997" spans="1:13" x14ac:dyDescent="0.3">
      <c r="A22997"/>
      <c r="B22997"/>
      <c r="C22997" s="29"/>
      <c r="D22997"/>
      <c r="E22997" s="44"/>
      <c r="F22997" s="29"/>
      <c r="G22997" s="45"/>
      <c r="L22997"/>
      <c r="M22997" s="46"/>
    </row>
    <row r="22998" spans="1:13" x14ac:dyDescent="0.3">
      <c r="A22998"/>
      <c r="B22998"/>
      <c r="C22998" s="29"/>
      <c r="D22998"/>
      <c r="E22998" s="44"/>
      <c r="F22998" s="29"/>
      <c r="G22998" s="45"/>
      <c r="L22998"/>
      <c r="M22998" s="46"/>
    </row>
    <row r="22999" spans="1:13" x14ac:dyDescent="0.3">
      <c r="A22999"/>
      <c r="B22999"/>
      <c r="C22999" s="29"/>
      <c r="D22999"/>
      <c r="E22999" s="44"/>
      <c r="F22999" s="29"/>
      <c r="G22999" s="45"/>
      <c r="L22999"/>
      <c r="M22999" s="46"/>
    </row>
    <row r="23000" spans="1:13" x14ac:dyDescent="0.3">
      <c r="A23000"/>
      <c r="B23000"/>
      <c r="C23000" s="29"/>
      <c r="D23000"/>
      <c r="E23000" s="44"/>
      <c r="F23000" s="29"/>
      <c r="G23000" s="45"/>
      <c r="L23000"/>
      <c r="M23000" s="46"/>
    </row>
    <row r="23001" spans="1:13" x14ac:dyDescent="0.3">
      <c r="A23001"/>
      <c r="B23001"/>
      <c r="C23001" s="29"/>
      <c r="D23001"/>
      <c r="E23001" s="44"/>
      <c r="F23001" s="29"/>
      <c r="G23001" s="45"/>
      <c r="L23001"/>
      <c r="M23001" s="46"/>
    </row>
    <row r="23002" spans="1:13" x14ac:dyDescent="0.3">
      <c r="A23002"/>
      <c r="B23002"/>
      <c r="C23002" s="29"/>
      <c r="D23002"/>
      <c r="E23002" s="44"/>
      <c r="F23002" s="29"/>
      <c r="G23002" s="45"/>
      <c r="L23002"/>
      <c r="M23002" s="46"/>
    </row>
    <row r="23003" spans="1:13" x14ac:dyDescent="0.3">
      <c r="A23003"/>
      <c r="B23003"/>
      <c r="C23003" s="29"/>
      <c r="D23003"/>
      <c r="E23003" s="44"/>
      <c r="F23003" s="29"/>
      <c r="G23003" s="45"/>
      <c r="L23003"/>
      <c r="M23003" s="46"/>
    </row>
    <row r="23004" spans="1:13" x14ac:dyDescent="0.3">
      <c r="A23004"/>
      <c r="B23004"/>
      <c r="C23004" s="29"/>
      <c r="D23004"/>
      <c r="E23004" s="44"/>
      <c r="F23004" s="29"/>
      <c r="G23004" s="45"/>
      <c r="L23004"/>
      <c r="M23004" s="46"/>
    </row>
    <row r="23005" spans="1:13" x14ac:dyDescent="0.3">
      <c r="A23005"/>
      <c r="B23005"/>
      <c r="C23005" s="29"/>
      <c r="D23005"/>
      <c r="E23005" s="44"/>
      <c r="F23005" s="29"/>
      <c r="G23005" s="45"/>
      <c r="L23005"/>
      <c r="M23005" s="46"/>
    </row>
    <row r="23006" spans="1:13" x14ac:dyDescent="0.3">
      <c r="A23006"/>
      <c r="B23006"/>
      <c r="C23006" s="29"/>
      <c r="D23006"/>
      <c r="E23006" s="44"/>
      <c r="F23006" s="29"/>
      <c r="G23006" s="45"/>
      <c r="L23006"/>
      <c r="M23006" s="46"/>
    </row>
    <row r="23007" spans="1:13" x14ac:dyDescent="0.3">
      <c r="A23007"/>
      <c r="B23007"/>
      <c r="C23007" s="29"/>
      <c r="D23007"/>
      <c r="E23007" s="44"/>
      <c r="F23007" s="29"/>
      <c r="G23007" s="45"/>
      <c r="L23007"/>
      <c r="M23007" s="46"/>
    </row>
    <row r="23008" spans="1:13" x14ac:dyDescent="0.3">
      <c r="A23008"/>
      <c r="B23008"/>
      <c r="C23008" s="29"/>
      <c r="D23008"/>
      <c r="E23008" s="44"/>
      <c r="F23008" s="29"/>
      <c r="G23008" s="45"/>
      <c r="L23008"/>
      <c r="M23008" s="46"/>
    </row>
    <row r="23009" spans="1:13" x14ac:dyDescent="0.3">
      <c r="A23009"/>
      <c r="B23009"/>
      <c r="C23009" s="29"/>
      <c r="D23009"/>
      <c r="E23009" s="44"/>
      <c r="F23009" s="29"/>
      <c r="G23009" s="45"/>
      <c r="L23009"/>
      <c r="M23009" s="46"/>
    </row>
    <row r="23010" spans="1:13" x14ac:dyDescent="0.3">
      <c r="A23010"/>
      <c r="B23010"/>
      <c r="C23010" s="29"/>
      <c r="D23010"/>
      <c r="E23010" s="44"/>
      <c r="F23010" s="29"/>
      <c r="G23010" s="45"/>
      <c r="L23010"/>
      <c r="M23010" s="46"/>
    </row>
    <row r="23011" spans="1:13" x14ac:dyDescent="0.3">
      <c r="A23011"/>
      <c r="B23011"/>
      <c r="C23011" s="29"/>
      <c r="D23011"/>
      <c r="E23011" s="44"/>
      <c r="F23011" s="29"/>
      <c r="G23011" s="45"/>
      <c r="L23011"/>
      <c r="M23011" s="46"/>
    </row>
    <row r="23012" spans="1:13" x14ac:dyDescent="0.3">
      <c r="A23012"/>
      <c r="B23012"/>
      <c r="C23012" s="29"/>
      <c r="D23012"/>
      <c r="E23012" s="44"/>
      <c r="F23012" s="29"/>
      <c r="G23012" s="45"/>
      <c r="L23012"/>
      <c r="M23012" s="46"/>
    </row>
    <row r="23013" spans="1:13" x14ac:dyDescent="0.3">
      <c r="A23013"/>
      <c r="B23013"/>
      <c r="C23013" s="29"/>
      <c r="D23013"/>
      <c r="E23013" s="44"/>
      <c r="F23013" s="29"/>
      <c r="G23013" s="45"/>
      <c r="L23013"/>
      <c r="M23013" s="46"/>
    </row>
    <row r="23014" spans="1:13" x14ac:dyDescent="0.3">
      <c r="A23014"/>
      <c r="B23014"/>
      <c r="C23014" s="29"/>
      <c r="D23014"/>
      <c r="E23014" s="44"/>
      <c r="F23014" s="29"/>
      <c r="G23014" s="45"/>
      <c r="L23014"/>
      <c r="M23014" s="46"/>
    </row>
    <row r="23015" spans="1:13" x14ac:dyDescent="0.3">
      <c r="A23015"/>
      <c r="B23015"/>
      <c r="C23015" s="29"/>
      <c r="D23015"/>
      <c r="E23015" s="44"/>
      <c r="F23015" s="29"/>
      <c r="G23015" s="45"/>
      <c r="L23015"/>
      <c r="M23015" s="46"/>
    </row>
    <row r="23016" spans="1:13" x14ac:dyDescent="0.3">
      <c r="A23016"/>
      <c r="B23016"/>
      <c r="C23016" s="29"/>
      <c r="D23016"/>
      <c r="E23016" s="44"/>
      <c r="F23016" s="29"/>
      <c r="G23016" s="45"/>
      <c r="L23016"/>
      <c r="M23016" s="46"/>
    </row>
    <row r="23017" spans="1:13" x14ac:dyDescent="0.3">
      <c r="A23017"/>
      <c r="B23017"/>
      <c r="C23017" s="29"/>
      <c r="D23017"/>
      <c r="E23017" s="44"/>
      <c r="F23017" s="29"/>
      <c r="G23017" s="45"/>
      <c r="L23017"/>
      <c r="M23017" s="46"/>
    </row>
    <row r="23018" spans="1:13" x14ac:dyDescent="0.3">
      <c r="A23018"/>
      <c r="B23018"/>
      <c r="C23018" s="29"/>
      <c r="D23018"/>
      <c r="E23018" s="44"/>
      <c r="F23018" s="29"/>
      <c r="G23018" s="45"/>
      <c r="L23018"/>
      <c r="M23018" s="46"/>
    </row>
    <row r="23019" spans="1:13" x14ac:dyDescent="0.3">
      <c r="A23019"/>
      <c r="B23019"/>
      <c r="C23019" s="29"/>
      <c r="D23019"/>
      <c r="E23019" s="44"/>
      <c r="F23019" s="29"/>
      <c r="G23019" s="45"/>
      <c r="L23019"/>
      <c r="M23019" s="46"/>
    </row>
    <row r="23020" spans="1:13" x14ac:dyDescent="0.3">
      <c r="A23020"/>
      <c r="B23020"/>
      <c r="C23020" s="29"/>
      <c r="D23020"/>
      <c r="E23020" s="44"/>
      <c r="F23020" s="29"/>
      <c r="G23020" s="45"/>
      <c r="L23020"/>
      <c r="M23020" s="46"/>
    </row>
    <row r="23021" spans="1:13" x14ac:dyDescent="0.3">
      <c r="A23021"/>
      <c r="B23021"/>
      <c r="C23021" s="29"/>
      <c r="D23021"/>
      <c r="E23021" s="44"/>
      <c r="F23021" s="29"/>
      <c r="G23021" s="45"/>
      <c r="L23021"/>
      <c r="M23021" s="46"/>
    </row>
    <row r="23022" spans="1:13" x14ac:dyDescent="0.3">
      <c r="A23022"/>
      <c r="B23022"/>
      <c r="C23022" s="29"/>
      <c r="D23022"/>
      <c r="E23022" s="44"/>
      <c r="F23022" s="29"/>
      <c r="G23022" s="45"/>
      <c r="L23022"/>
      <c r="M23022" s="46"/>
    </row>
    <row r="23023" spans="1:13" x14ac:dyDescent="0.3">
      <c r="A23023"/>
      <c r="B23023"/>
      <c r="C23023" s="29"/>
      <c r="D23023"/>
      <c r="E23023" s="44"/>
      <c r="F23023" s="29"/>
      <c r="G23023" s="45"/>
      <c r="L23023"/>
      <c r="M23023" s="46"/>
    </row>
    <row r="23024" spans="1:13" x14ac:dyDescent="0.3">
      <c r="A23024"/>
      <c r="B23024"/>
      <c r="C23024" s="29"/>
      <c r="D23024"/>
      <c r="E23024" s="44"/>
      <c r="F23024" s="29"/>
      <c r="G23024" s="45"/>
      <c r="L23024"/>
      <c r="M23024" s="46"/>
    </row>
    <row r="23025" spans="1:13" x14ac:dyDescent="0.3">
      <c r="A23025"/>
      <c r="B23025"/>
      <c r="C23025" s="29"/>
      <c r="D23025"/>
      <c r="E23025" s="44"/>
      <c r="F23025" s="29"/>
      <c r="G23025" s="45"/>
      <c r="L23025"/>
      <c r="M23025" s="46"/>
    </row>
    <row r="23026" spans="1:13" x14ac:dyDescent="0.3">
      <c r="A23026"/>
      <c r="B23026"/>
      <c r="C23026" s="29"/>
      <c r="D23026"/>
      <c r="E23026" s="44"/>
      <c r="F23026" s="29"/>
      <c r="G23026" s="45"/>
      <c r="L23026"/>
      <c r="M23026" s="46"/>
    </row>
    <row r="23027" spans="1:13" x14ac:dyDescent="0.3">
      <c r="A23027"/>
      <c r="B23027"/>
      <c r="C23027" s="29"/>
      <c r="D23027"/>
      <c r="E23027" s="44"/>
      <c r="F23027" s="29"/>
      <c r="G23027" s="45"/>
      <c r="L23027"/>
      <c r="M23027" s="46"/>
    </row>
    <row r="23028" spans="1:13" x14ac:dyDescent="0.3">
      <c r="A23028"/>
      <c r="B23028"/>
      <c r="C23028" s="29"/>
      <c r="D23028"/>
      <c r="E23028" s="44"/>
      <c r="F23028" s="29"/>
      <c r="G23028" s="45"/>
      <c r="L23028"/>
      <c r="M23028" s="46"/>
    </row>
    <row r="23029" spans="1:13" x14ac:dyDescent="0.3">
      <c r="A23029"/>
      <c r="B23029"/>
      <c r="C23029" s="29"/>
      <c r="D23029"/>
      <c r="E23029" s="44"/>
      <c r="F23029" s="29"/>
      <c r="G23029" s="45"/>
      <c r="L23029"/>
      <c r="M23029" s="46"/>
    </row>
    <row r="23030" spans="1:13" x14ac:dyDescent="0.3">
      <c r="A23030"/>
      <c r="B23030"/>
      <c r="C23030" s="29"/>
      <c r="D23030"/>
      <c r="E23030" s="44"/>
      <c r="F23030" s="29"/>
      <c r="G23030" s="45"/>
      <c r="L23030"/>
      <c r="M23030" s="46"/>
    </row>
    <row r="23031" spans="1:13" x14ac:dyDescent="0.3">
      <c r="A23031"/>
      <c r="B23031"/>
      <c r="C23031" s="29"/>
      <c r="D23031"/>
      <c r="E23031" s="44"/>
      <c r="F23031" s="29"/>
      <c r="G23031" s="45"/>
      <c r="L23031"/>
      <c r="M23031" s="46"/>
    </row>
    <row r="23032" spans="1:13" x14ac:dyDescent="0.3">
      <c r="A23032"/>
      <c r="B23032"/>
      <c r="C23032" s="29"/>
      <c r="D23032"/>
      <c r="E23032" s="44"/>
      <c r="F23032" s="29"/>
      <c r="G23032" s="45"/>
      <c r="L23032"/>
      <c r="M23032" s="46"/>
    </row>
    <row r="23033" spans="1:13" x14ac:dyDescent="0.3">
      <c r="A23033"/>
      <c r="B23033"/>
      <c r="C23033" s="29"/>
      <c r="D23033"/>
      <c r="E23033" s="44"/>
      <c r="F23033" s="29"/>
      <c r="G23033" s="45"/>
      <c r="L23033"/>
      <c r="M23033" s="46"/>
    </row>
    <row r="23034" spans="1:13" x14ac:dyDescent="0.3">
      <c r="A23034"/>
      <c r="B23034"/>
      <c r="C23034" s="29"/>
      <c r="D23034"/>
      <c r="E23034" s="44"/>
      <c r="F23034" s="29"/>
      <c r="G23034" s="45"/>
      <c r="L23034"/>
      <c r="M23034" s="46"/>
    </row>
    <row r="23035" spans="1:13" x14ac:dyDescent="0.3">
      <c r="A23035"/>
      <c r="B23035"/>
      <c r="C23035" s="29"/>
      <c r="D23035"/>
      <c r="E23035" s="44"/>
      <c r="F23035" s="29"/>
      <c r="G23035" s="45"/>
      <c r="L23035"/>
      <c r="M23035" s="46"/>
    </row>
    <row r="23036" spans="1:13" x14ac:dyDescent="0.3">
      <c r="A23036"/>
      <c r="B23036"/>
      <c r="C23036" s="29"/>
      <c r="D23036"/>
      <c r="E23036" s="44"/>
      <c r="F23036" s="29"/>
      <c r="G23036" s="45"/>
      <c r="L23036"/>
      <c r="M23036" s="46"/>
    </row>
    <row r="23037" spans="1:13" x14ac:dyDescent="0.3">
      <c r="A23037"/>
      <c r="B23037"/>
      <c r="C23037" s="29"/>
      <c r="D23037"/>
      <c r="E23037" s="44"/>
      <c r="F23037" s="29"/>
      <c r="G23037" s="45"/>
      <c r="L23037"/>
      <c r="M23037" s="46"/>
    </row>
    <row r="23038" spans="1:13" x14ac:dyDescent="0.3">
      <c r="A23038"/>
      <c r="B23038"/>
      <c r="C23038" s="29"/>
      <c r="D23038"/>
      <c r="E23038" s="44"/>
      <c r="F23038" s="29"/>
      <c r="G23038" s="45"/>
      <c r="L23038"/>
      <c r="M23038" s="46"/>
    </row>
    <row r="23039" spans="1:13" x14ac:dyDescent="0.3">
      <c r="A23039"/>
      <c r="B23039"/>
      <c r="C23039" s="29"/>
      <c r="D23039"/>
      <c r="E23039" s="44"/>
      <c r="F23039" s="29"/>
      <c r="G23039" s="45"/>
      <c r="L23039"/>
      <c r="M23039" s="46"/>
    </row>
    <row r="23040" spans="1:13" x14ac:dyDescent="0.3">
      <c r="A23040"/>
      <c r="B23040"/>
      <c r="C23040" s="29"/>
      <c r="D23040"/>
      <c r="E23040" s="44"/>
      <c r="F23040" s="29"/>
      <c r="G23040" s="45"/>
      <c r="L23040"/>
      <c r="M23040" s="46"/>
    </row>
    <row r="23041" spans="1:13" x14ac:dyDescent="0.3">
      <c r="A23041"/>
      <c r="B23041"/>
      <c r="C23041" s="29"/>
      <c r="D23041"/>
      <c r="E23041" s="44"/>
      <c r="F23041" s="29"/>
      <c r="G23041" s="45"/>
      <c r="L23041"/>
      <c r="M23041" s="46"/>
    </row>
    <row r="23042" spans="1:13" x14ac:dyDescent="0.3">
      <c r="A23042"/>
      <c r="B23042"/>
      <c r="C23042" s="29"/>
      <c r="D23042"/>
      <c r="E23042" s="44"/>
      <c r="F23042" s="29"/>
      <c r="G23042" s="45"/>
      <c r="L23042"/>
      <c r="M23042" s="46"/>
    </row>
    <row r="23043" spans="1:13" x14ac:dyDescent="0.3">
      <c r="A23043"/>
      <c r="B23043"/>
      <c r="C23043" s="29"/>
      <c r="D23043"/>
      <c r="E23043" s="44"/>
      <c r="F23043" s="29"/>
      <c r="G23043" s="45"/>
      <c r="L23043"/>
      <c r="M23043" s="46"/>
    </row>
    <row r="23044" spans="1:13" x14ac:dyDescent="0.3">
      <c r="A23044"/>
      <c r="B23044"/>
      <c r="C23044" s="29"/>
      <c r="D23044"/>
      <c r="E23044" s="44"/>
      <c r="F23044" s="29"/>
      <c r="G23044" s="45"/>
      <c r="L23044"/>
      <c r="M23044" s="46"/>
    </row>
    <row r="23045" spans="1:13" x14ac:dyDescent="0.3">
      <c r="A23045"/>
      <c r="B23045"/>
      <c r="C23045" s="29"/>
      <c r="D23045"/>
      <c r="E23045" s="44"/>
      <c r="F23045" s="29"/>
      <c r="G23045" s="45"/>
      <c r="L23045"/>
      <c r="M23045" s="46"/>
    </row>
    <row r="23046" spans="1:13" x14ac:dyDescent="0.3">
      <c r="A23046"/>
      <c r="B23046"/>
      <c r="C23046" s="29"/>
      <c r="D23046"/>
      <c r="E23046" s="44"/>
      <c r="F23046" s="29"/>
      <c r="G23046" s="45"/>
      <c r="L23046"/>
      <c r="M23046" s="46"/>
    </row>
    <row r="23047" spans="1:13" x14ac:dyDescent="0.3">
      <c r="A23047"/>
      <c r="B23047"/>
      <c r="C23047" s="29"/>
      <c r="D23047"/>
      <c r="E23047" s="44"/>
      <c r="F23047" s="29"/>
      <c r="G23047" s="45"/>
      <c r="L23047"/>
      <c r="M23047" s="46"/>
    </row>
    <row r="23048" spans="1:13" x14ac:dyDescent="0.3">
      <c r="A23048"/>
      <c r="B23048"/>
      <c r="C23048" s="29"/>
      <c r="D23048"/>
      <c r="E23048" s="44"/>
      <c r="F23048" s="29"/>
      <c r="G23048" s="45"/>
      <c r="L23048"/>
      <c r="M23048" s="46"/>
    </row>
    <row r="23049" spans="1:13" x14ac:dyDescent="0.3">
      <c r="A23049"/>
      <c r="B23049"/>
      <c r="C23049" s="29"/>
      <c r="D23049"/>
      <c r="E23049" s="44"/>
      <c r="F23049" s="29"/>
      <c r="G23049" s="45"/>
      <c r="L23049"/>
      <c r="M23049" s="46"/>
    </row>
    <row r="23050" spans="1:13" x14ac:dyDescent="0.3">
      <c r="A23050"/>
      <c r="B23050"/>
      <c r="C23050" s="29"/>
      <c r="D23050"/>
      <c r="E23050" s="44"/>
      <c r="F23050" s="29"/>
      <c r="G23050" s="45"/>
      <c r="L23050"/>
      <c r="M23050" s="46"/>
    </row>
    <row r="23051" spans="1:13" x14ac:dyDescent="0.3">
      <c r="A23051"/>
      <c r="B23051"/>
      <c r="C23051" s="29"/>
      <c r="D23051"/>
      <c r="E23051" s="44"/>
      <c r="F23051" s="29"/>
      <c r="G23051" s="45"/>
      <c r="L23051"/>
      <c r="M23051" s="46"/>
    </row>
    <row r="23052" spans="1:13" x14ac:dyDescent="0.3">
      <c r="A23052"/>
      <c r="B23052"/>
      <c r="C23052" s="29"/>
      <c r="D23052"/>
      <c r="E23052" s="44"/>
      <c r="F23052" s="29"/>
      <c r="G23052" s="45"/>
      <c r="L23052"/>
      <c r="M23052" s="46"/>
    </row>
    <row r="23053" spans="1:13" x14ac:dyDescent="0.3">
      <c r="A23053"/>
      <c r="B23053"/>
      <c r="C23053" s="29"/>
      <c r="D23053"/>
      <c r="E23053" s="44"/>
      <c r="F23053" s="29"/>
      <c r="G23053" s="45"/>
      <c r="L23053"/>
      <c r="M23053" s="46"/>
    </row>
    <row r="23054" spans="1:13" x14ac:dyDescent="0.3">
      <c r="A23054"/>
      <c r="B23054"/>
      <c r="C23054" s="29"/>
      <c r="D23054"/>
      <c r="E23054" s="44"/>
      <c r="F23054" s="29"/>
      <c r="G23054" s="45"/>
      <c r="L23054"/>
      <c r="M23054" s="46"/>
    </row>
    <row r="23055" spans="1:13" x14ac:dyDescent="0.3">
      <c r="A23055"/>
      <c r="B23055"/>
      <c r="C23055" s="29"/>
      <c r="D23055"/>
      <c r="E23055" s="44"/>
      <c r="F23055" s="29"/>
      <c r="G23055" s="45"/>
      <c r="L23055"/>
      <c r="M23055" s="46"/>
    </row>
    <row r="23056" spans="1:13" x14ac:dyDescent="0.3">
      <c r="A23056"/>
      <c r="B23056"/>
      <c r="C23056" s="29"/>
      <c r="D23056"/>
      <c r="E23056" s="44"/>
      <c r="F23056" s="29"/>
      <c r="G23056" s="45"/>
      <c r="L23056"/>
      <c r="M23056" s="46"/>
    </row>
    <row r="23057" spans="1:13" x14ac:dyDescent="0.3">
      <c r="A23057"/>
      <c r="B23057"/>
      <c r="C23057" s="29"/>
      <c r="D23057"/>
      <c r="E23057" s="44"/>
      <c r="F23057" s="29"/>
      <c r="G23057" s="45"/>
      <c r="L23057"/>
      <c r="M23057" s="46"/>
    </row>
    <row r="23058" spans="1:13" x14ac:dyDescent="0.3">
      <c r="A23058"/>
      <c r="B23058"/>
      <c r="C23058" s="29"/>
      <c r="D23058"/>
      <c r="E23058" s="44"/>
      <c r="F23058" s="29"/>
      <c r="G23058" s="45"/>
      <c r="L23058"/>
      <c r="M23058" s="46"/>
    </row>
    <row r="23059" spans="1:13" x14ac:dyDescent="0.3">
      <c r="A23059"/>
      <c r="B23059"/>
      <c r="C23059" s="29"/>
      <c r="D23059"/>
      <c r="E23059" s="44"/>
      <c r="F23059" s="29"/>
      <c r="G23059" s="45"/>
      <c r="L23059"/>
      <c r="M23059" s="46"/>
    </row>
    <row r="23060" spans="1:13" x14ac:dyDescent="0.3">
      <c r="A23060"/>
      <c r="B23060"/>
      <c r="C23060" s="29"/>
      <c r="D23060"/>
      <c r="E23060" s="44"/>
      <c r="F23060" s="29"/>
      <c r="G23060" s="45"/>
      <c r="L23060"/>
      <c r="M23060" s="46"/>
    </row>
    <row r="23061" spans="1:13" x14ac:dyDescent="0.3">
      <c r="A23061"/>
      <c r="B23061"/>
      <c r="C23061" s="29"/>
      <c r="D23061"/>
      <c r="E23061" s="44"/>
      <c r="F23061" s="29"/>
      <c r="G23061" s="45"/>
      <c r="L23061"/>
      <c r="M23061" s="46"/>
    </row>
    <row r="23062" spans="1:13" x14ac:dyDescent="0.3">
      <c r="A23062"/>
      <c r="B23062"/>
      <c r="C23062" s="29"/>
      <c r="D23062"/>
      <c r="E23062" s="44"/>
      <c r="F23062" s="29"/>
      <c r="G23062" s="45"/>
      <c r="L23062"/>
      <c r="M23062" s="46"/>
    </row>
    <row r="23063" spans="1:13" x14ac:dyDescent="0.3">
      <c r="A23063"/>
      <c r="B23063"/>
      <c r="C23063" s="29"/>
      <c r="D23063"/>
      <c r="E23063" s="44"/>
      <c r="F23063" s="29"/>
      <c r="G23063" s="45"/>
      <c r="L23063"/>
      <c r="M23063" s="46"/>
    </row>
    <row r="23064" spans="1:13" x14ac:dyDescent="0.3">
      <c r="A23064"/>
      <c r="B23064"/>
      <c r="C23064" s="29"/>
      <c r="D23064"/>
      <c r="E23064" s="44"/>
      <c r="F23064" s="29"/>
      <c r="G23064" s="45"/>
      <c r="L23064"/>
      <c r="M23064" s="46"/>
    </row>
    <row r="23065" spans="1:13" x14ac:dyDescent="0.3">
      <c r="A23065"/>
      <c r="B23065"/>
      <c r="C23065" s="29"/>
      <c r="D23065"/>
      <c r="E23065" s="44"/>
      <c r="F23065" s="29"/>
      <c r="G23065" s="45"/>
      <c r="L23065"/>
      <c r="M23065" s="46"/>
    </row>
    <row r="23066" spans="1:13" x14ac:dyDescent="0.3">
      <c r="A23066"/>
      <c r="B23066"/>
      <c r="C23066" s="29"/>
      <c r="D23066"/>
      <c r="E23066" s="44"/>
      <c r="F23066" s="29"/>
      <c r="G23066" s="45"/>
      <c r="L23066"/>
      <c r="M23066" s="46"/>
    </row>
    <row r="23067" spans="1:13" x14ac:dyDescent="0.3">
      <c r="A23067"/>
      <c r="B23067"/>
      <c r="C23067" s="29"/>
      <c r="D23067"/>
      <c r="E23067" s="44"/>
      <c r="F23067" s="29"/>
      <c r="G23067" s="45"/>
      <c r="L23067"/>
      <c r="M23067" s="46"/>
    </row>
    <row r="23068" spans="1:13" x14ac:dyDescent="0.3">
      <c r="A23068"/>
      <c r="B23068"/>
      <c r="C23068" s="29"/>
      <c r="D23068"/>
      <c r="E23068" s="44"/>
      <c r="F23068" s="29"/>
      <c r="G23068" s="45"/>
      <c r="L23068"/>
      <c r="M23068" s="46"/>
    </row>
    <row r="23069" spans="1:13" x14ac:dyDescent="0.3">
      <c r="A23069"/>
      <c r="B23069"/>
      <c r="C23069" s="29"/>
      <c r="D23069"/>
      <c r="E23069" s="44"/>
      <c r="F23069" s="29"/>
      <c r="G23069" s="45"/>
      <c r="L23069"/>
      <c r="M23069" s="46"/>
    </row>
    <row r="23070" spans="1:13" x14ac:dyDescent="0.3">
      <c r="A23070"/>
      <c r="B23070"/>
      <c r="C23070" s="29"/>
      <c r="D23070"/>
      <c r="E23070" s="44"/>
      <c r="F23070" s="29"/>
      <c r="G23070" s="45"/>
      <c r="L23070"/>
      <c r="M23070" s="46"/>
    </row>
    <row r="23071" spans="1:13" x14ac:dyDescent="0.3">
      <c r="A23071"/>
      <c r="B23071"/>
      <c r="C23071" s="29"/>
      <c r="D23071"/>
      <c r="E23071" s="44"/>
      <c r="F23071" s="29"/>
      <c r="G23071" s="45"/>
      <c r="L23071"/>
      <c r="M23071" s="46"/>
    </row>
    <row r="23072" spans="1:13" x14ac:dyDescent="0.3">
      <c r="A23072"/>
      <c r="B23072"/>
      <c r="C23072" s="29"/>
      <c r="D23072"/>
      <c r="E23072" s="44"/>
      <c r="F23072" s="29"/>
      <c r="G23072" s="45"/>
      <c r="L23072"/>
      <c r="M23072" s="46"/>
    </row>
    <row r="23073" spans="1:13" x14ac:dyDescent="0.3">
      <c r="A23073"/>
      <c r="B23073"/>
      <c r="C23073" s="29"/>
      <c r="D23073"/>
      <c r="E23073" s="44"/>
      <c r="F23073" s="29"/>
      <c r="G23073" s="45"/>
      <c r="L23073"/>
      <c r="M23073" s="46"/>
    </row>
    <row r="23074" spans="1:13" x14ac:dyDescent="0.3">
      <c r="A23074"/>
      <c r="B23074"/>
      <c r="C23074" s="29"/>
      <c r="D23074"/>
      <c r="E23074" s="44"/>
      <c r="F23074" s="29"/>
      <c r="G23074" s="45"/>
      <c r="L23074"/>
      <c r="M23074" s="46"/>
    </row>
    <row r="23075" spans="1:13" x14ac:dyDescent="0.3">
      <c r="A23075"/>
      <c r="B23075"/>
      <c r="C23075" s="29"/>
      <c r="D23075"/>
      <c r="E23075" s="44"/>
      <c r="F23075" s="29"/>
      <c r="G23075" s="45"/>
      <c r="L23075"/>
      <c r="M23075" s="46"/>
    </row>
    <row r="23076" spans="1:13" x14ac:dyDescent="0.3">
      <c r="A23076"/>
      <c r="B23076"/>
      <c r="C23076" s="29"/>
      <c r="D23076"/>
      <c r="E23076" s="44"/>
      <c r="F23076" s="29"/>
      <c r="G23076" s="45"/>
      <c r="L23076"/>
      <c r="M23076" s="46"/>
    </row>
    <row r="23077" spans="1:13" x14ac:dyDescent="0.3">
      <c r="A23077"/>
      <c r="B23077"/>
      <c r="C23077" s="29"/>
      <c r="D23077"/>
      <c r="E23077" s="44"/>
      <c r="F23077" s="29"/>
      <c r="G23077" s="45"/>
      <c r="L23077"/>
      <c r="M23077" s="46"/>
    </row>
    <row r="23078" spans="1:13" x14ac:dyDescent="0.3">
      <c r="A23078"/>
      <c r="B23078"/>
      <c r="C23078" s="29"/>
      <c r="D23078"/>
      <c r="E23078" s="44"/>
      <c r="F23078" s="29"/>
      <c r="G23078" s="45"/>
      <c r="L23078"/>
      <c r="M23078" s="46"/>
    </row>
    <row r="23079" spans="1:13" x14ac:dyDescent="0.3">
      <c r="A23079"/>
      <c r="B23079"/>
      <c r="C23079" s="29"/>
      <c r="D23079"/>
      <c r="E23079" s="44"/>
      <c r="F23079" s="29"/>
      <c r="G23079" s="45"/>
      <c r="L23079"/>
      <c r="M23079" s="46"/>
    </row>
    <row r="23080" spans="1:13" x14ac:dyDescent="0.3">
      <c r="A23080"/>
      <c r="B23080"/>
      <c r="C23080" s="29"/>
      <c r="D23080"/>
      <c r="E23080" s="44"/>
      <c r="F23080" s="29"/>
      <c r="G23080" s="45"/>
      <c r="L23080"/>
      <c r="M23080" s="46"/>
    </row>
    <row r="23081" spans="1:13" x14ac:dyDescent="0.3">
      <c r="A23081"/>
      <c r="B23081"/>
      <c r="C23081" s="29"/>
      <c r="D23081"/>
      <c r="E23081" s="44"/>
      <c r="F23081" s="29"/>
      <c r="G23081" s="45"/>
      <c r="L23081"/>
      <c r="M23081" s="46"/>
    </row>
    <row r="23082" spans="1:13" x14ac:dyDescent="0.3">
      <c r="A23082"/>
      <c r="B23082"/>
      <c r="C23082" s="29"/>
      <c r="D23082"/>
      <c r="E23082" s="44"/>
      <c r="F23082" s="29"/>
      <c r="G23082" s="45"/>
      <c r="L23082"/>
      <c r="M23082" s="46"/>
    </row>
    <row r="23083" spans="1:13" x14ac:dyDescent="0.3">
      <c r="A23083"/>
      <c r="B23083"/>
      <c r="C23083" s="29"/>
      <c r="D23083"/>
      <c r="E23083" s="44"/>
      <c r="F23083" s="29"/>
      <c r="G23083" s="45"/>
      <c r="L23083"/>
      <c r="M23083" s="46"/>
    </row>
    <row r="23084" spans="1:13" x14ac:dyDescent="0.3">
      <c r="A23084"/>
      <c r="B23084"/>
      <c r="C23084" s="29"/>
      <c r="D23084"/>
      <c r="E23084" s="44"/>
      <c r="F23084" s="29"/>
      <c r="G23084" s="45"/>
      <c r="L23084"/>
      <c r="M23084" s="46"/>
    </row>
    <row r="23085" spans="1:13" x14ac:dyDescent="0.3">
      <c r="A23085"/>
      <c r="B23085"/>
      <c r="C23085" s="29"/>
      <c r="D23085"/>
      <c r="E23085" s="44"/>
      <c r="F23085" s="29"/>
      <c r="G23085" s="45"/>
      <c r="L23085"/>
      <c r="M23085" s="46"/>
    </row>
    <row r="23086" spans="1:13" x14ac:dyDescent="0.3">
      <c r="A23086"/>
      <c r="B23086"/>
      <c r="C23086" s="29"/>
      <c r="D23086"/>
      <c r="E23086" s="44"/>
      <c r="F23086" s="29"/>
      <c r="G23086" s="45"/>
      <c r="L23086"/>
      <c r="M23086" s="46"/>
    </row>
    <row r="23087" spans="1:13" x14ac:dyDescent="0.3">
      <c r="A23087"/>
      <c r="B23087"/>
      <c r="C23087" s="29"/>
      <c r="D23087"/>
      <c r="E23087" s="44"/>
      <c r="F23087" s="29"/>
      <c r="G23087" s="45"/>
      <c r="L23087"/>
      <c r="M23087" s="46"/>
    </row>
    <row r="23088" spans="1:13" x14ac:dyDescent="0.3">
      <c r="A23088"/>
      <c r="B23088"/>
      <c r="C23088" s="29"/>
      <c r="D23088"/>
      <c r="E23088" s="44"/>
      <c r="F23088" s="29"/>
      <c r="G23088" s="45"/>
      <c r="L23088"/>
      <c r="M23088" s="46"/>
    </row>
    <row r="23089" spans="1:13" x14ac:dyDescent="0.3">
      <c r="A23089"/>
      <c r="B23089"/>
      <c r="C23089" s="29"/>
      <c r="D23089"/>
      <c r="E23089" s="44"/>
      <c r="F23089" s="29"/>
      <c r="G23089" s="45"/>
      <c r="L23089"/>
      <c r="M23089" s="46"/>
    </row>
    <row r="23090" spans="1:13" x14ac:dyDescent="0.3">
      <c r="A23090"/>
      <c r="B23090"/>
      <c r="C23090" s="29"/>
      <c r="D23090"/>
      <c r="E23090" s="44"/>
      <c r="F23090" s="29"/>
      <c r="G23090" s="45"/>
      <c r="L23090"/>
      <c r="M23090" s="46"/>
    </row>
    <row r="23091" spans="1:13" x14ac:dyDescent="0.3">
      <c r="A23091"/>
      <c r="B23091"/>
      <c r="C23091" s="29"/>
      <c r="D23091"/>
      <c r="E23091" s="44"/>
      <c r="F23091" s="29"/>
      <c r="G23091" s="45"/>
      <c r="L23091"/>
      <c r="M23091" s="46"/>
    </row>
    <row r="23092" spans="1:13" x14ac:dyDescent="0.3">
      <c r="A23092"/>
      <c r="B23092"/>
      <c r="C23092" s="29"/>
      <c r="D23092"/>
      <c r="E23092" s="44"/>
      <c r="F23092" s="29"/>
      <c r="G23092" s="45"/>
      <c r="L23092"/>
      <c r="M23092" s="46"/>
    </row>
    <row r="23093" spans="1:13" x14ac:dyDescent="0.3">
      <c r="A23093"/>
      <c r="B23093"/>
      <c r="C23093" s="29"/>
      <c r="D23093"/>
      <c r="E23093" s="44"/>
      <c r="F23093" s="29"/>
      <c r="G23093" s="45"/>
      <c r="L23093"/>
      <c r="M23093" s="46"/>
    </row>
    <row r="23094" spans="1:13" x14ac:dyDescent="0.3">
      <c r="A23094"/>
      <c r="B23094"/>
      <c r="C23094" s="29"/>
      <c r="D23094"/>
      <c r="E23094" s="44"/>
      <c r="F23094" s="29"/>
      <c r="G23094" s="45"/>
      <c r="L23094"/>
      <c r="M23094" s="46"/>
    </row>
    <row r="23095" spans="1:13" x14ac:dyDescent="0.3">
      <c r="A23095"/>
      <c r="B23095"/>
      <c r="C23095" s="29"/>
      <c r="D23095"/>
      <c r="E23095" s="44"/>
      <c r="F23095" s="29"/>
      <c r="G23095" s="45"/>
      <c r="L23095"/>
      <c r="M23095" s="46"/>
    </row>
    <row r="23096" spans="1:13" x14ac:dyDescent="0.3">
      <c r="A23096"/>
      <c r="B23096"/>
      <c r="C23096" s="29"/>
      <c r="D23096"/>
      <c r="E23096" s="44"/>
      <c r="F23096" s="29"/>
      <c r="G23096" s="45"/>
      <c r="L23096"/>
      <c r="M23096" s="46"/>
    </row>
    <row r="23097" spans="1:13" x14ac:dyDescent="0.3">
      <c r="A23097"/>
      <c r="B23097"/>
      <c r="C23097" s="29"/>
      <c r="D23097"/>
      <c r="E23097" s="44"/>
      <c r="F23097" s="29"/>
      <c r="G23097" s="45"/>
      <c r="L23097"/>
      <c r="M23097" s="46"/>
    </row>
    <row r="23098" spans="1:13" x14ac:dyDescent="0.3">
      <c r="A23098"/>
      <c r="B23098"/>
      <c r="C23098" s="29"/>
      <c r="D23098"/>
      <c r="E23098" s="44"/>
      <c r="F23098" s="29"/>
      <c r="G23098" s="45"/>
      <c r="L23098"/>
      <c r="M23098" s="46"/>
    </row>
    <row r="23099" spans="1:13" x14ac:dyDescent="0.3">
      <c r="A23099"/>
      <c r="B23099"/>
      <c r="C23099" s="29"/>
      <c r="D23099"/>
      <c r="E23099" s="44"/>
      <c r="F23099" s="29"/>
      <c r="G23099" s="45"/>
      <c r="L23099"/>
      <c r="M23099" s="46"/>
    </row>
    <row r="23100" spans="1:13" x14ac:dyDescent="0.3">
      <c r="A23100"/>
      <c r="B23100"/>
      <c r="C23100" s="29"/>
      <c r="D23100"/>
      <c r="E23100" s="44"/>
      <c r="F23100" s="29"/>
      <c r="G23100" s="45"/>
      <c r="L23100"/>
      <c r="M23100" s="46"/>
    </row>
    <row r="23101" spans="1:13" x14ac:dyDescent="0.3">
      <c r="A23101"/>
      <c r="B23101"/>
      <c r="C23101" s="29"/>
      <c r="D23101"/>
      <c r="E23101" s="44"/>
      <c r="F23101" s="29"/>
      <c r="G23101" s="45"/>
      <c r="L23101"/>
      <c r="M23101" s="46"/>
    </row>
    <row r="23102" spans="1:13" x14ac:dyDescent="0.3">
      <c r="A23102"/>
      <c r="B23102"/>
      <c r="C23102" s="29"/>
      <c r="D23102"/>
      <c r="E23102" s="44"/>
      <c r="F23102" s="29"/>
      <c r="G23102" s="45"/>
      <c r="L23102"/>
      <c r="M23102" s="46"/>
    </row>
    <row r="23103" spans="1:13" x14ac:dyDescent="0.3">
      <c r="A23103"/>
      <c r="B23103"/>
      <c r="C23103" s="29"/>
      <c r="D23103"/>
      <c r="E23103" s="44"/>
      <c r="F23103" s="29"/>
      <c r="G23103" s="45"/>
      <c r="L23103"/>
      <c r="M23103" s="46"/>
    </row>
    <row r="23104" spans="1:13" x14ac:dyDescent="0.3">
      <c r="A23104"/>
      <c r="B23104"/>
      <c r="C23104" s="29"/>
      <c r="D23104"/>
      <c r="E23104" s="44"/>
      <c r="F23104" s="29"/>
      <c r="G23104" s="45"/>
      <c r="L23104"/>
      <c r="M23104" s="46"/>
    </row>
    <row r="23105" spans="1:13" x14ac:dyDescent="0.3">
      <c r="A23105"/>
      <c r="B23105"/>
      <c r="C23105" s="29"/>
      <c r="D23105"/>
      <c r="E23105" s="44"/>
      <c r="F23105" s="29"/>
      <c r="G23105" s="45"/>
      <c r="L23105"/>
      <c r="M23105" s="46"/>
    </row>
    <row r="23106" spans="1:13" x14ac:dyDescent="0.3">
      <c r="A23106"/>
      <c r="B23106"/>
      <c r="C23106" s="29"/>
      <c r="D23106"/>
      <c r="E23106" s="44"/>
      <c r="F23106" s="29"/>
      <c r="G23106" s="45"/>
      <c r="L23106"/>
      <c r="M23106" s="46"/>
    </row>
    <row r="23107" spans="1:13" x14ac:dyDescent="0.3">
      <c r="A23107"/>
      <c r="B23107"/>
      <c r="C23107" s="29"/>
      <c r="D23107"/>
      <c r="E23107" s="44"/>
      <c r="F23107" s="29"/>
      <c r="G23107" s="45"/>
      <c r="L23107"/>
      <c r="M23107" s="46"/>
    </row>
    <row r="23108" spans="1:13" x14ac:dyDescent="0.3">
      <c r="A23108"/>
      <c r="B23108"/>
      <c r="C23108" s="29"/>
      <c r="D23108"/>
      <c r="E23108" s="44"/>
      <c r="F23108" s="29"/>
      <c r="G23108" s="45"/>
      <c r="L23108"/>
      <c r="M23108" s="46"/>
    </row>
    <row r="23109" spans="1:13" x14ac:dyDescent="0.3">
      <c r="A23109"/>
      <c r="B23109"/>
      <c r="C23109" s="29"/>
      <c r="D23109"/>
      <c r="E23109" s="44"/>
      <c r="F23109" s="29"/>
      <c r="G23109" s="45"/>
      <c r="L23109"/>
      <c r="M23109" s="46"/>
    </row>
    <row r="23110" spans="1:13" x14ac:dyDescent="0.3">
      <c r="A23110"/>
      <c r="B23110"/>
      <c r="C23110" s="29"/>
      <c r="D23110"/>
      <c r="E23110" s="44"/>
      <c r="F23110" s="29"/>
      <c r="G23110" s="45"/>
      <c r="L23110"/>
      <c r="M23110" s="46"/>
    </row>
    <row r="23111" spans="1:13" x14ac:dyDescent="0.3">
      <c r="A23111"/>
      <c r="B23111"/>
      <c r="C23111" s="29"/>
      <c r="D23111"/>
      <c r="E23111" s="44"/>
      <c r="F23111" s="29"/>
      <c r="G23111" s="45"/>
      <c r="L23111"/>
      <c r="M23111" s="46"/>
    </row>
    <row r="23112" spans="1:13" x14ac:dyDescent="0.3">
      <c r="A23112"/>
      <c r="B23112"/>
      <c r="C23112" s="29"/>
      <c r="D23112"/>
      <c r="E23112" s="44"/>
      <c r="F23112" s="29"/>
      <c r="G23112" s="45"/>
      <c r="L23112"/>
      <c r="M23112" s="46"/>
    </row>
    <row r="23113" spans="1:13" x14ac:dyDescent="0.3">
      <c r="A23113"/>
      <c r="B23113"/>
      <c r="C23113" s="29"/>
      <c r="D23113"/>
      <c r="E23113" s="44"/>
      <c r="F23113" s="29"/>
      <c r="G23113" s="45"/>
      <c r="L23113"/>
      <c r="M23113" s="46"/>
    </row>
    <row r="23114" spans="1:13" x14ac:dyDescent="0.3">
      <c r="A23114"/>
      <c r="B23114"/>
      <c r="C23114" s="29"/>
      <c r="D23114"/>
      <c r="E23114" s="44"/>
      <c r="F23114" s="29"/>
      <c r="G23114" s="45"/>
      <c r="L23114"/>
      <c r="M23114" s="46"/>
    </row>
    <row r="23115" spans="1:13" x14ac:dyDescent="0.3">
      <c r="A23115"/>
      <c r="B23115"/>
      <c r="C23115" s="29"/>
      <c r="D23115"/>
      <c r="E23115" s="44"/>
      <c r="F23115" s="29"/>
      <c r="G23115" s="45"/>
      <c r="L23115"/>
      <c r="M23115" s="46"/>
    </row>
    <row r="23116" spans="1:13" x14ac:dyDescent="0.3">
      <c r="A23116"/>
      <c r="B23116"/>
      <c r="C23116" s="29"/>
      <c r="D23116"/>
      <c r="E23116" s="44"/>
      <c r="F23116" s="29"/>
      <c r="G23116" s="45"/>
      <c r="L23116"/>
      <c r="M23116" s="46"/>
    </row>
    <row r="23117" spans="1:13" x14ac:dyDescent="0.3">
      <c r="A23117"/>
      <c r="B23117"/>
      <c r="C23117" s="29"/>
      <c r="D23117"/>
      <c r="E23117" s="44"/>
      <c r="F23117" s="29"/>
      <c r="G23117" s="45"/>
      <c r="L23117"/>
      <c r="M23117" s="46"/>
    </row>
    <row r="23118" spans="1:13" x14ac:dyDescent="0.3">
      <c r="A23118"/>
      <c r="B23118"/>
      <c r="C23118" s="29"/>
      <c r="D23118"/>
      <c r="E23118" s="44"/>
      <c r="F23118" s="29"/>
      <c r="G23118" s="45"/>
      <c r="L23118"/>
      <c r="M23118" s="46"/>
    </row>
    <row r="23119" spans="1:13" x14ac:dyDescent="0.3">
      <c r="A23119"/>
      <c r="B23119"/>
      <c r="C23119" s="29"/>
      <c r="D23119"/>
      <c r="E23119" s="44"/>
      <c r="F23119" s="29"/>
      <c r="G23119" s="45"/>
      <c r="L23119"/>
      <c r="M23119" s="46"/>
    </row>
    <row r="23120" spans="1:13" x14ac:dyDescent="0.3">
      <c r="A23120"/>
      <c r="B23120"/>
      <c r="C23120" s="29"/>
      <c r="D23120"/>
      <c r="E23120" s="44"/>
      <c r="F23120" s="29"/>
      <c r="G23120" s="45"/>
      <c r="L23120"/>
      <c r="M23120" s="46"/>
    </row>
    <row r="23121" spans="1:13" x14ac:dyDescent="0.3">
      <c r="A23121"/>
      <c r="B23121"/>
      <c r="C23121" s="29"/>
      <c r="D23121"/>
      <c r="E23121" s="44"/>
      <c r="F23121" s="29"/>
      <c r="G23121" s="45"/>
      <c r="L23121"/>
      <c r="M23121" s="46"/>
    </row>
    <row r="23122" spans="1:13" x14ac:dyDescent="0.3">
      <c r="A23122"/>
      <c r="B23122"/>
      <c r="C23122" s="29"/>
      <c r="D23122"/>
      <c r="E23122" s="44"/>
      <c r="F23122" s="29"/>
      <c r="G23122" s="45"/>
      <c r="L23122"/>
      <c r="M23122" s="46"/>
    </row>
    <row r="23123" spans="1:13" x14ac:dyDescent="0.3">
      <c r="A23123"/>
      <c r="B23123"/>
      <c r="C23123" s="29"/>
      <c r="D23123"/>
      <c r="E23123" s="44"/>
      <c r="F23123" s="29"/>
      <c r="G23123" s="45"/>
      <c r="L23123"/>
      <c r="M23123" s="46"/>
    </row>
    <row r="23124" spans="1:13" x14ac:dyDescent="0.3">
      <c r="A23124"/>
      <c r="B23124"/>
      <c r="C23124" s="29"/>
      <c r="D23124"/>
      <c r="E23124" s="44"/>
      <c r="F23124" s="29"/>
      <c r="G23124" s="45"/>
      <c r="L23124"/>
      <c r="M23124" s="46"/>
    </row>
    <row r="23125" spans="1:13" x14ac:dyDescent="0.3">
      <c r="A23125"/>
      <c r="B23125"/>
      <c r="C23125" s="29"/>
      <c r="D23125"/>
      <c r="E23125" s="44"/>
      <c r="F23125" s="29"/>
      <c r="G23125" s="45"/>
      <c r="L23125"/>
      <c r="M23125" s="46"/>
    </row>
    <row r="23126" spans="1:13" x14ac:dyDescent="0.3">
      <c r="A23126"/>
      <c r="B23126"/>
      <c r="C23126" s="29"/>
      <c r="D23126"/>
      <c r="E23126" s="44"/>
      <c r="F23126" s="29"/>
      <c r="G23126" s="45"/>
      <c r="L23126"/>
      <c r="M23126" s="46"/>
    </row>
    <row r="23127" spans="1:13" x14ac:dyDescent="0.3">
      <c r="A23127"/>
      <c r="B23127"/>
      <c r="C23127" s="29"/>
      <c r="D23127"/>
      <c r="E23127" s="44"/>
      <c r="F23127" s="29"/>
      <c r="G23127" s="45"/>
      <c r="L23127"/>
      <c r="M23127" s="46"/>
    </row>
    <row r="23128" spans="1:13" x14ac:dyDescent="0.3">
      <c r="A23128"/>
      <c r="B23128"/>
      <c r="C23128" s="29"/>
      <c r="D23128"/>
      <c r="E23128" s="44"/>
      <c r="F23128" s="29"/>
      <c r="G23128" s="45"/>
      <c r="L23128"/>
      <c r="M23128" s="46"/>
    </row>
    <row r="23129" spans="1:13" x14ac:dyDescent="0.3">
      <c r="A23129"/>
      <c r="B23129"/>
      <c r="C23129" s="29"/>
      <c r="D23129"/>
      <c r="E23129" s="44"/>
      <c r="F23129" s="29"/>
      <c r="G23129" s="45"/>
      <c r="L23129"/>
      <c r="M23129" s="46"/>
    </row>
    <row r="23130" spans="1:13" x14ac:dyDescent="0.3">
      <c r="A23130"/>
      <c r="B23130"/>
      <c r="C23130" s="29"/>
      <c r="D23130"/>
      <c r="E23130" s="44"/>
      <c r="F23130" s="29"/>
      <c r="G23130" s="45"/>
      <c r="L23130"/>
      <c r="M23130" s="46"/>
    </row>
    <row r="23131" spans="1:13" x14ac:dyDescent="0.3">
      <c r="A23131"/>
      <c r="B23131"/>
      <c r="C23131" s="29"/>
      <c r="D23131"/>
      <c r="E23131" s="44"/>
      <c r="F23131" s="29"/>
      <c r="G23131" s="45"/>
      <c r="L23131"/>
      <c r="M23131" s="46"/>
    </row>
    <row r="23132" spans="1:13" x14ac:dyDescent="0.3">
      <c r="A23132"/>
      <c r="B23132"/>
      <c r="C23132" s="29"/>
      <c r="D23132"/>
      <c r="E23132" s="44"/>
      <c r="F23132" s="29"/>
      <c r="G23132" s="45"/>
      <c r="L23132"/>
      <c r="M23132" s="46"/>
    </row>
    <row r="23133" spans="1:13" x14ac:dyDescent="0.3">
      <c r="A23133"/>
      <c r="B23133"/>
      <c r="C23133" s="29"/>
      <c r="D23133"/>
      <c r="E23133" s="44"/>
      <c r="F23133" s="29"/>
      <c r="G23133" s="45"/>
      <c r="L23133"/>
      <c r="M23133" s="46"/>
    </row>
    <row r="23134" spans="1:13" x14ac:dyDescent="0.3">
      <c r="A23134"/>
      <c r="B23134"/>
      <c r="C23134" s="29"/>
      <c r="D23134"/>
      <c r="E23134" s="44"/>
      <c r="F23134" s="29"/>
      <c r="G23134" s="45"/>
      <c r="L23134"/>
      <c r="M23134" s="46"/>
    </row>
    <row r="23135" spans="1:13" x14ac:dyDescent="0.3">
      <c r="A23135"/>
      <c r="B23135"/>
      <c r="C23135" s="29"/>
      <c r="D23135"/>
      <c r="E23135" s="44"/>
      <c r="F23135" s="29"/>
      <c r="G23135" s="45"/>
      <c r="L23135"/>
      <c r="M23135" s="46"/>
    </row>
    <row r="23136" spans="1:13" x14ac:dyDescent="0.3">
      <c r="A23136"/>
      <c r="B23136"/>
      <c r="C23136" s="29"/>
      <c r="D23136"/>
      <c r="E23136" s="44"/>
      <c r="F23136" s="29"/>
      <c r="G23136" s="45"/>
      <c r="L23136"/>
      <c r="M23136" s="46"/>
    </row>
    <row r="23137" spans="1:13" x14ac:dyDescent="0.3">
      <c r="A23137"/>
      <c r="B23137"/>
      <c r="C23137" s="29"/>
      <c r="D23137"/>
      <c r="E23137" s="44"/>
      <c r="F23137" s="29"/>
      <c r="G23137" s="45"/>
      <c r="L23137"/>
      <c r="M23137" s="46"/>
    </row>
    <row r="23138" spans="1:13" x14ac:dyDescent="0.3">
      <c r="A23138"/>
      <c r="B23138"/>
      <c r="C23138" s="29"/>
      <c r="D23138"/>
      <c r="E23138" s="44"/>
      <c r="F23138" s="29"/>
      <c r="G23138" s="45"/>
      <c r="L23138"/>
      <c r="M23138" s="46"/>
    </row>
    <row r="23139" spans="1:13" x14ac:dyDescent="0.3">
      <c r="A23139"/>
      <c r="B23139"/>
      <c r="C23139" s="29"/>
      <c r="D23139"/>
      <c r="E23139" s="44"/>
      <c r="F23139" s="29"/>
      <c r="G23139" s="45"/>
      <c r="L23139"/>
      <c r="M23139" s="46"/>
    </row>
    <row r="23140" spans="1:13" x14ac:dyDescent="0.3">
      <c r="A23140"/>
      <c r="B23140"/>
      <c r="C23140" s="29"/>
      <c r="D23140"/>
      <c r="E23140" s="44"/>
      <c r="F23140" s="29"/>
      <c r="G23140" s="45"/>
      <c r="L23140"/>
      <c r="M23140" s="46"/>
    </row>
    <row r="23141" spans="1:13" x14ac:dyDescent="0.3">
      <c r="A23141"/>
      <c r="B23141"/>
      <c r="C23141" s="29"/>
      <c r="D23141"/>
      <c r="E23141" s="44"/>
      <c r="F23141" s="29"/>
      <c r="G23141" s="45"/>
      <c r="L23141"/>
      <c r="M23141" s="46"/>
    </row>
    <row r="23142" spans="1:13" x14ac:dyDescent="0.3">
      <c r="A23142"/>
      <c r="B23142"/>
      <c r="C23142" s="29"/>
      <c r="D23142"/>
      <c r="E23142" s="44"/>
      <c r="F23142" s="29"/>
      <c r="G23142" s="45"/>
      <c r="L23142"/>
      <c r="M23142" s="46"/>
    </row>
    <row r="23143" spans="1:13" x14ac:dyDescent="0.3">
      <c r="A23143"/>
      <c r="B23143"/>
      <c r="C23143" s="29"/>
      <c r="D23143"/>
      <c r="E23143" s="44"/>
      <c r="F23143" s="29"/>
      <c r="G23143" s="45"/>
      <c r="L23143"/>
      <c r="M23143" s="46"/>
    </row>
    <row r="23144" spans="1:13" x14ac:dyDescent="0.3">
      <c r="A23144"/>
      <c r="B23144"/>
      <c r="C23144" s="29"/>
      <c r="D23144"/>
      <c r="E23144" s="44"/>
      <c r="F23144" s="29"/>
      <c r="G23144" s="45"/>
      <c r="L23144"/>
      <c r="M23144" s="46"/>
    </row>
    <row r="23145" spans="1:13" x14ac:dyDescent="0.3">
      <c r="A23145"/>
      <c r="B23145"/>
      <c r="C23145" s="29"/>
      <c r="D23145"/>
      <c r="E23145" s="44"/>
      <c r="F23145" s="29"/>
      <c r="G23145" s="45"/>
      <c r="L23145"/>
      <c r="M23145" s="46"/>
    </row>
    <row r="23146" spans="1:13" x14ac:dyDescent="0.3">
      <c r="A23146"/>
      <c r="B23146"/>
      <c r="C23146" s="29"/>
      <c r="D23146"/>
      <c r="E23146" s="44"/>
      <c r="F23146" s="29"/>
      <c r="G23146" s="45"/>
      <c r="L23146"/>
      <c r="M23146" s="46"/>
    </row>
    <row r="23147" spans="1:13" x14ac:dyDescent="0.3">
      <c r="A23147"/>
      <c r="B23147"/>
      <c r="C23147" s="29"/>
      <c r="D23147"/>
      <c r="E23147" s="44"/>
      <c r="F23147" s="29"/>
      <c r="G23147" s="45"/>
      <c r="L23147"/>
      <c r="M23147" s="46"/>
    </row>
    <row r="23148" spans="1:13" x14ac:dyDescent="0.3">
      <c r="A23148"/>
      <c r="B23148"/>
      <c r="C23148" s="29"/>
      <c r="D23148"/>
      <c r="E23148" s="44"/>
      <c r="F23148" s="29"/>
      <c r="G23148" s="45"/>
      <c r="L23148"/>
      <c r="M23148" s="46"/>
    </row>
    <row r="23149" spans="1:13" x14ac:dyDescent="0.3">
      <c r="A23149"/>
      <c r="B23149"/>
      <c r="C23149" s="29"/>
      <c r="D23149"/>
      <c r="E23149" s="44"/>
      <c r="F23149" s="29"/>
      <c r="G23149" s="45"/>
      <c r="L23149"/>
      <c r="M23149" s="46"/>
    </row>
    <row r="23150" spans="1:13" x14ac:dyDescent="0.3">
      <c r="A23150"/>
      <c r="B23150"/>
      <c r="C23150" s="29"/>
      <c r="D23150"/>
      <c r="E23150" s="44"/>
      <c r="F23150" s="29"/>
      <c r="G23150" s="45"/>
      <c r="L23150"/>
      <c r="M23150" s="46"/>
    </row>
    <row r="23151" spans="1:13" x14ac:dyDescent="0.3">
      <c r="A23151"/>
      <c r="B23151"/>
      <c r="C23151" s="29"/>
      <c r="D23151"/>
      <c r="E23151" s="44"/>
      <c r="F23151" s="29"/>
      <c r="G23151" s="45"/>
      <c r="L23151"/>
      <c r="M23151" s="46"/>
    </row>
    <row r="23152" spans="1:13" x14ac:dyDescent="0.3">
      <c r="A23152"/>
      <c r="B23152"/>
      <c r="C23152" s="29"/>
      <c r="D23152"/>
      <c r="E23152" s="44"/>
      <c r="F23152" s="29"/>
      <c r="G23152" s="45"/>
      <c r="L23152"/>
      <c r="M23152" s="46"/>
    </row>
    <row r="23153" spans="1:13" x14ac:dyDescent="0.3">
      <c r="A23153"/>
      <c r="B23153"/>
      <c r="C23153" s="29"/>
      <c r="D23153"/>
      <c r="E23153" s="44"/>
      <c r="F23153" s="29"/>
      <c r="G23153" s="45"/>
      <c r="L23153"/>
      <c r="M23153" s="46"/>
    </row>
    <row r="23154" spans="1:13" x14ac:dyDescent="0.3">
      <c r="A23154"/>
      <c r="B23154"/>
      <c r="C23154" s="29"/>
      <c r="D23154"/>
      <c r="E23154" s="44"/>
      <c r="F23154" s="29"/>
      <c r="G23154" s="45"/>
      <c r="L23154"/>
      <c r="M23154" s="46"/>
    </row>
    <row r="23155" spans="1:13" x14ac:dyDescent="0.3">
      <c r="A23155"/>
      <c r="B23155"/>
      <c r="C23155" s="29"/>
      <c r="D23155"/>
      <c r="E23155" s="44"/>
      <c r="F23155" s="29"/>
      <c r="G23155" s="45"/>
      <c r="L23155"/>
      <c r="M23155" s="46"/>
    </row>
    <row r="23156" spans="1:13" x14ac:dyDescent="0.3">
      <c r="A23156"/>
      <c r="B23156"/>
      <c r="C23156" s="29"/>
      <c r="D23156"/>
      <c r="E23156" s="44"/>
      <c r="F23156" s="29"/>
      <c r="G23156" s="45"/>
      <c r="L23156"/>
      <c r="M23156" s="46"/>
    </row>
    <row r="23157" spans="1:13" x14ac:dyDescent="0.3">
      <c r="A23157"/>
      <c r="B23157"/>
      <c r="C23157" s="29"/>
      <c r="D23157"/>
      <c r="E23157" s="44"/>
      <c r="F23157" s="29"/>
      <c r="G23157" s="45"/>
      <c r="L23157"/>
      <c r="M23157" s="46"/>
    </row>
    <row r="23158" spans="1:13" x14ac:dyDescent="0.3">
      <c r="A23158"/>
      <c r="B23158"/>
      <c r="C23158" s="29"/>
      <c r="D23158"/>
      <c r="E23158" s="44"/>
      <c r="F23158" s="29"/>
      <c r="G23158" s="45"/>
      <c r="L23158"/>
      <c r="M23158" s="46"/>
    </row>
    <row r="23159" spans="1:13" x14ac:dyDescent="0.3">
      <c r="A23159"/>
      <c r="B23159"/>
      <c r="C23159" s="29"/>
      <c r="D23159"/>
      <c r="E23159" s="44"/>
      <c r="F23159" s="29"/>
      <c r="G23159" s="45"/>
      <c r="L23159"/>
      <c r="M23159" s="46"/>
    </row>
    <row r="23160" spans="1:13" x14ac:dyDescent="0.3">
      <c r="A23160"/>
      <c r="B23160"/>
      <c r="C23160" s="29"/>
      <c r="D23160"/>
      <c r="E23160" s="44"/>
      <c r="F23160" s="29"/>
      <c r="G23160" s="45"/>
      <c r="L23160"/>
      <c r="M23160" s="46"/>
    </row>
    <row r="23161" spans="1:13" x14ac:dyDescent="0.3">
      <c r="A23161"/>
      <c r="B23161"/>
      <c r="C23161" s="29"/>
      <c r="D23161"/>
      <c r="E23161" s="44"/>
      <c r="F23161" s="29"/>
      <c r="G23161" s="45"/>
      <c r="L23161"/>
      <c r="M23161" s="46"/>
    </row>
    <row r="23162" spans="1:13" x14ac:dyDescent="0.3">
      <c r="A23162"/>
      <c r="B23162"/>
      <c r="C23162" s="29"/>
      <c r="D23162"/>
      <c r="E23162" s="44"/>
      <c r="F23162" s="29"/>
      <c r="G23162" s="45"/>
      <c r="L23162"/>
      <c r="M23162" s="46"/>
    </row>
    <row r="23163" spans="1:13" x14ac:dyDescent="0.3">
      <c r="A23163"/>
      <c r="B23163"/>
      <c r="C23163" s="29"/>
      <c r="D23163"/>
      <c r="E23163" s="44"/>
      <c r="F23163" s="29"/>
      <c r="G23163" s="45"/>
      <c r="L23163"/>
      <c r="M23163" s="46"/>
    </row>
    <row r="23164" spans="1:13" x14ac:dyDescent="0.3">
      <c r="A23164"/>
      <c r="B23164"/>
      <c r="C23164" s="29"/>
      <c r="D23164"/>
      <c r="E23164" s="44"/>
      <c r="F23164" s="29"/>
      <c r="G23164" s="45"/>
      <c r="L23164"/>
      <c r="M23164" s="46"/>
    </row>
    <row r="23165" spans="1:13" x14ac:dyDescent="0.3">
      <c r="A23165"/>
      <c r="B23165"/>
      <c r="C23165" s="29"/>
      <c r="D23165"/>
      <c r="E23165" s="44"/>
      <c r="F23165" s="29"/>
      <c r="G23165" s="45"/>
      <c r="L23165"/>
      <c r="M23165" s="46"/>
    </row>
    <row r="23166" spans="1:13" x14ac:dyDescent="0.3">
      <c r="A23166"/>
      <c r="B23166"/>
      <c r="C23166" s="29"/>
      <c r="D23166"/>
      <c r="E23166" s="44"/>
      <c r="F23166" s="29"/>
      <c r="G23166" s="45"/>
      <c r="L23166"/>
      <c r="M23166" s="46"/>
    </row>
    <row r="23167" spans="1:13" x14ac:dyDescent="0.3">
      <c r="A23167"/>
      <c r="B23167"/>
      <c r="C23167" s="29"/>
      <c r="D23167"/>
      <c r="E23167" s="44"/>
      <c r="F23167" s="29"/>
      <c r="G23167" s="45"/>
      <c r="L23167"/>
      <c r="M23167" s="46"/>
    </row>
    <row r="23168" spans="1:13" x14ac:dyDescent="0.3">
      <c r="A23168"/>
      <c r="B23168"/>
      <c r="C23168" s="29"/>
      <c r="D23168"/>
      <c r="E23168" s="44"/>
      <c r="F23168" s="29"/>
      <c r="G23168" s="45"/>
      <c r="L23168"/>
      <c r="M23168" s="46"/>
    </row>
    <row r="23169" spans="1:13" x14ac:dyDescent="0.3">
      <c r="A23169"/>
      <c r="B23169"/>
      <c r="C23169" s="29"/>
      <c r="D23169"/>
      <c r="E23169" s="44"/>
      <c r="F23169" s="29"/>
      <c r="G23169" s="45"/>
      <c r="L23169"/>
      <c r="M23169" s="46"/>
    </row>
    <row r="23170" spans="1:13" x14ac:dyDescent="0.3">
      <c r="A23170"/>
      <c r="B23170"/>
      <c r="C23170" s="29"/>
      <c r="D23170"/>
      <c r="E23170" s="44"/>
      <c r="F23170" s="29"/>
      <c r="G23170" s="45"/>
      <c r="L23170"/>
      <c r="M23170" s="46"/>
    </row>
    <row r="23171" spans="1:13" x14ac:dyDescent="0.3">
      <c r="A23171"/>
      <c r="B23171"/>
      <c r="C23171" s="29"/>
      <c r="D23171"/>
      <c r="E23171" s="44"/>
      <c r="F23171" s="29"/>
      <c r="G23171" s="45"/>
      <c r="L23171"/>
      <c r="M23171" s="46"/>
    </row>
    <row r="23172" spans="1:13" x14ac:dyDescent="0.3">
      <c r="A23172"/>
      <c r="B23172"/>
      <c r="C23172" s="29"/>
      <c r="D23172"/>
      <c r="E23172" s="44"/>
      <c r="F23172" s="29"/>
      <c r="G23172" s="45"/>
      <c r="L23172"/>
      <c r="M23172" s="46"/>
    </row>
    <row r="23173" spans="1:13" x14ac:dyDescent="0.3">
      <c r="A23173"/>
      <c r="B23173"/>
      <c r="C23173" s="29"/>
      <c r="D23173"/>
      <c r="E23173" s="44"/>
      <c r="F23173" s="29"/>
      <c r="G23173" s="45"/>
      <c r="L23173"/>
      <c r="M23173" s="46"/>
    </row>
    <row r="23174" spans="1:13" x14ac:dyDescent="0.3">
      <c r="A23174"/>
      <c r="B23174"/>
      <c r="C23174" s="29"/>
      <c r="D23174"/>
      <c r="E23174" s="44"/>
      <c r="F23174" s="29"/>
      <c r="G23174" s="45"/>
      <c r="L23174"/>
      <c r="M23174" s="46"/>
    </row>
    <row r="23175" spans="1:13" x14ac:dyDescent="0.3">
      <c r="A23175"/>
      <c r="B23175"/>
      <c r="C23175" s="29"/>
      <c r="D23175"/>
      <c r="E23175" s="44"/>
      <c r="F23175" s="29"/>
      <c r="G23175" s="45"/>
      <c r="L23175"/>
      <c r="M23175" s="46"/>
    </row>
    <row r="23176" spans="1:13" x14ac:dyDescent="0.3">
      <c r="A23176"/>
      <c r="B23176"/>
      <c r="C23176" s="29"/>
      <c r="D23176"/>
      <c r="E23176" s="44"/>
      <c r="F23176" s="29"/>
      <c r="G23176" s="45"/>
      <c r="L23176"/>
      <c r="M23176" s="46"/>
    </row>
    <row r="23177" spans="1:13" x14ac:dyDescent="0.3">
      <c r="A23177"/>
      <c r="B23177"/>
      <c r="C23177" s="29"/>
      <c r="D23177"/>
      <c r="E23177" s="44"/>
      <c r="F23177" s="29"/>
      <c r="G23177" s="45"/>
      <c r="L23177"/>
      <c r="M23177" s="46"/>
    </row>
    <row r="23178" spans="1:13" x14ac:dyDescent="0.3">
      <c r="A23178"/>
      <c r="B23178"/>
      <c r="C23178" s="29"/>
      <c r="D23178"/>
      <c r="E23178" s="44"/>
      <c r="F23178" s="29"/>
      <c r="G23178" s="45"/>
      <c r="L23178"/>
      <c r="M23178" s="46"/>
    </row>
    <row r="23179" spans="1:13" x14ac:dyDescent="0.3">
      <c r="A23179"/>
      <c r="B23179"/>
      <c r="C23179" s="29"/>
      <c r="D23179"/>
      <c r="E23179" s="44"/>
      <c r="F23179" s="29"/>
      <c r="G23179" s="45"/>
      <c r="L23179"/>
      <c r="M23179" s="46"/>
    </row>
    <row r="23180" spans="1:13" x14ac:dyDescent="0.3">
      <c r="A23180"/>
      <c r="B23180"/>
      <c r="C23180" s="29"/>
      <c r="D23180"/>
      <c r="E23180" s="44"/>
      <c r="F23180" s="29"/>
      <c r="G23180" s="45"/>
      <c r="L23180"/>
      <c r="M23180" s="46"/>
    </row>
    <row r="23181" spans="1:13" x14ac:dyDescent="0.3">
      <c r="A23181"/>
      <c r="B23181"/>
      <c r="C23181" s="29"/>
      <c r="D23181"/>
      <c r="E23181" s="44"/>
      <c r="F23181" s="29"/>
      <c r="G23181" s="45"/>
      <c r="L23181"/>
      <c r="M23181" s="46"/>
    </row>
    <row r="23182" spans="1:13" x14ac:dyDescent="0.3">
      <c r="A23182"/>
      <c r="B23182"/>
      <c r="C23182" s="29"/>
      <c r="D23182"/>
      <c r="E23182" s="44"/>
      <c r="F23182" s="29"/>
      <c r="G23182" s="45"/>
      <c r="L23182"/>
      <c r="M23182" s="46"/>
    </row>
    <row r="23183" spans="1:13" x14ac:dyDescent="0.3">
      <c r="A23183"/>
      <c r="B23183"/>
      <c r="C23183" s="29"/>
      <c r="D23183"/>
      <c r="E23183" s="44"/>
      <c r="F23183" s="29"/>
      <c r="G23183" s="45"/>
      <c r="L23183"/>
      <c r="M23183" s="46"/>
    </row>
    <row r="23184" spans="1:13" x14ac:dyDescent="0.3">
      <c r="A23184"/>
      <c r="B23184"/>
      <c r="C23184" s="29"/>
      <c r="D23184"/>
      <c r="E23184" s="44"/>
      <c r="F23184" s="29"/>
      <c r="G23184" s="45"/>
      <c r="L23184"/>
      <c r="M23184" s="46"/>
    </row>
    <row r="23185" spans="1:13" x14ac:dyDescent="0.3">
      <c r="A23185"/>
      <c r="B23185"/>
      <c r="C23185" s="29"/>
      <c r="D23185"/>
      <c r="E23185" s="44"/>
      <c r="F23185" s="29"/>
      <c r="G23185" s="45"/>
      <c r="L23185"/>
      <c r="M23185" s="46"/>
    </row>
    <row r="23186" spans="1:13" x14ac:dyDescent="0.3">
      <c r="A23186"/>
      <c r="B23186"/>
      <c r="C23186" s="29"/>
      <c r="D23186"/>
      <c r="E23186" s="44"/>
      <c r="F23186" s="29"/>
      <c r="G23186" s="45"/>
      <c r="L23186"/>
      <c r="M23186" s="46"/>
    </row>
    <row r="23187" spans="1:13" x14ac:dyDescent="0.3">
      <c r="A23187"/>
      <c r="B23187"/>
      <c r="C23187" s="29"/>
      <c r="D23187"/>
      <c r="E23187" s="44"/>
      <c r="F23187" s="29"/>
      <c r="G23187" s="45"/>
      <c r="L23187"/>
      <c r="M23187" s="46"/>
    </row>
    <row r="23188" spans="1:13" x14ac:dyDescent="0.3">
      <c r="A23188"/>
      <c r="B23188"/>
      <c r="C23188" s="29"/>
      <c r="D23188"/>
      <c r="E23188" s="44"/>
      <c r="F23188" s="29"/>
      <c r="G23188" s="45"/>
      <c r="L23188"/>
      <c r="M23188" s="46"/>
    </row>
    <row r="23189" spans="1:13" x14ac:dyDescent="0.3">
      <c r="A23189"/>
      <c r="B23189"/>
      <c r="C23189" s="29"/>
      <c r="D23189"/>
      <c r="E23189" s="44"/>
      <c r="F23189" s="29"/>
      <c r="G23189" s="45"/>
      <c r="L23189"/>
      <c r="M23189" s="46"/>
    </row>
    <row r="23190" spans="1:13" x14ac:dyDescent="0.3">
      <c r="A23190"/>
      <c r="B23190"/>
      <c r="C23190" s="29"/>
      <c r="D23190"/>
      <c r="E23190" s="44"/>
      <c r="F23190" s="29"/>
      <c r="G23190" s="45"/>
      <c r="L23190"/>
      <c r="M23190" s="46"/>
    </row>
    <row r="23191" spans="1:13" x14ac:dyDescent="0.3">
      <c r="A23191"/>
      <c r="B23191"/>
      <c r="C23191" s="29"/>
      <c r="D23191"/>
      <c r="E23191" s="44"/>
      <c r="F23191" s="29"/>
      <c r="G23191" s="45"/>
      <c r="L23191"/>
      <c r="M23191" s="46"/>
    </row>
    <row r="23192" spans="1:13" x14ac:dyDescent="0.3">
      <c r="A23192"/>
      <c r="B23192"/>
      <c r="C23192" s="29"/>
      <c r="D23192"/>
      <c r="E23192" s="44"/>
      <c r="F23192" s="29"/>
      <c r="G23192" s="45"/>
      <c r="L23192"/>
      <c r="M23192" s="46"/>
    </row>
    <row r="23193" spans="1:13" x14ac:dyDescent="0.3">
      <c r="A23193"/>
      <c r="B23193"/>
      <c r="C23193" s="29"/>
      <c r="D23193"/>
      <c r="E23193" s="44"/>
      <c r="F23193" s="29"/>
      <c r="G23193" s="45"/>
      <c r="L23193"/>
      <c r="M23193" s="46"/>
    </row>
    <row r="23194" spans="1:13" x14ac:dyDescent="0.3">
      <c r="A23194"/>
      <c r="B23194"/>
      <c r="C23194" s="29"/>
      <c r="D23194"/>
      <c r="E23194" s="44"/>
      <c r="F23194" s="29"/>
      <c r="G23194" s="45"/>
      <c r="L23194"/>
      <c r="M23194" s="46"/>
    </row>
    <row r="23195" spans="1:13" x14ac:dyDescent="0.3">
      <c r="A23195"/>
      <c r="B23195"/>
      <c r="C23195" s="29"/>
      <c r="D23195"/>
      <c r="E23195" s="44"/>
      <c r="F23195" s="29"/>
      <c r="G23195" s="45"/>
      <c r="L23195"/>
      <c r="M23195" s="46"/>
    </row>
    <row r="23196" spans="1:13" x14ac:dyDescent="0.3">
      <c r="A23196"/>
      <c r="B23196"/>
      <c r="C23196" s="29"/>
      <c r="D23196"/>
      <c r="E23196" s="44"/>
      <c r="F23196" s="29"/>
      <c r="G23196" s="45"/>
      <c r="L23196"/>
      <c r="M23196" s="46"/>
    </row>
    <row r="23197" spans="1:13" x14ac:dyDescent="0.3">
      <c r="A23197"/>
      <c r="B23197"/>
      <c r="C23197" s="29"/>
      <c r="D23197"/>
      <c r="E23197" s="44"/>
      <c r="F23197" s="29"/>
      <c r="G23197" s="45"/>
      <c r="L23197"/>
      <c r="M23197" s="46"/>
    </row>
    <row r="23198" spans="1:13" x14ac:dyDescent="0.3">
      <c r="A23198"/>
      <c r="B23198"/>
      <c r="C23198" s="29"/>
      <c r="D23198"/>
      <c r="E23198" s="44"/>
      <c r="F23198" s="29"/>
      <c r="G23198" s="45"/>
      <c r="L23198"/>
      <c r="M23198" s="46"/>
    </row>
    <row r="23199" spans="1:13" x14ac:dyDescent="0.3">
      <c r="A23199"/>
      <c r="B23199"/>
      <c r="C23199" s="29"/>
      <c r="D23199"/>
      <c r="E23199" s="44"/>
      <c r="F23199" s="29"/>
      <c r="G23199" s="45"/>
      <c r="L23199"/>
      <c r="M23199" s="46"/>
    </row>
    <row r="23200" spans="1:13" x14ac:dyDescent="0.3">
      <c r="A23200"/>
      <c r="B23200"/>
      <c r="C23200" s="29"/>
      <c r="D23200"/>
      <c r="E23200" s="44"/>
      <c r="F23200" s="29"/>
      <c r="G23200" s="45"/>
      <c r="L23200"/>
      <c r="M23200" s="46"/>
    </row>
    <row r="23201" spans="1:13" x14ac:dyDescent="0.3">
      <c r="A23201"/>
      <c r="B23201"/>
      <c r="C23201" s="29"/>
      <c r="D23201"/>
      <c r="E23201" s="44"/>
      <c r="F23201" s="29"/>
      <c r="G23201" s="45"/>
      <c r="L23201"/>
      <c r="M23201" s="46"/>
    </row>
    <row r="23202" spans="1:13" x14ac:dyDescent="0.3">
      <c r="A23202"/>
      <c r="B23202"/>
      <c r="C23202" s="29"/>
      <c r="D23202"/>
      <c r="E23202" s="44"/>
      <c r="F23202" s="29"/>
      <c r="G23202" s="45"/>
      <c r="L23202"/>
      <c r="M23202" s="46"/>
    </row>
    <row r="23203" spans="1:13" x14ac:dyDescent="0.3">
      <c r="A23203"/>
      <c r="B23203"/>
      <c r="C23203" s="29"/>
      <c r="D23203"/>
      <c r="E23203" s="44"/>
      <c r="F23203" s="29"/>
      <c r="G23203" s="45"/>
      <c r="L23203"/>
      <c r="M23203" s="46"/>
    </row>
    <row r="23204" spans="1:13" x14ac:dyDescent="0.3">
      <c r="A23204"/>
      <c r="B23204"/>
      <c r="C23204" s="29"/>
      <c r="D23204"/>
      <c r="E23204" s="44"/>
      <c r="F23204" s="29"/>
      <c r="G23204" s="45"/>
      <c r="L23204"/>
      <c r="M23204" s="46"/>
    </row>
    <row r="23205" spans="1:13" x14ac:dyDescent="0.3">
      <c r="A23205"/>
      <c r="B23205"/>
      <c r="C23205" s="29"/>
      <c r="D23205"/>
      <c r="E23205" s="44"/>
      <c r="F23205" s="29"/>
      <c r="G23205" s="45"/>
      <c r="L23205"/>
      <c r="M23205" s="46"/>
    </row>
    <row r="23206" spans="1:13" x14ac:dyDescent="0.3">
      <c r="A23206"/>
      <c r="B23206"/>
      <c r="C23206" s="29"/>
      <c r="D23206"/>
      <c r="E23206" s="44"/>
      <c r="F23206" s="29"/>
      <c r="G23206" s="45"/>
      <c r="L23206"/>
      <c r="M23206" s="46"/>
    </row>
    <row r="23207" spans="1:13" x14ac:dyDescent="0.3">
      <c r="A23207"/>
      <c r="B23207"/>
      <c r="C23207" s="29"/>
      <c r="D23207"/>
      <c r="E23207" s="44"/>
      <c r="F23207" s="29"/>
      <c r="G23207" s="45"/>
      <c r="L23207"/>
      <c r="M23207" s="46"/>
    </row>
    <row r="23208" spans="1:13" x14ac:dyDescent="0.3">
      <c r="A23208"/>
      <c r="B23208"/>
      <c r="C23208" s="29"/>
      <c r="D23208"/>
      <c r="E23208" s="44"/>
      <c r="F23208" s="29"/>
      <c r="G23208" s="45"/>
      <c r="L23208"/>
      <c r="M23208" s="46"/>
    </row>
    <row r="23209" spans="1:13" x14ac:dyDescent="0.3">
      <c r="A23209"/>
      <c r="B23209"/>
      <c r="C23209" s="29"/>
      <c r="D23209"/>
      <c r="E23209" s="44"/>
      <c r="F23209" s="29"/>
      <c r="G23209" s="45"/>
      <c r="L23209"/>
      <c r="M23209" s="46"/>
    </row>
    <row r="23210" spans="1:13" x14ac:dyDescent="0.3">
      <c r="A23210"/>
      <c r="B23210"/>
      <c r="C23210" s="29"/>
      <c r="D23210"/>
      <c r="E23210" s="44"/>
      <c r="F23210" s="29"/>
      <c r="G23210" s="45"/>
      <c r="L23210"/>
      <c r="M23210" s="46"/>
    </row>
    <row r="23211" spans="1:13" x14ac:dyDescent="0.3">
      <c r="A23211"/>
      <c r="B23211"/>
      <c r="C23211" s="29"/>
      <c r="D23211"/>
      <c r="E23211" s="44"/>
      <c r="F23211" s="29"/>
      <c r="G23211" s="45"/>
      <c r="L23211"/>
      <c r="M23211" s="46"/>
    </row>
    <row r="23212" spans="1:13" x14ac:dyDescent="0.3">
      <c r="A23212"/>
      <c r="B23212"/>
      <c r="C23212" s="29"/>
      <c r="D23212"/>
      <c r="E23212" s="44"/>
      <c r="F23212" s="29"/>
      <c r="G23212" s="45"/>
      <c r="L23212"/>
      <c r="M23212" s="46"/>
    </row>
    <row r="23213" spans="1:13" x14ac:dyDescent="0.3">
      <c r="A23213"/>
      <c r="B23213"/>
      <c r="C23213" s="29"/>
      <c r="D23213"/>
      <c r="E23213" s="44"/>
      <c r="F23213" s="29"/>
      <c r="G23213" s="45"/>
      <c r="L23213"/>
      <c r="M23213" s="46"/>
    </row>
    <row r="23214" spans="1:13" x14ac:dyDescent="0.3">
      <c r="A23214"/>
      <c r="B23214"/>
      <c r="C23214" s="29"/>
      <c r="D23214"/>
      <c r="E23214" s="44"/>
      <c r="F23214" s="29"/>
      <c r="G23214" s="45"/>
      <c r="L23214"/>
      <c r="M23214" s="46"/>
    </row>
    <row r="23215" spans="1:13" x14ac:dyDescent="0.3">
      <c r="A23215"/>
      <c r="B23215"/>
      <c r="C23215" s="29"/>
      <c r="D23215"/>
      <c r="E23215" s="44"/>
      <c r="F23215" s="29"/>
      <c r="G23215" s="45"/>
      <c r="L23215"/>
      <c r="M23215" s="46"/>
    </row>
    <row r="23216" spans="1:13" x14ac:dyDescent="0.3">
      <c r="A23216"/>
      <c r="B23216"/>
      <c r="C23216" s="29"/>
      <c r="D23216"/>
      <c r="E23216" s="44"/>
      <c r="F23216" s="29"/>
      <c r="G23216" s="45"/>
      <c r="L23216"/>
      <c r="M23216" s="46"/>
    </row>
    <row r="23217" spans="1:13" x14ac:dyDescent="0.3">
      <c r="A23217"/>
      <c r="B23217"/>
      <c r="C23217" s="29"/>
      <c r="D23217"/>
      <c r="E23217" s="44"/>
      <c r="F23217" s="29"/>
      <c r="G23217" s="45"/>
      <c r="L23217"/>
      <c r="M23217" s="46"/>
    </row>
    <row r="23218" spans="1:13" x14ac:dyDescent="0.3">
      <c r="A23218"/>
      <c r="B23218"/>
      <c r="C23218" s="29"/>
      <c r="D23218"/>
      <c r="E23218" s="44"/>
      <c r="F23218" s="29"/>
      <c r="G23218" s="45"/>
      <c r="L23218"/>
      <c r="M23218" s="46"/>
    </row>
    <row r="23219" spans="1:13" x14ac:dyDescent="0.3">
      <c r="A23219"/>
      <c r="B23219"/>
      <c r="C23219" s="29"/>
      <c r="D23219"/>
      <c r="E23219" s="44"/>
      <c r="F23219" s="29"/>
      <c r="G23219" s="45"/>
      <c r="L23219"/>
      <c r="M23219" s="46"/>
    </row>
    <row r="23220" spans="1:13" x14ac:dyDescent="0.3">
      <c r="A23220"/>
      <c r="B23220"/>
      <c r="C23220" s="29"/>
      <c r="D23220"/>
      <c r="E23220" s="44"/>
      <c r="F23220" s="29"/>
      <c r="G23220" s="45"/>
      <c r="L23220"/>
      <c r="M23220" s="46"/>
    </row>
    <row r="23221" spans="1:13" x14ac:dyDescent="0.3">
      <c r="A23221"/>
      <c r="B23221"/>
      <c r="C23221" s="29"/>
      <c r="D23221"/>
      <c r="E23221" s="44"/>
      <c r="F23221" s="29"/>
      <c r="G23221" s="45"/>
      <c r="L23221"/>
      <c r="M23221" s="46"/>
    </row>
    <row r="23222" spans="1:13" x14ac:dyDescent="0.3">
      <c r="A23222"/>
      <c r="B23222"/>
      <c r="C23222" s="29"/>
      <c r="D23222"/>
      <c r="E23222" s="44"/>
      <c r="F23222" s="29"/>
      <c r="G23222" s="45"/>
      <c r="L23222"/>
      <c r="M23222" s="46"/>
    </row>
    <row r="23223" spans="1:13" x14ac:dyDescent="0.3">
      <c r="A23223"/>
      <c r="B23223"/>
      <c r="C23223" s="29"/>
      <c r="D23223"/>
      <c r="E23223" s="44"/>
      <c r="F23223" s="29"/>
      <c r="G23223" s="45"/>
      <c r="L23223"/>
      <c r="M23223" s="46"/>
    </row>
    <row r="23224" spans="1:13" x14ac:dyDescent="0.3">
      <c r="A23224"/>
      <c r="B23224"/>
      <c r="C23224" s="29"/>
      <c r="D23224"/>
      <c r="E23224" s="44"/>
      <c r="F23224" s="29"/>
      <c r="G23224" s="45"/>
      <c r="L23224"/>
      <c r="M23224" s="46"/>
    </row>
    <row r="23225" spans="1:13" x14ac:dyDescent="0.3">
      <c r="A23225"/>
      <c r="B23225"/>
      <c r="C23225" s="29"/>
      <c r="D23225"/>
      <c r="E23225" s="44"/>
      <c r="F23225" s="29"/>
      <c r="G23225" s="45"/>
      <c r="L23225"/>
      <c r="M23225" s="46"/>
    </row>
    <row r="23226" spans="1:13" x14ac:dyDescent="0.3">
      <c r="A23226"/>
      <c r="B23226"/>
      <c r="C23226" s="29"/>
      <c r="D23226"/>
      <c r="E23226" s="44"/>
      <c r="F23226" s="29"/>
      <c r="G23226" s="45"/>
      <c r="L23226"/>
      <c r="M23226" s="46"/>
    </row>
    <row r="23227" spans="1:13" x14ac:dyDescent="0.3">
      <c r="A23227"/>
      <c r="B23227"/>
      <c r="C23227" s="29"/>
      <c r="D23227"/>
      <c r="E23227" s="44"/>
      <c r="F23227" s="29"/>
      <c r="G23227" s="45"/>
      <c r="L23227"/>
      <c r="M23227" s="46"/>
    </row>
    <row r="23228" spans="1:13" x14ac:dyDescent="0.3">
      <c r="A23228"/>
      <c r="B23228"/>
      <c r="C23228" s="29"/>
      <c r="D23228"/>
      <c r="E23228" s="44"/>
      <c r="F23228" s="29"/>
      <c r="G23228" s="45"/>
      <c r="L23228"/>
      <c r="M23228" s="46"/>
    </row>
    <row r="23229" spans="1:13" x14ac:dyDescent="0.3">
      <c r="A23229"/>
      <c r="B23229"/>
      <c r="C23229" s="29"/>
      <c r="D23229"/>
      <c r="E23229" s="44"/>
      <c r="F23229" s="29"/>
      <c r="G23229" s="45"/>
      <c r="L23229"/>
      <c r="M23229" s="46"/>
    </row>
    <row r="23230" spans="1:13" x14ac:dyDescent="0.3">
      <c r="A23230"/>
      <c r="B23230"/>
      <c r="C23230" s="29"/>
      <c r="D23230"/>
      <c r="E23230" s="44"/>
      <c r="F23230" s="29"/>
      <c r="G23230" s="45"/>
      <c r="L23230"/>
      <c r="M23230" s="46"/>
    </row>
    <row r="23231" spans="1:13" x14ac:dyDescent="0.3">
      <c r="A23231"/>
      <c r="B23231"/>
      <c r="C23231" s="29"/>
      <c r="D23231"/>
      <c r="E23231" s="44"/>
      <c r="F23231" s="29"/>
      <c r="G23231" s="45"/>
      <c r="L23231"/>
      <c r="M23231" s="46"/>
    </row>
    <row r="23232" spans="1:13" x14ac:dyDescent="0.3">
      <c r="A23232"/>
      <c r="B23232"/>
      <c r="C23232" s="29"/>
      <c r="D23232"/>
      <c r="E23232" s="44"/>
      <c r="F23232" s="29"/>
      <c r="G23232" s="45"/>
      <c r="L23232"/>
      <c r="M23232" s="46"/>
    </row>
    <row r="23233" spans="1:13" x14ac:dyDescent="0.3">
      <c r="A23233"/>
      <c r="B23233"/>
      <c r="C23233" s="29"/>
      <c r="D23233"/>
      <c r="E23233" s="44"/>
      <c r="F23233" s="29"/>
      <c r="G23233" s="45"/>
      <c r="L23233"/>
      <c r="M23233" s="46"/>
    </row>
    <row r="23234" spans="1:13" x14ac:dyDescent="0.3">
      <c r="A23234"/>
      <c r="B23234"/>
      <c r="C23234" s="29"/>
      <c r="D23234"/>
      <c r="E23234" s="44"/>
      <c r="F23234" s="29"/>
      <c r="G23234" s="45"/>
      <c r="L23234"/>
      <c r="M23234" s="46"/>
    </row>
    <row r="23235" spans="1:13" x14ac:dyDescent="0.3">
      <c r="A23235"/>
      <c r="B23235"/>
      <c r="C23235" s="29"/>
      <c r="D23235"/>
      <c r="E23235" s="44"/>
      <c r="F23235" s="29"/>
      <c r="G23235" s="45"/>
      <c r="L23235"/>
      <c r="M23235" s="46"/>
    </row>
    <row r="23236" spans="1:13" x14ac:dyDescent="0.3">
      <c r="A23236"/>
      <c r="B23236"/>
      <c r="C23236" s="29"/>
      <c r="D23236"/>
      <c r="E23236" s="44"/>
      <c r="F23236" s="29"/>
      <c r="G23236" s="45"/>
      <c r="L23236"/>
      <c r="M23236" s="46"/>
    </row>
    <row r="23237" spans="1:13" x14ac:dyDescent="0.3">
      <c r="A23237"/>
      <c r="B23237"/>
      <c r="C23237" s="29"/>
      <c r="D23237"/>
      <c r="E23237" s="44"/>
      <c r="F23237" s="29"/>
      <c r="G23237" s="45"/>
      <c r="L23237"/>
      <c r="M23237" s="46"/>
    </row>
    <row r="23238" spans="1:13" x14ac:dyDescent="0.3">
      <c r="A23238"/>
      <c r="B23238"/>
      <c r="C23238" s="29"/>
      <c r="D23238"/>
      <c r="E23238" s="44"/>
      <c r="F23238" s="29"/>
      <c r="G23238" s="45"/>
      <c r="L23238"/>
      <c r="M23238" s="46"/>
    </row>
    <row r="23239" spans="1:13" x14ac:dyDescent="0.3">
      <c r="A23239"/>
      <c r="B23239"/>
      <c r="C23239" s="29"/>
      <c r="D23239"/>
      <c r="E23239" s="44"/>
      <c r="F23239" s="29"/>
      <c r="G23239" s="45"/>
      <c r="L23239"/>
      <c r="M23239" s="46"/>
    </row>
    <row r="23240" spans="1:13" x14ac:dyDescent="0.3">
      <c r="A23240"/>
      <c r="B23240"/>
      <c r="C23240" s="29"/>
      <c r="D23240"/>
      <c r="E23240" s="44"/>
      <c r="F23240" s="29"/>
      <c r="G23240" s="45"/>
      <c r="L23240"/>
      <c r="M23240" s="46"/>
    </row>
    <row r="23241" spans="1:13" x14ac:dyDescent="0.3">
      <c r="A23241"/>
      <c r="B23241"/>
      <c r="C23241" s="29"/>
      <c r="D23241"/>
      <c r="E23241" s="44"/>
      <c r="F23241" s="29"/>
      <c r="G23241" s="45"/>
      <c r="L23241"/>
      <c r="M23241" s="46"/>
    </row>
    <row r="23242" spans="1:13" x14ac:dyDescent="0.3">
      <c r="A23242"/>
      <c r="B23242"/>
      <c r="C23242" s="29"/>
      <c r="D23242"/>
      <c r="E23242" s="44"/>
      <c r="F23242" s="29"/>
      <c r="G23242" s="45"/>
      <c r="L23242"/>
      <c r="M23242" s="46"/>
    </row>
    <row r="23243" spans="1:13" x14ac:dyDescent="0.3">
      <c r="A23243"/>
      <c r="B23243"/>
      <c r="C23243" s="29"/>
      <c r="D23243"/>
      <c r="E23243" s="44"/>
      <c r="F23243" s="29"/>
      <c r="G23243" s="45"/>
      <c r="L23243"/>
      <c r="M23243" s="46"/>
    </row>
    <row r="23244" spans="1:13" x14ac:dyDescent="0.3">
      <c r="A23244"/>
      <c r="B23244"/>
      <c r="C23244" s="29"/>
      <c r="D23244"/>
      <c r="E23244" s="44"/>
      <c r="F23244" s="29"/>
      <c r="G23244" s="45"/>
      <c r="L23244"/>
      <c r="M23244" s="46"/>
    </row>
    <row r="23245" spans="1:13" x14ac:dyDescent="0.3">
      <c r="A23245"/>
      <c r="B23245"/>
      <c r="C23245" s="29"/>
      <c r="D23245"/>
      <c r="E23245" s="44"/>
      <c r="F23245" s="29"/>
      <c r="G23245" s="45"/>
      <c r="L23245"/>
      <c r="M23245" s="46"/>
    </row>
    <row r="23246" spans="1:13" x14ac:dyDescent="0.3">
      <c r="A23246"/>
      <c r="B23246"/>
      <c r="C23246" s="29"/>
      <c r="D23246"/>
      <c r="E23246" s="44"/>
      <c r="F23246" s="29"/>
      <c r="G23246" s="45"/>
      <c r="L23246"/>
      <c r="M23246" s="46"/>
    </row>
    <row r="23247" spans="1:13" x14ac:dyDescent="0.3">
      <c r="A23247"/>
      <c r="B23247"/>
      <c r="C23247" s="29"/>
      <c r="D23247"/>
      <c r="E23247" s="44"/>
      <c r="F23247" s="29"/>
      <c r="G23247" s="45"/>
      <c r="L23247"/>
      <c r="M23247" s="46"/>
    </row>
    <row r="23248" spans="1:13" x14ac:dyDescent="0.3">
      <c r="A23248"/>
      <c r="B23248"/>
      <c r="C23248" s="29"/>
      <c r="D23248"/>
      <c r="E23248" s="44"/>
      <c r="F23248" s="29"/>
      <c r="G23248" s="45"/>
      <c r="L23248"/>
      <c r="M23248" s="46"/>
    </row>
    <row r="23249" spans="1:13" x14ac:dyDescent="0.3">
      <c r="A23249"/>
      <c r="B23249"/>
      <c r="C23249" s="29"/>
      <c r="D23249"/>
      <c r="E23249" s="44"/>
      <c r="F23249" s="29"/>
      <c r="G23249" s="45"/>
      <c r="L23249"/>
      <c r="M23249" s="46"/>
    </row>
    <row r="23250" spans="1:13" x14ac:dyDescent="0.3">
      <c r="A23250"/>
      <c r="B23250"/>
      <c r="C23250" s="29"/>
      <c r="D23250"/>
      <c r="E23250" s="44"/>
      <c r="F23250" s="29"/>
      <c r="G23250" s="45"/>
      <c r="L23250"/>
      <c r="M23250" s="46"/>
    </row>
    <row r="23251" spans="1:13" x14ac:dyDescent="0.3">
      <c r="A23251"/>
      <c r="B23251"/>
      <c r="C23251" s="29"/>
      <c r="D23251"/>
      <c r="E23251" s="44"/>
      <c r="F23251" s="29"/>
      <c r="G23251" s="45"/>
      <c r="L23251"/>
      <c r="M23251" s="46"/>
    </row>
    <row r="23252" spans="1:13" x14ac:dyDescent="0.3">
      <c r="A23252"/>
      <c r="B23252"/>
      <c r="C23252" s="29"/>
      <c r="D23252"/>
      <c r="E23252" s="44"/>
      <c r="F23252" s="29"/>
      <c r="G23252" s="45"/>
      <c r="L23252"/>
      <c r="M23252" s="46"/>
    </row>
    <row r="23253" spans="1:13" x14ac:dyDescent="0.3">
      <c r="A23253"/>
      <c r="B23253"/>
      <c r="C23253" s="29"/>
      <c r="D23253"/>
      <c r="E23253" s="44"/>
      <c r="F23253" s="29"/>
      <c r="G23253" s="45"/>
      <c r="L23253"/>
      <c r="M23253" s="46"/>
    </row>
    <row r="23254" spans="1:13" x14ac:dyDescent="0.3">
      <c r="A23254"/>
      <c r="B23254"/>
      <c r="C23254" s="29"/>
      <c r="D23254"/>
      <c r="E23254" s="44"/>
      <c r="F23254" s="29"/>
      <c r="G23254" s="45"/>
      <c r="L23254"/>
      <c r="M23254" s="46"/>
    </row>
    <row r="23255" spans="1:13" x14ac:dyDescent="0.3">
      <c r="A23255"/>
      <c r="B23255"/>
      <c r="C23255" s="29"/>
      <c r="D23255"/>
      <c r="E23255" s="44"/>
      <c r="F23255" s="29"/>
      <c r="G23255" s="45"/>
      <c r="L23255"/>
      <c r="M23255" s="46"/>
    </row>
    <row r="23256" spans="1:13" x14ac:dyDescent="0.3">
      <c r="A23256"/>
      <c r="B23256"/>
      <c r="C23256" s="29"/>
      <c r="D23256"/>
      <c r="E23256" s="44"/>
      <c r="F23256" s="29"/>
      <c r="G23256" s="45"/>
      <c r="L23256"/>
      <c r="M23256" s="46"/>
    </row>
    <row r="23257" spans="1:13" x14ac:dyDescent="0.3">
      <c r="A23257"/>
      <c r="B23257"/>
      <c r="C23257" s="29"/>
      <c r="D23257"/>
      <c r="E23257" s="44"/>
      <c r="F23257" s="29"/>
      <c r="G23257" s="45"/>
      <c r="L23257"/>
      <c r="M23257" s="46"/>
    </row>
    <row r="23258" spans="1:13" x14ac:dyDescent="0.3">
      <c r="A23258"/>
      <c r="B23258"/>
      <c r="C23258" s="29"/>
      <c r="D23258"/>
      <c r="E23258" s="44"/>
      <c r="F23258" s="29"/>
      <c r="G23258" s="45"/>
      <c r="L23258"/>
      <c r="M23258" s="46"/>
    </row>
    <row r="23259" spans="1:13" x14ac:dyDescent="0.3">
      <c r="A23259"/>
      <c r="B23259"/>
      <c r="C23259" s="29"/>
      <c r="D23259"/>
      <c r="E23259" s="44"/>
      <c r="F23259" s="29"/>
      <c r="G23259" s="45"/>
      <c r="L23259"/>
      <c r="M23259" s="46"/>
    </row>
    <row r="23260" spans="1:13" x14ac:dyDescent="0.3">
      <c r="A23260"/>
      <c r="B23260"/>
      <c r="C23260" s="29"/>
      <c r="D23260"/>
      <c r="E23260" s="44"/>
      <c r="F23260" s="29"/>
      <c r="G23260" s="45"/>
      <c r="L23260"/>
      <c r="M23260" s="46"/>
    </row>
    <row r="23261" spans="1:13" x14ac:dyDescent="0.3">
      <c r="A23261"/>
      <c r="B23261"/>
      <c r="C23261" s="29"/>
      <c r="D23261"/>
      <c r="E23261" s="44"/>
      <c r="F23261" s="29"/>
      <c r="G23261" s="45"/>
      <c r="L23261"/>
      <c r="M23261" s="46"/>
    </row>
    <row r="23262" spans="1:13" x14ac:dyDescent="0.3">
      <c r="A23262"/>
      <c r="B23262"/>
      <c r="C23262" s="29"/>
      <c r="D23262"/>
      <c r="E23262" s="44"/>
      <c r="F23262" s="29"/>
      <c r="G23262" s="45"/>
      <c r="L23262"/>
      <c r="M23262" s="46"/>
    </row>
    <row r="23263" spans="1:13" x14ac:dyDescent="0.3">
      <c r="A23263"/>
      <c r="B23263"/>
      <c r="C23263" s="29"/>
      <c r="D23263"/>
      <c r="E23263" s="44"/>
      <c r="F23263" s="29"/>
      <c r="G23263" s="45"/>
      <c r="L23263"/>
      <c r="M23263" s="46"/>
    </row>
    <row r="23264" spans="1:13" x14ac:dyDescent="0.3">
      <c r="A23264"/>
      <c r="B23264"/>
      <c r="C23264" s="29"/>
      <c r="D23264"/>
      <c r="E23264" s="44"/>
      <c r="F23264" s="29"/>
      <c r="G23264" s="45"/>
      <c r="L23264"/>
      <c r="M23264" s="46"/>
    </row>
    <row r="23265" spans="1:13" x14ac:dyDescent="0.3">
      <c r="A23265"/>
      <c r="B23265"/>
      <c r="C23265" s="29"/>
      <c r="D23265"/>
      <c r="E23265" s="44"/>
      <c r="F23265" s="29"/>
      <c r="G23265" s="45"/>
      <c r="L23265"/>
      <c r="M23265" s="46"/>
    </row>
    <row r="23266" spans="1:13" x14ac:dyDescent="0.3">
      <c r="A23266"/>
      <c r="B23266"/>
      <c r="C23266" s="29"/>
      <c r="D23266"/>
      <c r="E23266" s="44"/>
      <c r="F23266" s="29"/>
      <c r="G23266" s="45"/>
      <c r="L23266"/>
      <c r="M23266" s="46"/>
    </row>
    <row r="23267" spans="1:13" x14ac:dyDescent="0.3">
      <c r="A23267"/>
      <c r="B23267"/>
      <c r="C23267" s="29"/>
      <c r="D23267"/>
      <c r="E23267" s="44"/>
      <c r="F23267" s="29"/>
      <c r="G23267" s="45"/>
      <c r="L23267"/>
      <c r="M23267" s="46"/>
    </row>
    <row r="23268" spans="1:13" x14ac:dyDescent="0.3">
      <c r="A23268"/>
      <c r="B23268"/>
      <c r="C23268" s="29"/>
      <c r="D23268"/>
      <c r="E23268" s="44"/>
      <c r="F23268" s="29"/>
      <c r="G23268" s="45"/>
      <c r="L23268"/>
      <c r="M23268" s="46"/>
    </row>
    <row r="23269" spans="1:13" x14ac:dyDescent="0.3">
      <c r="A23269"/>
      <c r="B23269"/>
      <c r="C23269" s="29"/>
      <c r="D23269"/>
      <c r="E23269" s="44"/>
      <c r="F23269" s="29"/>
      <c r="G23269" s="45"/>
      <c r="L23269"/>
      <c r="M23269" s="46"/>
    </row>
    <row r="23270" spans="1:13" x14ac:dyDescent="0.3">
      <c r="A23270"/>
      <c r="B23270"/>
      <c r="C23270" s="29"/>
      <c r="D23270"/>
      <c r="E23270" s="44"/>
      <c r="F23270" s="29"/>
      <c r="G23270" s="45"/>
      <c r="L23270"/>
      <c r="M23270" s="46"/>
    </row>
    <row r="23271" spans="1:13" x14ac:dyDescent="0.3">
      <c r="A23271"/>
      <c r="B23271"/>
      <c r="C23271" s="29"/>
      <c r="D23271"/>
      <c r="E23271" s="44"/>
      <c r="F23271" s="29"/>
      <c r="G23271" s="45"/>
      <c r="L23271"/>
      <c r="M23271" s="46"/>
    </row>
    <row r="23272" spans="1:13" x14ac:dyDescent="0.3">
      <c r="A23272"/>
      <c r="B23272"/>
      <c r="C23272" s="29"/>
      <c r="D23272"/>
      <c r="E23272" s="44"/>
      <c r="F23272" s="29"/>
      <c r="G23272" s="45"/>
      <c r="L23272"/>
      <c r="M23272" s="46"/>
    </row>
    <row r="23273" spans="1:13" x14ac:dyDescent="0.3">
      <c r="A23273"/>
      <c r="B23273"/>
      <c r="C23273" s="29"/>
      <c r="D23273"/>
      <c r="E23273" s="44"/>
      <c r="F23273" s="29"/>
      <c r="G23273" s="45"/>
      <c r="L23273"/>
      <c r="M23273" s="46"/>
    </row>
    <row r="23274" spans="1:13" x14ac:dyDescent="0.3">
      <c r="A23274"/>
      <c r="B23274"/>
      <c r="C23274" s="29"/>
      <c r="D23274"/>
      <c r="E23274" s="44"/>
      <c r="F23274" s="29"/>
      <c r="G23274" s="45"/>
      <c r="L23274"/>
      <c r="M23274" s="46"/>
    </row>
    <row r="23275" spans="1:13" x14ac:dyDescent="0.3">
      <c r="A23275"/>
      <c r="B23275"/>
      <c r="C23275" s="29"/>
      <c r="D23275"/>
      <c r="E23275" s="44"/>
      <c r="F23275" s="29"/>
      <c r="G23275" s="45"/>
      <c r="L23275"/>
      <c r="M23275" s="46"/>
    </row>
    <row r="23276" spans="1:13" x14ac:dyDescent="0.3">
      <c r="A23276"/>
      <c r="B23276"/>
      <c r="C23276" s="29"/>
      <c r="D23276"/>
      <c r="E23276" s="44"/>
      <c r="F23276" s="29"/>
      <c r="G23276" s="45"/>
      <c r="L23276"/>
      <c r="M23276" s="46"/>
    </row>
    <row r="23277" spans="1:13" x14ac:dyDescent="0.3">
      <c r="A23277"/>
      <c r="B23277"/>
      <c r="C23277" s="29"/>
      <c r="D23277"/>
      <c r="E23277" s="44"/>
      <c r="F23277" s="29"/>
      <c r="G23277" s="45"/>
      <c r="L23277"/>
      <c r="M23277" s="46"/>
    </row>
    <row r="23278" spans="1:13" x14ac:dyDescent="0.3">
      <c r="A23278"/>
      <c r="B23278"/>
      <c r="C23278" s="29"/>
      <c r="D23278"/>
      <c r="E23278" s="44"/>
      <c r="F23278" s="29"/>
      <c r="G23278" s="45"/>
      <c r="L23278"/>
      <c r="M23278" s="46"/>
    </row>
    <row r="23279" spans="1:13" x14ac:dyDescent="0.3">
      <c r="A23279"/>
      <c r="B23279"/>
      <c r="C23279" s="29"/>
      <c r="D23279"/>
      <c r="E23279" s="44"/>
      <c r="F23279" s="29"/>
      <c r="G23279" s="45"/>
      <c r="L23279"/>
      <c r="M23279" s="46"/>
    </row>
    <row r="23280" spans="1:13" x14ac:dyDescent="0.3">
      <c r="A23280"/>
      <c r="B23280"/>
      <c r="C23280" s="29"/>
      <c r="D23280"/>
      <c r="E23280" s="44"/>
      <c r="F23280" s="29"/>
      <c r="G23280" s="45"/>
      <c r="L23280"/>
      <c r="M23280" s="46"/>
    </row>
    <row r="23281" spans="1:13" x14ac:dyDescent="0.3">
      <c r="A23281"/>
      <c r="B23281"/>
      <c r="C23281" s="29"/>
      <c r="D23281"/>
      <c r="E23281" s="44"/>
      <c r="F23281" s="29"/>
      <c r="G23281" s="45"/>
      <c r="L23281"/>
      <c r="M23281" s="46"/>
    </row>
    <row r="23282" spans="1:13" x14ac:dyDescent="0.3">
      <c r="A23282"/>
      <c r="B23282"/>
      <c r="C23282" s="29"/>
      <c r="D23282"/>
      <c r="E23282" s="44"/>
      <c r="F23282" s="29"/>
      <c r="G23282" s="45"/>
      <c r="L23282"/>
      <c r="M23282" s="46"/>
    </row>
    <row r="23283" spans="1:13" x14ac:dyDescent="0.3">
      <c r="A23283"/>
      <c r="B23283"/>
      <c r="C23283" s="29"/>
      <c r="D23283"/>
      <c r="E23283" s="44"/>
      <c r="F23283" s="29"/>
      <c r="G23283" s="45"/>
      <c r="L23283"/>
      <c r="M23283" s="46"/>
    </row>
    <row r="23284" spans="1:13" x14ac:dyDescent="0.3">
      <c r="A23284"/>
      <c r="B23284"/>
      <c r="C23284" s="29"/>
      <c r="D23284"/>
      <c r="E23284" s="44"/>
      <c r="F23284" s="29"/>
      <c r="G23284" s="45"/>
      <c r="L23284"/>
      <c r="M23284" s="46"/>
    </row>
    <row r="23285" spans="1:13" x14ac:dyDescent="0.3">
      <c r="A23285"/>
      <c r="B23285"/>
      <c r="C23285" s="29"/>
      <c r="D23285"/>
      <c r="E23285" s="44"/>
      <c r="F23285" s="29"/>
      <c r="G23285" s="45"/>
      <c r="L23285"/>
      <c r="M23285" s="46"/>
    </row>
    <row r="23286" spans="1:13" x14ac:dyDescent="0.3">
      <c r="A23286"/>
      <c r="B23286"/>
      <c r="C23286" s="29"/>
      <c r="D23286"/>
      <c r="E23286" s="44"/>
      <c r="F23286" s="29"/>
      <c r="G23286" s="45"/>
      <c r="L23286"/>
      <c r="M23286" s="46"/>
    </row>
    <row r="23287" spans="1:13" x14ac:dyDescent="0.3">
      <c r="A23287"/>
      <c r="B23287"/>
      <c r="C23287" s="29"/>
      <c r="D23287"/>
      <c r="E23287" s="44"/>
      <c r="F23287" s="29"/>
      <c r="G23287" s="45"/>
      <c r="L23287"/>
      <c r="M23287" s="46"/>
    </row>
    <row r="23288" spans="1:13" x14ac:dyDescent="0.3">
      <c r="A23288"/>
      <c r="B23288"/>
      <c r="C23288" s="29"/>
      <c r="D23288"/>
      <c r="E23288" s="44"/>
      <c r="F23288" s="29"/>
      <c r="G23288" s="45"/>
      <c r="L23288"/>
      <c r="M23288" s="46"/>
    </row>
    <row r="23289" spans="1:13" x14ac:dyDescent="0.3">
      <c r="A23289"/>
      <c r="B23289"/>
      <c r="C23289" s="29"/>
      <c r="D23289"/>
      <c r="E23289" s="44"/>
      <c r="F23289" s="29"/>
      <c r="G23289" s="45"/>
      <c r="L23289"/>
      <c r="M23289" s="46"/>
    </row>
    <row r="23290" spans="1:13" x14ac:dyDescent="0.3">
      <c r="A23290"/>
      <c r="B23290"/>
      <c r="C23290" s="29"/>
      <c r="D23290"/>
      <c r="E23290" s="44"/>
      <c r="F23290" s="29"/>
      <c r="G23290" s="45"/>
      <c r="L23290"/>
      <c r="M23290" s="46"/>
    </row>
    <row r="23291" spans="1:13" x14ac:dyDescent="0.3">
      <c r="A23291"/>
      <c r="B23291"/>
      <c r="C23291" s="29"/>
      <c r="D23291"/>
      <c r="E23291" s="44"/>
      <c r="F23291" s="29"/>
      <c r="G23291" s="45"/>
      <c r="L23291"/>
      <c r="M23291" s="46"/>
    </row>
    <row r="23292" spans="1:13" x14ac:dyDescent="0.3">
      <c r="A23292"/>
      <c r="B23292"/>
      <c r="C23292" s="29"/>
      <c r="D23292"/>
      <c r="E23292" s="44"/>
      <c r="F23292" s="29"/>
      <c r="G23292" s="45"/>
      <c r="L23292"/>
      <c r="M23292" s="46"/>
    </row>
    <row r="23293" spans="1:13" x14ac:dyDescent="0.3">
      <c r="A23293"/>
      <c r="B23293"/>
      <c r="C23293" s="29"/>
      <c r="D23293"/>
      <c r="E23293" s="44"/>
      <c r="F23293" s="29"/>
      <c r="G23293" s="45"/>
      <c r="L23293"/>
      <c r="M23293" s="46"/>
    </row>
    <row r="23294" spans="1:13" x14ac:dyDescent="0.3">
      <c r="A23294"/>
      <c r="B23294"/>
      <c r="C23294" s="29"/>
      <c r="D23294"/>
      <c r="E23294" s="44"/>
      <c r="F23294" s="29"/>
      <c r="G23294" s="45"/>
      <c r="L23294"/>
      <c r="M23294" s="46"/>
    </row>
    <row r="23295" spans="1:13" x14ac:dyDescent="0.3">
      <c r="A23295"/>
      <c r="B23295"/>
      <c r="C23295" s="29"/>
      <c r="D23295"/>
      <c r="E23295" s="44"/>
      <c r="F23295" s="29"/>
      <c r="G23295" s="45"/>
      <c r="L23295"/>
      <c r="M23295" s="46"/>
    </row>
    <row r="23296" spans="1:13" x14ac:dyDescent="0.3">
      <c r="A23296"/>
      <c r="B23296"/>
      <c r="C23296" s="29"/>
      <c r="D23296"/>
      <c r="E23296" s="44"/>
      <c r="F23296" s="29"/>
      <c r="G23296" s="45"/>
      <c r="L23296"/>
      <c r="M23296" s="46"/>
    </row>
    <row r="23297" spans="1:13" x14ac:dyDescent="0.3">
      <c r="A23297"/>
      <c r="B23297"/>
      <c r="C23297" s="29"/>
      <c r="D23297"/>
      <c r="E23297" s="44"/>
      <c r="F23297" s="29"/>
      <c r="G23297" s="45"/>
      <c r="L23297"/>
      <c r="M23297" s="46"/>
    </row>
    <row r="23298" spans="1:13" x14ac:dyDescent="0.3">
      <c r="A23298"/>
      <c r="B23298"/>
      <c r="C23298" s="29"/>
      <c r="D23298"/>
      <c r="E23298" s="44"/>
      <c r="F23298" s="29"/>
      <c r="G23298" s="45"/>
      <c r="L23298"/>
      <c r="M23298" s="46"/>
    </row>
    <row r="23299" spans="1:13" x14ac:dyDescent="0.3">
      <c r="A23299"/>
      <c r="B23299"/>
      <c r="C23299" s="29"/>
      <c r="D23299"/>
      <c r="E23299" s="44"/>
      <c r="F23299" s="29"/>
      <c r="G23299" s="45"/>
      <c r="L23299"/>
      <c r="M23299" s="46"/>
    </row>
    <row r="23300" spans="1:13" x14ac:dyDescent="0.3">
      <c r="A23300"/>
      <c r="B23300"/>
      <c r="C23300" s="29"/>
      <c r="D23300"/>
      <c r="E23300" s="44"/>
      <c r="F23300" s="29"/>
      <c r="G23300" s="45"/>
      <c r="L23300"/>
      <c r="M23300" s="46"/>
    </row>
    <row r="23301" spans="1:13" x14ac:dyDescent="0.3">
      <c r="A23301"/>
      <c r="B23301"/>
      <c r="C23301" s="29"/>
      <c r="D23301"/>
      <c r="E23301" s="44"/>
      <c r="F23301" s="29"/>
      <c r="G23301" s="45"/>
      <c r="L23301"/>
      <c r="M23301" s="46"/>
    </row>
    <row r="23302" spans="1:13" x14ac:dyDescent="0.3">
      <c r="A23302"/>
      <c r="B23302"/>
      <c r="C23302" s="29"/>
      <c r="D23302"/>
      <c r="E23302" s="44"/>
      <c r="F23302" s="29"/>
      <c r="G23302" s="45"/>
      <c r="L23302"/>
      <c r="M23302" s="46"/>
    </row>
    <row r="23303" spans="1:13" x14ac:dyDescent="0.3">
      <c r="A23303"/>
      <c r="B23303"/>
      <c r="C23303" s="29"/>
      <c r="D23303"/>
      <c r="E23303" s="44"/>
      <c r="F23303" s="29"/>
      <c r="G23303" s="45"/>
      <c r="L23303"/>
      <c r="M23303" s="46"/>
    </row>
    <row r="23304" spans="1:13" x14ac:dyDescent="0.3">
      <c r="A23304"/>
      <c r="B23304"/>
      <c r="C23304" s="29"/>
      <c r="D23304"/>
      <c r="E23304" s="44"/>
      <c r="F23304" s="29"/>
      <c r="G23304" s="45"/>
      <c r="L23304"/>
      <c r="M23304" s="46"/>
    </row>
    <row r="23305" spans="1:13" x14ac:dyDescent="0.3">
      <c r="A23305"/>
      <c r="B23305"/>
      <c r="C23305" s="29"/>
      <c r="D23305"/>
      <c r="E23305" s="44"/>
      <c r="F23305" s="29"/>
      <c r="G23305" s="45"/>
      <c r="L23305"/>
      <c r="M23305" s="46"/>
    </row>
    <row r="23306" spans="1:13" x14ac:dyDescent="0.3">
      <c r="A23306"/>
      <c r="B23306"/>
      <c r="C23306" s="29"/>
      <c r="D23306"/>
      <c r="E23306" s="44"/>
      <c r="F23306" s="29"/>
      <c r="G23306" s="45"/>
      <c r="L23306"/>
      <c r="M23306" s="46"/>
    </row>
    <row r="23307" spans="1:13" x14ac:dyDescent="0.3">
      <c r="A23307"/>
      <c r="B23307"/>
      <c r="C23307" s="29"/>
      <c r="D23307"/>
      <c r="E23307" s="44"/>
      <c r="F23307" s="29"/>
      <c r="G23307" s="45"/>
      <c r="L23307"/>
      <c r="M23307" s="46"/>
    </row>
    <row r="23308" spans="1:13" x14ac:dyDescent="0.3">
      <c r="A23308"/>
      <c r="B23308"/>
      <c r="C23308" s="29"/>
      <c r="D23308"/>
      <c r="E23308" s="44"/>
      <c r="F23308" s="29"/>
      <c r="G23308" s="45"/>
      <c r="L23308"/>
      <c r="M23308" s="46"/>
    </row>
    <row r="23309" spans="1:13" x14ac:dyDescent="0.3">
      <c r="A23309"/>
      <c r="B23309"/>
      <c r="C23309" s="29"/>
      <c r="D23309"/>
      <c r="E23309" s="44"/>
      <c r="F23309" s="29"/>
      <c r="G23309" s="45"/>
      <c r="L23309"/>
      <c r="M23309" s="46"/>
    </row>
    <row r="23310" spans="1:13" x14ac:dyDescent="0.3">
      <c r="A23310"/>
      <c r="B23310"/>
      <c r="C23310" s="29"/>
      <c r="D23310"/>
      <c r="E23310" s="44"/>
      <c r="F23310" s="29"/>
      <c r="G23310" s="45"/>
      <c r="L23310"/>
      <c r="M23310" s="46"/>
    </row>
    <row r="23311" spans="1:13" x14ac:dyDescent="0.3">
      <c r="A23311"/>
      <c r="B23311"/>
      <c r="C23311" s="29"/>
      <c r="D23311"/>
      <c r="E23311" s="44"/>
      <c r="F23311" s="29"/>
      <c r="G23311" s="45"/>
      <c r="L23311"/>
      <c r="M23311" s="46"/>
    </row>
    <row r="23312" spans="1:13" x14ac:dyDescent="0.3">
      <c r="A23312"/>
      <c r="B23312"/>
      <c r="C23312" s="29"/>
      <c r="D23312"/>
      <c r="E23312" s="44"/>
      <c r="F23312" s="29"/>
      <c r="G23312" s="45"/>
      <c r="L23312"/>
      <c r="M23312" s="46"/>
    </row>
    <row r="23313" spans="1:13" x14ac:dyDescent="0.3">
      <c r="A23313"/>
      <c r="B23313"/>
      <c r="C23313" s="29"/>
      <c r="D23313"/>
      <c r="E23313" s="44"/>
      <c r="F23313" s="29"/>
      <c r="G23313" s="45"/>
      <c r="L23313"/>
      <c r="M23313" s="46"/>
    </row>
    <row r="23314" spans="1:13" x14ac:dyDescent="0.3">
      <c r="A23314"/>
      <c r="B23314"/>
      <c r="C23314" s="29"/>
      <c r="D23314"/>
      <c r="E23314" s="44"/>
      <c r="F23314" s="29"/>
      <c r="G23314" s="45"/>
      <c r="L23314"/>
      <c r="M23314" s="46"/>
    </row>
    <row r="23315" spans="1:13" x14ac:dyDescent="0.3">
      <c r="A23315"/>
      <c r="B23315"/>
      <c r="C23315" s="29"/>
      <c r="D23315"/>
      <c r="E23315" s="44"/>
      <c r="F23315" s="29"/>
      <c r="G23315" s="45"/>
      <c r="L23315"/>
      <c r="M23315" s="46"/>
    </row>
    <row r="23316" spans="1:13" x14ac:dyDescent="0.3">
      <c r="A23316"/>
      <c r="B23316"/>
      <c r="C23316" s="29"/>
      <c r="D23316"/>
      <c r="E23316" s="44"/>
      <c r="F23316" s="29"/>
      <c r="G23316" s="45"/>
      <c r="L23316"/>
      <c r="M23316" s="46"/>
    </row>
    <row r="23317" spans="1:13" x14ac:dyDescent="0.3">
      <c r="A23317"/>
      <c r="B23317"/>
      <c r="C23317" s="29"/>
      <c r="D23317"/>
      <c r="E23317" s="44"/>
      <c r="F23317" s="29"/>
      <c r="G23317" s="45"/>
      <c r="L23317"/>
      <c r="M23317" s="46"/>
    </row>
    <row r="23318" spans="1:13" x14ac:dyDescent="0.3">
      <c r="A23318"/>
      <c r="B23318"/>
      <c r="C23318" s="29"/>
      <c r="D23318"/>
      <c r="E23318" s="44"/>
      <c r="F23318" s="29"/>
      <c r="G23318" s="45"/>
      <c r="L23318"/>
      <c r="M23318" s="46"/>
    </row>
    <row r="23319" spans="1:13" x14ac:dyDescent="0.3">
      <c r="A23319"/>
      <c r="B23319"/>
      <c r="C23319" s="29"/>
      <c r="D23319"/>
      <c r="E23319" s="44"/>
      <c r="F23319" s="29"/>
      <c r="G23319" s="45"/>
      <c r="L23319"/>
      <c r="M23319" s="46"/>
    </row>
    <row r="23320" spans="1:13" x14ac:dyDescent="0.3">
      <c r="A23320"/>
      <c r="B23320"/>
      <c r="C23320" s="29"/>
      <c r="D23320"/>
      <c r="E23320" s="44"/>
      <c r="F23320" s="29"/>
      <c r="G23320" s="45"/>
      <c r="L23320"/>
      <c r="M23320" s="46"/>
    </row>
    <row r="23321" spans="1:13" x14ac:dyDescent="0.3">
      <c r="A23321"/>
      <c r="B23321"/>
      <c r="C23321" s="29"/>
      <c r="D23321"/>
      <c r="E23321" s="44"/>
      <c r="F23321" s="29"/>
      <c r="G23321" s="45"/>
      <c r="L23321"/>
      <c r="M23321" s="46"/>
    </row>
    <row r="23322" spans="1:13" x14ac:dyDescent="0.3">
      <c r="A23322"/>
      <c r="B23322"/>
      <c r="C23322" s="29"/>
      <c r="D23322"/>
      <c r="E23322" s="44"/>
      <c r="F23322" s="29"/>
      <c r="G23322" s="45"/>
      <c r="L23322"/>
      <c r="M23322" s="46"/>
    </row>
    <row r="23323" spans="1:13" x14ac:dyDescent="0.3">
      <c r="A23323"/>
      <c r="B23323"/>
      <c r="C23323" s="29"/>
      <c r="D23323"/>
      <c r="E23323" s="44"/>
      <c r="F23323" s="29"/>
      <c r="G23323" s="45"/>
      <c r="L23323"/>
      <c r="M23323" s="46"/>
    </row>
    <row r="23324" spans="1:13" x14ac:dyDescent="0.3">
      <c r="A23324"/>
      <c r="B23324"/>
      <c r="C23324" s="29"/>
      <c r="D23324"/>
      <c r="E23324" s="44"/>
      <c r="F23324" s="29"/>
      <c r="G23324" s="45"/>
      <c r="L23324"/>
      <c r="M23324" s="46"/>
    </row>
    <row r="23325" spans="1:13" x14ac:dyDescent="0.3">
      <c r="A23325"/>
      <c r="B23325"/>
      <c r="C23325" s="29"/>
      <c r="D23325"/>
      <c r="E23325" s="44"/>
      <c r="F23325" s="29"/>
      <c r="G23325" s="45"/>
      <c r="L23325"/>
      <c r="M23325" s="46"/>
    </row>
    <row r="23326" spans="1:13" x14ac:dyDescent="0.3">
      <c r="A23326"/>
      <c r="B23326"/>
      <c r="C23326" s="29"/>
      <c r="D23326"/>
      <c r="E23326" s="44"/>
      <c r="F23326" s="29"/>
      <c r="G23326" s="45"/>
      <c r="L23326"/>
      <c r="M23326" s="46"/>
    </row>
    <row r="23327" spans="1:13" x14ac:dyDescent="0.3">
      <c r="A23327"/>
      <c r="B23327"/>
      <c r="C23327" s="29"/>
      <c r="D23327"/>
      <c r="E23327" s="44"/>
      <c r="F23327" s="29"/>
      <c r="G23327" s="45"/>
      <c r="L23327"/>
      <c r="M23327" s="46"/>
    </row>
    <row r="23328" spans="1:13" x14ac:dyDescent="0.3">
      <c r="A23328"/>
      <c r="B23328"/>
      <c r="C23328" s="29"/>
      <c r="D23328"/>
      <c r="E23328" s="44"/>
      <c r="F23328" s="29"/>
      <c r="G23328" s="45"/>
      <c r="L23328"/>
      <c r="M23328" s="46"/>
    </row>
    <row r="23329" spans="1:13" x14ac:dyDescent="0.3">
      <c r="A23329"/>
      <c r="B23329"/>
      <c r="C23329" s="29"/>
      <c r="D23329"/>
      <c r="E23329" s="44"/>
      <c r="F23329" s="29"/>
      <c r="G23329" s="45"/>
      <c r="L23329"/>
      <c r="M23329" s="46"/>
    </row>
    <row r="23330" spans="1:13" x14ac:dyDescent="0.3">
      <c r="A23330"/>
      <c r="B23330"/>
      <c r="C23330" s="29"/>
      <c r="D23330"/>
      <c r="E23330" s="44"/>
      <c r="F23330" s="29"/>
      <c r="G23330" s="45"/>
      <c r="L23330"/>
      <c r="M23330" s="46"/>
    </row>
    <row r="23331" spans="1:13" x14ac:dyDescent="0.3">
      <c r="A23331"/>
      <c r="B23331"/>
      <c r="C23331" s="29"/>
      <c r="D23331"/>
      <c r="E23331" s="44"/>
      <c r="F23331" s="29"/>
      <c r="G23331" s="45"/>
      <c r="L23331"/>
      <c r="M23331" s="46"/>
    </row>
    <row r="23332" spans="1:13" x14ac:dyDescent="0.3">
      <c r="A23332"/>
      <c r="B23332"/>
      <c r="C23332" s="29"/>
      <c r="D23332"/>
      <c r="E23332" s="44"/>
      <c r="F23332" s="29"/>
      <c r="G23332" s="45"/>
      <c r="L23332"/>
      <c r="M23332" s="46"/>
    </row>
    <row r="23333" spans="1:13" x14ac:dyDescent="0.3">
      <c r="A23333"/>
      <c r="B23333"/>
      <c r="C23333" s="29"/>
      <c r="D23333"/>
      <c r="E23333" s="44"/>
      <c r="F23333" s="29"/>
      <c r="G23333" s="45"/>
      <c r="L23333"/>
      <c r="M23333" s="46"/>
    </row>
    <row r="23334" spans="1:13" x14ac:dyDescent="0.3">
      <c r="A23334"/>
      <c r="B23334"/>
      <c r="C23334" s="29"/>
      <c r="D23334"/>
      <c r="E23334" s="44"/>
      <c r="F23334" s="29"/>
      <c r="G23334" s="45"/>
      <c r="L23334"/>
      <c r="M23334" s="46"/>
    </row>
    <row r="23335" spans="1:13" x14ac:dyDescent="0.3">
      <c r="A23335"/>
      <c r="B23335"/>
      <c r="C23335" s="29"/>
      <c r="D23335"/>
      <c r="E23335" s="44"/>
      <c r="F23335" s="29"/>
      <c r="G23335" s="45"/>
      <c r="L23335"/>
      <c r="M23335" s="46"/>
    </row>
    <row r="23336" spans="1:13" x14ac:dyDescent="0.3">
      <c r="A23336"/>
      <c r="B23336"/>
      <c r="C23336" s="29"/>
      <c r="D23336"/>
      <c r="E23336" s="44"/>
      <c r="F23336" s="29"/>
      <c r="G23336" s="45"/>
      <c r="L23336"/>
      <c r="M23336" s="46"/>
    </row>
    <row r="23337" spans="1:13" x14ac:dyDescent="0.3">
      <c r="A23337"/>
      <c r="B23337"/>
      <c r="C23337" s="29"/>
      <c r="D23337"/>
      <c r="E23337" s="44"/>
      <c r="F23337" s="29"/>
      <c r="G23337" s="45"/>
      <c r="L23337"/>
      <c r="M23337" s="46"/>
    </row>
    <row r="23338" spans="1:13" x14ac:dyDescent="0.3">
      <c r="A23338"/>
      <c r="B23338"/>
      <c r="C23338" s="29"/>
      <c r="D23338"/>
      <c r="E23338" s="44"/>
      <c r="F23338" s="29"/>
      <c r="G23338" s="45"/>
      <c r="L23338"/>
      <c r="M23338" s="46"/>
    </row>
    <row r="23339" spans="1:13" x14ac:dyDescent="0.3">
      <c r="A23339"/>
      <c r="B23339"/>
      <c r="C23339" s="29"/>
      <c r="D23339"/>
      <c r="E23339" s="44"/>
      <c r="F23339" s="29"/>
      <c r="G23339" s="45"/>
      <c r="L23339"/>
      <c r="M23339" s="46"/>
    </row>
    <row r="23340" spans="1:13" x14ac:dyDescent="0.3">
      <c r="A23340"/>
      <c r="B23340"/>
      <c r="C23340" s="29"/>
      <c r="D23340"/>
      <c r="E23340" s="44"/>
      <c r="F23340" s="29"/>
      <c r="G23340" s="45"/>
      <c r="L23340"/>
      <c r="M23340" s="46"/>
    </row>
    <row r="23341" spans="1:13" x14ac:dyDescent="0.3">
      <c r="A23341"/>
      <c r="B23341"/>
      <c r="C23341" s="29"/>
      <c r="D23341"/>
      <c r="E23341" s="44"/>
      <c r="F23341" s="29"/>
      <c r="G23341" s="45"/>
      <c r="L23341"/>
      <c r="M23341" s="46"/>
    </row>
    <row r="23342" spans="1:13" x14ac:dyDescent="0.3">
      <c r="A23342"/>
      <c r="B23342"/>
      <c r="C23342" s="29"/>
      <c r="D23342"/>
      <c r="E23342" s="44"/>
      <c r="F23342" s="29"/>
      <c r="G23342" s="45"/>
      <c r="L23342"/>
      <c r="M23342" s="46"/>
    </row>
    <row r="23343" spans="1:13" x14ac:dyDescent="0.3">
      <c r="A23343"/>
      <c r="B23343"/>
      <c r="C23343" s="29"/>
      <c r="D23343"/>
      <c r="E23343" s="44"/>
      <c r="F23343" s="29"/>
      <c r="G23343" s="45"/>
      <c r="L23343"/>
      <c r="M23343" s="46"/>
    </row>
    <row r="23344" spans="1:13" x14ac:dyDescent="0.3">
      <c r="A23344"/>
      <c r="B23344"/>
      <c r="C23344" s="29"/>
      <c r="D23344"/>
      <c r="E23344" s="44"/>
      <c r="F23344" s="29"/>
      <c r="G23344" s="45"/>
      <c r="L23344"/>
      <c r="M23344" s="46"/>
    </row>
    <row r="23345" spans="1:13" x14ac:dyDescent="0.3">
      <c r="A23345"/>
      <c r="B23345"/>
      <c r="C23345" s="29"/>
      <c r="D23345"/>
      <c r="E23345" s="44"/>
      <c r="F23345" s="29"/>
      <c r="G23345" s="45"/>
      <c r="L23345"/>
      <c r="M23345" s="46"/>
    </row>
    <row r="23346" spans="1:13" x14ac:dyDescent="0.3">
      <c r="A23346"/>
      <c r="B23346"/>
      <c r="C23346" s="29"/>
      <c r="D23346"/>
      <c r="E23346" s="44"/>
      <c r="F23346" s="29"/>
      <c r="G23346" s="45"/>
      <c r="L23346"/>
      <c r="M23346" s="46"/>
    </row>
    <row r="23347" spans="1:13" x14ac:dyDescent="0.3">
      <c r="A23347"/>
      <c r="B23347"/>
      <c r="C23347" s="29"/>
      <c r="D23347"/>
      <c r="E23347" s="44"/>
      <c r="F23347" s="29"/>
      <c r="G23347" s="45"/>
      <c r="L23347"/>
      <c r="M23347" s="46"/>
    </row>
    <row r="23348" spans="1:13" x14ac:dyDescent="0.3">
      <c r="A23348"/>
      <c r="B23348"/>
      <c r="C23348" s="29"/>
      <c r="D23348"/>
      <c r="E23348" s="44"/>
      <c r="F23348" s="29"/>
      <c r="G23348" s="45"/>
      <c r="L23348"/>
      <c r="M23348" s="46"/>
    </row>
    <row r="23349" spans="1:13" x14ac:dyDescent="0.3">
      <c r="A23349"/>
      <c r="B23349"/>
      <c r="C23349" s="29"/>
      <c r="D23349"/>
      <c r="E23349" s="44"/>
      <c r="F23349" s="29"/>
      <c r="G23349" s="45"/>
      <c r="L23349"/>
      <c r="M23349" s="46"/>
    </row>
    <row r="23350" spans="1:13" x14ac:dyDescent="0.3">
      <c r="A23350"/>
      <c r="B23350"/>
      <c r="C23350" s="29"/>
      <c r="D23350"/>
      <c r="E23350" s="44"/>
      <c r="F23350" s="29"/>
      <c r="G23350" s="45"/>
      <c r="L23350"/>
      <c r="M23350" s="46"/>
    </row>
    <row r="23351" spans="1:13" x14ac:dyDescent="0.3">
      <c r="A23351"/>
      <c r="B23351"/>
      <c r="C23351" s="29"/>
      <c r="D23351"/>
      <c r="E23351" s="44"/>
      <c r="F23351" s="29"/>
      <c r="G23351" s="45"/>
      <c r="L23351"/>
      <c r="M23351" s="46"/>
    </row>
    <row r="23352" spans="1:13" x14ac:dyDescent="0.3">
      <c r="A23352"/>
      <c r="B23352"/>
      <c r="C23352" s="29"/>
      <c r="D23352"/>
      <c r="E23352" s="44"/>
      <c r="F23352" s="29"/>
      <c r="G23352" s="45"/>
      <c r="L23352"/>
      <c r="M23352" s="46"/>
    </row>
    <row r="23353" spans="1:13" x14ac:dyDescent="0.3">
      <c r="A23353"/>
      <c r="B23353"/>
      <c r="C23353" s="29"/>
      <c r="D23353"/>
      <c r="E23353" s="44"/>
      <c r="F23353" s="29"/>
      <c r="G23353" s="45"/>
      <c r="L23353"/>
      <c r="M23353" s="46"/>
    </row>
    <row r="23354" spans="1:13" x14ac:dyDescent="0.3">
      <c r="A23354"/>
      <c r="B23354"/>
      <c r="C23354" s="29"/>
      <c r="D23354"/>
      <c r="E23354" s="44"/>
      <c r="F23354" s="29"/>
      <c r="G23354" s="45"/>
      <c r="L23354"/>
      <c r="M23354" s="46"/>
    </row>
    <row r="23355" spans="1:13" x14ac:dyDescent="0.3">
      <c r="A23355"/>
      <c r="B23355"/>
      <c r="C23355" s="29"/>
      <c r="D23355"/>
      <c r="E23355" s="44"/>
      <c r="F23355" s="29"/>
      <c r="G23355" s="45"/>
      <c r="L23355"/>
      <c r="M23355" s="46"/>
    </row>
    <row r="23356" spans="1:13" x14ac:dyDescent="0.3">
      <c r="A23356"/>
      <c r="B23356"/>
      <c r="C23356" s="29"/>
      <c r="D23356"/>
      <c r="E23356" s="44"/>
      <c r="F23356" s="29"/>
      <c r="G23356" s="45"/>
      <c r="L23356"/>
      <c r="M23356" s="46"/>
    </row>
    <row r="23357" spans="1:13" x14ac:dyDescent="0.3">
      <c r="A23357"/>
      <c r="B23357"/>
      <c r="C23357" s="29"/>
      <c r="D23357"/>
      <c r="E23357" s="44"/>
      <c r="F23357" s="29"/>
      <c r="G23357" s="45"/>
      <c r="L23357"/>
      <c r="M23357" s="46"/>
    </row>
    <row r="23358" spans="1:13" x14ac:dyDescent="0.3">
      <c r="A23358"/>
      <c r="B23358"/>
      <c r="C23358" s="29"/>
      <c r="D23358"/>
      <c r="E23358" s="44"/>
      <c r="F23358" s="29"/>
      <c r="G23358" s="45"/>
      <c r="L23358"/>
      <c r="M23358" s="46"/>
    </row>
    <row r="23359" spans="1:13" x14ac:dyDescent="0.3">
      <c r="A23359"/>
      <c r="B23359"/>
      <c r="C23359" s="29"/>
      <c r="D23359"/>
      <c r="E23359" s="44"/>
      <c r="F23359" s="29"/>
      <c r="G23359" s="45"/>
      <c r="L23359"/>
      <c r="M23359" s="46"/>
    </row>
    <row r="23360" spans="1:13" x14ac:dyDescent="0.3">
      <c r="A23360"/>
      <c r="B23360"/>
      <c r="C23360" s="29"/>
      <c r="D23360"/>
      <c r="E23360" s="44"/>
      <c r="F23360" s="29"/>
      <c r="G23360" s="45"/>
      <c r="L23360"/>
      <c r="M23360" s="46"/>
    </row>
    <row r="23361" spans="1:13" x14ac:dyDescent="0.3">
      <c r="A23361"/>
      <c r="B23361"/>
      <c r="C23361" s="29"/>
      <c r="D23361"/>
      <c r="E23361" s="44"/>
      <c r="F23361" s="29"/>
      <c r="G23361" s="45"/>
      <c r="L23361"/>
      <c r="M23361" s="46"/>
    </row>
    <row r="23362" spans="1:13" x14ac:dyDescent="0.3">
      <c r="A23362"/>
      <c r="B23362"/>
      <c r="C23362" s="29"/>
      <c r="D23362"/>
      <c r="E23362" s="44"/>
      <c r="F23362" s="29"/>
      <c r="G23362" s="45"/>
      <c r="L23362"/>
      <c r="M23362" s="46"/>
    </row>
    <row r="23363" spans="1:13" x14ac:dyDescent="0.3">
      <c r="A23363"/>
      <c r="B23363"/>
      <c r="C23363" s="29"/>
      <c r="D23363"/>
      <c r="E23363" s="44"/>
      <c r="F23363" s="29"/>
      <c r="G23363" s="45"/>
      <c r="L23363"/>
      <c r="M23363" s="46"/>
    </row>
    <row r="23364" spans="1:13" x14ac:dyDescent="0.3">
      <c r="A23364"/>
      <c r="B23364"/>
      <c r="C23364" s="29"/>
      <c r="D23364"/>
      <c r="E23364" s="44"/>
      <c r="F23364" s="29"/>
      <c r="G23364" s="45"/>
      <c r="L23364"/>
      <c r="M23364" s="46"/>
    </row>
    <row r="23365" spans="1:13" x14ac:dyDescent="0.3">
      <c r="A23365"/>
      <c r="B23365"/>
      <c r="C23365" s="29"/>
      <c r="D23365"/>
      <c r="E23365" s="44"/>
      <c r="F23365" s="29"/>
      <c r="G23365" s="45"/>
      <c r="L23365"/>
      <c r="M23365" s="46"/>
    </row>
    <row r="23366" spans="1:13" x14ac:dyDescent="0.3">
      <c r="A23366"/>
      <c r="B23366"/>
      <c r="C23366" s="29"/>
      <c r="D23366"/>
      <c r="E23366" s="44"/>
      <c r="F23366" s="29"/>
      <c r="G23366" s="45"/>
      <c r="L23366"/>
      <c r="M23366" s="46"/>
    </row>
    <row r="23367" spans="1:13" x14ac:dyDescent="0.3">
      <c r="A23367"/>
      <c r="B23367"/>
      <c r="C23367" s="29"/>
      <c r="D23367"/>
      <c r="E23367" s="44"/>
      <c r="F23367" s="29"/>
      <c r="G23367" s="45"/>
      <c r="L23367"/>
      <c r="M23367" s="46"/>
    </row>
    <row r="23368" spans="1:13" x14ac:dyDescent="0.3">
      <c r="A23368"/>
      <c r="B23368"/>
      <c r="C23368" s="29"/>
      <c r="D23368"/>
      <c r="E23368" s="44"/>
      <c r="F23368" s="29"/>
      <c r="G23368" s="45"/>
      <c r="L23368"/>
      <c r="M23368" s="46"/>
    </row>
    <row r="23369" spans="1:13" x14ac:dyDescent="0.3">
      <c r="A23369"/>
      <c r="B23369"/>
      <c r="C23369" s="29"/>
      <c r="D23369"/>
      <c r="E23369" s="44"/>
      <c r="F23369" s="29"/>
      <c r="G23369" s="45"/>
      <c r="L23369"/>
      <c r="M23369" s="46"/>
    </row>
    <row r="23370" spans="1:13" x14ac:dyDescent="0.3">
      <c r="A23370"/>
      <c r="B23370"/>
      <c r="C23370" s="29"/>
      <c r="D23370"/>
      <c r="E23370" s="44"/>
      <c r="F23370" s="29"/>
      <c r="G23370" s="45"/>
      <c r="L23370"/>
      <c r="M23370" s="46"/>
    </row>
    <row r="23371" spans="1:13" x14ac:dyDescent="0.3">
      <c r="A23371"/>
      <c r="B23371"/>
      <c r="C23371" s="29"/>
      <c r="D23371"/>
      <c r="E23371" s="44"/>
      <c r="F23371" s="29"/>
      <c r="G23371" s="45"/>
      <c r="L23371"/>
      <c r="M23371" s="46"/>
    </row>
    <row r="23372" spans="1:13" x14ac:dyDescent="0.3">
      <c r="A23372"/>
      <c r="B23372"/>
      <c r="C23372" s="29"/>
      <c r="D23372"/>
      <c r="E23372" s="44"/>
      <c r="F23372" s="29"/>
      <c r="G23372" s="45"/>
      <c r="L23372"/>
      <c r="M23372" s="46"/>
    </row>
    <row r="23373" spans="1:13" x14ac:dyDescent="0.3">
      <c r="A23373"/>
      <c r="B23373"/>
      <c r="C23373" s="29"/>
      <c r="D23373"/>
      <c r="E23373" s="44"/>
      <c r="F23373" s="29"/>
      <c r="G23373" s="45"/>
      <c r="L23373"/>
      <c r="M23373" s="46"/>
    </row>
    <row r="23374" spans="1:13" x14ac:dyDescent="0.3">
      <c r="A23374"/>
      <c r="B23374"/>
      <c r="C23374" s="29"/>
      <c r="D23374"/>
      <c r="E23374" s="44"/>
      <c r="F23374" s="29"/>
      <c r="G23374" s="45"/>
      <c r="L23374"/>
      <c r="M23374" s="46"/>
    </row>
    <row r="23375" spans="1:13" x14ac:dyDescent="0.3">
      <c r="A23375"/>
      <c r="B23375"/>
      <c r="C23375" s="29"/>
      <c r="D23375"/>
      <c r="E23375" s="44"/>
      <c r="F23375" s="29"/>
      <c r="G23375" s="45"/>
      <c r="L23375"/>
      <c r="M23375" s="46"/>
    </row>
    <row r="23376" spans="1:13" x14ac:dyDescent="0.3">
      <c r="A23376"/>
      <c r="B23376"/>
      <c r="C23376" s="29"/>
      <c r="D23376"/>
      <c r="E23376" s="44"/>
      <c r="F23376" s="29"/>
      <c r="G23376" s="45"/>
      <c r="L23376"/>
      <c r="M23376" s="46"/>
    </row>
    <row r="23377" spans="1:13" x14ac:dyDescent="0.3">
      <c r="A23377"/>
      <c r="B23377"/>
      <c r="C23377" s="29"/>
      <c r="D23377"/>
      <c r="E23377" s="44"/>
      <c r="F23377" s="29"/>
      <c r="G23377" s="45"/>
      <c r="L23377"/>
      <c r="M23377" s="46"/>
    </row>
    <row r="23378" spans="1:13" x14ac:dyDescent="0.3">
      <c r="A23378"/>
      <c r="B23378"/>
      <c r="C23378" s="29"/>
      <c r="D23378"/>
      <c r="E23378" s="44"/>
      <c r="F23378" s="29"/>
      <c r="G23378" s="45"/>
      <c r="L23378"/>
      <c r="M23378" s="46"/>
    </row>
    <row r="23379" spans="1:13" x14ac:dyDescent="0.3">
      <c r="A23379"/>
      <c r="B23379"/>
      <c r="C23379" s="29"/>
      <c r="D23379"/>
      <c r="E23379" s="44"/>
      <c r="F23379" s="29"/>
      <c r="G23379" s="45"/>
      <c r="L23379"/>
      <c r="M23379" s="46"/>
    </row>
    <row r="23380" spans="1:13" x14ac:dyDescent="0.3">
      <c r="A23380"/>
      <c r="B23380"/>
      <c r="C23380" s="29"/>
      <c r="D23380"/>
      <c r="E23380" s="44"/>
      <c r="F23380" s="29"/>
      <c r="G23380" s="45"/>
      <c r="L23380"/>
      <c r="M23380" s="46"/>
    </row>
    <row r="23381" spans="1:13" x14ac:dyDescent="0.3">
      <c r="A23381"/>
      <c r="B23381"/>
      <c r="C23381" s="29"/>
      <c r="D23381"/>
      <c r="E23381" s="44"/>
      <c r="F23381" s="29"/>
      <c r="G23381" s="45"/>
      <c r="L23381"/>
      <c r="M23381" s="46"/>
    </row>
    <row r="23382" spans="1:13" x14ac:dyDescent="0.3">
      <c r="A23382"/>
      <c r="B23382"/>
      <c r="C23382" s="29"/>
      <c r="D23382"/>
      <c r="E23382" s="44"/>
      <c r="F23382" s="29"/>
      <c r="G23382" s="45"/>
      <c r="L23382"/>
      <c r="M23382" s="46"/>
    </row>
    <row r="23383" spans="1:13" x14ac:dyDescent="0.3">
      <c r="A23383"/>
      <c r="B23383"/>
      <c r="C23383" s="29"/>
      <c r="D23383"/>
      <c r="E23383" s="44"/>
      <c r="F23383" s="29"/>
      <c r="G23383" s="45"/>
      <c r="L23383"/>
      <c r="M23383" s="46"/>
    </row>
    <row r="23384" spans="1:13" x14ac:dyDescent="0.3">
      <c r="A23384"/>
      <c r="B23384"/>
      <c r="C23384" s="29"/>
      <c r="D23384"/>
      <c r="E23384" s="44"/>
      <c r="F23384" s="29"/>
      <c r="G23384" s="45"/>
      <c r="L23384"/>
      <c r="M23384" s="46"/>
    </row>
    <row r="23385" spans="1:13" x14ac:dyDescent="0.3">
      <c r="A23385"/>
      <c r="B23385"/>
      <c r="C23385" s="29"/>
      <c r="D23385"/>
      <c r="E23385" s="44"/>
      <c r="F23385" s="29"/>
      <c r="G23385" s="45"/>
      <c r="L23385"/>
      <c r="M23385" s="46"/>
    </row>
    <row r="23386" spans="1:13" x14ac:dyDescent="0.3">
      <c r="A23386"/>
      <c r="B23386"/>
      <c r="C23386" s="29"/>
      <c r="D23386"/>
      <c r="E23386" s="44"/>
      <c r="F23386" s="29"/>
      <c r="G23386" s="45"/>
      <c r="L23386"/>
      <c r="M23386" s="46"/>
    </row>
    <row r="23387" spans="1:13" x14ac:dyDescent="0.3">
      <c r="A23387"/>
      <c r="B23387"/>
      <c r="C23387" s="29"/>
      <c r="D23387"/>
      <c r="E23387" s="44"/>
      <c r="F23387" s="29"/>
      <c r="G23387" s="45"/>
      <c r="L23387"/>
      <c r="M23387" s="46"/>
    </row>
    <row r="23388" spans="1:13" x14ac:dyDescent="0.3">
      <c r="A23388"/>
      <c r="B23388"/>
      <c r="C23388" s="29"/>
      <c r="D23388"/>
      <c r="E23388" s="44"/>
      <c r="F23388" s="29"/>
      <c r="G23388" s="45"/>
      <c r="L23388"/>
      <c r="M23388" s="46"/>
    </row>
    <row r="23389" spans="1:13" x14ac:dyDescent="0.3">
      <c r="A23389"/>
      <c r="B23389"/>
      <c r="C23389" s="29"/>
      <c r="D23389"/>
      <c r="E23389" s="44"/>
      <c r="F23389" s="29"/>
      <c r="G23389" s="45"/>
      <c r="L23389"/>
      <c r="M23389" s="46"/>
    </row>
    <row r="23390" spans="1:13" x14ac:dyDescent="0.3">
      <c r="A23390"/>
      <c r="B23390"/>
      <c r="C23390" s="29"/>
      <c r="D23390"/>
      <c r="E23390" s="44"/>
      <c r="F23390" s="29"/>
      <c r="G23390" s="45"/>
      <c r="L23390"/>
      <c r="M23390" s="46"/>
    </row>
    <row r="23391" spans="1:13" x14ac:dyDescent="0.3">
      <c r="A23391"/>
      <c r="B23391"/>
      <c r="C23391" s="29"/>
      <c r="D23391"/>
      <c r="E23391" s="44"/>
      <c r="F23391" s="29"/>
      <c r="G23391" s="45"/>
      <c r="L23391"/>
      <c r="M23391" s="46"/>
    </row>
    <row r="23392" spans="1:13" x14ac:dyDescent="0.3">
      <c r="A23392"/>
      <c r="B23392"/>
      <c r="C23392" s="29"/>
      <c r="D23392"/>
      <c r="E23392" s="44"/>
      <c r="F23392" s="29"/>
      <c r="G23392" s="45"/>
      <c r="L23392"/>
      <c r="M23392" s="46"/>
    </row>
    <row r="23393" spans="1:13" x14ac:dyDescent="0.3">
      <c r="A23393"/>
      <c r="B23393"/>
      <c r="C23393" s="29"/>
      <c r="D23393"/>
      <c r="E23393" s="44"/>
      <c r="F23393" s="29"/>
      <c r="G23393" s="45"/>
      <c r="L23393"/>
      <c r="M23393" s="46"/>
    </row>
    <row r="23394" spans="1:13" x14ac:dyDescent="0.3">
      <c r="A23394"/>
      <c r="B23394"/>
      <c r="C23394" s="29"/>
      <c r="D23394"/>
      <c r="E23394" s="44"/>
      <c r="F23394" s="29"/>
      <c r="G23394" s="45"/>
      <c r="L23394"/>
      <c r="M23394" s="46"/>
    </row>
    <row r="23395" spans="1:13" x14ac:dyDescent="0.3">
      <c r="A23395"/>
      <c r="B23395"/>
      <c r="C23395" s="29"/>
      <c r="D23395"/>
      <c r="E23395" s="44"/>
      <c r="F23395" s="29"/>
      <c r="G23395" s="45"/>
      <c r="L23395"/>
      <c r="M23395" s="46"/>
    </row>
    <row r="23396" spans="1:13" x14ac:dyDescent="0.3">
      <c r="A23396"/>
      <c r="B23396"/>
      <c r="C23396" s="29"/>
      <c r="D23396"/>
      <c r="E23396" s="44"/>
      <c r="F23396" s="29"/>
      <c r="G23396" s="45"/>
      <c r="L23396"/>
      <c r="M23396" s="46"/>
    </row>
    <row r="23397" spans="1:13" x14ac:dyDescent="0.3">
      <c r="A23397"/>
      <c r="B23397"/>
      <c r="C23397" s="29"/>
      <c r="D23397"/>
      <c r="E23397" s="44"/>
      <c r="F23397" s="29"/>
      <c r="G23397" s="45"/>
      <c r="L23397"/>
      <c r="M23397" s="46"/>
    </row>
    <row r="23398" spans="1:13" x14ac:dyDescent="0.3">
      <c r="A23398"/>
      <c r="B23398"/>
      <c r="C23398" s="29"/>
      <c r="D23398"/>
      <c r="E23398" s="44"/>
      <c r="F23398" s="29"/>
      <c r="G23398" s="45"/>
      <c r="L23398"/>
      <c r="M23398" s="46"/>
    </row>
    <row r="23399" spans="1:13" x14ac:dyDescent="0.3">
      <c r="A23399"/>
      <c r="B23399"/>
      <c r="C23399" s="29"/>
      <c r="D23399"/>
      <c r="E23399" s="44"/>
      <c r="F23399" s="29"/>
      <c r="G23399" s="45"/>
      <c r="L23399"/>
      <c r="M23399" s="46"/>
    </row>
    <row r="23400" spans="1:13" x14ac:dyDescent="0.3">
      <c r="A23400"/>
      <c r="B23400"/>
      <c r="C23400" s="29"/>
      <c r="D23400"/>
      <c r="E23400" s="44"/>
      <c r="F23400" s="29"/>
      <c r="G23400" s="45"/>
      <c r="L23400"/>
      <c r="M23400" s="46"/>
    </row>
    <row r="23401" spans="1:13" x14ac:dyDescent="0.3">
      <c r="A23401"/>
      <c r="B23401"/>
      <c r="C23401" s="29"/>
      <c r="D23401"/>
      <c r="E23401" s="44"/>
      <c r="F23401" s="29"/>
      <c r="G23401" s="45"/>
      <c r="L23401"/>
      <c r="M23401" s="46"/>
    </row>
    <row r="23402" spans="1:13" x14ac:dyDescent="0.3">
      <c r="A23402"/>
      <c r="B23402"/>
      <c r="C23402" s="29"/>
      <c r="D23402"/>
      <c r="E23402" s="44"/>
      <c r="F23402" s="29"/>
      <c r="G23402" s="45"/>
      <c r="L23402"/>
      <c r="M23402" s="46"/>
    </row>
    <row r="23403" spans="1:13" x14ac:dyDescent="0.3">
      <c r="A23403"/>
      <c r="B23403"/>
      <c r="C23403" s="29"/>
      <c r="D23403"/>
      <c r="E23403" s="44"/>
      <c r="F23403" s="29"/>
      <c r="G23403" s="45"/>
      <c r="L23403"/>
      <c r="M23403" s="46"/>
    </row>
    <row r="23404" spans="1:13" x14ac:dyDescent="0.3">
      <c r="A23404"/>
      <c r="B23404"/>
      <c r="C23404" s="29"/>
      <c r="D23404"/>
      <c r="E23404" s="44"/>
      <c r="F23404" s="29"/>
      <c r="G23404" s="45"/>
      <c r="L23404"/>
      <c r="M23404" s="46"/>
    </row>
    <row r="23405" spans="1:13" x14ac:dyDescent="0.3">
      <c r="A23405"/>
      <c r="B23405"/>
      <c r="C23405" s="29"/>
      <c r="D23405"/>
      <c r="E23405" s="44"/>
      <c r="F23405" s="29"/>
      <c r="G23405" s="45"/>
      <c r="L23405"/>
      <c r="M23405" s="46"/>
    </row>
    <row r="23406" spans="1:13" x14ac:dyDescent="0.3">
      <c r="A23406"/>
      <c r="B23406"/>
      <c r="C23406" s="29"/>
      <c r="D23406"/>
      <c r="E23406" s="44"/>
      <c r="F23406" s="29"/>
      <c r="G23406" s="45"/>
      <c r="L23406"/>
      <c r="M23406" s="46"/>
    </row>
    <row r="23407" spans="1:13" x14ac:dyDescent="0.3">
      <c r="A23407"/>
      <c r="B23407"/>
      <c r="C23407" s="29"/>
      <c r="D23407"/>
      <c r="E23407" s="44"/>
      <c r="F23407" s="29"/>
      <c r="G23407" s="45"/>
      <c r="L23407"/>
      <c r="M23407" s="46"/>
    </row>
    <row r="23408" spans="1:13" x14ac:dyDescent="0.3">
      <c r="A23408"/>
      <c r="B23408"/>
      <c r="C23408" s="29"/>
      <c r="D23408"/>
      <c r="E23408" s="44"/>
      <c r="F23408" s="29"/>
      <c r="G23408" s="45"/>
      <c r="L23408"/>
      <c r="M23408" s="46"/>
    </row>
    <row r="23409" spans="1:13" x14ac:dyDescent="0.3">
      <c r="A23409"/>
      <c r="B23409"/>
      <c r="C23409" s="29"/>
      <c r="D23409"/>
      <c r="E23409" s="44"/>
      <c r="F23409" s="29"/>
      <c r="G23409" s="45"/>
      <c r="L23409"/>
      <c r="M23409" s="46"/>
    </row>
    <row r="23410" spans="1:13" x14ac:dyDescent="0.3">
      <c r="A23410"/>
      <c r="B23410"/>
      <c r="C23410" s="29"/>
      <c r="D23410"/>
      <c r="E23410" s="44"/>
      <c r="F23410" s="29"/>
      <c r="G23410" s="45"/>
      <c r="L23410"/>
      <c r="M23410" s="46"/>
    </row>
    <row r="23411" spans="1:13" x14ac:dyDescent="0.3">
      <c r="A23411"/>
      <c r="B23411"/>
      <c r="C23411" s="29"/>
      <c r="D23411"/>
      <c r="E23411" s="44"/>
      <c r="F23411" s="29"/>
      <c r="G23411" s="45"/>
      <c r="L23411"/>
      <c r="M23411" s="46"/>
    </row>
    <row r="23412" spans="1:13" x14ac:dyDescent="0.3">
      <c r="A23412"/>
      <c r="B23412"/>
      <c r="C23412" s="29"/>
      <c r="D23412"/>
      <c r="E23412" s="44"/>
      <c r="F23412" s="29"/>
      <c r="G23412" s="45"/>
      <c r="L23412"/>
      <c r="M23412" s="46"/>
    </row>
    <row r="23413" spans="1:13" x14ac:dyDescent="0.3">
      <c r="A23413"/>
      <c r="B23413"/>
      <c r="C23413" s="29"/>
      <c r="D23413"/>
      <c r="E23413" s="44"/>
      <c r="F23413" s="29"/>
      <c r="G23413" s="45"/>
      <c r="L23413"/>
      <c r="M23413" s="46"/>
    </row>
    <row r="23414" spans="1:13" x14ac:dyDescent="0.3">
      <c r="A23414"/>
      <c r="B23414"/>
      <c r="C23414" s="29"/>
      <c r="D23414"/>
      <c r="E23414" s="44"/>
      <c r="F23414" s="29"/>
      <c r="G23414" s="45"/>
      <c r="L23414"/>
      <c r="M23414" s="46"/>
    </row>
    <row r="23415" spans="1:13" x14ac:dyDescent="0.3">
      <c r="A23415"/>
      <c r="B23415"/>
      <c r="C23415" s="29"/>
      <c r="D23415"/>
      <c r="E23415" s="44"/>
      <c r="F23415" s="29"/>
      <c r="G23415" s="45"/>
      <c r="L23415"/>
      <c r="M23415" s="46"/>
    </row>
    <row r="23416" spans="1:13" x14ac:dyDescent="0.3">
      <c r="A23416"/>
      <c r="B23416"/>
      <c r="C23416" s="29"/>
      <c r="D23416"/>
      <c r="E23416" s="44"/>
      <c r="F23416" s="29"/>
      <c r="G23416" s="45"/>
      <c r="L23416"/>
      <c r="M23416" s="46"/>
    </row>
    <row r="23417" spans="1:13" x14ac:dyDescent="0.3">
      <c r="A23417"/>
      <c r="B23417"/>
      <c r="C23417" s="29"/>
      <c r="D23417"/>
      <c r="E23417" s="44"/>
      <c r="F23417" s="29"/>
      <c r="G23417" s="45"/>
      <c r="L23417"/>
      <c r="M23417" s="46"/>
    </row>
    <row r="23418" spans="1:13" x14ac:dyDescent="0.3">
      <c r="A23418"/>
      <c r="B23418"/>
      <c r="C23418" s="29"/>
      <c r="D23418"/>
      <c r="E23418" s="44"/>
      <c r="F23418" s="29"/>
      <c r="G23418" s="45"/>
      <c r="L23418"/>
      <c r="M23418" s="46"/>
    </row>
    <row r="23419" spans="1:13" x14ac:dyDescent="0.3">
      <c r="A23419"/>
      <c r="B23419"/>
      <c r="C23419" s="29"/>
      <c r="D23419"/>
      <c r="E23419" s="44"/>
      <c r="F23419" s="29"/>
      <c r="G23419" s="45"/>
      <c r="L23419"/>
      <c r="M23419" s="46"/>
    </row>
    <row r="23420" spans="1:13" x14ac:dyDescent="0.3">
      <c r="A23420"/>
      <c r="B23420"/>
      <c r="C23420" s="29"/>
      <c r="D23420"/>
      <c r="E23420" s="44"/>
      <c r="F23420" s="29"/>
      <c r="G23420" s="45"/>
      <c r="L23420"/>
      <c r="M23420" s="46"/>
    </row>
    <row r="23421" spans="1:13" x14ac:dyDescent="0.3">
      <c r="A23421"/>
      <c r="B23421"/>
      <c r="C23421" s="29"/>
      <c r="D23421"/>
      <c r="E23421" s="44"/>
      <c r="F23421" s="29"/>
      <c r="G23421" s="45"/>
      <c r="L23421"/>
      <c r="M23421" s="46"/>
    </row>
    <row r="23422" spans="1:13" x14ac:dyDescent="0.3">
      <c r="A23422"/>
      <c r="B23422"/>
      <c r="C23422" s="29"/>
      <c r="D23422"/>
      <c r="E23422" s="44"/>
      <c r="F23422" s="29"/>
      <c r="G23422" s="45"/>
      <c r="L23422"/>
      <c r="M23422" s="46"/>
    </row>
    <row r="23423" spans="1:13" x14ac:dyDescent="0.3">
      <c r="A23423"/>
      <c r="B23423"/>
      <c r="C23423" s="29"/>
      <c r="D23423"/>
      <c r="E23423" s="44"/>
      <c r="F23423" s="29"/>
      <c r="G23423" s="45"/>
      <c r="L23423"/>
      <c r="M23423" s="46"/>
    </row>
    <row r="23424" spans="1:13" x14ac:dyDescent="0.3">
      <c r="A23424"/>
      <c r="B23424"/>
      <c r="C23424" s="29"/>
      <c r="D23424"/>
      <c r="E23424" s="44"/>
      <c r="F23424" s="29"/>
      <c r="G23424" s="45"/>
      <c r="L23424"/>
      <c r="M23424" s="46"/>
    </row>
    <row r="23425" spans="1:13" x14ac:dyDescent="0.3">
      <c r="A23425"/>
      <c r="B23425"/>
      <c r="C23425" s="29"/>
      <c r="D23425"/>
      <c r="E23425" s="44"/>
      <c r="F23425" s="29"/>
      <c r="G23425" s="45"/>
      <c r="L23425"/>
      <c r="M23425" s="46"/>
    </row>
    <row r="23426" spans="1:13" x14ac:dyDescent="0.3">
      <c r="A23426"/>
      <c r="B23426"/>
      <c r="C23426" s="29"/>
      <c r="D23426"/>
      <c r="E23426" s="44"/>
      <c r="F23426" s="29"/>
      <c r="G23426" s="45"/>
      <c r="L23426"/>
      <c r="M23426" s="46"/>
    </row>
    <row r="23427" spans="1:13" x14ac:dyDescent="0.3">
      <c r="A23427"/>
      <c r="B23427"/>
      <c r="C23427" s="29"/>
      <c r="D23427"/>
      <c r="E23427" s="44"/>
      <c r="F23427" s="29"/>
      <c r="G23427" s="45"/>
      <c r="L23427"/>
      <c r="M23427" s="46"/>
    </row>
    <row r="23428" spans="1:13" x14ac:dyDescent="0.3">
      <c r="A23428"/>
      <c r="B23428"/>
      <c r="C23428" s="29"/>
      <c r="D23428"/>
      <c r="E23428" s="44"/>
      <c r="F23428" s="29"/>
      <c r="G23428" s="45"/>
      <c r="L23428"/>
      <c r="M23428" s="46"/>
    </row>
    <row r="23429" spans="1:13" x14ac:dyDescent="0.3">
      <c r="A23429"/>
      <c r="B23429"/>
      <c r="C23429" s="29"/>
      <c r="D23429"/>
      <c r="E23429" s="44"/>
      <c r="F23429" s="29"/>
      <c r="G23429" s="45"/>
      <c r="L23429"/>
      <c r="M23429" s="46"/>
    </row>
    <row r="23430" spans="1:13" x14ac:dyDescent="0.3">
      <c r="A23430"/>
      <c r="B23430"/>
      <c r="C23430" s="29"/>
      <c r="D23430"/>
      <c r="E23430" s="44"/>
      <c r="F23430" s="29"/>
      <c r="G23430" s="45"/>
      <c r="L23430"/>
      <c r="M23430" s="46"/>
    </row>
    <row r="23431" spans="1:13" x14ac:dyDescent="0.3">
      <c r="A23431"/>
      <c r="B23431"/>
      <c r="C23431" s="29"/>
      <c r="D23431"/>
      <c r="E23431" s="44"/>
      <c r="F23431" s="29"/>
      <c r="G23431" s="45"/>
      <c r="L23431"/>
      <c r="M23431" s="46"/>
    </row>
    <row r="23432" spans="1:13" x14ac:dyDescent="0.3">
      <c r="A23432"/>
      <c r="B23432"/>
      <c r="C23432" s="29"/>
      <c r="D23432"/>
      <c r="E23432" s="44"/>
      <c r="F23432" s="29"/>
      <c r="G23432" s="45"/>
      <c r="L23432"/>
      <c r="M23432" s="46"/>
    </row>
    <row r="23433" spans="1:13" x14ac:dyDescent="0.3">
      <c r="A23433"/>
      <c r="B23433"/>
      <c r="C23433" s="29"/>
      <c r="D23433"/>
      <c r="E23433" s="44"/>
      <c r="F23433" s="29"/>
      <c r="G23433" s="45"/>
      <c r="L23433"/>
      <c r="M23433" s="46"/>
    </row>
    <row r="23434" spans="1:13" x14ac:dyDescent="0.3">
      <c r="A23434"/>
      <c r="B23434"/>
      <c r="C23434" s="29"/>
      <c r="D23434"/>
      <c r="E23434" s="44"/>
      <c r="F23434" s="29"/>
      <c r="G23434" s="45"/>
      <c r="L23434"/>
      <c r="M23434" s="46"/>
    </row>
    <row r="23435" spans="1:13" x14ac:dyDescent="0.3">
      <c r="A23435"/>
      <c r="B23435"/>
      <c r="C23435" s="29"/>
      <c r="D23435"/>
      <c r="E23435" s="44"/>
      <c r="F23435" s="29"/>
      <c r="G23435" s="45"/>
      <c r="L23435"/>
      <c r="M23435" s="46"/>
    </row>
    <row r="23436" spans="1:13" x14ac:dyDescent="0.3">
      <c r="A23436"/>
      <c r="B23436"/>
      <c r="C23436" s="29"/>
      <c r="D23436"/>
      <c r="E23436" s="44"/>
      <c r="F23436" s="29"/>
      <c r="G23436" s="45"/>
      <c r="L23436"/>
      <c r="M23436" s="46"/>
    </row>
    <row r="23437" spans="1:13" x14ac:dyDescent="0.3">
      <c r="A23437"/>
      <c r="B23437"/>
      <c r="C23437" s="29"/>
      <c r="D23437"/>
      <c r="E23437" s="44"/>
      <c r="F23437" s="29"/>
      <c r="G23437" s="45"/>
      <c r="L23437"/>
      <c r="M23437" s="46"/>
    </row>
    <row r="23438" spans="1:13" x14ac:dyDescent="0.3">
      <c r="A23438"/>
      <c r="B23438"/>
      <c r="C23438" s="29"/>
      <c r="D23438"/>
      <c r="E23438" s="44"/>
      <c r="F23438" s="29"/>
      <c r="G23438" s="45"/>
      <c r="L23438"/>
      <c r="M23438" s="46"/>
    </row>
    <row r="23439" spans="1:13" x14ac:dyDescent="0.3">
      <c r="A23439"/>
      <c r="B23439"/>
      <c r="C23439" s="29"/>
      <c r="D23439"/>
      <c r="E23439" s="44"/>
      <c r="F23439" s="29"/>
      <c r="G23439" s="45"/>
      <c r="L23439"/>
      <c r="M23439" s="46"/>
    </row>
    <row r="23440" spans="1:13" x14ac:dyDescent="0.3">
      <c r="A23440"/>
      <c r="B23440"/>
      <c r="C23440" s="29"/>
      <c r="D23440"/>
      <c r="E23440" s="44"/>
      <c r="F23440" s="29"/>
      <c r="G23440" s="45"/>
      <c r="L23440"/>
      <c r="M23440" s="46"/>
    </row>
    <row r="23441" spans="1:13" x14ac:dyDescent="0.3">
      <c r="A23441"/>
      <c r="B23441"/>
      <c r="C23441" s="29"/>
      <c r="D23441"/>
      <c r="E23441" s="44"/>
      <c r="F23441" s="29"/>
      <c r="G23441" s="45"/>
      <c r="L23441"/>
      <c r="M23441" s="46"/>
    </row>
    <row r="23442" spans="1:13" x14ac:dyDescent="0.3">
      <c r="A23442"/>
      <c r="B23442"/>
      <c r="C23442" s="29"/>
      <c r="D23442"/>
      <c r="E23442" s="44"/>
      <c r="F23442" s="29"/>
      <c r="G23442" s="45"/>
      <c r="L23442"/>
      <c r="M23442" s="46"/>
    </row>
    <row r="23443" spans="1:13" x14ac:dyDescent="0.3">
      <c r="A23443"/>
      <c r="B23443"/>
      <c r="C23443" s="29"/>
      <c r="D23443"/>
      <c r="E23443" s="44"/>
      <c r="F23443" s="29"/>
      <c r="G23443" s="45"/>
      <c r="L23443"/>
      <c r="M23443" s="46"/>
    </row>
    <row r="23444" spans="1:13" x14ac:dyDescent="0.3">
      <c r="A23444"/>
      <c r="B23444"/>
      <c r="C23444" s="29"/>
      <c r="D23444"/>
      <c r="E23444" s="44"/>
      <c r="F23444" s="29"/>
      <c r="G23444" s="45"/>
      <c r="L23444"/>
      <c r="M23444" s="46"/>
    </row>
    <row r="23445" spans="1:13" x14ac:dyDescent="0.3">
      <c r="A23445"/>
      <c r="B23445"/>
      <c r="C23445" s="29"/>
      <c r="D23445"/>
      <c r="E23445" s="44"/>
      <c r="F23445" s="29"/>
      <c r="G23445" s="45"/>
      <c r="L23445"/>
      <c r="M23445" s="46"/>
    </row>
    <row r="23446" spans="1:13" x14ac:dyDescent="0.3">
      <c r="A23446"/>
      <c r="B23446"/>
      <c r="C23446" s="29"/>
      <c r="D23446"/>
      <c r="E23446" s="44"/>
      <c r="F23446" s="29"/>
      <c r="G23446" s="45"/>
      <c r="L23446"/>
      <c r="M23446" s="46"/>
    </row>
    <row r="23447" spans="1:13" x14ac:dyDescent="0.3">
      <c r="A23447"/>
      <c r="B23447"/>
      <c r="C23447" s="29"/>
      <c r="D23447"/>
      <c r="E23447" s="44"/>
      <c r="F23447" s="29"/>
      <c r="G23447" s="45"/>
      <c r="L23447"/>
      <c r="M23447" s="46"/>
    </row>
    <row r="23448" spans="1:13" x14ac:dyDescent="0.3">
      <c r="A23448"/>
      <c r="B23448"/>
      <c r="C23448" s="29"/>
      <c r="D23448"/>
      <c r="E23448" s="44"/>
      <c r="F23448" s="29"/>
      <c r="G23448" s="45"/>
      <c r="L23448"/>
      <c r="M23448" s="46"/>
    </row>
    <row r="23449" spans="1:13" x14ac:dyDescent="0.3">
      <c r="A23449"/>
      <c r="B23449"/>
      <c r="C23449" s="29"/>
      <c r="D23449"/>
      <c r="E23449" s="44"/>
      <c r="F23449" s="29"/>
      <c r="G23449" s="45"/>
      <c r="L23449"/>
      <c r="M23449" s="46"/>
    </row>
    <row r="23450" spans="1:13" x14ac:dyDescent="0.3">
      <c r="A23450"/>
      <c r="B23450"/>
      <c r="C23450" s="29"/>
      <c r="D23450"/>
      <c r="E23450" s="44"/>
      <c r="F23450" s="29"/>
      <c r="G23450" s="45"/>
      <c r="L23450"/>
      <c r="M23450" s="46"/>
    </row>
    <row r="23451" spans="1:13" x14ac:dyDescent="0.3">
      <c r="A23451"/>
      <c r="B23451"/>
      <c r="C23451" s="29"/>
      <c r="D23451"/>
      <c r="E23451" s="44"/>
      <c r="F23451" s="29"/>
      <c r="G23451" s="45"/>
      <c r="L23451"/>
      <c r="M23451" s="46"/>
    </row>
    <row r="23452" spans="1:13" x14ac:dyDescent="0.3">
      <c r="A23452"/>
      <c r="B23452"/>
      <c r="C23452" s="29"/>
      <c r="D23452"/>
      <c r="E23452" s="44"/>
      <c r="F23452" s="29"/>
      <c r="G23452" s="45"/>
      <c r="L23452"/>
      <c r="M23452" s="46"/>
    </row>
    <row r="23453" spans="1:13" x14ac:dyDescent="0.3">
      <c r="A23453"/>
      <c r="B23453"/>
      <c r="C23453" s="29"/>
      <c r="D23453"/>
      <c r="E23453" s="44"/>
      <c r="F23453" s="29"/>
      <c r="G23453" s="45"/>
      <c r="L23453"/>
      <c r="M23453" s="46"/>
    </row>
    <row r="23454" spans="1:13" x14ac:dyDescent="0.3">
      <c r="A23454"/>
      <c r="B23454"/>
      <c r="C23454" s="29"/>
      <c r="D23454"/>
      <c r="E23454" s="44"/>
      <c r="F23454" s="29"/>
      <c r="G23454" s="45"/>
      <c r="L23454"/>
      <c r="M23454" s="46"/>
    </row>
    <row r="23455" spans="1:13" x14ac:dyDescent="0.3">
      <c r="A23455"/>
      <c r="B23455"/>
      <c r="C23455" s="29"/>
      <c r="D23455"/>
      <c r="E23455" s="44"/>
      <c r="F23455" s="29"/>
      <c r="G23455" s="45"/>
      <c r="L23455"/>
      <c r="M23455" s="46"/>
    </row>
    <row r="23456" spans="1:13" x14ac:dyDescent="0.3">
      <c r="A23456"/>
      <c r="B23456"/>
      <c r="C23456" s="29"/>
      <c r="D23456"/>
      <c r="E23456" s="44"/>
      <c r="F23456" s="29"/>
      <c r="G23456" s="45"/>
      <c r="L23456"/>
      <c r="M23456" s="46"/>
    </row>
    <row r="23457" spans="1:13" x14ac:dyDescent="0.3">
      <c r="A23457"/>
      <c r="B23457"/>
      <c r="C23457" s="29"/>
      <c r="D23457"/>
      <c r="E23457" s="44"/>
      <c r="F23457" s="29"/>
      <c r="G23457" s="45"/>
      <c r="L23457"/>
      <c r="M23457" s="46"/>
    </row>
    <row r="23458" spans="1:13" x14ac:dyDescent="0.3">
      <c r="A23458"/>
      <c r="B23458"/>
      <c r="C23458" s="29"/>
      <c r="D23458"/>
      <c r="E23458" s="44"/>
      <c r="F23458" s="29"/>
      <c r="G23458" s="45"/>
      <c r="L23458"/>
      <c r="M23458" s="46"/>
    </row>
    <row r="23459" spans="1:13" x14ac:dyDescent="0.3">
      <c r="A23459"/>
      <c r="B23459"/>
      <c r="C23459" s="29"/>
      <c r="D23459"/>
      <c r="E23459" s="44"/>
      <c r="F23459" s="29"/>
      <c r="G23459" s="45"/>
      <c r="L23459"/>
      <c r="M23459" s="46"/>
    </row>
    <row r="23460" spans="1:13" x14ac:dyDescent="0.3">
      <c r="A23460"/>
      <c r="B23460"/>
      <c r="C23460" s="29"/>
      <c r="D23460"/>
      <c r="E23460" s="44"/>
      <c r="F23460" s="29"/>
      <c r="G23460" s="45"/>
      <c r="L23460"/>
      <c r="M23460" s="46"/>
    </row>
    <row r="23461" spans="1:13" x14ac:dyDescent="0.3">
      <c r="A23461"/>
      <c r="B23461"/>
      <c r="C23461" s="29"/>
      <c r="D23461"/>
      <c r="E23461" s="44"/>
      <c r="F23461" s="29"/>
      <c r="G23461" s="45"/>
      <c r="L23461"/>
      <c r="M23461" s="46"/>
    </row>
    <row r="23462" spans="1:13" x14ac:dyDescent="0.3">
      <c r="A23462"/>
      <c r="B23462"/>
      <c r="C23462" s="29"/>
      <c r="D23462"/>
      <c r="E23462" s="44"/>
      <c r="F23462" s="29"/>
      <c r="G23462" s="45"/>
      <c r="L23462"/>
      <c r="M23462" s="46"/>
    </row>
    <row r="23463" spans="1:13" x14ac:dyDescent="0.3">
      <c r="A23463"/>
      <c r="B23463"/>
      <c r="C23463" s="29"/>
      <c r="D23463"/>
      <c r="E23463" s="44"/>
      <c r="F23463" s="29"/>
      <c r="G23463" s="45"/>
      <c r="L23463"/>
      <c r="M23463" s="46"/>
    </row>
    <row r="23464" spans="1:13" x14ac:dyDescent="0.3">
      <c r="A23464"/>
      <c r="B23464"/>
      <c r="C23464" s="29"/>
      <c r="D23464"/>
      <c r="E23464" s="44"/>
      <c r="F23464" s="29"/>
      <c r="G23464" s="45"/>
      <c r="L23464"/>
      <c r="M23464" s="46"/>
    </row>
    <row r="23465" spans="1:13" x14ac:dyDescent="0.3">
      <c r="A23465"/>
      <c r="B23465"/>
      <c r="C23465" s="29"/>
      <c r="D23465"/>
      <c r="E23465" s="44"/>
      <c r="F23465" s="29"/>
      <c r="G23465" s="45"/>
      <c r="L23465"/>
      <c r="M23465" s="46"/>
    </row>
    <row r="23466" spans="1:13" x14ac:dyDescent="0.3">
      <c r="A23466"/>
      <c r="B23466"/>
      <c r="C23466" s="29"/>
      <c r="D23466"/>
      <c r="E23466" s="44"/>
      <c r="F23466" s="29"/>
      <c r="G23466" s="45"/>
      <c r="L23466"/>
      <c r="M23466" s="46"/>
    </row>
    <row r="23467" spans="1:13" x14ac:dyDescent="0.3">
      <c r="A23467"/>
      <c r="B23467"/>
      <c r="C23467" s="29"/>
      <c r="D23467"/>
      <c r="E23467" s="44"/>
      <c r="F23467" s="29"/>
      <c r="G23467" s="45"/>
      <c r="L23467"/>
      <c r="M23467" s="46"/>
    </row>
    <row r="23468" spans="1:13" x14ac:dyDescent="0.3">
      <c r="A23468"/>
      <c r="B23468"/>
      <c r="C23468" s="29"/>
      <c r="D23468"/>
      <c r="E23468" s="44"/>
      <c r="F23468" s="29"/>
      <c r="G23468" s="45"/>
      <c r="L23468"/>
      <c r="M23468" s="46"/>
    </row>
    <row r="23469" spans="1:13" x14ac:dyDescent="0.3">
      <c r="A23469"/>
      <c r="B23469"/>
      <c r="C23469" s="29"/>
      <c r="D23469"/>
      <c r="E23469" s="44"/>
      <c r="F23469" s="29"/>
      <c r="G23469" s="45"/>
      <c r="L23469"/>
      <c r="M23469" s="46"/>
    </row>
    <row r="23470" spans="1:13" x14ac:dyDescent="0.3">
      <c r="A23470"/>
      <c r="B23470"/>
      <c r="C23470" s="29"/>
      <c r="D23470"/>
      <c r="E23470" s="44"/>
      <c r="F23470" s="29"/>
      <c r="G23470" s="45"/>
      <c r="L23470"/>
      <c r="M23470" s="46"/>
    </row>
    <row r="23471" spans="1:13" x14ac:dyDescent="0.3">
      <c r="A23471"/>
      <c r="B23471"/>
      <c r="C23471" s="29"/>
      <c r="D23471"/>
      <c r="E23471" s="44"/>
      <c r="F23471" s="29"/>
      <c r="G23471" s="45"/>
      <c r="L23471"/>
      <c r="M23471" s="46"/>
    </row>
    <row r="23472" spans="1:13" x14ac:dyDescent="0.3">
      <c r="A23472"/>
      <c r="B23472"/>
      <c r="C23472" s="29"/>
      <c r="D23472"/>
      <c r="E23472" s="44"/>
      <c r="F23472" s="29"/>
      <c r="G23472" s="45"/>
      <c r="L23472"/>
      <c r="M23472" s="46"/>
    </row>
    <row r="23473" spans="1:13" x14ac:dyDescent="0.3">
      <c r="A23473"/>
      <c r="B23473"/>
      <c r="C23473" s="29"/>
      <c r="D23473"/>
      <c r="E23473" s="44"/>
      <c r="F23473" s="29"/>
      <c r="G23473" s="45"/>
      <c r="L23473"/>
      <c r="M23473" s="46"/>
    </row>
    <row r="23474" spans="1:13" x14ac:dyDescent="0.3">
      <c r="A23474"/>
      <c r="B23474"/>
      <c r="C23474" s="29"/>
      <c r="D23474"/>
      <c r="E23474" s="44"/>
      <c r="F23474" s="29"/>
      <c r="G23474" s="45"/>
      <c r="L23474"/>
      <c r="M23474" s="46"/>
    </row>
    <row r="23475" spans="1:13" x14ac:dyDescent="0.3">
      <c r="A23475"/>
      <c r="B23475"/>
      <c r="C23475" s="29"/>
      <c r="D23475"/>
      <c r="E23475" s="44"/>
      <c r="F23475" s="29"/>
      <c r="G23475" s="45"/>
      <c r="L23475"/>
      <c r="M23475" s="46"/>
    </row>
    <row r="23476" spans="1:13" x14ac:dyDescent="0.3">
      <c r="A23476"/>
      <c r="B23476"/>
      <c r="C23476" s="29"/>
      <c r="D23476"/>
      <c r="E23476" s="44"/>
      <c r="F23476" s="29"/>
      <c r="G23476" s="45"/>
      <c r="L23476"/>
      <c r="M23476" s="46"/>
    </row>
    <row r="23477" spans="1:13" x14ac:dyDescent="0.3">
      <c r="A23477"/>
      <c r="B23477"/>
      <c r="C23477" s="29"/>
      <c r="D23477"/>
      <c r="E23477" s="44"/>
      <c r="F23477" s="29"/>
      <c r="G23477" s="45"/>
      <c r="L23477"/>
      <c r="M23477" s="46"/>
    </row>
    <row r="23478" spans="1:13" x14ac:dyDescent="0.3">
      <c r="A23478"/>
      <c r="B23478"/>
      <c r="C23478" s="29"/>
      <c r="D23478"/>
      <c r="E23478" s="44"/>
      <c r="F23478" s="29"/>
      <c r="G23478" s="45"/>
      <c r="L23478"/>
      <c r="M23478" s="46"/>
    </row>
    <row r="23479" spans="1:13" x14ac:dyDescent="0.3">
      <c r="A23479"/>
      <c r="B23479"/>
      <c r="C23479" s="29"/>
      <c r="D23479"/>
      <c r="E23479" s="44"/>
      <c r="F23479" s="29"/>
      <c r="G23479" s="45"/>
      <c r="L23479"/>
      <c r="M23479" s="46"/>
    </row>
    <row r="23480" spans="1:13" x14ac:dyDescent="0.3">
      <c r="A23480"/>
      <c r="B23480"/>
      <c r="C23480" s="29"/>
      <c r="D23480"/>
      <c r="E23480" s="44"/>
      <c r="F23480" s="29"/>
      <c r="G23480" s="45"/>
      <c r="L23480"/>
      <c r="M23480" s="46"/>
    </row>
    <row r="23481" spans="1:13" x14ac:dyDescent="0.3">
      <c r="A23481"/>
      <c r="B23481"/>
      <c r="C23481" s="29"/>
      <c r="D23481"/>
      <c r="E23481" s="44"/>
      <c r="F23481" s="29"/>
      <c r="G23481" s="45"/>
      <c r="L23481"/>
      <c r="M23481" s="46"/>
    </row>
    <row r="23482" spans="1:13" x14ac:dyDescent="0.3">
      <c r="A23482"/>
      <c r="B23482"/>
      <c r="C23482" s="29"/>
      <c r="D23482"/>
      <c r="E23482" s="44"/>
      <c r="F23482" s="29"/>
      <c r="G23482" s="45"/>
      <c r="L23482"/>
      <c r="M23482" s="46"/>
    </row>
    <row r="23483" spans="1:13" x14ac:dyDescent="0.3">
      <c r="A23483"/>
      <c r="B23483"/>
      <c r="C23483" s="29"/>
      <c r="D23483"/>
      <c r="E23483" s="44"/>
      <c r="F23483" s="29"/>
      <c r="G23483" s="45"/>
      <c r="L23483"/>
      <c r="M23483" s="46"/>
    </row>
    <row r="23484" spans="1:13" x14ac:dyDescent="0.3">
      <c r="A23484"/>
      <c r="B23484"/>
      <c r="C23484" s="29"/>
      <c r="D23484"/>
      <c r="E23484" s="44"/>
      <c r="F23484" s="29"/>
      <c r="G23484" s="45"/>
      <c r="L23484"/>
      <c r="M23484" s="46"/>
    </row>
    <row r="23485" spans="1:13" x14ac:dyDescent="0.3">
      <c r="A23485"/>
      <c r="B23485"/>
      <c r="C23485" s="29"/>
      <c r="D23485"/>
      <c r="E23485" s="44"/>
      <c r="F23485" s="29"/>
      <c r="G23485" s="45"/>
      <c r="L23485"/>
      <c r="M23485" s="46"/>
    </row>
    <row r="23486" spans="1:13" x14ac:dyDescent="0.3">
      <c r="A23486"/>
      <c r="B23486"/>
      <c r="C23486" s="29"/>
      <c r="D23486"/>
      <c r="E23486" s="44"/>
      <c r="F23486" s="29"/>
      <c r="G23486" s="45"/>
      <c r="L23486"/>
      <c r="M23486" s="46"/>
    </row>
    <row r="23487" spans="1:13" x14ac:dyDescent="0.3">
      <c r="A23487"/>
      <c r="B23487"/>
      <c r="C23487" s="29"/>
      <c r="D23487"/>
      <c r="E23487" s="44"/>
      <c r="F23487" s="29"/>
      <c r="G23487" s="45"/>
      <c r="L23487"/>
      <c r="M23487" s="46"/>
    </row>
    <row r="23488" spans="1:13" x14ac:dyDescent="0.3">
      <c r="A23488"/>
      <c r="B23488"/>
      <c r="C23488" s="29"/>
      <c r="D23488"/>
      <c r="E23488" s="44"/>
      <c r="F23488" s="29"/>
      <c r="G23488" s="45"/>
      <c r="L23488"/>
      <c r="M23488" s="46"/>
    </row>
    <row r="23489" spans="1:13" x14ac:dyDescent="0.3">
      <c r="A23489"/>
      <c r="B23489"/>
      <c r="C23489" s="29"/>
      <c r="D23489"/>
      <c r="E23489" s="44"/>
      <c r="F23489" s="29"/>
      <c r="G23489" s="45"/>
      <c r="L23489"/>
      <c r="M23489" s="46"/>
    </row>
    <row r="23490" spans="1:13" x14ac:dyDescent="0.3">
      <c r="A23490"/>
      <c r="B23490"/>
      <c r="C23490" s="29"/>
      <c r="D23490"/>
      <c r="E23490" s="44"/>
      <c r="F23490" s="29"/>
      <c r="G23490" s="45"/>
      <c r="L23490"/>
      <c r="M23490" s="46"/>
    </row>
    <row r="23491" spans="1:13" x14ac:dyDescent="0.3">
      <c r="A23491"/>
      <c r="B23491"/>
      <c r="C23491" s="29"/>
      <c r="D23491"/>
      <c r="E23491" s="44"/>
      <c r="F23491" s="29"/>
      <c r="G23491" s="45"/>
      <c r="L23491"/>
      <c r="M23491" s="46"/>
    </row>
    <row r="23492" spans="1:13" x14ac:dyDescent="0.3">
      <c r="A23492"/>
      <c r="B23492"/>
      <c r="C23492" s="29"/>
      <c r="D23492"/>
      <c r="E23492" s="44"/>
      <c r="F23492" s="29"/>
      <c r="G23492" s="45"/>
      <c r="L23492"/>
      <c r="M23492" s="46"/>
    </row>
    <row r="23493" spans="1:13" x14ac:dyDescent="0.3">
      <c r="A23493"/>
      <c r="B23493"/>
      <c r="C23493" s="29"/>
      <c r="D23493"/>
      <c r="E23493" s="44"/>
      <c r="F23493" s="29"/>
      <c r="G23493" s="45"/>
      <c r="L23493"/>
      <c r="M23493" s="46"/>
    </row>
    <row r="23494" spans="1:13" x14ac:dyDescent="0.3">
      <c r="A23494"/>
      <c r="B23494"/>
      <c r="C23494" s="29"/>
      <c r="D23494"/>
      <c r="E23494" s="44"/>
      <c r="F23494" s="29"/>
      <c r="G23494" s="45"/>
      <c r="L23494"/>
      <c r="M23494" s="46"/>
    </row>
    <row r="23495" spans="1:13" x14ac:dyDescent="0.3">
      <c r="A23495"/>
      <c r="B23495"/>
      <c r="C23495" s="29"/>
      <c r="D23495"/>
      <c r="E23495" s="44"/>
      <c r="F23495" s="29"/>
      <c r="G23495" s="45"/>
      <c r="L23495"/>
      <c r="M23495" s="46"/>
    </row>
    <row r="23496" spans="1:13" x14ac:dyDescent="0.3">
      <c r="A23496"/>
      <c r="B23496"/>
      <c r="C23496" s="29"/>
      <c r="D23496"/>
      <c r="E23496" s="44"/>
      <c r="F23496" s="29"/>
      <c r="G23496" s="45"/>
      <c r="L23496"/>
      <c r="M23496" s="46"/>
    </row>
    <row r="23497" spans="1:13" x14ac:dyDescent="0.3">
      <c r="A23497"/>
      <c r="B23497"/>
      <c r="C23497" s="29"/>
      <c r="D23497"/>
      <c r="E23497" s="44"/>
      <c r="F23497" s="29"/>
      <c r="G23497" s="45"/>
      <c r="L23497"/>
      <c r="M23497" s="46"/>
    </row>
    <row r="23498" spans="1:13" x14ac:dyDescent="0.3">
      <c r="A23498"/>
      <c r="B23498"/>
      <c r="C23498" s="29"/>
      <c r="D23498"/>
      <c r="E23498" s="44"/>
      <c r="F23498" s="29"/>
      <c r="G23498" s="45"/>
      <c r="L23498"/>
      <c r="M23498" s="46"/>
    </row>
    <row r="23499" spans="1:13" x14ac:dyDescent="0.3">
      <c r="A23499"/>
      <c r="B23499"/>
      <c r="C23499" s="29"/>
      <c r="D23499"/>
      <c r="E23499" s="44"/>
      <c r="F23499" s="29"/>
      <c r="G23499" s="45"/>
      <c r="L23499"/>
      <c r="M23499" s="46"/>
    </row>
    <row r="23500" spans="1:13" x14ac:dyDescent="0.3">
      <c r="A23500"/>
      <c r="B23500"/>
      <c r="C23500" s="29"/>
      <c r="D23500"/>
      <c r="E23500" s="44"/>
      <c r="F23500" s="29"/>
      <c r="G23500" s="45"/>
      <c r="L23500"/>
      <c r="M23500" s="46"/>
    </row>
    <row r="23501" spans="1:13" x14ac:dyDescent="0.3">
      <c r="A23501"/>
      <c r="B23501"/>
      <c r="C23501" s="29"/>
      <c r="D23501"/>
      <c r="E23501" s="44"/>
      <c r="F23501" s="29"/>
      <c r="G23501" s="45"/>
      <c r="L23501"/>
      <c r="M23501" s="46"/>
    </row>
    <row r="23502" spans="1:13" x14ac:dyDescent="0.3">
      <c r="A23502"/>
      <c r="B23502"/>
      <c r="C23502" s="29"/>
      <c r="D23502"/>
      <c r="E23502" s="44"/>
      <c r="F23502" s="29"/>
      <c r="G23502" s="45"/>
      <c r="L23502"/>
      <c r="M23502" s="46"/>
    </row>
    <row r="23503" spans="1:13" x14ac:dyDescent="0.3">
      <c r="A23503"/>
      <c r="B23503"/>
      <c r="C23503" s="29"/>
      <c r="D23503"/>
      <c r="E23503" s="44"/>
      <c r="F23503" s="29"/>
      <c r="G23503" s="45"/>
      <c r="L23503"/>
      <c r="M23503" s="46"/>
    </row>
    <row r="23504" spans="1:13" x14ac:dyDescent="0.3">
      <c r="A23504"/>
      <c r="B23504"/>
      <c r="C23504" s="29"/>
      <c r="D23504"/>
      <c r="E23504" s="44"/>
      <c r="F23504" s="29"/>
      <c r="G23504" s="45"/>
      <c r="L23504"/>
      <c r="M23504" s="46"/>
    </row>
    <row r="23505" spans="1:13" x14ac:dyDescent="0.3">
      <c r="A23505"/>
      <c r="B23505"/>
      <c r="C23505" s="29"/>
      <c r="D23505"/>
      <c r="E23505" s="44"/>
      <c r="F23505" s="29"/>
      <c r="G23505" s="45"/>
      <c r="L23505"/>
      <c r="M23505" s="46"/>
    </row>
    <row r="23506" spans="1:13" x14ac:dyDescent="0.3">
      <c r="A23506"/>
      <c r="B23506"/>
      <c r="C23506" s="29"/>
      <c r="D23506"/>
      <c r="E23506" s="44"/>
      <c r="F23506" s="29"/>
      <c r="G23506" s="45"/>
      <c r="L23506"/>
      <c r="M23506" s="46"/>
    </row>
    <row r="23507" spans="1:13" x14ac:dyDescent="0.3">
      <c r="A23507"/>
      <c r="B23507"/>
      <c r="C23507" s="29"/>
      <c r="D23507"/>
      <c r="E23507" s="44"/>
      <c r="F23507" s="29"/>
      <c r="G23507" s="45"/>
      <c r="L23507"/>
      <c r="M23507" s="46"/>
    </row>
    <row r="23508" spans="1:13" x14ac:dyDescent="0.3">
      <c r="A23508"/>
      <c r="B23508"/>
      <c r="C23508" s="29"/>
      <c r="D23508"/>
      <c r="E23508" s="44"/>
      <c r="F23508" s="29"/>
      <c r="G23508" s="45"/>
      <c r="L23508"/>
      <c r="M23508" s="46"/>
    </row>
    <row r="23509" spans="1:13" x14ac:dyDescent="0.3">
      <c r="A23509"/>
      <c r="B23509"/>
      <c r="C23509" s="29"/>
      <c r="D23509"/>
      <c r="E23509" s="44"/>
      <c r="F23509" s="29"/>
      <c r="G23509" s="45"/>
      <c r="L23509"/>
      <c r="M23509" s="46"/>
    </row>
    <row r="23510" spans="1:13" x14ac:dyDescent="0.3">
      <c r="A23510"/>
      <c r="B23510"/>
      <c r="C23510" s="29"/>
      <c r="D23510"/>
      <c r="E23510" s="44"/>
      <c r="F23510" s="29"/>
      <c r="G23510" s="45"/>
      <c r="L23510"/>
      <c r="M23510" s="46"/>
    </row>
    <row r="23511" spans="1:13" x14ac:dyDescent="0.3">
      <c r="A23511"/>
      <c r="B23511"/>
      <c r="C23511" s="29"/>
      <c r="D23511"/>
      <c r="E23511" s="44"/>
      <c r="F23511" s="29"/>
      <c r="G23511" s="45"/>
      <c r="L23511"/>
      <c r="M23511" s="46"/>
    </row>
    <row r="23512" spans="1:13" x14ac:dyDescent="0.3">
      <c r="A23512"/>
      <c r="B23512"/>
      <c r="C23512" s="29"/>
      <c r="D23512"/>
      <c r="E23512" s="44"/>
      <c r="F23512" s="29"/>
      <c r="G23512" s="45"/>
      <c r="L23512"/>
      <c r="M23512" s="46"/>
    </row>
    <row r="23513" spans="1:13" x14ac:dyDescent="0.3">
      <c r="A23513"/>
      <c r="B23513"/>
      <c r="C23513" s="29"/>
      <c r="D23513"/>
      <c r="E23513" s="44"/>
      <c r="F23513" s="29"/>
      <c r="G23513" s="45"/>
      <c r="L23513"/>
      <c r="M23513" s="46"/>
    </row>
    <row r="23514" spans="1:13" x14ac:dyDescent="0.3">
      <c r="A23514"/>
      <c r="B23514"/>
      <c r="C23514" s="29"/>
      <c r="D23514"/>
      <c r="E23514" s="44"/>
      <c r="F23514" s="29"/>
      <c r="G23514" s="45"/>
      <c r="L23514"/>
      <c r="M23514" s="46"/>
    </row>
    <row r="23515" spans="1:13" x14ac:dyDescent="0.3">
      <c r="A23515"/>
      <c r="B23515"/>
      <c r="C23515" s="29"/>
      <c r="D23515"/>
      <c r="E23515" s="44"/>
      <c r="F23515" s="29"/>
      <c r="G23515" s="45"/>
      <c r="L23515"/>
      <c r="M23515" s="46"/>
    </row>
    <row r="23516" spans="1:13" x14ac:dyDescent="0.3">
      <c r="A23516"/>
      <c r="B23516"/>
      <c r="C23516" s="29"/>
      <c r="D23516"/>
      <c r="E23516" s="44"/>
      <c r="F23516" s="29"/>
      <c r="G23516" s="45"/>
      <c r="L23516"/>
      <c r="M23516" s="46"/>
    </row>
    <row r="23517" spans="1:13" x14ac:dyDescent="0.3">
      <c r="A23517"/>
      <c r="B23517"/>
      <c r="C23517" s="29"/>
      <c r="D23517"/>
      <c r="E23517" s="44"/>
      <c r="F23517" s="29"/>
      <c r="G23517" s="45"/>
      <c r="L23517"/>
      <c r="M23517" s="46"/>
    </row>
    <row r="23518" spans="1:13" x14ac:dyDescent="0.3">
      <c r="A23518"/>
      <c r="B23518"/>
      <c r="C23518" s="29"/>
      <c r="D23518"/>
      <c r="E23518" s="44"/>
      <c r="F23518" s="29"/>
      <c r="G23518" s="45"/>
      <c r="L23518"/>
      <c r="M23518" s="46"/>
    </row>
    <row r="23519" spans="1:13" x14ac:dyDescent="0.3">
      <c r="A23519"/>
      <c r="B23519"/>
      <c r="C23519" s="29"/>
      <c r="D23519"/>
      <c r="E23519" s="44"/>
      <c r="F23519" s="29"/>
      <c r="G23519" s="45"/>
      <c r="L23519"/>
      <c r="M23519" s="46"/>
    </row>
    <row r="23520" spans="1:13" x14ac:dyDescent="0.3">
      <c r="A23520"/>
      <c r="B23520"/>
      <c r="C23520" s="29"/>
      <c r="D23520"/>
      <c r="E23520" s="44"/>
      <c r="F23520" s="29"/>
      <c r="G23520" s="45"/>
      <c r="L23520"/>
      <c r="M23520" s="46"/>
    </row>
    <row r="23521" spans="1:13" x14ac:dyDescent="0.3">
      <c r="A23521"/>
      <c r="B23521"/>
      <c r="C23521" s="29"/>
      <c r="D23521"/>
      <c r="E23521" s="44"/>
      <c r="F23521" s="29"/>
      <c r="G23521" s="45"/>
      <c r="L23521"/>
      <c r="M23521" s="46"/>
    </row>
    <row r="23522" spans="1:13" x14ac:dyDescent="0.3">
      <c r="A23522"/>
      <c r="B23522"/>
      <c r="C23522" s="29"/>
      <c r="D23522"/>
      <c r="E23522" s="44"/>
      <c r="F23522" s="29"/>
      <c r="G23522" s="45"/>
      <c r="L23522"/>
      <c r="M23522" s="46"/>
    </row>
    <row r="23523" spans="1:13" x14ac:dyDescent="0.3">
      <c r="A23523"/>
      <c r="B23523"/>
      <c r="C23523" s="29"/>
      <c r="D23523"/>
      <c r="E23523" s="44"/>
      <c r="F23523" s="29"/>
      <c r="G23523" s="45"/>
      <c r="L23523"/>
      <c r="M23523" s="46"/>
    </row>
    <row r="23524" spans="1:13" x14ac:dyDescent="0.3">
      <c r="A23524"/>
      <c r="B23524"/>
      <c r="C23524" s="29"/>
      <c r="D23524"/>
      <c r="E23524" s="44"/>
      <c r="F23524" s="29"/>
      <c r="G23524" s="45"/>
      <c r="L23524"/>
      <c r="M23524" s="46"/>
    </row>
    <row r="23525" spans="1:13" x14ac:dyDescent="0.3">
      <c r="A23525"/>
      <c r="B23525"/>
      <c r="C23525" s="29"/>
      <c r="D23525"/>
      <c r="E23525" s="44"/>
      <c r="F23525" s="29"/>
      <c r="G23525" s="45"/>
      <c r="L23525"/>
      <c r="M23525" s="46"/>
    </row>
    <row r="23526" spans="1:13" x14ac:dyDescent="0.3">
      <c r="A23526"/>
      <c r="B23526"/>
      <c r="C23526" s="29"/>
      <c r="D23526"/>
      <c r="E23526" s="44"/>
      <c r="F23526" s="29"/>
      <c r="G23526" s="45"/>
      <c r="L23526"/>
      <c r="M23526" s="46"/>
    </row>
    <row r="23527" spans="1:13" x14ac:dyDescent="0.3">
      <c r="A23527"/>
      <c r="B23527"/>
      <c r="C23527" s="29"/>
      <c r="D23527"/>
      <c r="E23527" s="44"/>
      <c r="F23527" s="29"/>
      <c r="G23527" s="45"/>
      <c r="L23527"/>
      <c r="M23527" s="46"/>
    </row>
    <row r="23528" spans="1:13" x14ac:dyDescent="0.3">
      <c r="A23528"/>
      <c r="B23528"/>
      <c r="C23528" s="29"/>
      <c r="D23528"/>
      <c r="E23528" s="44"/>
      <c r="F23528" s="29"/>
      <c r="G23528" s="45"/>
      <c r="L23528"/>
      <c r="M23528" s="46"/>
    </row>
    <row r="23529" spans="1:13" x14ac:dyDescent="0.3">
      <c r="A23529"/>
      <c r="B23529"/>
      <c r="C23529" s="29"/>
      <c r="D23529"/>
      <c r="E23529" s="44"/>
      <c r="F23529" s="29"/>
      <c r="G23529" s="45"/>
      <c r="L23529"/>
      <c r="M23529" s="46"/>
    </row>
    <row r="23530" spans="1:13" x14ac:dyDescent="0.3">
      <c r="A23530"/>
      <c r="B23530"/>
      <c r="C23530" s="29"/>
      <c r="D23530"/>
      <c r="E23530" s="44"/>
      <c r="F23530" s="29"/>
      <c r="G23530" s="45"/>
      <c r="L23530"/>
      <c r="M23530" s="46"/>
    </row>
    <row r="23531" spans="1:13" x14ac:dyDescent="0.3">
      <c r="A23531"/>
      <c r="B23531"/>
      <c r="C23531" s="29"/>
      <c r="D23531"/>
      <c r="E23531" s="44"/>
      <c r="F23531" s="29"/>
      <c r="G23531" s="45"/>
      <c r="L23531"/>
      <c r="M23531" s="46"/>
    </row>
    <row r="23532" spans="1:13" x14ac:dyDescent="0.3">
      <c r="A23532"/>
      <c r="B23532"/>
      <c r="C23532" s="29"/>
      <c r="D23532"/>
      <c r="E23532" s="44"/>
      <c r="F23532" s="29"/>
      <c r="G23532" s="45"/>
      <c r="L23532"/>
      <c r="M23532" s="46"/>
    </row>
    <row r="23533" spans="1:13" x14ac:dyDescent="0.3">
      <c r="A23533"/>
      <c r="B23533"/>
      <c r="C23533" s="29"/>
      <c r="D23533"/>
      <c r="E23533" s="44"/>
      <c r="F23533" s="29"/>
      <c r="G23533" s="45"/>
      <c r="L23533"/>
      <c r="M23533" s="46"/>
    </row>
    <row r="23534" spans="1:13" x14ac:dyDescent="0.3">
      <c r="A23534"/>
      <c r="B23534"/>
      <c r="C23534" s="29"/>
      <c r="D23534"/>
      <c r="E23534" s="44"/>
      <c r="F23534" s="29"/>
      <c r="G23534" s="45"/>
      <c r="L23534"/>
      <c r="M23534" s="46"/>
    </row>
    <row r="23535" spans="1:13" x14ac:dyDescent="0.3">
      <c r="A23535"/>
      <c r="B23535"/>
      <c r="C23535" s="29"/>
      <c r="D23535"/>
      <c r="E23535" s="44"/>
      <c r="F23535" s="29"/>
      <c r="G23535" s="45"/>
      <c r="L23535"/>
      <c r="M23535" s="46"/>
    </row>
    <row r="23536" spans="1:13" x14ac:dyDescent="0.3">
      <c r="A23536"/>
      <c r="B23536"/>
      <c r="C23536" s="29"/>
      <c r="D23536"/>
      <c r="E23536" s="44"/>
      <c r="F23536" s="29"/>
      <c r="G23536" s="45"/>
      <c r="L23536"/>
      <c r="M23536" s="46"/>
    </row>
    <row r="23537" spans="1:13" x14ac:dyDescent="0.3">
      <c r="A23537"/>
      <c r="B23537"/>
      <c r="C23537" s="29"/>
      <c r="D23537"/>
      <c r="E23537" s="44"/>
      <c r="F23537" s="29"/>
      <c r="G23537" s="45"/>
      <c r="L23537"/>
      <c r="M23537" s="46"/>
    </row>
    <row r="23538" spans="1:13" x14ac:dyDescent="0.3">
      <c r="A23538"/>
      <c r="B23538"/>
      <c r="C23538" s="29"/>
      <c r="D23538"/>
      <c r="E23538" s="44"/>
      <c r="F23538" s="29"/>
      <c r="G23538" s="45"/>
      <c r="L23538"/>
      <c r="M23538" s="46"/>
    </row>
    <row r="23539" spans="1:13" x14ac:dyDescent="0.3">
      <c r="A23539"/>
      <c r="B23539"/>
      <c r="C23539" s="29"/>
      <c r="D23539"/>
      <c r="E23539" s="44"/>
      <c r="F23539" s="29"/>
      <c r="G23539" s="45"/>
      <c r="L23539"/>
      <c r="M23539" s="46"/>
    </row>
    <row r="23540" spans="1:13" x14ac:dyDescent="0.3">
      <c r="A23540"/>
      <c r="B23540"/>
      <c r="C23540" s="29"/>
      <c r="D23540"/>
      <c r="E23540" s="44"/>
      <c r="F23540" s="29"/>
      <c r="G23540" s="45"/>
      <c r="L23540"/>
      <c r="M23540" s="46"/>
    </row>
    <row r="23541" spans="1:13" x14ac:dyDescent="0.3">
      <c r="A23541"/>
      <c r="B23541"/>
      <c r="C23541" s="29"/>
      <c r="D23541"/>
      <c r="E23541" s="44"/>
      <c r="F23541" s="29"/>
      <c r="G23541" s="45"/>
      <c r="L23541"/>
      <c r="M23541" s="46"/>
    </row>
    <row r="23542" spans="1:13" x14ac:dyDescent="0.3">
      <c r="A23542"/>
      <c r="B23542"/>
      <c r="C23542" s="29"/>
      <c r="D23542"/>
      <c r="E23542" s="44"/>
      <c r="F23542" s="29"/>
      <c r="G23542" s="45"/>
      <c r="L23542"/>
      <c r="M23542" s="46"/>
    </row>
    <row r="23543" spans="1:13" x14ac:dyDescent="0.3">
      <c r="A23543"/>
      <c r="B23543"/>
      <c r="C23543" s="29"/>
      <c r="D23543"/>
      <c r="E23543" s="44"/>
      <c r="F23543" s="29"/>
      <c r="G23543" s="45"/>
      <c r="L23543"/>
      <c r="M23543" s="46"/>
    </row>
    <row r="23544" spans="1:13" x14ac:dyDescent="0.3">
      <c r="A23544"/>
      <c r="B23544"/>
      <c r="C23544" s="29"/>
      <c r="D23544"/>
      <c r="E23544" s="44"/>
      <c r="F23544" s="29"/>
      <c r="G23544" s="45"/>
      <c r="L23544"/>
      <c r="M23544" s="46"/>
    </row>
    <row r="23545" spans="1:13" x14ac:dyDescent="0.3">
      <c r="A23545"/>
      <c r="B23545"/>
      <c r="C23545" s="29"/>
      <c r="D23545"/>
      <c r="E23545" s="44"/>
      <c r="F23545" s="29"/>
      <c r="G23545" s="45"/>
      <c r="L23545"/>
      <c r="M23545" s="46"/>
    </row>
    <row r="23546" spans="1:13" x14ac:dyDescent="0.3">
      <c r="A23546"/>
      <c r="B23546"/>
      <c r="C23546" s="29"/>
      <c r="D23546"/>
      <c r="E23546" s="44"/>
      <c r="F23546" s="29"/>
      <c r="G23546" s="45"/>
      <c r="L23546"/>
      <c r="M23546" s="46"/>
    </row>
    <row r="23547" spans="1:13" x14ac:dyDescent="0.3">
      <c r="A23547"/>
      <c r="B23547"/>
      <c r="C23547" s="29"/>
      <c r="D23547"/>
      <c r="E23547" s="44"/>
      <c r="F23547" s="29"/>
      <c r="G23547" s="45"/>
      <c r="L23547"/>
      <c r="M23547" s="46"/>
    </row>
    <row r="23548" spans="1:13" x14ac:dyDescent="0.3">
      <c r="A23548"/>
      <c r="B23548"/>
      <c r="C23548" s="29"/>
      <c r="D23548"/>
      <c r="E23548" s="44"/>
      <c r="F23548" s="29"/>
      <c r="G23548" s="45"/>
      <c r="L23548"/>
      <c r="M23548" s="46"/>
    </row>
    <row r="23549" spans="1:13" x14ac:dyDescent="0.3">
      <c r="A23549"/>
      <c r="B23549"/>
      <c r="C23549" s="29"/>
      <c r="D23549"/>
      <c r="E23549" s="44"/>
      <c r="F23549" s="29"/>
      <c r="G23549" s="45"/>
      <c r="L23549"/>
      <c r="M23549" s="46"/>
    </row>
    <row r="23550" spans="1:13" x14ac:dyDescent="0.3">
      <c r="A23550"/>
      <c r="B23550"/>
      <c r="C23550" s="29"/>
      <c r="D23550"/>
      <c r="E23550" s="44"/>
      <c r="F23550" s="29"/>
      <c r="G23550" s="45"/>
      <c r="L23550"/>
      <c r="M23550" s="46"/>
    </row>
    <row r="23551" spans="1:13" x14ac:dyDescent="0.3">
      <c r="A23551"/>
      <c r="B23551"/>
      <c r="C23551" s="29"/>
      <c r="D23551"/>
      <c r="E23551" s="44"/>
      <c r="F23551" s="29"/>
      <c r="G23551" s="45"/>
      <c r="L23551"/>
      <c r="M23551" s="46"/>
    </row>
    <row r="23552" spans="1:13" x14ac:dyDescent="0.3">
      <c r="A23552"/>
      <c r="B23552"/>
      <c r="C23552" s="29"/>
      <c r="D23552"/>
      <c r="E23552" s="44"/>
      <c r="F23552" s="29"/>
      <c r="G23552" s="45"/>
      <c r="L23552"/>
      <c r="M23552" s="46"/>
    </row>
    <row r="23553" spans="1:13" x14ac:dyDescent="0.3">
      <c r="A23553"/>
      <c r="B23553"/>
      <c r="C23553" s="29"/>
      <c r="D23553"/>
      <c r="E23553" s="44"/>
      <c r="F23553" s="29"/>
      <c r="G23553" s="45"/>
      <c r="L23553"/>
      <c r="M23553" s="46"/>
    </row>
    <row r="23554" spans="1:13" x14ac:dyDescent="0.3">
      <c r="A23554"/>
      <c r="B23554"/>
      <c r="C23554" s="29"/>
      <c r="D23554"/>
      <c r="E23554" s="44"/>
      <c r="F23554" s="29"/>
      <c r="G23554" s="45"/>
      <c r="L23554"/>
      <c r="M23554" s="46"/>
    </row>
    <row r="23555" spans="1:13" x14ac:dyDescent="0.3">
      <c r="A23555"/>
      <c r="B23555"/>
      <c r="C23555" s="29"/>
      <c r="D23555"/>
      <c r="E23555" s="44"/>
      <c r="F23555" s="29"/>
      <c r="G23555" s="45"/>
      <c r="L23555"/>
      <c r="M23555" s="46"/>
    </row>
    <row r="23556" spans="1:13" x14ac:dyDescent="0.3">
      <c r="A23556"/>
      <c r="B23556"/>
      <c r="C23556" s="29"/>
      <c r="D23556"/>
      <c r="E23556" s="44"/>
      <c r="F23556" s="29"/>
      <c r="G23556" s="45"/>
      <c r="L23556"/>
      <c r="M23556" s="46"/>
    </row>
    <row r="23557" spans="1:13" x14ac:dyDescent="0.3">
      <c r="A23557"/>
      <c r="B23557"/>
      <c r="C23557" s="29"/>
      <c r="D23557"/>
      <c r="E23557" s="44"/>
      <c r="F23557" s="29"/>
      <c r="G23557" s="45"/>
      <c r="L23557"/>
      <c r="M23557" s="46"/>
    </row>
    <row r="23558" spans="1:13" x14ac:dyDescent="0.3">
      <c r="A23558"/>
      <c r="B23558"/>
      <c r="C23558" s="29"/>
      <c r="D23558"/>
      <c r="E23558" s="44"/>
      <c r="F23558" s="29"/>
      <c r="G23558" s="45"/>
      <c r="L23558"/>
      <c r="M23558" s="46"/>
    </row>
    <row r="23559" spans="1:13" x14ac:dyDescent="0.3">
      <c r="A23559"/>
      <c r="B23559"/>
      <c r="C23559" s="29"/>
      <c r="D23559"/>
      <c r="E23559" s="44"/>
      <c r="F23559" s="29"/>
      <c r="G23559" s="45"/>
      <c r="L23559"/>
      <c r="M23559" s="46"/>
    </row>
    <row r="23560" spans="1:13" x14ac:dyDescent="0.3">
      <c r="A23560"/>
      <c r="B23560"/>
      <c r="C23560" s="29"/>
      <c r="D23560"/>
      <c r="E23560" s="44"/>
      <c r="F23560" s="29"/>
      <c r="G23560" s="45"/>
      <c r="L23560"/>
      <c r="M23560" s="46"/>
    </row>
    <row r="23561" spans="1:13" x14ac:dyDescent="0.3">
      <c r="A23561"/>
      <c r="B23561"/>
      <c r="C23561" s="29"/>
      <c r="D23561"/>
      <c r="E23561" s="44"/>
      <c r="F23561" s="29"/>
      <c r="G23561" s="45"/>
      <c r="L23561"/>
      <c r="M23561" s="46"/>
    </row>
    <row r="23562" spans="1:13" x14ac:dyDescent="0.3">
      <c r="A23562"/>
      <c r="B23562"/>
      <c r="C23562" s="29"/>
      <c r="D23562"/>
      <c r="E23562" s="44"/>
      <c r="F23562" s="29"/>
      <c r="G23562" s="45"/>
      <c r="L23562"/>
      <c r="M23562" s="46"/>
    </row>
    <row r="23563" spans="1:13" x14ac:dyDescent="0.3">
      <c r="A23563"/>
      <c r="B23563"/>
      <c r="C23563" s="29"/>
      <c r="D23563"/>
      <c r="E23563" s="44"/>
      <c r="F23563" s="29"/>
      <c r="G23563" s="45"/>
      <c r="L23563"/>
      <c r="M23563" s="46"/>
    </row>
    <row r="23564" spans="1:13" x14ac:dyDescent="0.3">
      <c r="A23564"/>
      <c r="B23564"/>
      <c r="C23564" s="29"/>
      <c r="D23564"/>
      <c r="E23564" s="44"/>
      <c r="F23564" s="29"/>
      <c r="G23564" s="45"/>
      <c r="L23564"/>
      <c r="M23564" s="46"/>
    </row>
    <row r="23565" spans="1:13" x14ac:dyDescent="0.3">
      <c r="A23565"/>
      <c r="B23565"/>
      <c r="C23565" s="29"/>
      <c r="D23565"/>
      <c r="E23565" s="44"/>
      <c r="F23565" s="29"/>
      <c r="G23565" s="45"/>
      <c r="L23565"/>
      <c r="M23565" s="46"/>
    </row>
    <row r="23566" spans="1:13" x14ac:dyDescent="0.3">
      <c r="A23566"/>
      <c r="B23566"/>
      <c r="C23566" s="29"/>
      <c r="D23566"/>
      <c r="E23566" s="44"/>
      <c r="F23566" s="29"/>
      <c r="G23566" s="45"/>
      <c r="L23566"/>
      <c r="M23566" s="46"/>
    </row>
    <row r="23567" spans="1:13" x14ac:dyDescent="0.3">
      <c r="A23567"/>
      <c r="B23567"/>
      <c r="C23567" s="29"/>
      <c r="D23567"/>
      <c r="E23567" s="44"/>
      <c r="F23567" s="29"/>
      <c r="G23567" s="45"/>
      <c r="L23567"/>
      <c r="M23567" s="46"/>
    </row>
    <row r="23568" spans="1:13" x14ac:dyDescent="0.3">
      <c r="A23568"/>
      <c r="B23568"/>
      <c r="C23568" s="29"/>
      <c r="D23568"/>
      <c r="E23568" s="44"/>
      <c r="F23568" s="29"/>
      <c r="G23568" s="45"/>
      <c r="L23568"/>
      <c r="M23568" s="46"/>
    </row>
    <row r="23569" spans="1:13" x14ac:dyDescent="0.3">
      <c r="A23569"/>
      <c r="B23569"/>
      <c r="C23569" s="29"/>
      <c r="D23569"/>
      <c r="E23569" s="44"/>
      <c r="F23569" s="29"/>
      <c r="G23569" s="45"/>
      <c r="L23569"/>
      <c r="M23569" s="46"/>
    </row>
    <row r="23570" spans="1:13" x14ac:dyDescent="0.3">
      <c r="A23570"/>
      <c r="B23570"/>
      <c r="C23570" s="29"/>
      <c r="D23570"/>
      <c r="E23570" s="44"/>
      <c r="F23570" s="29"/>
      <c r="G23570" s="45"/>
      <c r="L23570"/>
      <c r="M23570" s="46"/>
    </row>
    <row r="23571" spans="1:13" x14ac:dyDescent="0.3">
      <c r="A23571"/>
      <c r="B23571"/>
      <c r="C23571" s="29"/>
      <c r="D23571"/>
      <c r="E23571" s="44"/>
      <c r="F23571" s="29"/>
      <c r="G23571" s="45"/>
      <c r="L23571"/>
      <c r="M23571" s="46"/>
    </row>
    <row r="23572" spans="1:13" x14ac:dyDescent="0.3">
      <c r="A23572"/>
      <c r="B23572"/>
      <c r="C23572" s="29"/>
      <c r="D23572"/>
      <c r="E23572" s="44"/>
      <c r="F23572" s="29"/>
      <c r="G23572" s="45"/>
      <c r="L23572"/>
      <c r="M23572" s="46"/>
    </row>
    <row r="23573" spans="1:13" x14ac:dyDescent="0.3">
      <c r="A23573"/>
      <c r="B23573"/>
      <c r="C23573" s="29"/>
      <c r="D23573"/>
      <c r="E23573" s="44"/>
      <c r="F23573" s="29"/>
      <c r="G23573" s="45"/>
      <c r="L23573"/>
      <c r="M23573" s="46"/>
    </row>
    <row r="23574" spans="1:13" x14ac:dyDescent="0.3">
      <c r="A23574"/>
      <c r="B23574"/>
      <c r="C23574" s="29"/>
      <c r="D23574"/>
      <c r="E23574" s="44"/>
      <c r="F23574" s="29"/>
      <c r="G23574" s="45"/>
      <c r="L23574"/>
      <c r="M23574" s="46"/>
    </row>
    <row r="23575" spans="1:13" x14ac:dyDescent="0.3">
      <c r="A23575"/>
      <c r="B23575"/>
      <c r="C23575" s="29"/>
      <c r="D23575"/>
      <c r="E23575" s="44"/>
      <c r="F23575" s="29"/>
      <c r="G23575" s="45"/>
      <c r="L23575"/>
      <c r="M23575" s="46"/>
    </row>
    <row r="23576" spans="1:13" x14ac:dyDescent="0.3">
      <c r="A23576"/>
      <c r="B23576"/>
      <c r="C23576" s="29"/>
      <c r="D23576"/>
      <c r="E23576" s="44"/>
      <c r="F23576" s="29"/>
      <c r="G23576" s="45"/>
      <c r="L23576"/>
      <c r="M23576" s="46"/>
    </row>
    <row r="23577" spans="1:13" x14ac:dyDescent="0.3">
      <c r="A23577"/>
      <c r="B23577"/>
      <c r="C23577" s="29"/>
      <c r="D23577"/>
      <c r="E23577" s="44"/>
      <c r="F23577" s="29"/>
      <c r="G23577" s="45"/>
      <c r="L23577"/>
      <c r="M23577" s="46"/>
    </row>
    <row r="23578" spans="1:13" x14ac:dyDescent="0.3">
      <c r="A23578"/>
      <c r="B23578"/>
      <c r="C23578" s="29"/>
      <c r="D23578"/>
      <c r="E23578" s="44"/>
      <c r="F23578" s="29"/>
      <c r="G23578" s="45"/>
      <c r="L23578"/>
      <c r="M23578" s="46"/>
    </row>
    <row r="23579" spans="1:13" x14ac:dyDescent="0.3">
      <c r="A23579"/>
      <c r="B23579"/>
      <c r="C23579" s="29"/>
      <c r="D23579"/>
      <c r="E23579" s="44"/>
      <c r="F23579" s="29"/>
      <c r="G23579" s="45"/>
      <c r="L23579"/>
      <c r="M23579" s="46"/>
    </row>
    <row r="23580" spans="1:13" x14ac:dyDescent="0.3">
      <c r="A23580"/>
      <c r="B23580"/>
      <c r="C23580" s="29"/>
      <c r="D23580"/>
      <c r="E23580" s="44"/>
      <c r="F23580" s="29"/>
      <c r="G23580" s="45"/>
      <c r="L23580"/>
      <c r="M23580" s="46"/>
    </row>
    <row r="23581" spans="1:13" x14ac:dyDescent="0.3">
      <c r="A23581"/>
      <c r="B23581"/>
      <c r="C23581" s="29"/>
      <c r="D23581"/>
      <c r="E23581" s="44"/>
      <c r="F23581" s="29"/>
      <c r="G23581" s="45"/>
      <c r="L23581"/>
      <c r="M23581" s="46"/>
    </row>
    <row r="23582" spans="1:13" x14ac:dyDescent="0.3">
      <c r="A23582"/>
      <c r="B23582"/>
      <c r="C23582" s="29"/>
      <c r="D23582"/>
      <c r="E23582" s="44"/>
      <c r="F23582" s="29"/>
      <c r="G23582" s="45"/>
      <c r="L23582"/>
      <c r="M23582" s="46"/>
    </row>
    <row r="23583" spans="1:13" x14ac:dyDescent="0.3">
      <c r="A23583"/>
      <c r="B23583"/>
      <c r="C23583" s="29"/>
      <c r="D23583"/>
      <c r="E23583" s="44"/>
      <c r="F23583" s="29"/>
      <c r="G23583" s="45"/>
      <c r="L23583"/>
      <c r="M23583" s="46"/>
    </row>
    <row r="23584" spans="1:13" x14ac:dyDescent="0.3">
      <c r="A23584"/>
      <c r="B23584"/>
      <c r="C23584" s="29"/>
      <c r="D23584"/>
      <c r="E23584" s="44"/>
      <c r="F23584" s="29"/>
      <c r="G23584" s="45"/>
      <c r="L23584"/>
      <c r="M23584" s="46"/>
    </row>
    <row r="23585" spans="1:13" x14ac:dyDescent="0.3">
      <c r="A23585"/>
      <c r="B23585"/>
      <c r="C23585" s="29"/>
      <c r="D23585"/>
      <c r="E23585" s="44"/>
      <c r="F23585" s="29"/>
      <c r="G23585" s="45"/>
      <c r="L23585"/>
      <c r="M23585" s="46"/>
    </row>
    <row r="23586" spans="1:13" x14ac:dyDescent="0.3">
      <c r="A23586"/>
      <c r="B23586"/>
      <c r="C23586" s="29"/>
      <c r="D23586"/>
      <c r="E23586" s="44"/>
      <c r="F23586" s="29"/>
      <c r="G23586" s="45"/>
      <c r="L23586"/>
      <c r="M23586" s="46"/>
    </row>
    <row r="23587" spans="1:13" x14ac:dyDescent="0.3">
      <c r="A23587"/>
      <c r="B23587"/>
      <c r="C23587" s="29"/>
      <c r="D23587"/>
      <c r="E23587" s="44"/>
      <c r="F23587" s="29"/>
      <c r="G23587" s="45"/>
      <c r="L23587"/>
      <c r="M23587" s="46"/>
    </row>
    <row r="23588" spans="1:13" x14ac:dyDescent="0.3">
      <c r="A23588"/>
      <c r="B23588"/>
      <c r="C23588" s="29"/>
      <c r="D23588"/>
      <c r="E23588" s="44"/>
      <c r="F23588" s="29"/>
      <c r="G23588" s="45"/>
      <c r="L23588"/>
      <c r="M23588" s="46"/>
    </row>
    <row r="23589" spans="1:13" x14ac:dyDescent="0.3">
      <c r="A23589"/>
      <c r="B23589"/>
      <c r="C23589" s="29"/>
      <c r="D23589"/>
      <c r="E23589" s="44"/>
      <c r="F23589" s="29"/>
      <c r="G23589" s="45"/>
      <c r="L23589"/>
      <c r="M23589" s="46"/>
    </row>
    <row r="23590" spans="1:13" x14ac:dyDescent="0.3">
      <c r="A23590"/>
      <c r="B23590"/>
      <c r="C23590" s="29"/>
      <c r="D23590"/>
      <c r="E23590" s="44"/>
      <c r="F23590" s="29"/>
      <c r="G23590" s="45"/>
      <c r="L23590"/>
      <c r="M23590" s="46"/>
    </row>
    <row r="23591" spans="1:13" x14ac:dyDescent="0.3">
      <c r="A23591"/>
      <c r="B23591"/>
      <c r="C23591" s="29"/>
      <c r="D23591"/>
      <c r="E23591" s="44"/>
      <c r="F23591" s="29"/>
      <c r="G23591" s="45"/>
      <c r="L23591"/>
      <c r="M23591" s="46"/>
    </row>
    <row r="23592" spans="1:13" x14ac:dyDescent="0.3">
      <c r="A23592"/>
      <c r="B23592"/>
      <c r="C23592" s="29"/>
      <c r="D23592"/>
      <c r="E23592" s="44"/>
      <c r="F23592" s="29"/>
      <c r="G23592" s="45"/>
      <c r="L23592"/>
      <c r="M23592" s="46"/>
    </row>
    <row r="23593" spans="1:13" x14ac:dyDescent="0.3">
      <c r="A23593"/>
      <c r="B23593"/>
      <c r="C23593" s="29"/>
      <c r="D23593"/>
      <c r="E23593" s="44"/>
      <c r="F23593" s="29"/>
      <c r="G23593" s="45"/>
      <c r="L23593"/>
      <c r="M23593" s="46"/>
    </row>
    <row r="23594" spans="1:13" x14ac:dyDescent="0.3">
      <c r="A23594"/>
      <c r="B23594"/>
      <c r="C23594" s="29"/>
      <c r="D23594"/>
      <c r="E23594" s="44"/>
      <c r="F23594" s="29"/>
      <c r="G23594" s="45"/>
      <c r="L23594"/>
      <c r="M23594" s="46"/>
    </row>
    <row r="23595" spans="1:13" x14ac:dyDescent="0.3">
      <c r="A23595"/>
      <c r="B23595"/>
      <c r="C23595" s="29"/>
      <c r="D23595"/>
      <c r="E23595" s="44"/>
      <c r="F23595" s="29"/>
      <c r="G23595" s="45"/>
      <c r="L23595"/>
      <c r="M23595" s="46"/>
    </row>
    <row r="23596" spans="1:13" x14ac:dyDescent="0.3">
      <c r="A23596"/>
      <c r="B23596"/>
      <c r="C23596" s="29"/>
      <c r="D23596"/>
      <c r="E23596" s="44"/>
      <c r="F23596" s="29"/>
      <c r="G23596" s="45"/>
      <c r="L23596"/>
      <c r="M23596" s="46"/>
    </row>
    <row r="23597" spans="1:13" x14ac:dyDescent="0.3">
      <c r="A23597"/>
      <c r="B23597"/>
      <c r="C23597" s="29"/>
      <c r="D23597"/>
      <c r="E23597" s="44"/>
      <c r="F23597" s="29"/>
      <c r="G23597" s="45"/>
      <c r="L23597"/>
      <c r="M23597" s="46"/>
    </row>
    <row r="23598" spans="1:13" x14ac:dyDescent="0.3">
      <c r="A23598"/>
      <c r="B23598"/>
      <c r="C23598" s="29"/>
      <c r="D23598"/>
      <c r="E23598" s="44"/>
      <c r="F23598" s="29"/>
      <c r="G23598" s="45"/>
      <c r="L23598"/>
      <c r="M23598" s="46"/>
    </row>
    <row r="23599" spans="1:13" x14ac:dyDescent="0.3">
      <c r="A23599"/>
      <c r="B23599"/>
      <c r="C23599" s="29"/>
      <c r="D23599"/>
      <c r="E23599" s="44"/>
      <c r="F23599" s="29"/>
      <c r="G23599" s="45"/>
      <c r="L23599"/>
      <c r="M23599" s="46"/>
    </row>
    <row r="23600" spans="1:13" x14ac:dyDescent="0.3">
      <c r="A23600"/>
      <c r="B23600"/>
      <c r="C23600" s="29"/>
      <c r="D23600"/>
      <c r="E23600" s="44"/>
      <c r="F23600" s="29"/>
      <c r="G23600" s="45"/>
      <c r="L23600"/>
      <c r="M23600" s="46"/>
    </row>
    <row r="23601" spans="1:13" x14ac:dyDescent="0.3">
      <c r="A23601"/>
      <c r="B23601"/>
      <c r="C23601" s="29"/>
      <c r="D23601"/>
      <c r="E23601" s="44"/>
      <c r="F23601" s="29"/>
      <c r="G23601" s="45"/>
      <c r="L23601"/>
      <c r="M23601" s="46"/>
    </row>
    <row r="23602" spans="1:13" x14ac:dyDescent="0.3">
      <c r="A23602"/>
      <c r="B23602"/>
      <c r="C23602" s="29"/>
      <c r="D23602"/>
      <c r="E23602" s="44"/>
      <c r="F23602" s="29"/>
      <c r="G23602" s="45"/>
      <c r="L23602"/>
      <c r="M23602" s="46"/>
    </row>
    <row r="23603" spans="1:13" x14ac:dyDescent="0.3">
      <c r="A23603"/>
      <c r="B23603"/>
      <c r="C23603" s="29"/>
      <c r="D23603"/>
      <c r="E23603" s="44"/>
      <c r="F23603" s="29"/>
      <c r="G23603" s="45"/>
      <c r="L23603"/>
      <c r="M23603" s="46"/>
    </row>
    <row r="23604" spans="1:13" x14ac:dyDescent="0.3">
      <c r="A23604"/>
      <c r="B23604"/>
      <c r="C23604" s="29"/>
      <c r="D23604"/>
      <c r="E23604" s="44"/>
      <c r="F23604" s="29"/>
      <c r="G23604" s="45"/>
      <c r="L23604"/>
      <c r="M23604" s="46"/>
    </row>
    <row r="23605" spans="1:13" x14ac:dyDescent="0.3">
      <c r="A23605"/>
      <c r="B23605"/>
      <c r="C23605" s="29"/>
      <c r="D23605"/>
      <c r="E23605" s="44"/>
      <c r="F23605" s="29"/>
      <c r="G23605" s="45"/>
      <c r="L23605"/>
      <c r="M23605" s="46"/>
    </row>
    <row r="23606" spans="1:13" x14ac:dyDescent="0.3">
      <c r="A23606"/>
      <c r="B23606"/>
      <c r="C23606" s="29"/>
      <c r="D23606"/>
      <c r="E23606" s="44"/>
      <c r="F23606" s="29"/>
      <c r="G23606" s="45"/>
      <c r="L23606"/>
      <c r="M23606" s="46"/>
    </row>
    <row r="23607" spans="1:13" x14ac:dyDescent="0.3">
      <c r="A23607"/>
      <c r="B23607"/>
      <c r="C23607" s="29"/>
      <c r="D23607"/>
      <c r="E23607" s="44"/>
      <c r="F23607" s="29"/>
      <c r="G23607" s="45"/>
      <c r="L23607"/>
      <c r="M23607" s="46"/>
    </row>
    <row r="23608" spans="1:13" x14ac:dyDescent="0.3">
      <c r="A23608"/>
      <c r="B23608"/>
      <c r="C23608" s="29"/>
      <c r="D23608"/>
      <c r="E23608" s="44"/>
      <c r="F23608" s="29"/>
      <c r="G23608" s="45"/>
      <c r="L23608"/>
      <c r="M23608" s="46"/>
    </row>
    <row r="23609" spans="1:13" x14ac:dyDescent="0.3">
      <c r="A23609"/>
      <c r="B23609"/>
      <c r="C23609" s="29"/>
      <c r="D23609"/>
      <c r="E23609" s="44"/>
      <c r="F23609" s="29"/>
      <c r="G23609" s="45"/>
      <c r="L23609"/>
      <c r="M23609" s="46"/>
    </row>
    <row r="23610" spans="1:13" x14ac:dyDescent="0.3">
      <c r="A23610"/>
      <c r="B23610"/>
      <c r="C23610" s="29"/>
      <c r="D23610"/>
      <c r="E23610" s="44"/>
      <c r="F23610" s="29"/>
      <c r="G23610" s="45"/>
      <c r="L23610"/>
      <c r="M23610" s="46"/>
    </row>
    <row r="23611" spans="1:13" x14ac:dyDescent="0.3">
      <c r="A23611"/>
      <c r="B23611"/>
      <c r="C23611" s="29"/>
      <c r="D23611"/>
      <c r="E23611" s="44"/>
      <c r="F23611" s="29"/>
      <c r="G23611" s="45"/>
      <c r="L23611"/>
      <c r="M23611" s="46"/>
    </row>
    <row r="23612" spans="1:13" x14ac:dyDescent="0.3">
      <c r="A23612"/>
      <c r="B23612"/>
      <c r="C23612" s="29"/>
      <c r="D23612"/>
      <c r="E23612" s="44"/>
      <c r="F23612" s="29"/>
      <c r="G23612" s="45"/>
      <c r="L23612"/>
      <c r="M23612" s="46"/>
    </row>
    <row r="23613" spans="1:13" x14ac:dyDescent="0.3">
      <c r="A23613"/>
      <c r="B23613"/>
      <c r="C23613" s="29"/>
      <c r="D23613"/>
      <c r="E23613" s="44"/>
      <c r="F23613" s="29"/>
      <c r="G23613" s="45"/>
      <c r="L23613"/>
      <c r="M23613" s="46"/>
    </row>
    <row r="23614" spans="1:13" x14ac:dyDescent="0.3">
      <c r="A23614"/>
      <c r="B23614"/>
      <c r="C23614" s="29"/>
      <c r="D23614"/>
      <c r="E23614" s="44"/>
      <c r="F23614" s="29"/>
      <c r="G23614" s="45"/>
      <c r="L23614"/>
      <c r="M23614" s="46"/>
    </row>
    <row r="23615" spans="1:13" x14ac:dyDescent="0.3">
      <c r="A23615"/>
      <c r="B23615"/>
      <c r="C23615" s="29"/>
      <c r="D23615"/>
      <c r="E23615" s="44"/>
      <c r="F23615" s="29"/>
      <c r="G23615" s="45"/>
      <c r="L23615"/>
      <c r="M23615" s="46"/>
    </row>
    <row r="23616" spans="1:13" x14ac:dyDescent="0.3">
      <c r="A23616"/>
      <c r="B23616"/>
      <c r="C23616" s="29"/>
      <c r="D23616"/>
      <c r="E23616" s="44"/>
      <c r="F23616" s="29"/>
      <c r="G23616" s="45"/>
      <c r="L23616"/>
      <c r="M23616" s="46"/>
    </row>
    <row r="23617" spans="1:13" x14ac:dyDescent="0.3">
      <c r="A23617"/>
      <c r="B23617"/>
      <c r="C23617" s="29"/>
      <c r="D23617"/>
      <c r="E23617" s="44"/>
      <c r="F23617" s="29"/>
      <c r="G23617" s="45"/>
      <c r="L23617"/>
      <c r="M23617" s="46"/>
    </row>
    <row r="23618" spans="1:13" x14ac:dyDescent="0.3">
      <c r="A23618"/>
      <c r="B23618"/>
      <c r="C23618" s="29"/>
      <c r="D23618"/>
      <c r="E23618" s="44"/>
      <c r="F23618" s="29"/>
      <c r="G23618" s="45"/>
      <c r="L23618"/>
      <c r="M23618" s="46"/>
    </row>
    <row r="23619" spans="1:13" x14ac:dyDescent="0.3">
      <c r="A23619"/>
      <c r="B23619"/>
      <c r="C23619" s="29"/>
      <c r="D23619"/>
      <c r="E23619" s="44"/>
      <c r="F23619" s="29"/>
      <c r="G23619" s="45"/>
      <c r="L23619"/>
      <c r="M23619" s="46"/>
    </row>
    <row r="23620" spans="1:13" x14ac:dyDescent="0.3">
      <c r="A23620"/>
      <c r="B23620"/>
      <c r="C23620" s="29"/>
      <c r="D23620"/>
      <c r="E23620" s="44"/>
      <c r="F23620" s="29"/>
      <c r="G23620" s="45"/>
      <c r="L23620"/>
      <c r="M23620" s="46"/>
    </row>
    <row r="23621" spans="1:13" x14ac:dyDescent="0.3">
      <c r="A23621"/>
      <c r="B23621"/>
      <c r="C23621" s="29"/>
      <c r="D23621"/>
      <c r="E23621" s="44"/>
      <c r="F23621" s="29"/>
      <c r="G23621" s="45"/>
      <c r="L23621"/>
      <c r="M23621" s="46"/>
    </row>
    <row r="23622" spans="1:13" x14ac:dyDescent="0.3">
      <c r="A23622"/>
      <c r="B23622"/>
      <c r="C23622" s="29"/>
      <c r="D23622"/>
      <c r="E23622" s="44"/>
      <c r="F23622" s="29"/>
      <c r="G23622" s="45"/>
      <c r="L23622"/>
      <c r="M23622" s="46"/>
    </row>
    <row r="23623" spans="1:13" x14ac:dyDescent="0.3">
      <c r="A23623"/>
      <c r="B23623"/>
      <c r="C23623" s="29"/>
      <c r="D23623"/>
      <c r="E23623" s="44"/>
      <c r="F23623" s="29"/>
      <c r="G23623" s="45"/>
      <c r="L23623"/>
      <c r="M23623" s="46"/>
    </row>
    <row r="23624" spans="1:13" x14ac:dyDescent="0.3">
      <c r="A23624"/>
      <c r="B23624"/>
      <c r="C23624" s="29"/>
      <c r="D23624"/>
      <c r="E23624" s="44"/>
      <c r="F23624" s="29"/>
      <c r="G23624" s="45"/>
      <c r="L23624"/>
      <c r="M23624" s="46"/>
    </row>
    <row r="23625" spans="1:13" x14ac:dyDescent="0.3">
      <c r="A23625"/>
      <c r="B23625"/>
      <c r="C23625" s="29"/>
      <c r="D23625"/>
      <c r="E23625" s="44"/>
      <c r="F23625" s="29"/>
      <c r="G23625" s="45"/>
      <c r="L23625"/>
      <c r="M23625" s="46"/>
    </row>
    <row r="23626" spans="1:13" x14ac:dyDescent="0.3">
      <c r="A23626"/>
      <c r="B23626"/>
      <c r="C23626" s="29"/>
      <c r="D23626"/>
      <c r="E23626" s="44"/>
      <c r="F23626" s="29"/>
      <c r="G23626" s="45"/>
      <c r="L23626"/>
      <c r="M23626" s="46"/>
    </row>
    <row r="23627" spans="1:13" x14ac:dyDescent="0.3">
      <c r="A23627"/>
      <c r="B23627"/>
      <c r="C23627" s="29"/>
      <c r="D23627"/>
      <c r="E23627" s="44"/>
      <c r="F23627" s="29"/>
      <c r="G23627" s="45"/>
      <c r="L23627"/>
      <c r="M23627" s="46"/>
    </row>
    <row r="23628" spans="1:13" x14ac:dyDescent="0.3">
      <c r="A23628"/>
      <c r="B23628"/>
      <c r="C23628" s="29"/>
      <c r="D23628"/>
      <c r="E23628" s="44"/>
      <c r="F23628" s="29"/>
      <c r="G23628" s="45"/>
      <c r="L23628"/>
      <c r="M23628" s="46"/>
    </row>
    <row r="23629" spans="1:13" x14ac:dyDescent="0.3">
      <c r="A23629"/>
      <c r="B23629"/>
      <c r="C23629" s="29"/>
      <c r="D23629"/>
      <c r="E23629" s="44"/>
      <c r="F23629" s="29"/>
      <c r="G23629" s="45"/>
      <c r="L23629"/>
      <c r="M23629" s="46"/>
    </row>
    <row r="23630" spans="1:13" x14ac:dyDescent="0.3">
      <c r="A23630"/>
      <c r="B23630"/>
      <c r="C23630" s="29"/>
      <c r="D23630"/>
      <c r="E23630" s="44"/>
      <c r="F23630" s="29"/>
      <c r="G23630" s="45"/>
      <c r="L23630"/>
      <c r="M23630" s="46"/>
    </row>
    <row r="23631" spans="1:13" x14ac:dyDescent="0.3">
      <c r="A23631"/>
      <c r="B23631"/>
      <c r="C23631" s="29"/>
      <c r="D23631"/>
      <c r="E23631" s="44"/>
      <c r="F23631" s="29"/>
      <c r="G23631" s="45"/>
      <c r="L23631"/>
      <c r="M23631" s="46"/>
    </row>
    <row r="23632" spans="1:13" x14ac:dyDescent="0.3">
      <c r="A23632"/>
      <c r="B23632"/>
      <c r="C23632" s="29"/>
      <c r="D23632"/>
      <c r="E23632" s="44"/>
      <c r="F23632" s="29"/>
      <c r="G23632" s="45"/>
      <c r="L23632"/>
      <c r="M23632" s="46"/>
    </row>
    <row r="23633" spans="1:13" x14ac:dyDescent="0.3">
      <c r="A23633"/>
      <c r="B23633"/>
      <c r="C23633" s="29"/>
      <c r="D23633"/>
      <c r="E23633" s="44"/>
      <c r="F23633" s="29"/>
      <c r="G23633" s="45"/>
      <c r="L23633"/>
      <c r="M23633" s="46"/>
    </row>
    <row r="23634" spans="1:13" x14ac:dyDescent="0.3">
      <c r="A23634"/>
      <c r="B23634"/>
      <c r="C23634" s="29"/>
      <c r="D23634"/>
      <c r="E23634" s="44"/>
      <c r="F23634" s="29"/>
      <c r="G23634" s="45"/>
      <c r="L23634"/>
      <c r="M23634" s="46"/>
    </row>
    <row r="23635" spans="1:13" x14ac:dyDescent="0.3">
      <c r="A23635"/>
      <c r="B23635"/>
      <c r="C23635" s="29"/>
      <c r="D23635"/>
      <c r="E23635" s="44"/>
      <c r="F23635" s="29"/>
      <c r="G23635" s="45"/>
      <c r="L23635"/>
      <c r="M23635" s="46"/>
    </row>
    <row r="23636" spans="1:13" x14ac:dyDescent="0.3">
      <c r="A23636"/>
      <c r="B23636"/>
      <c r="C23636" s="29"/>
      <c r="D23636"/>
      <c r="E23636" s="44"/>
      <c r="F23636" s="29"/>
      <c r="G23636" s="45"/>
      <c r="L23636"/>
      <c r="M23636" s="46"/>
    </row>
    <row r="23637" spans="1:13" x14ac:dyDescent="0.3">
      <c r="A23637"/>
      <c r="B23637"/>
      <c r="C23637" s="29"/>
      <c r="D23637"/>
      <c r="E23637" s="44"/>
      <c r="F23637" s="29"/>
      <c r="G23637" s="45"/>
      <c r="L23637"/>
      <c r="M23637" s="46"/>
    </row>
    <row r="23638" spans="1:13" x14ac:dyDescent="0.3">
      <c r="A23638"/>
      <c r="B23638"/>
      <c r="C23638" s="29"/>
      <c r="D23638"/>
      <c r="E23638" s="44"/>
      <c r="F23638" s="29"/>
      <c r="G23638" s="45"/>
      <c r="L23638"/>
      <c r="M23638" s="46"/>
    </row>
    <row r="23639" spans="1:13" x14ac:dyDescent="0.3">
      <c r="A23639"/>
      <c r="B23639"/>
      <c r="C23639" s="29"/>
      <c r="D23639"/>
      <c r="E23639" s="44"/>
      <c r="F23639" s="29"/>
      <c r="G23639" s="45"/>
      <c r="L23639"/>
      <c r="M23639" s="46"/>
    </row>
    <row r="23640" spans="1:13" x14ac:dyDescent="0.3">
      <c r="A23640"/>
      <c r="B23640"/>
      <c r="C23640" s="29"/>
      <c r="D23640"/>
      <c r="E23640" s="44"/>
      <c r="F23640" s="29"/>
      <c r="G23640" s="45"/>
      <c r="L23640"/>
      <c r="M23640" s="46"/>
    </row>
    <row r="23641" spans="1:13" x14ac:dyDescent="0.3">
      <c r="A23641"/>
      <c r="B23641"/>
      <c r="C23641" s="29"/>
      <c r="D23641"/>
      <c r="E23641" s="44"/>
      <c r="F23641" s="29"/>
      <c r="G23641" s="45"/>
      <c r="L23641"/>
      <c r="M23641" s="46"/>
    </row>
    <row r="23642" spans="1:13" x14ac:dyDescent="0.3">
      <c r="A23642"/>
      <c r="B23642"/>
      <c r="C23642" s="29"/>
      <c r="D23642"/>
      <c r="E23642" s="44"/>
      <c r="F23642" s="29"/>
      <c r="G23642" s="45"/>
      <c r="L23642"/>
      <c r="M23642" s="46"/>
    </row>
    <row r="23643" spans="1:13" x14ac:dyDescent="0.3">
      <c r="A23643"/>
      <c r="B23643"/>
      <c r="C23643" s="29"/>
      <c r="D23643"/>
      <c r="E23643" s="44"/>
      <c r="F23643" s="29"/>
      <c r="G23643" s="45"/>
      <c r="L23643"/>
      <c r="M23643" s="46"/>
    </row>
    <row r="23644" spans="1:13" x14ac:dyDescent="0.3">
      <c r="A23644"/>
      <c r="B23644"/>
      <c r="C23644" s="29"/>
      <c r="D23644"/>
      <c r="E23644" s="44"/>
      <c r="F23644" s="29"/>
      <c r="G23644" s="45"/>
      <c r="L23644"/>
      <c r="M23644" s="46"/>
    </row>
    <row r="23645" spans="1:13" x14ac:dyDescent="0.3">
      <c r="A23645"/>
      <c r="B23645"/>
      <c r="C23645" s="29"/>
      <c r="D23645"/>
      <c r="E23645" s="44"/>
      <c r="F23645" s="29"/>
      <c r="G23645" s="45"/>
      <c r="L23645"/>
      <c r="M23645" s="46"/>
    </row>
    <row r="23646" spans="1:13" x14ac:dyDescent="0.3">
      <c r="A23646"/>
      <c r="B23646"/>
      <c r="C23646" s="29"/>
      <c r="D23646"/>
      <c r="E23646" s="44"/>
      <c r="F23646" s="29"/>
      <c r="G23646" s="45"/>
      <c r="L23646"/>
      <c r="M23646" s="46"/>
    </row>
    <row r="23647" spans="1:13" x14ac:dyDescent="0.3">
      <c r="A23647"/>
      <c r="B23647"/>
      <c r="C23647" s="29"/>
      <c r="D23647"/>
      <c r="E23647" s="44"/>
      <c r="F23647" s="29"/>
      <c r="G23647" s="45"/>
      <c r="L23647"/>
      <c r="M23647" s="46"/>
    </row>
    <row r="23648" spans="1:13" x14ac:dyDescent="0.3">
      <c r="A23648"/>
      <c r="B23648"/>
      <c r="C23648" s="29"/>
      <c r="D23648"/>
      <c r="E23648" s="44"/>
      <c r="F23648" s="29"/>
      <c r="G23648" s="45"/>
      <c r="L23648"/>
      <c r="M23648" s="46"/>
    </row>
    <row r="23649" spans="1:13" x14ac:dyDescent="0.3">
      <c r="A23649"/>
      <c r="B23649"/>
      <c r="C23649" s="29"/>
      <c r="D23649"/>
      <c r="E23649" s="44"/>
      <c r="F23649" s="29"/>
      <c r="G23649" s="45"/>
      <c r="L23649"/>
      <c r="M23649" s="46"/>
    </row>
    <row r="23650" spans="1:13" x14ac:dyDescent="0.3">
      <c r="A23650"/>
      <c r="B23650"/>
      <c r="C23650" s="29"/>
      <c r="D23650"/>
      <c r="E23650" s="44"/>
      <c r="F23650" s="29"/>
      <c r="G23650" s="45"/>
      <c r="L23650"/>
      <c r="M23650" s="46"/>
    </row>
    <row r="23651" spans="1:13" x14ac:dyDescent="0.3">
      <c r="A23651"/>
      <c r="B23651"/>
      <c r="C23651" s="29"/>
      <c r="D23651"/>
      <c r="E23651" s="44"/>
      <c r="F23651" s="29"/>
      <c r="G23651" s="45"/>
      <c r="L23651"/>
      <c r="M23651" s="46"/>
    </row>
    <row r="23652" spans="1:13" x14ac:dyDescent="0.3">
      <c r="A23652"/>
      <c r="B23652"/>
      <c r="C23652" s="29"/>
      <c r="D23652"/>
      <c r="E23652" s="44"/>
      <c r="F23652" s="29"/>
      <c r="G23652" s="45"/>
      <c r="L23652"/>
      <c r="M23652" s="46"/>
    </row>
    <row r="23653" spans="1:13" x14ac:dyDescent="0.3">
      <c r="A23653"/>
      <c r="B23653"/>
      <c r="C23653" s="29"/>
      <c r="D23653"/>
      <c r="E23653" s="44"/>
      <c r="F23653" s="29"/>
      <c r="G23653" s="45"/>
      <c r="L23653"/>
      <c r="M23653" s="46"/>
    </row>
    <row r="23654" spans="1:13" x14ac:dyDescent="0.3">
      <c r="A23654"/>
      <c r="B23654"/>
      <c r="C23654" s="29"/>
      <c r="D23654"/>
      <c r="E23654" s="44"/>
      <c r="F23654" s="29"/>
      <c r="G23654" s="45"/>
      <c r="L23654"/>
      <c r="M23654" s="46"/>
    </row>
    <row r="23655" spans="1:13" x14ac:dyDescent="0.3">
      <c r="A23655"/>
      <c r="B23655"/>
      <c r="C23655" s="29"/>
      <c r="D23655"/>
      <c r="E23655" s="44"/>
      <c r="F23655" s="29"/>
      <c r="G23655" s="45"/>
      <c r="L23655"/>
      <c r="M23655" s="46"/>
    </row>
    <row r="23656" spans="1:13" x14ac:dyDescent="0.3">
      <c r="A23656"/>
      <c r="B23656"/>
      <c r="C23656" s="29"/>
      <c r="D23656"/>
      <c r="E23656" s="44"/>
      <c r="F23656" s="29"/>
      <c r="G23656" s="45"/>
      <c r="L23656"/>
      <c r="M23656" s="46"/>
    </row>
    <row r="23657" spans="1:13" x14ac:dyDescent="0.3">
      <c r="A23657"/>
      <c r="B23657"/>
      <c r="C23657" s="29"/>
      <c r="D23657"/>
      <c r="E23657" s="44"/>
      <c r="F23657" s="29"/>
      <c r="G23657" s="45"/>
      <c r="L23657"/>
      <c r="M23657" s="46"/>
    </row>
    <row r="23658" spans="1:13" x14ac:dyDescent="0.3">
      <c r="A23658"/>
      <c r="B23658"/>
      <c r="C23658" s="29"/>
      <c r="D23658"/>
      <c r="E23658" s="44"/>
      <c r="F23658" s="29"/>
      <c r="G23658" s="45"/>
      <c r="L23658"/>
      <c r="M23658" s="46"/>
    </row>
    <row r="23659" spans="1:13" x14ac:dyDescent="0.3">
      <c r="A23659"/>
      <c r="B23659"/>
      <c r="C23659" s="29"/>
      <c r="D23659"/>
      <c r="E23659" s="44"/>
      <c r="F23659" s="29"/>
      <c r="G23659" s="45"/>
      <c r="L23659"/>
      <c r="M23659" s="46"/>
    </row>
    <row r="23660" spans="1:13" x14ac:dyDescent="0.3">
      <c r="A23660"/>
      <c r="B23660"/>
      <c r="C23660" s="29"/>
      <c r="D23660"/>
      <c r="E23660" s="44"/>
      <c r="F23660" s="29"/>
      <c r="G23660" s="45"/>
      <c r="L23660"/>
      <c r="M23660" s="46"/>
    </row>
    <row r="23661" spans="1:13" x14ac:dyDescent="0.3">
      <c r="A23661"/>
      <c r="B23661"/>
      <c r="C23661" s="29"/>
      <c r="D23661"/>
      <c r="E23661" s="44"/>
      <c r="F23661" s="29"/>
      <c r="G23661" s="45"/>
      <c r="L23661"/>
      <c r="M23661" s="46"/>
    </row>
    <row r="23662" spans="1:13" x14ac:dyDescent="0.3">
      <c r="A23662"/>
      <c r="B23662"/>
      <c r="C23662" s="29"/>
      <c r="D23662"/>
      <c r="E23662" s="44"/>
      <c r="F23662" s="29"/>
      <c r="G23662" s="45"/>
      <c r="L23662"/>
      <c r="M23662" s="46"/>
    </row>
    <row r="23663" spans="1:13" x14ac:dyDescent="0.3">
      <c r="A23663"/>
      <c r="B23663"/>
      <c r="C23663" s="29"/>
      <c r="D23663"/>
      <c r="E23663" s="44"/>
      <c r="F23663" s="29"/>
      <c r="G23663" s="45"/>
      <c r="L23663"/>
      <c r="M23663" s="46"/>
    </row>
    <row r="23664" spans="1:13" x14ac:dyDescent="0.3">
      <c r="A23664"/>
      <c r="B23664"/>
      <c r="C23664" s="29"/>
      <c r="D23664"/>
      <c r="E23664" s="44"/>
      <c r="F23664" s="29"/>
      <c r="G23664" s="45"/>
      <c r="L23664"/>
      <c r="M23664" s="46"/>
    </row>
    <row r="23665" spans="1:13" x14ac:dyDescent="0.3">
      <c r="A23665"/>
      <c r="B23665"/>
      <c r="C23665" s="29"/>
      <c r="D23665"/>
      <c r="E23665" s="44"/>
      <c r="F23665" s="29"/>
      <c r="G23665" s="45"/>
      <c r="L23665"/>
      <c r="M23665" s="46"/>
    </row>
    <row r="23666" spans="1:13" x14ac:dyDescent="0.3">
      <c r="A23666"/>
      <c r="B23666"/>
      <c r="C23666" s="29"/>
      <c r="D23666"/>
      <c r="E23666" s="44"/>
      <c r="F23666" s="29"/>
      <c r="G23666" s="45"/>
      <c r="L23666"/>
      <c r="M23666" s="46"/>
    </row>
    <row r="23667" spans="1:13" x14ac:dyDescent="0.3">
      <c r="A23667"/>
      <c r="B23667"/>
      <c r="C23667" s="29"/>
      <c r="D23667"/>
      <c r="E23667" s="44"/>
      <c r="F23667" s="29"/>
      <c r="G23667" s="45"/>
      <c r="L23667"/>
      <c r="M23667" s="46"/>
    </row>
    <row r="23668" spans="1:13" x14ac:dyDescent="0.3">
      <c r="A23668"/>
      <c r="B23668"/>
      <c r="C23668" s="29"/>
      <c r="D23668"/>
      <c r="E23668" s="44"/>
      <c r="F23668" s="29"/>
      <c r="G23668" s="45"/>
      <c r="L23668"/>
      <c r="M23668" s="46"/>
    </row>
    <row r="23669" spans="1:13" x14ac:dyDescent="0.3">
      <c r="A23669"/>
      <c r="B23669"/>
      <c r="C23669" s="29"/>
      <c r="D23669"/>
      <c r="E23669" s="44"/>
      <c r="F23669" s="29"/>
      <c r="G23669" s="45"/>
      <c r="L23669"/>
      <c r="M23669" s="46"/>
    </row>
    <row r="23670" spans="1:13" x14ac:dyDescent="0.3">
      <c r="A23670"/>
      <c r="B23670"/>
      <c r="C23670" s="29"/>
      <c r="D23670"/>
      <c r="E23670" s="44"/>
      <c r="F23670" s="29"/>
      <c r="G23670" s="45"/>
      <c r="L23670"/>
      <c r="M23670" s="46"/>
    </row>
    <row r="23671" spans="1:13" x14ac:dyDescent="0.3">
      <c r="A23671"/>
      <c r="B23671"/>
      <c r="C23671" s="29"/>
      <c r="D23671"/>
      <c r="E23671" s="44"/>
      <c r="F23671" s="29"/>
      <c r="G23671" s="45"/>
      <c r="L23671"/>
      <c r="M23671" s="46"/>
    </row>
    <row r="23672" spans="1:13" x14ac:dyDescent="0.3">
      <c r="A23672"/>
      <c r="B23672"/>
      <c r="C23672" s="29"/>
      <c r="D23672"/>
      <c r="E23672" s="44"/>
      <c r="F23672" s="29"/>
      <c r="G23672" s="45"/>
      <c r="L23672"/>
      <c r="M23672" s="46"/>
    </row>
    <row r="23673" spans="1:13" x14ac:dyDescent="0.3">
      <c r="A23673"/>
      <c r="B23673"/>
      <c r="C23673" s="29"/>
      <c r="D23673"/>
      <c r="E23673" s="44"/>
      <c r="F23673" s="29"/>
      <c r="G23673" s="45"/>
      <c r="L23673"/>
      <c r="M23673" s="46"/>
    </row>
    <row r="23674" spans="1:13" x14ac:dyDescent="0.3">
      <c r="A23674"/>
      <c r="B23674"/>
      <c r="C23674" s="29"/>
      <c r="D23674"/>
      <c r="E23674" s="44"/>
      <c r="F23674" s="29"/>
      <c r="G23674" s="45"/>
      <c r="L23674"/>
      <c r="M23674" s="46"/>
    </row>
    <row r="23675" spans="1:13" x14ac:dyDescent="0.3">
      <c r="A23675"/>
      <c r="B23675"/>
      <c r="C23675" s="29"/>
      <c r="D23675"/>
      <c r="E23675" s="44"/>
      <c r="F23675" s="29"/>
      <c r="G23675" s="45"/>
      <c r="L23675"/>
      <c r="M23675" s="46"/>
    </row>
    <row r="23676" spans="1:13" x14ac:dyDescent="0.3">
      <c r="A23676"/>
      <c r="B23676"/>
      <c r="C23676" s="29"/>
      <c r="D23676"/>
      <c r="E23676" s="44"/>
      <c r="F23676" s="29"/>
      <c r="G23676" s="45"/>
      <c r="L23676"/>
      <c r="M23676" s="46"/>
    </row>
    <row r="23677" spans="1:13" x14ac:dyDescent="0.3">
      <c r="A23677"/>
      <c r="B23677"/>
      <c r="C23677" s="29"/>
      <c r="D23677"/>
      <c r="E23677" s="44"/>
      <c r="F23677" s="29"/>
      <c r="G23677" s="45"/>
      <c r="L23677"/>
      <c r="M23677" s="46"/>
    </row>
    <row r="23678" spans="1:13" x14ac:dyDescent="0.3">
      <c r="A23678"/>
      <c r="B23678"/>
      <c r="C23678" s="29"/>
      <c r="D23678"/>
      <c r="E23678" s="44"/>
      <c r="F23678" s="29"/>
      <c r="G23678" s="45"/>
      <c r="L23678"/>
      <c r="M23678" s="46"/>
    </row>
    <row r="23679" spans="1:13" x14ac:dyDescent="0.3">
      <c r="A23679"/>
      <c r="B23679"/>
      <c r="C23679" s="29"/>
      <c r="D23679"/>
      <c r="E23679" s="44"/>
      <c r="F23679" s="29"/>
      <c r="G23679" s="45"/>
      <c r="L23679"/>
      <c r="M23679" s="46"/>
    </row>
    <row r="23680" spans="1:13" x14ac:dyDescent="0.3">
      <c r="A23680"/>
      <c r="B23680"/>
      <c r="C23680" s="29"/>
      <c r="D23680"/>
      <c r="E23680" s="44"/>
      <c r="F23680" s="29"/>
      <c r="G23680" s="45"/>
      <c r="L23680"/>
      <c r="M23680" s="46"/>
    </row>
    <row r="23681" spans="1:13" x14ac:dyDescent="0.3">
      <c r="A23681"/>
      <c r="B23681"/>
      <c r="C23681" s="29"/>
      <c r="D23681"/>
      <c r="E23681" s="44"/>
      <c r="F23681" s="29"/>
      <c r="G23681" s="45"/>
      <c r="L23681"/>
      <c r="M23681" s="46"/>
    </row>
    <row r="23682" spans="1:13" x14ac:dyDescent="0.3">
      <c r="A23682"/>
      <c r="B23682"/>
      <c r="C23682" s="29"/>
      <c r="D23682"/>
      <c r="E23682" s="44"/>
      <c r="F23682" s="29"/>
      <c r="G23682" s="45"/>
      <c r="L23682"/>
      <c r="M23682" s="46"/>
    </row>
    <row r="23683" spans="1:13" x14ac:dyDescent="0.3">
      <c r="A23683"/>
      <c r="B23683"/>
      <c r="C23683" s="29"/>
      <c r="D23683"/>
      <c r="E23683" s="44"/>
      <c r="F23683" s="29"/>
      <c r="G23683" s="45"/>
      <c r="L23683"/>
      <c r="M23683" s="46"/>
    </row>
    <row r="23684" spans="1:13" x14ac:dyDescent="0.3">
      <c r="A23684"/>
      <c r="B23684"/>
      <c r="C23684" s="29"/>
      <c r="D23684"/>
      <c r="E23684" s="44"/>
      <c r="F23684" s="29"/>
      <c r="G23684" s="45"/>
      <c r="L23684"/>
      <c r="M23684" s="46"/>
    </row>
    <row r="23685" spans="1:13" x14ac:dyDescent="0.3">
      <c r="A23685"/>
      <c r="B23685"/>
      <c r="C23685" s="29"/>
      <c r="D23685"/>
      <c r="E23685" s="44"/>
      <c r="F23685" s="29"/>
      <c r="G23685" s="45"/>
      <c r="L23685"/>
      <c r="M23685" s="46"/>
    </row>
    <row r="23686" spans="1:13" x14ac:dyDescent="0.3">
      <c r="A23686"/>
      <c r="B23686"/>
      <c r="C23686" s="29"/>
      <c r="D23686"/>
      <c r="E23686" s="44"/>
      <c r="F23686" s="29"/>
      <c r="G23686" s="45"/>
      <c r="L23686"/>
      <c r="M23686" s="46"/>
    </row>
    <row r="23687" spans="1:13" x14ac:dyDescent="0.3">
      <c r="A23687"/>
      <c r="B23687"/>
      <c r="C23687" s="29"/>
      <c r="D23687"/>
      <c r="E23687" s="44"/>
      <c r="F23687" s="29"/>
      <c r="G23687" s="45"/>
      <c r="L23687"/>
      <c r="M23687" s="46"/>
    </row>
    <row r="23688" spans="1:13" x14ac:dyDescent="0.3">
      <c r="A23688"/>
      <c r="B23688"/>
      <c r="C23688" s="29"/>
      <c r="D23688"/>
      <c r="E23688" s="44"/>
      <c r="F23688" s="29"/>
      <c r="G23688" s="45"/>
      <c r="L23688"/>
      <c r="M23688" s="46"/>
    </row>
    <row r="23689" spans="1:13" x14ac:dyDescent="0.3">
      <c r="A23689"/>
      <c r="B23689"/>
      <c r="C23689" s="29"/>
      <c r="D23689"/>
      <c r="E23689" s="44"/>
      <c r="F23689" s="29"/>
      <c r="G23689" s="45"/>
      <c r="L23689"/>
      <c r="M23689" s="46"/>
    </row>
    <row r="23690" spans="1:13" x14ac:dyDescent="0.3">
      <c r="A23690"/>
      <c r="B23690"/>
      <c r="C23690" s="29"/>
      <c r="D23690"/>
      <c r="E23690" s="44"/>
      <c r="F23690" s="29"/>
      <c r="G23690" s="45"/>
      <c r="L23690"/>
      <c r="M23690" s="46"/>
    </row>
    <row r="23691" spans="1:13" x14ac:dyDescent="0.3">
      <c r="A23691"/>
      <c r="B23691"/>
      <c r="C23691" s="29"/>
      <c r="D23691"/>
      <c r="E23691" s="44"/>
      <c r="F23691" s="29"/>
      <c r="G23691" s="45"/>
      <c r="L23691"/>
      <c r="M23691" s="46"/>
    </row>
    <row r="23692" spans="1:13" x14ac:dyDescent="0.3">
      <c r="A23692"/>
      <c r="B23692"/>
      <c r="C23692" s="29"/>
      <c r="D23692"/>
      <c r="E23692" s="44"/>
      <c r="F23692" s="29"/>
      <c r="G23692" s="45"/>
      <c r="L23692"/>
      <c r="M23692" s="46"/>
    </row>
    <row r="23693" spans="1:13" x14ac:dyDescent="0.3">
      <c r="A23693"/>
      <c r="B23693"/>
      <c r="C23693" s="29"/>
      <c r="D23693"/>
      <c r="E23693" s="44"/>
      <c r="F23693" s="29"/>
      <c r="G23693" s="45"/>
      <c r="L23693"/>
      <c r="M23693" s="46"/>
    </row>
    <row r="23694" spans="1:13" x14ac:dyDescent="0.3">
      <c r="A23694"/>
      <c r="B23694"/>
      <c r="C23694" s="29"/>
      <c r="D23694"/>
      <c r="E23694" s="44"/>
      <c r="F23694" s="29"/>
      <c r="G23694" s="45"/>
      <c r="L23694"/>
      <c r="M23694" s="46"/>
    </row>
    <row r="23695" spans="1:13" x14ac:dyDescent="0.3">
      <c r="A23695"/>
      <c r="B23695"/>
      <c r="C23695" s="29"/>
      <c r="D23695"/>
      <c r="E23695" s="44"/>
      <c r="F23695" s="29"/>
      <c r="G23695" s="45"/>
      <c r="L23695"/>
      <c r="M23695" s="46"/>
    </row>
    <row r="23696" spans="1:13" x14ac:dyDescent="0.3">
      <c r="A23696"/>
      <c r="B23696"/>
      <c r="C23696" s="29"/>
      <c r="D23696"/>
      <c r="E23696" s="44"/>
      <c r="F23696" s="29"/>
      <c r="G23696" s="45"/>
      <c r="L23696"/>
      <c r="M23696" s="46"/>
    </row>
    <row r="23697" spans="1:13" x14ac:dyDescent="0.3">
      <c r="A23697"/>
      <c r="B23697"/>
      <c r="C23697" s="29"/>
      <c r="D23697"/>
      <c r="E23697" s="44"/>
      <c r="F23697" s="29"/>
      <c r="G23697" s="45"/>
      <c r="L23697"/>
      <c r="M23697" s="46"/>
    </row>
    <row r="23698" spans="1:13" x14ac:dyDescent="0.3">
      <c r="A23698"/>
      <c r="B23698"/>
      <c r="C23698" s="29"/>
      <c r="D23698"/>
      <c r="E23698" s="44"/>
      <c r="F23698" s="29"/>
      <c r="G23698" s="45"/>
      <c r="L23698"/>
      <c r="M23698" s="46"/>
    </row>
    <row r="23699" spans="1:13" x14ac:dyDescent="0.3">
      <c r="A23699"/>
      <c r="B23699"/>
      <c r="C23699" s="29"/>
      <c r="D23699"/>
      <c r="E23699" s="44"/>
      <c r="F23699" s="29"/>
      <c r="G23699" s="45"/>
      <c r="L23699"/>
      <c r="M23699" s="46"/>
    </row>
    <row r="23700" spans="1:13" x14ac:dyDescent="0.3">
      <c r="A23700"/>
      <c r="B23700"/>
      <c r="C23700" s="29"/>
      <c r="D23700"/>
      <c r="E23700" s="44"/>
      <c r="F23700" s="29"/>
      <c r="G23700" s="45"/>
      <c r="L23700"/>
      <c r="M23700" s="46"/>
    </row>
    <row r="23701" spans="1:13" x14ac:dyDescent="0.3">
      <c r="A23701"/>
      <c r="B23701"/>
      <c r="C23701" s="29"/>
      <c r="D23701"/>
      <c r="E23701" s="44"/>
      <c r="F23701" s="29"/>
      <c r="G23701" s="45"/>
      <c r="L23701"/>
      <c r="M23701" s="46"/>
    </row>
    <row r="23702" spans="1:13" x14ac:dyDescent="0.3">
      <c r="A23702"/>
      <c r="B23702"/>
      <c r="C23702" s="29"/>
      <c r="D23702"/>
      <c r="E23702" s="44"/>
      <c r="F23702" s="29"/>
      <c r="G23702" s="45"/>
      <c r="L23702"/>
      <c r="M23702" s="46"/>
    </row>
    <row r="23703" spans="1:13" x14ac:dyDescent="0.3">
      <c r="A23703"/>
      <c r="B23703"/>
      <c r="C23703" s="29"/>
      <c r="D23703"/>
      <c r="E23703" s="44"/>
      <c r="F23703" s="29"/>
      <c r="G23703" s="45"/>
      <c r="L23703"/>
      <c r="M23703" s="46"/>
    </row>
    <row r="23704" spans="1:13" x14ac:dyDescent="0.3">
      <c r="A23704"/>
      <c r="B23704"/>
      <c r="C23704" s="29"/>
      <c r="D23704"/>
      <c r="E23704" s="44"/>
      <c r="F23704" s="29"/>
      <c r="G23704" s="45"/>
      <c r="L23704"/>
      <c r="M23704" s="46"/>
    </row>
    <row r="23705" spans="1:13" x14ac:dyDescent="0.3">
      <c r="A23705"/>
      <c r="B23705"/>
      <c r="C23705" s="29"/>
      <c r="D23705"/>
      <c r="E23705" s="44"/>
      <c r="F23705" s="29"/>
      <c r="G23705" s="45"/>
      <c r="L23705"/>
      <c r="M23705" s="46"/>
    </row>
    <row r="23706" spans="1:13" x14ac:dyDescent="0.3">
      <c r="A23706"/>
      <c r="B23706"/>
      <c r="C23706" s="29"/>
      <c r="D23706"/>
      <c r="E23706" s="44"/>
      <c r="F23706" s="29"/>
      <c r="G23706" s="45"/>
      <c r="L23706"/>
      <c r="M23706" s="46"/>
    </row>
    <row r="23707" spans="1:13" x14ac:dyDescent="0.3">
      <c r="A23707"/>
      <c r="B23707"/>
      <c r="C23707" s="29"/>
      <c r="D23707"/>
      <c r="E23707" s="44"/>
      <c r="F23707" s="29"/>
      <c r="G23707" s="45"/>
      <c r="L23707"/>
      <c r="M23707" s="46"/>
    </row>
    <row r="23708" spans="1:13" x14ac:dyDescent="0.3">
      <c r="A23708"/>
      <c r="B23708"/>
      <c r="C23708" s="29"/>
      <c r="D23708"/>
      <c r="E23708" s="44"/>
      <c r="F23708" s="29"/>
      <c r="G23708" s="45"/>
      <c r="L23708"/>
      <c r="M23708" s="46"/>
    </row>
    <row r="23709" spans="1:13" x14ac:dyDescent="0.3">
      <c r="A23709"/>
      <c r="B23709"/>
      <c r="C23709" s="29"/>
      <c r="D23709"/>
      <c r="E23709" s="44"/>
      <c r="F23709" s="29"/>
      <c r="G23709" s="45"/>
      <c r="L23709"/>
      <c r="M23709" s="46"/>
    </row>
    <row r="23710" spans="1:13" x14ac:dyDescent="0.3">
      <c r="A23710"/>
      <c r="B23710"/>
      <c r="C23710" s="29"/>
      <c r="D23710"/>
      <c r="E23710" s="44"/>
      <c r="F23710" s="29"/>
      <c r="G23710" s="45"/>
      <c r="L23710"/>
      <c r="M23710" s="46"/>
    </row>
    <row r="23711" spans="1:13" x14ac:dyDescent="0.3">
      <c r="A23711"/>
      <c r="B23711"/>
      <c r="C23711" s="29"/>
      <c r="D23711"/>
      <c r="E23711" s="44"/>
      <c r="F23711" s="29"/>
      <c r="G23711" s="45"/>
      <c r="L23711"/>
      <c r="M23711" s="46"/>
    </row>
    <row r="23712" spans="1:13" x14ac:dyDescent="0.3">
      <c r="A23712"/>
      <c r="B23712"/>
      <c r="C23712" s="29"/>
      <c r="D23712"/>
      <c r="E23712" s="44"/>
      <c r="F23712" s="29"/>
      <c r="G23712" s="45"/>
      <c r="L23712"/>
      <c r="M23712" s="46"/>
    </row>
    <row r="23713" spans="1:13" x14ac:dyDescent="0.3">
      <c r="A23713"/>
      <c r="B23713"/>
      <c r="C23713" s="29"/>
      <c r="D23713"/>
      <c r="E23713" s="44"/>
      <c r="F23713" s="29"/>
      <c r="G23713" s="45"/>
      <c r="L23713"/>
      <c r="M23713" s="46"/>
    </row>
    <row r="23714" spans="1:13" x14ac:dyDescent="0.3">
      <c r="A23714"/>
      <c r="B23714"/>
      <c r="C23714" s="29"/>
      <c r="D23714"/>
      <c r="E23714" s="44"/>
      <c r="F23714" s="29"/>
      <c r="G23714" s="45"/>
      <c r="L23714"/>
      <c r="M23714" s="46"/>
    </row>
    <row r="23715" spans="1:13" x14ac:dyDescent="0.3">
      <c r="A23715"/>
      <c r="B23715"/>
      <c r="C23715" s="29"/>
      <c r="D23715"/>
      <c r="E23715" s="44"/>
      <c r="F23715" s="29"/>
      <c r="G23715" s="45"/>
      <c r="L23715"/>
      <c r="M23715" s="46"/>
    </row>
    <row r="23716" spans="1:13" x14ac:dyDescent="0.3">
      <c r="A23716"/>
      <c r="B23716"/>
      <c r="C23716" s="29"/>
      <c r="D23716"/>
      <c r="E23716" s="44"/>
      <c r="F23716" s="29"/>
      <c r="G23716" s="45"/>
      <c r="L23716"/>
      <c r="M23716" s="46"/>
    </row>
    <row r="23717" spans="1:13" x14ac:dyDescent="0.3">
      <c r="A23717"/>
      <c r="B23717"/>
      <c r="C23717" s="29"/>
      <c r="D23717"/>
      <c r="E23717" s="44"/>
      <c r="F23717" s="29"/>
      <c r="G23717" s="45"/>
      <c r="L23717"/>
      <c r="M23717" s="46"/>
    </row>
    <row r="23718" spans="1:13" x14ac:dyDescent="0.3">
      <c r="A23718"/>
      <c r="B23718"/>
      <c r="C23718" s="29"/>
      <c r="D23718"/>
      <c r="E23718" s="44"/>
      <c r="F23718" s="29"/>
      <c r="G23718" s="45"/>
      <c r="L23718"/>
      <c r="M23718" s="46"/>
    </row>
    <row r="23719" spans="1:13" x14ac:dyDescent="0.3">
      <c r="A23719"/>
      <c r="B23719"/>
      <c r="C23719" s="29"/>
      <c r="D23719"/>
      <c r="E23719" s="44"/>
      <c r="F23719" s="29"/>
      <c r="G23719" s="45"/>
      <c r="L23719"/>
      <c r="M23719" s="46"/>
    </row>
    <row r="23720" spans="1:13" x14ac:dyDescent="0.3">
      <c r="A23720"/>
      <c r="B23720"/>
      <c r="C23720" s="29"/>
      <c r="D23720"/>
      <c r="E23720" s="44"/>
      <c r="F23720" s="29"/>
      <c r="G23720" s="45"/>
      <c r="L23720"/>
      <c r="M23720" s="46"/>
    </row>
    <row r="23721" spans="1:13" x14ac:dyDescent="0.3">
      <c r="A23721"/>
      <c r="B23721"/>
      <c r="C23721" s="29"/>
      <c r="D23721"/>
      <c r="E23721" s="44"/>
      <c r="F23721" s="29"/>
      <c r="G23721" s="45"/>
      <c r="L23721"/>
      <c r="M23721" s="46"/>
    </row>
    <row r="23722" spans="1:13" x14ac:dyDescent="0.3">
      <c r="A23722"/>
      <c r="B23722"/>
      <c r="C23722" s="29"/>
      <c r="D23722"/>
      <c r="E23722" s="44"/>
      <c r="F23722" s="29"/>
      <c r="G23722" s="45"/>
      <c r="L23722"/>
      <c r="M23722" s="46"/>
    </row>
    <row r="23723" spans="1:13" x14ac:dyDescent="0.3">
      <c r="A23723"/>
      <c r="B23723"/>
      <c r="C23723" s="29"/>
      <c r="D23723"/>
      <c r="E23723" s="44"/>
      <c r="F23723" s="29"/>
      <c r="G23723" s="45"/>
      <c r="L23723"/>
      <c r="M23723" s="46"/>
    </row>
    <row r="23724" spans="1:13" x14ac:dyDescent="0.3">
      <c r="A23724"/>
      <c r="B23724"/>
      <c r="C23724" s="29"/>
      <c r="D23724"/>
      <c r="E23724" s="44"/>
      <c r="F23724" s="29"/>
      <c r="G23724" s="45"/>
      <c r="L23724"/>
      <c r="M23724" s="46"/>
    </row>
    <row r="23725" spans="1:13" x14ac:dyDescent="0.3">
      <c r="A23725"/>
      <c r="B23725"/>
      <c r="C23725" s="29"/>
      <c r="D23725"/>
      <c r="E23725" s="44"/>
      <c r="F23725" s="29"/>
      <c r="G23725" s="45"/>
      <c r="L23725"/>
      <c r="M23725" s="46"/>
    </row>
    <row r="23726" spans="1:13" x14ac:dyDescent="0.3">
      <c r="A23726"/>
      <c r="B23726"/>
      <c r="C23726" s="29"/>
      <c r="D23726"/>
      <c r="E23726" s="44"/>
      <c r="F23726" s="29"/>
      <c r="G23726" s="45"/>
      <c r="L23726"/>
      <c r="M23726" s="46"/>
    </row>
    <row r="23727" spans="1:13" x14ac:dyDescent="0.3">
      <c r="A23727"/>
      <c r="B23727"/>
      <c r="C23727" s="29"/>
      <c r="D23727"/>
      <c r="E23727" s="44"/>
      <c r="F23727" s="29"/>
      <c r="G23727" s="45"/>
      <c r="L23727"/>
      <c r="M23727" s="46"/>
    </row>
    <row r="23728" spans="1:13" x14ac:dyDescent="0.3">
      <c r="A23728"/>
      <c r="B23728"/>
      <c r="C23728" s="29"/>
      <c r="D23728"/>
      <c r="E23728" s="44"/>
      <c r="F23728" s="29"/>
      <c r="G23728" s="45"/>
      <c r="L23728"/>
      <c r="M23728" s="46"/>
    </row>
    <row r="23729" spans="1:13" x14ac:dyDescent="0.3">
      <c r="A23729"/>
      <c r="B23729"/>
      <c r="C23729" s="29"/>
      <c r="D23729"/>
      <c r="E23729" s="44"/>
      <c r="F23729" s="29"/>
      <c r="G23729" s="45"/>
      <c r="L23729"/>
      <c r="M23729" s="46"/>
    </row>
    <row r="23730" spans="1:13" x14ac:dyDescent="0.3">
      <c r="A23730"/>
      <c r="B23730"/>
      <c r="C23730" s="29"/>
      <c r="D23730"/>
      <c r="E23730" s="44"/>
      <c r="F23730" s="29"/>
      <c r="G23730" s="45"/>
      <c r="L23730"/>
      <c r="M23730" s="46"/>
    </row>
    <row r="23731" spans="1:13" x14ac:dyDescent="0.3">
      <c r="A23731"/>
      <c r="B23731"/>
      <c r="C23731" s="29"/>
      <c r="D23731"/>
      <c r="E23731" s="44"/>
      <c r="F23731" s="29"/>
      <c r="G23731" s="45"/>
      <c r="L23731"/>
      <c r="M23731" s="46"/>
    </row>
    <row r="23732" spans="1:13" x14ac:dyDescent="0.3">
      <c r="A23732"/>
      <c r="B23732"/>
      <c r="C23732" s="29"/>
      <c r="D23732"/>
      <c r="E23732" s="44"/>
      <c r="F23732" s="29"/>
      <c r="G23732" s="45"/>
      <c r="L23732"/>
      <c r="M23732" s="46"/>
    </row>
    <row r="23733" spans="1:13" x14ac:dyDescent="0.3">
      <c r="A23733"/>
      <c r="B23733"/>
      <c r="C23733" s="29"/>
      <c r="D23733"/>
      <c r="E23733" s="44"/>
      <c r="F23733" s="29"/>
      <c r="G23733" s="45"/>
      <c r="L23733"/>
      <c r="M23733" s="46"/>
    </row>
    <row r="23734" spans="1:13" x14ac:dyDescent="0.3">
      <c r="A23734"/>
      <c r="B23734"/>
      <c r="C23734" s="29"/>
      <c r="D23734"/>
      <c r="E23734" s="44"/>
      <c r="F23734" s="29"/>
      <c r="G23734" s="45"/>
      <c r="L23734"/>
      <c r="M23734" s="46"/>
    </row>
    <row r="23735" spans="1:13" x14ac:dyDescent="0.3">
      <c r="A23735"/>
      <c r="B23735"/>
      <c r="C23735" s="29"/>
      <c r="D23735"/>
      <c r="E23735" s="44"/>
      <c r="F23735" s="29"/>
      <c r="G23735" s="45"/>
      <c r="L23735"/>
      <c r="M23735" s="46"/>
    </row>
    <row r="23736" spans="1:13" x14ac:dyDescent="0.3">
      <c r="A23736"/>
      <c r="B23736"/>
      <c r="C23736" s="29"/>
      <c r="D23736"/>
      <c r="E23736" s="44"/>
      <c r="F23736" s="29"/>
      <c r="G23736" s="45"/>
      <c r="L23736"/>
      <c r="M23736" s="46"/>
    </row>
    <row r="23737" spans="1:13" x14ac:dyDescent="0.3">
      <c r="A23737"/>
      <c r="B23737"/>
      <c r="C23737" s="29"/>
      <c r="D23737"/>
      <c r="E23737" s="44"/>
      <c r="F23737" s="29"/>
      <c r="G23737" s="45"/>
      <c r="L23737"/>
      <c r="M23737" s="46"/>
    </row>
    <row r="23738" spans="1:13" x14ac:dyDescent="0.3">
      <c r="A23738"/>
      <c r="B23738"/>
      <c r="C23738" s="29"/>
      <c r="D23738"/>
      <c r="E23738" s="44"/>
      <c r="F23738" s="29"/>
      <c r="G23738" s="45"/>
      <c r="L23738"/>
      <c r="M23738" s="46"/>
    </row>
    <row r="23739" spans="1:13" x14ac:dyDescent="0.3">
      <c r="A23739"/>
      <c r="B23739"/>
      <c r="C23739" s="29"/>
      <c r="D23739"/>
      <c r="E23739" s="44"/>
      <c r="F23739" s="29"/>
      <c r="G23739" s="45"/>
      <c r="L23739"/>
      <c r="M23739" s="46"/>
    </row>
    <row r="23740" spans="1:13" x14ac:dyDescent="0.3">
      <c r="A23740"/>
      <c r="B23740"/>
      <c r="C23740" s="29"/>
      <c r="D23740"/>
      <c r="E23740" s="44"/>
      <c r="F23740" s="29"/>
      <c r="G23740" s="45"/>
      <c r="L23740"/>
      <c r="M23740" s="46"/>
    </row>
    <row r="23741" spans="1:13" x14ac:dyDescent="0.3">
      <c r="A23741"/>
      <c r="B23741"/>
      <c r="C23741" s="29"/>
      <c r="D23741"/>
      <c r="E23741" s="44"/>
      <c r="F23741" s="29"/>
      <c r="G23741" s="45"/>
      <c r="L23741"/>
      <c r="M23741" s="46"/>
    </row>
    <row r="23742" spans="1:13" x14ac:dyDescent="0.3">
      <c r="A23742"/>
      <c r="B23742"/>
      <c r="C23742" s="29"/>
      <c r="D23742"/>
      <c r="E23742" s="44"/>
      <c r="F23742" s="29"/>
      <c r="G23742" s="45"/>
      <c r="L23742"/>
      <c r="M23742" s="46"/>
    </row>
    <row r="23743" spans="1:13" x14ac:dyDescent="0.3">
      <c r="A23743"/>
      <c r="B23743"/>
      <c r="C23743" s="29"/>
      <c r="D23743"/>
      <c r="E23743" s="44"/>
      <c r="F23743" s="29"/>
      <c r="G23743" s="45"/>
      <c r="L23743"/>
      <c r="M23743" s="46"/>
    </row>
    <row r="23744" spans="1:13" x14ac:dyDescent="0.3">
      <c r="A23744"/>
      <c r="B23744"/>
      <c r="C23744" s="29"/>
      <c r="D23744"/>
      <c r="E23744" s="44"/>
      <c r="F23744" s="29"/>
      <c r="G23744" s="45"/>
      <c r="L23744"/>
      <c r="M23744" s="46"/>
    </row>
    <row r="23745" spans="1:13" x14ac:dyDescent="0.3">
      <c r="A23745"/>
      <c r="B23745"/>
      <c r="C23745" s="29"/>
      <c r="D23745"/>
      <c r="E23745" s="44"/>
      <c r="F23745" s="29"/>
      <c r="G23745" s="45"/>
      <c r="L23745"/>
      <c r="M23745" s="46"/>
    </row>
    <row r="23746" spans="1:13" x14ac:dyDescent="0.3">
      <c r="A23746"/>
      <c r="B23746"/>
      <c r="C23746" s="29"/>
      <c r="D23746"/>
      <c r="E23746" s="44"/>
      <c r="F23746" s="29"/>
      <c r="G23746" s="45"/>
      <c r="L23746"/>
      <c r="M23746" s="46"/>
    </row>
    <row r="23747" spans="1:13" x14ac:dyDescent="0.3">
      <c r="A23747"/>
      <c r="B23747"/>
      <c r="C23747" s="29"/>
      <c r="D23747"/>
      <c r="E23747" s="44"/>
      <c r="F23747" s="29"/>
      <c r="G23747" s="45"/>
      <c r="L23747"/>
      <c r="M23747" s="46"/>
    </row>
    <row r="23748" spans="1:13" x14ac:dyDescent="0.3">
      <c r="A23748"/>
      <c r="B23748"/>
      <c r="C23748" s="29"/>
      <c r="D23748"/>
      <c r="E23748" s="44"/>
      <c r="F23748" s="29"/>
      <c r="G23748" s="45"/>
      <c r="L23748"/>
      <c r="M23748" s="46"/>
    </row>
    <row r="23749" spans="1:13" x14ac:dyDescent="0.3">
      <c r="A23749"/>
      <c r="B23749"/>
      <c r="C23749" s="29"/>
      <c r="D23749"/>
      <c r="E23749" s="44"/>
      <c r="F23749" s="29"/>
      <c r="G23749" s="45"/>
      <c r="L23749"/>
      <c r="M23749" s="46"/>
    </row>
    <row r="23750" spans="1:13" x14ac:dyDescent="0.3">
      <c r="A23750"/>
      <c r="B23750"/>
      <c r="C23750" s="29"/>
      <c r="D23750"/>
      <c r="E23750" s="44"/>
      <c r="F23750" s="29"/>
      <c r="G23750" s="45"/>
      <c r="L23750"/>
      <c r="M23750" s="46"/>
    </row>
    <row r="23751" spans="1:13" x14ac:dyDescent="0.3">
      <c r="A23751"/>
      <c r="B23751"/>
      <c r="C23751" s="29"/>
      <c r="D23751"/>
      <c r="E23751" s="44"/>
      <c r="F23751" s="29"/>
      <c r="G23751" s="45"/>
      <c r="L23751"/>
      <c r="M23751" s="46"/>
    </row>
    <row r="23752" spans="1:13" x14ac:dyDescent="0.3">
      <c r="A23752"/>
      <c r="B23752"/>
      <c r="C23752" s="29"/>
      <c r="D23752"/>
      <c r="E23752" s="44"/>
      <c r="F23752" s="29"/>
      <c r="G23752" s="45"/>
      <c r="L23752"/>
      <c r="M23752" s="46"/>
    </row>
    <row r="23753" spans="1:13" x14ac:dyDescent="0.3">
      <c r="A23753"/>
      <c r="B23753"/>
      <c r="C23753" s="29"/>
      <c r="D23753"/>
      <c r="E23753" s="44"/>
      <c r="F23753" s="29"/>
      <c r="G23753" s="45"/>
      <c r="L23753"/>
      <c r="M23753" s="46"/>
    </row>
    <row r="23754" spans="1:13" x14ac:dyDescent="0.3">
      <c r="A23754"/>
      <c r="B23754"/>
      <c r="C23754" s="29"/>
      <c r="D23754"/>
      <c r="E23754" s="44"/>
      <c r="F23754" s="29"/>
      <c r="G23754" s="45"/>
      <c r="L23754"/>
      <c r="M23754" s="46"/>
    </row>
    <row r="23755" spans="1:13" x14ac:dyDescent="0.3">
      <c r="A23755"/>
      <c r="B23755"/>
      <c r="C23755" s="29"/>
      <c r="D23755"/>
      <c r="E23755" s="44"/>
      <c r="F23755" s="29"/>
      <c r="G23755" s="45"/>
      <c r="L23755"/>
      <c r="M23755" s="46"/>
    </row>
    <row r="23756" spans="1:13" x14ac:dyDescent="0.3">
      <c r="A23756"/>
      <c r="B23756"/>
      <c r="C23756" s="29"/>
      <c r="D23756"/>
      <c r="E23756" s="44"/>
      <c r="F23756" s="29"/>
      <c r="G23756" s="45"/>
      <c r="L23756"/>
      <c r="M23756" s="46"/>
    </row>
    <row r="23757" spans="1:13" x14ac:dyDescent="0.3">
      <c r="A23757"/>
      <c r="B23757"/>
      <c r="C23757" s="29"/>
      <c r="D23757"/>
      <c r="E23757" s="44"/>
      <c r="F23757" s="29"/>
      <c r="G23757" s="45"/>
      <c r="L23757"/>
      <c r="M23757" s="46"/>
    </row>
    <row r="23758" spans="1:13" x14ac:dyDescent="0.3">
      <c r="A23758"/>
      <c r="B23758"/>
      <c r="C23758" s="29"/>
      <c r="D23758"/>
      <c r="E23758" s="44"/>
      <c r="F23758" s="29"/>
      <c r="G23758" s="45"/>
      <c r="L23758"/>
      <c r="M23758" s="46"/>
    </row>
    <row r="23759" spans="1:13" x14ac:dyDescent="0.3">
      <c r="A23759"/>
      <c r="B23759"/>
      <c r="C23759" s="29"/>
      <c r="D23759"/>
      <c r="E23759" s="44"/>
      <c r="F23759" s="29"/>
      <c r="G23759" s="45"/>
      <c r="L23759"/>
      <c r="M23759" s="46"/>
    </row>
    <row r="23760" spans="1:13" x14ac:dyDescent="0.3">
      <c r="A23760"/>
      <c r="B23760"/>
      <c r="C23760" s="29"/>
      <c r="D23760"/>
      <c r="E23760" s="44"/>
      <c r="F23760" s="29"/>
      <c r="G23760" s="45"/>
      <c r="L23760"/>
      <c r="M23760" s="46"/>
    </row>
    <row r="23761" spans="1:13" x14ac:dyDescent="0.3">
      <c r="A23761"/>
      <c r="B23761"/>
      <c r="C23761" s="29"/>
      <c r="D23761"/>
      <c r="E23761" s="44"/>
      <c r="F23761" s="29"/>
      <c r="G23761" s="45"/>
      <c r="L23761"/>
      <c r="M23761" s="46"/>
    </row>
    <row r="23762" spans="1:13" x14ac:dyDescent="0.3">
      <c r="A23762"/>
      <c r="B23762"/>
      <c r="C23762" s="29"/>
      <c r="D23762"/>
      <c r="E23762" s="44"/>
      <c r="F23762" s="29"/>
      <c r="G23762" s="45"/>
      <c r="L23762"/>
      <c r="M23762" s="46"/>
    </row>
    <row r="23763" spans="1:13" x14ac:dyDescent="0.3">
      <c r="A23763"/>
      <c r="B23763"/>
      <c r="C23763" s="29"/>
      <c r="D23763"/>
      <c r="E23763" s="44"/>
      <c r="F23763" s="29"/>
      <c r="G23763" s="45"/>
      <c r="L23763"/>
      <c r="M23763" s="46"/>
    </row>
    <row r="23764" spans="1:13" x14ac:dyDescent="0.3">
      <c r="A23764"/>
      <c r="B23764"/>
      <c r="C23764" s="29"/>
      <c r="D23764"/>
      <c r="E23764" s="44"/>
      <c r="F23764" s="29"/>
      <c r="G23764" s="45"/>
      <c r="L23764"/>
      <c r="M23764" s="46"/>
    </row>
    <row r="23765" spans="1:13" x14ac:dyDescent="0.3">
      <c r="A23765"/>
      <c r="B23765"/>
      <c r="C23765" s="29"/>
      <c r="D23765"/>
      <c r="E23765" s="44"/>
      <c r="F23765" s="29"/>
      <c r="G23765" s="45"/>
      <c r="L23765"/>
      <c r="M23765" s="46"/>
    </row>
    <row r="23766" spans="1:13" x14ac:dyDescent="0.3">
      <c r="A23766"/>
      <c r="B23766"/>
      <c r="C23766" s="29"/>
      <c r="D23766"/>
      <c r="E23766" s="44"/>
      <c r="F23766" s="29"/>
      <c r="G23766" s="45"/>
      <c r="L23766"/>
      <c r="M23766" s="46"/>
    </row>
    <row r="23767" spans="1:13" x14ac:dyDescent="0.3">
      <c r="A23767"/>
      <c r="B23767"/>
      <c r="C23767" s="29"/>
      <c r="D23767"/>
      <c r="E23767" s="44"/>
      <c r="F23767" s="29"/>
      <c r="G23767" s="45"/>
      <c r="L23767"/>
      <c r="M23767" s="46"/>
    </row>
    <row r="23768" spans="1:13" x14ac:dyDescent="0.3">
      <c r="A23768"/>
      <c r="B23768"/>
      <c r="C23768" s="29"/>
      <c r="D23768"/>
      <c r="E23768" s="44"/>
      <c r="F23768" s="29"/>
      <c r="G23768" s="45"/>
      <c r="L23768"/>
      <c r="M23768" s="46"/>
    </row>
    <row r="23769" spans="1:13" x14ac:dyDescent="0.3">
      <c r="A23769"/>
      <c r="B23769"/>
      <c r="C23769" s="29"/>
      <c r="D23769"/>
      <c r="E23769" s="44"/>
      <c r="F23769" s="29"/>
      <c r="G23769" s="45"/>
      <c r="L23769"/>
      <c r="M23769" s="46"/>
    </row>
    <row r="23770" spans="1:13" x14ac:dyDescent="0.3">
      <c r="A23770"/>
      <c r="B23770"/>
      <c r="C23770" s="29"/>
      <c r="D23770"/>
      <c r="E23770" s="44"/>
      <c r="F23770" s="29"/>
      <c r="G23770" s="45"/>
      <c r="L23770"/>
      <c r="M23770" s="46"/>
    </row>
    <row r="23771" spans="1:13" x14ac:dyDescent="0.3">
      <c r="A23771"/>
      <c r="B23771"/>
      <c r="C23771" s="29"/>
      <c r="D23771"/>
      <c r="E23771" s="44"/>
      <c r="F23771" s="29"/>
      <c r="G23771" s="45"/>
      <c r="L23771"/>
      <c r="M23771" s="46"/>
    </row>
    <row r="23772" spans="1:13" x14ac:dyDescent="0.3">
      <c r="A23772"/>
      <c r="B23772"/>
      <c r="C23772" s="29"/>
      <c r="D23772"/>
      <c r="E23772" s="44"/>
      <c r="F23772" s="29"/>
      <c r="G23772" s="45"/>
      <c r="L23772"/>
      <c r="M23772" s="46"/>
    </row>
    <row r="23773" spans="1:13" x14ac:dyDescent="0.3">
      <c r="A23773"/>
      <c r="B23773"/>
      <c r="C23773" s="29"/>
      <c r="D23773"/>
      <c r="E23773" s="44"/>
      <c r="F23773" s="29"/>
      <c r="G23773" s="45"/>
      <c r="L23773"/>
      <c r="M23773" s="46"/>
    </row>
    <row r="23774" spans="1:13" x14ac:dyDescent="0.3">
      <c r="A23774"/>
      <c r="B23774"/>
      <c r="C23774" s="29"/>
      <c r="D23774"/>
      <c r="E23774" s="44"/>
      <c r="F23774" s="29"/>
      <c r="G23774" s="45"/>
      <c r="L23774"/>
      <c r="M23774" s="46"/>
    </row>
    <row r="23775" spans="1:13" x14ac:dyDescent="0.3">
      <c r="A23775"/>
      <c r="B23775"/>
      <c r="C23775" s="29"/>
      <c r="D23775"/>
      <c r="E23775" s="44"/>
      <c r="F23775" s="29"/>
      <c r="G23775" s="45"/>
      <c r="L23775"/>
      <c r="M23775" s="46"/>
    </row>
    <row r="23776" spans="1:13" x14ac:dyDescent="0.3">
      <c r="A23776"/>
      <c r="B23776"/>
      <c r="C23776" s="29"/>
      <c r="D23776"/>
      <c r="E23776" s="44"/>
      <c r="F23776" s="29"/>
      <c r="G23776" s="45"/>
      <c r="L23776"/>
      <c r="M23776" s="46"/>
    </row>
    <row r="23777" spans="1:13" x14ac:dyDescent="0.3">
      <c r="A23777"/>
      <c r="B23777"/>
      <c r="C23777" s="29"/>
      <c r="D23777"/>
      <c r="E23777" s="44"/>
      <c r="F23777" s="29"/>
      <c r="G23777" s="45"/>
      <c r="L23777"/>
      <c r="M23777" s="46"/>
    </row>
    <row r="23778" spans="1:13" x14ac:dyDescent="0.3">
      <c r="A23778"/>
      <c r="B23778"/>
      <c r="C23778" s="29"/>
      <c r="D23778"/>
      <c r="E23778" s="44"/>
      <c r="F23778" s="29"/>
      <c r="G23778" s="45"/>
      <c r="L23778"/>
      <c r="M23778" s="46"/>
    </row>
    <row r="23779" spans="1:13" x14ac:dyDescent="0.3">
      <c r="A23779"/>
      <c r="B23779"/>
      <c r="C23779" s="29"/>
      <c r="D23779"/>
      <c r="E23779" s="44"/>
      <c r="F23779" s="29"/>
      <c r="G23779" s="45"/>
      <c r="L23779"/>
      <c r="M23779" s="46"/>
    </row>
    <row r="23780" spans="1:13" x14ac:dyDescent="0.3">
      <c r="A23780"/>
      <c r="B23780"/>
      <c r="C23780" s="29"/>
      <c r="D23780"/>
      <c r="E23780" s="44"/>
      <c r="F23780" s="29"/>
      <c r="G23780" s="45"/>
      <c r="L23780"/>
      <c r="M23780" s="46"/>
    </row>
    <row r="23781" spans="1:13" x14ac:dyDescent="0.3">
      <c r="A23781"/>
      <c r="B23781"/>
      <c r="C23781" s="29"/>
      <c r="D23781"/>
      <c r="E23781" s="44"/>
      <c r="F23781" s="29"/>
      <c r="G23781" s="45"/>
      <c r="L23781"/>
      <c r="M23781" s="46"/>
    </row>
    <row r="23782" spans="1:13" x14ac:dyDescent="0.3">
      <c r="A23782"/>
      <c r="B23782"/>
      <c r="C23782" s="29"/>
      <c r="D23782"/>
      <c r="E23782" s="44"/>
      <c r="F23782" s="29"/>
      <c r="G23782" s="45"/>
      <c r="L23782"/>
      <c r="M23782" s="46"/>
    </row>
    <row r="23783" spans="1:13" x14ac:dyDescent="0.3">
      <c r="A23783"/>
      <c r="B23783"/>
      <c r="C23783" s="29"/>
      <c r="D23783"/>
      <c r="E23783" s="44"/>
      <c r="F23783" s="29"/>
      <c r="G23783" s="45"/>
      <c r="L23783"/>
      <c r="M23783" s="46"/>
    </row>
    <row r="23784" spans="1:13" x14ac:dyDescent="0.3">
      <c r="A23784"/>
      <c r="B23784"/>
      <c r="C23784" s="29"/>
      <c r="D23784"/>
      <c r="E23784" s="44"/>
      <c r="F23784" s="29"/>
      <c r="G23784" s="45"/>
      <c r="L23784"/>
      <c r="M23784" s="46"/>
    </row>
    <row r="23785" spans="1:13" x14ac:dyDescent="0.3">
      <c r="A23785"/>
      <c r="B23785"/>
      <c r="C23785" s="29"/>
      <c r="D23785"/>
      <c r="E23785" s="44"/>
      <c r="F23785" s="29"/>
      <c r="G23785" s="45"/>
      <c r="L23785"/>
      <c r="M23785" s="46"/>
    </row>
    <row r="23786" spans="1:13" x14ac:dyDescent="0.3">
      <c r="A23786"/>
      <c r="B23786"/>
      <c r="C23786" s="29"/>
      <c r="D23786"/>
      <c r="E23786" s="44"/>
      <c r="F23786" s="29"/>
      <c r="G23786" s="45"/>
      <c r="L23786"/>
      <c r="M23786" s="46"/>
    </row>
    <row r="23787" spans="1:13" x14ac:dyDescent="0.3">
      <c r="A23787"/>
      <c r="B23787"/>
      <c r="C23787" s="29"/>
      <c r="D23787"/>
      <c r="E23787" s="44"/>
      <c r="F23787" s="29"/>
      <c r="G23787" s="45"/>
      <c r="L23787"/>
      <c r="M23787" s="46"/>
    </row>
    <row r="23788" spans="1:13" x14ac:dyDescent="0.3">
      <c r="A23788"/>
      <c r="B23788"/>
      <c r="C23788" s="29"/>
      <c r="D23788"/>
      <c r="E23788" s="44"/>
      <c r="F23788" s="29"/>
      <c r="G23788" s="45"/>
      <c r="L23788"/>
      <c r="M23788" s="46"/>
    </row>
    <row r="23789" spans="1:13" x14ac:dyDescent="0.3">
      <c r="A23789"/>
      <c r="B23789"/>
      <c r="C23789" s="29"/>
      <c r="D23789"/>
      <c r="E23789" s="44"/>
      <c r="F23789" s="29"/>
      <c r="G23789" s="45"/>
      <c r="L23789"/>
      <c r="M23789" s="46"/>
    </row>
    <row r="23790" spans="1:13" x14ac:dyDescent="0.3">
      <c r="A23790"/>
      <c r="B23790"/>
      <c r="C23790" s="29"/>
      <c r="D23790"/>
      <c r="E23790" s="44"/>
      <c r="F23790" s="29"/>
      <c r="G23790" s="45"/>
      <c r="L23790"/>
      <c r="M23790" s="46"/>
    </row>
    <row r="23791" spans="1:13" x14ac:dyDescent="0.3">
      <c r="A23791"/>
      <c r="B23791"/>
      <c r="C23791" s="29"/>
      <c r="D23791"/>
      <c r="E23791" s="44"/>
      <c r="F23791" s="29"/>
      <c r="G23791" s="45"/>
      <c r="L23791"/>
      <c r="M23791" s="46"/>
    </row>
    <row r="23792" spans="1:13" x14ac:dyDescent="0.3">
      <c r="A23792"/>
      <c r="B23792"/>
      <c r="C23792" s="29"/>
      <c r="D23792"/>
      <c r="E23792" s="44"/>
      <c r="F23792" s="29"/>
      <c r="G23792" s="45"/>
      <c r="L23792"/>
      <c r="M23792" s="46"/>
    </row>
    <row r="23793" spans="1:13" x14ac:dyDescent="0.3">
      <c r="A23793"/>
      <c r="B23793"/>
      <c r="C23793" s="29"/>
      <c r="D23793"/>
      <c r="E23793" s="44"/>
      <c r="F23793" s="29"/>
      <c r="G23793" s="45"/>
      <c r="L23793"/>
      <c r="M23793" s="46"/>
    </row>
    <row r="23794" spans="1:13" x14ac:dyDescent="0.3">
      <c r="A23794"/>
      <c r="B23794"/>
      <c r="C23794" s="29"/>
      <c r="D23794"/>
      <c r="E23794" s="44"/>
      <c r="F23794" s="29"/>
      <c r="G23794" s="45"/>
      <c r="L23794"/>
      <c r="M23794" s="46"/>
    </row>
    <row r="23795" spans="1:13" x14ac:dyDescent="0.3">
      <c r="A23795"/>
      <c r="B23795"/>
      <c r="C23795" s="29"/>
      <c r="D23795"/>
      <c r="E23795" s="44"/>
      <c r="F23795" s="29"/>
      <c r="G23795" s="45"/>
      <c r="L23795"/>
      <c r="M23795" s="46"/>
    </row>
    <row r="23796" spans="1:13" x14ac:dyDescent="0.3">
      <c r="A23796"/>
      <c r="B23796"/>
      <c r="C23796" s="29"/>
      <c r="D23796"/>
      <c r="E23796" s="44"/>
      <c r="F23796" s="29"/>
      <c r="G23796" s="45"/>
      <c r="L23796"/>
      <c r="M23796" s="46"/>
    </row>
    <row r="23797" spans="1:13" x14ac:dyDescent="0.3">
      <c r="A23797"/>
      <c r="B23797"/>
      <c r="C23797" s="29"/>
      <c r="D23797"/>
      <c r="E23797" s="44"/>
      <c r="F23797" s="29"/>
      <c r="G23797" s="45"/>
      <c r="L23797"/>
      <c r="M23797" s="46"/>
    </row>
    <row r="23798" spans="1:13" x14ac:dyDescent="0.3">
      <c r="A23798"/>
      <c r="B23798"/>
      <c r="C23798" s="29"/>
      <c r="D23798"/>
      <c r="E23798" s="44"/>
      <c r="F23798" s="29"/>
      <c r="G23798" s="45"/>
      <c r="L23798"/>
      <c r="M23798" s="46"/>
    </row>
    <row r="23799" spans="1:13" x14ac:dyDescent="0.3">
      <c r="A23799"/>
      <c r="B23799"/>
      <c r="C23799" s="29"/>
      <c r="D23799"/>
      <c r="E23799" s="44"/>
      <c r="F23799" s="29"/>
      <c r="G23799" s="45"/>
      <c r="L23799"/>
      <c r="M23799" s="46"/>
    </row>
    <row r="23800" spans="1:13" x14ac:dyDescent="0.3">
      <c r="A23800"/>
      <c r="B23800"/>
      <c r="C23800" s="29"/>
      <c r="D23800"/>
      <c r="E23800" s="44"/>
      <c r="F23800" s="29"/>
      <c r="G23800" s="45"/>
      <c r="L23800"/>
      <c r="M23800" s="46"/>
    </row>
    <row r="23801" spans="1:13" x14ac:dyDescent="0.3">
      <c r="A23801"/>
      <c r="B23801"/>
      <c r="C23801" s="29"/>
      <c r="D23801"/>
      <c r="E23801" s="44"/>
      <c r="F23801" s="29"/>
      <c r="G23801" s="45"/>
      <c r="L23801"/>
      <c r="M23801" s="46"/>
    </row>
    <row r="23802" spans="1:13" x14ac:dyDescent="0.3">
      <c r="A23802"/>
      <c r="B23802"/>
      <c r="C23802" s="29"/>
      <c r="D23802"/>
      <c r="E23802" s="44"/>
      <c r="F23802" s="29"/>
      <c r="G23802" s="45"/>
      <c r="L23802"/>
      <c r="M23802" s="46"/>
    </row>
    <row r="23803" spans="1:13" x14ac:dyDescent="0.3">
      <c r="A23803"/>
      <c r="B23803"/>
      <c r="C23803" s="29"/>
      <c r="D23803"/>
      <c r="E23803" s="44"/>
      <c r="F23803" s="29"/>
      <c r="G23803" s="45"/>
      <c r="L23803"/>
      <c r="M23803" s="46"/>
    </row>
    <row r="23804" spans="1:13" x14ac:dyDescent="0.3">
      <c r="A23804"/>
      <c r="B23804"/>
      <c r="C23804" s="29"/>
      <c r="D23804"/>
      <c r="E23804" s="44"/>
      <c r="F23804" s="29"/>
      <c r="G23804" s="45"/>
      <c r="L23804"/>
      <c r="M23804" s="46"/>
    </row>
    <row r="23805" spans="1:13" x14ac:dyDescent="0.3">
      <c r="A23805"/>
      <c r="B23805"/>
      <c r="C23805" s="29"/>
      <c r="D23805"/>
      <c r="E23805" s="44"/>
      <c r="F23805" s="29"/>
      <c r="G23805" s="45"/>
      <c r="L23805"/>
      <c r="M23805" s="46"/>
    </row>
    <row r="23806" spans="1:13" x14ac:dyDescent="0.3">
      <c r="A23806"/>
      <c r="B23806"/>
      <c r="C23806" s="29"/>
      <c r="D23806"/>
      <c r="E23806" s="44"/>
      <c r="F23806" s="29"/>
      <c r="G23806" s="45"/>
      <c r="L23806"/>
      <c r="M23806" s="46"/>
    </row>
    <row r="23807" spans="1:13" x14ac:dyDescent="0.3">
      <c r="A23807"/>
      <c r="B23807"/>
      <c r="C23807" s="29"/>
      <c r="D23807"/>
      <c r="E23807" s="44"/>
      <c r="F23807" s="29"/>
      <c r="G23807" s="45"/>
      <c r="L23807"/>
      <c r="M23807" s="46"/>
    </row>
    <row r="23808" spans="1:13" x14ac:dyDescent="0.3">
      <c r="A23808"/>
      <c r="B23808"/>
      <c r="C23808" s="29"/>
      <c r="D23808"/>
      <c r="E23808" s="44"/>
      <c r="F23808" s="29"/>
      <c r="G23808" s="45"/>
      <c r="L23808"/>
      <c r="M23808" s="46"/>
    </row>
    <row r="23809" spans="1:13" x14ac:dyDescent="0.3">
      <c r="A23809"/>
      <c r="B23809"/>
      <c r="C23809" s="29"/>
      <c r="D23809"/>
      <c r="E23809" s="44"/>
      <c r="F23809" s="29"/>
      <c r="G23809" s="45"/>
      <c r="L23809"/>
      <c r="M23809" s="46"/>
    </row>
    <row r="23810" spans="1:13" x14ac:dyDescent="0.3">
      <c r="A23810"/>
      <c r="B23810"/>
      <c r="C23810" s="29"/>
      <c r="D23810"/>
      <c r="E23810" s="44"/>
      <c r="F23810" s="29"/>
      <c r="G23810" s="45"/>
      <c r="L23810"/>
      <c r="M23810" s="46"/>
    </row>
    <row r="23811" spans="1:13" x14ac:dyDescent="0.3">
      <c r="A23811"/>
      <c r="B23811"/>
      <c r="C23811" s="29"/>
      <c r="D23811"/>
      <c r="E23811" s="44"/>
      <c r="F23811" s="29"/>
      <c r="G23811" s="45"/>
      <c r="L23811"/>
      <c r="M23811" s="46"/>
    </row>
    <row r="23812" spans="1:13" x14ac:dyDescent="0.3">
      <c r="A23812"/>
      <c r="B23812"/>
      <c r="C23812" s="29"/>
      <c r="D23812"/>
      <c r="E23812" s="44"/>
      <c r="F23812" s="29"/>
      <c r="G23812" s="45"/>
      <c r="L23812"/>
      <c r="M23812" s="46"/>
    </row>
    <row r="23813" spans="1:13" x14ac:dyDescent="0.3">
      <c r="A23813"/>
      <c r="B23813"/>
      <c r="C23813" s="29"/>
      <c r="D23813"/>
      <c r="E23813" s="44"/>
      <c r="F23813" s="29"/>
      <c r="G23813" s="45"/>
      <c r="L23813"/>
      <c r="M23813" s="46"/>
    </row>
    <row r="23814" spans="1:13" x14ac:dyDescent="0.3">
      <c r="A23814"/>
      <c r="B23814"/>
      <c r="C23814" s="29"/>
      <c r="D23814"/>
      <c r="E23814" s="44"/>
      <c r="F23814" s="29"/>
      <c r="G23814" s="45"/>
      <c r="L23814"/>
      <c r="M23814" s="46"/>
    </row>
    <row r="23815" spans="1:13" x14ac:dyDescent="0.3">
      <c r="A23815"/>
      <c r="B23815"/>
      <c r="C23815" s="29"/>
      <c r="D23815"/>
      <c r="E23815" s="44"/>
      <c r="F23815" s="29"/>
      <c r="G23815" s="45"/>
      <c r="L23815"/>
      <c r="M23815" s="46"/>
    </row>
    <row r="23816" spans="1:13" x14ac:dyDescent="0.3">
      <c r="A23816"/>
      <c r="B23816"/>
      <c r="C23816" s="29"/>
      <c r="D23816"/>
      <c r="E23816" s="44"/>
      <c r="F23816" s="29"/>
      <c r="G23816" s="45"/>
      <c r="L23816"/>
      <c r="M23816" s="46"/>
    </row>
    <row r="23817" spans="1:13" x14ac:dyDescent="0.3">
      <c r="A23817"/>
      <c r="B23817"/>
      <c r="C23817" s="29"/>
      <c r="D23817"/>
      <c r="E23817" s="44"/>
      <c r="F23817" s="29"/>
      <c r="G23817" s="45"/>
      <c r="L23817"/>
      <c r="M23817" s="46"/>
    </row>
    <row r="23818" spans="1:13" x14ac:dyDescent="0.3">
      <c r="A23818"/>
      <c r="B23818"/>
      <c r="C23818" s="29"/>
      <c r="D23818"/>
      <c r="E23818" s="44"/>
      <c r="F23818" s="29"/>
      <c r="G23818" s="45"/>
      <c r="L23818"/>
      <c r="M23818" s="46"/>
    </row>
    <row r="23819" spans="1:13" x14ac:dyDescent="0.3">
      <c r="A23819"/>
      <c r="B23819"/>
      <c r="C23819" s="29"/>
      <c r="D23819"/>
      <c r="E23819" s="44"/>
      <c r="F23819" s="29"/>
      <c r="G23819" s="45"/>
      <c r="L23819"/>
      <c r="M23819" s="46"/>
    </row>
    <row r="23820" spans="1:13" x14ac:dyDescent="0.3">
      <c r="A23820"/>
      <c r="B23820"/>
      <c r="C23820" s="29"/>
      <c r="D23820"/>
      <c r="E23820" s="44"/>
      <c r="F23820" s="29"/>
      <c r="G23820" s="45"/>
      <c r="L23820"/>
      <c r="M23820" s="46"/>
    </row>
    <row r="23821" spans="1:13" x14ac:dyDescent="0.3">
      <c r="A23821"/>
      <c r="B23821"/>
      <c r="C23821" s="29"/>
      <c r="D23821"/>
      <c r="E23821" s="44"/>
      <c r="F23821" s="29"/>
      <c r="G23821" s="45"/>
      <c r="L23821"/>
      <c r="M23821" s="46"/>
    </row>
    <row r="23822" spans="1:13" x14ac:dyDescent="0.3">
      <c r="A23822"/>
      <c r="B23822"/>
      <c r="C23822" s="29"/>
      <c r="D23822"/>
      <c r="E23822" s="44"/>
      <c r="F23822" s="29"/>
      <c r="G23822" s="45"/>
      <c r="L23822"/>
      <c r="M23822" s="46"/>
    </row>
    <row r="23823" spans="1:13" x14ac:dyDescent="0.3">
      <c r="A23823"/>
      <c r="B23823"/>
      <c r="C23823" s="29"/>
      <c r="D23823"/>
      <c r="E23823" s="44"/>
      <c r="F23823" s="29"/>
      <c r="G23823" s="45"/>
      <c r="L23823"/>
      <c r="M23823" s="46"/>
    </row>
    <row r="23824" spans="1:13" x14ac:dyDescent="0.3">
      <c r="A23824"/>
      <c r="B23824"/>
      <c r="C23824" s="29"/>
      <c r="D23824"/>
      <c r="E23824" s="44"/>
      <c r="F23824" s="29"/>
      <c r="G23824" s="45"/>
      <c r="L23824"/>
      <c r="M23824" s="46"/>
    </row>
    <row r="23825" spans="1:13" x14ac:dyDescent="0.3">
      <c r="A23825"/>
      <c r="B23825"/>
      <c r="C23825" s="29"/>
      <c r="D23825"/>
      <c r="E23825" s="44"/>
      <c r="F23825" s="29"/>
      <c r="G23825" s="45"/>
      <c r="L23825"/>
      <c r="M23825" s="46"/>
    </row>
    <row r="23826" spans="1:13" x14ac:dyDescent="0.3">
      <c r="A23826"/>
      <c r="B23826"/>
      <c r="C23826" s="29"/>
      <c r="D23826"/>
      <c r="E23826" s="44"/>
      <c r="F23826" s="29"/>
      <c r="G23826" s="45"/>
      <c r="L23826"/>
      <c r="M23826" s="46"/>
    </row>
    <row r="23827" spans="1:13" x14ac:dyDescent="0.3">
      <c r="A23827"/>
      <c r="B23827"/>
      <c r="C23827" s="29"/>
      <c r="D23827"/>
      <c r="E23827" s="44"/>
      <c r="F23827" s="29"/>
      <c r="G23827" s="45"/>
      <c r="L23827"/>
      <c r="M23827" s="46"/>
    </row>
    <row r="23828" spans="1:13" x14ac:dyDescent="0.3">
      <c r="A23828"/>
      <c r="B23828"/>
      <c r="C23828" s="29"/>
      <c r="D23828"/>
      <c r="E23828" s="44"/>
      <c r="F23828" s="29"/>
      <c r="G23828" s="45"/>
      <c r="L23828"/>
      <c r="M23828" s="46"/>
    </row>
    <row r="23829" spans="1:13" x14ac:dyDescent="0.3">
      <c r="A23829"/>
      <c r="B23829"/>
      <c r="C23829" s="29"/>
      <c r="D23829"/>
      <c r="E23829" s="44"/>
      <c r="F23829" s="29"/>
      <c r="G23829" s="45"/>
      <c r="L23829"/>
      <c r="M23829" s="46"/>
    </row>
    <row r="23830" spans="1:13" x14ac:dyDescent="0.3">
      <c r="A23830"/>
      <c r="B23830"/>
      <c r="C23830" s="29"/>
      <c r="D23830"/>
      <c r="E23830" s="44"/>
      <c r="F23830" s="29"/>
      <c r="G23830" s="45"/>
      <c r="L23830"/>
      <c r="M23830" s="46"/>
    </row>
    <row r="23831" spans="1:13" x14ac:dyDescent="0.3">
      <c r="A23831"/>
      <c r="B23831"/>
      <c r="C23831" s="29"/>
      <c r="D23831"/>
      <c r="E23831" s="44"/>
      <c r="F23831" s="29"/>
      <c r="G23831" s="45"/>
      <c r="L23831"/>
      <c r="M23831" s="46"/>
    </row>
    <row r="23832" spans="1:13" x14ac:dyDescent="0.3">
      <c r="A23832"/>
      <c r="B23832"/>
      <c r="C23832" s="29"/>
      <c r="D23832"/>
      <c r="E23832" s="44"/>
      <c r="F23832" s="29"/>
      <c r="G23832" s="45"/>
      <c r="L23832"/>
      <c r="M23832" s="46"/>
    </row>
    <row r="23833" spans="1:13" x14ac:dyDescent="0.3">
      <c r="A23833"/>
      <c r="B23833"/>
      <c r="C23833" s="29"/>
      <c r="D23833"/>
      <c r="E23833" s="44"/>
      <c r="F23833" s="29"/>
      <c r="G23833" s="45"/>
      <c r="L23833"/>
      <c r="M23833" s="46"/>
    </row>
    <row r="23834" spans="1:13" x14ac:dyDescent="0.3">
      <c r="A23834"/>
      <c r="B23834"/>
      <c r="C23834" s="29"/>
      <c r="D23834"/>
      <c r="E23834" s="44"/>
      <c r="F23834" s="29"/>
      <c r="G23834" s="45"/>
      <c r="L23834"/>
      <c r="M23834" s="46"/>
    </row>
    <row r="23835" spans="1:13" x14ac:dyDescent="0.3">
      <c r="A23835"/>
      <c r="B23835"/>
      <c r="C23835" s="29"/>
      <c r="D23835"/>
      <c r="E23835" s="44"/>
      <c r="F23835" s="29"/>
      <c r="G23835" s="45"/>
      <c r="L23835"/>
      <c r="M23835" s="46"/>
    </row>
    <row r="23836" spans="1:13" x14ac:dyDescent="0.3">
      <c r="A23836"/>
      <c r="B23836"/>
      <c r="C23836" s="29"/>
      <c r="D23836"/>
      <c r="E23836" s="44"/>
      <c r="F23836" s="29"/>
      <c r="G23836" s="45"/>
      <c r="L23836"/>
      <c r="M23836" s="46"/>
    </row>
    <row r="23837" spans="1:13" x14ac:dyDescent="0.3">
      <c r="A23837"/>
      <c r="B23837"/>
      <c r="C23837" s="29"/>
      <c r="D23837"/>
      <c r="E23837" s="44"/>
      <c r="F23837" s="29"/>
      <c r="G23837" s="45"/>
      <c r="L23837"/>
      <c r="M23837" s="46"/>
    </row>
    <row r="23838" spans="1:13" x14ac:dyDescent="0.3">
      <c r="A23838"/>
      <c r="B23838"/>
      <c r="C23838" s="29"/>
      <c r="D23838"/>
      <c r="E23838" s="44"/>
      <c r="F23838" s="29"/>
      <c r="G23838" s="45"/>
      <c r="L23838"/>
      <c r="M23838" s="46"/>
    </row>
    <row r="23839" spans="1:13" x14ac:dyDescent="0.3">
      <c r="A23839"/>
      <c r="B23839"/>
      <c r="C23839" s="29"/>
      <c r="D23839"/>
      <c r="E23839" s="44"/>
      <c r="F23839" s="29"/>
      <c r="G23839" s="45"/>
      <c r="L23839"/>
      <c r="M23839" s="46"/>
    </row>
    <row r="23840" spans="1:13" x14ac:dyDescent="0.3">
      <c r="A23840"/>
      <c r="B23840"/>
      <c r="C23840" s="29"/>
      <c r="D23840"/>
      <c r="E23840" s="44"/>
      <c r="F23840" s="29"/>
      <c r="G23840" s="45"/>
      <c r="L23840"/>
      <c r="M23840" s="46"/>
    </row>
    <row r="23841" spans="1:13" x14ac:dyDescent="0.3">
      <c r="A23841"/>
      <c r="B23841"/>
      <c r="C23841" s="29"/>
      <c r="D23841"/>
      <c r="E23841" s="44"/>
      <c r="F23841" s="29"/>
      <c r="G23841" s="45"/>
      <c r="L23841"/>
      <c r="M23841" s="46"/>
    </row>
    <row r="23842" spans="1:13" x14ac:dyDescent="0.3">
      <c r="A23842"/>
      <c r="B23842"/>
      <c r="C23842" s="29"/>
      <c r="D23842"/>
      <c r="E23842" s="44"/>
      <c r="F23842" s="29"/>
      <c r="G23842" s="45"/>
      <c r="L23842"/>
      <c r="M23842" s="46"/>
    </row>
    <row r="23843" spans="1:13" x14ac:dyDescent="0.3">
      <c r="A23843"/>
      <c r="B23843"/>
      <c r="C23843" s="29"/>
      <c r="D23843"/>
      <c r="E23843" s="44"/>
      <c r="F23843" s="29"/>
      <c r="G23843" s="45"/>
      <c r="L23843"/>
      <c r="M23843" s="46"/>
    </row>
    <row r="23844" spans="1:13" x14ac:dyDescent="0.3">
      <c r="A23844"/>
      <c r="B23844"/>
      <c r="C23844" s="29"/>
      <c r="D23844"/>
      <c r="E23844" s="44"/>
      <c r="F23844" s="29"/>
      <c r="G23844" s="45"/>
      <c r="L23844"/>
      <c r="M23844" s="46"/>
    </row>
    <row r="23845" spans="1:13" x14ac:dyDescent="0.3">
      <c r="A23845"/>
      <c r="B23845"/>
      <c r="C23845" s="29"/>
      <c r="D23845"/>
      <c r="E23845" s="44"/>
      <c r="F23845" s="29"/>
      <c r="G23845" s="45"/>
      <c r="L23845"/>
      <c r="M23845" s="46"/>
    </row>
    <row r="23846" spans="1:13" x14ac:dyDescent="0.3">
      <c r="A23846"/>
      <c r="B23846"/>
      <c r="C23846" s="29"/>
      <c r="D23846"/>
      <c r="E23846" s="44"/>
      <c r="F23846" s="29"/>
      <c r="G23846" s="45"/>
      <c r="L23846"/>
      <c r="M23846" s="46"/>
    </row>
    <row r="23847" spans="1:13" x14ac:dyDescent="0.3">
      <c r="A23847"/>
      <c r="B23847"/>
      <c r="C23847" s="29"/>
      <c r="D23847"/>
      <c r="E23847" s="44"/>
      <c r="F23847" s="29"/>
      <c r="G23847" s="45"/>
      <c r="L23847"/>
      <c r="M23847" s="46"/>
    </row>
    <row r="23848" spans="1:13" x14ac:dyDescent="0.3">
      <c r="A23848"/>
      <c r="B23848"/>
      <c r="C23848" s="29"/>
      <c r="D23848"/>
      <c r="E23848" s="44"/>
      <c r="F23848" s="29"/>
      <c r="G23848" s="45"/>
      <c r="L23848"/>
      <c r="M23848" s="46"/>
    </row>
    <row r="23849" spans="1:13" x14ac:dyDescent="0.3">
      <c r="A23849"/>
      <c r="B23849"/>
      <c r="C23849" s="29"/>
      <c r="D23849"/>
      <c r="E23849" s="44"/>
      <c r="F23849" s="29"/>
      <c r="G23849" s="45"/>
      <c r="L23849"/>
      <c r="M23849" s="46"/>
    </row>
    <row r="23850" spans="1:13" x14ac:dyDescent="0.3">
      <c r="A23850"/>
      <c r="B23850"/>
      <c r="C23850" s="29"/>
      <c r="D23850"/>
      <c r="E23850" s="44"/>
      <c r="F23850" s="29"/>
      <c r="G23850" s="45"/>
      <c r="L23850"/>
      <c r="M23850" s="46"/>
    </row>
    <row r="23851" spans="1:13" x14ac:dyDescent="0.3">
      <c r="A23851"/>
      <c r="B23851"/>
      <c r="C23851" s="29"/>
      <c r="D23851"/>
      <c r="E23851" s="44"/>
      <c r="F23851" s="29"/>
      <c r="G23851" s="45"/>
      <c r="L23851"/>
      <c r="M23851" s="46"/>
    </row>
    <row r="23852" spans="1:13" x14ac:dyDescent="0.3">
      <c r="A23852"/>
      <c r="B23852"/>
      <c r="C23852" s="29"/>
      <c r="D23852"/>
      <c r="E23852" s="44"/>
      <c r="F23852" s="29"/>
      <c r="G23852" s="45"/>
      <c r="L23852"/>
      <c r="M23852" s="46"/>
    </row>
    <row r="23853" spans="1:13" x14ac:dyDescent="0.3">
      <c r="A23853"/>
      <c r="B23853"/>
      <c r="C23853" s="29"/>
      <c r="D23853"/>
      <c r="E23853" s="44"/>
      <c r="F23853" s="29"/>
      <c r="G23853" s="45"/>
      <c r="L23853"/>
      <c r="M23853" s="46"/>
    </row>
    <row r="23854" spans="1:13" x14ac:dyDescent="0.3">
      <c r="A23854"/>
      <c r="B23854"/>
      <c r="C23854" s="29"/>
      <c r="D23854"/>
      <c r="E23854" s="44"/>
      <c r="F23854" s="29"/>
      <c r="G23854" s="45"/>
      <c r="L23854"/>
      <c r="M23854" s="46"/>
    </row>
    <row r="23855" spans="1:13" x14ac:dyDescent="0.3">
      <c r="A23855"/>
      <c r="B23855"/>
      <c r="C23855" s="29"/>
      <c r="D23855"/>
      <c r="E23855" s="44"/>
      <c r="F23855" s="29"/>
      <c r="G23855" s="45"/>
      <c r="L23855"/>
      <c r="M23855" s="46"/>
    </row>
    <row r="23856" spans="1:13" x14ac:dyDescent="0.3">
      <c r="A23856"/>
      <c r="B23856"/>
      <c r="C23856" s="29"/>
      <c r="D23856"/>
      <c r="E23856" s="44"/>
      <c r="F23856" s="29"/>
      <c r="G23856" s="45"/>
      <c r="L23856"/>
      <c r="M23856" s="46"/>
    </row>
    <row r="23857" spans="1:13" x14ac:dyDescent="0.3">
      <c r="A23857"/>
      <c r="B23857"/>
      <c r="C23857" s="29"/>
      <c r="D23857"/>
      <c r="E23857" s="44"/>
      <c r="F23857" s="29"/>
      <c r="G23857" s="45"/>
      <c r="L23857"/>
      <c r="M23857" s="46"/>
    </row>
    <row r="23858" spans="1:13" x14ac:dyDescent="0.3">
      <c r="A23858"/>
      <c r="B23858"/>
      <c r="C23858" s="29"/>
      <c r="D23858"/>
      <c r="E23858" s="44"/>
      <c r="F23858" s="29"/>
      <c r="G23858" s="45"/>
      <c r="L23858"/>
      <c r="M23858" s="46"/>
    </row>
    <row r="23859" spans="1:13" x14ac:dyDescent="0.3">
      <c r="A23859"/>
      <c r="B23859"/>
      <c r="C23859" s="29"/>
      <c r="D23859"/>
      <c r="E23859" s="44"/>
      <c r="F23859" s="29"/>
      <c r="G23859" s="45"/>
      <c r="L23859"/>
      <c r="M23859" s="46"/>
    </row>
    <row r="23860" spans="1:13" x14ac:dyDescent="0.3">
      <c r="A23860"/>
      <c r="B23860"/>
      <c r="C23860" s="29"/>
      <c r="D23860"/>
      <c r="E23860" s="44"/>
      <c r="F23860" s="29"/>
      <c r="G23860" s="45"/>
      <c r="L23860"/>
      <c r="M23860" s="46"/>
    </row>
    <row r="23861" spans="1:13" x14ac:dyDescent="0.3">
      <c r="A23861"/>
      <c r="B23861"/>
      <c r="C23861" s="29"/>
      <c r="D23861"/>
      <c r="E23861" s="44"/>
      <c r="F23861" s="29"/>
      <c r="G23861" s="45"/>
      <c r="L23861"/>
      <c r="M23861" s="46"/>
    </row>
    <row r="23862" spans="1:13" x14ac:dyDescent="0.3">
      <c r="A23862"/>
      <c r="B23862"/>
      <c r="C23862" s="29"/>
      <c r="D23862"/>
      <c r="E23862" s="44"/>
      <c r="F23862" s="29"/>
      <c r="G23862" s="45"/>
      <c r="L23862"/>
      <c r="M23862" s="46"/>
    </row>
    <row r="23863" spans="1:13" x14ac:dyDescent="0.3">
      <c r="A23863"/>
      <c r="B23863"/>
      <c r="C23863" s="29"/>
      <c r="D23863"/>
      <c r="E23863" s="44"/>
      <c r="F23863" s="29"/>
      <c r="G23863" s="45"/>
      <c r="L23863"/>
      <c r="M23863" s="46"/>
    </row>
    <row r="23864" spans="1:13" x14ac:dyDescent="0.3">
      <c r="A23864"/>
      <c r="B23864"/>
      <c r="C23864" s="29"/>
      <c r="D23864"/>
      <c r="E23864" s="44"/>
      <c r="F23864" s="29"/>
      <c r="G23864" s="45"/>
      <c r="L23864"/>
      <c r="M23864" s="46"/>
    </row>
    <row r="23865" spans="1:13" x14ac:dyDescent="0.3">
      <c r="A23865"/>
      <c r="B23865"/>
      <c r="C23865" s="29"/>
      <c r="D23865"/>
      <c r="E23865" s="44"/>
      <c r="F23865" s="29"/>
      <c r="G23865" s="45"/>
      <c r="L23865"/>
      <c r="M23865" s="46"/>
    </row>
    <row r="23866" spans="1:13" x14ac:dyDescent="0.3">
      <c r="A23866"/>
      <c r="B23866"/>
      <c r="C23866" s="29"/>
      <c r="D23866"/>
      <c r="E23866" s="44"/>
      <c r="F23866" s="29"/>
      <c r="G23866" s="45"/>
      <c r="L23866"/>
      <c r="M23866" s="46"/>
    </row>
    <row r="23867" spans="1:13" x14ac:dyDescent="0.3">
      <c r="A23867"/>
      <c r="B23867"/>
      <c r="C23867" s="29"/>
      <c r="D23867"/>
      <c r="E23867" s="44"/>
      <c r="F23867" s="29"/>
      <c r="G23867" s="45"/>
      <c r="L23867"/>
      <c r="M23867" s="46"/>
    </row>
    <row r="23868" spans="1:13" x14ac:dyDescent="0.3">
      <c r="A23868"/>
      <c r="B23868"/>
      <c r="C23868" s="29"/>
      <c r="D23868"/>
      <c r="E23868" s="44"/>
      <c r="F23868" s="29"/>
      <c r="G23868" s="45"/>
      <c r="L23868"/>
      <c r="M23868" s="46"/>
    </row>
    <row r="23869" spans="1:13" x14ac:dyDescent="0.3">
      <c r="A23869"/>
      <c r="B23869"/>
      <c r="C23869" s="29"/>
      <c r="D23869"/>
      <c r="E23869" s="44"/>
      <c r="F23869" s="29"/>
      <c r="G23869" s="45"/>
      <c r="L23869"/>
      <c r="M23869" s="46"/>
    </row>
    <row r="23870" spans="1:13" x14ac:dyDescent="0.3">
      <c r="A23870"/>
      <c r="B23870"/>
      <c r="C23870" s="29"/>
      <c r="D23870"/>
      <c r="E23870" s="44"/>
      <c r="F23870" s="29"/>
      <c r="G23870" s="45"/>
      <c r="L23870"/>
      <c r="M23870" s="46"/>
    </row>
    <row r="23871" spans="1:13" x14ac:dyDescent="0.3">
      <c r="A23871"/>
      <c r="B23871"/>
      <c r="C23871" s="29"/>
      <c r="D23871"/>
      <c r="E23871" s="44"/>
      <c r="F23871" s="29"/>
      <c r="G23871" s="45"/>
      <c r="L23871"/>
      <c r="M23871" s="46"/>
    </row>
    <row r="23872" spans="1:13" x14ac:dyDescent="0.3">
      <c r="A23872"/>
      <c r="B23872"/>
      <c r="C23872" s="29"/>
      <c r="D23872"/>
      <c r="E23872" s="44"/>
      <c r="F23872" s="29"/>
      <c r="G23872" s="45"/>
      <c r="L23872"/>
      <c r="M23872" s="46"/>
    </row>
    <row r="23873" spans="1:13" x14ac:dyDescent="0.3">
      <c r="A23873"/>
      <c r="B23873"/>
      <c r="C23873" s="29"/>
      <c r="D23873"/>
      <c r="E23873" s="44"/>
      <c r="F23873" s="29"/>
      <c r="G23873" s="45"/>
      <c r="L23873"/>
      <c r="M23873" s="46"/>
    </row>
    <row r="23874" spans="1:13" x14ac:dyDescent="0.3">
      <c r="A23874"/>
      <c r="B23874"/>
      <c r="C23874" s="29"/>
      <c r="D23874"/>
      <c r="E23874" s="44"/>
      <c r="F23874" s="29"/>
      <c r="G23874" s="45"/>
      <c r="L23874"/>
      <c r="M23874" s="46"/>
    </row>
    <row r="23875" spans="1:13" x14ac:dyDescent="0.3">
      <c r="A23875"/>
      <c r="B23875"/>
      <c r="C23875" s="29"/>
      <c r="D23875"/>
      <c r="E23875" s="44"/>
      <c r="F23875" s="29"/>
      <c r="G23875" s="45"/>
      <c r="L23875"/>
      <c r="M23875" s="46"/>
    </row>
    <row r="23876" spans="1:13" x14ac:dyDescent="0.3">
      <c r="A23876"/>
      <c r="B23876"/>
      <c r="C23876" s="29"/>
      <c r="D23876"/>
      <c r="E23876" s="44"/>
      <c r="F23876" s="29"/>
      <c r="G23876" s="45"/>
      <c r="L23876"/>
      <c r="M23876" s="46"/>
    </row>
    <row r="23877" spans="1:13" x14ac:dyDescent="0.3">
      <c r="A23877"/>
      <c r="B23877"/>
      <c r="C23877" s="29"/>
      <c r="D23877"/>
      <c r="E23877" s="44"/>
      <c r="F23877" s="29"/>
      <c r="G23877" s="45"/>
      <c r="L23877"/>
      <c r="M23877" s="46"/>
    </row>
    <row r="23878" spans="1:13" x14ac:dyDescent="0.3">
      <c r="A23878"/>
      <c r="B23878"/>
      <c r="C23878" s="29"/>
      <c r="D23878"/>
      <c r="E23878" s="44"/>
      <c r="F23878" s="29"/>
      <c r="G23878" s="45"/>
      <c r="L23878"/>
      <c r="M23878" s="46"/>
    </row>
    <row r="23879" spans="1:13" x14ac:dyDescent="0.3">
      <c r="A23879"/>
      <c r="B23879"/>
      <c r="C23879" s="29"/>
      <c r="D23879"/>
      <c r="E23879" s="44"/>
      <c r="F23879" s="29"/>
      <c r="G23879" s="45"/>
      <c r="L23879"/>
      <c r="M23879" s="46"/>
    </row>
    <row r="23880" spans="1:13" x14ac:dyDescent="0.3">
      <c r="A23880"/>
      <c r="B23880"/>
      <c r="C23880" s="29"/>
      <c r="D23880"/>
      <c r="E23880" s="44"/>
      <c r="F23880" s="29"/>
      <c r="G23880" s="45"/>
      <c r="L23880"/>
      <c r="M23880" s="46"/>
    </row>
    <row r="23881" spans="1:13" x14ac:dyDescent="0.3">
      <c r="A23881"/>
      <c r="B23881"/>
      <c r="C23881" s="29"/>
      <c r="D23881"/>
      <c r="E23881" s="44"/>
      <c r="F23881" s="29"/>
      <c r="G23881" s="45"/>
      <c r="L23881"/>
      <c r="M23881" s="46"/>
    </row>
    <row r="23882" spans="1:13" x14ac:dyDescent="0.3">
      <c r="A23882"/>
      <c r="B23882"/>
      <c r="C23882" s="29"/>
      <c r="D23882"/>
      <c r="E23882" s="44"/>
      <c r="F23882" s="29"/>
      <c r="G23882" s="45"/>
      <c r="L23882"/>
      <c r="M23882" s="46"/>
    </row>
    <row r="23883" spans="1:13" x14ac:dyDescent="0.3">
      <c r="A23883"/>
      <c r="B23883"/>
      <c r="C23883" s="29"/>
      <c r="D23883"/>
      <c r="E23883" s="44"/>
      <c r="F23883" s="29"/>
      <c r="G23883" s="45"/>
      <c r="L23883"/>
      <c r="M23883" s="46"/>
    </row>
    <row r="23884" spans="1:13" x14ac:dyDescent="0.3">
      <c r="A23884"/>
      <c r="B23884"/>
      <c r="C23884" s="29"/>
      <c r="D23884"/>
      <c r="E23884" s="44"/>
      <c r="F23884" s="29"/>
      <c r="G23884" s="45"/>
      <c r="L23884"/>
      <c r="M23884" s="46"/>
    </row>
    <row r="23885" spans="1:13" x14ac:dyDescent="0.3">
      <c r="A23885"/>
      <c r="B23885"/>
      <c r="C23885" s="29"/>
      <c r="D23885"/>
      <c r="E23885" s="44"/>
      <c r="F23885" s="29"/>
      <c r="G23885" s="45"/>
      <c r="L23885"/>
      <c r="M23885" s="46"/>
    </row>
    <row r="23886" spans="1:13" x14ac:dyDescent="0.3">
      <c r="A23886"/>
      <c r="B23886"/>
      <c r="C23886" s="29"/>
      <c r="D23886"/>
      <c r="E23886" s="44"/>
      <c r="F23886" s="29"/>
      <c r="G23886" s="45"/>
      <c r="L23886"/>
      <c r="M23886" s="46"/>
    </row>
    <row r="23887" spans="1:13" x14ac:dyDescent="0.3">
      <c r="A23887"/>
      <c r="B23887"/>
      <c r="C23887" s="29"/>
      <c r="D23887"/>
      <c r="E23887" s="44"/>
      <c r="F23887" s="29"/>
      <c r="G23887" s="45"/>
      <c r="L23887"/>
      <c r="M23887" s="46"/>
    </row>
    <row r="23888" spans="1:13" x14ac:dyDescent="0.3">
      <c r="A23888"/>
      <c r="B23888"/>
      <c r="C23888" s="29"/>
      <c r="D23888"/>
      <c r="E23888" s="44"/>
      <c r="F23888" s="29"/>
      <c r="G23888" s="45"/>
      <c r="L23888"/>
      <c r="M23888" s="46"/>
    </row>
    <row r="23889" spans="1:13" x14ac:dyDescent="0.3">
      <c r="A23889"/>
      <c r="B23889"/>
      <c r="C23889" s="29"/>
      <c r="D23889"/>
      <c r="E23889" s="44"/>
      <c r="F23889" s="29"/>
      <c r="G23889" s="45"/>
      <c r="L23889"/>
      <c r="M23889" s="46"/>
    </row>
    <row r="23890" spans="1:13" x14ac:dyDescent="0.3">
      <c r="A23890"/>
      <c r="B23890"/>
      <c r="C23890" s="29"/>
      <c r="D23890"/>
      <c r="E23890" s="44"/>
      <c r="F23890" s="29"/>
      <c r="G23890" s="45"/>
      <c r="L23890"/>
      <c r="M23890" s="46"/>
    </row>
    <row r="23891" spans="1:13" x14ac:dyDescent="0.3">
      <c r="A23891"/>
      <c r="B23891"/>
      <c r="C23891" s="29"/>
      <c r="D23891"/>
      <c r="E23891" s="44"/>
      <c r="F23891" s="29"/>
      <c r="G23891" s="45"/>
      <c r="L23891"/>
      <c r="M23891" s="46"/>
    </row>
    <row r="23892" spans="1:13" x14ac:dyDescent="0.3">
      <c r="A23892"/>
      <c r="B23892"/>
      <c r="C23892" s="29"/>
      <c r="D23892"/>
      <c r="E23892" s="44"/>
      <c r="F23892" s="29"/>
      <c r="G23892" s="45"/>
      <c r="L23892"/>
      <c r="M23892" s="46"/>
    </row>
    <row r="23893" spans="1:13" x14ac:dyDescent="0.3">
      <c r="A23893"/>
      <c r="B23893"/>
      <c r="C23893" s="29"/>
      <c r="D23893"/>
      <c r="E23893" s="44"/>
      <c r="F23893" s="29"/>
      <c r="G23893" s="45"/>
      <c r="L23893"/>
      <c r="M23893" s="46"/>
    </row>
    <row r="23894" spans="1:13" x14ac:dyDescent="0.3">
      <c r="A23894"/>
      <c r="B23894"/>
      <c r="C23894" s="29"/>
      <c r="D23894"/>
      <c r="E23894" s="44"/>
      <c r="F23894" s="29"/>
      <c r="G23894" s="45"/>
      <c r="L23894"/>
      <c r="M23894" s="46"/>
    </row>
    <row r="23895" spans="1:13" x14ac:dyDescent="0.3">
      <c r="A23895"/>
      <c r="B23895"/>
      <c r="C23895" s="29"/>
      <c r="D23895"/>
      <c r="E23895" s="44"/>
      <c r="F23895" s="29"/>
      <c r="G23895" s="45"/>
      <c r="L23895"/>
      <c r="M23895" s="46"/>
    </row>
    <row r="23896" spans="1:13" x14ac:dyDescent="0.3">
      <c r="A23896"/>
      <c r="B23896"/>
      <c r="C23896" s="29"/>
      <c r="D23896"/>
      <c r="E23896" s="44"/>
      <c r="F23896" s="29"/>
      <c r="G23896" s="45"/>
      <c r="L23896"/>
      <c r="M23896" s="46"/>
    </row>
    <row r="23897" spans="1:13" x14ac:dyDescent="0.3">
      <c r="A23897"/>
      <c r="B23897"/>
      <c r="C23897" s="29"/>
      <c r="D23897"/>
      <c r="E23897" s="44"/>
      <c r="F23897" s="29"/>
      <c r="G23897" s="45"/>
      <c r="L23897"/>
      <c r="M23897" s="46"/>
    </row>
    <row r="23898" spans="1:13" x14ac:dyDescent="0.3">
      <c r="A23898"/>
      <c r="B23898"/>
      <c r="C23898" s="29"/>
      <c r="D23898"/>
      <c r="E23898" s="44"/>
      <c r="F23898" s="29"/>
      <c r="G23898" s="45"/>
      <c r="L23898"/>
      <c r="M23898" s="46"/>
    </row>
    <row r="23899" spans="1:13" x14ac:dyDescent="0.3">
      <c r="A23899"/>
      <c r="B23899"/>
      <c r="C23899" s="29"/>
      <c r="D23899"/>
      <c r="E23899" s="44"/>
      <c r="F23899" s="29"/>
      <c r="G23899" s="45"/>
      <c r="L23899"/>
      <c r="M23899" s="46"/>
    </row>
    <row r="23900" spans="1:13" x14ac:dyDescent="0.3">
      <c r="A23900"/>
      <c r="B23900"/>
      <c r="C23900" s="29"/>
      <c r="D23900"/>
      <c r="E23900" s="44"/>
      <c r="F23900" s="29"/>
      <c r="G23900" s="45"/>
      <c r="L23900"/>
      <c r="M23900" s="46"/>
    </row>
    <row r="23901" spans="1:13" x14ac:dyDescent="0.3">
      <c r="A23901"/>
      <c r="B23901"/>
      <c r="C23901" s="29"/>
      <c r="D23901"/>
      <c r="E23901" s="44"/>
      <c r="F23901" s="29"/>
      <c r="G23901" s="45"/>
      <c r="L23901"/>
      <c r="M23901" s="46"/>
    </row>
    <row r="23902" spans="1:13" x14ac:dyDescent="0.3">
      <c r="A23902"/>
      <c r="B23902"/>
      <c r="C23902" s="29"/>
      <c r="D23902"/>
      <c r="E23902" s="44"/>
      <c r="F23902" s="29"/>
      <c r="G23902" s="45"/>
      <c r="L23902"/>
      <c r="M23902" s="46"/>
    </row>
    <row r="23903" spans="1:13" x14ac:dyDescent="0.3">
      <c r="A23903"/>
      <c r="B23903"/>
      <c r="C23903" s="29"/>
      <c r="D23903"/>
      <c r="E23903" s="44"/>
      <c r="F23903" s="29"/>
      <c r="G23903" s="45"/>
      <c r="L23903"/>
      <c r="M23903" s="46"/>
    </row>
    <row r="23904" spans="1:13" x14ac:dyDescent="0.3">
      <c r="A23904"/>
      <c r="B23904"/>
      <c r="C23904" s="29"/>
      <c r="D23904"/>
      <c r="E23904" s="44"/>
      <c r="F23904" s="29"/>
      <c r="G23904" s="45"/>
      <c r="L23904"/>
      <c r="M23904" s="46"/>
    </row>
    <row r="23905" spans="1:13" x14ac:dyDescent="0.3">
      <c r="A23905"/>
      <c r="B23905"/>
      <c r="C23905" s="29"/>
      <c r="D23905"/>
      <c r="E23905" s="44"/>
      <c r="F23905" s="29"/>
      <c r="G23905" s="45"/>
      <c r="L23905"/>
      <c r="M23905" s="46"/>
    </row>
    <row r="23906" spans="1:13" x14ac:dyDescent="0.3">
      <c r="A23906"/>
      <c r="B23906"/>
      <c r="C23906" s="29"/>
      <c r="D23906"/>
      <c r="E23906" s="44"/>
      <c r="F23906" s="29"/>
      <c r="G23906" s="45"/>
      <c r="L23906"/>
      <c r="M23906" s="46"/>
    </row>
    <row r="23907" spans="1:13" x14ac:dyDescent="0.3">
      <c r="A23907"/>
      <c r="B23907"/>
      <c r="C23907" s="29"/>
      <c r="D23907"/>
      <c r="E23907" s="44"/>
      <c r="F23907" s="29"/>
      <c r="G23907" s="45"/>
      <c r="L23907"/>
      <c r="M23907" s="46"/>
    </row>
    <row r="23908" spans="1:13" x14ac:dyDescent="0.3">
      <c r="A23908"/>
      <c r="B23908"/>
      <c r="C23908" s="29"/>
      <c r="D23908"/>
      <c r="E23908" s="44"/>
      <c r="F23908" s="29"/>
      <c r="G23908" s="45"/>
      <c r="L23908"/>
      <c r="M23908" s="46"/>
    </row>
    <row r="23909" spans="1:13" x14ac:dyDescent="0.3">
      <c r="A23909"/>
      <c r="B23909"/>
      <c r="C23909" s="29"/>
      <c r="D23909"/>
      <c r="E23909" s="44"/>
      <c r="F23909" s="29"/>
      <c r="G23909" s="45"/>
      <c r="L23909"/>
      <c r="M23909" s="46"/>
    </row>
    <row r="23910" spans="1:13" x14ac:dyDescent="0.3">
      <c r="A23910"/>
      <c r="B23910"/>
      <c r="C23910" s="29"/>
      <c r="D23910"/>
      <c r="E23910" s="44"/>
      <c r="F23910" s="29"/>
      <c r="G23910" s="45"/>
      <c r="L23910"/>
      <c r="M23910" s="46"/>
    </row>
    <row r="23911" spans="1:13" x14ac:dyDescent="0.3">
      <c r="A23911"/>
      <c r="B23911"/>
      <c r="C23911" s="29"/>
      <c r="D23911"/>
      <c r="E23911" s="44"/>
      <c r="F23911" s="29"/>
      <c r="G23911" s="45"/>
      <c r="L23911"/>
      <c r="M23911" s="46"/>
    </row>
    <row r="23912" spans="1:13" x14ac:dyDescent="0.3">
      <c r="A23912"/>
      <c r="B23912"/>
      <c r="C23912" s="29"/>
      <c r="D23912"/>
      <c r="E23912" s="44"/>
      <c r="F23912" s="29"/>
      <c r="G23912" s="45"/>
      <c r="L23912"/>
      <c r="M23912" s="46"/>
    </row>
    <row r="23913" spans="1:13" x14ac:dyDescent="0.3">
      <c r="A23913"/>
      <c r="B23913"/>
      <c r="C23913" s="29"/>
      <c r="D23913"/>
      <c r="E23913" s="44"/>
      <c r="F23913" s="29"/>
      <c r="G23913" s="45"/>
      <c r="L23913"/>
      <c r="M23913" s="46"/>
    </row>
    <row r="23914" spans="1:13" x14ac:dyDescent="0.3">
      <c r="A23914"/>
      <c r="B23914"/>
      <c r="C23914" s="29"/>
      <c r="D23914"/>
      <c r="E23914" s="44"/>
      <c r="F23914" s="29"/>
      <c r="G23914" s="45"/>
      <c r="L23914"/>
      <c r="M23914" s="46"/>
    </row>
    <row r="23915" spans="1:13" x14ac:dyDescent="0.3">
      <c r="A23915"/>
      <c r="B23915"/>
      <c r="C23915" s="29"/>
      <c r="D23915"/>
      <c r="E23915" s="44"/>
      <c r="F23915" s="29"/>
      <c r="G23915" s="45"/>
      <c r="L23915"/>
      <c r="M23915" s="46"/>
    </row>
    <row r="23916" spans="1:13" x14ac:dyDescent="0.3">
      <c r="A23916"/>
      <c r="B23916"/>
      <c r="C23916" s="29"/>
      <c r="D23916"/>
      <c r="E23916" s="44"/>
      <c r="F23916" s="29"/>
      <c r="G23916" s="45"/>
      <c r="L23916"/>
      <c r="M23916" s="46"/>
    </row>
    <row r="23917" spans="1:13" x14ac:dyDescent="0.3">
      <c r="A23917"/>
      <c r="B23917"/>
      <c r="C23917" s="29"/>
      <c r="D23917"/>
      <c r="E23917" s="44"/>
      <c r="F23917" s="29"/>
      <c r="G23917" s="45"/>
      <c r="L23917"/>
      <c r="M23917" s="46"/>
    </row>
    <row r="23918" spans="1:13" x14ac:dyDescent="0.3">
      <c r="A23918"/>
      <c r="B23918"/>
      <c r="C23918" s="29"/>
      <c r="D23918"/>
      <c r="E23918" s="44"/>
      <c r="F23918" s="29"/>
      <c r="G23918" s="45"/>
      <c r="L23918"/>
      <c r="M23918" s="46"/>
    </row>
    <row r="23919" spans="1:13" x14ac:dyDescent="0.3">
      <c r="A23919"/>
      <c r="B23919"/>
      <c r="C23919" s="29"/>
      <c r="D23919"/>
      <c r="E23919" s="44"/>
      <c r="F23919" s="29"/>
      <c r="G23919" s="45"/>
      <c r="L23919"/>
      <c r="M23919" s="46"/>
    </row>
    <row r="23920" spans="1:13" x14ac:dyDescent="0.3">
      <c r="A23920"/>
      <c r="B23920"/>
      <c r="C23920" s="29"/>
      <c r="D23920"/>
      <c r="E23920" s="44"/>
      <c r="F23920" s="29"/>
      <c r="G23920" s="45"/>
      <c r="L23920"/>
      <c r="M23920" s="46"/>
    </row>
    <row r="23921" spans="1:13" x14ac:dyDescent="0.3">
      <c r="A23921"/>
      <c r="B23921"/>
      <c r="C23921" s="29"/>
      <c r="D23921"/>
      <c r="E23921" s="44"/>
      <c r="F23921" s="29"/>
      <c r="G23921" s="45"/>
      <c r="L23921"/>
      <c r="M23921" s="46"/>
    </row>
    <row r="23922" spans="1:13" x14ac:dyDescent="0.3">
      <c r="A23922"/>
      <c r="B23922"/>
      <c r="C23922" s="29"/>
      <c r="D23922"/>
      <c r="E23922" s="44"/>
      <c r="F23922" s="29"/>
      <c r="G23922" s="45"/>
      <c r="L23922"/>
      <c r="M23922" s="46"/>
    </row>
    <row r="23923" spans="1:13" x14ac:dyDescent="0.3">
      <c r="A23923"/>
      <c r="B23923"/>
      <c r="C23923" s="29"/>
      <c r="D23923"/>
      <c r="E23923" s="44"/>
      <c r="F23923" s="29"/>
      <c r="G23923" s="45"/>
      <c r="L23923"/>
      <c r="M23923" s="46"/>
    </row>
    <row r="23924" spans="1:13" x14ac:dyDescent="0.3">
      <c r="A23924"/>
      <c r="B23924"/>
      <c r="C23924" s="29"/>
      <c r="D23924"/>
      <c r="E23924" s="44"/>
      <c r="F23924" s="29"/>
      <c r="G23924" s="45"/>
      <c r="L23924"/>
      <c r="M23924" s="46"/>
    </row>
    <row r="23925" spans="1:13" x14ac:dyDescent="0.3">
      <c r="A23925"/>
      <c r="B23925"/>
      <c r="C23925" s="29"/>
      <c r="D23925"/>
      <c r="E23925" s="44"/>
      <c r="F23925" s="29"/>
      <c r="G23925" s="45"/>
      <c r="L23925"/>
      <c r="M23925" s="46"/>
    </row>
    <row r="23926" spans="1:13" x14ac:dyDescent="0.3">
      <c r="A23926"/>
      <c r="B23926"/>
      <c r="C23926" s="29"/>
      <c r="D23926"/>
      <c r="E23926" s="44"/>
      <c r="F23926" s="29"/>
      <c r="G23926" s="45"/>
      <c r="L23926"/>
      <c r="M23926" s="46"/>
    </row>
    <row r="23927" spans="1:13" x14ac:dyDescent="0.3">
      <c r="A23927"/>
      <c r="B23927"/>
      <c r="C23927" s="29"/>
      <c r="D23927"/>
      <c r="E23927" s="44"/>
      <c r="F23927" s="29"/>
      <c r="G23927" s="45"/>
      <c r="L23927"/>
      <c r="M23927" s="46"/>
    </row>
    <row r="23928" spans="1:13" x14ac:dyDescent="0.3">
      <c r="A23928"/>
      <c r="B23928"/>
      <c r="C23928" s="29"/>
      <c r="D23928"/>
      <c r="E23928" s="44"/>
      <c r="F23928" s="29"/>
      <c r="G23928" s="45"/>
      <c r="L23928"/>
      <c r="M23928" s="46"/>
    </row>
    <row r="23929" spans="1:13" x14ac:dyDescent="0.3">
      <c r="A23929"/>
      <c r="B23929"/>
      <c r="C23929" s="29"/>
      <c r="D23929"/>
      <c r="E23929" s="44"/>
      <c r="F23929" s="29"/>
      <c r="G23929" s="45"/>
      <c r="L23929"/>
      <c r="M23929" s="46"/>
    </row>
    <row r="23930" spans="1:13" x14ac:dyDescent="0.3">
      <c r="A23930"/>
      <c r="B23930"/>
      <c r="C23930" s="29"/>
      <c r="D23930"/>
      <c r="E23930" s="44"/>
      <c r="F23930" s="29"/>
      <c r="G23930" s="45"/>
      <c r="L23930"/>
      <c r="M23930" s="46"/>
    </row>
    <row r="23931" spans="1:13" x14ac:dyDescent="0.3">
      <c r="A23931"/>
      <c r="B23931"/>
      <c r="C23931" s="29"/>
      <c r="D23931"/>
      <c r="E23931" s="44"/>
      <c r="F23931" s="29"/>
      <c r="G23931" s="45"/>
      <c r="L23931"/>
      <c r="M23931" s="46"/>
    </row>
    <row r="23932" spans="1:13" x14ac:dyDescent="0.3">
      <c r="A23932"/>
      <c r="B23932"/>
      <c r="C23932" s="29"/>
      <c r="D23932"/>
      <c r="E23932" s="44"/>
      <c r="F23932" s="29"/>
      <c r="G23932" s="45"/>
      <c r="L23932"/>
      <c r="M23932" s="46"/>
    </row>
    <row r="23933" spans="1:13" x14ac:dyDescent="0.3">
      <c r="A23933"/>
      <c r="B23933"/>
      <c r="C23933" s="29"/>
      <c r="D23933"/>
      <c r="E23933" s="44"/>
      <c r="F23933" s="29"/>
      <c r="G23933" s="45"/>
      <c r="L23933"/>
      <c r="M23933" s="46"/>
    </row>
    <row r="23934" spans="1:13" x14ac:dyDescent="0.3">
      <c r="A23934"/>
      <c r="B23934"/>
      <c r="C23934" s="29"/>
      <c r="D23934"/>
      <c r="E23934" s="44"/>
      <c r="F23934" s="29"/>
      <c r="G23934" s="45"/>
      <c r="L23934"/>
      <c r="M23934" s="46"/>
    </row>
    <row r="23935" spans="1:13" x14ac:dyDescent="0.3">
      <c r="A23935"/>
      <c r="B23935"/>
      <c r="C23935" s="29"/>
      <c r="D23935"/>
      <c r="E23935" s="44"/>
      <c r="F23935" s="29"/>
      <c r="G23935" s="45"/>
      <c r="L23935"/>
      <c r="M23935" s="46"/>
    </row>
    <row r="23936" spans="1:13" x14ac:dyDescent="0.3">
      <c r="A23936"/>
      <c r="B23936"/>
      <c r="C23936" s="29"/>
      <c r="D23936"/>
      <c r="E23936" s="44"/>
      <c r="F23936" s="29"/>
      <c r="G23936" s="45"/>
      <c r="L23936"/>
      <c r="M23936" s="46"/>
    </row>
    <row r="23937" spans="1:13" x14ac:dyDescent="0.3">
      <c r="A23937"/>
      <c r="B23937"/>
      <c r="C23937" s="29"/>
      <c r="D23937"/>
      <c r="E23937" s="44"/>
      <c r="F23937" s="29"/>
      <c r="G23937" s="45"/>
      <c r="L23937"/>
      <c r="M23937" s="46"/>
    </row>
    <row r="23938" spans="1:13" x14ac:dyDescent="0.3">
      <c r="A23938"/>
      <c r="B23938"/>
      <c r="C23938" s="29"/>
      <c r="D23938"/>
      <c r="E23938" s="44"/>
      <c r="F23938" s="29"/>
      <c r="G23938" s="45"/>
      <c r="L23938"/>
      <c r="M23938" s="46"/>
    </row>
    <row r="23939" spans="1:13" x14ac:dyDescent="0.3">
      <c r="A23939"/>
      <c r="B23939"/>
      <c r="C23939" s="29"/>
      <c r="D23939"/>
      <c r="E23939" s="44"/>
      <c r="F23939" s="29"/>
      <c r="G23939" s="45"/>
      <c r="L23939"/>
      <c r="M23939" s="46"/>
    </row>
    <row r="23940" spans="1:13" x14ac:dyDescent="0.3">
      <c r="A23940"/>
      <c r="B23940"/>
      <c r="C23940" s="29"/>
      <c r="D23940"/>
      <c r="E23940" s="44"/>
      <c r="F23940" s="29"/>
      <c r="G23940" s="45"/>
      <c r="L23940"/>
      <c r="M23940" s="46"/>
    </row>
    <row r="23941" spans="1:13" x14ac:dyDescent="0.3">
      <c r="A23941"/>
      <c r="B23941"/>
      <c r="C23941" s="29"/>
      <c r="D23941"/>
      <c r="E23941" s="44"/>
      <c r="F23941" s="29"/>
      <c r="G23941" s="45"/>
      <c r="L23941"/>
      <c r="M23941" s="46"/>
    </row>
    <row r="23942" spans="1:13" x14ac:dyDescent="0.3">
      <c r="A23942"/>
      <c r="B23942"/>
      <c r="C23942" s="29"/>
      <c r="D23942"/>
      <c r="E23942" s="44"/>
      <c r="F23942" s="29"/>
      <c r="G23942" s="45"/>
      <c r="L23942"/>
      <c r="M23942" s="46"/>
    </row>
    <row r="23943" spans="1:13" x14ac:dyDescent="0.3">
      <c r="A23943"/>
      <c r="B23943"/>
      <c r="C23943" s="29"/>
      <c r="D23943"/>
      <c r="E23943" s="44"/>
      <c r="F23943" s="29"/>
      <c r="G23943" s="45"/>
      <c r="L23943"/>
      <c r="M23943" s="46"/>
    </row>
    <row r="23944" spans="1:13" x14ac:dyDescent="0.3">
      <c r="A23944"/>
      <c r="B23944"/>
      <c r="C23944" s="29"/>
      <c r="D23944"/>
      <c r="E23944" s="44"/>
      <c r="F23944" s="29"/>
      <c r="G23944" s="45"/>
      <c r="L23944"/>
      <c r="M23944" s="46"/>
    </row>
    <row r="23945" spans="1:13" x14ac:dyDescent="0.3">
      <c r="A23945"/>
      <c r="B23945"/>
      <c r="C23945" s="29"/>
      <c r="D23945"/>
      <c r="E23945" s="44"/>
      <c r="F23945" s="29"/>
      <c r="G23945" s="45"/>
      <c r="L23945"/>
      <c r="M23945" s="46"/>
    </row>
    <row r="23946" spans="1:13" x14ac:dyDescent="0.3">
      <c r="A23946"/>
      <c r="B23946"/>
      <c r="C23946" s="29"/>
      <c r="D23946"/>
      <c r="E23946" s="44"/>
      <c r="F23946" s="29"/>
      <c r="G23946" s="45"/>
      <c r="L23946"/>
      <c r="M23946" s="46"/>
    </row>
    <row r="23947" spans="1:13" x14ac:dyDescent="0.3">
      <c r="A23947"/>
      <c r="B23947"/>
      <c r="C23947" s="29"/>
      <c r="D23947"/>
      <c r="E23947" s="44"/>
      <c r="F23947" s="29"/>
      <c r="G23947" s="45"/>
      <c r="L23947"/>
      <c r="M23947" s="46"/>
    </row>
    <row r="23948" spans="1:13" x14ac:dyDescent="0.3">
      <c r="A23948"/>
      <c r="B23948"/>
      <c r="C23948" s="29"/>
      <c r="D23948"/>
      <c r="E23948" s="44"/>
      <c r="F23948" s="29"/>
      <c r="G23948" s="45"/>
      <c r="L23948"/>
      <c r="M23948" s="46"/>
    </row>
    <row r="23949" spans="1:13" x14ac:dyDescent="0.3">
      <c r="A23949"/>
      <c r="B23949"/>
      <c r="C23949" s="29"/>
      <c r="D23949"/>
      <c r="E23949" s="44"/>
      <c r="F23949" s="29"/>
      <c r="G23949" s="45"/>
      <c r="L23949"/>
      <c r="M23949" s="46"/>
    </row>
    <row r="23950" spans="1:13" x14ac:dyDescent="0.3">
      <c r="A23950"/>
      <c r="B23950"/>
      <c r="C23950" s="29"/>
      <c r="D23950"/>
      <c r="E23950" s="44"/>
      <c r="F23950" s="29"/>
      <c r="G23950" s="45"/>
      <c r="L23950"/>
      <c r="M23950" s="46"/>
    </row>
    <row r="23951" spans="1:13" x14ac:dyDescent="0.3">
      <c r="A23951"/>
      <c r="B23951"/>
      <c r="C23951" s="29"/>
      <c r="D23951"/>
      <c r="E23951" s="44"/>
      <c r="F23951" s="29"/>
      <c r="G23951" s="45"/>
      <c r="L23951"/>
      <c r="M23951" s="46"/>
    </row>
    <row r="23952" spans="1:13" x14ac:dyDescent="0.3">
      <c r="A23952"/>
      <c r="B23952"/>
      <c r="C23952" s="29"/>
      <c r="D23952"/>
      <c r="E23952" s="44"/>
      <c r="F23952" s="29"/>
      <c r="G23952" s="45"/>
      <c r="L23952"/>
      <c r="M23952" s="46"/>
    </row>
    <row r="23953" spans="1:13" x14ac:dyDescent="0.3">
      <c r="A23953"/>
      <c r="B23953"/>
      <c r="C23953" s="29"/>
      <c r="D23953"/>
      <c r="E23953" s="44"/>
      <c r="F23953" s="29"/>
      <c r="G23953" s="45"/>
      <c r="L23953"/>
      <c r="M23953" s="46"/>
    </row>
    <row r="23954" spans="1:13" x14ac:dyDescent="0.3">
      <c r="A23954"/>
      <c r="B23954"/>
      <c r="C23954" s="29"/>
      <c r="D23954"/>
      <c r="E23954" s="44"/>
      <c r="F23954" s="29"/>
      <c r="G23954" s="45"/>
      <c r="L23954"/>
      <c r="M23954" s="46"/>
    </row>
    <row r="23955" spans="1:13" x14ac:dyDescent="0.3">
      <c r="A23955"/>
      <c r="B23955"/>
      <c r="C23955" s="29"/>
      <c r="D23955"/>
      <c r="E23955" s="44"/>
      <c r="F23955" s="29"/>
      <c r="G23955" s="45"/>
      <c r="L23955"/>
      <c r="M23955" s="46"/>
    </row>
    <row r="23956" spans="1:13" x14ac:dyDescent="0.3">
      <c r="A23956"/>
      <c r="B23956"/>
      <c r="C23956" s="29"/>
      <c r="D23956"/>
      <c r="E23956" s="44"/>
      <c r="F23956" s="29"/>
      <c r="G23956" s="45"/>
      <c r="L23956"/>
      <c r="M23956" s="46"/>
    </row>
    <row r="23957" spans="1:13" x14ac:dyDescent="0.3">
      <c r="A23957"/>
      <c r="B23957"/>
      <c r="C23957" s="29"/>
      <c r="D23957"/>
      <c r="E23957" s="44"/>
      <c r="F23957" s="29"/>
      <c r="G23957" s="45"/>
      <c r="L23957"/>
      <c r="M23957" s="46"/>
    </row>
    <row r="23958" spans="1:13" x14ac:dyDescent="0.3">
      <c r="A23958"/>
      <c r="B23958"/>
      <c r="C23958" s="29"/>
      <c r="D23958"/>
      <c r="E23958" s="44"/>
      <c r="F23958" s="29"/>
      <c r="G23958" s="45"/>
      <c r="L23958"/>
      <c r="M23958" s="46"/>
    </row>
    <row r="23959" spans="1:13" x14ac:dyDescent="0.3">
      <c r="A23959"/>
      <c r="B23959"/>
      <c r="C23959" s="29"/>
      <c r="D23959"/>
      <c r="E23959" s="44"/>
      <c r="F23959" s="29"/>
      <c r="G23959" s="45"/>
      <c r="L23959"/>
      <c r="M23959" s="46"/>
    </row>
    <row r="23960" spans="1:13" x14ac:dyDescent="0.3">
      <c r="A23960"/>
      <c r="B23960"/>
      <c r="C23960" s="29"/>
      <c r="D23960"/>
      <c r="E23960" s="44"/>
      <c r="F23960" s="29"/>
      <c r="G23960" s="45"/>
      <c r="L23960"/>
      <c r="M23960" s="46"/>
    </row>
    <row r="23961" spans="1:13" x14ac:dyDescent="0.3">
      <c r="A23961"/>
      <c r="B23961"/>
      <c r="C23961" s="29"/>
      <c r="D23961"/>
      <c r="E23961" s="44"/>
      <c r="F23961" s="29"/>
      <c r="G23961" s="45"/>
      <c r="L23961"/>
      <c r="M23961" s="46"/>
    </row>
    <row r="23962" spans="1:13" x14ac:dyDescent="0.3">
      <c r="A23962"/>
      <c r="B23962"/>
      <c r="C23962" s="29"/>
      <c r="D23962"/>
      <c r="E23962" s="44"/>
      <c r="F23962" s="29"/>
      <c r="G23962" s="45"/>
      <c r="L23962"/>
      <c r="M23962" s="46"/>
    </row>
    <row r="23963" spans="1:13" x14ac:dyDescent="0.3">
      <c r="A23963"/>
      <c r="B23963"/>
      <c r="C23963" s="29"/>
      <c r="D23963"/>
      <c r="E23963" s="44"/>
      <c r="F23963" s="29"/>
      <c r="G23963" s="45"/>
      <c r="L23963"/>
      <c r="M23963" s="46"/>
    </row>
    <row r="23964" spans="1:13" x14ac:dyDescent="0.3">
      <c r="A23964"/>
      <c r="B23964"/>
      <c r="C23964" s="29"/>
      <c r="D23964"/>
      <c r="E23964" s="44"/>
      <c r="F23964" s="29"/>
      <c r="G23964" s="45"/>
      <c r="L23964"/>
      <c r="M23964" s="46"/>
    </row>
    <row r="23965" spans="1:13" x14ac:dyDescent="0.3">
      <c r="A23965"/>
      <c r="B23965"/>
      <c r="C23965" s="29"/>
      <c r="D23965"/>
      <c r="E23965" s="44"/>
      <c r="F23965" s="29"/>
      <c r="G23965" s="45"/>
      <c r="L23965"/>
      <c r="M23965" s="46"/>
    </row>
    <row r="23966" spans="1:13" x14ac:dyDescent="0.3">
      <c r="A23966"/>
      <c r="B23966"/>
      <c r="C23966" s="29"/>
      <c r="D23966"/>
      <c r="E23966" s="44"/>
      <c r="F23966" s="29"/>
      <c r="G23966" s="45"/>
      <c r="L23966"/>
      <c r="M23966" s="46"/>
    </row>
    <row r="23967" spans="1:13" x14ac:dyDescent="0.3">
      <c r="A23967"/>
      <c r="B23967"/>
      <c r="C23967" s="29"/>
      <c r="D23967"/>
      <c r="E23967" s="44"/>
      <c r="F23967" s="29"/>
      <c r="G23967" s="45"/>
      <c r="L23967"/>
      <c r="M23967" s="46"/>
    </row>
    <row r="23968" spans="1:13" x14ac:dyDescent="0.3">
      <c r="A23968"/>
      <c r="B23968"/>
      <c r="C23968" s="29"/>
      <c r="D23968"/>
      <c r="E23968" s="44"/>
      <c r="F23968" s="29"/>
      <c r="G23968" s="45"/>
      <c r="L23968"/>
      <c r="M23968" s="46"/>
    </row>
    <row r="23969" spans="1:13" x14ac:dyDescent="0.3">
      <c r="A23969"/>
      <c r="B23969"/>
      <c r="C23969" s="29"/>
      <c r="D23969"/>
      <c r="E23969" s="44"/>
      <c r="F23969" s="29"/>
      <c r="G23969" s="45"/>
      <c r="L23969"/>
      <c r="M23969" s="46"/>
    </row>
    <row r="23970" spans="1:13" x14ac:dyDescent="0.3">
      <c r="A23970"/>
      <c r="B23970"/>
      <c r="C23970" s="29"/>
      <c r="D23970"/>
      <c r="E23970" s="44"/>
      <c r="F23970" s="29"/>
      <c r="G23970" s="45"/>
      <c r="L23970"/>
      <c r="M23970" s="46"/>
    </row>
    <row r="23971" spans="1:13" x14ac:dyDescent="0.3">
      <c r="A23971"/>
      <c r="B23971"/>
      <c r="C23971" s="29"/>
      <c r="D23971"/>
      <c r="E23971" s="44"/>
      <c r="F23971" s="29"/>
      <c r="G23971" s="45"/>
      <c r="L23971"/>
      <c r="M23971" s="46"/>
    </row>
    <row r="23972" spans="1:13" x14ac:dyDescent="0.3">
      <c r="A23972"/>
      <c r="B23972"/>
      <c r="C23972" s="29"/>
      <c r="D23972"/>
      <c r="E23972" s="44"/>
      <c r="F23972" s="29"/>
      <c r="G23972" s="45"/>
      <c r="L23972"/>
      <c r="M23972" s="46"/>
    </row>
    <row r="23973" spans="1:13" x14ac:dyDescent="0.3">
      <c r="A23973"/>
      <c r="B23973"/>
      <c r="C23973" s="29"/>
      <c r="D23973"/>
      <c r="E23973" s="44"/>
      <c r="F23973" s="29"/>
      <c r="G23973" s="45"/>
      <c r="L23973"/>
      <c r="M23973" s="46"/>
    </row>
    <row r="23974" spans="1:13" x14ac:dyDescent="0.3">
      <c r="A23974"/>
      <c r="B23974"/>
      <c r="C23974" s="29"/>
      <c r="D23974"/>
      <c r="E23974" s="44"/>
      <c r="F23974" s="29"/>
      <c r="G23974" s="45"/>
      <c r="L23974"/>
      <c r="M23974" s="46"/>
    </row>
    <row r="23975" spans="1:13" x14ac:dyDescent="0.3">
      <c r="A23975"/>
      <c r="B23975"/>
      <c r="C23975" s="29"/>
      <c r="D23975"/>
      <c r="E23975" s="44"/>
      <c r="F23975" s="29"/>
      <c r="G23975" s="45"/>
      <c r="L23975"/>
      <c r="M23975" s="46"/>
    </row>
    <row r="23976" spans="1:13" x14ac:dyDescent="0.3">
      <c r="A23976"/>
      <c r="B23976"/>
      <c r="C23976" s="29"/>
      <c r="D23976"/>
      <c r="E23976" s="44"/>
      <c r="F23976" s="29"/>
      <c r="G23976" s="45"/>
      <c r="L23976"/>
      <c r="M23976" s="46"/>
    </row>
    <row r="23977" spans="1:13" x14ac:dyDescent="0.3">
      <c r="A23977"/>
      <c r="B23977"/>
      <c r="C23977" s="29"/>
      <c r="D23977"/>
      <c r="E23977" s="44"/>
      <c r="F23977" s="29"/>
      <c r="G23977" s="45"/>
      <c r="L23977"/>
      <c r="M23977" s="46"/>
    </row>
    <row r="23978" spans="1:13" x14ac:dyDescent="0.3">
      <c r="A23978"/>
      <c r="B23978"/>
      <c r="C23978" s="29"/>
      <c r="D23978"/>
      <c r="E23978" s="44"/>
      <c r="F23978" s="29"/>
      <c r="G23978" s="45"/>
      <c r="L23978"/>
      <c r="M23978" s="46"/>
    </row>
    <row r="23979" spans="1:13" x14ac:dyDescent="0.3">
      <c r="A23979"/>
      <c r="B23979"/>
      <c r="C23979" s="29"/>
      <c r="D23979"/>
      <c r="E23979" s="44"/>
      <c r="F23979" s="29"/>
      <c r="G23979" s="45"/>
      <c r="L23979"/>
      <c r="M23979" s="46"/>
    </row>
    <row r="23980" spans="1:13" x14ac:dyDescent="0.3">
      <c r="A23980"/>
      <c r="B23980"/>
      <c r="C23980" s="29"/>
      <c r="D23980"/>
      <c r="E23980" s="44"/>
      <c r="F23980" s="29"/>
      <c r="G23980" s="45"/>
      <c r="L23980"/>
      <c r="M23980" s="46"/>
    </row>
    <row r="23981" spans="1:13" x14ac:dyDescent="0.3">
      <c r="A23981"/>
      <c r="B23981"/>
      <c r="C23981" s="29"/>
      <c r="D23981"/>
      <c r="E23981" s="44"/>
      <c r="F23981" s="29"/>
      <c r="G23981" s="45"/>
      <c r="L23981"/>
      <c r="M23981" s="46"/>
    </row>
    <row r="23982" spans="1:13" x14ac:dyDescent="0.3">
      <c r="A23982"/>
      <c r="B23982"/>
      <c r="C23982" s="29"/>
      <c r="D23982"/>
      <c r="E23982" s="44"/>
      <c r="F23982" s="29"/>
      <c r="G23982" s="45"/>
      <c r="L23982"/>
      <c r="M23982" s="46"/>
    </row>
    <row r="23983" spans="1:13" x14ac:dyDescent="0.3">
      <c r="A23983"/>
      <c r="B23983"/>
      <c r="C23983" s="29"/>
      <c r="D23983"/>
      <c r="E23983" s="44"/>
      <c r="F23983" s="29"/>
      <c r="G23983" s="45"/>
      <c r="L23983"/>
      <c r="M23983" s="46"/>
    </row>
    <row r="23984" spans="1:13" x14ac:dyDescent="0.3">
      <c r="A23984"/>
      <c r="B23984"/>
      <c r="C23984" s="29"/>
      <c r="D23984"/>
      <c r="E23984" s="44"/>
      <c r="F23984" s="29"/>
      <c r="G23984" s="45"/>
      <c r="L23984"/>
      <c r="M23984" s="46"/>
    </row>
    <row r="23985" spans="1:13" x14ac:dyDescent="0.3">
      <c r="A23985"/>
      <c r="B23985"/>
      <c r="C23985" s="29"/>
      <c r="D23985"/>
      <c r="E23985" s="44"/>
      <c r="F23985" s="29"/>
      <c r="G23985" s="45"/>
      <c r="L23985"/>
      <c r="M23985" s="46"/>
    </row>
    <row r="23986" spans="1:13" x14ac:dyDescent="0.3">
      <c r="A23986"/>
      <c r="B23986"/>
      <c r="C23986" s="29"/>
      <c r="D23986"/>
      <c r="E23986" s="44"/>
      <c r="F23986" s="29"/>
      <c r="G23986" s="45"/>
      <c r="L23986"/>
      <c r="M23986" s="46"/>
    </row>
    <row r="23987" spans="1:13" x14ac:dyDescent="0.3">
      <c r="A23987"/>
      <c r="B23987"/>
      <c r="C23987" s="29"/>
      <c r="D23987"/>
      <c r="E23987" s="44"/>
      <c r="F23987" s="29"/>
      <c r="G23987" s="45"/>
      <c r="L23987"/>
      <c r="M23987" s="46"/>
    </row>
    <row r="23988" spans="1:13" x14ac:dyDescent="0.3">
      <c r="A23988"/>
      <c r="B23988"/>
      <c r="C23988" s="29"/>
      <c r="D23988"/>
      <c r="E23988" s="44"/>
      <c r="F23988" s="29"/>
      <c r="G23988" s="45"/>
      <c r="L23988"/>
      <c r="M23988" s="46"/>
    </row>
    <row r="23989" spans="1:13" x14ac:dyDescent="0.3">
      <c r="A23989"/>
      <c r="B23989"/>
      <c r="C23989" s="29"/>
      <c r="D23989"/>
      <c r="E23989" s="44"/>
      <c r="F23989" s="29"/>
      <c r="G23989" s="45"/>
      <c r="L23989"/>
      <c r="M23989" s="46"/>
    </row>
    <row r="23990" spans="1:13" x14ac:dyDescent="0.3">
      <c r="A23990"/>
      <c r="B23990"/>
      <c r="C23990" s="29"/>
      <c r="D23990"/>
      <c r="E23990" s="44"/>
      <c r="F23990" s="29"/>
      <c r="G23990" s="45"/>
      <c r="L23990"/>
      <c r="M23990" s="46"/>
    </row>
    <row r="23991" spans="1:13" x14ac:dyDescent="0.3">
      <c r="A23991"/>
      <c r="B23991"/>
      <c r="C23991" s="29"/>
      <c r="D23991"/>
      <c r="E23991" s="44"/>
      <c r="F23991" s="29"/>
      <c r="G23991" s="45"/>
      <c r="L23991"/>
      <c r="M23991" s="46"/>
    </row>
    <row r="23992" spans="1:13" x14ac:dyDescent="0.3">
      <c r="A23992"/>
      <c r="B23992"/>
      <c r="C23992" s="29"/>
      <c r="D23992"/>
      <c r="E23992" s="44"/>
      <c r="F23992" s="29"/>
      <c r="G23992" s="45"/>
      <c r="L23992"/>
      <c r="M23992" s="46"/>
    </row>
    <row r="23993" spans="1:13" x14ac:dyDescent="0.3">
      <c r="A23993"/>
      <c r="B23993"/>
      <c r="C23993" s="29"/>
      <c r="D23993"/>
      <c r="E23993" s="44"/>
      <c r="F23993" s="29"/>
      <c r="G23993" s="45"/>
      <c r="L23993"/>
      <c r="M23993" s="46"/>
    </row>
    <row r="23994" spans="1:13" x14ac:dyDescent="0.3">
      <c r="A23994"/>
      <c r="B23994"/>
      <c r="C23994" s="29"/>
      <c r="D23994"/>
      <c r="E23994" s="44"/>
      <c r="F23994" s="29"/>
      <c r="G23994" s="45"/>
      <c r="L23994"/>
      <c r="M23994" s="46"/>
    </row>
    <row r="23995" spans="1:13" x14ac:dyDescent="0.3">
      <c r="A23995"/>
      <c r="B23995"/>
      <c r="C23995" s="29"/>
      <c r="D23995"/>
      <c r="E23995" s="44"/>
      <c r="F23995" s="29"/>
      <c r="G23995" s="45"/>
      <c r="L23995"/>
      <c r="M23995" s="46"/>
    </row>
    <row r="23996" spans="1:13" x14ac:dyDescent="0.3">
      <c r="A23996"/>
      <c r="B23996"/>
      <c r="C23996" s="29"/>
      <c r="D23996"/>
      <c r="E23996" s="44"/>
      <c r="F23996" s="29"/>
      <c r="G23996" s="45"/>
      <c r="L23996"/>
      <c r="M23996" s="46"/>
    </row>
    <row r="23997" spans="1:13" x14ac:dyDescent="0.3">
      <c r="A23997"/>
      <c r="B23997"/>
      <c r="C23997" s="29"/>
      <c r="D23997"/>
      <c r="E23997" s="44"/>
      <c r="F23997" s="29"/>
      <c r="G23997" s="45"/>
      <c r="L23997"/>
      <c r="M23997" s="46"/>
    </row>
    <row r="23998" spans="1:13" x14ac:dyDescent="0.3">
      <c r="A23998"/>
      <c r="B23998"/>
      <c r="C23998" s="29"/>
      <c r="D23998"/>
      <c r="E23998" s="44"/>
      <c r="F23998" s="29"/>
      <c r="G23998" s="45"/>
      <c r="L23998"/>
      <c r="M23998" s="46"/>
    </row>
    <row r="23999" spans="1:13" x14ac:dyDescent="0.3">
      <c r="A23999"/>
      <c r="B23999"/>
      <c r="C23999" s="29"/>
      <c r="D23999"/>
      <c r="E23999" s="44"/>
      <c r="F23999" s="29"/>
      <c r="G23999" s="45"/>
      <c r="L23999"/>
      <c r="M23999" s="46"/>
    </row>
    <row r="24000" spans="1:13" x14ac:dyDescent="0.3">
      <c r="A24000"/>
      <c r="B24000"/>
      <c r="C24000" s="29"/>
      <c r="D24000"/>
      <c r="E24000" s="44"/>
      <c r="F24000" s="29"/>
      <c r="G24000" s="45"/>
      <c r="L24000"/>
      <c r="M24000" s="46"/>
    </row>
    <row r="24001" spans="1:13" x14ac:dyDescent="0.3">
      <c r="A24001"/>
      <c r="B24001"/>
      <c r="C24001" s="29"/>
      <c r="D24001"/>
      <c r="E24001" s="44"/>
      <c r="F24001" s="29"/>
      <c r="G24001" s="45"/>
      <c r="L24001"/>
      <c r="M24001" s="46"/>
    </row>
    <row r="24002" spans="1:13" x14ac:dyDescent="0.3">
      <c r="A24002"/>
      <c r="B24002"/>
      <c r="C24002" s="29"/>
      <c r="D24002"/>
      <c r="E24002" s="44"/>
      <c r="F24002" s="29"/>
      <c r="G24002" s="45"/>
      <c r="L24002"/>
      <c r="M24002" s="46"/>
    </row>
    <row r="24003" spans="1:13" x14ac:dyDescent="0.3">
      <c r="A24003"/>
      <c r="B24003"/>
      <c r="C24003" s="29"/>
      <c r="D24003"/>
      <c r="E24003" s="44"/>
      <c r="F24003" s="29"/>
      <c r="G24003" s="45"/>
      <c r="L24003"/>
      <c r="M24003" s="46"/>
    </row>
    <row r="24004" spans="1:13" x14ac:dyDescent="0.3">
      <c r="A24004"/>
      <c r="B24004"/>
      <c r="C24004" s="29"/>
      <c r="D24004"/>
      <c r="E24004" s="44"/>
      <c r="F24004" s="29"/>
      <c r="G24004" s="45"/>
      <c r="L24004"/>
      <c r="M24004" s="46"/>
    </row>
    <row r="24005" spans="1:13" x14ac:dyDescent="0.3">
      <c r="A24005"/>
      <c r="B24005"/>
      <c r="C24005" s="29"/>
      <c r="D24005"/>
      <c r="E24005" s="44"/>
      <c r="F24005" s="29"/>
      <c r="G24005" s="45"/>
      <c r="L24005"/>
      <c r="M24005" s="46"/>
    </row>
    <row r="24006" spans="1:13" x14ac:dyDescent="0.3">
      <c r="A24006"/>
      <c r="B24006"/>
      <c r="C24006" s="29"/>
      <c r="D24006"/>
      <c r="E24006" s="44"/>
      <c r="F24006" s="29"/>
      <c r="G24006" s="45"/>
      <c r="L24006"/>
      <c r="M24006" s="46"/>
    </row>
    <row r="24007" spans="1:13" x14ac:dyDescent="0.3">
      <c r="A24007"/>
      <c r="B24007"/>
      <c r="C24007" s="29"/>
      <c r="D24007"/>
      <c r="E24007" s="44"/>
      <c r="F24007" s="29"/>
      <c r="G24007" s="45"/>
      <c r="L24007"/>
      <c r="M24007" s="46"/>
    </row>
    <row r="24008" spans="1:13" x14ac:dyDescent="0.3">
      <c r="A24008"/>
      <c r="B24008"/>
      <c r="C24008" s="29"/>
      <c r="D24008"/>
      <c r="E24008" s="44"/>
      <c r="F24008" s="29"/>
      <c r="G24008" s="45"/>
      <c r="L24008"/>
      <c r="M24008" s="46"/>
    </row>
    <row r="24009" spans="1:13" x14ac:dyDescent="0.3">
      <c r="A24009"/>
      <c r="B24009"/>
      <c r="C24009" s="29"/>
      <c r="D24009"/>
      <c r="E24009" s="44"/>
      <c r="F24009" s="29"/>
      <c r="G24009" s="45"/>
      <c r="L24009"/>
      <c r="M24009" s="46"/>
    </row>
    <row r="24010" spans="1:13" x14ac:dyDescent="0.3">
      <c r="A24010"/>
      <c r="B24010"/>
      <c r="C24010" s="29"/>
      <c r="D24010"/>
      <c r="E24010" s="44"/>
      <c r="F24010" s="29"/>
      <c r="G24010" s="45"/>
      <c r="L24010"/>
      <c r="M24010" s="46"/>
    </row>
    <row r="24011" spans="1:13" x14ac:dyDescent="0.3">
      <c r="A24011"/>
      <c r="B24011"/>
      <c r="C24011" s="29"/>
      <c r="D24011"/>
      <c r="E24011" s="44"/>
      <c r="F24011" s="29"/>
      <c r="G24011" s="45"/>
      <c r="L24011"/>
      <c r="M24011" s="46"/>
    </row>
    <row r="24012" spans="1:13" x14ac:dyDescent="0.3">
      <c r="A24012"/>
      <c r="B24012"/>
      <c r="C24012" s="29"/>
      <c r="D24012"/>
      <c r="E24012" s="44"/>
      <c r="F24012" s="29"/>
      <c r="G24012" s="45"/>
      <c r="L24012"/>
      <c r="M24012" s="46"/>
    </row>
    <row r="24013" spans="1:13" x14ac:dyDescent="0.3">
      <c r="A24013"/>
      <c r="B24013"/>
      <c r="C24013" s="29"/>
      <c r="D24013"/>
      <c r="E24013" s="44"/>
      <c r="F24013" s="29"/>
      <c r="G24013" s="45"/>
      <c r="L24013"/>
      <c r="M24013" s="46"/>
    </row>
    <row r="24014" spans="1:13" x14ac:dyDescent="0.3">
      <c r="A24014"/>
      <c r="B24014"/>
      <c r="C24014" s="29"/>
      <c r="D24014"/>
      <c r="E24014" s="44"/>
      <c r="F24014" s="29"/>
      <c r="G24014" s="45"/>
      <c r="L24014"/>
      <c r="M24014" s="46"/>
    </row>
    <row r="24015" spans="1:13" x14ac:dyDescent="0.3">
      <c r="A24015"/>
      <c r="B24015"/>
      <c r="C24015" s="29"/>
      <c r="D24015"/>
      <c r="E24015" s="44"/>
      <c r="F24015" s="29"/>
      <c r="G24015" s="45"/>
      <c r="L24015"/>
      <c r="M24015" s="46"/>
    </row>
    <row r="24016" spans="1:13" x14ac:dyDescent="0.3">
      <c r="A24016"/>
      <c r="B24016"/>
      <c r="C24016" s="29"/>
      <c r="D24016"/>
      <c r="E24016" s="44"/>
      <c r="F24016" s="29"/>
      <c r="G24016" s="45"/>
      <c r="L24016"/>
      <c r="M24016" s="46"/>
    </row>
    <row r="24017" spans="1:13" x14ac:dyDescent="0.3">
      <c r="A24017"/>
      <c r="B24017"/>
      <c r="C24017" s="29"/>
      <c r="D24017"/>
      <c r="E24017" s="44"/>
      <c r="F24017" s="29"/>
      <c r="G24017" s="45"/>
      <c r="L24017"/>
      <c r="M24017" s="46"/>
    </row>
    <row r="24018" spans="1:13" x14ac:dyDescent="0.3">
      <c r="A24018"/>
      <c r="B24018"/>
      <c r="C24018" s="29"/>
      <c r="D24018"/>
      <c r="E24018" s="44"/>
      <c r="F24018" s="29"/>
      <c r="G24018" s="45"/>
      <c r="L24018"/>
      <c r="M24018" s="46"/>
    </row>
    <row r="24019" spans="1:13" x14ac:dyDescent="0.3">
      <c r="A24019"/>
      <c r="B24019"/>
      <c r="C24019" s="29"/>
      <c r="D24019"/>
      <c r="E24019" s="44"/>
      <c r="F24019" s="29"/>
      <c r="G24019" s="45"/>
      <c r="L24019"/>
      <c r="M24019" s="46"/>
    </row>
    <row r="24020" spans="1:13" x14ac:dyDescent="0.3">
      <c r="A24020"/>
      <c r="B24020"/>
      <c r="C24020" s="29"/>
      <c r="D24020"/>
      <c r="E24020" s="44"/>
      <c r="F24020" s="29"/>
      <c r="G24020" s="45"/>
      <c r="L24020"/>
      <c r="M24020" s="46"/>
    </row>
    <row r="24021" spans="1:13" x14ac:dyDescent="0.3">
      <c r="A24021"/>
      <c r="B24021"/>
      <c r="C24021" s="29"/>
      <c r="D24021"/>
      <c r="E24021" s="44"/>
      <c r="F24021" s="29"/>
      <c r="G24021" s="45"/>
      <c r="L24021"/>
      <c r="M24021" s="46"/>
    </row>
    <row r="24022" spans="1:13" x14ac:dyDescent="0.3">
      <c r="A24022"/>
      <c r="B24022"/>
      <c r="C24022" s="29"/>
      <c r="D24022"/>
      <c r="E24022" s="44"/>
      <c r="F24022" s="29"/>
      <c r="G24022" s="45"/>
      <c r="L24022"/>
      <c r="M24022" s="46"/>
    </row>
    <row r="24023" spans="1:13" x14ac:dyDescent="0.3">
      <c r="A24023"/>
      <c r="B24023"/>
      <c r="C24023" s="29"/>
      <c r="D24023"/>
      <c r="E24023" s="44"/>
      <c r="F24023" s="29"/>
      <c r="G24023" s="45"/>
      <c r="L24023"/>
      <c r="M24023" s="46"/>
    </row>
    <row r="24024" spans="1:13" x14ac:dyDescent="0.3">
      <c r="A24024"/>
      <c r="B24024"/>
      <c r="C24024" s="29"/>
      <c r="D24024"/>
      <c r="E24024" s="44"/>
      <c r="F24024" s="29"/>
      <c r="G24024" s="45"/>
      <c r="L24024"/>
      <c r="M24024" s="46"/>
    </row>
    <row r="24025" spans="1:13" x14ac:dyDescent="0.3">
      <c r="A24025"/>
      <c r="B24025"/>
      <c r="C24025" s="29"/>
      <c r="D24025"/>
      <c r="E24025" s="44"/>
      <c r="F24025" s="29"/>
      <c r="G24025" s="45"/>
      <c r="L24025"/>
      <c r="M24025" s="46"/>
    </row>
    <row r="24026" spans="1:13" x14ac:dyDescent="0.3">
      <c r="A24026"/>
      <c r="B24026"/>
      <c r="C24026" s="29"/>
      <c r="D24026"/>
      <c r="E24026" s="44"/>
      <c r="F24026" s="29"/>
      <c r="G24026" s="45"/>
      <c r="L24026"/>
      <c r="M24026" s="46"/>
    </row>
    <row r="24027" spans="1:13" x14ac:dyDescent="0.3">
      <c r="A24027"/>
      <c r="B24027"/>
      <c r="C24027" s="29"/>
      <c r="D24027"/>
      <c r="E24027" s="44"/>
      <c r="F24027" s="29"/>
      <c r="G24027" s="45"/>
      <c r="L24027"/>
      <c r="M24027" s="46"/>
    </row>
    <row r="24028" spans="1:13" x14ac:dyDescent="0.3">
      <c r="A24028"/>
      <c r="B24028"/>
      <c r="C24028" s="29"/>
      <c r="D24028"/>
      <c r="E24028" s="44"/>
      <c r="F24028" s="29"/>
      <c r="G24028" s="45"/>
      <c r="L24028"/>
      <c r="M24028" s="46"/>
    </row>
    <row r="24029" spans="1:13" x14ac:dyDescent="0.3">
      <c r="A24029"/>
      <c r="B24029"/>
      <c r="C24029" s="29"/>
      <c r="D24029"/>
      <c r="E24029" s="44"/>
      <c r="F24029" s="29"/>
      <c r="G24029" s="45"/>
      <c r="L24029"/>
      <c r="M24029" s="46"/>
    </row>
    <row r="24030" spans="1:13" x14ac:dyDescent="0.3">
      <c r="A24030"/>
      <c r="B24030"/>
      <c r="C24030" s="29"/>
      <c r="D24030"/>
      <c r="E24030" s="44"/>
      <c r="F24030" s="29"/>
      <c r="G24030" s="45"/>
      <c r="L24030"/>
      <c r="M24030" s="46"/>
    </row>
    <row r="24031" spans="1:13" x14ac:dyDescent="0.3">
      <c r="A24031"/>
      <c r="B24031"/>
      <c r="C24031" s="29"/>
      <c r="D24031"/>
      <c r="E24031" s="44"/>
      <c r="F24031" s="29"/>
      <c r="G24031" s="45"/>
      <c r="L24031"/>
      <c r="M24031" s="46"/>
    </row>
    <row r="24032" spans="1:13" x14ac:dyDescent="0.3">
      <c r="A24032"/>
      <c r="B24032"/>
      <c r="C24032" s="29"/>
      <c r="D24032"/>
      <c r="E24032" s="44"/>
      <c r="F24032" s="29"/>
      <c r="G24032" s="45"/>
      <c r="L24032"/>
      <c r="M24032" s="46"/>
    </row>
    <row r="24033" spans="1:13" x14ac:dyDescent="0.3">
      <c r="A24033"/>
      <c r="B24033"/>
      <c r="C24033" s="29"/>
      <c r="D24033"/>
      <c r="E24033" s="44"/>
      <c r="F24033" s="29"/>
      <c r="G24033" s="45"/>
      <c r="L24033"/>
      <c r="M24033" s="46"/>
    </row>
    <row r="24034" spans="1:13" x14ac:dyDescent="0.3">
      <c r="A24034"/>
      <c r="B24034"/>
      <c r="C24034" s="29"/>
      <c r="D24034"/>
      <c r="E24034" s="44"/>
      <c r="F24034" s="29"/>
      <c r="G24034" s="45"/>
      <c r="L24034"/>
      <c r="M24034" s="46"/>
    </row>
    <row r="24035" spans="1:13" x14ac:dyDescent="0.3">
      <c r="A24035"/>
      <c r="B24035"/>
      <c r="C24035" s="29"/>
      <c r="D24035"/>
      <c r="E24035" s="44"/>
      <c r="F24035" s="29"/>
      <c r="G24035" s="45"/>
      <c r="L24035"/>
      <c r="M24035" s="46"/>
    </row>
    <row r="24036" spans="1:13" x14ac:dyDescent="0.3">
      <c r="A24036"/>
      <c r="B24036"/>
      <c r="C24036" s="29"/>
      <c r="D24036"/>
      <c r="E24036" s="44"/>
      <c r="F24036" s="29"/>
      <c r="G24036" s="45"/>
      <c r="L24036"/>
      <c r="M24036" s="46"/>
    </row>
    <row r="24037" spans="1:13" x14ac:dyDescent="0.3">
      <c r="A24037"/>
      <c r="B24037"/>
      <c r="C24037" s="29"/>
      <c r="D24037"/>
      <c r="E24037" s="44"/>
      <c r="F24037" s="29"/>
      <c r="G24037" s="45"/>
      <c r="L24037"/>
      <c r="M24037" s="46"/>
    </row>
    <row r="24038" spans="1:13" x14ac:dyDescent="0.3">
      <c r="A24038"/>
      <c r="B24038"/>
      <c r="C24038" s="29"/>
      <c r="D24038"/>
      <c r="E24038" s="44"/>
      <c r="F24038" s="29"/>
      <c r="G24038" s="45"/>
      <c r="L24038"/>
      <c r="M24038" s="46"/>
    </row>
    <row r="24039" spans="1:13" x14ac:dyDescent="0.3">
      <c r="A24039"/>
      <c r="B24039"/>
      <c r="C24039" s="29"/>
      <c r="D24039"/>
      <c r="E24039" s="44"/>
      <c r="F24039" s="29"/>
      <c r="G24039" s="45"/>
      <c r="L24039"/>
      <c r="M24039" s="46"/>
    </row>
    <row r="24040" spans="1:13" x14ac:dyDescent="0.3">
      <c r="A24040"/>
      <c r="B24040"/>
      <c r="C24040" s="29"/>
      <c r="D24040"/>
      <c r="E24040" s="44"/>
      <c r="F24040" s="29"/>
      <c r="G24040" s="45"/>
      <c r="L24040"/>
      <c r="M24040" s="46"/>
    </row>
    <row r="24041" spans="1:13" x14ac:dyDescent="0.3">
      <c r="A24041"/>
      <c r="B24041"/>
      <c r="C24041" s="29"/>
      <c r="D24041"/>
      <c r="E24041" s="44"/>
      <c r="F24041" s="29"/>
      <c r="G24041" s="45"/>
      <c r="L24041"/>
      <c r="M24041" s="46"/>
    </row>
    <row r="24042" spans="1:13" x14ac:dyDescent="0.3">
      <c r="A24042"/>
      <c r="B24042"/>
      <c r="C24042" s="29"/>
      <c r="D24042"/>
      <c r="E24042" s="44"/>
      <c r="F24042" s="29"/>
      <c r="G24042" s="45"/>
      <c r="L24042"/>
      <c r="M24042" s="46"/>
    </row>
    <row r="24043" spans="1:13" x14ac:dyDescent="0.3">
      <c r="A24043"/>
      <c r="B24043"/>
      <c r="C24043" s="29"/>
      <c r="D24043"/>
      <c r="E24043" s="44"/>
      <c r="F24043" s="29"/>
      <c r="G24043" s="45"/>
      <c r="L24043"/>
      <c r="M24043" s="46"/>
    </row>
    <row r="24044" spans="1:13" x14ac:dyDescent="0.3">
      <c r="A24044"/>
      <c r="B24044"/>
      <c r="C24044" s="29"/>
      <c r="D24044"/>
      <c r="E24044" s="44"/>
      <c r="F24044" s="29"/>
      <c r="G24044" s="45"/>
      <c r="L24044"/>
      <c r="M24044" s="46"/>
    </row>
    <row r="24045" spans="1:13" x14ac:dyDescent="0.3">
      <c r="A24045"/>
      <c r="B24045"/>
      <c r="C24045" s="29"/>
      <c r="D24045"/>
      <c r="E24045" s="44"/>
      <c r="F24045" s="29"/>
      <c r="G24045" s="45"/>
      <c r="L24045"/>
      <c r="M24045" s="46"/>
    </row>
    <row r="24046" spans="1:13" x14ac:dyDescent="0.3">
      <c r="A24046"/>
      <c r="B24046"/>
      <c r="C24046" s="29"/>
      <c r="D24046"/>
      <c r="E24046" s="44"/>
      <c r="F24046" s="29"/>
      <c r="G24046" s="45"/>
      <c r="L24046"/>
      <c r="M24046" s="46"/>
    </row>
    <row r="24047" spans="1:13" x14ac:dyDescent="0.3">
      <c r="A24047"/>
      <c r="B24047"/>
      <c r="C24047" s="29"/>
      <c r="D24047"/>
      <c r="E24047" s="44"/>
      <c r="F24047" s="29"/>
      <c r="G24047" s="45"/>
      <c r="L24047"/>
      <c r="M24047" s="46"/>
    </row>
    <row r="24048" spans="1:13" x14ac:dyDescent="0.3">
      <c r="A24048"/>
      <c r="B24048"/>
      <c r="C24048" s="29"/>
      <c r="D24048"/>
      <c r="E24048" s="44"/>
      <c r="F24048" s="29"/>
      <c r="G24048" s="45"/>
      <c r="L24048"/>
      <c r="M24048" s="46"/>
    </row>
    <row r="24049" spans="1:13" x14ac:dyDescent="0.3">
      <c r="A24049"/>
      <c r="B24049"/>
      <c r="C24049" s="29"/>
      <c r="D24049"/>
      <c r="E24049" s="44"/>
      <c r="F24049" s="29"/>
      <c r="G24049" s="45"/>
      <c r="L24049"/>
      <c r="M24049" s="46"/>
    </row>
    <row r="24050" spans="1:13" x14ac:dyDescent="0.3">
      <c r="A24050"/>
      <c r="B24050"/>
      <c r="C24050" s="29"/>
      <c r="D24050"/>
      <c r="E24050" s="44"/>
      <c r="F24050" s="29"/>
      <c r="G24050" s="45"/>
      <c r="L24050"/>
      <c r="M24050" s="46"/>
    </row>
    <row r="24051" spans="1:13" x14ac:dyDescent="0.3">
      <c r="A24051"/>
      <c r="B24051"/>
      <c r="C24051" s="29"/>
      <c r="D24051"/>
      <c r="E24051" s="44"/>
      <c r="F24051" s="29"/>
      <c r="G24051" s="45"/>
      <c r="L24051"/>
      <c r="M24051" s="46"/>
    </row>
    <row r="24052" spans="1:13" x14ac:dyDescent="0.3">
      <c r="A24052"/>
      <c r="B24052"/>
      <c r="C24052" s="29"/>
      <c r="D24052"/>
      <c r="E24052" s="44"/>
      <c r="F24052" s="29"/>
      <c r="G24052" s="45"/>
      <c r="L24052"/>
      <c r="M24052" s="46"/>
    </row>
    <row r="24053" spans="1:13" x14ac:dyDescent="0.3">
      <c r="A24053"/>
      <c r="B24053"/>
      <c r="C24053" s="29"/>
      <c r="D24053"/>
      <c r="E24053" s="44"/>
      <c r="F24053" s="29"/>
      <c r="G24053" s="45"/>
      <c r="L24053"/>
      <c r="M24053" s="46"/>
    </row>
    <row r="24054" spans="1:13" x14ac:dyDescent="0.3">
      <c r="A24054"/>
      <c r="B24054"/>
      <c r="C24054" s="29"/>
      <c r="D24054"/>
      <c r="E24054" s="44"/>
      <c r="F24054" s="29"/>
      <c r="G24054" s="45"/>
      <c r="L24054"/>
      <c r="M24054" s="46"/>
    </row>
    <row r="24055" spans="1:13" x14ac:dyDescent="0.3">
      <c r="A24055"/>
      <c r="B24055"/>
      <c r="C24055" s="29"/>
      <c r="D24055"/>
      <c r="E24055" s="44"/>
      <c r="F24055" s="29"/>
      <c r="G24055" s="45"/>
      <c r="L24055"/>
      <c r="M24055" s="46"/>
    </row>
    <row r="24056" spans="1:13" x14ac:dyDescent="0.3">
      <c r="A24056"/>
      <c r="B24056"/>
      <c r="C24056" s="29"/>
      <c r="D24056"/>
      <c r="E24056" s="44"/>
      <c r="F24056" s="29"/>
      <c r="G24056" s="45"/>
      <c r="L24056"/>
      <c r="M24056" s="46"/>
    </row>
    <row r="24057" spans="1:13" x14ac:dyDescent="0.3">
      <c r="A24057"/>
      <c r="B24057"/>
      <c r="C24057" s="29"/>
      <c r="D24057"/>
      <c r="E24057" s="44"/>
      <c r="F24057" s="29"/>
      <c r="G24057" s="45"/>
      <c r="L24057"/>
      <c r="M24057" s="46"/>
    </row>
    <row r="24058" spans="1:13" x14ac:dyDescent="0.3">
      <c r="A24058"/>
      <c r="B24058"/>
      <c r="C24058" s="29"/>
      <c r="D24058"/>
      <c r="E24058" s="44"/>
      <c r="F24058" s="29"/>
      <c r="G24058" s="45"/>
      <c r="L24058"/>
      <c r="M24058" s="46"/>
    </row>
    <row r="24059" spans="1:13" x14ac:dyDescent="0.3">
      <c r="A24059"/>
      <c r="B24059"/>
      <c r="C24059" s="29"/>
      <c r="D24059"/>
      <c r="E24059" s="44"/>
      <c r="F24059" s="29"/>
      <c r="G24059" s="45"/>
      <c r="L24059"/>
      <c r="M24059" s="46"/>
    </row>
    <row r="24060" spans="1:13" x14ac:dyDescent="0.3">
      <c r="A24060"/>
      <c r="B24060"/>
      <c r="C24060" s="29"/>
      <c r="D24060"/>
      <c r="E24060" s="44"/>
      <c r="F24060" s="29"/>
      <c r="G24060" s="45"/>
      <c r="L24060"/>
      <c r="M24060" s="46"/>
    </row>
    <row r="24061" spans="1:13" x14ac:dyDescent="0.3">
      <c r="A24061"/>
      <c r="B24061"/>
      <c r="C24061" s="29"/>
      <c r="D24061"/>
      <c r="E24061" s="44"/>
      <c r="F24061" s="29"/>
      <c r="G24061" s="45"/>
      <c r="L24061"/>
      <c r="M24061" s="46"/>
    </row>
    <row r="24062" spans="1:13" x14ac:dyDescent="0.3">
      <c r="A24062"/>
      <c r="B24062"/>
      <c r="C24062" s="29"/>
      <c r="D24062"/>
      <c r="E24062" s="44"/>
      <c r="F24062" s="29"/>
      <c r="G24062" s="45"/>
      <c r="L24062"/>
      <c r="M24062" s="46"/>
    </row>
    <row r="24063" spans="1:13" x14ac:dyDescent="0.3">
      <c r="A24063"/>
      <c r="B24063"/>
      <c r="C24063" s="29"/>
      <c r="D24063"/>
      <c r="E24063" s="44"/>
      <c r="F24063" s="29"/>
      <c r="G24063" s="45"/>
      <c r="L24063"/>
      <c r="M24063" s="46"/>
    </row>
    <row r="24064" spans="1:13" x14ac:dyDescent="0.3">
      <c r="A24064"/>
      <c r="B24064"/>
      <c r="C24064" s="29"/>
      <c r="D24064"/>
      <c r="E24064" s="44"/>
      <c r="F24064" s="29"/>
      <c r="G24064" s="45"/>
      <c r="L24064"/>
      <c r="M24064" s="46"/>
    </row>
    <row r="24065" spans="1:13" x14ac:dyDescent="0.3">
      <c r="A24065"/>
      <c r="B24065"/>
      <c r="C24065" s="29"/>
      <c r="D24065"/>
      <c r="E24065" s="44"/>
      <c r="F24065" s="29"/>
      <c r="G24065" s="45"/>
      <c r="L24065"/>
      <c r="M24065" s="46"/>
    </row>
    <row r="24066" spans="1:13" x14ac:dyDescent="0.3">
      <c r="A24066"/>
      <c r="B24066"/>
      <c r="C24066" s="29"/>
      <c r="D24066"/>
      <c r="E24066" s="44"/>
      <c r="F24066" s="29"/>
      <c r="G24066" s="45"/>
      <c r="L24066"/>
      <c r="M24066" s="46"/>
    </row>
    <row r="24067" spans="1:13" x14ac:dyDescent="0.3">
      <c r="A24067"/>
      <c r="B24067"/>
      <c r="C24067" s="29"/>
      <c r="D24067"/>
      <c r="E24067" s="44"/>
      <c r="F24067" s="29"/>
      <c r="G24067" s="45"/>
      <c r="L24067"/>
      <c r="M24067" s="46"/>
    </row>
    <row r="24068" spans="1:13" x14ac:dyDescent="0.3">
      <c r="A24068"/>
      <c r="B24068"/>
      <c r="C24068" s="29"/>
      <c r="D24068"/>
      <c r="E24068" s="44"/>
      <c r="F24068" s="29"/>
      <c r="G24068" s="45"/>
      <c r="L24068"/>
      <c r="M24068" s="46"/>
    </row>
    <row r="24069" spans="1:13" x14ac:dyDescent="0.3">
      <c r="A24069"/>
      <c r="B24069"/>
      <c r="C24069" s="29"/>
      <c r="D24069"/>
      <c r="E24069" s="44"/>
      <c r="F24069" s="29"/>
      <c r="G24069" s="45"/>
      <c r="L24069"/>
      <c r="M24069" s="46"/>
    </row>
    <row r="24070" spans="1:13" x14ac:dyDescent="0.3">
      <c r="A24070"/>
      <c r="B24070"/>
      <c r="C24070" s="29"/>
      <c r="D24070"/>
      <c r="E24070" s="44"/>
      <c r="F24070" s="29"/>
      <c r="G24070" s="45"/>
      <c r="L24070"/>
      <c r="M24070" s="46"/>
    </row>
    <row r="24071" spans="1:13" x14ac:dyDescent="0.3">
      <c r="A24071"/>
      <c r="B24071"/>
      <c r="C24071" s="29"/>
      <c r="D24071"/>
      <c r="E24071" s="44"/>
      <c r="F24071" s="29"/>
      <c r="G24071" s="45"/>
      <c r="L24071"/>
      <c r="M24071" s="46"/>
    </row>
    <row r="24072" spans="1:13" x14ac:dyDescent="0.3">
      <c r="A24072"/>
      <c r="B24072"/>
      <c r="C24072" s="29"/>
      <c r="D24072"/>
      <c r="E24072" s="44"/>
      <c r="F24072" s="29"/>
      <c r="G24072" s="45"/>
      <c r="L24072"/>
      <c r="M24072" s="46"/>
    </row>
    <row r="24073" spans="1:13" x14ac:dyDescent="0.3">
      <c r="A24073"/>
      <c r="B24073"/>
      <c r="C24073" s="29"/>
      <c r="D24073"/>
      <c r="E24073" s="44"/>
      <c r="F24073" s="29"/>
      <c r="G24073" s="45"/>
      <c r="L24073"/>
      <c r="M24073" s="46"/>
    </row>
    <row r="24074" spans="1:13" x14ac:dyDescent="0.3">
      <c r="A24074"/>
      <c r="B24074"/>
      <c r="C24074" s="29"/>
      <c r="D24074"/>
      <c r="E24074" s="44"/>
      <c r="F24074" s="29"/>
      <c r="G24074" s="45"/>
      <c r="L24074"/>
      <c r="M24074" s="46"/>
    </row>
    <row r="24075" spans="1:13" x14ac:dyDescent="0.3">
      <c r="A24075"/>
      <c r="B24075"/>
      <c r="C24075" s="29"/>
      <c r="D24075"/>
      <c r="E24075" s="44"/>
      <c r="F24075" s="29"/>
      <c r="G24075" s="45"/>
      <c r="L24075"/>
      <c r="M24075" s="46"/>
    </row>
    <row r="24076" spans="1:13" x14ac:dyDescent="0.3">
      <c r="A24076"/>
      <c r="B24076"/>
      <c r="C24076" s="29"/>
      <c r="D24076"/>
      <c r="E24076" s="44"/>
      <c r="F24076" s="29"/>
      <c r="G24076" s="45"/>
      <c r="L24076"/>
      <c r="M24076" s="46"/>
    </row>
    <row r="24077" spans="1:13" x14ac:dyDescent="0.3">
      <c r="A24077"/>
      <c r="B24077"/>
      <c r="C24077" s="29"/>
      <c r="D24077"/>
      <c r="E24077" s="44"/>
      <c r="F24077" s="29"/>
      <c r="G24077" s="45"/>
      <c r="L24077"/>
      <c r="M24077" s="46"/>
    </row>
    <row r="24078" spans="1:13" x14ac:dyDescent="0.3">
      <c r="A24078"/>
      <c r="B24078"/>
      <c r="C24078" s="29"/>
      <c r="D24078"/>
      <c r="E24078" s="44"/>
      <c r="F24078" s="29"/>
      <c r="G24078" s="45"/>
      <c r="L24078"/>
      <c r="M24078" s="46"/>
    </row>
    <row r="24079" spans="1:13" x14ac:dyDescent="0.3">
      <c r="A24079"/>
      <c r="B24079"/>
      <c r="C24079" s="29"/>
      <c r="D24079"/>
      <c r="E24079" s="44"/>
      <c r="F24079" s="29"/>
      <c r="G24079" s="45"/>
      <c r="L24079"/>
      <c r="M24079" s="46"/>
    </row>
    <row r="24080" spans="1:13" x14ac:dyDescent="0.3">
      <c r="A24080"/>
      <c r="B24080"/>
      <c r="C24080" s="29"/>
      <c r="D24080"/>
      <c r="E24080" s="44"/>
      <c r="F24080" s="29"/>
      <c r="G24080" s="45"/>
      <c r="L24080"/>
      <c r="M24080" s="46"/>
    </row>
    <row r="24081" spans="1:13" x14ac:dyDescent="0.3">
      <c r="A24081"/>
      <c r="B24081"/>
      <c r="C24081" s="29"/>
      <c r="D24081"/>
      <c r="E24081" s="44"/>
      <c r="F24081" s="29"/>
      <c r="G24081" s="45"/>
      <c r="L24081"/>
      <c r="M24081" s="46"/>
    </row>
    <row r="24082" spans="1:13" x14ac:dyDescent="0.3">
      <c r="A24082"/>
      <c r="B24082"/>
      <c r="C24082" s="29"/>
      <c r="D24082"/>
      <c r="E24082" s="44"/>
      <c r="F24082" s="29"/>
      <c r="G24082" s="45"/>
      <c r="L24082"/>
      <c r="M24082" s="46"/>
    </row>
    <row r="24083" spans="1:13" x14ac:dyDescent="0.3">
      <c r="A24083"/>
      <c r="B24083"/>
      <c r="C24083" s="29"/>
      <c r="D24083"/>
      <c r="E24083" s="44"/>
      <c r="F24083" s="29"/>
      <c r="G24083" s="45"/>
      <c r="L24083"/>
      <c r="M24083" s="46"/>
    </row>
    <row r="24084" spans="1:13" x14ac:dyDescent="0.3">
      <c r="A24084"/>
      <c r="B24084"/>
      <c r="C24084" s="29"/>
      <c r="D24084"/>
      <c r="E24084" s="44"/>
      <c r="F24084" s="29"/>
      <c r="G24084" s="45"/>
      <c r="L24084"/>
      <c r="M24084" s="46"/>
    </row>
    <row r="24085" spans="1:13" x14ac:dyDescent="0.3">
      <c r="A24085"/>
      <c r="B24085"/>
      <c r="C24085" s="29"/>
      <c r="D24085"/>
      <c r="E24085" s="44"/>
      <c r="F24085" s="29"/>
      <c r="G24085" s="45"/>
      <c r="L24085"/>
      <c r="M24085" s="46"/>
    </row>
    <row r="24086" spans="1:13" x14ac:dyDescent="0.3">
      <c r="A24086"/>
      <c r="B24086"/>
      <c r="C24086" s="29"/>
      <c r="D24086"/>
      <c r="E24086" s="44"/>
      <c r="F24086" s="29"/>
      <c r="G24086" s="45"/>
      <c r="L24086"/>
      <c r="M24086" s="46"/>
    </row>
    <row r="24087" spans="1:13" x14ac:dyDescent="0.3">
      <c r="A24087"/>
      <c r="B24087"/>
      <c r="C24087" s="29"/>
      <c r="D24087"/>
      <c r="E24087" s="44"/>
      <c r="F24087" s="29"/>
      <c r="G24087" s="45"/>
      <c r="L24087"/>
      <c r="M24087" s="46"/>
    </row>
    <row r="24088" spans="1:13" x14ac:dyDescent="0.3">
      <c r="A24088"/>
      <c r="B24088"/>
      <c r="C24088" s="29"/>
      <c r="D24088"/>
      <c r="E24088" s="44"/>
      <c r="F24088" s="29"/>
      <c r="G24088" s="45"/>
      <c r="L24088"/>
      <c r="M24088" s="46"/>
    </row>
    <row r="24089" spans="1:13" x14ac:dyDescent="0.3">
      <c r="A24089"/>
      <c r="B24089"/>
      <c r="C24089" s="29"/>
      <c r="D24089"/>
      <c r="E24089" s="44"/>
      <c r="F24089" s="29"/>
      <c r="G24089" s="45"/>
      <c r="L24089"/>
      <c r="M24089" s="46"/>
    </row>
    <row r="24090" spans="1:13" x14ac:dyDescent="0.3">
      <c r="A24090"/>
      <c r="B24090"/>
      <c r="C24090" s="29"/>
      <c r="D24090"/>
      <c r="E24090" s="44"/>
      <c r="F24090" s="29"/>
      <c r="G24090" s="45"/>
      <c r="L24090"/>
      <c r="M24090" s="46"/>
    </row>
    <row r="24091" spans="1:13" x14ac:dyDescent="0.3">
      <c r="A24091"/>
      <c r="B24091"/>
      <c r="C24091" s="29"/>
      <c r="D24091"/>
      <c r="E24091" s="44"/>
      <c r="F24091" s="29"/>
      <c r="G24091" s="45"/>
      <c r="L24091"/>
      <c r="M24091" s="46"/>
    </row>
    <row r="24092" spans="1:13" x14ac:dyDescent="0.3">
      <c r="A24092"/>
      <c r="B24092"/>
      <c r="C24092" s="29"/>
      <c r="D24092"/>
      <c r="E24092" s="44"/>
      <c r="F24092" s="29"/>
      <c r="G24092" s="45"/>
      <c r="L24092"/>
      <c r="M24092" s="46"/>
    </row>
    <row r="24093" spans="1:13" x14ac:dyDescent="0.3">
      <c r="A24093"/>
      <c r="B24093"/>
      <c r="C24093" s="29"/>
      <c r="D24093"/>
      <c r="E24093" s="44"/>
      <c r="F24093" s="29"/>
      <c r="G24093" s="45"/>
      <c r="L24093"/>
      <c r="M24093" s="46"/>
    </row>
    <row r="24094" spans="1:13" x14ac:dyDescent="0.3">
      <c r="A24094"/>
      <c r="B24094"/>
      <c r="C24094" s="29"/>
      <c r="D24094"/>
      <c r="E24094" s="44"/>
      <c r="F24094" s="29"/>
      <c r="G24094" s="45"/>
      <c r="L24094"/>
      <c r="M24094" s="46"/>
    </row>
    <row r="24095" spans="1:13" x14ac:dyDescent="0.3">
      <c r="A24095"/>
      <c r="B24095"/>
      <c r="C24095" s="29"/>
      <c r="D24095"/>
      <c r="E24095" s="44"/>
      <c r="F24095" s="29"/>
      <c r="G24095" s="45"/>
      <c r="L24095"/>
      <c r="M24095" s="46"/>
    </row>
    <row r="24096" spans="1:13" x14ac:dyDescent="0.3">
      <c r="A24096"/>
      <c r="B24096"/>
      <c r="C24096" s="29"/>
      <c r="D24096"/>
      <c r="E24096" s="44"/>
      <c r="F24096" s="29"/>
      <c r="G24096" s="45"/>
      <c r="L24096"/>
      <c r="M24096" s="46"/>
    </row>
    <row r="24097" spans="1:13" x14ac:dyDescent="0.3">
      <c r="A24097"/>
      <c r="B24097"/>
      <c r="C24097" s="29"/>
      <c r="D24097"/>
      <c r="E24097" s="44"/>
      <c r="F24097" s="29"/>
      <c r="G24097" s="45"/>
      <c r="L24097"/>
      <c r="M24097" s="46"/>
    </row>
    <row r="24098" spans="1:13" x14ac:dyDescent="0.3">
      <c r="A24098"/>
      <c r="B24098"/>
      <c r="C24098" s="29"/>
      <c r="D24098"/>
      <c r="E24098" s="44"/>
      <c r="F24098" s="29"/>
      <c r="G24098" s="45"/>
      <c r="L24098"/>
      <c r="M24098" s="46"/>
    </row>
    <row r="24099" spans="1:13" x14ac:dyDescent="0.3">
      <c r="A24099"/>
      <c r="B24099"/>
      <c r="C24099" s="29"/>
      <c r="D24099"/>
      <c r="E24099" s="44"/>
      <c r="F24099" s="29"/>
      <c r="G24099" s="45"/>
      <c r="L24099"/>
      <c r="M24099" s="46"/>
    </row>
    <row r="24100" spans="1:13" x14ac:dyDescent="0.3">
      <c r="A24100"/>
      <c r="B24100"/>
      <c r="C24100" s="29"/>
      <c r="D24100"/>
      <c r="E24100" s="44"/>
      <c r="F24100" s="29"/>
      <c r="G24100" s="45"/>
      <c r="L24100"/>
      <c r="M24100" s="46"/>
    </row>
    <row r="24101" spans="1:13" x14ac:dyDescent="0.3">
      <c r="A24101"/>
      <c r="B24101"/>
      <c r="C24101" s="29"/>
      <c r="D24101"/>
      <c r="E24101" s="44"/>
      <c r="F24101" s="29"/>
      <c r="G24101" s="45"/>
      <c r="L24101"/>
      <c r="M24101" s="46"/>
    </row>
    <row r="24102" spans="1:13" x14ac:dyDescent="0.3">
      <c r="A24102"/>
      <c r="B24102"/>
      <c r="C24102" s="29"/>
      <c r="D24102"/>
      <c r="E24102" s="44"/>
      <c r="F24102" s="29"/>
      <c r="G24102" s="45"/>
      <c r="L24102"/>
      <c r="M24102" s="46"/>
    </row>
    <row r="24103" spans="1:13" x14ac:dyDescent="0.3">
      <c r="A24103"/>
      <c r="B24103"/>
      <c r="C24103" s="29"/>
      <c r="D24103"/>
      <c r="E24103" s="44"/>
      <c r="F24103" s="29"/>
      <c r="G24103" s="45"/>
      <c r="L24103"/>
      <c r="M24103" s="46"/>
    </row>
    <row r="24104" spans="1:13" x14ac:dyDescent="0.3">
      <c r="A24104"/>
      <c r="B24104"/>
      <c r="C24104" s="29"/>
      <c r="D24104"/>
      <c r="E24104" s="44"/>
      <c r="F24104" s="29"/>
      <c r="G24104" s="45"/>
      <c r="L24104"/>
      <c r="M24104" s="46"/>
    </row>
    <row r="24105" spans="1:13" x14ac:dyDescent="0.3">
      <c r="A24105"/>
      <c r="B24105"/>
      <c r="C24105" s="29"/>
      <c r="D24105"/>
      <c r="E24105" s="44"/>
      <c r="F24105" s="29"/>
      <c r="G24105" s="45"/>
      <c r="L24105"/>
      <c r="M24105" s="46"/>
    </row>
    <row r="24106" spans="1:13" x14ac:dyDescent="0.3">
      <c r="A24106"/>
      <c r="B24106"/>
      <c r="C24106" s="29"/>
      <c r="D24106"/>
      <c r="E24106" s="44"/>
      <c r="F24106" s="29"/>
      <c r="G24106" s="45"/>
      <c r="L24106"/>
      <c r="M24106" s="46"/>
    </row>
    <row r="24107" spans="1:13" x14ac:dyDescent="0.3">
      <c r="A24107"/>
      <c r="B24107"/>
      <c r="C24107" s="29"/>
      <c r="D24107"/>
      <c r="E24107" s="44"/>
      <c r="F24107" s="29"/>
      <c r="G24107" s="45"/>
      <c r="L24107"/>
      <c r="M24107" s="46"/>
    </row>
    <row r="24108" spans="1:13" x14ac:dyDescent="0.3">
      <c r="A24108"/>
      <c r="B24108"/>
      <c r="C24108" s="29"/>
      <c r="D24108"/>
      <c r="E24108" s="44"/>
      <c r="F24108" s="29"/>
      <c r="G24108" s="45"/>
      <c r="L24108"/>
      <c r="M24108" s="46"/>
    </row>
    <row r="24109" spans="1:13" x14ac:dyDescent="0.3">
      <c r="A24109"/>
      <c r="B24109"/>
      <c r="C24109" s="29"/>
      <c r="D24109"/>
      <c r="E24109" s="44"/>
      <c r="F24109" s="29"/>
      <c r="G24109" s="45"/>
      <c r="L24109"/>
      <c r="M24109" s="46"/>
    </row>
    <row r="24110" spans="1:13" x14ac:dyDescent="0.3">
      <c r="A24110"/>
      <c r="B24110"/>
      <c r="C24110" s="29"/>
      <c r="D24110"/>
      <c r="E24110" s="44"/>
      <c r="F24110" s="29"/>
      <c r="G24110" s="45"/>
      <c r="L24110"/>
      <c r="M24110" s="46"/>
    </row>
    <row r="24111" spans="1:13" x14ac:dyDescent="0.3">
      <c r="A24111"/>
      <c r="B24111"/>
      <c r="C24111" s="29"/>
      <c r="D24111"/>
      <c r="E24111" s="44"/>
      <c r="F24111" s="29"/>
      <c r="G24111" s="45"/>
      <c r="L24111"/>
      <c r="M24111" s="46"/>
    </row>
    <row r="24112" spans="1:13" x14ac:dyDescent="0.3">
      <c r="A24112"/>
      <c r="B24112"/>
      <c r="C24112" s="29"/>
      <c r="D24112"/>
      <c r="E24112" s="44"/>
      <c r="F24112" s="29"/>
      <c r="G24112" s="45"/>
      <c r="L24112"/>
      <c r="M24112" s="46"/>
    </row>
    <row r="24113" spans="1:13" x14ac:dyDescent="0.3">
      <c r="A24113"/>
      <c r="B24113"/>
      <c r="C24113" s="29"/>
      <c r="D24113"/>
      <c r="E24113" s="44"/>
      <c r="F24113" s="29"/>
      <c r="G24113" s="45"/>
      <c r="L24113"/>
      <c r="M24113" s="46"/>
    </row>
    <row r="24114" spans="1:13" x14ac:dyDescent="0.3">
      <c r="A24114"/>
      <c r="B24114"/>
      <c r="C24114" s="29"/>
      <c r="D24114"/>
      <c r="E24114" s="44"/>
      <c r="F24114" s="29"/>
      <c r="G24114" s="45"/>
      <c r="L24114"/>
      <c r="M24114" s="46"/>
    </row>
    <row r="24115" spans="1:13" x14ac:dyDescent="0.3">
      <c r="A24115"/>
      <c r="B24115"/>
      <c r="C24115" s="29"/>
      <c r="D24115"/>
      <c r="E24115" s="44"/>
      <c r="F24115" s="29"/>
      <c r="G24115" s="45"/>
      <c r="L24115"/>
      <c r="M24115" s="46"/>
    </row>
    <row r="24116" spans="1:13" x14ac:dyDescent="0.3">
      <c r="A24116"/>
      <c r="B24116"/>
      <c r="C24116" s="29"/>
      <c r="D24116"/>
      <c r="E24116" s="44"/>
      <c r="F24116" s="29"/>
      <c r="G24116" s="45"/>
      <c r="L24116"/>
      <c r="M24116" s="46"/>
    </row>
    <row r="24117" spans="1:13" x14ac:dyDescent="0.3">
      <c r="A24117"/>
      <c r="B24117"/>
      <c r="C24117" s="29"/>
      <c r="D24117"/>
      <c r="E24117" s="44"/>
      <c r="F24117" s="29"/>
      <c r="G24117" s="45"/>
      <c r="L24117"/>
      <c r="M24117" s="46"/>
    </row>
    <row r="24118" spans="1:13" x14ac:dyDescent="0.3">
      <c r="A24118"/>
      <c r="B24118"/>
      <c r="C24118" s="29"/>
      <c r="D24118"/>
      <c r="E24118" s="44"/>
      <c r="F24118" s="29"/>
      <c r="G24118" s="45"/>
      <c r="L24118"/>
      <c r="M24118" s="46"/>
    </row>
    <row r="24119" spans="1:13" x14ac:dyDescent="0.3">
      <c r="A24119"/>
      <c r="B24119"/>
      <c r="C24119" s="29"/>
      <c r="D24119"/>
      <c r="E24119" s="44"/>
      <c r="F24119" s="29"/>
      <c r="G24119" s="45"/>
      <c r="L24119"/>
      <c r="M24119" s="46"/>
    </row>
    <row r="24120" spans="1:13" x14ac:dyDescent="0.3">
      <c r="A24120"/>
      <c r="B24120"/>
      <c r="C24120" s="29"/>
      <c r="D24120"/>
      <c r="E24120" s="44"/>
      <c r="F24120" s="29"/>
      <c r="G24120" s="45"/>
      <c r="L24120"/>
      <c r="M24120" s="46"/>
    </row>
    <row r="24121" spans="1:13" x14ac:dyDescent="0.3">
      <c r="A24121"/>
      <c r="B24121"/>
      <c r="C24121" s="29"/>
      <c r="D24121"/>
      <c r="E24121" s="44"/>
      <c r="F24121" s="29"/>
      <c r="G24121" s="45"/>
      <c r="L24121"/>
      <c r="M24121" s="46"/>
    </row>
    <row r="24122" spans="1:13" x14ac:dyDescent="0.3">
      <c r="A24122"/>
      <c r="B24122"/>
      <c r="C24122" s="29"/>
      <c r="D24122"/>
      <c r="E24122" s="44"/>
      <c r="F24122" s="29"/>
      <c r="G24122" s="45"/>
      <c r="L24122"/>
      <c r="M24122" s="46"/>
    </row>
    <row r="24123" spans="1:13" x14ac:dyDescent="0.3">
      <c r="A24123"/>
      <c r="B24123"/>
      <c r="C24123" s="29"/>
      <c r="D24123"/>
      <c r="E24123" s="44"/>
      <c r="F24123" s="29"/>
      <c r="G24123" s="45"/>
      <c r="L24123"/>
      <c r="M24123" s="46"/>
    </row>
    <row r="24124" spans="1:13" x14ac:dyDescent="0.3">
      <c r="A24124"/>
      <c r="B24124"/>
      <c r="C24124" s="29"/>
      <c r="D24124"/>
      <c r="E24124" s="44"/>
      <c r="F24124" s="29"/>
      <c r="G24124" s="45"/>
      <c r="L24124"/>
      <c r="M24124" s="46"/>
    </row>
    <row r="24125" spans="1:13" x14ac:dyDescent="0.3">
      <c r="A24125"/>
      <c r="B24125"/>
      <c r="C24125" s="29"/>
      <c r="D24125"/>
      <c r="E24125" s="44"/>
      <c r="F24125" s="29"/>
      <c r="G24125" s="45"/>
      <c r="L24125"/>
      <c r="M24125" s="46"/>
    </row>
    <row r="24126" spans="1:13" x14ac:dyDescent="0.3">
      <c r="A24126"/>
      <c r="B24126"/>
      <c r="C24126" s="29"/>
      <c r="D24126"/>
      <c r="E24126" s="44"/>
      <c r="F24126" s="29"/>
      <c r="G24126" s="45"/>
      <c r="L24126"/>
      <c r="M24126" s="46"/>
    </row>
    <row r="24127" spans="1:13" x14ac:dyDescent="0.3">
      <c r="A24127"/>
      <c r="B24127"/>
      <c r="C24127" s="29"/>
      <c r="D24127"/>
      <c r="E24127" s="44"/>
      <c r="F24127" s="29"/>
      <c r="G24127" s="45"/>
      <c r="L24127"/>
      <c r="M24127" s="46"/>
    </row>
    <row r="24128" spans="1:13" x14ac:dyDescent="0.3">
      <c r="A24128"/>
      <c r="B24128"/>
      <c r="C24128" s="29"/>
      <c r="D24128"/>
      <c r="E24128" s="44"/>
      <c r="F24128" s="29"/>
      <c r="G24128" s="45"/>
      <c r="L24128"/>
      <c r="M24128" s="46"/>
    </row>
    <row r="24129" spans="1:13" x14ac:dyDescent="0.3">
      <c r="A24129"/>
      <c r="B24129"/>
      <c r="C24129" s="29"/>
      <c r="D24129"/>
      <c r="E24129" s="44"/>
      <c r="F24129" s="29"/>
      <c r="G24129" s="45"/>
      <c r="L24129"/>
      <c r="M24129" s="46"/>
    </row>
    <row r="24130" spans="1:13" x14ac:dyDescent="0.3">
      <c r="A24130"/>
      <c r="B24130"/>
      <c r="C24130" s="29"/>
      <c r="D24130"/>
      <c r="E24130" s="44"/>
      <c r="F24130" s="29"/>
      <c r="G24130" s="45"/>
      <c r="L24130"/>
      <c r="M24130" s="46"/>
    </row>
    <row r="24131" spans="1:13" x14ac:dyDescent="0.3">
      <c r="A24131"/>
      <c r="B24131"/>
      <c r="C24131" s="29"/>
      <c r="D24131"/>
      <c r="E24131" s="44"/>
      <c r="F24131" s="29"/>
      <c r="G24131" s="45"/>
      <c r="L24131"/>
      <c r="M24131" s="46"/>
    </row>
    <row r="24132" spans="1:13" x14ac:dyDescent="0.3">
      <c r="A24132"/>
      <c r="B24132"/>
      <c r="C24132" s="29"/>
      <c r="D24132"/>
      <c r="E24132" s="44"/>
      <c r="F24132" s="29"/>
      <c r="G24132" s="45"/>
      <c r="L24132"/>
      <c r="M24132" s="46"/>
    </row>
    <row r="24133" spans="1:13" x14ac:dyDescent="0.3">
      <c r="A24133"/>
      <c r="B24133"/>
      <c r="C24133" s="29"/>
      <c r="D24133"/>
      <c r="E24133" s="44"/>
      <c r="F24133" s="29"/>
      <c r="G24133" s="45"/>
      <c r="L24133"/>
      <c r="M24133" s="46"/>
    </row>
    <row r="24134" spans="1:13" x14ac:dyDescent="0.3">
      <c r="A24134"/>
      <c r="B24134"/>
      <c r="C24134" s="29"/>
      <c r="D24134"/>
      <c r="E24134" s="44"/>
      <c r="F24134" s="29"/>
      <c r="G24134" s="45"/>
      <c r="L24134"/>
      <c r="M24134" s="46"/>
    </row>
    <row r="24135" spans="1:13" x14ac:dyDescent="0.3">
      <c r="A24135"/>
      <c r="B24135"/>
      <c r="C24135" s="29"/>
      <c r="D24135"/>
      <c r="E24135" s="44"/>
      <c r="F24135" s="29"/>
      <c r="G24135" s="45"/>
      <c r="L24135"/>
      <c r="M24135" s="46"/>
    </row>
    <row r="24136" spans="1:13" x14ac:dyDescent="0.3">
      <c r="A24136"/>
      <c r="B24136"/>
      <c r="C24136" s="29"/>
      <c r="D24136"/>
      <c r="E24136" s="44"/>
      <c r="F24136" s="29"/>
      <c r="G24136" s="45"/>
      <c r="L24136"/>
      <c r="M24136" s="46"/>
    </row>
    <row r="24137" spans="1:13" x14ac:dyDescent="0.3">
      <c r="A24137"/>
      <c r="B24137"/>
      <c r="C24137" s="29"/>
      <c r="D24137"/>
      <c r="E24137" s="44"/>
      <c r="F24137" s="29"/>
      <c r="G24137" s="45"/>
      <c r="L24137"/>
      <c r="M24137" s="46"/>
    </row>
    <row r="24138" spans="1:13" x14ac:dyDescent="0.3">
      <c r="A24138"/>
      <c r="B24138"/>
      <c r="C24138" s="29"/>
      <c r="D24138"/>
      <c r="E24138" s="44"/>
      <c r="F24138" s="29"/>
      <c r="G24138" s="45"/>
      <c r="L24138"/>
      <c r="M24138" s="46"/>
    </row>
    <row r="24139" spans="1:13" x14ac:dyDescent="0.3">
      <c r="A24139"/>
      <c r="B24139"/>
      <c r="C24139" s="29"/>
      <c r="D24139"/>
      <c r="E24139" s="44"/>
      <c r="F24139" s="29"/>
      <c r="G24139" s="45"/>
      <c r="L24139"/>
      <c r="M24139" s="46"/>
    </row>
    <row r="24140" spans="1:13" x14ac:dyDescent="0.3">
      <c r="A24140"/>
      <c r="B24140"/>
      <c r="C24140" s="29"/>
      <c r="D24140"/>
      <c r="E24140" s="44"/>
      <c r="F24140" s="29"/>
      <c r="G24140" s="45"/>
      <c r="L24140"/>
      <c r="M24140" s="46"/>
    </row>
    <row r="24141" spans="1:13" x14ac:dyDescent="0.3">
      <c r="A24141"/>
      <c r="B24141"/>
      <c r="C24141" s="29"/>
      <c r="D24141"/>
      <c r="E24141" s="44"/>
      <c r="F24141" s="29"/>
      <c r="G24141" s="45"/>
      <c r="L24141"/>
      <c r="M24141" s="46"/>
    </row>
    <row r="24142" spans="1:13" x14ac:dyDescent="0.3">
      <c r="A24142"/>
      <c r="B24142"/>
      <c r="C24142" s="29"/>
      <c r="D24142"/>
      <c r="E24142" s="44"/>
      <c r="F24142" s="29"/>
      <c r="G24142" s="45"/>
      <c r="L24142"/>
      <c r="M24142" s="46"/>
    </row>
    <row r="24143" spans="1:13" x14ac:dyDescent="0.3">
      <c r="A24143"/>
      <c r="B24143"/>
      <c r="C24143" s="29"/>
      <c r="D24143"/>
      <c r="E24143" s="44"/>
      <c r="F24143" s="29"/>
      <c r="G24143" s="45"/>
      <c r="L24143"/>
      <c r="M24143" s="46"/>
    </row>
    <row r="24144" spans="1:13" x14ac:dyDescent="0.3">
      <c r="A24144"/>
      <c r="B24144"/>
      <c r="C24144" s="29"/>
      <c r="D24144"/>
      <c r="E24144" s="44"/>
      <c r="F24144" s="29"/>
      <c r="G24144" s="45"/>
      <c r="L24144"/>
      <c r="M24144" s="46"/>
    </row>
    <row r="24145" spans="1:13" x14ac:dyDescent="0.3">
      <c r="A24145"/>
      <c r="B24145"/>
      <c r="C24145" s="29"/>
      <c r="D24145"/>
      <c r="E24145" s="44"/>
      <c r="F24145" s="29"/>
      <c r="G24145" s="45"/>
      <c r="L24145"/>
      <c r="M24145" s="46"/>
    </row>
    <row r="24146" spans="1:13" x14ac:dyDescent="0.3">
      <c r="A24146"/>
      <c r="B24146"/>
      <c r="C24146" s="29"/>
      <c r="D24146"/>
      <c r="E24146" s="44"/>
      <c r="F24146" s="29"/>
      <c r="G24146" s="45"/>
      <c r="L24146"/>
      <c r="M24146" s="46"/>
    </row>
    <row r="24147" spans="1:13" x14ac:dyDescent="0.3">
      <c r="A24147"/>
      <c r="B24147"/>
      <c r="C24147" s="29"/>
      <c r="D24147"/>
      <c r="E24147" s="44"/>
      <c r="F24147" s="29"/>
      <c r="G24147" s="45"/>
      <c r="L24147"/>
      <c r="M24147" s="46"/>
    </row>
    <row r="24148" spans="1:13" x14ac:dyDescent="0.3">
      <c r="A24148"/>
      <c r="B24148"/>
      <c r="C24148" s="29"/>
      <c r="D24148"/>
      <c r="E24148" s="44"/>
      <c r="F24148" s="29"/>
      <c r="G24148" s="45"/>
      <c r="L24148"/>
      <c r="M24148" s="46"/>
    </row>
    <row r="24149" spans="1:13" x14ac:dyDescent="0.3">
      <c r="A24149"/>
      <c r="B24149"/>
      <c r="C24149" s="29"/>
      <c r="D24149"/>
      <c r="E24149" s="44"/>
      <c r="F24149" s="29"/>
      <c r="G24149" s="45"/>
      <c r="L24149"/>
      <c r="M24149" s="46"/>
    </row>
    <row r="24150" spans="1:13" x14ac:dyDescent="0.3">
      <c r="A24150"/>
      <c r="B24150"/>
      <c r="C24150" s="29"/>
      <c r="D24150"/>
      <c r="E24150" s="44"/>
      <c r="F24150" s="29"/>
      <c r="G24150" s="45"/>
      <c r="L24150"/>
      <c r="M24150" s="46"/>
    </row>
    <row r="24151" spans="1:13" x14ac:dyDescent="0.3">
      <c r="A24151"/>
      <c r="B24151"/>
      <c r="C24151" s="29"/>
      <c r="D24151"/>
      <c r="E24151" s="44"/>
      <c r="F24151" s="29"/>
      <c r="G24151" s="45"/>
      <c r="L24151"/>
      <c r="M24151" s="46"/>
    </row>
    <row r="24152" spans="1:13" x14ac:dyDescent="0.3">
      <c r="A24152"/>
      <c r="B24152"/>
      <c r="C24152" s="29"/>
      <c r="D24152"/>
      <c r="E24152" s="44"/>
      <c r="F24152" s="29"/>
      <c r="G24152" s="45"/>
      <c r="L24152"/>
      <c r="M24152" s="46"/>
    </row>
    <row r="24153" spans="1:13" x14ac:dyDescent="0.3">
      <c r="A24153"/>
      <c r="B24153"/>
      <c r="C24153" s="29"/>
      <c r="D24153"/>
      <c r="E24153" s="44"/>
      <c r="F24153" s="29"/>
      <c r="G24153" s="45"/>
      <c r="L24153"/>
      <c r="M24153" s="46"/>
    </row>
    <row r="24154" spans="1:13" x14ac:dyDescent="0.3">
      <c r="A24154"/>
      <c r="B24154"/>
      <c r="C24154" s="29"/>
      <c r="D24154"/>
      <c r="E24154" s="44"/>
      <c r="F24154" s="29"/>
      <c r="G24154" s="45"/>
      <c r="L24154"/>
      <c r="M24154" s="46"/>
    </row>
    <row r="24155" spans="1:13" x14ac:dyDescent="0.3">
      <c r="A24155"/>
      <c r="B24155"/>
      <c r="C24155" s="29"/>
      <c r="D24155"/>
      <c r="E24155" s="44"/>
      <c r="F24155" s="29"/>
      <c r="G24155" s="45"/>
      <c r="L24155"/>
      <c r="M24155" s="46"/>
    </row>
    <row r="24156" spans="1:13" x14ac:dyDescent="0.3">
      <c r="A24156"/>
      <c r="B24156"/>
      <c r="C24156" s="29"/>
      <c r="D24156"/>
      <c r="E24156" s="44"/>
      <c r="F24156" s="29"/>
      <c r="G24156" s="45"/>
      <c r="L24156"/>
      <c r="M24156" s="46"/>
    </row>
    <row r="24157" spans="1:13" x14ac:dyDescent="0.3">
      <c r="A24157"/>
      <c r="B24157"/>
      <c r="C24157" s="29"/>
      <c r="D24157"/>
      <c r="E24157" s="44"/>
      <c r="F24157" s="29"/>
      <c r="G24157" s="45"/>
      <c r="L24157"/>
      <c r="M24157" s="46"/>
    </row>
    <row r="24158" spans="1:13" x14ac:dyDescent="0.3">
      <c r="A24158"/>
      <c r="B24158"/>
      <c r="C24158" s="29"/>
      <c r="D24158"/>
      <c r="E24158" s="44"/>
      <c r="F24158" s="29"/>
      <c r="G24158" s="45"/>
      <c r="L24158"/>
      <c r="M24158" s="46"/>
    </row>
    <row r="24159" spans="1:13" x14ac:dyDescent="0.3">
      <c r="A24159"/>
      <c r="B24159"/>
      <c r="C24159" s="29"/>
      <c r="D24159"/>
      <c r="E24159" s="44"/>
      <c r="F24159" s="29"/>
      <c r="G24159" s="45"/>
      <c r="L24159"/>
      <c r="M24159" s="46"/>
    </row>
    <row r="24160" spans="1:13" x14ac:dyDescent="0.3">
      <c r="A24160"/>
      <c r="B24160"/>
      <c r="C24160" s="29"/>
      <c r="D24160"/>
      <c r="E24160" s="44"/>
      <c r="F24160" s="29"/>
      <c r="G24160" s="45"/>
      <c r="L24160"/>
      <c r="M24160" s="46"/>
    </row>
    <row r="24161" spans="1:13" x14ac:dyDescent="0.3">
      <c r="A24161"/>
      <c r="B24161"/>
      <c r="C24161" s="29"/>
      <c r="D24161"/>
      <c r="E24161" s="44"/>
      <c r="F24161" s="29"/>
      <c r="G24161" s="45"/>
      <c r="L24161"/>
      <c r="M24161" s="46"/>
    </row>
    <row r="24162" spans="1:13" x14ac:dyDescent="0.3">
      <c r="A24162"/>
      <c r="B24162"/>
      <c r="C24162" s="29"/>
      <c r="D24162"/>
      <c r="E24162" s="44"/>
      <c r="F24162" s="29"/>
      <c r="G24162" s="45"/>
      <c r="L24162"/>
      <c r="M24162" s="46"/>
    </row>
    <row r="24163" spans="1:13" x14ac:dyDescent="0.3">
      <c r="A24163"/>
      <c r="B24163"/>
      <c r="C24163" s="29"/>
      <c r="D24163"/>
      <c r="E24163" s="44"/>
      <c r="F24163" s="29"/>
      <c r="G24163" s="45"/>
      <c r="L24163"/>
      <c r="M24163" s="46"/>
    </row>
    <row r="24164" spans="1:13" x14ac:dyDescent="0.3">
      <c r="A24164"/>
      <c r="B24164"/>
      <c r="C24164" s="29"/>
      <c r="D24164"/>
      <c r="E24164" s="44"/>
      <c r="F24164" s="29"/>
      <c r="G24164" s="45"/>
      <c r="L24164"/>
      <c r="M24164" s="46"/>
    </row>
    <row r="24165" spans="1:13" x14ac:dyDescent="0.3">
      <c r="A24165"/>
      <c r="B24165"/>
      <c r="C24165" s="29"/>
      <c r="D24165"/>
      <c r="E24165" s="44"/>
      <c r="F24165" s="29"/>
      <c r="G24165" s="45"/>
      <c r="L24165"/>
      <c r="M24165" s="46"/>
    </row>
    <row r="24166" spans="1:13" x14ac:dyDescent="0.3">
      <c r="A24166"/>
      <c r="B24166"/>
      <c r="C24166" s="29"/>
      <c r="D24166"/>
      <c r="E24166" s="44"/>
      <c r="F24166" s="29"/>
      <c r="G24166" s="45"/>
      <c r="L24166"/>
      <c r="M24166" s="46"/>
    </row>
    <row r="24167" spans="1:13" x14ac:dyDescent="0.3">
      <c r="A24167"/>
      <c r="B24167"/>
      <c r="C24167" s="29"/>
      <c r="D24167"/>
      <c r="E24167" s="44"/>
      <c r="F24167" s="29"/>
      <c r="G24167" s="45"/>
      <c r="L24167"/>
      <c r="M24167" s="46"/>
    </row>
    <row r="24168" spans="1:13" x14ac:dyDescent="0.3">
      <c r="A24168"/>
      <c r="B24168"/>
      <c r="C24168" s="29"/>
      <c r="D24168"/>
      <c r="E24168" s="44"/>
      <c r="F24168" s="29"/>
      <c r="G24168" s="45"/>
      <c r="L24168"/>
      <c r="M24168" s="46"/>
    </row>
    <row r="24169" spans="1:13" x14ac:dyDescent="0.3">
      <c r="A24169"/>
      <c r="B24169"/>
      <c r="C24169" s="29"/>
      <c r="D24169"/>
      <c r="E24169" s="44"/>
      <c r="F24169" s="29"/>
      <c r="G24169" s="45"/>
      <c r="L24169"/>
      <c r="M24169" s="46"/>
    </row>
    <row r="24170" spans="1:13" x14ac:dyDescent="0.3">
      <c r="A24170"/>
      <c r="B24170"/>
      <c r="C24170" s="29"/>
      <c r="D24170"/>
      <c r="E24170" s="44"/>
      <c r="F24170" s="29"/>
      <c r="G24170" s="45"/>
      <c r="L24170"/>
      <c r="M24170" s="46"/>
    </row>
    <row r="24171" spans="1:13" x14ac:dyDescent="0.3">
      <c r="A24171"/>
      <c r="B24171"/>
      <c r="C24171" s="29"/>
      <c r="D24171"/>
      <c r="E24171" s="44"/>
      <c r="F24171" s="29"/>
      <c r="G24171" s="45"/>
      <c r="L24171"/>
      <c r="M24171" s="46"/>
    </row>
    <row r="24172" spans="1:13" x14ac:dyDescent="0.3">
      <c r="A24172"/>
      <c r="B24172"/>
      <c r="C24172" s="29"/>
      <c r="D24172"/>
      <c r="E24172" s="44"/>
      <c r="F24172" s="29"/>
      <c r="G24172" s="45"/>
      <c r="L24172"/>
      <c r="M24172" s="46"/>
    </row>
    <row r="24173" spans="1:13" x14ac:dyDescent="0.3">
      <c r="A24173"/>
      <c r="B24173"/>
      <c r="C24173" s="29"/>
      <c r="D24173"/>
      <c r="E24173" s="44"/>
      <c r="F24173" s="29"/>
      <c r="G24173" s="45"/>
      <c r="L24173"/>
      <c r="M24173" s="46"/>
    </row>
    <row r="24174" spans="1:13" x14ac:dyDescent="0.3">
      <c r="A24174"/>
      <c r="B24174"/>
      <c r="C24174" s="29"/>
      <c r="D24174"/>
      <c r="E24174" s="44"/>
      <c r="F24174" s="29"/>
      <c r="G24174" s="45"/>
      <c r="L24174"/>
      <c r="M24174" s="46"/>
    </row>
    <row r="24175" spans="1:13" x14ac:dyDescent="0.3">
      <c r="A24175"/>
      <c r="B24175"/>
      <c r="C24175" s="29"/>
      <c r="D24175"/>
      <c r="E24175" s="44"/>
      <c r="F24175" s="29"/>
      <c r="G24175" s="45"/>
      <c r="L24175"/>
      <c r="M24175" s="46"/>
    </row>
    <row r="24176" spans="1:13" x14ac:dyDescent="0.3">
      <c r="A24176"/>
      <c r="B24176"/>
      <c r="C24176" s="29"/>
      <c r="D24176"/>
      <c r="E24176" s="44"/>
      <c r="F24176" s="29"/>
      <c r="G24176" s="45"/>
      <c r="L24176"/>
      <c r="M24176" s="46"/>
    </row>
    <row r="24177" spans="1:13" x14ac:dyDescent="0.3">
      <c r="A24177"/>
      <c r="B24177"/>
      <c r="C24177" s="29"/>
      <c r="D24177"/>
      <c r="E24177" s="44"/>
      <c r="F24177" s="29"/>
      <c r="G24177" s="45"/>
      <c r="L24177"/>
      <c r="M24177" s="46"/>
    </row>
    <row r="24178" spans="1:13" x14ac:dyDescent="0.3">
      <c r="A24178"/>
      <c r="B24178"/>
      <c r="C24178" s="29"/>
      <c r="D24178"/>
      <c r="E24178" s="44"/>
      <c r="F24178" s="29"/>
      <c r="G24178" s="45"/>
      <c r="L24178"/>
      <c r="M24178" s="46"/>
    </row>
    <row r="24179" spans="1:13" x14ac:dyDescent="0.3">
      <c r="A24179"/>
      <c r="B24179"/>
      <c r="C24179" s="29"/>
      <c r="D24179"/>
      <c r="E24179" s="44"/>
      <c r="F24179" s="29"/>
      <c r="G24179" s="45"/>
      <c r="L24179"/>
      <c r="M24179" s="46"/>
    </row>
    <row r="24180" spans="1:13" x14ac:dyDescent="0.3">
      <c r="A24180"/>
      <c r="B24180"/>
      <c r="C24180" s="29"/>
      <c r="D24180"/>
      <c r="E24180" s="44"/>
      <c r="F24180" s="29"/>
      <c r="G24180" s="45"/>
      <c r="L24180"/>
      <c r="M24180" s="46"/>
    </row>
    <row r="24181" spans="1:13" x14ac:dyDescent="0.3">
      <c r="A24181"/>
      <c r="B24181"/>
      <c r="C24181" s="29"/>
      <c r="D24181"/>
      <c r="E24181" s="44"/>
      <c r="F24181" s="29"/>
      <c r="G24181" s="45"/>
      <c r="L24181"/>
      <c r="M24181" s="46"/>
    </row>
    <row r="24182" spans="1:13" x14ac:dyDescent="0.3">
      <c r="A24182"/>
      <c r="B24182"/>
      <c r="C24182" s="29"/>
      <c r="D24182"/>
      <c r="E24182" s="44"/>
      <c r="F24182" s="29"/>
      <c r="G24182" s="45"/>
      <c r="L24182"/>
      <c r="M24182" s="46"/>
    </row>
    <row r="24183" spans="1:13" x14ac:dyDescent="0.3">
      <c r="A24183"/>
      <c r="B24183"/>
      <c r="C24183" s="29"/>
      <c r="D24183"/>
      <c r="E24183" s="44"/>
      <c r="F24183" s="29"/>
      <c r="G24183" s="45"/>
      <c r="L24183"/>
      <c r="M24183" s="46"/>
    </row>
    <row r="24184" spans="1:13" x14ac:dyDescent="0.3">
      <c r="A24184"/>
      <c r="B24184"/>
      <c r="C24184" s="29"/>
      <c r="D24184"/>
      <c r="E24184" s="44"/>
      <c r="F24184" s="29"/>
      <c r="G24184" s="45"/>
      <c r="L24184"/>
      <c r="M24184" s="46"/>
    </row>
    <row r="24185" spans="1:13" x14ac:dyDescent="0.3">
      <c r="A24185"/>
      <c r="B24185"/>
      <c r="C24185" s="29"/>
      <c r="D24185"/>
      <c r="E24185" s="44"/>
      <c r="F24185" s="29"/>
      <c r="G24185" s="45"/>
      <c r="L24185"/>
      <c r="M24185" s="46"/>
    </row>
    <row r="24186" spans="1:13" x14ac:dyDescent="0.3">
      <c r="A24186"/>
      <c r="B24186"/>
      <c r="C24186" s="29"/>
      <c r="D24186"/>
      <c r="E24186" s="44"/>
      <c r="F24186" s="29"/>
      <c r="G24186" s="45"/>
      <c r="L24186"/>
      <c r="M24186" s="46"/>
    </row>
    <row r="24187" spans="1:13" x14ac:dyDescent="0.3">
      <c r="A24187"/>
      <c r="B24187"/>
      <c r="C24187" s="29"/>
      <c r="D24187"/>
      <c r="E24187" s="44"/>
      <c r="F24187" s="29"/>
      <c r="G24187" s="45"/>
      <c r="L24187"/>
      <c r="M24187" s="46"/>
    </row>
    <row r="24188" spans="1:13" x14ac:dyDescent="0.3">
      <c r="A24188"/>
      <c r="B24188"/>
      <c r="C24188" s="29"/>
      <c r="D24188"/>
      <c r="E24188" s="44"/>
      <c r="F24188" s="29"/>
      <c r="G24188" s="45"/>
      <c r="L24188"/>
      <c r="M24188" s="46"/>
    </row>
    <row r="24189" spans="1:13" x14ac:dyDescent="0.3">
      <c r="A24189"/>
      <c r="B24189"/>
      <c r="C24189" s="29"/>
      <c r="D24189"/>
      <c r="E24189" s="44"/>
      <c r="F24189" s="29"/>
      <c r="G24189" s="45"/>
      <c r="L24189"/>
      <c r="M24189" s="46"/>
    </row>
    <row r="24190" spans="1:13" x14ac:dyDescent="0.3">
      <c r="A24190"/>
      <c r="B24190"/>
      <c r="C24190" s="29"/>
      <c r="D24190"/>
      <c r="E24190" s="44"/>
      <c r="F24190" s="29"/>
      <c r="G24190" s="45"/>
      <c r="L24190"/>
      <c r="M24190" s="46"/>
    </row>
    <row r="24191" spans="1:13" x14ac:dyDescent="0.3">
      <c r="A24191"/>
      <c r="B24191"/>
      <c r="C24191" s="29"/>
      <c r="D24191"/>
      <c r="E24191" s="44"/>
      <c r="F24191" s="29"/>
      <c r="G24191" s="45"/>
      <c r="L24191"/>
      <c r="M24191" s="46"/>
    </row>
    <row r="24192" spans="1:13" x14ac:dyDescent="0.3">
      <c r="A24192"/>
      <c r="B24192"/>
      <c r="C24192" s="29"/>
      <c r="D24192"/>
      <c r="E24192" s="44"/>
      <c r="F24192" s="29"/>
      <c r="G24192" s="45"/>
      <c r="L24192"/>
      <c r="M24192" s="46"/>
    </row>
    <row r="24193" spans="1:13" x14ac:dyDescent="0.3">
      <c r="A24193"/>
      <c r="B24193"/>
      <c r="C24193" s="29"/>
      <c r="D24193"/>
      <c r="E24193" s="44"/>
      <c r="F24193" s="29"/>
      <c r="G24193" s="45"/>
      <c r="L24193"/>
      <c r="M24193" s="46"/>
    </row>
    <row r="24194" spans="1:13" x14ac:dyDescent="0.3">
      <c r="A24194"/>
      <c r="B24194"/>
      <c r="C24194" s="29"/>
      <c r="D24194"/>
      <c r="E24194" s="44"/>
      <c r="F24194" s="29"/>
      <c r="G24194" s="45"/>
      <c r="L24194"/>
      <c r="M24194" s="46"/>
    </row>
    <row r="24195" spans="1:13" x14ac:dyDescent="0.3">
      <c r="A24195"/>
      <c r="B24195"/>
      <c r="C24195" s="29"/>
      <c r="D24195"/>
      <c r="E24195" s="44"/>
      <c r="F24195" s="29"/>
      <c r="G24195" s="45"/>
      <c r="L24195"/>
      <c r="M24195" s="46"/>
    </row>
    <row r="24196" spans="1:13" x14ac:dyDescent="0.3">
      <c r="A24196"/>
      <c r="B24196"/>
      <c r="C24196" s="29"/>
      <c r="D24196"/>
      <c r="E24196" s="44"/>
      <c r="F24196" s="29"/>
      <c r="G24196" s="45"/>
      <c r="L24196"/>
      <c r="M24196" s="46"/>
    </row>
    <row r="24197" spans="1:13" x14ac:dyDescent="0.3">
      <c r="A24197"/>
      <c r="B24197"/>
      <c r="C24197" s="29"/>
      <c r="D24197"/>
      <c r="E24197" s="44"/>
      <c r="F24197" s="29"/>
      <c r="G24197" s="45"/>
      <c r="L24197"/>
      <c r="M24197" s="46"/>
    </row>
    <row r="24198" spans="1:13" x14ac:dyDescent="0.3">
      <c r="A24198"/>
      <c r="B24198"/>
      <c r="C24198" s="29"/>
      <c r="D24198"/>
      <c r="E24198" s="44"/>
      <c r="F24198" s="29"/>
      <c r="G24198" s="45"/>
      <c r="L24198"/>
      <c r="M24198" s="46"/>
    </row>
    <row r="24199" spans="1:13" x14ac:dyDescent="0.3">
      <c r="A24199"/>
      <c r="B24199"/>
      <c r="C24199" s="29"/>
      <c r="D24199"/>
      <c r="E24199" s="44"/>
      <c r="F24199" s="29"/>
      <c r="G24199" s="45"/>
      <c r="L24199"/>
      <c r="M24199" s="46"/>
    </row>
    <row r="24200" spans="1:13" x14ac:dyDescent="0.3">
      <c r="A24200"/>
      <c r="B24200"/>
      <c r="C24200" s="29"/>
      <c r="D24200"/>
      <c r="E24200" s="44"/>
      <c r="F24200" s="29"/>
      <c r="G24200" s="45"/>
      <c r="L24200"/>
      <c r="M24200" s="46"/>
    </row>
    <row r="24201" spans="1:13" x14ac:dyDescent="0.3">
      <c r="A24201"/>
      <c r="B24201"/>
      <c r="C24201" s="29"/>
      <c r="D24201"/>
      <c r="E24201" s="44"/>
      <c r="F24201" s="29"/>
      <c r="G24201" s="45"/>
      <c r="L24201"/>
      <c r="M24201" s="46"/>
    </row>
    <row r="24202" spans="1:13" x14ac:dyDescent="0.3">
      <c r="A24202"/>
      <c r="B24202"/>
      <c r="C24202" s="29"/>
      <c r="D24202"/>
      <c r="E24202" s="44"/>
      <c r="F24202" s="29"/>
      <c r="G24202" s="45"/>
      <c r="L24202"/>
      <c r="M24202" s="46"/>
    </row>
    <row r="24203" spans="1:13" x14ac:dyDescent="0.3">
      <c r="A24203"/>
      <c r="B24203"/>
      <c r="C24203" s="29"/>
      <c r="D24203"/>
      <c r="E24203" s="44"/>
      <c r="F24203" s="29"/>
      <c r="G24203" s="45"/>
      <c r="L24203"/>
      <c r="M24203" s="46"/>
    </row>
    <row r="24204" spans="1:13" x14ac:dyDescent="0.3">
      <c r="A24204"/>
      <c r="B24204"/>
      <c r="C24204" s="29"/>
      <c r="D24204"/>
      <c r="E24204" s="44"/>
      <c r="F24204" s="29"/>
      <c r="G24204" s="45"/>
      <c r="L24204"/>
      <c r="M24204" s="46"/>
    </row>
    <row r="24205" spans="1:13" x14ac:dyDescent="0.3">
      <c r="A24205"/>
      <c r="B24205"/>
      <c r="C24205" s="29"/>
      <c r="D24205"/>
      <c r="E24205" s="44"/>
      <c r="F24205" s="29"/>
      <c r="G24205" s="45"/>
      <c r="L24205"/>
      <c r="M24205" s="46"/>
    </row>
    <row r="24206" spans="1:13" x14ac:dyDescent="0.3">
      <c r="A24206"/>
      <c r="B24206"/>
      <c r="C24206" s="29"/>
      <c r="D24206"/>
      <c r="E24206" s="44"/>
      <c r="F24206" s="29"/>
      <c r="G24206" s="45"/>
      <c r="L24206"/>
      <c r="M24206" s="46"/>
    </row>
    <row r="24207" spans="1:13" x14ac:dyDescent="0.3">
      <c r="A24207"/>
      <c r="B24207"/>
      <c r="C24207" s="29"/>
      <c r="D24207"/>
      <c r="E24207" s="44"/>
      <c r="F24207" s="29"/>
      <c r="G24207" s="45"/>
      <c r="L24207"/>
      <c r="M24207" s="46"/>
    </row>
    <row r="24208" spans="1:13" x14ac:dyDescent="0.3">
      <c r="A24208"/>
      <c r="B24208"/>
      <c r="C24208" s="29"/>
      <c r="D24208"/>
      <c r="E24208" s="44"/>
      <c r="F24208" s="29"/>
      <c r="G24208" s="45"/>
      <c r="L24208"/>
      <c r="M24208" s="46"/>
    </row>
    <row r="24209" spans="1:13" x14ac:dyDescent="0.3">
      <c r="A24209"/>
      <c r="B24209"/>
      <c r="C24209" s="29"/>
      <c r="D24209"/>
      <c r="E24209" s="44"/>
      <c r="F24209" s="29"/>
      <c r="G24209" s="45"/>
      <c r="L24209"/>
      <c r="M24209" s="46"/>
    </row>
    <row r="24210" spans="1:13" x14ac:dyDescent="0.3">
      <c r="A24210"/>
      <c r="B24210"/>
      <c r="C24210" s="29"/>
      <c r="D24210"/>
      <c r="E24210" s="44"/>
      <c r="F24210" s="29"/>
      <c r="G24210" s="45"/>
      <c r="L24210"/>
      <c r="M24210" s="46"/>
    </row>
    <row r="24211" spans="1:13" x14ac:dyDescent="0.3">
      <c r="A24211"/>
      <c r="B24211"/>
      <c r="C24211" s="29"/>
      <c r="D24211"/>
      <c r="E24211" s="44"/>
      <c r="F24211" s="29"/>
      <c r="G24211" s="45"/>
      <c r="L24211"/>
      <c r="M24211" s="46"/>
    </row>
    <row r="24212" spans="1:13" x14ac:dyDescent="0.3">
      <c r="A24212"/>
      <c r="B24212"/>
      <c r="C24212" s="29"/>
      <c r="D24212"/>
      <c r="E24212" s="44"/>
      <c r="F24212" s="29"/>
      <c r="G24212" s="45"/>
      <c r="L24212"/>
      <c r="M24212" s="46"/>
    </row>
    <row r="24213" spans="1:13" x14ac:dyDescent="0.3">
      <c r="A24213"/>
      <c r="B24213"/>
      <c r="C24213" s="29"/>
      <c r="D24213"/>
      <c r="E24213" s="44"/>
      <c r="F24213" s="29"/>
      <c r="G24213" s="45"/>
      <c r="L24213"/>
      <c r="M24213" s="46"/>
    </row>
    <row r="24214" spans="1:13" x14ac:dyDescent="0.3">
      <c r="A24214"/>
      <c r="B24214"/>
      <c r="C24214" s="29"/>
      <c r="D24214"/>
      <c r="E24214" s="44"/>
      <c r="F24214" s="29"/>
      <c r="G24214" s="45"/>
      <c r="L24214"/>
      <c r="M24214" s="46"/>
    </row>
    <row r="24215" spans="1:13" x14ac:dyDescent="0.3">
      <c r="A24215"/>
      <c r="B24215"/>
      <c r="C24215" s="29"/>
      <c r="D24215"/>
      <c r="E24215" s="44"/>
      <c r="F24215" s="29"/>
      <c r="G24215" s="45"/>
      <c r="L24215"/>
      <c r="M24215" s="46"/>
    </row>
    <row r="24216" spans="1:13" x14ac:dyDescent="0.3">
      <c r="A24216"/>
      <c r="B24216"/>
      <c r="C24216" s="29"/>
      <c r="D24216"/>
      <c r="E24216" s="44"/>
      <c r="F24216" s="29"/>
      <c r="G24216" s="45"/>
      <c r="L24216"/>
      <c r="M24216" s="46"/>
    </row>
    <row r="24217" spans="1:13" x14ac:dyDescent="0.3">
      <c r="A24217"/>
      <c r="B24217"/>
      <c r="C24217" s="29"/>
      <c r="D24217"/>
      <c r="E24217" s="44"/>
      <c r="F24217" s="29"/>
      <c r="G24217" s="45"/>
      <c r="L24217"/>
      <c r="M24217" s="46"/>
    </row>
    <row r="24218" spans="1:13" x14ac:dyDescent="0.3">
      <c r="A24218"/>
      <c r="B24218"/>
      <c r="C24218" s="29"/>
      <c r="D24218"/>
      <c r="E24218" s="44"/>
      <c r="F24218" s="29"/>
      <c r="G24218" s="45"/>
      <c r="L24218"/>
      <c r="M24218" s="46"/>
    </row>
    <row r="24219" spans="1:13" x14ac:dyDescent="0.3">
      <c r="A24219"/>
      <c r="B24219"/>
      <c r="C24219" s="29"/>
      <c r="D24219"/>
      <c r="E24219" s="44"/>
      <c r="F24219" s="29"/>
      <c r="G24219" s="45"/>
      <c r="L24219"/>
      <c r="M24219" s="46"/>
    </row>
    <row r="24220" spans="1:13" x14ac:dyDescent="0.3">
      <c r="A24220"/>
      <c r="B24220"/>
      <c r="C24220" s="29"/>
      <c r="D24220"/>
      <c r="E24220" s="44"/>
      <c r="F24220" s="29"/>
      <c r="G24220" s="45"/>
      <c r="L24220"/>
      <c r="M24220" s="46"/>
    </row>
    <row r="24221" spans="1:13" x14ac:dyDescent="0.3">
      <c r="A24221"/>
      <c r="B24221"/>
      <c r="C24221" s="29"/>
      <c r="D24221"/>
      <c r="E24221" s="44"/>
      <c r="F24221" s="29"/>
      <c r="G24221" s="45"/>
      <c r="L24221"/>
      <c r="M24221" s="46"/>
    </row>
    <row r="24222" spans="1:13" x14ac:dyDescent="0.3">
      <c r="A24222"/>
      <c r="B24222"/>
      <c r="C24222" s="29"/>
      <c r="D24222"/>
      <c r="E24222" s="44"/>
      <c r="F24222" s="29"/>
      <c r="G24222" s="45"/>
      <c r="L24222"/>
      <c r="M24222" s="46"/>
    </row>
    <row r="24223" spans="1:13" x14ac:dyDescent="0.3">
      <c r="A24223"/>
      <c r="B24223"/>
      <c r="C24223" s="29"/>
      <c r="D24223"/>
      <c r="E24223" s="44"/>
      <c r="F24223" s="29"/>
      <c r="G24223" s="45"/>
      <c r="L24223"/>
      <c r="M24223" s="46"/>
    </row>
    <row r="24224" spans="1:13" x14ac:dyDescent="0.3">
      <c r="A24224"/>
      <c r="B24224"/>
      <c r="C24224" s="29"/>
      <c r="D24224"/>
      <c r="E24224" s="44"/>
      <c r="F24224" s="29"/>
      <c r="G24224" s="45"/>
      <c r="L24224"/>
      <c r="M24224" s="46"/>
    </row>
    <row r="24225" spans="1:13" x14ac:dyDescent="0.3">
      <c r="A24225"/>
      <c r="B24225"/>
      <c r="C24225" s="29"/>
      <c r="D24225"/>
      <c r="E24225" s="44"/>
      <c r="F24225" s="29"/>
      <c r="G24225" s="45"/>
      <c r="L24225"/>
      <c r="M24225" s="46"/>
    </row>
    <row r="24226" spans="1:13" x14ac:dyDescent="0.3">
      <c r="A24226"/>
      <c r="B24226"/>
      <c r="C24226" s="29"/>
      <c r="D24226"/>
      <c r="E24226" s="44"/>
      <c r="F24226" s="29"/>
      <c r="G24226" s="45"/>
      <c r="L24226"/>
      <c r="M24226" s="46"/>
    </row>
    <row r="24227" spans="1:13" x14ac:dyDescent="0.3">
      <c r="A24227"/>
      <c r="B24227"/>
      <c r="C24227" s="29"/>
      <c r="D24227"/>
      <c r="E24227" s="44"/>
      <c r="F24227" s="29"/>
      <c r="G24227" s="45"/>
      <c r="L24227"/>
      <c r="M24227" s="46"/>
    </row>
    <row r="24228" spans="1:13" x14ac:dyDescent="0.3">
      <c r="A24228"/>
      <c r="B24228"/>
      <c r="C24228" s="29"/>
      <c r="D24228"/>
      <c r="E24228" s="44"/>
      <c r="F24228" s="29"/>
      <c r="G24228" s="45"/>
      <c r="L24228"/>
      <c r="M24228" s="46"/>
    </row>
    <row r="24229" spans="1:13" x14ac:dyDescent="0.3">
      <c r="A24229"/>
      <c r="B24229"/>
      <c r="C24229" s="29"/>
      <c r="D24229"/>
      <c r="E24229" s="44"/>
      <c r="F24229" s="29"/>
      <c r="G24229" s="45"/>
      <c r="L24229"/>
      <c r="M24229" s="46"/>
    </row>
    <row r="24230" spans="1:13" x14ac:dyDescent="0.3">
      <c r="A24230"/>
      <c r="B24230"/>
      <c r="C24230" s="29"/>
      <c r="D24230"/>
      <c r="E24230" s="44"/>
      <c r="F24230" s="29"/>
      <c r="G24230" s="45"/>
      <c r="L24230"/>
      <c r="M24230" s="46"/>
    </row>
    <row r="24231" spans="1:13" x14ac:dyDescent="0.3">
      <c r="A24231"/>
      <c r="B24231"/>
      <c r="C24231" s="29"/>
      <c r="D24231"/>
      <c r="E24231" s="44"/>
      <c r="F24231" s="29"/>
      <c r="G24231" s="45"/>
      <c r="L24231"/>
      <c r="M24231" s="46"/>
    </row>
    <row r="24232" spans="1:13" x14ac:dyDescent="0.3">
      <c r="A24232"/>
      <c r="B24232"/>
      <c r="C24232" s="29"/>
      <c r="D24232"/>
      <c r="E24232" s="44"/>
      <c r="F24232" s="29"/>
      <c r="G24232" s="45"/>
      <c r="L24232"/>
      <c r="M24232" s="46"/>
    </row>
    <row r="24233" spans="1:13" x14ac:dyDescent="0.3">
      <c r="A24233"/>
      <c r="B24233"/>
      <c r="C24233" s="29"/>
      <c r="D24233"/>
      <c r="E24233" s="44"/>
      <c r="F24233" s="29"/>
      <c r="G24233" s="45"/>
      <c r="L24233"/>
      <c r="M24233" s="46"/>
    </row>
    <row r="24234" spans="1:13" x14ac:dyDescent="0.3">
      <c r="A24234"/>
      <c r="B24234"/>
      <c r="C24234" s="29"/>
      <c r="D24234"/>
      <c r="E24234" s="44"/>
      <c r="F24234" s="29"/>
      <c r="G24234" s="45"/>
      <c r="L24234"/>
      <c r="M24234" s="46"/>
    </row>
    <row r="24235" spans="1:13" x14ac:dyDescent="0.3">
      <c r="A24235"/>
      <c r="B24235"/>
      <c r="C24235" s="29"/>
      <c r="D24235"/>
      <c r="E24235" s="44"/>
      <c r="F24235" s="29"/>
      <c r="G24235" s="45"/>
      <c r="L24235"/>
      <c r="M24235" s="46"/>
    </row>
    <row r="24236" spans="1:13" x14ac:dyDescent="0.3">
      <c r="A24236"/>
      <c r="B24236"/>
      <c r="C24236" s="29"/>
      <c r="D24236"/>
      <c r="E24236" s="44"/>
      <c r="F24236" s="29"/>
      <c r="G24236" s="45"/>
      <c r="L24236"/>
      <c r="M24236" s="46"/>
    </row>
    <row r="24237" spans="1:13" x14ac:dyDescent="0.3">
      <c r="A24237"/>
      <c r="B24237"/>
      <c r="C24237" s="29"/>
      <c r="D24237"/>
      <c r="E24237" s="44"/>
      <c r="F24237" s="29"/>
      <c r="G24237" s="45"/>
      <c r="L24237"/>
      <c r="M24237" s="46"/>
    </row>
    <row r="24238" spans="1:13" x14ac:dyDescent="0.3">
      <c r="A24238"/>
      <c r="B24238"/>
      <c r="C24238" s="29"/>
      <c r="D24238"/>
      <c r="E24238" s="44"/>
      <c r="F24238" s="29"/>
      <c r="G24238" s="45"/>
      <c r="L24238"/>
      <c r="M24238" s="46"/>
    </row>
    <row r="24239" spans="1:13" x14ac:dyDescent="0.3">
      <c r="A24239"/>
      <c r="B24239"/>
      <c r="C24239" s="29"/>
      <c r="D24239"/>
      <c r="E24239" s="44"/>
      <c r="F24239" s="29"/>
      <c r="G24239" s="45"/>
      <c r="L24239"/>
      <c r="M24239" s="46"/>
    </row>
    <row r="24240" spans="1:13" x14ac:dyDescent="0.3">
      <c r="A24240"/>
      <c r="B24240"/>
      <c r="C24240" s="29"/>
      <c r="D24240"/>
      <c r="E24240" s="44"/>
      <c r="F24240" s="29"/>
      <c r="G24240" s="45"/>
      <c r="L24240"/>
      <c r="M24240" s="46"/>
    </row>
    <row r="24241" spans="1:13" x14ac:dyDescent="0.3">
      <c r="A24241"/>
      <c r="B24241"/>
      <c r="C24241" s="29"/>
      <c r="D24241"/>
      <c r="E24241" s="44"/>
      <c r="F24241" s="29"/>
      <c r="G24241" s="45"/>
      <c r="L24241"/>
      <c r="M24241" s="46"/>
    </row>
    <row r="24242" spans="1:13" x14ac:dyDescent="0.3">
      <c r="A24242"/>
      <c r="B24242"/>
      <c r="C24242" s="29"/>
      <c r="D24242"/>
      <c r="E24242" s="44"/>
      <c r="F24242" s="29"/>
      <c r="G24242" s="45"/>
      <c r="L24242"/>
      <c r="M24242" s="46"/>
    </row>
    <row r="24243" spans="1:13" x14ac:dyDescent="0.3">
      <c r="A24243"/>
      <c r="B24243"/>
      <c r="C24243" s="29"/>
      <c r="D24243"/>
      <c r="E24243" s="44"/>
      <c r="F24243" s="29"/>
      <c r="G24243" s="45"/>
      <c r="L24243"/>
      <c r="M24243" s="46"/>
    </row>
    <row r="24244" spans="1:13" x14ac:dyDescent="0.3">
      <c r="A24244"/>
      <c r="B24244"/>
      <c r="C24244" s="29"/>
      <c r="D24244"/>
      <c r="E24244" s="44"/>
      <c r="F24244" s="29"/>
      <c r="G24244" s="45"/>
      <c r="L24244"/>
      <c r="M24244" s="46"/>
    </row>
    <row r="24245" spans="1:13" x14ac:dyDescent="0.3">
      <c r="A24245"/>
      <c r="B24245"/>
      <c r="C24245" s="29"/>
      <c r="D24245"/>
      <c r="E24245" s="44"/>
      <c r="F24245" s="29"/>
      <c r="G24245" s="45"/>
      <c r="L24245"/>
      <c r="M24245" s="46"/>
    </row>
    <row r="24246" spans="1:13" x14ac:dyDescent="0.3">
      <c r="A24246"/>
      <c r="B24246"/>
      <c r="C24246" s="29"/>
      <c r="D24246"/>
      <c r="E24246" s="44"/>
      <c r="F24246" s="29"/>
      <c r="G24246" s="45"/>
      <c r="L24246"/>
      <c r="M24246" s="46"/>
    </row>
    <row r="24247" spans="1:13" x14ac:dyDescent="0.3">
      <c r="A24247"/>
      <c r="B24247"/>
      <c r="C24247" s="29"/>
      <c r="D24247"/>
      <c r="E24247" s="44"/>
      <c r="F24247" s="29"/>
      <c r="G24247" s="45"/>
      <c r="L24247"/>
      <c r="M24247" s="46"/>
    </row>
    <row r="24248" spans="1:13" x14ac:dyDescent="0.3">
      <c r="A24248"/>
      <c r="B24248"/>
      <c r="C24248" s="29"/>
      <c r="D24248"/>
      <c r="E24248" s="44"/>
      <c r="F24248" s="29"/>
      <c r="G24248" s="45"/>
      <c r="L24248"/>
      <c r="M24248" s="46"/>
    </row>
    <row r="24249" spans="1:13" x14ac:dyDescent="0.3">
      <c r="A24249"/>
      <c r="B24249"/>
      <c r="C24249" s="29"/>
      <c r="D24249"/>
      <c r="E24249" s="44"/>
      <c r="F24249" s="29"/>
      <c r="G24249" s="45"/>
      <c r="L24249"/>
      <c r="M24249" s="46"/>
    </row>
    <row r="24250" spans="1:13" x14ac:dyDescent="0.3">
      <c r="A24250"/>
      <c r="B24250"/>
      <c r="C24250" s="29"/>
      <c r="D24250"/>
      <c r="E24250" s="44"/>
      <c r="F24250" s="29"/>
      <c r="G24250" s="45"/>
      <c r="L24250"/>
      <c r="M24250" s="46"/>
    </row>
    <row r="24251" spans="1:13" x14ac:dyDescent="0.3">
      <c r="A24251"/>
      <c r="B24251"/>
      <c r="C24251" s="29"/>
      <c r="D24251"/>
      <c r="E24251" s="44"/>
      <c r="F24251" s="29"/>
      <c r="G24251" s="45"/>
      <c r="L24251"/>
      <c r="M24251" s="46"/>
    </row>
    <row r="24252" spans="1:13" x14ac:dyDescent="0.3">
      <c r="A24252"/>
      <c r="B24252"/>
      <c r="C24252" s="29"/>
      <c r="D24252"/>
      <c r="E24252" s="44"/>
      <c r="F24252" s="29"/>
      <c r="G24252" s="45"/>
      <c r="L24252"/>
      <c r="M24252" s="46"/>
    </row>
    <row r="24253" spans="1:13" x14ac:dyDescent="0.3">
      <c r="A24253"/>
      <c r="B24253"/>
      <c r="C24253" s="29"/>
      <c r="D24253"/>
      <c r="E24253" s="44"/>
      <c r="F24253" s="29"/>
      <c r="G24253" s="45"/>
      <c r="L24253"/>
      <c r="M24253" s="46"/>
    </row>
    <row r="24254" spans="1:13" x14ac:dyDescent="0.3">
      <c r="A24254"/>
      <c r="B24254"/>
      <c r="C24254" s="29"/>
      <c r="D24254"/>
      <c r="E24254" s="44"/>
      <c r="F24254" s="29"/>
      <c r="G24254" s="45"/>
      <c r="L24254"/>
      <c r="M24254" s="46"/>
    </row>
    <row r="24255" spans="1:13" x14ac:dyDescent="0.3">
      <c r="A24255"/>
      <c r="B24255"/>
      <c r="C24255" s="29"/>
      <c r="D24255"/>
      <c r="E24255" s="44"/>
      <c r="F24255" s="29"/>
      <c r="G24255" s="45"/>
      <c r="L24255"/>
      <c r="M24255" s="46"/>
    </row>
    <row r="24256" spans="1:13" x14ac:dyDescent="0.3">
      <c r="A24256"/>
      <c r="B24256"/>
      <c r="C24256" s="29"/>
      <c r="D24256"/>
      <c r="E24256" s="44"/>
      <c r="F24256" s="29"/>
      <c r="G24256" s="45"/>
      <c r="L24256"/>
      <c r="M24256" s="46"/>
    </row>
    <row r="24257" spans="1:13" x14ac:dyDescent="0.3">
      <c r="A24257"/>
      <c r="B24257"/>
      <c r="C24257" s="29"/>
      <c r="D24257"/>
      <c r="E24257" s="44"/>
      <c r="F24257" s="29"/>
      <c r="G24257" s="45"/>
      <c r="L24257"/>
      <c r="M24257" s="46"/>
    </row>
    <row r="24258" spans="1:13" x14ac:dyDescent="0.3">
      <c r="A24258"/>
      <c r="B24258"/>
      <c r="C24258" s="29"/>
      <c r="D24258"/>
      <c r="E24258" s="44"/>
      <c r="F24258" s="29"/>
      <c r="G24258" s="45"/>
      <c r="L24258"/>
      <c r="M24258" s="46"/>
    </row>
    <row r="24259" spans="1:13" x14ac:dyDescent="0.3">
      <c r="A24259"/>
      <c r="B24259"/>
      <c r="C24259" s="29"/>
      <c r="D24259"/>
      <c r="E24259" s="44"/>
      <c r="F24259" s="29"/>
      <c r="G24259" s="45"/>
      <c r="L24259"/>
      <c r="M24259" s="46"/>
    </row>
    <row r="24260" spans="1:13" x14ac:dyDescent="0.3">
      <c r="A24260"/>
      <c r="B24260"/>
      <c r="C24260" s="29"/>
      <c r="D24260"/>
      <c r="E24260" s="44"/>
      <c r="F24260" s="29"/>
      <c r="G24260" s="45"/>
      <c r="L24260"/>
      <c r="M24260" s="46"/>
    </row>
    <row r="24261" spans="1:13" x14ac:dyDescent="0.3">
      <c r="A24261"/>
      <c r="B24261"/>
      <c r="C24261" s="29"/>
      <c r="D24261"/>
      <c r="E24261" s="44"/>
      <c r="F24261" s="29"/>
      <c r="G24261" s="45"/>
      <c r="L24261"/>
      <c r="M24261" s="46"/>
    </row>
    <row r="24262" spans="1:13" x14ac:dyDescent="0.3">
      <c r="A24262"/>
      <c r="B24262"/>
      <c r="C24262" s="29"/>
      <c r="D24262"/>
      <c r="E24262" s="44"/>
      <c r="F24262" s="29"/>
      <c r="G24262" s="45"/>
      <c r="L24262"/>
      <c r="M24262" s="46"/>
    </row>
    <row r="24263" spans="1:13" x14ac:dyDescent="0.3">
      <c r="A24263"/>
      <c r="B24263"/>
      <c r="C24263" s="29"/>
      <c r="D24263"/>
      <c r="E24263" s="44"/>
      <c r="F24263" s="29"/>
      <c r="G24263" s="45"/>
      <c r="L24263"/>
      <c r="M24263" s="46"/>
    </row>
    <row r="24264" spans="1:13" x14ac:dyDescent="0.3">
      <c r="A24264"/>
      <c r="B24264"/>
      <c r="C24264" s="29"/>
      <c r="D24264"/>
      <c r="E24264" s="44"/>
      <c r="F24264" s="29"/>
      <c r="G24264" s="45"/>
      <c r="L24264"/>
      <c r="M24264" s="46"/>
    </row>
    <row r="24265" spans="1:13" x14ac:dyDescent="0.3">
      <c r="A24265"/>
      <c r="B24265"/>
      <c r="C24265" s="29"/>
      <c r="D24265"/>
      <c r="E24265" s="44"/>
      <c r="F24265" s="29"/>
      <c r="G24265" s="45"/>
      <c r="L24265"/>
      <c r="M24265" s="46"/>
    </row>
    <row r="24266" spans="1:13" x14ac:dyDescent="0.3">
      <c r="A24266"/>
      <c r="B24266"/>
      <c r="C24266" s="29"/>
      <c r="D24266"/>
      <c r="E24266" s="44"/>
      <c r="F24266" s="29"/>
      <c r="G24266" s="45"/>
      <c r="L24266"/>
      <c r="M24266" s="46"/>
    </row>
    <row r="24267" spans="1:13" x14ac:dyDescent="0.3">
      <c r="A24267"/>
      <c r="B24267"/>
      <c r="C24267" s="29"/>
      <c r="D24267"/>
      <c r="E24267" s="44"/>
      <c r="F24267" s="29"/>
      <c r="G24267" s="45"/>
      <c r="L24267"/>
      <c r="M24267" s="46"/>
    </row>
    <row r="24268" spans="1:13" x14ac:dyDescent="0.3">
      <c r="A24268"/>
      <c r="B24268"/>
      <c r="C24268" s="29"/>
      <c r="D24268"/>
      <c r="E24268" s="44"/>
      <c r="F24268" s="29"/>
      <c r="G24268" s="45"/>
      <c r="L24268"/>
      <c r="M24268" s="46"/>
    </row>
    <row r="24269" spans="1:13" x14ac:dyDescent="0.3">
      <c r="A24269"/>
      <c r="B24269"/>
      <c r="C24269" s="29"/>
      <c r="D24269"/>
      <c r="E24269" s="44"/>
      <c r="F24269" s="29"/>
      <c r="G24269" s="45"/>
      <c r="L24269"/>
      <c r="M24269" s="46"/>
    </row>
    <row r="24270" spans="1:13" x14ac:dyDescent="0.3">
      <c r="A24270"/>
      <c r="B24270"/>
      <c r="C24270" s="29"/>
      <c r="D24270"/>
      <c r="E24270" s="44"/>
      <c r="F24270" s="29"/>
      <c r="G24270" s="45"/>
      <c r="L24270"/>
      <c r="M24270" s="46"/>
    </row>
    <row r="24271" spans="1:13" x14ac:dyDescent="0.3">
      <c r="A24271"/>
      <c r="B24271"/>
      <c r="C24271" s="29"/>
      <c r="D24271"/>
      <c r="E24271" s="44"/>
      <c r="F24271" s="29"/>
      <c r="G24271" s="45"/>
      <c r="L24271"/>
      <c r="M24271" s="46"/>
    </row>
    <row r="24272" spans="1:13" x14ac:dyDescent="0.3">
      <c r="A24272"/>
      <c r="B24272"/>
      <c r="C24272" s="29"/>
      <c r="D24272"/>
      <c r="E24272" s="44"/>
      <c r="F24272" s="29"/>
      <c r="G24272" s="45"/>
      <c r="L24272"/>
      <c r="M24272" s="46"/>
    </row>
    <row r="24273" spans="1:13" x14ac:dyDescent="0.3">
      <c r="A24273"/>
      <c r="B24273"/>
      <c r="C24273" s="29"/>
      <c r="D24273"/>
      <c r="E24273" s="44"/>
      <c r="F24273" s="29"/>
      <c r="G24273" s="45"/>
      <c r="L24273"/>
      <c r="M24273" s="46"/>
    </row>
    <row r="24274" spans="1:13" x14ac:dyDescent="0.3">
      <c r="A24274"/>
      <c r="B24274"/>
      <c r="C24274" s="29"/>
      <c r="D24274"/>
      <c r="E24274" s="44"/>
      <c r="F24274" s="29"/>
      <c r="G24274" s="45"/>
      <c r="L24274"/>
      <c r="M24274" s="46"/>
    </row>
    <row r="24275" spans="1:13" x14ac:dyDescent="0.3">
      <c r="A24275"/>
      <c r="B24275"/>
      <c r="C24275" s="29"/>
      <c r="D24275"/>
      <c r="E24275" s="44"/>
      <c r="F24275" s="29"/>
      <c r="G24275" s="45"/>
      <c r="L24275"/>
      <c r="M24275" s="46"/>
    </row>
    <row r="24276" spans="1:13" x14ac:dyDescent="0.3">
      <c r="A24276"/>
      <c r="B24276"/>
      <c r="C24276" s="29"/>
      <c r="D24276"/>
      <c r="E24276" s="44"/>
      <c r="F24276" s="29"/>
      <c r="G24276" s="45"/>
      <c r="L24276"/>
      <c r="M24276" s="46"/>
    </row>
    <row r="24277" spans="1:13" x14ac:dyDescent="0.3">
      <c r="A24277"/>
      <c r="B24277"/>
      <c r="C24277" s="29"/>
      <c r="D24277"/>
      <c r="E24277" s="44"/>
      <c r="F24277" s="29"/>
      <c r="G24277" s="45"/>
      <c r="L24277"/>
      <c r="M24277" s="46"/>
    </row>
    <row r="24278" spans="1:13" x14ac:dyDescent="0.3">
      <c r="A24278"/>
      <c r="B24278"/>
      <c r="C24278" s="29"/>
      <c r="D24278"/>
      <c r="E24278" s="44"/>
      <c r="F24278" s="29"/>
      <c r="G24278" s="45"/>
      <c r="L24278"/>
      <c r="M24278" s="46"/>
    </row>
    <row r="24279" spans="1:13" x14ac:dyDescent="0.3">
      <c r="A24279"/>
      <c r="B24279"/>
      <c r="C24279" s="29"/>
      <c r="D24279"/>
      <c r="E24279" s="44"/>
      <c r="F24279" s="29"/>
      <c r="G24279" s="45"/>
      <c r="L24279"/>
      <c r="M24279" s="46"/>
    </row>
    <row r="24280" spans="1:13" x14ac:dyDescent="0.3">
      <c r="A24280"/>
      <c r="B24280"/>
      <c r="C24280" s="29"/>
      <c r="D24280"/>
      <c r="E24280" s="44"/>
      <c r="F24280" s="29"/>
      <c r="G24280" s="45"/>
      <c r="L24280"/>
      <c r="M24280" s="46"/>
    </row>
    <row r="24281" spans="1:13" x14ac:dyDescent="0.3">
      <c r="A24281"/>
      <c r="B24281"/>
      <c r="C24281" s="29"/>
      <c r="D24281"/>
      <c r="E24281" s="44"/>
      <c r="F24281" s="29"/>
      <c r="G24281" s="45"/>
      <c r="L24281"/>
      <c r="M24281" s="46"/>
    </row>
    <row r="24282" spans="1:13" x14ac:dyDescent="0.3">
      <c r="A24282"/>
      <c r="B24282"/>
      <c r="C24282" s="29"/>
      <c r="D24282"/>
      <c r="E24282" s="44"/>
      <c r="F24282" s="29"/>
      <c r="G24282" s="45"/>
      <c r="L24282"/>
      <c r="M24282" s="46"/>
    </row>
    <row r="24283" spans="1:13" x14ac:dyDescent="0.3">
      <c r="A24283"/>
      <c r="B24283"/>
      <c r="C24283" s="29"/>
      <c r="D24283"/>
      <c r="E24283" s="44"/>
      <c r="F24283" s="29"/>
      <c r="G24283" s="45"/>
      <c r="L24283"/>
      <c r="M24283" s="46"/>
    </row>
    <row r="24284" spans="1:13" x14ac:dyDescent="0.3">
      <c r="A24284"/>
      <c r="B24284"/>
      <c r="C24284" s="29"/>
      <c r="D24284"/>
      <c r="E24284" s="44"/>
      <c r="F24284" s="29"/>
      <c r="G24284" s="45"/>
      <c r="L24284"/>
      <c r="M24284" s="46"/>
    </row>
    <row r="24285" spans="1:13" x14ac:dyDescent="0.3">
      <c r="A24285"/>
      <c r="B24285"/>
      <c r="C24285" s="29"/>
      <c r="D24285"/>
      <c r="E24285" s="44"/>
      <c r="F24285" s="29"/>
      <c r="G24285" s="45"/>
      <c r="L24285"/>
      <c r="M24285" s="46"/>
    </row>
    <row r="24286" spans="1:13" x14ac:dyDescent="0.3">
      <c r="A24286"/>
      <c r="B24286"/>
      <c r="C24286" s="29"/>
      <c r="D24286"/>
      <c r="E24286" s="44"/>
      <c r="F24286" s="29"/>
      <c r="G24286" s="45"/>
      <c r="L24286"/>
      <c r="M24286" s="46"/>
    </row>
    <row r="24287" spans="1:13" x14ac:dyDescent="0.3">
      <c r="A24287"/>
      <c r="B24287"/>
      <c r="C24287" s="29"/>
      <c r="D24287"/>
      <c r="E24287" s="44"/>
      <c r="F24287" s="29"/>
      <c r="G24287" s="45"/>
      <c r="L24287"/>
      <c r="M24287" s="46"/>
    </row>
    <row r="24288" spans="1:13" x14ac:dyDescent="0.3">
      <c r="A24288"/>
      <c r="B24288"/>
      <c r="C24288" s="29"/>
      <c r="D24288"/>
      <c r="E24288" s="44"/>
      <c r="F24288" s="29"/>
      <c r="G24288" s="45"/>
      <c r="L24288"/>
      <c r="M24288" s="46"/>
    </row>
    <row r="24289" spans="1:13" x14ac:dyDescent="0.3">
      <c r="A24289"/>
      <c r="B24289"/>
      <c r="C24289" s="29"/>
      <c r="D24289"/>
      <c r="E24289" s="44"/>
      <c r="F24289" s="29"/>
      <c r="G24289" s="45"/>
      <c r="L24289"/>
      <c r="M24289" s="46"/>
    </row>
    <row r="24290" spans="1:13" x14ac:dyDescent="0.3">
      <c r="A24290"/>
      <c r="B24290"/>
      <c r="C24290" s="29"/>
      <c r="D24290"/>
      <c r="E24290" s="44"/>
      <c r="F24290" s="29"/>
      <c r="G24290" s="45"/>
      <c r="L24290"/>
      <c r="M24290" s="46"/>
    </row>
    <row r="24291" spans="1:13" x14ac:dyDescent="0.3">
      <c r="A24291"/>
      <c r="B24291"/>
      <c r="C24291" s="29"/>
      <c r="D24291"/>
      <c r="E24291" s="44"/>
      <c r="F24291" s="29"/>
      <c r="G24291" s="45"/>
      <c r="L24291"/>
      <c r="M24291" s="46"/>
    </row>
    <row r="24292" spans="1:13" x14ac:dyDescent="0.3">
      <c r="A24292"/>
      <c r="B24292"/>
      <c r="C24292" s="29"/>
      <c r="D24292"/>
      <c r="E24292" s="44"/>
      <c r="F24292" s="29"/>
      <c r="G24292" s="45"/>
      <c r="L24292"/>
      <c r="M24292" s="46"/>
    </row>
    <row r="24293" spans="1:13" x14ac:dyDescent="0.3">
      <c r="A24293"/>
      <c r="B24293"/>
      <c r="C24293" s="29"/>
      <c r="D24293"/>
      <c r="E24293" s="44"/>
      <c r="F24293" s="29"/>
      <c r="G24293" s="45"/>
      <c r="L24293"/>
      <c r="M24293" s="46"/>
    </row>
    <row r="24294" spans="1:13" x14ac:dyDescent="0.3">
      <c r="A24294"/>
      <c r="B24294"/>
      <c r="C24294" s="29"/>
      <c r="D24294"/>
      <c r="E24294" s="44"/>
      <c r="F24294" s="29"/>
      <c r="G24294" s="45"/>
      <c r="L24294"/>
      <c r="M24294" s="46"/>
    </row>
    <row r="24295" spans="1:13" x14ac:dyDescent="0.3">
      <c r="A24295"/>
      <c r="B24295"/>
      <c r="C24295" s="29"/>
      <c r="D24295"/>
      <c r="E24295" s="44"/>
      <c r="F24295" s="29"/>
      <c r="G24295" s="45"/>
      <c r="L24295"/>
      <c r="M24295" s="46"/>
    </row>
    <row r="24296" spans="1:13" x14ac:dyDescent="0.3">
      <c r="A24296"/>
      <c r="B24296"/>
      <c r="C24296" s="29"/>
      <c r="D24296"/>
      <c r="E24296" s="44"/>
      <c r="F24296" s="29"/>
      <c r="G24296" s="45"/>
      <c r="L24296"/>
      <c r="M24296" s="46"/>
    </row>
    <row r="24297" spans="1:13" x14ac:dyDescent="0.3">
      <c r="A24297"/>
      <c r="B24297"/>
      <c r="C24297" s="29"/>
      <c r="D24297"/>
      <c r="E24297" s="44"/>
      <c r="F24297" s="29"/>
      <c r="G24297" s="45"/>
      <c r="L24297"/>
      <c r="M24297" s="46"/>
    </row>
    <row r="24298" spans="1:13" x14ac:dyDescent="0.3">
      <c r="A24298"/>
      <c r="B24298"/>
      <c r="C24298" s="29"/>
      <c r="D24298"/>
      <c r="E24298" s="44"/>
      <c r="F24298" s="29"/>
      <c r="G24298" s="45"/>
      <c r="L24298"/>
      <c r="M24298" s="46"/>
    </row>
    <row r="24299" spans="1:13" x14ac:dyDescent="0.3">
      <c r="A24299"/>
      <c r="B24299"/>
      <c r="C24299" s="29"/>
      <c r="D24299"/>
      <c r="E24299" s="44"/>
      <c r="F24299" s="29"/>
      <c r="G24299" s="45"/>
      <c r="L24299"/>
      <c r="M24299" s="46"/>
    </row>
    <row r="24300" spans="1:13" x14ac:dyDescent="0.3">
      <c r="A24300"/>
      <c r="B24300"/>
      <c r="C24300" s="29"/>
      <c r="D24300"/>
      <c r="E24300" s="44"/>
      <c r="F24300" s="29"/>
      <c r="G24300" s="45"/>
      <c r="L24300"/>
      <c r="M24300" s="46"/>
    </row>
    <row r="24301" spans="1:13" x14ac:dyDescent="0.3">
      <c r="A24301"/>
      <c r="B24301"/>
      <c r="C24301" s="29"/>
      <c r="D24301"/>
      <c r="E24301" s="44"/>
      <c r="F24301" s="29"/>
      <c r="G24301" s="45"/>
      <c r="L24301"/>
      <c r="M24301" s="46"/>
    </row>
    <row r="24302" spans="1:13" x14ac:dyDescent="0.3">
      <c r="A24302"/>
      <c r="B24302"/>
      <c r="C24302" s="29"/>
      <c r="D24302"/>
      <c r="E24302" s="44"/>
      <c r="F24302" s="29"/>
      <c r="G24302" s="45"/>
      <c r="L24302"/>
      <c r="M24302" s="46"/>
    </row>
    <row r="24303" spans="1:13" x14ac:dyDescent="0.3">
      <c r="A24303"/>
      <c r="B24303"/>
      <c r="C24303" s="29"/>
      <c r="D24303"/>
      <c r="E24303" s="44"/>
      <c r="F24303" s="29"/>
      <c r="G24303" s="45"/>
      <c r="L24303"/>
      <c r="M24303" s="46"/>
    </row>
    <row r="24304" spans="1:13" x14ac:dyDescent="0.3">
      <c r="A24304"/>
      <c r="B24304"/>
      <c r="C24304" s="29"/>
      <c r="D24304"/>
      <c r="E24304" s="44"/>
      <c r="F24304" s="29"/>
      <c r="G24304" s="45"/>
      <c r="L24304"/>
      <c r="M24304" s="46"/>
    </row>
    <row r="24305" spans="1:13" x14ac:dyDescent="0.3">
      <c r="A24305"/>
      <c r="B24305"/>
      <c r="C24305" s="29"/>
      <c r="D24305"/>
      <c r="E24305" s="44"/>
      <c r="F24305" s="29"/>
      <c r="G24305" s="45"/>
      <c r="L24305"/>
      <c r="M24305" s="46"/>
    </row>
    <row r="24306" spans="1:13" x14ac:dyDescent="0.3">
      <c r="A24306"/>
      <c r="B24306"/>
      <c r="C24306" s="29"/>
      <c r="D24306"/>
      <c r="E24306" s="44"/>
      <c r="F24306" s="29"/>
      <c r="G24306" s="45"/>
      <c r="L24306"/>
      <c r="M24306" s="46"/>
    </row>
    <row r="24307" spans="1:13" x14ac:dyDescent="0.3">
      <c r="A24307"/>
      <c r="B24307"/>
      <c r="C24307" s="29"/>
      <c r="D24307"/>
      <c r="E24307" s="44"/>
      <c r="F24307" s="29"/>
      <c r="G24307" s="45"/>
      <c r="L24307"/>
      <c r="M24307" s="46"/>
    </row>
    <row r="24308" spans="1:13" x14ac:dyDescent="0.3">
      <c r="A24308"/>
      <c r="B24308"/>
      <c r="C24308" s="29"/>
      <c r="D24308"/>
      <c r="E24308" s="44"/>
      <c r="F24308" s="29"/>
      <c r="G24308" s="45"/>
      <c r="L24308"/>
      <c r="M24308" s="46"/>
    </row>
    <row r="24309" spans="1:13" x14ac:dyDescent="0.3">
      <c r="A24309"/>
      <c r="B24309"/>
      <c r="C24309" s="29"/>
      <c r="D24309"/>
      <c r="E24309" s="44"/>
      <c r="F24309" s="29"/>
      <c r="G24309" s="45"/>
      <c r="L24309"/>
      <c r="M24309" s="46"/>
    </row>
    <row r="24310" spans="1:13" x14ac:dyDescent="0.3">
      <c r="A24310"/>
      <c r="B24310"/>
      <c r="C24310" s="29"/>
      <c r="D24310"/>
      <c r="E24310" s="44"/>
      <c r="F24310" s="29"/>
      <c r="G24310" s="45"/>
      <c r="L24310"/>
      <c r="M24310" s="46"/>
    </row>
    <row r="24311" spans="1:13" x14ac:dyDescent="0.3">
      <c r="A24311"/>
      <c r="B24311"/>
      <c r="C24311" s="29"/>
      <c r="D24311"/>
      <c r="E24311" s="44"/>
      <c r="F24311" s="29"/>
      <c r="G24311" s="45"/>
      <c r="L24311"/>
      <c r="M24311" s="46"/>
    </row>
    <row r="24312" spans="1:13" x14ac:dyDescent="0.3">
      <c r="A24312"/>
      <c r="B24312"/>
      <c r="C24312" s="29"/>
      <c r="D24312"/>
      <c r="E24312" s="44"/>
      <c r="F24312" s="29"/>
      <c r="G24312" s="45"/>
      <c r="L24312"/>
      <c r="M24312" s="46"/>
    </row>
    <row r="24313" spans="1:13" x14ac:dyDescent="0.3">
      <c r="A24313"/>
      <c r="B24313"/>
      <c r="C24313" s="29"/>
      <c r="D24313"/>
      <c r="E24313" s="44"/>
      <c r="F24313" s="29"/>
      <c r="G24313" s="45"/>
      <c r="L24313"/>
      <c r="M24313" s="46"/>
    </row>
    <row r="24314" spans="1:13" x14ac:dyDescent="0.3">
      <c r="A24314"/>
      <c r="B24314"/>
      <c r="C24314" s="29"/>
      <c r="D24314"/>
      <c r="E24314" s="44"/>
      <c r="F24314" s="29"/>
      <c r="G24314" s="45"/>
      <c r="L24314"/>
      <c r="M24314" s="46"/>
    </row>
    <row r="24315" spans="1:13" x14ac:dyDescent="0.3">
      <c r="A24315"/>
      <c r="B24315"/>
      <c r="C24315" s="29"/>
      <c r="D24315"/>
      <c r="E24315" s="44"/>
      <c r="F24315" s="29"/>
      <c r="G24315" s="45"/>
      <c r="L24315"/>
      <c r="M24315" s="46"/>
    </row>
    <row r="24316" spans="1:13" x14ac:dyDescent="0.3">
      <c r="A24316"/>
      <c r="B24316"/>
      <c r="C24316" s="29"/>
      <c r="D24316"/>
      <c r="E24316" s="44"/>
      <c r="F24316" s="29"/>
      <c r="G24316" s="45"/>
      <c r="L24316"/>
      <c r="M24316" s="46"/>
    </row>
    <row r="24317" spans="1:13" x14ac:dyDescent="0.3">
      <c r="A24317"/>
      <c r="B24317"/>
      <c r="C24317" s="29"/>
      <c r="D24317"/>
      <c r="E24317" s="44"/>
      <c r="F24317" s="29"/>
      <c r="G24317" s="45"/>
      <c r="L24317"/>
      <c r="M24317" s="46"/>
    </row>
    <row r="24318" spans="1:13" x14ac:dyDescent="0.3">
      <c r="A24318"/>
      <c r="B24318"/>
      <c r="C24318" s="29"/>
      <c r="D24318"/>
      <c r="E24318" s="44"/>
      <c r="F24318" s="29"/>
      <c r="G24318" s="45"/>
      <c r="L24318"/>
      <c r="M24318" s="46"/>
    </row>
    <row r="24319" spans="1:13" x14ac:dyDescent="0.3">
      <c r="A24319"/>
      <c r="B24319"/>
      <c r="C24319" s="29"/>
      <c r="D24319"/>
      <c r="E24319" s="44"/>
      <c r="F24319" s="29"/>
      <c r="G24319" s="45"/>
      <c r="L24319"/>
      <c r="M24319" s="46"/>
    </row>
    <row r="24320" spans="1:13" x14ac:dyDescent="0.3">
      <c r="A24320"/>
      <c r="B24320"/>
      <c r="C24320" s="29"/>
      <c r="D24320"/>
      <c r="E24320" s="44"/>
      <c r="F24320" s="29"/>
      <c r="G24320" s="45"/>
      <c r="L24320"/>
      <c r="M24320" s="46"/>
    </row>
    <row r="24321" spans="1:13" x14ac:dyDescent="0.3">
      <c r="A24321"/>
      <c r="B24321"/>
      <c r="C24321" s="29"/>
      <c r="D24321"/>
      <c r="E24321" s="44"/>
      <c r="F24321" s="29"/>
      <c r="G24321" s="45"/>
      <c r="L24321"/>
      <c r="M24321" s="46"/>
    </row>
    <row r="24322" spans="1:13" x14ac:dyDescent="0.3">
      <c r="A24322"/>
      <c r="B24322"/>
      <c r="C24322" s="29"/>
      <c r="D24322"/>
      <c r="E24322" s="44"/>
      <c r="F24322" s="29"/>
      <c r="G24322" s="45"/>
      <c r="L24322"/>
      <c r="M24322" s="46"/>
    </row>
    <row r="24323" spans="1:13" x14ac:dyDescent="0.3">
      <c r="A24323"/>
      <c r="B24323"/>
      <c r="C24323" s="29"/>
      <c r="D24323"/>
      <c r="E24323" s="44"/>
      <c r="F24323" s="29"/>
      <c r="G24323" s="45"/>
      <c r="L24323"/>
      <c r="M24323" s="46"/>
    </row>
    <row r="24324" spans="1:13" x14ac:dyDescent="0.3">
      <c r="A24324"/>
      <c r="B24324"/>
      <c r="C24324" s="29"/>
      <c r="D24324"/>
      <c r="E24324" s="44"/>
      <c r="F24324" s="29"/>
      <c r="G24324" s="45"/>
      <c r="L24324"/>
      <c r="M24324" s="46"/>
    </row>
    <row r="24325" spans="1:13" x14ac:dyDescent="0.3">
      <c r="A24325"/>
      <c r="B24325"/>
      <c r="C24325" s="29"/>
      <c r="D24325"/>
      <c r="E24325" s="44"/>
      <c r="F24325" s="29"/>
      <c r="G24325" s="45"/>
      <c r="L24325"/>
      <c r="M24325" s="46"/>
    </row>
    <row r="24326" spans="1:13" x14ac:dyDescent="0.3">
      <c r="A24326"/>
      <c r="B24326"/>
      <c r="C24326" s="29"/>
      <c r="D24326"/>
      <c r="E24326" s="44"/>
      <c r="F24326" s="29"/>
      <c r="G24326" s="45"/>
      <c r="L24326"/>
      <c r="M24326" s="46"/>
    </row>
    <row r="24327" spans="1:13" x14ac:dyDescent="0.3">
      <c r="A24327"/>
      <c r="B24327"/>
      <c r="C24327" s="29"/>
      <c r="D24327"/>
      <c r="E24327" s="44"/>
      <c r="F24327" s="29"/>
      <c r="G24327" s="45"/>
      <c r="L24327"/>
      <c r="M24327" s="46"/>
    </row>
    <row r="24328" spans="1:13" x14ac:dyDescent="0.3">
      <c r="A24328"/>
      <c r="B24328"/>
      <c r="C24328" s="29"/>
      <c r="D24328"/>
      <c r="E24328" s="44"/>
      <c r="F24328" s="29"/>
      <c r="G24328" s="45"/>
      <c r="L24328"/>
      <c r="M24328" s="46"/>
    </row>
    <row r="24329" spans="1:13" x14ac:dyDescent="0.3">
      <c r="A24329"/>
      <c r="B24329"/>
      <c r="C24329" s="29"/>
      <c r="D24329"/>
      <c r="E24329" s="44"/>
      <c r="F24329" s="29"/>
      <c r="G24329" s="45"/>
      <c r="L24329"/>
      <c r="M24329" s="46"/>
    </row>
    <row r="24330" spans="1:13" x14ac:dyDescent="0.3">
      <c r="A24330"/>
      <c r="B24330"/>
      <c r="C24330" s="29"/>
      <c r="D24330"/>
      <c r="E24330" s="44"/>
      <c r="F24330" s="29"/>
      <c r="G24330" s="45"/>
      <c r="L24330"/>
      <c r="M24330" s="46"/>
    </row>
    <row r="24331" spans="1:13" x14ac:dyDescent="0.3">
      <c r="A24331"/>
      <c r="B24331"/>
      <c r="C24331" s="29"/>
      <c r="D24331"/>
      <c r="E24331" s="44"/>
      <c r="F24331" s="29"/>
      <c r="G24331" s="45"/>
      <c r="L24331"/>
      <c r="M24331" s="46"/>
    </row>
    <row r="24332" spans="1:13" x14ac:dyDescent="0.3">
      <c r="A24332"/>
      <c r="B24332"/>
      <c r="C24332" s="29"/>
      <c r="D24332"/>
      <c r="E24332" s="44"/>
      <c r="F24332" s="29"/>
      <c r="G24332" s="45"/>
      <c r="L24332"/>
      <c r="M24332" s="46"/>
    </row>
    <row r="24333" spans="1:13" x14ac:dyDescent="0.3">
      <c r="A24333"/>
      <c r="B24333"/>
      <c r="C24333" s="29"/>
      <c r="D24333"/>
      <c r="E24333" s="44"/>
      <c r="F24333" s="29"/>
      <c r="G24333" s="45"/>
      <c r="L24333"/>
      <c r="M24333" s="46"/>
    </row>
    <row r="24334" spans="1:13" x14ac:dyDescent="0.3">
      <c r="A24334"/>
      <c r="B24334"/>
      <c r="C24334" s="29"/>
      <c r="D24334"/>
      <c r="E24334" s="44"/>
      <c r="F24334" s="29"/>
      <c r="G24334" s="45"/>
      <c r="L24334"/>
      <c r="M24334" s="46"/>
    </row>
    <row r="24335" spans="1:13" x14ac:dyDescent="0.3">
      <c r="A24335"/>
      <c r="B24335"/>
      <c r="C24335" s="29"/>
      <c r="D24335"/>
      <c r="E24335" s="44"/>
      <c r="F24335" s="29"/>
      <c r="G24335" s="45"/>
      <c r="L24335"/>
      <c r="M24335" s="46"/>
    </row>
    <row r="24336" spans="1:13" x14ac:dyDescent="0.3">
      <c r="A24336"/>
      <c r="B24336"/>
      <c r="C24336" s="29"/>
      <c r="D24336"/>
      <c r="E24336" s="44"/>
      <c r="F24336" s="29"/>
      <c r="G24336" s="45"/>
      <c r="L24336"/>
      <c r="M24336" s="46"/>
    </row>
    <row r="24337" spans="1:13" x14ac:dyDescent="0.3">
      <c r="A24337"/>
      <c r="B24337"/>
      <c r="C24337" s="29"/>
      <c r="D24337"/>
      <c r="E24337" s="44"/>
      <c r="F24337" s="29"/>
      <c r="G24337" s="45"/>
      <c r="L24337"/>
      <c r="M24337" s="46"/>
    </row>
    <row r="24338" spans="1:13" x14ac:dyDescent="0.3">
      <c r="A24338"/>
      <c r="B24338"/>
      <c r="C24338" s="29"/>
      <c r="D24338"/>
      <c r="E24338" s="44"/>
      <c r="F24338" s="29"/>
      <c r="G24338" s="45"/>
      <c r="L24338"/>
      <c r="M24338" s="46"/>
    </row>
    <row r="24339" spans="1:13" x14ac:dyDescent="0.3">
      <c r="A24339"/>
      <c r="B24339"/>
      <c r="C24339" s="29"/>
      <c r="D24339"/>
      <c r="E24339" s="44"/>
      <c r="F24339" s="29"/>
      <c r="G24339" s="45"/>
      <c r="L24339"/>
      <c r="M24339" s="46"/>
    </row>
    <row r="24340" spans="1:13" x14ac:dyDescent="0.3">
      <c r="A24340"/>
      <c r="B24340"/>
      <c r="C24340" s="29"/>
      <c r="D24340"/>
      <c r="E24340" s="44"/>
      <c r="F24340" s="29"/>
      <c r="G24340" s="45"/>
      <c r="L24340"/>
      <c r="M24340" s="46"/>
    </row>
    <row r="24341" spans="1:13" x14ac:dyDescent="0.3">
      <c r="A24341"/>
      <c r="B24341"/>
      <c r="C24341" s="29"/>
      <c r="D24341"/>
      <c r="E24341" s="44"/>
      <c r="F24341" s="29"/>
      <c r="G24341" s="45"/>
      <c r="L24341"/>
      <c r="M24341" s="46"/>
    </row>
    <row r="24342" spans="1:13" x14ac:dyDescent="0.3">
      <c r="A24342"/>
      <c r="B24342"/>
      <c r="C24342" s="29"/>
      <c r="D24342"/>
      <c r="E24342" s="44"/>
      <c r="F24342" s="29"/>
      <c r="G24342" s="45"/>
      <c r="L24342"/>
      <c r="M24342" s="46"/>
    </row>
    <row r="24343" spans="1:13" x14ac:dyDescent="0.3">
      <c r="A24343"/>
      <c r="B24343"/>
      <c r="C24343" s="29"/>
      <c r="D24343"/>
      <c r="E24343" s="44"/>
      <c r="F24343" s="29"/>
      <c r="G24343" s="45"/>
      <c r="L24343"/>
      <c r="M24343" s="46"/>
    </row>
    <row r="24344" spans="1:13" x14ac:dyDescent="0.3">
      <c r="A24344"/>
      <c r="B24344"/>
      <c r="C24344" s="29"/>
      <c r="D24344"/>
      <c r="E24344" s="44"/>
      <c r="F24344" s="29"/>
      <c r="G24344" s="45"/>
      <c r="L24344"/>
      <c r="M24344" s="46"/>
    </row>
    <row r="24345" spans="1:13" x14ac:dyDescent="0.3">
      <c r="A24345"/>
      <c r="B24345"/>
      <c r="C24345" s="29"/>
      <c r="D24345"/>
      <c r="E24345" s="44"/>
      <c r="F24345" s="29"/>
      <c r="G24345" s="45"/>
      <c r="L24345"/>
      <c r="M24345" s="46"/>
    </row>
    <row r="24346" spans="1:13" x14ac:dyDescent="0.3">
      <c r="A24346"/>
      <c r="B24346"/>
      <c r="C24346" s="29"/>
      <c r="D24346"/>
      <c r="E24346" s="44"/>
      <c r="F24346" s="29"/>
      <c r="G24346" s="45"/>
      <c r="L24346"/>
      <c r="M24346" s="46"/>
    </row>
    <row r="24347" spans="1:13" x14ac:dyDescent="0.3">
      <c r="A24347"/>
      <c r="B24347"/>
      <c r="C24347" s="29"/>
      <c r="D24347"/>
      <c r="E24347" s="44"/>
      <c r="F24347" s="29"/>
      <c r="G24347" s="45"/>
      <c r="L24347"/>
      <c r="M24347" s="46"/>
    </row>
    <row r="24348" spans="1:13" x14ac:dyDescent="0.3">
      <c r="A24348"/>
      <c r="B24348"/>
      <c r="C24348" s="29"/>
      <c r="D24348"/>
      <c r="E24348" s="44"/>
      <c r="F24348" s="29"/>
      <c r="G24348" s="45"/>
      <c r="L24348"/>
      <c r="M24348" s="46"/>
    </row>
    <row r="24349" spans="1:13" x14ac:dyDescent="0.3">
      <c r="A24349"/>
      <c r="B24349"/>
      <c r="C24349" s="29"/>
      <c r="D24349"/>
      <c r="E24349" s="44"/>
      <c r="F24349" s="29"/>
      <c r="G24349" s="45"/>
      <c r="L24349"/>
      <c r="M24349" s="46"/>
    </row>
    <row r="24350" spans="1:13" x14ac:dyDescent="0.3">
      <c r="A24350"/>
      <c r="B24350"/>
      <c r="C24350" s="29"/>
      <c r="D24350"/>
      <c r="E24350" s="44"/>
      <c r="F24350" s="29"/>
      <c r="G24350" s="45"/>
      <c r="L24350"/>
      <c r="M24350" s="46"/>
    </row>
    <row r="24351" spans="1:13" x14ac:dyDescent="0.3">
      <c r="A24351"/>
      <c r="B24351"/>
      <c r="C24351" s="29"/>
      <c r="D24351"/>
      <c r="E24351" s="44"/>
      <c r="F24351" s="29"/>
      <c r="G24351" s="45"/>
      <c r="L24351"/>
      <c r="M24351" s="46"/>
    </row>
    <row r="24352" spans="1:13" x14ac:dyDescent="0.3">
      <c r="A24352"/>
      <c r="B24352"/>
      <c r="C24352" s="29"/>
      <c r="D24352"/>
      <c r="E24352" s="44"/>
      <c r="F24352" s="29"/>
      <c r="G24352" s="45"/>
      <c r="L24352"/>
      <c r="M24352" s="46"/>
    </row>
    <row r="24353" spans="1:13" x14ac:dyDescent="0.3">
      <c r="A24353"/>
      <c r="B24353"/>
      <c r="C24353" s="29"/>
      <c r="D24353"/>
      <c r="E24353" s="44"/>
      <c r="F24353" s="29"/>
      <c r="G24353" s="45"/>
      <c r="L24353"/>
      <c r="M24353" s="46"/>
    </row>
    <row r="24354" spans="1:13" x14ac:dyDescent="0.3">
      <c r="A24354"/>
      <c r="B24354"/>
      <c r="C24354" s="29"/>
      <c r="D24354"/>
      <c r="E24354" s="44"/>
      <c r="F24354" s="29"/>
      <c r="G24354" s="45"/>
      <c r="L24354"/>
      <c r="M24354" s="46"/>
    </row>
    <row r="24355" spans="1:13" x14ac:dyDescent="0.3">
      <c r="A24355"/>
      <c r="B24355"/>
      <c r="C24355" s="29"/>
      <c r="D24355"/>
      <c r="E24355" s="44"/>
      <c r="F24355" s="29"/>
      <c r="G24355" s="45"/>
      <c r="L24355"/>
      <c r="M24355" s="46"/>
    </row>
    <row r="24356" spans="1:13" x14ac:dyDescent="0.3">
      <c r="A24356"/>
      <c r="B24356"/>
      <c r="C24356" s="29"/>
      <c r="D24356"/>
      <c r="E24356" s="44"/>
      <c r="F24356" s="29"/>
      <c r="G24356" s="45"/>
      <c r="L24356"/>
      <c r="M24356" s="46"/>
    </row>
    <row r="24357" spans="1:13" x14ac:dyDescent="0.3">
      <c r="A24357"/>
      <c r="B24357"/>
      <c r="C24357" s="29"/>
      <c r="D24357"/>
      <c r="E24357" s="44"/>
      <c r="F24357" s="29"/>
      <c r="G24357" s="45"/>
      <c r="L24357"/>
      <c r="M24357" s="46"/>
    </row>
    <row r="24358" spans="1:13" x14ac:dyDescent="0.3">
      <c r="A24358"/>
      <c r="B24358"/>
      <c r="C24358" s="29"/>
      <c r="D24358"/>
      <c r="E24358" s="44"/>
      <c r="F24358" s="29"/>
      <c r="G24358" s="45"/>
      <c r="L24358"/>
      <c r="M24358" s="46"/>
    </row>
    <row r="24359" spans="1:13" x14ac:dyDescent="0.3">
      <c r="A24359"/>
      <c r="B24359"/>
      <c r="C24359" s="29"/>
      <c r="D24359"/>
      <c r="E24359" s="44"/>
      <c r="F24359" s="29"/>
      <c r="G24359" s="45"/>
      <c r="L24359"/>
      <c r="M24359" s="46"/>
    </row>
    <row r="24360" spans="1:13" x14ac:dyDescent="0.3">
      <c r="A24360"/>
      <c r="B24360"/>
      <c r="C24360" s="29"/>
      <c r="D24360"/>
      <c r="E24360" s="44"/>
      <c r="F24360" s="29"/>
      <c r="G24360" s="45"/>
      <c r="L24360"/>
      <c r="M24360" s="46"/>
    </row>
    <row r="24361" spans="1:13" x14ac:dyDescent="0.3">
      <c r="A24361"/>
      <c r="B24361"/>
      <c r="C24361" s="29"/>
      <c r="D24361"/>
      <c r="E24361" s="44"/>
      <c r="F24361" s="29"/>
      <c r="G24361" s="45"/>
      <c r="L24361"/>
      <c r="M24361" s="46"/>
    </row>
    <row r="24362" spans="1:13" x14ac:dyDescent="0.3">
      <c r="A24362"/>
      <c r="B24362"/>
      <c r="C24362" s="29"/>
      <c r="D24362"/>
      <c r="E24362" s="44"/>
      <c r="F24362" s="29"/>
      <c r="G24362" s="45"/>
      <c r="L24362"/>
      <c r="M24362" s="46"/>
    </row>
    <row r="24363" spans="1:13" x14ac:dyDescent="0.3">
      <c r="A24363"/>
      <c r="B24363"/>
      <c r="C24363" s="29"/>
      <c r="D24363"/>
      <c r="E24363" s="44"/>
      <c r="F24363" s="29"/>
      <c r="G24363" s="45"/>
      <c r="L24363"/>
      <c r="M24363" s="46"/>
    </row>
    <row r="24364" spans="1:13" x14ac:dyDescent="0.3">
      <c r="A24364"/>
      <c r="B24364"/>
      <c r="C24364" s="29"/>
      <c r="D24364"/>
      <c r="E24364" s="44"/>
      <c r="F24364" s="29"/>
      <c r="G24364" s="45"/>
      <c r="L24364"/>
      <c r="M24364" s="46"/>
    </row>
    <row r="24365" spans="1:13" x14ac:dyDescent="0.3">
      <c r="A24365"/>
      <c r="B24365"/>
      <c r="C24365" s="29"/>
      <c r="D24365"/>
      <c r="E24365" s="44"/>
      <c r="F24365" s="29"/>
      <c r="G24365" s="45"/>
      <c r="L24365"/>
      <c r="M24365" s="46"/>
    </row>
    <row r="24366" spans="1:13" x14ac:dyDescent="0.3">
      <c r="A24366"/>
      <c r="B24366"/>
      <c r="C24366" s="29"/>
      <c r="D24366"/>
      <c r="E24366" s="44"/>
      <c r="F24366" s="29"/>
      <c r="G24366" s="45"/>
      <c r="L24366"/>
      <c r="M24366" s="46"/>
    </row>
    <row r="24367" spans="1:13" x14ac:dyDescent="0.3">
      <c r="A24367"/>
      <c r="B24367"/>
      <c r="C24367" s="29"/>
      <c r="D24367"/>
      <c r="E24367" s="44"/>
      <c r="F24367" s="29"/>
      <c r="G24367" s="45"/>
      <c r="L24367"/>
      <c r="M24367" s="46"/>
    </row>
    <row r="24368" spans="1:13" x14ac:dyDescent="0.3">
      <c r="A24368"/>
      <c r="B24368"/>
      <c r="C24368" s="29"/>
      <c r="D24368"/>
      <c r="E24368" s="44"/>
      <c r="F24368" s="29"/>
      <c r="G24368" s="45"/>
      <c r="L24368"/>
      <c r="M24368" s="46"/>
    </row>
    <row r="24369" spans="1:13" x14ac:dyDescent="0.3">
      <c r="A24369"/>
      <c r="B24369"/>
      <c r="C24369" s="29"/>
      <c r="D24369"/>
      <c r="E24369" s="44"/>
      <c r="F24369" s="29"/>
      <c r="G24369" s="45"/>
      <c r="L24369"/>
      <c r="M24369" s="46"/>
    </row>
    <row r="24370" spans="1:13" x14ac:dyDescent="0.3">
      <c r="A24370"/>
      <c r="B24370"/>
      <c r="C24370" s="29"/>
      <c r="D24370"/>
      <c r="E24370" s="44"/>
      <c r="F24370" s="29"/>
      <c r="G24370" s="45"/>
      <c r="L24370"/>
      <c r="M24370" s="46"/>
    </row>
    <row r="24371" spans="1:13" x14ac:dyDescent="0.3">
      <c r="A24371"/>
      <c r="B24371"/>
      <c r="C24371" s="29"/>
      <c r="D24371"/>
      <c r="E24371" s="44"/>
      <c r="F24371" s="29"/>
      <c r="G24371" s="45"/>
      <c r="L24371"/>
      <c r="M24371" s="46"/>
    </row>
    <row r="24372" spans="1:13" x14ac:dyDescent="0.3">
      <c r="A24372"/>
      <c r="B24372"/>
      <c r="C24372" s="29"/>
      <c r="D24372"/>
      <c r="E24372" s="44"/>
      <c r="F24372" s="29"/>
      <c r="G24372" s="45"/>
      <c r="L24372"/>
      <c r="M24372" s="46"/>
    </row>
    <row r="24373" spans="1:13" x14ac:dyDescent="0.3">
      <c r="A24373"/>
      <c r="B24373"/>
      <c r="C24373" s="29"/>
      <c r="D24373"/>
      <c r="E24373" s="44"/>
      <c r="F24373" s="29"/>
      <c r="G24373" s="45"/>
      <c r="L24373"/>
      <c r="M24373" s="46"/>
    </row>
    <row r="24374" spans="1:13" x14ac:dyDescent="0.3">
      <c r="A24374"/>
      <c r="B24374"/>
      <c r="C24374" s="29"/>
      <c r="D24374"/>
      <c r="E24374" s="44"/>
      <c r="F24374" s="29"/>
      <c r="G24374" s="45"/>
      <c r="L24374"/>
      <c r="M24374" s="46"/>
    </row>
    <row r="24375" spans="1:13" x14ac:dyDescent="0.3">
      <c r="A24375"/>
      <c r="B24375"/>
      <c r="C24375" s="29"/>
      <c r="D24375"/>
      <c r="E24375" s="44"/>
      <c r="F24375" s="29"/>
      <c r="G24375" s="45"/>
      <c r="L24375"/>
      <c r="M24375" s="46"/>
    </row>
    <row r="24376" spans="1:13" x14ac:dyDescent="0.3">
      <c r="A24376"/>
      <c r="B24376"/>
      <c r="C24376" s="29"/>
      <c r="D24376"/>
      <c r="E24376" s="44"/>
      <c r="F24376" s="29"/>
      <c r="G24376" s="45"/>
      <c r="L24376"/>
      <c r="M24376" s="46"/>
    </row>
    <row r="24377" spans="1:13" x14ac:dyDescent="0.3">
      <c r="A24377"/>
      <c r="B24377"/>
      <c r="C24377" s="29"/>
      <c r="D24377"/>
      <c r="E24377" s="44"/>
      <c r="F24377" s="29"/>
      <c r="G24377" s="45"/>
      <c r="L24377"/>
      <c r="M24377" s="46"/>
    </row>
    <row r="24378" spans="1:13" x14ac:dyDescent="0.3">
      <c r="A24378"/>
      <c r="B24378"/>
      <c r="C24378" s="29"/>
      <c r="D24378"/>
      <c r="E24378" s="44"/>
      <c r="F24378" s="29"/>
      <c r="G24378" s="45"/>
      <c r="L24378"/>
      <c r="M24378" s="46"/>
    </row>
    <row r="24379" spans="1:13" x14ac:dyDescent="0.3">
      <c r="A24379"/>
      <c r="B24379"/>
      <c r="C24379" s="29"/>
      <c r="D24379"/>
      <c r="E24379" s="44"/>
      <c r="F24379" s="29"/>
      <c r="G24379" s="45"/>
      <c r="L24379"/>
      <c r="M24379" s="46"/>
    </row>
    <row r="24380" spans="1:13" x14ac:dyDescent="0.3">
      <c r="A24380"/>
      <c r="B24380"/>
      <c r="C24380" s="29"/>
      <c r="D24380"/>
      <c r="E24380" s="44"/>
      <c r="F24380" s="29"/>
      <c r="G24380" s="45"/>
      <c r="L24380"/>
      <c r="M24380" s="46"/>
    </row>
    <row r="24381" spans="1:13" x14ac:dyDescent="0.3">
      <c r="A24381"/>
      <c r="B24381"/>
      <c r="C24381" s="29"/>
      <c r="D24381"/>
      <c r="E24381" s="44"/>
      <c r="F24381" s="29"/>
      <c r="G24381" s="45"/>
      <c r="L24381"/>
      <c r="M24381" s="46"/>
    </row>
    <row r="24382" spans="1:13" x14ac:dyDescent="0.3">
      <c r="A24382"/>
      <c r="B24382"/>
      <c r="C24382" s="29"/>
      <c r="D24382"/>
      <c r="E24382" s="44"/>
      <c r="F24382" s="29"/>
      <c r="G24382" s="45"/>
      <c r="L24382"/>
      <c r="M24382" s="46"/>
    </row>
    <row r="24383" spans="1:13" x14ac:dyDescent="0.3">
      <c r="A24383"/>
      <c r="B24383"/>
      <c r="C24383" s="29"/>
      <c r="D24383"/>
      <c r="E24383" s="44"/>
      <c r="F24383" s="29"/>
      <c r="G24383" s="45"/>
      <c r="L24383"/>
      <c r="M24383" s="46"/>
    </row>
    <row r="24384" spans="1:13" x14ac:dyDescent="0.3">
      <c r="A24384"/>
      <c r="B24384"/>
      <c r="C24384" s="29"/>
      <c r="D24384"/>
      <c r="E24384" s="44"/>
      <c r="F24384" s="29"/>
      <c r="G24384" s="45"/>
      <c r="L24384"/>
      <c r="M24384" s="46"/>
    </row>
    <row r="24385" spans="1:13" x14ac:dyDescent="0.3">
      <c r="A24385"/>
      <c r="B24385"/>
      <c r="C24385" s="29"/>
      <c r="D24385"/>
      <c r="E24385" s="44"/>
      <c r="F24385" s="29"/>
      <c r="G24385" s="45"/>
      <c r="L24385"/>
      <c r="M24385" s="46"/>
    </row>
    <row r="24386" spans="1:13" x14ac:dyDescent="0.3">
      <c r="A24386"/>
      <c r="B24386"/>
      <c r="C24386" s="29"/>
      <c r="D24386"/>
      <c r="E24386" s="44"/>
      <c r="F24386" s="29"/>
      <c r="G24386" s="45"/>
      <c r="L24386"/>
      <c r="M24386" s="46"/>
    </row>
    <row r="24387" spans="1:13" x14ac:dyDescent="0.3">
      <c r="A24387"/>
      <c r="B24387"/>
      <c r="C24387" s="29"/>
      <c r="D24387"/>
      <c r="E24387" s="44"/>
      <c r="F24387" s="29"/>
      <c r="G24387" s="45"/>
      <c r="L24387"/>
      <c r="M24387" s="46"/>
    </row>
    <row r="24388" spans="1:13" x14ac:dyDescent="0.3">
      <c r="A24388"/>
      <c r="B24388"/>
      <c r="C24388" s="29"/>
      <c r="D24388"/>
      <c r="E24388" s="44"/>
      <c r="F24388" s="29"/>
      <c r="G24388" s="45"/>
      <c r="L24388"/>
      <c r="M24388" s="46"/>
    </row>
    <row r="24389" spans="1:13" x14ac:dyDescent="0.3">
      <c r="A24389"/>
      <c r="B24389"/>
      <c r="C24389" s="29"/>
      <c r="D24389"/>
      <c r="E24389" s="44"/>
      <c r="F24389" s="29"/>
      <c r="G24389" s="45"/>
      <c r="L24389"/>
      <c r="M24389" s="46"/>
    </row>
    <row r="24390" spans="1:13" x14ac:dyDescent="0.3">
      <c r="A24390"/>
      <c r="B24390"/>
      <c r="C24390" s="29"/>
      <c r="D24390"/>
      <c r="E24390" s="44"/>
      <c r="F24390" s="29"/>
      <c r="G24390" s="45"/>
      <c r="L24390"/>
      <c r="M24390" s="46"/>
    </row>
    <row r="24391" spans="1:13" x14ac:dyDescent="0.3">
      <c r="A24391"/>
      <c r="B24391"/>
      <c r="C24391" s="29"/>
      <c r="D24391"/>
      <c r="E24391" s="44"/>
      <c r="F24391" s="29"/>
      <c r="G24391" s="45"/>
      <c r="L24391"/>
      <c r="M24391" s="46"/>
    </row>
    <row r="24392" spans="1:13" x14ac:dyDescent="0.3">
      <c r="A24392"/>
      <c r="B24392"/>
      <c r="C24392" s="29"/>
      <c r="D24392"/>
      <c r="E24392" s="44"/>
      <c r="F24392" s="29"/>
      <c r="G24392" s="45"/>
      <c r="L24392"/>
      <c r="M24392" s="46"/>
    </row>
    <row r="24393" spans="1:13" x14ac:dyDescent="0.3">
      <c r="A24393"/>
      <c r="B24393"/>
      <c r="C24393" s="29"/>
      <c r="D24393"/>
      <c r="E24393" s="44"/>
      <c r="F24393" s="29"/>
      <c r="G24393" s="45"/>
      <c r="L24393"/>
      <c r="M24393" s="46"/>
    </row>
    <row r="24394" spans="1:13" x14ac:dyDescent="0.3">
      <c r="A24394"/>
      <c r="B24394"/>
      <c r="C24394" s="29"/>
      <c r="D24394"/>
      <c r="E24394" s="44"/>
      <c r="F24394" s="29"/>
      <c r="G24394" s="45"/>
      <c r="L24394"/>
      <c r="M24394" s="46"/>
    </row>
    <row r="24395" spans="1:13" x14ac:dyDescent="0.3">
      <c r="A24395"/>
      <c r="B24395"/>
      <c r="C24395" s="29"/>
      <c r="D24395"/>
      <c r="E24395" s="44"/>
      <c r="F24395" s="29"/>
      <c r="G24395" s="45"/>
      <c r="L24395"/>
      <c r="M24395" s="46"/>
    </row>
    <row r="24396" spans="1:13" x14ac:dyDescent="0.3">
      <c r="A24396"/>
      <c r="B24396"/>
      <c r="C24396" s="29"/>
      <c r="D24396"/>
      <c r="E24396" s="44"/>
      <c r="F24396" s="29"/>
      <c r="G24396" s="45"/>
      <c r="L24396"/>
      <c r="M24396" s="46"/>
    </row>
    <row r="24397" spans="1:13" x14ac:dyDescent="0.3">
      <c r="A24397"/>
      <c r="B24397"/>
      <c r="C24397" s="29"/>
      <c r="D24397"/>
      <c r="E24397" s="44"/>
      <c r="F24397" s="29"/>
      <c r="G24397" s="45"/>
      <c r="L24397"/>
      <c r="M24397" s="46"/>
    </row>
    <row r="24398" spans="1:13" x14ac:dyDescent="0.3">
      <c r="A24398"/>
      <c r="B24398"/>
      <c r="C24398" s="29"/>
      <c r="D24398"/>
      <c r="E24398" s="44"/>
      <c r="F24398" s="29"/>
      <c r="G24398" s="45"/>
      <c r="L24398"/>
      <c r="M24398" s="46"/>
    </row>
    <row r="24399" spans="1:13" x14ac:dyDescent="0.3">
      <c r="A24399"/>
      <c r="B24399"/>
      <c r="C24399" s="29"/>
      <c r="D24399"/>
      <c r="E24399" s="44"/>
      <c r="F24399" s="29"/>
      <c r="G24399" s="45"/>
      <c r="L24399"/>
      <c r="M24399" s="46"/>
    </row>
    <row r="24400" spans="1:13" x14ac:dyDescent="0.3">
      <c r="A24400"/>
      <c r="B24400"/>
      <c r="C24400" s="29"/>
      <c r="D24400"/>
      <c r="E24400" s="44"/>
      <c r="F24400" s="29"/>
      <c r="G24400" s="45"/>
      <c r="L24400"/>
      <c r="M24400" s="46"/>
    </row>
    <row r="24401" spans="1:13" x14ac:dyDescent="0.3">
      <c r="A24401"/>
      <c r="B24401"/>
      <c r="C24401" s="29"/>
      <c r="D24401"/>
      <c r="E24401" s="44"/>
      <c r="F24401" s="29"/>
      <c r="G24401" s="45"/>
      <c r="L24401"/>
      <c r="M24401" s="46"/>
    </row>
    <row r="24402" spans="1:13" x14ac:dyDescent="0.3">
      <c r="A24402"/>
      <c r="B24402"/>
      <c r="C24402" s="29"/>
      <c r="D24402"/>
      <c r="E24402" s="44"/>
      <c r="F24402" s="29"/>
      <c r="G24402" s="45"/>
      <c r="L24402"/>
      <c r="M24402" s="46"/>
    </row>
    <row r="24403" spans="1:13" x14ac:dyDescent="0.3">
      <c r="A24403"/>
      <c r="B24403"/>
      <c r="C24403" s="29"/>
      <c r="D24403"/>
      <c r="E24403" s="44"/>
      <c r="F24403" s="29"/>
      <c r="G24403" s="45"/>
      <c r="L24403"/>
      <c r="M24403" s="46"/>
    </row>
    <row r="24404" spans="1:13" x14ac:dyDescent="0.3">
      <c r="A24404"/>
      <c r="B24404"/>
      <c r="C24404" s="29"/>
      <c r="D24404"/>
      <c r="E24404" s="44"/>
      <c r="F24404" s="29"/>
      <c r="G24404" s="45"/>
      <c r="L24404"/>
      <c r="M24404" s="46"/>
    </row>
    <row r="24405" spans="1:13" x14ac:dyDescent="0.3">
      <c r="A24405"/>
      <c r="B24405"/>
      <c r="C24405" s="29"/>
      <c r="D24405"/>
      <c r="E24405" s="44"/>
      <c r="F24405" s="29"/>
      <c r="G24405" s="45"/>
      <c r="L24405"/>
      <c r="M24405" s="46"/>
    </row>
    <row r="24406" spans="1:13" x14ac:dyDescent="0.3">
      <c r="A24406"/>
      <c r="B24406"/>
      <c r="C24406" s="29"/>
      <c r="D24406"/>
      <c r="E24406" s="44"/>
      <c r="F24406" s="29"/>
      <c r="G24406" s="45"/>
      <c r="L24406"/>
      <c r="M24406" s="46"/>
    </row>
    <row r="24407" spans="1:13" x14ac:dyDescent="0.3">
      <c r="A24407"/>
      <c r="B24407"/>
      <c r="C24407" s="29"/>
      <c r="D24407"/>
      <c r="E24407" s="44"/>
      <c r="F24407" s="29"/>
      <c r="G24407" s="45"/>
      <c r="L24407"/>
      <c r="M24407" s="46"/>
    </row>
    <row r="24408" spans="1:13" x14ac:dyDescent="0.3">
      <c r="A24408"/>
      <c r="B24408"/>
      <c r="C24408" s="29"/>
      <c r="D24408"/>
      <c r="E24408" s="44"/>
      <c r="F24408" s="29"/>
      <c r="G24408" s="45"/>
      <c r="L24408"/>
      <c r="M24408" s="46"/>
    </row>
    <row r="24409" spans="1:13" x14ac:dyDescent="0.3">
      <c r="A24409"/>
      <c r="B24409"/>
      <c r="C24409" s="29"/>
      <c r="D24409"/>
      <c r="E24409" s="44"/>
      <c r="F24409" s="29"/>
      <c r="G24409" s="45"/>
      <c r="L24409"/>
      <c r="M24409" s="46"/>
    </row>
    <row r="24410" spans="1:13" x14ac:dyDescent="0.3">
      <c r="A24410"/>
      <c r="B24410"/>
      <c r="C24410" s="29"/>
      <c r="D24410"/>
      <c r="E24410" s="44"/>
      <c r="F24410" s="29"/>
      <c r="G24410" s="45"/>
      <c r="L24410"/>
      <c r="M24410" s="46"/>
    </row>
    <row r="24411" spans="1:13" x14ac:dyDescent="0.3">
      <c r="A24411"/>
      <c r="B24411"/>
      <c r="C24411" s="29"/>
      <c r="D24411"/>
      <c r="E24411" s="44"/>
      <c r="F24411" s="29"/>
      <c r="G24411" s="45"/>
      <c r="L24411"/>
      <c r="M24411" s="46"/>
    </row>
    <row r="24412" spans="1:13" x14ac:dyDescent="0.3">
      <c r="A24412"/>
      <c r="B24412"/>
      <c r="C24412" s="29"/>
      <c r="D24412"/>
      <c r="E24412" s="44"/>
      <c r="F24412" s="29"/>
      <c r="G24412" s="45"/>
      <c r="L24412"/>
      <c r="M24412" s="46"/>
    </row>
    <row r="24413" spans="1:13" x14ac:dyDescent="0.3">
      <c r="A24413"/>
      <c r="B24413"/>
      <c r="C24413" s="29"/>
      <c r="D24413"/>
      <c r="E24413" s="44"/>
      <c r="F24413" s="29"/>
      <c r="G24413" s="45"/>
      <c r="L24413"/>
      <c r="M24413" s="46"/>
    </row>
    <row r="24414" spans="1:13" x14ac:dyDescent="0.3">
      <c r="A24414"/>
      <c r="B24414"/>
      <c r="C24414" s="29"/>
      <c r="D24414"/>
      <c r="E24414" s="44"/>
      <c r="F24414" s="29"/>
      <c r="G24414" s="45"/>
      <c r="L24414"/>
      <c r="M24414" s="46"/>
    </row>
    <row r="24415" spans="1:13" x14ac:dyDescent="0.3">
      <c r="A24415"/>
      <c r="B24415"/>
      <c r="C24415" s="29"/>
      <c r="D24415"/>
      <c r="E24415" s="44"/>
      <c r="F24415" s="29"/>
      <c r="G24415" s="45"/>
      <c r="L24415"/>
      <c r="M24415" s="46"/>
    </row>
    <row r="24416" spans="1:13" x14ac:dyDescent="0.3">
      <c r="A24416"/>
      <c r="B24416"/>
      <c r="C24416" s="29"/>
      <c r="D24416"/>
      <c r="E24416" s="44"/>
      <c r="F24416" s="29"/>
      <c r="G24416" s="45"/>
      <c r="L24416"/>
      <c r="M24416" s="46"/>
    </row>
    <row r="24417" spans="1:13" x14ac:dyDescent="0.3">
      <c r="A24417"/>
      <c r="B24417"/>
      <c r="C24417" s="29"/>
      <c r="D24417"/>
      <c r="E24417" s="44"/>
      <c r="F24417" s="29"/>
      <c r="G24417" s="45"/>
      <c r="L24417"/>
      <c r="M24417" s="46"/>
    </row>
    <row r="24418" spans="1:13" x14ac:dyDescent="0.3">
      <c r="A24418"/>
      <c r="B24418"/>
      <c r="C24418" s="29"/>
      <c r="D24418"/>
      <c r="E24418" s="44"/>
      <c r="F24418" s="29"/>
      <c r="G24418" s="45"/>
      <c r="L24418"/>
      <c r="M24418" s="46"/>
    </row>
    <row r="24419" spans="1:13" x14ac:dyDescent="0.3">
      <c r="A24419"/>
      <c r="B24419"/>
      <c r="C24419" s="29"/>
      <c r="D24419"/>
      <c r="E24419" s="44"/>
      <c r="F24419" s="29"/>
      <c r="G24419" s="45"/>
      <c r="L24419"/>
      <c r="M24419" s="46"/>
    </row>
    <row r="24420" spans="1:13" x14ac:dyDescent="0.3">
      <c r="A24420"/>
      <c r="B24420"/>
      <c r="C24420" s="29"/>
      <c r="D24420"/>
      <c r="E24420" s="44"/>
      <c r="F24420" s="29"/>
      <c r="G24420" s="45"/>
      <c r="L24420"/>
      <c r="M24420" s="46"/>
    </row>
    <row r="24421" spans="1:13" x14ac:dyDescent="0.3">
      <c r="A24421"/>
      <c r="B24421"/>
      <c r="C24421" s="29"/>
      <c r="D24421"/>
      <c r="E24421" s="44"/>
      <c r="F24421" s="29"/>
      <c r="G24421" s="45"/>
      <c r="L24421"/>
      <c r="M24421" s="46"/>
    </row>
    <row r="24422" spans="1:13" x14ac:dyDescent="0.3">
      <c r="A24422"/>
      <c r="B24422"/>
      <c r="C24422" s="29"/>
      <c r="D24422"/>
      <c r="E24422" s="44"/>
      <c r="F24422" s="29"/>
      <c r="G24422" s="45"/>
      <c r="L24422"/>
      <c r="M24422" s="46"/>
    </row>
    <row r="24423" spans="1:13" x14ac:dyDescent="0.3">
      <c r="A24423"/>
      <c r="B24423"/>
      <c r="C24423" s="29"/>
      <c r="D24423"/>
      <c r="E24423" s="44"/>
      <c r="F24423" s="29"/>
      <c r="G24423" s="45"/>
      <c r="L24423"/>
      <c r="M24423" s="46"/>
    </row>
    <row r="24424" spans="1:13" x14ac:dyDescent="0.3">
      <c r="A24424"/>
      <c r="B24424"/>
      <c r="C24424" s="29"/>
      <c r="D24424"/>
      <c r="E24424" s="44"/>
      <c r="F24424" s="29"/>
      <c r="G24424" s="45"/>
      <c r="L24424"/>
      <c r="M24424" s="46"/>
    </row>
    <row r="24425" spans="1:13" x14ac:dyDescent="0.3">
      <c r="A24425"/>
      <c r="B24425"/>
      <c r="C24425" s="29"/>
      <c r="D24425"/>
      <c r="E24425" s="44"/>
      <c r="F24425" s="29"/>
      <c r="G24425" s="45"/>
      <c r="L24425"/>
      <c r="M24425" s="46"/>
    </row>
    <row r="24426" spans="1:13" x14ac:dyDescent="0.3">
      <c r="A24426"/>
      <c r="B24426"/>
      <c r="C24426" s="29"/>
      <c r="D24426"/>
      <c r="E24426" s="44"/>
      <c r="F24426" s="29"/>
      <c r="G24426" s="45"/>
      <c r="L24426"/>
      <c r="M24426" s="46"/>
    </row>
    <row r="24427" spans="1:13" x14ac:dyDescent="0.3">
      <c r="A24427"/>
      <c r="B24427"/>
      <c r="C24427" s="29"/>
      <c r="D24427"/>
      <c r="E24427" s="44"/>
      <c r="F24427" s="29"/>
      <c r="G24427" s="45"/>
      <c r="L24427"/>
      <c r="M24427" s="46"/>
    </row>
    <row r="24428" spans="1:13" x14ac:dyDescent="0.3">
      <c r="A24428"/>
      <c r="B24428"/>
      <c r="C24428" s="29"/>
      <c r="D24428"/>
      <c r="E24428" s="44"/>
      <c r="F24428" s="29"/>
      <c r="G24428" s="45"/>
      <c r="L24428"/>
      <c r="M24428" s="46"/>
    </row>
    <row r="24429" spans="1:13" x14ac:dyDescent="0.3">
      <c r="A24429"/>
      <c r="B24429"/>
      <c r="C24429" s="29"/>
      <c r="D24429"/>
      <c r="E24429" s="44"/>
      <c r="F24429" s="29"/>
      <c r="G24429" s="45"/>
      <c r="L24429"/>
      <c r="M24429" s="46"/>
    </row>
    <row r="24430" spans="1:13" x14ac:dyDescent="0.3">
      <c r="A24430"/>
      <c r="B24430"/>
      <c r="C24430" s="29"/>
      <c r="D24430"/>
      <c r="E24430" s="44"/>
      <c r="F24430" s="29"/>
      <c r="G24430" s="45"/>
      <c r="L24430"/>
      <c r="M24430" s="46"/>
    </row>
    <row r="24431" spans="1:13" x14ac:dyDescent="0.3">
      <c r="A24431"/>
      <c r="B24431"/>
      <c r="C24431" s="29"/>
      <c r="D24431"/>
      <c r="E24431" s="44"/>
      <c r="F24431" s="29"/>
      <c r="G24431" s="45"/>
      <c r="L24431"/>
      <c r="M24431" s="46"/>
    </row>
    <row r="24432" spans="1:13" x14ac:dyDescent="0.3">
      <c r="A24432"/>
      <c r="B24432"/>
      <c r="C24432" s="29"/>
      <c r="D24432"/>
      <c r="E24432" s="44"/>
      <c r="F24432" s="29"/>
      <c r="G24432" s="45"/>
      <c r="L24432"/>
      <c r="M24432" s="46"/>
    </row>
    <row r="24433" spans="1:13" x14ac:dyDescent="0.3">
      <c r="A24433"/>
      <c r="B24433"/>
      <c r="C24433" s="29"/>
      <c r="D24433"/>
      <c r="E24433" s="44"/>
      <c r="F24433" s="29"/>
      <c r="G24433" s="45"/>
      <c r="L24433"/>
      <c r="M24433" s="46"/>
    </row>
    <row r="24434" spans="1:13" x14ac:dyDescent="0.3">
      <c r="A24434"/>
      <c r="B24434"/>
      <c r="C24434" s="29"/>
      <c r="D24434"/>
      <c r="E24434" s="44"/>
      <c r="F24434" s="29"/>
      <c r="G24434" s="45"/>
      <c r="L24434"/>
      <c r="M24434" s="46"/>
    </row>
    <row r="24435" spans="1:13" x14ac:dyDescent="0.3">
      <c r="A24435"/>
      <c r="B24435"/>
      <c r="C24435" s="29"/>
      <c r="D24435"/>
      <c r="E24435" s="44"/>
      <c r="F24435" s="29"/>
      <c r="G24435" s="45"/>
      <c r="L24435"/>
      <c r="M24435" s="46"/>
    </row>
    <row r="24436" spans="1:13" x14ac:dyDescent="0.3">
      <c r="A24436"/>
      <c r="B24436"/>
      <c r="C24436" s="29"/>
      <c r="D24436"/>
      <c r="E24436" s="44"/>
      <c r="F24436" s="29"/>
      <c r="G24436" s="45"/>
      <c r="L24436"/>
      <c r="M24436" s="46"/>
    </row>
    <row r="24437" spans="1:13" x14ac:dyDescent="0.3">
      <c r="A24437"/>
      <c r="B24437"/>
      <c r="C24437" s="29"/>
      <c r="D24437"/>
      <c r="E24437" s="44"/>
      <c r="F24437" s="29"/>
      <c r="G24437" s="45"/>
      <c r="L24437"/>
      <c r="M24437" s="46"/>
    </row>
    <row r="24438" spans="1:13" x14ac:dyDescent="0.3">
      <c r="A24438"/>
      <c r="B24438"/>
      <c r="C24438" s="29"/>
      <c r="D24438"/>
      <c r="E24438" s="44"/>
      <c r="F24438" s="29"/>
      <c r="G24438" s="45"/>
      <c r="L24438"/>
      <c r="M24438" s="46"/>
    </row>
    <row r="24439" spans="1:13" x14ac:dyDescent="0.3">
      <c r="A24439"/>
      <c r="B24439"/>
      <c r="C24439" s="29"/>
      <c r="D24439"/>
      <c r="E24439" s="44"/>
      <c r="F24439" s="29"/>
      <c r="G24439" s="45"/>
      <c r="L24439"/>
      <c r="M24439" s="46"/>
    </row>
    <row r="24440" spans="1:13" x14ac:dyDescent="0.3">
      <c r="A24440"/>
      <c r="B24440"/>
      <c r="C24440" s="29"/>
      <c r="D24440"/>
      <c r="E24440" s="44"/>
      <c r="F24440" s="29"/>
      <c r="G24440" s="45"/>
      <c r="L24440"/>
      <c r="M24440" s="46"/>
    </row>
    <row r="24441" spans="1:13" x14ac:dyDescent="0.3">
      <c r="A24441"/>
      <c r="B24441"/>
      <c r="C24441" s="29"/>
      <c r="D24441"/>
      <c r="E24441" s="44"/>
      <c r="F24441" s="29"/>
      <c r="G24441" s="45"/>
      <c r="L24441"/>
      <c r="M24441" s="46"/>
    </row>
    <row r="24442" spans="1:13" x14ac:dyDescent="0.3">
      <c r="A24442"/>
      <c r="B24442"/>
      <c r="C24442" s="29"/>
      <c r="D24442"/>
      <c r="E24442" s="44"/>
      <c r="F24442" s="29"/>
      <c r="G24442" s="45"/>
      <c r="L24442"/>
      <c r="M24442" s="46"/>
    </row>
    <row r="24443" spans="1:13" x14ac:dyDescent="0.3">
      <c r="A24443"/>
      <c r="B24443"/>
      <c r="C24443" s="29"/>
      <c r="D24443"/>
      <c r="E24443" s="44"/>
      <c r="F24443" s="29"/>
      <c r="G24443" s="45"/>
      <c r="L24443"/>
      <c r="M24443" s="46"/>
    </row>
    <row r="24444" spans="1:13" x14ac:dyDescent="0.3">
      <c r="A24444"/>
      <c r="B24444"/>
      <c r="C24444" s="29"/>
      <c r="D24444"/>
      <c r="E24444" s="44"/>
      <c r="F24444" s="29"/>
      <c r="G24444" s="45"/>
      <c r="L24444"/>
      <c r="M24444" s="46"/>
    </row>
    <row r="24445" spans="1:13" x14ac:dyDescent="0.3">
      <c r="A24445"/>
      <c r="B24445"/>
      <c r="C24445" s="29"/>
      <c r="D24445"/>
      <c r="E24445" s="44"/>
      <c r="F24445" s="29"/>
      <c r="G24445" s="45"/>
      <c r="L24445"/>
      <c r="M24445" s="46"/>
    </row>
    <row r="24446" spans="1:13" x14ac:dyDescent="0.3">
      <c r="A24446"/>
      <c r="B24446"/>
      <c r="C24446" s="29"/>
      <c r="D24446"/>
      <c r="E24446" s="44"/>
      <c r="F24446" s="29"/>
      <c r="G24446" s="45"/>
      <c r="L24446"/>
      <c r="M24446" s="46"/>
    </row>
    <row r="24447" spans="1:13" x14ac:dyDescent="0.3">
      <c r="A24447"/>
      <c r="B24447"/>
      <c r="C24447" s="29"/>
      <c r="D24447"/>
      <c r="E24447" s="44"/>
      <c r="F24447" s="29"/>
      <c r="G24447" s="45"/>
      <c r="L24447"/>
      <c r="M24447" s="46"/>
    </row>
    <row r="24448" spans="1:13" x14ac:dyDescent="0.3">
      <c r="A24448"/>
      <c r="B24448"/>
      <c r="C24448" s="29"/>
      <c r="D24448"/>
      <c r="E24448" s="44"/>
      <c r="F24448" s="29"/>
      <c r="G24448" s="45"/>
      <c r="L24448"/>
      <c r="M24448" s="46"/>
    </row>
    <row r="24449" spans="1:13" x14ac:dyDescent="0.3">
      <c r="A24449"/>
      <c r="B24449"/>
      <c r="C24449" s="29"/>
      <c r="D24449"/>
      <c r="E24449" s="44"/>
      <c r="F24449" s="29"/>
      <c r="G24449" s="45"/>
      <c r="L24449"/>
      <c r="M24449" s="46"/>
    </row>
    <row r="24450" spans="1:13" x14ac:dyDescent="0.3">
      <c r="A24450"/>
      <c r="B24450"/>
      <c r="C24450" s="29"/>
      <c r="D24450"/>
      <c r="E24450" s="44"/>
      <c r="F24450" s="29"/>
      <c r="G24450" s="45"/>
      <c r="L24450"/>
      <c r="M24450" s="46"/>
    </row>
    <row r="24451" spans="1:13" x14ac:dyDescent="0.3">
      <c r="A24451"/>
      <c r="B24451"/>
      <c r="C24451" s="29"/>
      <c r="D24451"/>
      <c r="E24451" s="44"/>
      <c r="F24451" s="29"/>
      <c r="G24451" s="45"/>
      <c r="L24451"/>
      <c r="M24451" s="46"/>
    </row>
    <row r="24452" spans="1:13" x14ac:dyDescent="0.3">
      <c r="A24452"/>
      <c r="B24452"/>
      <c r="C24452" s="29"/>
      <c r="D24452"/>
      <c r="E24452" s="44"/>
      <c r="F24452" s="29"/>
      <c r="G24452" s="45"/>
      <c r="L24452"/>
      <c r="M24452" s="46"/>
    </row>
    <row r="24453" spans="1:13" x14ac:dyDescent="0.3">
      <c r="A24453"/>
      <c r="B24453"/>
      <c r="C24453" s="29"/>
      <c r="D24453"/>
      <c r="E24453" s="44"/>
      <c r="F24453" s="29"/>
      <c r="G24453" s="45"/>
      <c r="L24453"/>
      <c r="M24453" s="46"/>
    </row>
    <row r="24454" spans="1:13" x14ac:dyDescent="0.3">
      <c r="A24454"/>
      <c r="B24454"/>
      <c r="C24454" s="29"/>
      <c r="D24454"/>
      <c r="E24454" s="44"/>
      <c r="F24454" s="29"/>
      <c r="G24454" s="45"/>
      <c r="L24454"/>
      <c r="M24454" s="46"/>
    </row>
    <row r="24455" spans="1:13" x14ac:dyDescent="0.3">
      <c r="A24455"/>
      <c r="B24455"/>
      <c r="C24455" s="29"/>
      <c r="D24455"/>
      <c r="E24455" s="44"/>
      <c r="F24455" s="29"/>
      <c r="G24455" s="45"/>
      <c r="L24455"/>
      <c r="M24455" s="46"/>
    </row>
    <row r="24456" spans="1:13" x14ac:dyDescent="0.3">
      <c r="A24456"/>
      <c r="B24456"/>
      <c r="C24456" s="29"/>
      <c r="D24456"/>
      <c r="E24456" s="44"/>
      <c r="F24456" s="29"/>
      <c r="G24456" s="45"/>
      <c r="L24456"/>
      <c r="M24456" s="46"/>
    </row>
    <row r="24457" spans="1:13" x14ac:dyDescent="0.3">
      <c r="A24457"/>
      <c r="B24457"/>
      <c r="C24457" s="29"/>
      <c r="D24457"/>
      <c r="E24457" s="44"/>
      <c r="F24457" s="29"/>
      <c r="G24457" s="45"/>
      <c r="L24457"/>
      <c r="M24457" s="46"/>
    </row>
    <row r="24458" spans="1:13" x14ac:dyDescent="0.3">
      <c r="A24458"/>
      <c r="B24458"/>
      <c r="C24458" s="29"/>
      <c r="D24458"/>
      <c r="E24458" s="44"/>
      <c r="F24458" s="29"/>
      <c r="G24458" s="45"/>
      <c r="L24458"/>
      <c r="M24458" s="46"/>
    </row>
    <row r="24459" spans="1:13" x14ac:dyDescent="0.3">
      <c r="A24459"/>
      <c r="B24459"/>
      <c r="C24459" s="29"/>
      <c r="D24459"/>
      <c r="E24459" s="44"/>
      <c r="F24459" s="29"/>
      <c r="G24459" s="45"/>
      <c r="L24459"/>
      <c r="M24459" s="46"/>
    </row>
    <row r="24460" spans="1:13" x14ac:dyDescent="0.3">
      <c r="A24460"/>
      <c r="B24460"/>
      <c r="C24460" s="29"/>
      <c r="D24460"/>
      <c r="E24460" s="44"/>
      <c r="F24460" s="29"/>
      <c r="G24460" s="45"/>
      <c r="L24460"/>
      <c r="M24460" s="46"/>
    </row>
    <row r="24461" spans="1:13" x14ac:dyDescent="0.3">
      <c r="A24461"/>
      <c r="B24461"/>
      <c r="C24461" s="29"/>
      <c r="D24461"/>
      <c r="E24461" s="44"/>
      <c r="F24461" s="29"/>
      <c r="G24461" s="45"/>
      <c r="L24461"/>
      <c r="M24461" s="46"/>
    </row>
    <row r="24462" spans="1:13" x14ac:dyDescent="0.3">
      <c r="A24462"/>
      <c r="B24462"/>
      <c r="C24462" s="29"/>
      <c r="D24462"/>
      <c r="E24462" s="44"/>
      <c r="F24462" s="29"/>
      <c r="G24462" s="45"/>
      <c r="L24462"/>
      <c r="M24462" s="46"/>
    </row>
    <row r="24463" spans="1:13" x14ac:dyDescent="0.3">
      <c r="A24463"/>
      <c r="B24463"/>
      <c r="C24463" s="29"/>
      <c r="D24463"/>
      <c r="E24463" s="44"/>
      <c r="F24463" s="29"/>
      <c r="G24463" s="45"/>
      <c r="L24463"/>
      <c r="M24463" s="46"/>
    </row>
    <row r="24464" spans="1:13" x14ac:dyDescent="0.3">
      <c r="A24464"/>
      <c r="B24464"/>
      <c r="C24464" s="29"/>
      <c r="D24464"/>
      <c r="E24464" s="44"/>
      <c r="F24464" s="29"/>
      <c r="G24464" s="45"/>
      <c r="L24464"/>
      <c r="M24464" s="46"/>
    </row>
    <row r="24465" spans="1:13" x14ac:dyDescent="0.3">
      <c r="A24465"/>
      <c r="B24465"/>
      <c r="C24465" s="29"/>
      <c r="D24465"/>
      <c r="E24465" s="44"/>
      <c r="F24465" s="29"/>
      <c r="G24465" s="45"/>
      <c r="L24465"/>
      <c r="M24465" s="46"/>
    </row>
    <row r="24466" spans="1:13" x14ac:dyDescent="0.3">
      <c r="A24466"/>
      <c r="B24466"/>
      <c r="C24466" s="29"/>
      <c r="D24466"/>
      <c r="E24466" s="44"/>
      <c r="F24466" s="29"/>
      <c r="G24466" s="45"/>
      <c r="L24466"/>
      <c r="M24466" s="46"/>
    </row>
    <row r="24467" spans="1:13" x14ac:dyDescent="0.3">
      <c r="A24467"/>
      <c r="B24467"/>
      <c r="C24467" s="29"/>
      <c r="D24467"/>
      <c r="E24467" s="44"/>
      <c r="F24467" s="29"/>
      <c r="G24467" s="45"/>
      <c r="L24467"/>
      <c r="M24467" s="46"/>
    </row>
    <row r="24468" spans="1:13" x14ac:dyDescent="0.3">
      <c r="A24468"/>
      <c r="B24468"/>
      <c r="C24468" s="29"/>
      <c r="D24468"/>
      <c r="E24468" s="44"/>
      <c r="F24468" s="29"/>
      <c r="G24468" s="45"/>
      <c r="L24468"/>
      <c r="M24468" s="46"/>
    </row>
    <row r="24469" spans="1:13" x14ac:dyDescent="0.3">
      <c r="A24469"/>
      <c r="B24469"/>
      <c r="C24469" s="29"/>
      <c r="D24469"/>
      <c r="E24469" s="44"/>
      <c r="F24469" s="29"/>
      <c r="G24469" s="45"/>
      <c r="L24469"/>
      <c r="M24469" s="46"/>
    </row>
    <row r="24470" spans="1:13" x14ac:dyDescent="0.3">
      <c r="A24470"/>
      <c r="B24470"/>
      <c r="C24470" s="29"/>
      <c r="D24470"/>
      <c r="E24470" s="44"/>
      <c r="F24470" s="29"/>
      <c r="G24470" s="45"/>
      <c r="L24470"/>
      <c r="M24470" s="46"/>
    </row>
    <row r="24471" spans="1:13" x14ac:dyDescent="0.3">
      <c r="A24471"/>
      <c r="B24471"/>
      <c r="C24471" s="29"/>
      <c r="D24471"/>
      <c r="E24471" s="44"/>
      <c r="F24471" s="29"/>
      <c r="G24471" s="45"/>
      <c r="L24471"/>
      <c r="M24471" s="46"/>
    </row>
    <row r="24472" spans="1:13" x14ac:dyDescent="0.3">
      <c r="A24472"/>
      <c r="B24472"/>
      <c r="C24472" s="29"/>
      <c r="D24472"/>
      <c r="E24472" s="44"/>
      <c r="F24472" s="29"/>
      <c r="G24472" s="45"/>
      <c r="L24472"/>
      <c r="M24472" s="46"/>
    </row>
    <row r="24473" spans="1:13" x14ac:dyDescent="0.3">
      <c r="A24473"/>
      <c r="B24473"/>
      <c r="C24473" s="29"/>
      <c r="D24473"/>
      <c r="E24473" s="44"/>
      <c r="F24473" s="29"/>
      <c r="G24473" s="45"/>
      <c r="L24473"/>
      <c r="M24473" s="46"/>
    </row>
    <row r="24474" spans="1:13" x14ac:dyDescent="0.3">
      <c r="A24474"/>
      <c r="B24474"/>
      <c r="C24474" s="29"/>
      <c r="D24474"/>
      <c r="E24474" s="44"/>
      <c r="F24474" s="29"/>
      <c r="G24474" s="45"/>
      <c r="L24474"/>
      <c r="M24474" s="46"/>
    </row>
    <row r="24475" spans="1:13" x14ac:dyDescent="0.3">
      <c r="A24475"/>
      <c r="B24475"/>
      <c r="C24475" s="29"/>
      <c r="D24475"/>
      <c r="E24475" s="44"/>
      <c r="F24475" s="29"/>
      <c r="G24475" s="45"/>
      <c r="L24475"/>
      <c r="M24475" s="46"/>
    </row>
    <row r="24476" spans="1:13" x14ac:dyDescent="0.3">
      <c r="A24476"/>
      <c r="B24476"/>
      <c r="C24476" s="29"/>
      <c r="D24476"/>
      <c r="E24476" s="44"/>
      <c r="F24476" s="29"/>
      <c r="G24476" s="45"/>
      <c r="L24476"/>
      <c r="M24476" s="46"/>
    </row>
    <row r="24477" spans="1:13" x14ac:dyDescent="0.3">
      <c r="A24477"/>
      <c r="B24477"/>
      <c r="C24477" s="29"/>
      <c r="D24477"/>
      <c r="E24477" s="44"/>
      <c r="F24477" s="29"/>
      <c r="G24477" s="45"/>
      <c r="L24477"/>
      <c r="M24477" s="46"/>
    </row>
    <row r="24478" spans="1:13" x14ac:dyDescent="0.3">
      <c r="A24478"/>
      <c r="B24478"/>
      <c r="C24478" s="29"/>
      <c r="D24478"/>
      <c r="E24478" s="44"/>
      <c r="F24478" s="29"/>
      <c r="G24478" s="45"/>
      <c r="L24478"/>
      <c r="M24478" s="46"/>
    </row>
    <row r="24479" spans="1:13" x14ac:dyDescent="0.3">
      <c r="A24479"/>
      <c r="B24479"/>
      <c r="C24479" s="29"/>
      <c r="D24479"/>
      <c r="E24479" s="44"/>
      <c r="F24479" s="29"/>
      <c r="G24479" s="45"/>
      <c r="L24479"/>
      <c r="M24479" s="46"/>
    </row>
    <row r="24480" spans="1:13" x14ac:dyDescent="0.3">
      <c r="A24480"/>
      <c r="B24480"/>
      <c r="C24480" s="29"/>
      <c r="D24480"/>
      <c r="E24480" s="44"/>
      <c r="F24480" s="29"/>
      <c r="G24480" s="45"/>
      <c r="L24480"/>
      <c r="M24480" s="46"/>
    </row>
    <row r="24481" spans="1:13" x14ac:dyDescent="0.3">
      <c r="A24481"/>
      <c r="B24481"/>
      <c r="C24481" s="29"/>
      <c r="D24481"/>
      <c r="E24481" s="44"/>
      <c r="F24481" s="29"/>
      <c r="G24481" s="45"/>
      <c r="L24481"/>
      <c r="M24481" s="46"/>
    </row>
    <row r="24482" spans="1:13" x14ac:dyDescent="0.3">
      <c r="A24482"/>
      <c r="B24482"/>
      <c r="C24482" s="29"/>
      <c r="D24482"/>
      <c r="E24482" s="44"/>
      <c r="F24482" s="29"/>
      <c r="G24482" s="45"/>
      <c r="L24482"/>
      <c r="M24482" s="46"/>
    </row>
    <row r="24483" spans="1:13" x14ac:dyDescent="0.3">
      <c r="A24483"/>
      <c r="B24483"/>
      <c r="C24483" s="29"/>
      <c r="D24483"/>
      <c r="E24483" s="44"/>
      <c r="F24483" s="29"/>
      <c r="G24483" s="45"/>
      <c r="L24483"/>
      <c r="M24483" s="46"/>
    </row>
    <row r="24484" spans="1:13" x14ac:dyDescent="0.3">
      <c r="A24484"/>
      <c r="B24484"/>
      <c r="C24484" s="29"/>
      <c r="D24484"/>
      <c r="E24484" s="44"/>
      <c r="F24484" s="29"/>
      <c r="G24484" s="45"/>
      <c r="L24484"/>
      <c r="M24484" s="46"/>
    </row>
    <row r="24485" spans="1:13" x14ac:dyDescent="0.3">
      <c r="A24485"/>
      <c r="B24485"/>
      <c r="C24485" s="29"/>
      <c r="D24485"/>
      <c r="E24485" s="44"/>
      <c r="F24485" s="29"/>
      <c r="G24485" s="45"/>
      <c r="L24485"/>
      <c r="M24485" s="46"/>
    </row>
    <row r="24486" spans="1:13" x14ac:dyDescent="0.3">
      <c r="A24486"/>
      <c r="B24486"/>
      <c r="C24486" s="29"/>
      <c r="D24486"/>
      <c r="E24486" s="44"/>
      <c r="F24486" s="29"/>
      <c r="G24486" s="45"/>
      <c r="L24486"/>
      <c r="M24486" s="46"/>
    </row>
    <row r="24487" spans="1:13" x14ac:dyDescent="0.3">
      <c r="A24487"/>
      <c r="B24487"/>
      <c r="C24487" s="29"/>
      <c r="D24487"/>
      <c r="E24487" s="44"/>
      <c r="F24487" s="29"/>
      <c r="G24487" s="45"/>
      <c r="L24487"/>
      <c r="M24487" s="46"/>
    </row>
    <row r="24488" spans="1:13" x14ac:dyDescent="0.3">
      <c r="A24488"/>
      <c r="B24488"/>
      <c r="C24488" s="29"/>
      <c r="D24488"/>
      <c r="E24488" s="44"/>
      <c r="F24488" s="29"/>
      <c r="G24488" s="45"/>
      <c r="L24488"/>
      <c r="M24488" s="46"/>
    </row>
    <row r="24489" spans="1:13" x14ac:dyDescent="0.3">
      <c r="A24489"/>
      <c r="B24489"/>
      <c r="C24489" s="29"/>
      <c r="D24489"/>
      <c r="E24489" s="44"/>
      <c r="F24489" s="29"/>
      <c r="G24489" s="45"/>
      <c r="L24489"/>
      <c r="M24489" s="46"/>
    </row>
    <row r="24490" spans="1:13" x14ac:dyDescent="0.3">
      <c r="A24490"/>
      <c r="B24490"/>
      <c r="C24490" s="29"/>
      <c r="D24490"/>
      <c r="E24490" s="44"/>
      <c r="F24490" s="29"/>
      <c r="G24490" s="45"/>
      <c r="L24490"/>
      <c r="M24490" s="46"/>
    </row>
    <row r="24491" spans="1:13" x14ac:dyDescent="0.3">
      <c r="A24491"/>
      <c r="B24491"/>
      <c r="C24491" s="29"/>
      <c r="D24491"/>
      <c r="E24491" s="44"/>
      <c r="F24491" s="29"/>
      <c r="G24491" s="45"/>
      <c r="L24491"/>
      <c r="M24491" s="46"/>
    </row>
    <row r="24492" spans="1:13" x14ac:dyDescent="0.3">
      <c r="A24492"/>
      <c r="B24492"/>
      <c r="C24492" s="29"/>
      <c r="D24492"/>
      <c r="E24492" s="44"/>
      <c r="F24492" s="29"/>
      <c r="G24492" s="45"/>
      <c r="L24492"/>
      <c r="M24492" s="46"/>
    </row>
    <row r="24493" spans="1:13" x14ac:dyDescent="0.3">
      <c r="A24493"/>
      <c r="B24493"/>
      <c r="C24493" s="29"/>
      <c r="D24493"/>
      <c r="E24493" s="44"/>
      <c r="F24493" s="29"/>
      <c r="G24493" s="45"/>
      <c r="L24493"/>
      <c r="M24493" s="46"/>
    </row>
    <row r="24494" spans="1:13" x14ac:dyDescent="0.3">
      <c r="A24494"/>
      <c r="B24494"/>
      <c r="C24494" s="29"/>
      <c r="D24494"/>
      <c r="E24494" s="44"/>
      <c r="F24494" s="29"/>
      <c r="G24494" s="45"/>
      <c r="L24494"/>
      <c r="M24494" s="46"/>
    </row>
    <row r="24495" spans="1:13" x14ac:dyDescent="0.3">
      <c r="A24495"/>
      <c r="B24495"/>
      <c r="C24495" s="29"/>
      <c r="D24495"/>
      <c r="E24495" s="44"/>
      <c r="F24495" s="29"/>
      <c r="G24495" s="45"/>
      <c r="L24495"/>
      <c r="M24495" s="46"/>
    </row>
    <row r="24496" spans="1:13" x14ac:dyDescent="0.3">
      <c r="A24496"/>
      <c r="B24496"/>
      <c r="C24496" s="29"/>
      <c r="D24496"/>
      <c r="E24496" s="44"/>
      <c r="F24496" s="29"/>
      <c r="G24496" s="45"/>
      <c r="L24496"/>
      <c r="M24496" s="46"/>
    </row>
    <row r="24497" spans="1:13" x14ac:dyDescent="0.3">
      <c r="A24497"/>
      <c r="B24497"/>
      <c r="C24497" s="29"/>
      <c r="D24497"/>
      <c r="E24497" s="44"/>
      <c r="F24497" s="29"/>
      <c r="G24497" s="45"/>
      <c r="L24497"/>
      <c r="M24497" s="46"/>
    </row>
    <row r="24498" spans="1:13" x14ac:dyDescent="0.3">
      <c r="A24498"/>
      <c r="B24498"/>
      <c r="C24498" s="29"/>
      <c r="D24498"/>
      <c r="E24498" s="44"/>
      <c r="F24498" s="29"/>
      <c r="G24498" s="45"/>
      <c r="L24498"/>
      <c r="M24498" s="46"/>
    </row>
    <row r="24499" spans="1:13" x14ac:dyDescent="0.3">
      <c r="A24499"/>
      <c r="B24499"/>
      <c r="C24499" s="29"/>
      <c r="D24499"/>
      <c r="E24499" s="44"/>
      <c r="F24499" s="29"/>
      <c r="G24499" s="45"/>
      <c r="L24499"/>
      <c r="M24499" s="46"/>
    </row>
    <row r="24500" spans="1:13" x14ac:dyDescent="0.3">
      <c r="A24500"/>
      <c r="B24500"/>
      <c r="C24500" s="29"/>
      <c r="D24500"/>
      <c r="E24500" s="44"/>
      <c r="F24500" s="29"/>
      <c r="G24500" s="45"/>
      <c r="L24500"/>
      <c r="M24500" s="46"/>
    </row>
    <row r="24501" spans="1:13" x14ac:dyDescent="0.3">
      <c r="A24501"/>
      <c r="B24501"/>
      <c r="C24501" s="29"/>
      <c r="D24501"/>
      <c r="E24501" s="44"/>
      <c r="F24501" s="29"/>
      <c r="G24501" s="45"/>
      <c r="L24501"/>
      <c r="M24501" s="46"/>
    </row>
    <row r="24502" spans="1:13" x14ac:dyDescent="0.3">
      <c r="A24502"/>
      <c r="B24502"/>
      <c r="C24502" s="29"/>
      <c r="D24502"/>
      <c r="E24502" s="44"/>
      <c r="F24502" s="29"/>
      <c r="G24502" s="45"/>
      <c r="L24502"/>
      <c r="M24502" s="46"/>
    </row>
    <row r="24503" spans="1:13" x14ac:dyDescent="0.3">
      <c r="A24503"/>
      <c r="B24503"/>
      <c r="C24503" s="29"/>
      <c r="D24503"/>
      <c r="E24503" s="44"/>
      <c r="F24503" s="29"/>
      <c r="G24503" s="45"/>
      <c r="L24503"/>
      <c r="M24503" s="46"/>
    </row>
    <row r="24504" spans="1:13" x14ac:dyDescent="0.3">
      <c r="A24504"/>
      <c r="B24504"/>
      <c r="C24504" s="29"/>
      <c r="D24504"/>
      <c r="E24504" s="44"/>
      <c r="F24504" s="29"/>
      <c r="G24504" s="45"/>
      <c r="L24504"/>
      <c r="M24504" s="46"/>
    </row>
    <row r="24505" spans="1:13" x14ac:dyDescent="0.3">
      <c r="A24505"/>
      <c r="B24505"/>
      <c r="C24505" s="29"/>
      <c r="D24505"/>
      <c r="E24505" s="44"/>
      <c r="F24505" s="29"/>
      <c r="G24505" s="45"/>
      <c r="L24505"/>
      <c r="M24505" s="46"/>
    </row>
    <row r="24506" spans="1:13" x14ac:dyDescent="0.3">
      <c r="A24506"/>
      <c r="B24506"/>
      <c r="C24506" s="29"/>
      <c r="D24506"/>
      <c r="E24506" s="44"/>
      <c r="F24506" s="29"/>
      <c r="G24506" s="45"/>
      <c r="L24506"/>
      <c r="M24506" s="46"/>
    </row>
    <row r="24507" spans="1:13" x14ac:dyDescent="0.3">
      <c r="A24507"/>
      <c r="B24507"/>
      <c r="C24507" s="29"/>
      <c r="D24507"/>
      <c r="E24507" s="44"/>
      <c r="F24507" s="29"/>
      <c r="G24507" s="45"/>
      <c r="L24507"/>
      <c r="M24507" s="46"/>
    </row>
    <row r="24508" spans="1:13" x14ac:dyDescent="0.3">
      <c r="A24508"/>
      <c r="B24508"/>
      <c r="C24508" s="29"/>
      <c r="D24508"/>
      <c r="E24508" s="44"/>
      <c r="F24508" s="29"/>
      <c r="G24508" s="45"/>
      <c r="L24508"/>
      <c r="M24508" s="46"/>
    </row>
    <row r="24509" spans="1:13" x14ac:dyDescent="0.3">
      <c r="A24509"/>
      <c r="B24509"/>
      <c r="C24509" s="29"/>
      <c r="D24509"/>
      <c r="E24509" s="44"/>
      <c r="F24509" s="29"/>
      <c r="G24509" s="45"/>
      <c r="L24509"/>
      <c r="M24509" s="46"/>
    </row>
    <row r="24510" spans="1:13" x14ac:dyDescent="0.3">
      <c r="A24510"/>
      <c r="B24510"/>
      <c r="C24510" s="29"/>
      <c r="D24510"/>
      <c r="E24510" s="44"/>
      <c r="F24510" s="29"/>
      <c r="G24510" s="45"/>
      <c r="L24510"/>
      <c r="M24510" s="46"/>
    </row>
    <row r="24511" spans="1:13" x14ac:dyDescent="0.3">
      <c r="A24511"/>
      <c r="B24511"/>
      <c r="C24511" s="29"/>
      <c r="D24511"/>
      <c r="E24511" s="44"/>
      <c r="F24511" s="29"/>
      <c r="G24511" s="45"/>
      <c r="L24511"/>
      <c r="M24511" s="46"/>
    </row>
    <row r="24512" spans="1:13" x14ac:dyDescent="0.3">
      <c r="A24512"/>
      <c r="B24512"/>
      <c r="C24512" s="29"/>
      <c r="D24512"/>
      <c r="E24512" s="44"/>
      <c r="F24512" s="29"/>
      <c r="G24512" s="45"/>
      <c r="L24512"/>
      <c r="M24512" s="46"/>
    </row>
    <row r="24513" spans="1:13" x14ac:dyDescent="0.3">
      <c r="A24513"/>
      <c r="B24513"/>
      <c r="C24513" s="29"/>
      <c r="D24513"/>
      <c r="E24513" s="44"/>
      <c r="F24513" s="29"/>
      <c r="G24513" s="45"/>
      <c r="L24513"/>
      <c r="M24513" s="46"/>
    </row>
    <row r="24514" spans="1:13" x14ac:dyDescent="0.3">
      <c r="A24514"/>
      <c r="B24514"/>
      <c r="C24514" s="29"/>
      <c r="D24514"/>
      <c r="E24514" s="44"/>
      <c r="F24514" s="29"/>
      <c r="G24514" s="45"/>
      <c r="L24514"/>
      <c r="M24514" s="46"/>
    </row>
    <row r="24515" spans="1:13" x14ac:dyDescent="0.3">
      <c r="A24515"/>
      <c r="B24515"/>
      <c r="C24515" s="29"/>
      <c r="D24515"/>
      <c r="E24515" s="44"/>
      <c r="F24515" s="29"/>
      <c r="G24515" s="45"/>
      <c r="L24515"/>
      <c r="M24515" s="46"/>
    </row>
    <row r="24516" spans="1:13" x14ac:dyDescent="0.3">
      <c r="A24516"/>
      <c r="B24516"/>
      <c r="C24516" s="29"/>
      <c r="D24516"/>
      <c r="E24516" s="44"/>
      <c r="F24516" s="29"/>
      <c r="G24516" s="45"/>
      <c r="L24516"/>
      <c r="M24516" s="46"/>
    </row>
    <row r="24517" spans="1:13" x14ac:dyDescent="0.3">
      <c r="A24517"/>
      <c r="B24517"/>
      <c r="C24517" s="29"/>
      <c r="D24517"/>
      <c r="E24517" s="44"/>
      <c r="F24517" s="29"/>
      <c r="G24517" s="45"/>
      <c r="L24517"/>
      <c r="M24517" s="46"/>
    </row>
    <row r="24518" spans="1:13" x14ac:dyDescent="0.3">
      <c r="A24518"/>
      <c r="B24518"/>
      <c r="C24518" s="29"/>
      <c r="D24518"/>
      <c r="E24518" s="44"/>
      <c r="F24518" s="29"/>
      <c r="G24518" s="45"/>
      <c r="L24518"/>
      <c r="M24518" s="46"/>
    </row>
    <row r="24519" spans="1:13" x14ac:dyDescent="0.3">
      <c r="A24519"/>
      <c r="B24519"/>
      <c r="C24519" s="29"/>
      <c r="D24519"/>
      <c r="E24519" s="44"/>
      <c r="F24519" s="29"/>
      <c r="G24519" s="45"/>
      <c r="L24519"/>
      <c r="M24519" s="46"/>
    </row>
    <row r="24520" spans="1:13" x14ac:dyDescent="0.3">
      <c r="A24520"/>
      <c r="B24520"/>
      <c r="C24520" s="29"/>
      <c r="D24520"/>
      <c r="E24520" s="44"/>
      <c r="F24520" s="29"/>
      <c r="G24520" s="45"/>
      <c r="L24520"/>
      <c r="M24520" s="46"/>
    </row>
    <row r="24521" spans="1:13" x14ac:dyDescent="0.3">
      <c r="A24521"/>
      <c r="B24521"/>
      <c r="C24521" s="29"/>
      <c r="D24521"/>
      <c r="E24521" s="44"/>
      <c r="F24521" s="29"/>
      <c r="G24521" s="45"/>
      <c r="L24521"/>
      <c r="M24521" s="46"/>
    </row>
    <row r="24522" spans="1:13" x14ac:dyDescent="0.3">
      <c r="A24522"/>
      <c r="B24522"/>
      <c r="C24522" s="29"/>
      <c r="D24522"/>
      <c r="E24522" s="44"/>
      <c r="F24522" s="29"/>
      <c r="G24522" s="45"/>
      <c r="L24522"/>
      <c r="M24522" s="46"/>
    </row>
    <row r="24523" spans="1:13" x14ac:dyDescent="0.3">
      <c r="A24523"/>
      <c r="B24523"/>
      <c r="C24523" s="29"/>
      <c r="D24523"/>
      <c r="E24523" s="44"/>
      <c r="F24523" s="29"/>
      <c r="G24523" s="45"/>
      <c r="L24523"/>
      <c r="M24523" s="46"/>
    </row>
    <row r="24524" spans="1:13" x14ac:dyDescent="0.3">
      <c r="A24524"/>
      <c r="B24524"/>
      <c r="C24524" s="29"/>
      <c r="D24524"/>
      <c r="E24524" s="44"/>
      <c r="F24524" s="29"/>
      <c r="G24524" s="45"/>
      <c r="L24524"/>
      <c r="M24524" s="46"/>
    </row>
    <row r="24525" spans="1:13" x14ac:dyDescent="0.3">
      <c r="A24525"/>
      <c r="B24525"/>
      <c r="C24525" s="29"/>
      <c r="D24525"/>
      <c r="E24525" s="44"/>
      <c r="F24525" s="29"/>
      <c r="G24525" s="45"/>
      <c r="L24525"/>
      <c r="M24525" s="46"/>
    </row>
    <row r="24526" spans="1:13" x14ac:dyDescent="0.3">
      <c r="A24526"/>
      <c r="B24526"/>
      <c r="C24526" s="29"/>
      <c r="D24526"/>
      <c r="E24526" s="44"/>
      <c r="F24526" s="29"/>
      <c r="G24526" s="45"/>
      <c r="L24526"/>
      <c r="M24526" s="46"/>
    </row>
    <row r="24527" spans="1:13" x14ac:dyDescent="0.3">
      <c r="A24527"/>
      <c r="B24527"/>
      <c r="C24527" s="29"/>
      <c r="D24527"/>
      <c r="E24527" s="44"/>
      <c r="F24527" s="29"/>
      <c r="G24527" s="45"/>
      <c r="L24527"/>
      <c r="M24527" s="46"/>
    </row>
    <row r="24528" spans="1:13" x14ac:dyDescent="0.3">
      <c r="A24528"/>
      <c r="B24528"/>
      <c r="C24528" s="29"/>
      <c r="D24528"/>
      <c r="E24528" s="44"/>
      <c r="F24528" s="29"/>
      <c r="G24528" s="45"/>
      <c r="L24528"/>
      <c r="M24528" s="46"/>
    </row>
    <row r="24529" spans="1:13" x14ac:dyDescent="0.3">
      <c r="A24529"/>
      <c r="B24529"/>
      <c r="C24529" s="29"/>
      <c r="D24529"/>
      <c r="E24529" s="44"/>
      <c r="F24529" s="29"/>
      <c r="G24529" s="45"/>
      <c r="L24529"/>
      <c r="M24529" s="46"/>
    </row>
    <row r="24530" spans="1:13" x14ac:dyDescent="0.3">
      <c r="A24530"/>
      <c r="B24530"/>
      <c r="C24530" s="29"/>
      <c r="D24530"/>
      <c r="E24530" s="44"/>
      <c r="F24530" s="29"/>
      <c r="G24530" s="45"/>
      <c r="L24530"/>
      <c r="M24530" s="46"/>
    </row>
    <row r="24531" spans="1:13" x14ac:dyDescent="0.3">
      <c r="A24531"/>
      <c r="B24531"/>
      <c r="C24531" s="29"/>
      <c r="D24531"/>
      <c r="E24531" s="44"/>
      <c r="F24531" s="29"/>
      <c r="G24531" s="45"/>
      <c r="L24531"/>
      <c r="M24531" s="46"/>
    </row>
    <row r="24532" spans="1:13" x14ac:dyDescent="0.3">
      <c r="A24532"/>
      <c r="B24532"/>
      <c r="C24532" s="29"/>
      <c r="D24532"/>
      <c r="E24532" s="44"/>
      <c r="F24532" s="29"/>
      <c r="G24532" s="45"/>
      <c r="L24532"/>
      <c r="M24532" s="46"/>
    </row>
    <row r="24533" spans="1:13" x14ac:dyDescent="0.3">
      <c r="A24533"/>
      <c r="B24533"/>
      <c r="C24533" s="29"/>
      <c r="D24533"/>
      <c r="E24533" s="44"/>
      <c r="F24533" s="29"/>
      <c r="G24533" s="45"/>
      <c r="L24533"/>
      <c r="M24533" s="46"/>
    </row>
    <row r="24534" spans="1:13" x14ac:dyDescent="0.3">
      <c r="A24534"/>
      <c r="B24534"/>
      <c r="C24534" s="29"/>
      <c r="D24534"/>
      <c r="E24534" s="44"/>
      <c r="F24534" s="29"/>
      <c r="G24534" s="45"/>
      <c r="L24534"/>
      <c r="M24534" s="46"/>
    </row>
    <row r="24535" spans="1:13" x14ac:dyDescent="0.3">
      <c r="A24535"/>
      <c r="B24535"/>
      <c r="C24535" s="29"/>
      <c r="D24535"/>
      <c r="E24535" s="44"/>
      <c r="F24535" s="29"/>
      <c r="G24535" s="45"/>
      <c r="L24535"/>
      <c r="M24535" s="46"/>
    </row>
    <row r="24536" spans="1:13" x14ac:dyDescent="0.3">
      <c r="A24536"/>
      <c r="B24536"/>
      <c r="C24536" s="29"/>
      <c r="D24536"/>
      <c r="E24536" s="44"/>
      <c r="F24536" s="29"/>
      <c r="G24536" s="45"/>
      <c r="L24536"/>
      <c r="M24536" s="46"/>
    </row>
    <row r="24537" spans="1:13" x14ac:dyDescent="0.3">
      <c r="A24537"/>
      <c r="B24537"/>
      <c r="C24537" s="29"/>
      <c r="D24537"/>
      <c r="E24537" s="44"/>
      <c r="F24537" s="29"/>
      <c r="G24537" s="45"/>
      <c r="L24537"/>
      <c r="M24537" s="46"/>
    </row>
    <row r="24538" spans="1:13" x14ac:dyDescent="0.3">
      <c r="A24538"/>
      <c r="B24538"/>
      <c r="C24538" s="29"/>
      <c r="D24538"/>
      <c r="E24538" s="44"/>
      <c r="F24538" s="29"/>
      <c r="G24538" s="45"/>
      <c r="L24538"/>
      <c r="M24538" s="46"/>
    </row>
    <row r="24539" spans="1:13" x14ac:dyDescent="0.3">
      <c r="A24539"/>
      <c r="B24539"/>
      <c r="C24539" s="29"/>
      <c r="D24539"/>
      <c r="E24539" s="44"/>
      <c r="F24539" s="29"/>
      <c r="G24539" s="45"/>
      <c r="L24539"/>
      <c r="M24539" s="46"/>
    </row>
    <row r="24540" spans="1:13" x14ac:dyDescent="0.3">
      <c r="A24540"/>
      <c r="B24540"/>
      <c r="C24540" s="29"/>
      <c r="D24540"/>
      <c r="E24540" s="44"/>
      <c r="F24540" s="29"/>
      <c r="G24540" s="45"/>
      <c r="L24540"/>
      <c r="M24540" s="46"/>
    </row>
    <row r="24541" spans="1:13" x14ac:dyDescent="0.3">
      <c r="A24541"/>
      <c r="B24541"/>
      <c r="C24541" s="29"/>
      <c r="D24541"/>
      <c r="E24541" s="44"/>
      <c r="F24541" s="29"/>
      <c r="G24541" s="45"/>
      <c r="L24541"/>
      <c r="M24541" s="46"/>
    </row>
    <row r="24542" spans="1:13" x14ac:dyDescent="0.3">
      <c r="A24542"/>
      <c r="B24542"/>
      <c r="C24542" s="29"/>
      <c r="D24542"/>
      <c r="E24542" s="44"/>
      <c r="F24542" s="29"/>
      <c r="G24542" s="45"/>
      <c r="L24542"/>
      <c r="M24542" s="46"/>
    </row>
    <row r="24543" spans="1:13" x14ac:dyDescent="0.3">
      <c r="A24543"/>
      <c r="B24543"/>
      <c r="C24543" s="29"/>
      <c r="D24543"/>
      <c r="E24543" s="44"/>
      <c r="F24543" s="29"/>
      <c r="G24543" s="45"/>
      <c r="L24543"/>
      <c r="M24543" s="46"/>
    </row>
    <row r="24544" spans="1:13" x14ac:dyDescent="0.3">
      <c r="A24544"/>
      <c r="B24544"/>
      <c r="C24544" s="29"/>
      <c r="D24544"/>
      <c r="E24544" s="44"/>
      <c r="F24544" s="29"/>
      <c r="G24544" s="45"/>
      <c r="L24544"/>
      <c r="M24544" s="46"/>
    </row>
    <row r="24545" spans="1:13" x14ac:dyDescent="0.3">
      <c r="A24545"/>
      <c r="B24545"/>
      <c r="C24545" s="29"/>
      <c r="D24545"/>
      <c r="E24545" s="44"/>
      <c r="F24545" s="29"/>
      <c r="G24545" s="45"/>
      <c r="L24545"/>
      <c r="M24545" s="46"/>
    </row>
    <row r="24546" spans="1:13" x14ac:dyDescent="0.3">
      <c r="A24546"/>
      <c r="B24546"/>
      <c r="C24546" s="29"/>
      <c r="D24546"/>
      <c r="E24546" s="44"/>
      <c r="F24546" s="29"/>
      <c r="G24546" s="45"/>
      <c r="L24546"/>
      <c r="M24546" s="46"/>
    </row>
    <row r="24547" spans="1:13" x14ac:dyDescent="0.3">
      <c r="A24547"/>
      <c r="B24547"/>
      <c r="C24547" s="29"/>
      <c r="D24547"/>
      <c r="E24547" s="44"/>
      <c r="F24547" s="29"/>
      <c r="G24547" s="45"/>
      <c r="L24547"/>
      <c r="M24547" s="46"/>
    </row>
    <row r="24548" spans="1:13" x14ac:dyDescent="0.3">
      <c r="A24548"/>
      <c r="B24548"/>
      <c r="C24548" s="29"/>
      <c r="D24548"/>
      <c r="E24548" s="44"/>
      <c r="F24548" s="29"/>
      <c r="G24548" s="45"/>
      <c r="L24548"/>
      <c r="M24548" s="46"/>
    </row>
    <row r="24549" spans="1:13" x14ac:dyDescent="0.3">
      <c r="A24549"/>
      <c r="B24549"/>
      <c r="C24549" s="29"/>
      <c r="D24549"/>
      <c r="E24549" s="44"/>
      <c r="F24549" s="29"/>
      <c r="G24549" s="45"/>
      <c r="L24549"/>
      <c r="M24549" s="46"/>
    </row>
    <row r="24550" spans="1:13" x14ac:dyDescent="0.3">
      <c r="A24550"/>
      <c r="B24550"/>
      <c r="C24550" s="29"/>
      <c r="D24550"/>
      <c r="E24550" s="44"/>
      <c r="F24550" s="29"/>
      <c r="G24550" s="45"/>
      <c r="L24550"/>
      <c r="M24550" s="46"/>
    </row>
    <row r="24551" spans="1:13" x14ac:dyDescent="0.3">
      <c r="A24551"/>
      <c r="B24551"/>
      <c r="C24551" s="29"/>
      <c r="D24551"/>
      <c r="E24551" s="44"/>
      <c r="F24551" s="29"/>
      <c r="G24551" s="45"/>
      <c r="L24551"/>
      <c r="M24551" s="46"/>
    </row>
    <row r="24552" spans="1:13" x14ac:dyDescent="0.3">
      <c r="A24552"/>
      <c r="B24552"/>
      <c r="C24552" s="29"/>
      <c r="D24552"/>
      <c r="E24552" s="44"/>
      <c r="F24552" s="29"/>
      <c r="G24552" s="45"/>
      <c r="L24552"/>
      <c r="M24552" s="46"/>
    </row>
    <row r="24553" spans="1:13" x14ac:dyDescent="0.3">
      <c r="A24553"/>
      <c r="B24553"/>
      <c r="C24553" s="29"/>
      <c r="D24553"/>
      <c r="E24553" s="44"/>
      <c r="F24553" s="29"/>
      <c r="G24553" s="45"/>
      <c r="L24553"/>
      <c r="M24553" s="46"/>
    </row>
    <row r="24554" spans="1:13" x14ac:dyDescent="0.3">
      <c r="A24554"/>
      <c r="B24554"/>
      <c r="C24554" s="29"/>
      <c r="D24554"/>
      <c r="E24554" s="44"/>
      <c r="F24554" s="29"/>
      <c r="G24554" s="45"/>
      <c r="L24554"/>
      <c r="M24554" s="46"/>
    </row>
    <row r="24555" spans="1:13" x14ac:dyDescent="0.3">
      <c r="A24555"/>
      <c r="B24555"/>
      <c r="C24555" s="29"/>
      <c r="D24555"/>
      <c r="E24555" s="44"/>
      <c r="F24555" s="29"/>
      <c r="G24555" s="45"/>
      <c r="L24555"/>
      <c r="M24555" s="46"/>
    </row>
    <row r="24556" spans="1:13" x14ac:dyDescent="0.3">
      <c r="A24556"/>
      <c r="B24556"/>
      <c r="C24556" s="29"/>
      <c r="D24556"/>
      <c r="E24556" s="44"/>
      <c r="F24556" s="29"/>
      <c r="G24556" s="45"/>
      <c r="L24556"/>
      <c r="M24556" s="46"/>
    </row>
    <row r="24557" spans="1:13" x14ac:dyDescent="0.3">
      <c r="A24557"/>
      <c r="B24557"/>
      <c r="C24557" s="29"/>
      <c r="D24557"/>
      <c r="E24557" s="44"/>
      <c r="F24557" s="29"/>
      <c r="G24557" s="45"/>
      <c r="L24557"/>
      <c r="M24557" s="46"/>
    </row>
    <row r="24558" spans="1:13" x14ac:dyDescent="0.3">
      <c r="A24558"/>
      <c r="B24558"/>
      <c r="C24558" s="29"/>
      <c r="D24558"/>
      <c r="E24558" s="44"/>
      <c r="F24558" s="29"/>
      <c r="G24558" s="45"/>
      <c r="L24558"/>
      <c r="M24558" s="46"/>
    </row>
    <row r="24559" spans="1:13" x14ac:dyDescent="0.3">
      <c r="A24559"/>
      <c r="B24559"/>
      <c r="C24559" s="29"/>
      <c r="D24559"/>
      <c r="E24559" s="44"/>
      <c r="F24559" s="29"/>
      <c r="G24559" s="45"/>
      <c r="L24559"/>
      <c r="M24559" s="46"/>
    </row>
    <row r="24560" spans="1:13" x14ac:dyDescent="0.3">
      <c r="A24560"/>
      <c r="B24560"/>
      <c r="C24560" s="29"/>
      <c r="D24560"/>
      <c r="E24560" s="44"/>
      <c r="F24560" s="29"/>
      <c r="G24560" s="45"/>
      <c r="L24560"/>
      <c r="M24560" s="46"/>
    </row>
    <row r="24561" spans="1:13" x14ac:dyDescent="0.3">
      <c r="A24561"/>
      <c r="B24561"/>
      <c r="C24561" s="29"/>
      <c r="D24561"/>
      <c r="E24561" s="44"/>
      <c r="F24561" s="29"/>
      <c r="G24561" s="45"/>
      <c r="L24561"/>
      <c r="M24561" s="46"/>
    </row>
    <row r="24562" spans="1:13" x14ac:dyDescent="0.3">
      <c r="A24562"/>
      <c r="B24562"/>
      <c r="C24562" s="29"/>
      <c r="D24562"/>
      <c r="E24562" s="44"/>
      <c r="F24562" s="29"/>
      <c r="G24562" s="45"/>
      <c r="L24562"/>
      <c r="M24562" s="46"/>
    </row>
    <row r="24563" spans="1:13" x14ac:dyDescent="0.3">
      <c r="A24563"/>
      <c r="B24563"/>
      <c r="C24563" s="29"/>
      <c r="D24563"/>
      <c r="E24563" s="44"/>
      <c r="F24563" s="29"/>
      <c r="G24563" s="45"/>
      <c r="L24563"/>
      <c r="M24563" s="46"/>
    </row>
    <row r="24564" spans="1:13" x14ac:dyDescent="0.3">
      <c r="A24564"/>
      <c r="B24564"/>
      <c r="C24564" s="29"/>
      <c r="D24564"/>
      <c r="E24564" s="44"/>
      <c r="F24564" s="29"/>
      <c r="G24564" s="45"/>
      <c r="L24564"/>
      <c r="M24564" s="46"/>
    </row>
    <row r="24565" spans="1:13" x14ac:dyDescent="0.3">
      <c r="A24565"/>
      <c r="B24565"/>
      <c r="C24565" s="29"/>
      <c r="D24565"/>
      <c r="E24565" s="44"/>
      <c r="F24565" s="29"/>
      <c r="G24565" s="45"/>
      <c r="L24565"/>
      <c r="M24565" s="46"/>
    </row>
    <row r="24566" spans="1:13" x14ac:dyDescent="0.3">
      <c r="A24566"/>
      <c r="B24566"/>
      <c r="C24566" s="29"/>
      <c r="D24566"/>
      <c r="E24566" s="44"/>
      <c r="F24566" s="29"/>
      <c r="G24566" s="45"/>
      <c r="L24566"/>
      <c r="M24566" s="46"/>
    </row>
    <row r="24567" spans="1:13" x14ac:dyDescent="0.3">
      <c r="A24567"/>
      <c r="B24567"/>
      <c r="C24567" s="29"/>
      <c r="D24567"/>
      <c r="E24567" s="44"/>
      <c r="F24567" s="29"/>
      <c r="G24567" s="45"/>
      <c r="L24567"/>
      <c r="M24567" s="46"/>
    </row>
    <row r="24568" spans="1:13" x14ac:dyDescent="0.3">
      <c r="A24568"/>
      <c r="B24568"/>
      <c r="C24568" s="29"/>
      <c r="D24568"/>
      <c r="E24568" s="44"/>
      <c r="F24568" s="29"/>
      <c r="G24568" s="45"/>
      <c r="L24568"/>
      <c r="M24568" s="46"/>
    </row>
    <row r="24569" spans="1:13" x14ac:dyDescent="0.3">
      <c r="A24569"/>
      <c r="B24569"/>
      <c r="C24569" s="29"/>
      <c r="D24569"/>
      <c r="E24569" s="44"/>
      <c r="F24569" s="29"/>
      <c r="G24569" s="45"/>
      <c r="L24569"/>
      <c r="M24569" s="46"/>
    </row>
    <row r="24570" spans="1:13" x14ac:dyDescent="0.3">
      <c r="A24570"/>
      <c r="B24570"/>
      <c r="C24570" s="29"/>
      <c r="D24570"/>
      <c r="E24570" s="44"/>
      <c r="F24570" s="29"/>
      <c r="G24570" s="45"/>
      <c r="L24570"/>
      <c r="M24570" s="46"/>
    </row>
    <row r="24571" spans="1:13" x14ac:dyDescent="0.3">
      <c r="A24571"/>
      <c r="B24571"/>
      <c r="C24571" s="29"/>
      <c r="D24571"/>
      <c r="E24571" s="44"/>
      <c r="F24571" s="29"/>
      <c r="G24571" s="45"/>
      <c r="L24571"/>
      <c r="M24571" s="46"/>
    </row>
    <row r="24572" spans="1:13" x14ac:dyDescent="0.3">
      <c r="A24572"/>
      <c r="B24572"/>
      <c r="C24572" s="29"/>
      <c r="D24572"/>
      <c r="E24572" s="44"/>
      <c r="F24572" s="29"/>
      <c r="G24572" s="45"/>
      <c r="L24572"/>
      <c r="M24572" s="46"/>
    </row>
    <row r="24573" spans="1:13" x14ac:dyDescent="0.3">
      <c r="A24573"/>
      <c r="B24573"/>
      <c r="C24573" s="29"/>
      <c r="D24573"/>
      <c r="E24573" s="44"/>
      <c r="F24573" s="29"/>
      <c r="G24573" s="45"/>
      <c r="L24573"/>
      <c r="M24573" s="46"/>
    </row>
    <row r="24574" spans="1:13" x14ac:dyDescent="0.3">
      <c r="A24574"/>
      <c r="B24574"/>
      <c r="C24574" s="29"/>
      <c r="D24574"/>
      <c r="E24574" s="44"/>
      <c r="F24574" s="29"/>
      <c r="G24574" s="45"/>
      <c r="L24574"/>
      <c r="M24574" s="46"/>
    </row>
    <row r="24575" spans="1:13" x14ac:dyDescent="0.3">
      <c r="A24575"/>
      <c r="B24575"/>
      <c r="C24575" s="29"/>
      <c r="D24575"/>
      <c r="E24575" s="44"/>
      <c r="F24575" s="29"/>
      <c r="G24575" s="45"/>
      <c r="L24575"/>
      <c r="M24575" s="46"/>
    </row>
    <row r="24576" spans="1:13" x14ac:dyDescent="0.3">
      <c r="A24576"/>
      <c r="B24576"/>
      <c r="C24576" s="29"/>
      <c r="D24576"/>
      <c r="E24576" s="44"/>
      <c r="F24576" s="29"/>
      <c r="G24576" s="45"/>
      <c r="L24576"/>
      <c r="M24576" s="46"/>
    </row>
    <row r="24577" spans="1:13" x14ac:dyDescent="0.3">
      <c r="A24577"/>
      <c r="B24577"/>
      <c r="C24577" s="29"/>
      <c r="D24577"/>
      <c r="E24577" s="44"/>
      <c r="F24577" s="29"/>
      <c r="G24577" s="45"/>
      <c r="L24577"/>
      <c r="M24577" s="46"/>
    </row>
    <row r="24578" spans="1:13" x14ac:dyDescent="0.3">
      <c r="A24578"/>
      <c r="B24578"/>
      <c r="C24578" s="29"/>
      <c r="D24578"/>
      <c r="E24578" s="44"/>
      <c r="F24578" s="29"/>
      <c r="G24578" s="45"/>
      <c r="L24578"/>
      <c r="M24578" s="46"/>
    </row>
    <row r="24579" spans="1:13" x14ac:dyDescent="0.3">
      <c r="A24579"/>
      <c r="B24579"/>
      <c r="C24579" s="29"/>
      <c r="D24579"/>
      <c r="E24579" s="44"/>
      <c r="F24579" s="29"/>
      <c r="G24579" s="45"/>
      <c r="L24579"/>
      <c r="M24579" s="46"/>
    </row>
    <row r="24580" spans="1:13" x14ac:dyDescent="0.3">
      <c r="A24580"/>
      <c r="B24580"/>
      <c r="C24580" s="29"/>
      <c r="D24580"/>
      <c r="E24580" s="44"/>
      <c r="F24580" s="29"/>
      <c r="G24580" s="45"/>
      <c r="L24580"/>
      <c r="M24580" s="46"/>
    </row>
    <row r="24581" spans="1:13" x14ac:dyDescent="0.3">
      <c r="A24581"/>
      <c r="B24581"/>
      <c r="C24581" s="29"/>
      <c r="D24581"/>
      <c r="E24581" s="44"/>
      <c r="F24581" s="29"/>
      <c r="G24581" s="45"/>
      <c r="L24581"/>
      <c r="M24581" s="46"/>
    </row>
    <row r="24582" spans="1:13" x14ac:dyDescent="0.3">
      <c r="A24582"/>
      <c r="B24582"/>
      <c r="C24582" s="29"/>
      <c r="D24582"/>
      <c r="E24582" s="44"/>
      <c r="F24582" s="29"/>
      <c r="G24582" s="45"/>
      <c r="L24582"/>
      <c r="M24582" s="46"/>
    </row>
    <row r="24583" spans="1:13" x14ac:dyDescent="0.3">
      <c r="A24583"/>
      <c r="B24583"/>
      <c r="C24583" s="29"/>
      <c r="D24583"/>
      <c r="E24583" s="44"/>
      <c r="F24583" s="29"/>
      <c r="G24583" s="45"/>
      <c r="L24583"/>
      <c r="M24583" s="46"/>
    </row>
    <row r="24584" spans="1:13" x14ac:dyDescent="0.3">
      <c r="A24584"/>
      <c r="B24584"/>
      <c r="C24584" s="29"/>
      <c r="D24584"/>
      <c r="E24584" s="44"/>
      <c r="F24584" s="29"/>
      <c r="G24584" s="45"/>
      <c r="L24584"/>
      <c r="M24584" s="46"/>
    </row>
    <row r="24585" spans="1:13" x14ac:dyDescent="0.3">
      <c r="A24585"/>
      <c r="B24585"/>
      <c r="C24585" s="29"/>
      <c r="D24585"/>
      <c r="E24585" s="44"/>
      <c r="F24585" s="29"/>
      <c r="G24585" s="45"/>
      <c r="L24585"/>
      <c r="M24585" s="46"/>
    </row>
    <row r="24586" spans="1:13" x14ac:dyDescent="0.3">
      <c r="A24586"/>
      <c r="B24586"/>
      <c r="C24586" s="29"/>
      <c r="D24586"/>
      <c r="E24586" s="44"/>
      <c r="F24586" s="29"/>
      <c r="G24586" s="45"/>
      <c r="L24586"/>
      <c r="M24586" s="46"/>
    </row>
    <row r="24587" spans="1:13" x14ac:dyDescent="0.3">
      <c r="A24587"/>
      <c r="B24587"/>
      <c r="C24587" s="29"/>
      <c r="D24587"/>
      <c r="E24587" s="44"/>
      <c r="F24587" s="29"/>
      <c r="G24587" s="45"/>
      <c r="L24587"/>
      <c r="M24587" s="46"/>
    </row>
    <row r="24588" spans="1:13" x14ac:dyDescent="0.3">
      <c r="A24588"/>
      <c r="B24588"/>
      <c r="C24588" s="29"/>
      <c r="D24588"/>
      <c r="E24588" s="44"/>
      <c r="F24588" s="29"/>
      <c r="G24588" s="45"/>
      <c r="L24588"/>
      <c r="M24588" s="46"/>
    </row>
    <row r="24589" spans="1:13" x14ac:dyDescent="0.3">
      <c r="A24589"/>
      <c r="B24589"/>
      <c r="C24589" s="29"/>
      <c r="D24589"/>
      <c r="E24589" s="44"/>
      <c r="F24589" s="29"/>
      <c r="G24589" s="45"/>
      <c r="L24589"/>
      <c r="M24589" s="46"/>
    </row>
    <row r="24590" spans="1:13" x14ac:dyDescent="0.3">
      <c r="A24590"/>
      <c r="B24590"/>
      <c r="C24590" s="29"/>
      <c r="D24590"/>
      <c r="E24590" s="44"/>
      <c r="F24590" s="29"/>
      <c r="G24590" s="45"/>
      <c r="L24590"/>
      <c r="M24590" s="46"/>
    </row>
    <row r="24591" spans="1:13" x14ac:dyDescent="0.3">
      <c r="A24591"/>
      <c r="B24591"/>
      <c r="C24591" s="29"/>
      <c r="D24591"/>
      <c r="E24591" s="44"/>
      <c r="F24591" s="29"/>
      <c r="G24591" s="45"/>
      <c r="L24591"/>
      <c r="M24591" s="46"/>
    </row>
    <row r="24592" spans="1:13" x14ac:dyDescent="0.3">
      <c r="A24592"/>
      <c r="B24592"/>
      <c r="C24592" s="29"/>
      <c r="D24592"/>
      <c r="E24592" s="44"/>
      <c r="F24592" s="29"/>
      <c r="G24592" s="45"/>
      <c r="L24592"/>
      <c r="M24592" s="46"/>
    </row>
    <row r="24593" spans="1:13" x14ac:dyDescent="0.3">
      <c r="A24593"/>
      <c r="B24593"/>
      <c r="C24593" s="29"/>
      <c r="D24593"/>
      <c r="E24593" s="44"/>
      <c r="F24593" s="29"/>
      <c r="G24593" s="45"/>
      <c r="L24593"/>
      <c r="M24593" s="46"/>
    </row>
    <row r="24594" spans="1:13" x14ac:dyDescent="0.3">
      <c r="A24594"/>
      <c r="B24594"/>
      <c r="C24594" s="29"/>
      <c r="D24594"/>
      <c r="E24594" s="44"/>
      <c r="F24594" s="29"/>
      <c r="G24594" s="45"/>
      <c r="L24594"/>
      <c r="M24594" s="46"/>
    </row>
    <row r="24595" spans="1:13" x14ac:dyDescent="0.3">
      <c r="A24595"/>
      <c r="B24595"/>
      <c r="C24595" s="29"/>
      <c r="D24595"/>
      <c r="E24595" s="44"/>
      <c r="F24595" s="29"/>
      <c r="G24595" s="45"/>
      <c r="L24595"/>
      <c r="M24595" s="46"/>
    </row>
    <row r="24596" spans="1:13" x14ac:dyDescent="0.3">
      <c r="A24596"/>
      <c r="B24596"/>
      <c r="C24596" s="29"/>
      <c r="D24596"/>
      <c r="E24596" s="44"/>
      <c r="F24596" s="29"/>
      <c r="G24596" s="45"/>
      <c r="L24596"/>
      <c r="M24596" s="46"/>
    </row>
    <row r="24597" spans="1:13" x14ac:dyDescent="0.3">
      <c r="A24597"/>
      <c r="B24597"/>
      <c r="C24597" s="29"/>
      <c r="D24597"/>
      <c r="E24597" s="44"/>
      <c r="F24597" s="29"/>
      <c r="G24597" s="45"/>
      <c r="L24597"/>
      <c r="M24597" s="46"/>
    </row>
    <row r="24598" spans="1:13" x14ac:dyDescent="0.3">
      <c r="A24598"/>
      <c r="B24598"/>
      <c r="C24598" s="29"/>
      <c r="D24598"/>
      <c r="E24598" s="44"/>
      <c r="F24598" s="29"/>
      <c r="G24598" s="45"/>
      <c r="L24598"/>
      <c r="M24598" s="46"/>
    </row>
    <row r="24599" spans="1:13" x14ac:dyDescent="0.3">
      <c r="A24599"/>
      <c r="B24599"/>
      <c r="C24599" s="29"/>
      <c r="D24599"/>
      <c r="E24599" s="44"/>
      <c r="F24599" s="29"/>
      <c r="G24599" s="45"/>
      <c r="L24599"/>
      <c r="M24599" s="46"/>
    </row>
    <row r="24600" spans="1:13" x14ac:dyDescent="0.3">
      <c r="A24600"/>
      <c r="B24600"/>
      <c r="C24600" s="29"/>
      <c r="D24600"/>
      <c r="E24600" s="44"/>
      <c r="F24600" s="29"/>
      <c r="G24600" s="45"/>
      <c r="L24600"/>
      <c r="M24600" s="46"/>
    </row>
    <row r="24601" spans="1:13" x14ac:dyDescent="0.3">
      <c r="A24601"/>
      <c r="B24601"/>
      <c r="C24601" s="29"/>
      <c r="D24601"/>
      <c r="E24601" s="44"/>
      <c r="F24601" s="29"/>
      <c r="G24601" s="45"/>
      <c r="L24601"/>
      <c r="M24601" s="46"/>
    </row>
    <row r="24602" spans="1:13" x14ac:dyDescent="0.3">
      <c r="A24602"/>
      <c r="B24602"/>
      <c r="C24602" s="29"/>
      <c r="D24602"/>
      <c r="E24602" s="44"/>
      <c r="F24602" s="29"/>
      <c r="G24602" s="45"/>
      <c r="L24602"/>
      <c r="M24602" s="46"/>
    </row>
    <row r="24603" spans="1:13" x14ac:dyDescent="0.3">
      <c r="A24603"/>
      <c r="B24603"/>
      <c r="C24603" s="29"/>
      <c r="D24603"/>
      <c r="E24603" s="44"/>
      <c r="F24603" s="29"/>
      <c r="G24603" s="45"/>
      <c r="L24603"/>
      <c r="M24603" s="46"/>
    </row>
    <row r="24604" spans="1:13" x14ac:dyDescent="0.3">
      <c r="A24604"/>
      <c r="B24604"/>
      <c r="C24604" s="29"/>
      <c r="D24604"/>
      <c r="E24604" s="44"/>
      <c r="F24604" s="29"/>
      <c r="G24604" s="45"/>
      <c r="L24604"/>
      <c r="M24604" s="46"/>
    </row>
    <row r="24605" spans="1:13" x14ac:dyDescent="0.3">
      <c r="A24605"/>
      <c r="B24605"/>
      <c r="C24605" s="29"/>
      <c r="D24605"/>
      <c r="E24605" s="44"/>
      <c r="F24605" s="29"/>
      <c r="G24605" s="45"/>
      <c r="L24605"/>
      <c r="M24605" s="46"/>
    </row>
    <row r="24606" spans="1:13" x14ac:dyDescent="0.3">
      <c r="A24606"/>
      <c r="B24606"/>
      <c r="C24606" s="29"/>
      <c r="D24606"/>
      <c r="E24606" s="44"/>
      <c r="F24606" s="29"/>
      <c r="G24606" s="45"/>
      <c r="L24606"/>
      <c r="M24606" s="46"/>
    </row>
    <row r="24607" spans="1:13" x14ac:dyDescent="0.3">
      <c r="A24607"/>
      <c r="B24607"/>
      <c r="C24607" s="29"/>
      <c r="D24607"/>
      <c r="E24607" s="44"/>
      <c r="F24607" s="29"/>
      <c r="G24607" s="45"/>
      <c r="L24607"/>
      <c r="M24607" s="46"/>
    </row>
    <row r="24608" spans="1:13" x14ac:dyDescent="0.3">
      <c r="A24608"/>
      <c r="B24608"/>
      <c r="C24608" s="29"/>
      <c r="D24608"/>
      <c r="E24608" s="44"/>
      <c r="F24608" s="29"/>
      <c r="G24608" s="45"/>
      <c r="L24608"/>
      <c r="M24608" s="46"/>
    </row>
    <row r="24609" spans="1:13" x14ac:dyDescent="0.3">
      <c r="A24609"/>
      <c r="B24609"/>
      <c r="C24609" s="29"/>
      <c r="D24609"/>
      <c r="E24609" s="44"/>
      <c r="F24609" s="29"/>
      <c r="G24609" s="45"/>
      <c r="L24609"/>
      <c r="M24609" s="46"/>
    </row>
    <row r="24610" spans="1:13" x14ac:dyDescent="0.3">
      <c r="A24610"/>
      <c r="B24610"/>
      <c r="C24610" s="29"/>
      <c r="D24610"/>
      <c r="E24610" s="44"/>
      <c r="F24610" s="29"/>
      <c r="G24610" s="45"/>
      <c r="L24610"/>
      <c r="M24610" s="46"/>
    </row>
    <row r="24611" spans="1:13" x14ac:dyDescent="0.3">
      <c r="A24611"/>
      <c r="B24611"/>
      <c r="C24611" s="29"/>
      <c r="D24611"/>
      <c r="E24611" s="44"/>
      <c r="F24611" s="29"/>
      <c r="G24611" s="45"/>
      <c r="L24611"/>
      <c r="M24611" s="46"/>
    </row>
    <row r="24612" spans="1:13" x14ac:dyDescent="0.3">
      <c r="A24612"/>
      <c r="B24612"/>
      <c r="C24612" s="29"/>
      <c r="D24612"/>
      <c r="E24612" s="44"/>
      <c r="F24612" s="29"/>
      <c r="G24612" s="45"/>
      <c r="L24612"/>
      <c r="M24612" s="46"/>
    </row>
    <row r="24613" spans="1:13" x14ac:dyDescent="0.3">
      <c r="A24613"/>
      <c r="B24613"/>
      <c r="C24613" s="29"/>
      <c r="D24613"/>
      <c r="E24613" s="44"/>
      <c r="F24613" s="29"/>
      <c r="G24613" s="45"/>
      <c r="L24613"/>
      <c r="M24613" s="46"/>
    </row>
    <row r="24614" spans="1:13" x14ac:dyDescent="0.3">
      <c r="A24614"/>
      <c r="B24614"/>
      <c r="C24614" s="29"/>
      <c r="D24614"/>
      <c r="E24614" s="44"/>
      <c r="F24614" s="29"/>
      <c r="G24614" s="45"/>
      <c r="L24614"/>
      <c r="M24614" s="46"/>
    </row>
    <row r="24615" spans="1:13" x14ac:dyDescent="0.3">
      <c r="A24615"/>
      <c r="B24615"/>
      <c r="C24615" s="29"/>
      <c r="D24615"/>
      <c r="E24615" s="44"/>
      <c r="F24615" s="29"/>
      <c r="G24615" s="45"/>
      <c r="L24615"/>
      <c r="M24615" s="46"/>
    </row>
    <row r="24616" spans="1:13" x14ac:dyDescent="0.3">
      <c r="A24616"/>
      <c r="B24616"/>
      <c r="C24616" s="29"/>
      <c r="D24616"/>
      <c r="E24616" s="44"/>
      <c r="F24616" s="29"/>
      <c r="G24616" s="45"/>
      <c r="L24616"/>
      <c r="M24616" s="46"/>
    </row>
    <row r="24617" spans="1:13" x14ac:dyDescent="0.3">
      <c r="A24617"/>
      <c r="B24617"/>
      <c r="C24617" s="29"/>
      <c r="D24617"/>
      <c r="E24617" s="44"/>
      <c r="F24617" s="29"/>
      <c r="G24617" s="45"/>
      <c r="L24617"/>
      <c r="M24617" s="46"/>
    </row>
    <row r="24618" spans="1:13" x14ac:dyDescent="0.3">
      <c r="A24618"/>
      <c r="B24618"/>
      <c r="C24618" s="29"/>
      <c r="D24618"/>
      <c r="E24618" s="44"/>
      <c r="F24618" s="29"/>
      <c r="G24618" s="45"/>
      <c r="L24618"/>
      <c r="M24618" s="46"/>
    </row>
    <row r="24619" spans="1:13" x14ac:dyDescent="0.3">
      <c r="A24619"/>
      <c r="B24619"/>
      <c r="C24619" s="29"/>
      <c r="D24619"/>
      <c r="E24619" s="44"/>
      <c r="F24619" s="29"/>
      <c r="G24619" s="45"/>
      <c r="L24619"/>
      <c r="M24619" s="46"/>
    </row>
    <row r="24620" spans="1:13" x14ac:dyDescent="0.3">
      <c r="A24620"/>
      <c r="B24620"/>
      <c r="C24620" s="29"/>
      <c r="D24620"/>
      <c r="E24620" s="44"/>
      <c r="F24620" s="29"/>
      <c r="G24620" s="45"/>
      <c r="L24620"/>
      <c r="M24620" s="46"/>
    </row>
    <row r="24621" spans="1:13" x14ac:dyDescent="0.3">
      <c r="A24621"/>
      <c r="B24621"/>
      <c r="C24621" s="29"/>
      <c r="D24621"/>
      <c r="E24621" s="44"/>
      <c r="F24621" s="29"/>
      <c r="G24621" s="45"/>
      <c r="L24621"/>
      <c r="M24621" s="46"/>
    </row>
    <row r="24622" spans="1:13" x14ac:dyDescent="0.3">
      <c r="A24622"/>
      <c r="B24622"/>
      <c r="C24622" s="29"/>
      <c r="D24622"/>
      <c r="E24622" s="44"/>
      <c r="F24622" s="29"/>
      <c r="G24622" s="45"/>
      <c r="L24622"/>
      <c r="M24622" s="46"/>
    </row>
    <row r="24623" spans="1:13" x14ac:dyDescent="0.3">
      <c r="A24623"/>
      <c r="B24623"/>
      <c r="C24623" s="29"/>
      <c r="D24623"/>
      <c r="E24623" s="44"/>
      <c r="F24623" s="29"/>
      <c r="G24623" s="45"/>
      <c r="L24623"/>
      <c r="M24623" s="46"/>
    </row>
    <row r="24624" spans="1:13" x14ac:dyDescent="0.3">
      <c r="A24624"/>
      <c r="B24624"/>
      <c r="C24624" s="29"/>
      <c r="D24624"/>
      <c r="E24624" s="44"/>
      <c r="F24624" s="29"/>
      <c r="G24624" s="45"/>
      <c r="L24624"/>
      <c r="M24624" s="46"/>
    </row>
    <row r="24625" spans="1:13" x14ac:dyDescent="0.3">
      <c r="A24625"/>
      <c r="B24625"/>
      <c r="C24625" s="29"/>
      <c r="D24625"/>
      <c r="E24625" s="44"/>
      <c r="F24625" s="29"/>
      <c r="G24625" s="45"/>
      <c r="L24625"/>
      <c r="M24625" s="46"/>
    </row>
    <row r="24626" spans="1:13" x14ac:dyDescent="0.3">
      <c r="A24626"/>
      <c r="B24626"/>
      <c r="C24626" s="29"/>
      <c r="D24626"/>
      <c r="E24626" s="44"/>
      <c r="F24626" s="29"/>
      <c r="G24626" s="45"/>
      <c r="L24626"/>
      <c r="M24626" s="46"/>
    </row>
    <row r="24627" spans="1:13" x14ac:dyDescent="0.3">
      <c r="A24627"/>
      <c r="B24627"/>
      <c r="C24627" s="29"/>
      <c r="D24627"/>
      <c r="E24627" s="44"/>
      <c r="F24627" s="29"/>
      <c r="G24627" s="45"/>
      <c r="L24627"/>
      <c r="M24627" s="46"/>
    </row>
    <row r="24628" spans="1:13" x14ac:dyDescent="0.3">
      <c r="A24628"/>
      <c r="B24628"/>
      <c r="C24628" s="29"/>
      <c r="D24628"/>
      <c r="E24628" s="44"/>
      <c r="F24628" s="29"/>
      <c r="G24628" s="45"/>
      <c r="L24628"/>
      <c r="M24628" s="46"/>
    </row>
    <row r="24629" spans="1:13" x14ac:dyDescent="0.3">
      <c r="A24629"/>
      <c r="B24629"/>
      <c r="C24629" s="29"/>
      <c r="D24629"/>
      <c r="E24629" s="44"/>
      <c r="F24629" s="29"/>
      <c r="G24629" s="45"/>
      <c r="L24629"/>
      <c r="M24629" s="46"/>
    </row>
    <row r="24630" spans="1:13" x14ac:dyDescent="0.3">
      <c r="A24630"/>
      <c r="B24630"/>
      <c r="C24630" s="29"/>
      <c r="D24630"/>
      <c r="E24630" s="44"/>
      <c r="F24630" s="29"/>
      <c r="G24630" s="45"/>
      <c r="L24630"/>
      <c r="M24630" s="46"/>
    </row>
    <row r="24631" spans="1:13" x14ac:dyDescent="0.3">
      <c r="A24631"/>
      <c r="B24631"/>
      <c r="C24631" s="29"/>
      <c r="D24631"/>
      <c r="E24631" s="44"/>
      <c r="F24631" s="29"/>
      <c r="G24631" s="45"/>
      <c r="L24631"/>
      <c r="M24631" s="46"/>
    </row>
    <row r="24632" spans="1:13" x14ac:dyDescent="0.3">
      <c r="A24632"/>
      <c r="B24632"/>
      <c r="C24632" s="29"/>
      <c r="D24632"/>
      <c r="E24632" s="44"/>
      <c r="F24632" s="29"/>
      <c r="G24632" s="45"/>
      <c r="L24632"/>
      <c r="M24632" s="46"/>
    </row>
    <row r="24633" spans="1:13" x14ac:dyDescent="0.3">
      <c r="A24633"/>
      <c r="B24633"/>
      <c r="C24633" s="29"/>
      <c r="D24633"/>
      <c r="E24633" s="44"/>
      <c r="F24633" s="29"/>
      <c r="G24633" s="45"/>
      <c r="L24633"/>
      <c r="M24633" s="46"/>
    </row>
    <row r="24634" spans="1:13" x14ac:dyDescent="0.3">
      <c r="A24634"/>
      <c r="B24634"/>
      <c r="C24634" s="29"/>
      <c r="D24634"/>
      <c r="E24634" s="44"/>
      <c r="F24634" s="29"/>
      <c r="G24634" s="45"/>
      <c r="L24634"/>
      <c r="M24634" s="46"/>
    </row>
    <row r="24635" spans="1:13" x14ac:dyDescent="0.3">
      <c r="A24635"/>
      <c r="B24635"/>
      <c r="C24635" s="29"/>
      <c r="D24635"/>
      <c r="E24635" s="44"/>
      <c r="F24635" s="29"/>
      <c r="G24635" s="45"/>
      <c r="L24635"/>
      <c r="M24635" s="46"/>
    </row>
    <row r="24636" spans="1:13" x14ac:dyDescent="0.3">
      <c r="A24636"/>
      <c r="B24636"/>
      <c r="C24636" s="29"/>
      <c r="D24636"/>
      <c r="E24636" s="44"/>
      <c r="F24636" s="29"/>
      <c r="G24636" s="45"/>
      <c r="L24636"/>
      <c r="M24636" s="46"/>
    </row>
    <row r="24637" spans="1:13" x14ac:dyDescent="0.3">
      <c r="A24637"/>
      <c r="B24637"/>
      <c r="C24637" s="29"/>
      <c r="D24637"/>
      <c r="E24637" s="44"/>
      <c r="F24637" s="29"/>
      <c r="G24637" s="45"/>
      <c r="L24637"/>
      <c r="M24637" s="46"/>
    </row>
    <row r="24638" spans="1:13" x14ac:dyDescent="0.3">
      <c r="A24638"/>
      <c r="B24638"/>
      <c r="C24638" s="29"/>
      <c r="D24638"/>
      <c r="E24638" s="44"/>
      <c r="F24638" s="29"/>
      <c r="G24638" s="45"/>
      <c r="L24638"/>
      <c r="M24638" s="46"/>
    </row>
    <row r="24639" spans="1:13" x14ac:dyDescent="0.3">
      <c r="A24639"/>
      <c r="B24639"/>
      <c r="C24639" s="29"/>
      <c r="D24639"/>
      <c r="E24639" s="44"/>
      <c r="F24639" s="29"/>
      <c r="G24639" s="45"/>
      <c r="L24639"/>
      <c r="M24639" s="46"/>
    </row>
    <row r="24640" spans="1:13" x14ac:dyDescent="0.3">
      <c r="A24640"/>
      <c r="B24640"/>
      <c r="C24640" s="29"/>
      <c r="D24640"/>
      <c r="E24640" s="44"/>
      <c r="F24640" s="29"/>
      <c r="G24640" s="45"/>
      <c r="L24640"/>
      <c r="M24640" s="46"/>
    </row>
    <row r="24641" spans="1:13" x14ac:dyDescent="0.3">
      <c r="A24641"/>
      <c r="B24641"/>
      <c r="C24641" s="29"/>
      <c r="D24641"/>
      <c r="E24641" s="44"/>
      <c r="F24641" s="29"/>
      <c r="G24641" s="45"/>
      <c r="L24641"/>
      <c r="M24641" s="46"/>
    </row>
    <row r="24642" spans="1:13" x14ac:dyDescent="0.3">
      <c r="A24642"/>
      <c r="B24642"/>
      <c r="C24642" s="29"/>
      <c r="D24642"/>
      <c r="E24642" s="44"/>
      <c r="F24642" s="29"/>
      <c r="G24642" s="45"/>
      <c r="L24642"/>
      <c r="M24642" s="46"/>
    </row>
    <row r="24643" spans="1:13" x14ac:dyDescent="0.3">
      <c r="A24643"/>
      <c r="B24643"/>
      <c r="C24643" s="29"/>
      <c r="D24643"/>
      <c r="E24643" s="44"/>
      <c r="F24643" s="29"/>
      <c r="G24643" s="45"/>
      <c r="L24643"/>
      <c r="M24643" s="46"/>
    </row>
    <row r="24644" spans="1:13" x14ac:dyDescent="0.3">
      <c r="A24644"/>
      <c r="B24644"/>
      <c r="C24644" s="29"/>
      <c r="D24644"/>
      <c r="E24644" s="44"/>
      <c r="F24644" s="29"/>
      <c r="G24644" s="45"/>
      <c r="L24644"/>
      <c r="M24644" s="46"/>
    </row>
    <row r="24645" spans="1:13" x14ac:dyDescent="0.3">
      <c r="A24645"/>
      <c r="B24645"/>
      <c r="C24645" s="29"/>
      <c r="D24645"/>
      <c r="E24645" s="44"/>
      <c r="F24645" s="29"/>
      <c r="G24645" s="45"/>
      <c r="L24645"/>
      <c r="M24645" s="46"/>
    </row>
    <row r="24646" spans="1:13" x14ac:dyDescent="0.3">
      <c r="A24646"/>
      <c r="B24646"/>
      <c r="C24646" s="29"/>
      <c r="D24646"/>
      <c r="E24646" s="44"/>
      <c r="F24646" s="29"/>
      <c r="G24646" s="45"/>
      <c r="L24646"/>
      <c r="M24646" s="46"/>
    </row>
    <row r="24647" spans="1:13" x14ac:dyDescent="0.3">
      <c r="A24647"/>
      <c r="B24647"/>
      <c r="C24647" s="29"/>
      <c r="D24647"/>
      <c r="E24647" s="44"/>
      <c r="F24647" s="29"/>
      <c r="G24647" s="45"/>
      <c r="L24647"/>
      <c r="M24647" s="46"/>
    </row>
    <row r="24648" spans="1:13" x14ac:dyDescent="0.3">
      <c r="A24648"/>
      <c r="B24648"/>
      <c r="C24648" s="29"/>
      <c r="D24648"/>
      <c r="E24648" s="44"/>
      <c r="F24648" s="29"/>
      <c r="G24648" s="45"/>
      <c r="L24648"/>
      <c r="M24648" s="46"/>
    </row>
    <row r="24649" spans="1:13" x14ac:dyDescent="0.3">
      <c r="A24649"/>
      <c r="B24649"/>
      <c r="C24649" s="29"/>
      <c r="D24649"/>
      <c r="E24649" s="44"/>
      <c r="F24649" s="29"/>
      <c r="G24649" s="45"/>
      <c r="L24649"/>
      <c r="M24649" s="46"/>
    </row>
    <row r="24650" spans="1:13" x14ac:dyDescent="0.3">
      <c r="A24650"/>
      <c r="B24650"/>
      <c r="C24650" s="29"/>
      <c r="D24650"/>
      <c r="E24650" s="44"/>
      <c r="F24650" s="29"/>
      <c r="G24650" s="45"/>
      <c r="L24650"/>
      <c r="M24650" s="46"/>
    </row>
    <row r="24651" spans="1:13" x14ac:dyDescent="0.3">
      <c r="A24651"/>
      <c r="B24651"/>
      <c r="C24651" s="29"/>
      <c r="D24651"/>
      <c r="E24651" s="44"/>
      <c r="F24651" s="29"/>
      <c r="G24651" s="45"/>
      <c r="L24651"/>
      <c r="M24651" s="46"/>
    </row>
    <row r="24652" spans="1:13" x14ac:dyDescent="0.3">
      <c r="A24652"/>
      <c r="B24652"/>
      <c r="C24652" s="29"/>
      <c r="D24652"/>
      <c r="E24652" s="44"/>
      <c r="F24652" s="29"/>
      <c r="G24652" s="45"/>
      <c r="L24652"/>
      <c r="M24652" s="46"/>
    </row>
    <row r="24653" spans="1:13" x14ac:dyDescent="0.3">
      <c r="A24653"/>
      <c r="B24653"/>
      <c r="C24653" s="29"/>
      <c r="D24653"/>
      <c r="E24653" s="44"/>
      <c r="F24653" s="29"/>
      <c r="G24653" s="45"/>
      <c r="L24653"/>
      <c r="M24653" s="46"/>
    </row>
    <row r="24654" spans="1:13" x14ac:dyDescent="0.3">
      <c r="A24654"/>
      <c r="B24654"/>
      <c r="C24654" s="29"/>
      <c r="D24654"/>
      <c r="E24654" s="44"/>
      <c r="F24654" s="29"/>
      <c r="G24654" s="45"/>
      <c r="L24654"/>
      <c r="M24654" s="46"/>
    </row>
    <row r="24655" spans="1:13" x14ac:dyDescent="0.3">
      <c r="A24655"/>
      <c r="B24655"/>
      <c r="C24655" s="29"/>
      <c r="D24655"/>
      <c r="E24655" s="44"/>
      <c r="F24655" s="29"/>
      <c r="G24655" s="45"/>
      <c r="L24655"/>
      <c r="M24655" s="46"/>
    </row>
    <row r="24656" spans="1:13" x14ac:dyDescent="0.3">
      <c r="A24656"/>
      <c r="B24656"/>
      <c r="C24656" s="29"/>
      <c r="D24656"/>
      <c r="E24656" s="44"/>
      <c r="F24656" s="29"/>
      <c r="G24656" s="45"/>
      <c r="L24656"/>
      <c r="M24656" s="46"/>
    </row>
    <row r="24657" spans="1:13" x14ac:dyDescent="0.3">
      <c r="A24657"/>
      <c r="B24657"/>
      <c r="C24657" s="29"/>
      <c r="D24657"/>
      <c r="E24657" s="44"/>
      <c r="F24657" s="29"/>
      <c r="G24657" s="45"/>
      <c r="L24657"/>
      <c r="M24657" s="46"/>
    </row>
    <row r="24658" spans="1:13" x14ac:dyDescent="0.3">
      <c r="A24658"/>
      <c r="B24658"/>
      <c r="C24658" s="29"/>
      <c r="D24658"/>
      <c r="E24658" s="44"/>
      <c r="F24658" s="29"/>
      <c r="G24658" s="45"/>
      <c r="L24658"/>
      <c r="M24658" s="46"/>
    </row>
    <row r="24659" spans="1:13" x14ac:dyDescent="0.3">
      <c r="A24659"/>
      <c r="B24659"/>
      <c r="C24659" s="29"/>
      <c r="D24659"/>
      <c r="E24659" s="44"/>
      <c r="F24659" s="29"/>
      <c r="G24659" s="45"/>
      <c r="L24659"/>
      <c r="M24659" s="46"/>
    </row>
    <row r="24660" spans="1:13" x14ac:dyDescent="0.3">
      <c r="A24660"/>
      <c r="B24660"/>
      <c r="C24660" s="29"/>
      <c r="D24660"/>
      <c r="E24660" s="44"/>
      <c r="F24660" s="29"/>
      <c r="G24660" s="45"/>
      <c r="L24660"/>
      <c r="M24660" s="46"/>
    </row>
    <row r="24661" spans="1:13" x14ac:dyDescent="0.3">
      <c r="A24661"/>
      <c r="B24661"/>
      <c r="C24661" s="29"/>
      <c r="D24661"/>
      <c r="E24661" s="44"/>
      <c r="F24661" s="29"/>
      <c r="G24661" s="45"/>
      <c r="L24661"/>
      <c r="M24661" s="46"/>
    </row>
    <row r="24662" spans="1:13" x14ac:dyDescent="0.3">
      <c r="A24662"/>
      <c r="B24662"/>
      <c r="C24662" s="29"/>
      <c r="D24662"/>
      <c r="E24662" s="44"/>
      <c r="F24662" s="29"/>
      <c r="G24662" s="45"/>
      <c r="L24662"/>
      <c r="M24662" s="46"/>
    </row>
    <row r="24663" spans="1:13" x14ac:dyDescent="0.3">
      <c r="A24663"/>
      <c r="B24663"/>
      <c r="C24663" s="29"/>
      <c r="D24663"/>
      <c r="E24663" s="44"/>
      <c r="F24663" s="29"/>
      <c r="G24663" s="45"/>
      <c r="L24663"/>
      <c r="M24663" s="46"/>
    </row>
    <row r="24664" spans="1:13" x14ac:dyDescent="0.3">
      <c r="A24664"/>
      <c r="B24664"/>
      <c r="C24664" s="29"/>
      <c r="D24664"/>
      <c r="E24664" s="44"/>
      <c r="F24664" s="29"/>
      <c r="G24664" s="45"/>
      <c r="L24664"/>
      <c r="M24664" s="46"/>
    </row>
    <row r="24665" spans="1:13" x14ac:dyDescent="0.3">
      <c r="A24665"/>
      <c r="B24665"/>
      <c r="C24665" s="29"/>
      <c r="D24665"/>
      <c r="E24665" s="44"/>
      <c r="F24665" s="29"/>
      <c r="G24665" s="45"/>
      <c r="L24665"/>
      <c r="M24665" s="46"/>
    </row>
    <row r="24666" spans="1:13" x14ac:dyDescent="0.3">
      <c r="A24666"/>
      <c r="B24666"/>
      <c r="C24666" s="29"/>
      <c r="D24666"/>
      <c r="E24666" s="44"/>
      <c r="F24666" s="29"/>
      <c r="G24666" s="45"/>
      <c r="L24666"/>
      <c r="M24666" s="46"/>
    </row>
    <row r="24667" spans="1:13" x14ac:dyDescent="0.3">
      <c r="A24667"/>
      <c r="B24667"/>
      <c r="C24667" s="29"/>
      <c r="D24667"/>
      <c r="E24667" s="44"/>
      <c r="F24667" s="29"/>
      <c r="G24667" s="45"/>
      <c r="L24667"/>
      <c r="M24667" s="46"/>
    </row>
    <row r="24668" spans="1:13" x14ac:dyDescent="0.3">
      <c r="A24668"/>
      <c r="B24668"/>
      <c r="C24668" s="29"/>
      <c r="D24668"/>
      <c r="E24668" s="44"/>
      <c r="F24668" s="29"/>
      <c r="G24668" s="45"/>
      <c r="L24668"/>
      <c r="M24668" s="46"/>
    </row>
    <row r="24669" spans="1:13" x14ac:dyDescent="0.3">
      <c r="A24669"/>
      <c r="B24669"/>
      <c r="C24669" s="29"/>
      <c r="D24669"/>
      <c r="E24669" s="44"/>
      <c r="F24669" s="29"/>
      <c r="G24669" s="45"/>
      <c r="L24669"/>
      <c r="M24669" s="46"/>
    </row>
    <row r="24670" spans="1:13" x14ac:dyDescent="0.3">
      <c r="A24670"/>
      <c r="B24670"/>
      <c r="C24670" s="29"/>
      <c r="D24670"/>
      <c r="E24670" s="44"/>
      <c r="F24670" s="29"/>
      <c r="G24670" s="45"/>
      <c r="L24670"/>
      <c r="M24670" s="46"/>
    </row>
    <row r="24671" spans="1:13" x14ac:dyDescent="0.3">
      <c r="A24671"/>
      <c r="B24671"/>
      <c r="C24671" s="29"/>
      <c r="D24671"/>
      <c r="E24671" s="44"/>
      <c r="F24671" s="29"/>
      <c r="G24671" s="45"/>
      <c r="L24671"/>
      <c r="M24671" s="46"/>
    </row>
    <row r="24672" spans="1:13" x14ac:dyDescent="0.3">
      <c r="A24672"/>
      <c r="B24672"/>
      <c r="C24672" s="29"/>
      <c r="D24672"/>
      <c r="E24672" s="44"/>
      <c r="F24672" s="29"/>
      <c r="G24672" s="45"/>
      <c r="L24672"/>
      <c r="M24672" s="46"/>
    </row>
    <row r="24673" spans="1:13" x14ac:dyDescent="0.3">
      <c r="A24673"/>
      <c r="B24673"/>
      <c r="C24673" s="29"/>
      <c r="D24673"/>
      <c r="E24673" s="44"/>
      <c r="F24673" s="29"/>
      <c r="G24673" s="45"/>
      <c r="L24673"/>
      <c r="M24673" s="46"/>
    </row>
    <row r="24674" spans="1:13" x14ac:dyDescent="0.3">
      <c r="A24674"/>
      <c r="B24674"/>
      <c r="C24674" s="29"/>
      <c r="D24674"/>
      <c r="E24674" s="44"/>
      <c r="F24674" s="29"/>
      <c r="G24674" s="45"/>
      <c r="L24674"/>
      <c r="M24674" s="46"/>
    </row>
    <row r="24675" spans="1:13" x14ac:dyDescent="0.3">
      <c r="A24675"/>
      <c r="B24675"/>
      <c r="C24675" s="29"/>
      <c r="D24675"/>
      <c r="E24675" s="44"/>
      <c r="F24675" s="29"/>
      <c r="G24675" s="45"/>
      <c r="L24675"/>
      <c r="M24675" s="46"/>
    </row>
    <row r="24676" spans="1:13" x14ac:dyDescent="0.3">
      <c r="A24676"/>
      <c r="B24676"/>
      <c r="C24676" s="29"/>
      <c r="D24676"/>
      <c r="E24676" s="44"/>
      <c r="F24676" s="29"/>
      <c r="G24676" s="45"/>
      <c r="L24676"/>
      <c r="M24676" s="46"/>
    </row>
    <row r="24677" spans="1:13" x14ac:dyDescent="0.3">
      <c r="A24677"/>
      <c r="B24677"/>
      <c r="C24677" s="29"/>
      <c r="D24677"/>
      <c r="E24677" s="44"/>
      <c r="F24677" s="29"/>
      <c r="G24677" s="45"/>
      <c r="L24677"/>
      <c r="M24677" s="46"/>
    </row>
    <row r="24678" spans="1:13" x14ac:dyDescent="0.3">
      <c r="A24678"/>
      <c r="B24678"/>
      <c r="C24678" s="29"/>
      <c r="D24678"/>
      <c r="E24678" s="44"/>
      <c r="F24678" s="29"/>
      <c r="G24678" s="45"/>
      <c r="L24678"/>
      <c r="M24678" s="46"/>
    </row>
    <row r="24679" spans="1:13" x14ac:dyDescent="0.3">
      <c r="A24679"/>
      <c r="B24679"/>
      <c r="C24679" s="29"/>
      <c r="D24679"/>
      <c r="E24679" s="44"/>
      <c r="F24679" s="29"/>
      <c r="G24679" s="45"/>
      <c r="L24679"/>
      <c r="M24679" s="46"/>
    </row>
    <row r="24680" spans="1:13" x14ac:dyDescent="0.3">
      <c r="A24680"/>
      <c r="B24680"/>
      <c r="C24680" s="29"/>
      <c r="D24680"/>
      <c r="E24680" s="44"/>
      <c r="F24680" s="29"/>
      <c r="G24680" s="45"/>
      <c r="L24680"/>
      <c r="M24680" s="46"/>
    </row>
    <row r="24681" spans="1:13" x14ac:dyDescent="0.3">
      <c r="A24681"/>
      <c r="B24681"/>
      <c r="C24681" s="29"/>
      <c r="D24681"/>
      <c r="E24681" s="44"/>
      <c r="F24681" s="29"/>
      <c r="G24681" s="45"/>
      <c r="L24681"/>
      <c r="M24681" s="46"/>
    </row>
    <row r="24682" spans="1:13" x14ac:dyDescent="0.3">
      <c r="A24682"/>
      <c r="B24682"/>
      <c r="C24682" s="29"/>
      <c r="D24682"/>
      <c r="E24682" s="44"/>
      <c r="F24682" s="29"/>
      <c r="G24682" s="45"/>
      <c r="L24682"/>
      <c r="M24682" s="46"/>
    </row>
    <row r="24683" spans="1:13" x14ac:dyDescent="0.3">
      <c r="A24683"/>
      <c r="B24683"/>
      <c r="C24683" s="29"/>
      <c r="D24683"/>
      <c r="E24683" s="44"/>
      <c r="F24683" s="29"/>
      <c r="G24683" s="45"/>
      <c r="L24683"/>
      <c r="M24683" s="46"/>
    </row>
    <row r="24684" spans="1:13" x14ac:dyDescent="0.3">
      <c r="A24684"/>
      <c r="B24684"/>
      <c r="C24684" s="29"/>
      <c r="D24684"/>
      <c r="E24684" s="44"/>
      <c r="F24684" s="29"/>
      <c r="G24684" s="45"/>
      <c r="L24684"/>
      <c r="M24684" s="46"/>
    </row>
    <row r="24685" spans="1:13" x14ac:dyDescent="0.3">
      <c r="A24685"/>
      <c r="B24685"/>
      <c r="C24685" s="29"/>
      <c r="D24685"/>
      <c r="E24685" s="44"/>
      <c r="F24685" s="29"/>
      <c r="G24685" s="45"/>
      <c r="L24685"/>
      <c r="M24685" s="46"/>
    </row>
    <row r="24686" spans="1:13" x14ac:dyDescent="0.3">
      <c r="A24686"/>
      <c r="B24686"/>
      <c r="C24686" s="29"/>
      <c r="D24686"/>
      <c r="E24686" s="44"/>
      <c r="F24686" s="29"/>
      <c r="G24686" s="45"/>
      <c r="L24686"/>
      <c r="M24686" s="46"/>
    </row>
    <row r="24687" spans="1:13" x14ac:dyDescent="0.3">
      <c r="A24687"/>
      <c r="B24687"/>
      <c r="C24687" s="29"/>
      <c r="D24687"/>
      <c r="E24687" s="44"/>
      <c r="F24687" s="29"/>
      <c r="G24687" s="45"/>
      <c r="L24687"/>
      <c r="M24687" s="46"/>
    </row>
    <row r="24688" spans="1:13" x14ac:dyDescent="0.3">
      <c r="A24688"/>
      <c r="B24688"/>
      <c r="C24688" s="29"/>
      <c r="D24688"/>
      <c r="E24688" s="44"/>
      <c r="F24688" s="29"/>
      <c r="G24688" s="45"/>
      <c r="L24688"/>
      <c r="M24688" s="46"/>
    </row>
    <row r="24689" spans="1:13" x14ac:dyDescent="0.3">
      <c r="A24689"/>
      <c r="B24689"/>
      <c r="C24689" s="29"/>
      <c r="D24689"/>
      <c r="E24689" s="44"/>
      <c r="F24689" s="29"/>
      <c r="G24689" s="45"/>
      <c r="L24689"/>
      <c r="M24689" s="46"/>
    </row>
    <row r="24690" spans="1:13" x14ac:dyDescent="0.3">
      <c r="A24690"/>
      <c r="B24690"/>
      <c r="C24690" s="29"/>
      <c r="D24690"/>
      <c r="E24690" s="44"/>
      <c r="F24690" s="29"/>
      <c r="G24690" s="45"/>
      <c r="L24690"/>
      <c r="M24690" s="46"/>
    </row>
    <row r="24691" spans="1:13" x14ac:dyDescent="0.3">
      <c r="A24691"/>
      <c r="B24691"/>
      <c r="C24691" s="29"/>
      <c r="D24691"/>
      <c r="E24691" s="44"/>
      <c r="F24691" s="29"/>
      <c r="G24691" s="45"/>
      <c r="L24691"/>
      <c r="M24691" s="46"/>
    </row>
    <row r="24692" spans="1:13" x14ac:dyDescent="0.3">
      <c r="A24692"/>
      <c r="B24692"/>
      <c r="C24692" s="29"/>
      <c r="D24692"/>
      <c r="E24692" s="44"/>
      <c r="F24692" s="29"/>
      <c r="G24692" s="45"/>
      <c r="L24692"/>
      <c r="M24692" s="46"/>
    </row>
    <row r="24693" spans="1:13" x14ac:dyDescent="0.3">
      <c r="A24693"/>
      <c r="B24693"/>
      <c r="C24693" s="29"/>
      <c r="D24693"/>
      <c r="E24693" s="44"/>
      <c r="F24693" s="29"/>
      <c r="G24693" s="45"/>
      <c r="L24693"/>
      <c r="M24693" s="46"/>
    </row>
    <row r="24694" spans="1:13" x14ac:dyDescent="0.3">
      <c r="A24694"/>
      <c r="B24694"/>
      <c r="C24694" s="29"/>
      <c r="D24694"/>
      <c r="E24694" s="44"/>
      <c r="F24694" s="29"/>
      <c r="G24694" s="45"/>
      <c r="L24694"/>
      <c r="M24694" s="46"/>
    </row>
    <row r="24695" spans="1:13" x14ac:dyDescent="0.3">
      <c r="A24695"/>
      <c r="B24695"/>
      <c r="C24695" s="29"/>
      <c r="D24695"/>
      <c r="E24695" s="44"/>
      <c r="F24695" s="29"/>
      <c r="G24695" s="45"/>
      <c r="L24695"/>
      <c r="M24695" s="46"/>
    </row>
    <row r="24696" spans="1:13" x14ac:dyDescent="0.3">
      <c r="A24696"/>
      <c r="B24696"/>
      <c r="C24696" s="29"/>
      <c r="D24696"/>
      <c r="E24696" s="44"/>
      <c r="F24696" s="29"/>
      <c r="G24696" s="45"/>
      <c r="L24696"/>
      <c r="M24696" s="46"/>
    </row>
    <row r="24697" spans="1:13" x14ac:dyDescent="0.3">
      <c r="A24697"/>
      <c r="B24697"/>
      <c r="C24697" s="29"/>
      <c r="D24697"/>
      <c r="E24697" s="44"/>
      <c r="F24697" s="29"/>
      <c r="G24697" s="45"/>
      <c r="L24697"/>
      <c r="M24697" s="46"/>
    </row>
    <row r="24698" spans="1:13" x14ac:dyDescent="0.3">
      <c r="A24698"/>
      <c r="B24698"/>
      <c r="C24698" s="29"/>
      <c r="D24698"/>
      <c r="E24698" s="44"/>
      <c r="F24698" s="29"/>
      <c r="G24698" s="45"/>
      <c r="L24698"/>
      <c r="M24698" s="46"/>
    </row>
    <row r="24699" spans="1:13" x14ac:dyDescent="0.3">
      <c r="A24699"/>
      <c r="B24699"/>
      <c r="C24699" s="29"/>
      <c r="D24699"/>
      <c r="E24699" s="44"/>
      <c r="F24699" s="29"/>
      <c r="G24699" s="45"/>
      <c r="L24699"/>
      <c r="M24699" s="46"/>
    </row>
    <row r="24700" spans="1:13" x14ac:dyDescent="0.3">
      <c r="A24700"/>
      <c r="B24700"/>
      <c r="C24700" s="29"/>
      <c r="D24700"/>
      <c r="E24700" s="44"/>
      <c r="F24700" s="29"/>
      <c r="G24700" s="45"/>
      <c r="L24700"/>
      <c r="M24700" s="46"/>
    </row>
    <row r="24701" spans="1:13" x14ac:dyDescent="0.3">
      <c r="A24701"/>
      <c r="B24701"/>
      <c r="C24701" s="29"/>
      <c r="D24701"/>
      <c r="E24701" s="44"/>
      <c r="F24701" s="29"/>
      <c r="G24701" s="45"/>
      <c r="L24701"/>
      <c r="M24701" s="46"/>
    </row>
    <row r="24702" spans="1:13" x14ac:dyDescent="0.3">
      <c r="A24702"/>
      <c r="B24702"/>
      <c r="C24702" s="29"/>
      <c r="D24702"/>
      <c r="E24702" s="44"/>
      <c r="F24702" s="29"/>
      <c r="G24702" s="45"/>
      <c r="L24702"/>
      <c r="M24702" s="46"/>
    </row>
    <row r="24703" spans="1:13" x14ac:dyDescent="0.3">
      <c r="A24703"/>
      <c r="B24703"/>
      <c r="C24703" s="29"/>
      <c r="D24703"/>
      <c r="E24703" s="44"/>
      <c r="F24703" s="29"/>
      <c r="G24703" s="45"/>
      <c r="L24703"/>
      <c r="M24703" s="46"/>
    </row>
    <row r="24704" spans="1:13" x14ac:dyDescent="0.3">
      <c r="A24704"/>
      <c r="B24704"/>
      <c r="C24704" s="29"/>
      <c r="D24704"/>
      <c r="E24704" s="44"/>
      <c r="F24704" s="29"/>
      <c r="G24704" s="45"/>
      <c r="L24704"/>
      <c r="M24704" s="46"/>
    </row>
    <row r="24705" spans="1:13" x14ac:dyDescent="0.3">
      <c r="A24705"/>
      <c r="B24705"/>
      <c r="C24705" s="29"/>
      <c r="D24705"/>
      <c r="E24705" s="44"/>
      <c r="F24705" s="29"/>
      <c r="G24705" s="45"/>
      <c r="L24705"/>
      <c r="M24705" s="46"/>
    </row>
    <row r="24706" spans="1:13" x14ac:dyDescent="0.3">
      <c r="A24706"/>
      <c r="B24706"/>
      <c r="C24706" s="29"/>
      <c r="D24706"/>
      <c r="E24706" s="44"/>
      <c r="F24706" s="29"/>
      <c r="G24706" s="45"/>
      <c r="L24706"/>
      <c r="M24706" s="46"/>
    </row>
    <row r="24707" spans="1:13" x14ac:dyDescent="0.3">
      <c r="A24707"/>
      <c r="B24707"/>
      <c r="C24707" s="29"/>
      <c r="D24707"/>
      <c r="E24707" s="44"/>
      <c r="F24707" s="29"/>
      <c r="G24707" s="45"/>
      <c r="L24707"/>
      <c r="M24707" s="46"/>
    </row>
    <row r="24708" spans="1:13" x14ac:dyDescent="0.3">
      <c r="A24708"/>
      <c r="B24708"/>
      <c r="C24708" s="29"/>
      <c r="D24708"/>
      <c r="E24708" s="44"/>
      <c r="F24708" s="29"/>
      <c r="G24708" s="45"/>
      <c r="L24708"/>
      <c r="M24708" s="46"/>
    </row>
    <row r="24709" spans="1:13" x14ac:dyDescent="0.3">
      <c r="A24709"/>
      <c r="B24709"/>
      <c r="C24709" s="29"/>
      <c r="D24709"/>
      <c r="E24709" s="44"/>
      <c r="F24709" s="29"/>
      <c r="G24709" s="45"/>
      <c r="L24709"/>
      <c r="M24709" s="46"/>
    </row>
    <row r="24710" spans="1:13" x14ac:dyDescent="0.3">
      <c r="A24710"/>
      <c r="B24710"/>
      <c r="C24710" s="29"/>
      <c r="D24710"/>
      <c r="E24710" s="44"/>
      <c r="F24710" s="29"/>
      <c r="G24710" s="45"/>
      <c r="L24710"/>
      <c r="M24710" s="46"/>
    </row>
    <row r="24711" spans="1:13" x14ac:dyDescent="0.3">
      <c r="A24711"/>
      <c r="B24711"/>
      <c r="C24711" s="29"/>
      <c r="D24711"/>
      <c r="E24711" s="44"/>
      <c r="F24711" s="29"/>
      <c r="G24711" s="45"/>
      <c r="L24711"/>
      <c r="M24711" s="46"/>
    </row>
    <row r="24712" spans="1:13" x14ac:dyDescent="0.3">
      <c r="A24712"/>
      <c r="B24712"/>
      <c r="C24712" s="29"/>
      <c r="D24712"/>
      <c r="E24712" s="44"/>
      <c r="F24712" s="29"/>
      <c r="G24712" s="45"/>
      <c r="L24712"/>
      <c r="M24712" s="46"/>
    </row>
    <row r="24713" spans="1:13" x14ac:dyDescent="0.3">
      <c r="A24713"/>
      <c r="B24713"/>
      <c r="C24713" s="29"/>
      <c r="D24713"/>
      <c r="E24713" s="44"/>
      <c r="F24713" s="29"/>
      <c r="G24713" s="45"/>
      <c r="L24713"/>
      <c r="M24713" s="46"/>
    </row>
    <row r="24714" spans="1:13" x14ac:dyDescent="0.3">
      <c r="A24714"/>
      <c r="B24714"/>
      <c r="C24714" s="29"/>
      <c r="D24714"/>
      <c r="E24714" s="44"/>
      <c r="F24714" s="29"/>
      <c r="G24714" s="45"/>
      <c r="L24714"/>
      <c r="M24714" s="46"/>
    </row>
    <row r="24715" spans="1:13" x14ac:dyDescent="0.3">
      <c r="A24715"/>
      <c r="B24715"/>
      <c r="C24715" s="29"/>
      <c r="D24715"/>
      <c r="E24715" s="44"/>
      <c r="F24715" s="29"/>
      <c r="G24715" s="45"/>
      <c r="L24715"/>
      <c r="M24715" s="46"/>
    </row>
    <row r="24716" spans="1:13" x14ac:dyDescent="0.3">
      <c r="A24716"/>
      <c r="B24716"/>
      <c r="C24716" s="29"/>
      <c r="D24716"/>
      <c r="E24716" s="44"/>
      <c r="F24716" s="29"/>
      <c r="G24716" s="45"/>
      <c r="L24716"/>
      <c r="M24716" s="46"/>
    </row>
    <row r="24717" spans="1:13" x14ac:dyDescent="0.3">
      <c r="A24717"/>
      <c r="B24717"/>
      <c r="C24717" s="29"/>
      <c r="D24717"/>
      <c r="E24717" s="44"/>
      <c r="F24717" s="29"/>
      <c r="G24717" s="45"/>
      <c r="L24717"/>
      <c r="M24717" s="46"/>
    </row>
    <row r="24718" spans="1:13" x14ac:dyDescent="0.3">
      <c r="A24718"/>
      <c r="B24718"/>
      <c r="C24718" s="29"/>
      <c r="D24718"/>
      <c r="E24718" s="44"/>
      <c r="F24718" s="29"/>
      <c r="G24718" s="45"/>
      <c r="L24718"/>
      <c r="M24718" s="46"/>
    </row>
    <row r="24719" spans="1:13" x14ac:dyDescent="0.3">
      <c r="A24719"/>
      <c r="B24719"/>
      <c r="C24719" s="29"/>
      <c r="D24719"/>
      <c r="E24719" s="44"/>
      <c r="F24719" s="29"/>
      <c r="G24719" s="45"/>
      <c r="L24719"/>
      <c r="M24719" s="46"/>
    </row>
    <row r="24720" spans="1:13" x14ac:dyDescent="0.3">
      <c r="A24720"/>
      <c r="B24720"/>
      <c r="C24720" s="29"/>
      <c r="D24720"/>
      <c r="E24720" s="44"/>
      <c r="F24720" s="29"/>
      <c r="G24720" s="45"/>
      <c r="L24720"/>
      <c r="M24720" s="46"/>
    </row>
    <row r="24721" spans="1:13" x14ac:dyDescent="0.3">
      <c r="A24721"/>
      <c r="B24721"/>
      <c r="C24721" s="29"/>
      <c r="D24721"/>
      <c r="E24721" s="44"/>
      <c r="F24721" s="29"/>
      <c r="G24721" s="45"/>
      <c r="L24721"/>
      <c r="M24721" s="46"/>
    </row>
    <row r="24722" spans="1:13" x14ac:dyDescent="0.3">
      <c r="A24722"/>
      <c r="B24722"/>
      <c r="C24722" s="29"/>
      <c r="D24722"/>
      <c r="E24722" s="44"/>
      <c r="F24722" s="29"/>
      <c r="G24722" s="45"/>
      <c r="L24722"/>
      <c r="M24722" s="46"/>
    </row>
    <row r="24723" spans="1:13" x14ac:dyDescent="0.3">
      <c r="A24723"/>
      <c r="B24723"/>
      <c r="C24723" s="29"/>
      <c r="D24723"/>
      <c r="E24723" s="44"/>
      <c r="F24723" s="29"/>
      <c r="G24723" s="45"/>
      <c r="L24723"/>
      <c r="M24723" s="46"/>
    </row>
    <row r="24724" spans="1:13" x14ac:dyDescent="0.3">
      <c r="A24724"/>
      <c r="B24724"/>
      <c r="C24724" s="29"/>
      <c r="D24724"/>
      <c r="E24724" s="44"/>
      <c r="F24724" s="29"/>
      <c r="G24724" s="45"/>
      <c r="L24724"/>
      <c r="M24724" s="46"/>
    </row>
    <row r="24725" spans="1:13" x14ac:dyDescent="0.3">
      <c r="A24725"/>
      <c r="B24725"/>
      <c r="C24725" s="29"/>
      <c r="D24725"/>
      <c r="E24725" s="44"/>
      <c r="F24725" s="29"/>
      <c r="G24725" s="45"/>
      <c r="L24725"/>
      <c r="M24725" s="46"/>
    </row>
    <row r="24726" spans="1:13" x14ac:dyDescent="0.3">
      <c r="A24726"/>
      <c r="B24726"/>
      <c r="C24726" s="29"/>
      <c r="D24726"/>
      <c r="E24726" s="44"/>
      <c r="F24726" s="29"/>
      <c r="G24726" s="45"/>
      <c r="L24726"/>
      <c r="M24726" s="46"/>
    </row>
    <row r="24727" spans="1:13" x14ac:dyDescent="0.3">
      <c r="A24727"/>
      <c r="B24727"/>
      <c r="C24727" s="29"/>
      <c r="D24727"/>
      <c r="E24727" s="44"/>
      <c r="F24727" s="29"/>
      <c r="G24727" s="45"/>
      <c r="L24727"/>
      <c r="M24727" s="46"/>
    </row>
    <row r="24728" spans="1:13" x14ac:dyDescent="0.3">
      <c r="A24728"/>
      <c r="B24728"/>
      <c r="C24728" s="29"/>
      <c r="D24728"/>
      <c r="E24728" s="44"/>
      <c r="F24728" s="29"/>
      <c r="G24728" s="45"/>
      <c r="L24728"/>
      <c r="M24728" s="46"/>
    </row>
    <row r="24729" spans="1:13" x14ac:dyDescent="0.3">
      <c r="A24729"/>
      <c r="B24729"/>
      <c r="C24729" s="29"/>
      <c r="D24729"/>
      <c r="E24729" s="44"/>
      <c r="F24729" s="29"/>
      <c r="G24729" s="45"/>
      <c r="L24729"/>
      <c r="M24729" s="46"/>
    </row>
    <row r="24730" spans="1:13" x14ac:dyDescent="0.3">
      <c r="A24730"/>
      <c r="B24730"/>
      <c r="C24730" s="29"/>
      <c r="D24730"/>
      <c r="E24730" s="44"/>
      <c r="F24730" s="29"/>
      <c r="G24730" s="45"/>
      <c r="L24730"/>
      <c r="M24730" s="46"/>
    </row>
    <row r="24731" spans="1:13" x14ac:dyDescent="0.3">
      <c r="A24731"/>
      <c r="B24731"/>
      <c r="C24731" s="29"/>
      <c r="D24731"/>
      <c r="E24731" s="44"/>
      <c r="F24731" s="29"/>
      <c r="G24731" s="45"/>
      <c r="L24731"/>
      <c r="M24731" s="46"/>
    </row>
    <row r="24732" spans="1:13" x14ac:dyDescent="0.3">
      <c r="A24732"/>
      <c r="B24732"/>
      <c r="C24732" s="29"/>
      <c r="D24732"/>
      <c r="E24732" s="44"/>
      <c r="F24732" s="29"/>
      <c r="G24732" s="45"/>
      <c r="L24732"/>
      <c r="M24732" s="46"/>
    </row>
    <row r="24733" spans="1:13" x14ac:dyDescent="0.3">
      <c r="A24733"/>
      <c r="B24733"/>
      <c r="C24733" s="29"/>
      <c r="D24733"/>
      <c r="E24733" s="44"/>
      <c r="F24733" s="29"/>
      <c r="G24733" s="45"/>
      <c r="L24733"/>
      <c r="M24733" s="46"/>
    </row>
    <row r="24734" spans="1:13" x14ac:dyDescent="0.3">
      <c r="A24734"/>
      <c r="B24734"/>
      <c r="C24734" s="29"/>
      <c r="D24734"/>
      <c r="E24734" s="44"/>
      <c r="F24734" s="29"/>
      <c r="G24734" s="45"/>
      <c r="L24734"/>
      <c r="M24734" s="46"/>
    </row>
    <row r="24735" spans="1:13" x14ac:dyDescent="0.3">
      <c r="A24735"/>
      <c r="B24735"/>
      <c r="C24735" s="29"/>
      <c r="D24735"/>
      <c r="E24735" s="44"/>
      <c r="F24735" s="29"/>
      <c r="G24735" s="45"/>
      <c r="L24735"/>
      <c r="M24735" s="46"/>
    </row>
    <row r="24736" spans="1:13" x14ac:dyDescent="0.3">
      <c r="A24736"/>
      <c r="B24736"/>
      <c r="C24736" s="29"/>
      <c r="D24736"/>
      <c r="E24736" s="44"/>
      <c r="F24736" s="29"/>
      <c r="G24736" s="45"/>
      <c r="L24736"/>
      <c r="M24736" s="46"/>
    </row>
    <row r="24737" spans="1:13" x14ac:dyDescent="0.3">
      <c r="A24737"/>
      <c r="B24737"/>
      <c r="C24737" s="29"/>
      <c r="D24737"/>
      <c r="E24737" s="44"/>
      <c r="F24737" s="29"/>
      <c r="G24737" s="45"/>
      <c r="L24737"/>
      <c r="M24737" s="46"/>
    </row>
    <row r="24738" spans="1:13" x14ac:dyDescent="0.3">
      <c r="A24738"/>
      <c r="B24738"/>
      <c r="C24738" s="29"/>
      <c r="D24738"/>
      <c r="E24738" s="44"/>
      <c r="F24738" s="29"/>
      <c r="G24738" s="45"/>
      <c r="L24738"/>
      <c r="M24738" s="46"/>
    </row>
    <row r="24739" spans="1:13" x14ac:dyDescent="0.3">
      <c r="A24739"/>
      <c r="B24739"/>
      <c r="C24739" s="29"/>
      <c r="D24739"/>
      <c r="E24739" s="44"/>
      <c r="F24739" s="29"/>
      <c r="G24739" s="45"/>
      <c r="L24739"/>
      <c r="M24739" s="46"/>
    </row>
    <row r="24740" spans="1:13" x14ac:dyDescent="0.3">
      <c r="A24740"/>
      <c r="B24740"/>
      <c r="C24740" s="29"/>
      <c r="D24740"/>
      <c r="E24740" s="44"/>
      <c r="F24740" s="29"/>
      <c r="G24740" s="45"/>
      <c r="L24740"/>
      <c r="M24740" s="46"/>
    </row>
    <row r="24741" spans="1:13" x14ac:dyDescent="0.3">
      <c r="A24741"/>
      <c r="B24741"/>
      <c r="C24741" s="29"/>
      <c r="D24741"/>
      <c r="E24741" s="44"/>
      <c r="F24741" s="29"/>
      <c r="G24741" s="45"/>
      <c r="L24741"/>
      <c r="M24741" s="46"/>
    </row>
    <row r="24742" spans="1:13" x14ac:dyDescent="0.3">
      <c r="A24742"/>
      <c r="B24742"/>
      <c r="C24742" s="29"/>
      <c r="D24742"/>
      <c r="E24742" s="44"/>
      <c r="F24742" s="29"/>
      <c r="G24742" s="45"/>
      <c r="L24742"/>
      <c r="M24742" s="46"/>
    </row>
    <row r="24743" spans="1:13" x14ac:dyDescent="0.3">
      <c r="A24743"/>
      <c r="B24743"/>
      <c r="C24743" s="29"/>
      <c r="D24743"/>
      <c r="E24743" s="44"/>
      <c r="F24743" s="29"/>
      <c r="G24743" s="45"/>
      <c r="L24743"/>
      <c r="M24743" s="46"/>
    </row>
    <row r="24744" spans="1:13" x14ac:dyDescent="0.3">
      <c r="A24744"/>
      <c r="B24744"/>
      <c r="C24744" s="29"/>
      <c r="D24744"/>
      <c r="E24744" s="44"/>
      <c r="F24744" s="29"/>
      <c r="G24744" s="45"/>
      <c r="L24744"/>
      <c r="M24744" s="46"/>
    </row>
    <row r="24745" spans="1:13" x14ac:dyDescent="0.3">
      <c r="A24745"/>
      <c r="B24745"/>
      <c r="C24745" s="29"/>
      <c r="D24745"/>
      <c r="E24745" s="44"/>
      <c r="F24745" s="29"/>
      <c r="G24745" s="45"/>
      <c r="L24745"/>
      <c r="M24745" s="46"/>
    </row>
    <row r="24746" spans="1:13" x14ac:dyDescent="0.3">
      <c r="A24746"/>
      <c r="B24746"/>
      <c r="C24746" s="29"/>
      <c r="D24746"/>
      <c r="E24746" s="44"/>
      <c r="F24746" s="29"/>
      <c r="G24746" s="45"/>
      <c r="L24746"/>
      <c r="M24746" s="46"/>
    </row>
    <row r="24747" spans="1:13" x14ac:dyDescent="0.3">
      <c r="A24747"/>
      <c r="B24747"/>
      <c r="C24747" s="29"/>
      <c r="D24747"/>
      <c r="E24747" s="44"/>
      <c r="F24747" s="29"/>
      <c r="G24747" s="45"/>
      <c r="L24747"/>
      <c r="M24747" s="46"/>
    </row>
    <row r="24748" spans="1:13" x14ac:dyDescent="0.3">
      <c r="A24748"/>
      <c r="B24748"/>
      <c r="C24748" s="29"/>
      <c r="D24748"/>
      <c r="E24748" s="44"/>
      <c r="F24748" s="29"/>
      <c r="G24748" s="45"/>
      <c r="L24748"/>
      <c r="M24748" s="46"/>
    </row>
    <row r="24749" spans="1:13" x14ac:dyDescent="0.3">
      <c r="A24749"/>
      <c r="B24749"/>
      <c r="C24749" s="29"/>
      <c r="D24749"/>
      <c r="E24749" s="44"/>
      <c r="F24749" s="29"/>
      <c r="G24749" s="45"/>
      <c r="L24749"/>
      <c r="M24749" s="46"/>
    </row>
    <row r="24750" spans="1:13" x14ac:dyDescent="0.3">
      <c r="A24750"/>
      <c r="B24750"/>
      <c r="C24750" s="29"/>
      <c r="D24750"/>
      <c r="E24750" s="44"/>
      <c r="F24750" s="29"/>
      <c r="G24750" s="45"/>
      <c r="L24750"/>
      <c r="M24750" s="46"/>
    </row>
    <row r="24751" spans="1:13" x14ac:dyDescent="0.3">
      <c r="A24751"/>
      <c r="B24751"/>
      <c r="C24751" s="29"/>
      <c r="D24751"/>
      <c r="E24751" s="44"/>
      <c r="F24751" s="29"/>
      <c r="G24751" s="45"/>
      <c r="L24751"/>
      <c r="M24751" s="46"/>
    </row>
    <row r="24752" spans="1:13" x14ac:dyDescent="0.3">
      <c r="A24752"/>
      <c r="B24752"/>
      <c r="C24752" s="29"/>
      <c r="D24752"/>
      <c r="E24752" s="44"/>
      <c r="F24752" s="29"/>
      <c r="G24752" s="45"/>
      <c r="L24752"/>
      <c r="M24752" s="46"/>
    </row>
    <row r="24753" spans="1:13" x14ac:dyDescent="0.3">
      <c r="A24753"/>
      <c r="B24753"/>
      <c r="C24753" s="29"/>
      <c r="D24753"/>
      <c r="E24753" s="44"/>
      <c r="F24753" s="29"/>
      <c r="G24753" s="45"/>
      <c r="L24753"/>
      <c r="M24753" s="46"/>
    </row>
    <row r="24754" spans="1:13" x14ac:dyDescent="0.3">
      <c r="A24754"/>
      <c r="B24754"/>
      <c r="C24754" s="29"/>
      <c r="D24754"/>
      <c r="E24754" s="44"/>
      <c r="F24754" s="29"/>
      <c r="G24754" s="45"/>
      <c r="L24754"/>
      <c r="M24754" s="46"/>
    </row>
    <row r="24755" spans="1:13" x14ac:dyDescent="0.3">
      <c r="A24755"/>
      <c r="B24755"/>
      <c r="C24755" s="29"/>
      <c r="D24755"/>
      <c r="E24755" s="44"/>
      <c r="F24755" s="29"/>
      <c r="G24755" s="45"/>
      <c r="L24755"/>
      <c r="M24755" s="46"/>
    </row>
    <row r="24756" spans="1:13" x14ac:dyDescent="0.3">
      <c r="A24756"/>
      <c r="B24756"/>
      <c r="C24756" s="29"/>
      <c r="D24756"/>
      <c r="E24756" s="44"/>
      <c r="F24756" s="29"/>
      <c r="G24756" s="45"/>
      <c r="L24756"/>
      <c r="M24756" s="46"/>
    </row>
    <row r="24757" spans="1:13" x14ac:dyDescent="0.3">
      <c r="A24757"/>
      <c r="B24757"/>
      <c r="C24757" s="29"/>
      <c r="D24757"/>
      <c r="E24757" s="44"/>
      <c r="F24757" s="29"/>
      <c r="G24757" s="45"/>
      <c r="L24757"/>
      <c r="M24757" s="46"/>
    </row>
    <row r="24758" spans="1:13" x14ac:dyDescent="0.3">
      <c r="A24758"/>
      <c r="B24758"/>
      <c r="C24758" s="29"/>
      <c r="D24758"/>
      <c r="E24758" s="44"/>
      <c r="F24758" s="29"/>
      <c r="G24758" s="45"/>
      <c r="L24758"/>
      <c r="M24758" s="46"/>
    </row>
    <row r="24759" spans="1:13" x14ac:dyDescent="0.3">
      <c r="A24759"/>
      <c r="B24759"/>
      <c r="C24759" s="29"/>
      <c r="D24759"/>
      <c r="E24759" s="44"/>
      <c r="F24759" s="29"/>
      <c r="G24759" s="45"/>
      <c r="L24759"/>
      <c r="M24759" s="46"/>
    </row>
    <row r="24760" spans="1:13" x14ac:dyDescent="0.3">
      <c r="A24760"/>
      <c r="B24760"/>
      <c r="C24760" s="29"/>
      <c r="D24760"/>
      <c r="E24760" s="44"/>
      <c r="F24760" s="29"/>
      <c r="G24760" s="45"/>
      <c r="L24760"/>
      <c r="M24760" s="46"/>
    </row>
    <row r="24761" spans="1:13" x14ac:dyDescent="0.3">
      <c r="A24761"/>
      <c r="B24761"/>
      <c r="C24761" s="29"/>
      <c r="D24761"/>
      <c r="E24761" s="44"/>
      <c r="F24761" s="29"/>
      <c r="G24761" s="45"/>
      <c r="L24761"/>
      <c r="M24761" s="46"/>
    </row>
    <row r="24762" spans="1:13" x14ac:dyDescent="0.3">
      <c r="A24762"/>
      <c r="B24762"/>
      <c r="C24762" s="29"/>
      <c r="D24762"/>
      <c r="E24762" s="44"/>
      <c r="F24762" s="29"/>
      <c r="G24762" s="45"/>
      <c r="L24762"/>
      <c r="M24762" s="46"/>
    </row>
    <row r="24763" spans="1:13" x14ac:dyDescent="0.3">
      <c r="A24763"/>
      <c r="B24763"/>
      <c r="C24763" s="29"/>
      <c r="D24763"/>
      <c r="E24763" s="44"/>
      <c r="F24763" s="29"/>
      <c r="G24763" s="45"/>
      <c r="L24763"/>
      <c r="M24763" s="46"/>
    </row>
    <row r="24764" spans="1:13" x14ac:dyDescent="0.3">
      <c r="A24764"/>
      <c r="B24764"/>
      <c r="C24764" s="29"/>
      <c r="D24764"/>
      <c r="E24764" s="44"/>
      <c r="F24764" s="29"/>
      <c r="G24764" s="45"/>
      <c r="L24764"/>
      <c r="M24764" s="46"/>
    </row>
    <row r="24765" spans="1:13" x14ac:dyDescent="0.3">
      <c r="A24765"/>
      <c r="B24765"/>
      <c r="C24765" s="29"/>
      <c r="D24765"/>
      <c r="E24765" s="44"/>
      <c r="F24765" s="29"/>
      <c r="G24765" s="45"/>
      <c r="L24765"/>
      <c r="M24765" s="46"/>
    </row>
    <row r="24766" spans="1:13" x14ac:dyDescent="0.3">
      <c r="A24766"/>
      <c r="B24766"/>
      <c r="C24766" s="29"/>
      <c r="D24766"/>
      <c r="E24766" s="44"/>
      <c r="F24766" s="29"/>
      <c r="G24766" s="45"/>
      <c r="L24766"/>
      <c r="M24766" s="46"/>
    </row>
    <row r="24767" spans="1:13" x14ac:dyDescent="0.3">
      <c r="A24767"/>
      <c r="B24767"/>
      <c r="C24767" s="29"/>
      <c r="D24767"/>
      <c r="E24767" s="44"/>
      <c r="F24767" s="29"/>
      <c r="G24767" s="45"/>
      <c r="L24767"/>
      <c r="M24767" s="46"/>
    </row>
    <row r="24768" spans="1:13" x14ac:dyDescent="0.3">
      <c r="A24768"/>
      <c r="B24768"/>
      <c r="C24768" s="29"/>
      <c r="D24768"/>
      <c r="E24768" s="44"/>
      <c r="F24768" s="29"/>
      <c r="G24768" s="45"/>
      <c r="L24768"/>
      <c r="M24768" s="46"/>
    </row>
    <row r="24769" spans="1:13" x14ac:dyDescent="0.3">
      <c r="A24769"/>
      <c r="B24769"/>
      <c r="C24769" s="29"/>
      <c r="D24769"/>
      <c r="E24769" s="44"/>
      <c r="F24769" s="29"/>
      <c r="G24769" s="45"/>
      <c r="L24769"/>
      <c r="M24769" s="46"/>
    </row>
    <row r="24770" spans="1:13" x14ac:dyDescent="0.3">
      <c r="A24770"/>
      <c r="B24770"/>
      <c r="C24770" s="29"/>
      <c r="D24770"/>
      <c r="E24770" s="44"/>
      <c r="F24770" s="29"/>
      <c r="G24770" s="45"/>
      <c r="L24770"/>
      <c r="M24770" s="46"/>
    </row>
    <row r="24771" spans="1:13" x14ac:dyDescent="0.3">
      <c r="A24771"/>
      <c r="B24771"/>
      <c r="C24771" s="29"/>
      <c r="D24771"/>
      <c r="E24771" s="44"/>
      <c r="F24771" s="29"/>
      <c r="G24771" s="45"/>
      <c r="L24771"/>
      <c r="M24771" s="46"/>
    </row>
    <row r="24772" spans="1:13" x14ac:dyDescent="0.3">
      <c r="A24772"/>
      <c r="B24772"/>
      <c r="C24772" s="29"/>
      <c r="D24772"/>
      <c r="E24772" s="44"/>
      <c r="F24772" s="29"/>
      <c r="G24772" s="45"/>
      <c r="L24772"/>
      <c r="M24772" s="46"/>
    </row>
    <row r="24773" spans="1:13" x14ac:dyDescent="0.3">
      <c r="A24773"/>
      <c r="B24773"/>
      <c r="C24773" s="29"/>
      <c r="D24773"/>
      <c r="E24773" s="44"/>
      <c r="F24773" s="29"/>
      <c r="G24773" s="45"/>
      <c r="L24773"/>
      <c r="M24773" s="46"/>
    </row>
    <row r="24774" spans="1:13" x14ac:dyDescent="0.3">
      <c r="A24774"/>
      <c r="B24774"/>
      <c r="C24774" s="29"/>
      <c r="D24774"/>
      <c r="E24774" s="44"/>
      <c r="F24774" s="29"/>
      <c r="G24774" s="45"/>
      <c r="L24774"/>
      <c r="M24774" s="46"/>
    </row>
    <row r="24775" spans="1:13" x14ac:dyDescent="0.3">
      <c r="A24775"/>
      <c r="B24775"/>
      <c r="C24775" s="29"/>
      <c r="D24775"/>
      <c r="E24775" s="44"/>
      <c r="F24775" s="29"/>
      <c r="G24775" s="45"/>
      <c r="L24775"/>
      <c r="M24775" s="46"/>
    </row>
    <row r="24776" spans="1:13" x14ac:dyDescent="0.3">
      <c r="A24776"/>
      <c r="B24776"/>
      <c r="C24776" s="29"/>
      <c r="D24776"/>
      <c r="E24776" s="44"/>
      <c r="F24776" s="29"/>
      <c r="G24776" s="45"/>
      <c r="L24776"/>
      <c r="M24776" s="46"/>
    </row>
    <row r="24777" spans="1:13" x14ac:dyDescent="0.3">
      <c r="A24777"/>
      <c r="B24777"/>
      <c r="C24777" s="29"/>
      <c r="D24777"/>
      <c r="E24777" s="44"/>
      <c r="F24777" s="29"/>
      <c r="G24777" s="45"/>
      <c r="L24777"/>
      <c r="M24777" s="46"/>
    </row>
    <row r="24778" spans="1:13" x14ac:dyDescent="0.3">
      <c r="A24778"/>
      <c r="B24778"/>
      <c r="C24778" s="29"/>
      <c r="D24778"/>
      <c r="E24778" s="44"/>
      <c r="F24778" s="29"/>
      <c r="G24778" s="45"/>
      <c r="L24778"/>
      <c r="M24778" s="46"/>
    </row>
    <row r="24779" spans="1:13" x14ac:dyDescent="0.3">
      <c r="A24779"/>
      <c r="B24779"/>
      <c r="C24779" s="29"/>
      <c r="D24779"/>
      <c r="E24779" s="44"/>
      <c r="F24779" s="29"/>
      <c r="G24779" s="45"/>
      <c r="L24779"/>
      <c r="M24779" s="46"/>
    </row>
    <row r="24780" spans="1:13" x14ac:dyDescent="0.3">
      <c r="A24780"/>
      <c r="B24780"/>
      <c r="C24780" s="29"/>
      <c r="D24780"/>
      <c r="E24780" s="44"/>
      <c r="F24780" s="29"/>
      <c r="G24780" s="45"/>
      <c r="L24780"/>
      <c r="M24780" s="46"/>
    </row>
    <row r="24781" spans="1:13" x14ac:dyDescent="0.3">
      <c r="A24781"/>
      <c r="B24781"/>
      <c r="C24781" s="29"/>
      <c r="D24781"/>
      <c r="E24781" s="44"/>
      <c r="F24781" s="29"/>
      <c r="G24781" s="45"/>
      <c r="L24781"/>
      <c r="M24781" s="46"/>
    </row>
    <row r="24782" spans="1:13" x14ac:dyDescent="0.3">
      <c r="A24782"/>
      <c r="B24782"/>
      <c r="C24782" s="29"/>
      <c r="D24782"/>
      <c r="E24782" s="44"/>
      <c r="F24782" s="29"/>
      <c r="G24782" s="45"/>
      <c r="L24782"/>
      <c r="M24782" s="46"/>
    </row>
    <row r="24783" spans="1:13" x14ac:dyDescent="0.3">
      <c r="A24783"/>
      <c r="B24783"/>
      <c r="C24783" s="29"/>
      <c r="D24783"/>
      <c r="E24783" s="44"/>
      <c r="F24783" s="29"/>
      <c r="G24783" s="45"/>
      <c r="L24783"/>
      <c r="M24783" s="46"/>
    </row>
    <row r="24784" spans="1:13" x14ac:dyDescent="0.3">
      <c r="A24784"/>
      <c r="B24784"/>
      <c r="C24784" s="29"/>
      <c r="D24784"/>
      <c r="E24784" s="44"/>
      <c r="F24784" s="29"/>
      <c r="G24784" s="45"/>
      <c r="L24784"/>
      <c r="M24784" s="46"/>
    </row>
    <row r="24785" spans="1:13" x14ac:dyDescent="0.3">
      <c r="A24785"/>
      <c r="B24785"/>
      <c r="C24785" s="29"/>
      <c r="D24785"/>
      <c r="E24785" s="44"/>
      <c r="F24785" s="29"/>
      <c r="G24785" s="45"/>
      <c r="L24785"/>
      <c r="M24785" s="46"/>
    </row>
    <row r="24786" spans="1:13" x14ac:dyDescent="0.3">
      <c r="A24786"/>
      <c r="B24786"/>
      <c r="C24786" s="29"/>
      <c r="D24786"/>
      <c r="E24786" s="44"/>
      <c r="F24786" s="29"/>
      <c r="G24786" s="45"/>
      <c r="L24786"/>
      <c r="M24786" s="46"/>
    </row>
    <row r="24787" spans="1:13" x14ac:dyDescent="0.3">
      <c r="A24787"/>
      <c r="B24787"/>
      <c r="C24787" s="29"/>
      <c r="D24787"/>
      <c r="E24787" s="44"/>
      <c r="F24787" s="29"/>
      <c r="G24787" s="45"/>
      <c r="L24787"/>
      <c r="M24787" s="46"/>
    </row>
    <row r="24788" spans="1:13" x14ac:dyDescent="0.3">
      <c r="A24788"/>
      <c r="B24788"/>
      <c r="C24788" s="29"/>
      <c r="D24788"/>
      <c r="E24788" s="44"/>
      <c r="F24788" s="29"/>
      <c r="G24788" s="45"/>
      <c r="L24788"/>
      <c r="M24788" s="46"/>
    </row>
    <row r="24789" spans="1:13" x14ac:dyDescent="0.3">
      <c r="A24789"/>
      <c r="B24789"/>
      <c r="C24789" s="29"/>
      <c r="D24789"/>
      <c r="E24789" s="44"/>
      <c r="F24789" s="29"/>
      <c r="G24789" s="45"/>
      <c r="L24789"/>
      <c r="M24789" s="46"/>
    </row>
    <row r="24790" spans="1:13" x14ac:dyDescent="0.3">
      <c r="A24790"/>
      <c r="B24790"/>
      <c r="C24790" s="29"/>
      <c r="D24790"/>
      <c r="E24790" s="44"/>
      <c r="F24790" s="29"/>
      <c r="G24790" s="45"/>
      <c r="L24790"/>
      <c r="M24790" s="46"/>
    </row>
    <row r="24791" spans="1:13" x14ac:dyDescent="0.3">
      <c r="A24791"/>
      <c r="B24791"/>
      <c r="C24791" s="29"/>
      <c r="D24791"/>
      <c r="E24791" s="44"/>
      <c r="F24791" s="29"/>
      <c r="G24791" s="45"/>
      <c r="L24791"/>
      <c r="M24791" s="46"/>
    </row>
    <row r="24792" spans="1:13" x14ac:dyDescent="0.3">
      <c r="A24792"/>
      <c r="B24792"/>
      <c r="C24792" s="29"/>
      <c r="D24792"/>
      <c r="E24792" s="44"/>
      <c r="F24792" s="29"/>
      <c r="G24792" s="45"/>
      <c r="L24792"/>
      <c r="M24792" s="46"/>
    </row>
    <row r="24793" spans="1:13" x14ac:dyDescent="0.3">
      <c r="A24793"/>
      <c r="B24793"/>
      <c r="C24793" s="29"/>
      <c r="D24793"/>
      <c r="E24793" s="44"/>
      <c r="F24793" s="29"/>
      <c r="G24793" s="45"/>
      <c r="L24793"/>
      <c r="M24793" s="46"/>
    </row>
    <row r="24794" spans="1:13" x14ac:dyDescent="0.3">
      <c r="A24794"/>
      <c r="B24794"/>
      <c r="C24794" s="29"/>
      <c r="D24794"/>
      <c r="E24794" s="44"/>
      <c r="F24794" s="29"/>
      <c r="G24794" s="45"/>
      <c r="L24794"/>
      <c r="M24794" s="46"/>
    </row>
    <row r="24795" spans="1:13" x14ac:dyDescent="0.3">
      <c r="A24795"/>
      <c r="B24795"/>
      <c r="C24795" s="29"/>
      <c r="D24795"/>
      <c r="E24795" s="44"/>
      <c r="F24795" s="29"/>
      <c r="G24795" s="45"/>
      <c r="L24795"/>
      <c r="M24795" s="46"/>
    </row>
    <row r="24796" spans="1:13" x14ac:dyDescent="0.3">
      <c r="A24796"/>
      <c r="B24796"/>
      <c r="C24796" s="29"/>
      <c r="D24796"/>
      <c r="E24796" s="44"/>
      <c r="F24796" s="29"/>
      <c r="G24796" s="45"/>
      <c r="L24796"/>
      <c r="M24796" s="46"/>
    </row>
    <row r="24797" spans="1:13" x14ac:dyDescent="0.3">
      <c r="A24797"/>
      <c r="B24797"/>
      <c r="C24797" s="29"/>
      <c r="D24797"/>
      <c r="E24797" s="44"/>
      <c r="F24797" s="29"/>
      <c r="G24797" s="45"/>
      <c r="L24797"/>
      <c r="M24797" s="46"/>
    </row>
    <row r="24798" spans="1:13" x14ac:dyDescent="0.3">
      <c r="A24798"/>
      <c r="B24798"/>
      <c r="C24798" s="29"/>
      <c r="D24798"/>
      <c r="E24798" s="44"/>
      <c r="F24798" s="29"/>
      <c r="G24798" s="45"/>
      <c r="L24798"/>
      <c r="M24798" s="46"/>
    </row>
    <row r="24799" spans="1:13" x14ac:dyDescent="0.3">
      <c r="A24799"/>
      <c r="B24799"/>
      <c r="C24799" s="29"/>
      <c r="D24799"/>
      <c r="E24799" s="44"/>
      <c r="F24799" s="29"/>
      <c r="G24799" s="45"/>
      <c r="L24799"/>
      <c r="M24799" s="46"/>
    </row>
    <row r="24800" spans="1:13" x14ac:dyDescent="0.3">
      <c r="A24800"/>
      <c r="B24800"/>
      <c r="C24800" s="29"/>
      <c r="D24800"/>
      <c r="E24800" s="44"/>
      <c r="F24800" s="29"/>
      <c r="G24800" s="45"/>
      <c r="L24800"/>
      <c r="M24800" s="46"/>
    </row>
    <row r="24801" spans="1:13" x14ac:dyDescent="0.3">
      <c r="A24801"/>
      <c r="B24801"/>
      <c r="C24801" s="29"/>
      <c r="D24801"/>
      <c r="E24801" s="44"/>
      <c r="F24801" s="29"/>
      <c r="G24801" s="45"/>
      <c r="L24801"/>
      <c r="M24801" s="46"/>
    </row>
    <row r="24802" spans="1:13" x14ac:dyDescent="0.3">
      <c r="A24802"/>
      <c r="B24802"/>
      <c r="C24802" s="29"/>
      <c r="D24802"/>
      <c r="E24802" s="44"/>
      <c r="F24802" s="29"/>
      <c r="G24802" s="45"/>
      <c r="L24802"/>
      <c r="M24802" s="46"/>
    </row>
    <row r="24803" spans="1:13" x14ac:dyDescent="0.3">
      <c r="A24803"/>
      <c r="B24803"/>
      <c r="C24803" s="29"/>
      <c r="D24803"/>
      <c r="E24803" s="44"/>
      <c r="F24803" s="29"/>
      <c r="G24803" s="45"/>
      <c r="L24803"/>
      <c r="M24803" s="46"/>
    </row>
    <row r="24804" spans="1:13" x14ac:dyDescent="0.3">
      <c r="A24804"/>
      <c r="B24804"/>
      <c r="C24804" s="29"/>
      <c r="D24804"/>
      <c r="E24804" s="44"/>
      <c r="F24804" s="29"/>
      <c r="G24804" s="45"/>
      <c r="L24804"/>
      <c r="M24804" s="46"/>
    </row>
    <row r="24805" spans="1:13" x14ac:dyDescent="0.3">
      <c r="A24805"/>
      <c r="B24805"/>
      <c r="C24805" s="29"/>
      <c r="D24805"/>
      <c r="E24805" s="44"/>
      <c r="F24805" s="29"/>
      <c r="G24805" s="45"/>
      <c r="L24805"/>
      <c r="M24805" s="46"/>
    </row>
    <row r="24806" spans="1:13" x14ac:dyDescent="0.3">
      <c r="A24806"/>
      <c r="B24806"/>
      <c r="C24806" s="29"/>
      <c r="D24806"/>
      <c r="E24806" s="44"/>
      <c r="F24806" s="29"/>
      <c r="G24806" s="45"/>
      <c r="L24806"/>
      <c r="M24806" s="46"/>
    </row>
    <row r="24807" spans="1:13" x14ac:dyDescent="0.3">
      <c r="A24807"/>
      <c r="B24807"/>
      <c r="C24807" s="29"/>
      <c r="D24807"/>
      <c r="E24807" s="44"/>
      <c r="F24807" s="29"/>
      <c r="G24807" s="45"/>
      <c r="L24807"/>
      <c r="M24807" s="46"/>
    </row>
    <row r="24808" spans="1:13" x14ac:dyDescent="0.3">
      <c r="A24808"/>
      <c r="B24808"/>
      <c r="C24808" s="29"/>
      <c r="D24808"/>
      <c r="E24808" s="44"/>
      <c r="F24808" s="29"/>
      <c r="G24808" s="45"/>
      <c r="L24808"/>
      <c r="M24808" s="46"/>
    </row>
    <row r="24809" spans="1:13" x14ac:dyDescent="0.3">
      <c r="A24809"/>
      <c r="B24809"/>
      <c r="C24809" s="29"/>
      <c r="D24809"/>
      <c r="E24809" s="44"/>
      <c r="F24809" s="29"/>
      <c r="G24809" s="45"/>
      <c r="L24809"/>
      <c r="M24809" s="46"/>
    </row>
    <row r="24810" spans="1:13" x14ac:dyDescent="0.3">
      <c r="A24810"/>
      <c r="B24810"/>
      <c r="C24810" s="29"/>
      <c r="D24810"/>
      <c r="E24810" s="44"/>
      <c r="F24810" s="29"/>
      <c r="G24810" s="45"/>
      <c r="L24810"/>
      <c r="M24810" s="46"/>
    </row>
    <row r="24811" spans="1:13" x14ac:dyDescent="0.3">
      <c r="A24811"/>
      <c r="B24811"/>
      <c r="C24811" s="29"/>
      <c r="D24811"/>
      <c r="E24811" s="44"/>
      <c r="F24811" s="29"/>
      <c r="G24811" s="45"/>
      <c r="L24811"/>
      <c r="M24811" s="46"/>
    </row>
    <row r="24812" spans="1:13" x14ac:dyDescent="0.3">
      <c r="A24812"/>
      <c r="B24812"/>
      <c r="C24812" s="29"/>
      <c r="D24812"/>
      <c r="E24812" s="44"/>
      <c r="F24812" s="29"/>
      <c r="G24812" s="45"/>
      <c r="L24812"/>
      <c r="M24812" s="46"/>
    </row>
    <row r="24813" spans="1:13" x14ac:dyDescent="0.3">
      <c r="A24813"/>
      <c r="B24813"/>
      <c r="C24813" s="29"/>
      <c r="D24813"/>
      <c r="E24813" s="44"/>
      <c r="F24813" s="29"/>
      <c r="G24813" s="45"/>
      <c r="L24813"/>
      <c r="M24813" s="46"/>
    </row>
    <row r="24814" spans="1:13" x14ac:dyDescent="0.3">
      <c r="A24814"/>
      <c r="B24814"/>
      <c r="C24814" s="29"/>
      <c r="D24814"/>
      <c r="E24814" s="44"/>
      <c r="F24814" s="29"/>
      <c r="G24814" s="45"/>
      <c r="L24814"/>
      <c r="M24814" s="46"/>
    </row>
    <row r="24815" spans="1:13" x14ac:dyDescent="0.3">
      <c r="A24815"/>
      <c r="B24815"/>
      <c r="C24815" s="29"/>
      <c r="D24815"/>
      <c r="E24815" s="44"/>
      <c r="F24815" s="29"/>
      <c r="G24815" s="45"/>
      <c r="L24815"/>
      <c r="M24815" s="46"/>
    </row>
    <row r="24816" spans="1:13" x14ac:dyDescent="0.3">
      <c r="A24816"/>
      <c r="B24816"/>
      <c r="C24816" s="29"/>
      <c r="D24816"/>
      <c r="E24816" s="44"/>
      <c r="F24816" s="29"/>
      <c r="G24816" s="45"/>
      <c r="L24816"/>
      <c r="M24816" s="46"/>
    </row>
    <row r="24817" spans="1:13" x14ac:dyDescent="0.3">
      <c r="A24817"/>
      <c r="B24817"/>
      <c r="C24817" s="29"/>
      <c r="D24817"/>
      <c r="E24817" s="44"/>
      <c r="F24817" s="29"/>
      <c r="G24817" s="45"/>
      <c r="L24817"/>
      <c r="M24817" s="46"/>
    </row>
    <row r="24818" spans="1:13" x14ac:dyDescent="0.3">
      <c r="A24818"/>
      <c r="B24818"/>
      <c r="C24818" s="29"/>
      <c r="D24818"/>
      <c r="E24818" s="44"/>
      <c r="F24818" s="29"/>
      <c r="G24818" s="45"/>
      <c r="L24818"/>
      <c r="M24818" s="46"/>
    </row>
    <row r="24819" spans="1:13" x14ac:dyDescent="0.3">
      <c r="A24819"/>
      <c r="B24819"/>
      <c r="C24819" s="29"/>
      <c r="D24819"/>
      <c r="E24819" s="44"/>
      <c r="F24819" s="29"/>
      <c r="G24819" s="45"/>
      <c r="L24819"/>
      <c r="M24819" s="46"/>
    </row>
    <row r="24820" spans="1:13" x14ac:dyDescent="0.3">
      <c r="A24820"/>
      <c r="B24820"/>
      <c r="C24820" s="29"/>
      <c r="D24820"/>
      <c r="E24820" s="44"/>
      <c r="F24820" s="29"/>
      <c r="G24820" s="45"/>
      <c r="L24820"/>
      <c r="M24820" s="46"/>
    </row>
    <row r="24821" spans="1:13" x14ac:dyDescent="0.3">
      <c r="A24821"/>
      <c r="B24821"/>
      <c r="C24821" s="29"/>
      <c r="D24821"/>
      <c r="E24821" s="44"/>
      <c r="F24821" s="29"/>
      <c r="G24821" s="45"/>
      <c r="L24821"/>
      <c r="M24821" s="46"/>
    </row>
    <row r="24822" spans="1:13" x14ac:dyDescent="0.3">
      <c r="A24822"/>
      <c r="B24822"/>
      <c r="C24822" s="29"/>
      <c r="D24822"/>
      <c r="E24822" s="44"/>
      <c r="F24822" s="29"/>
      <c r="G24822" s="45"/>
      <c r="L24822"/>
      <c r="M24822" s="46"/>
    </row>
    <row r="24823" spans="1:13" x14ac:dyDescent="0.3">
      <c r="A24823"/>
      <c r="B24823"/>
      <c r="C24823" s="29"/>
      <c r="D24823"/>
      <c r="E24823" s="44"/>
      <c r="F24823" s="29"/>
      <c r="G24823" s="45"/>
      <c r="L24823"/>
      <c r="M24823" s="46"/>
    </row>
    <row r="24824" spans="1:13" x14ac:dyDescent="0.3">
      <c r="A24824"/>
      <c r="B24824"/>
      <c r="C24824" s="29"/>
      <c r="D24824"/>
      <c r="E24824" s="44"/>
      <c r="F24824" s="29"/>
      <c r="G24824" s="45"/>
      <c r="L24824"/>
      <c r="M24824" s="46"/>
    </row>
    <row r="24825" spans="1:13" x14ac:dyDescent="0.3">
      <c r="A24825"/>
      <c r="B24825"/>
      <c r="C24825" s="29"/>
      <c r="D24825"/>
      <c r="E24825" s="44"/>
      <c r="F24825" s="29"/>
      <c r="G24825" s="45"/>
      <c r="L24825"/>
      <c r="M24825" s="46"/>
    </row>
    <row r="24826" spans="1:13" x14ac:dyDescent="0.3">
      <c r="A24826"/>
      <c r="B24826"/>
      <c r="C24826" s="29"/>
      <c r="D24826"/>
      <c r="E24826" s="44"/>
      <c r="F24826" s="29"/>
      <c r="G24826" s="45"/>
      <c r="L24826"/>
      <c r="M24826" s="46"/>
    </row>
    <row r="24827" spans="1:13" x14ac:dyDescent="0.3">
      <c r="A24827"/>
      <c r="B24827"/>
      <c r="C24827" s="29"/>
      <c r="D24827"/>
      <c r="E24827" s="44"/>
      <c r="F24827" s="29"/>
      <c r="G24827" s="45"/>
      <c r="L24827"/>
      <c r="M24827" s="46"/>
    </row>
    <row r="24828" spans="1:13" x14ac:dyDescent="0.3">
      <c r="A24828"/>
      <c r="B24828"/>
      <c r="C24828" s="29"/>
      <c r="D24828"/>
      <c r="E24828" s="44"/>
      <c r="F24828" s="29"/>
      <c r="G24828" s="45"/>
      <c r="L24828"/>
      <c r="M24828" s="46"/>
    </row>
    <row r="24829" spans="1:13" x14ac:dyDescent="0.3">
      <c r="A24829"/>
      <c r="B24829"/>
      <c r="C24829" s="29"/>
      <c r="D24829"/>
      <c r="E24829" s="44"/>
      <c r="F24829" s="29"/>
      <c r="G24829" s="45"/>
      <c r="L24829"/>
      <c r="M24829" s="46"/>
    </row>
    <row r="24830" spans="1:13" x14ac:dyDescent="0.3">
      <c r="A24830"/>
      <c r="B24830"/>
      <c r="C24830" s="29"/>
      <c r="D24830"/>
      <c r="E24830" s="44"/>
      <c r="F24830" s="29"/>
      <c r="G24830" s="45"/>
      <c r="L24830"/>
      <c r="M24830" s="46"/>
    </row>
    <row r="24831" spans="1:13" x14ac:dyDescent="0.3">
      <c r="A24831"/>
      <c r="B24831"/>
      <c r="C24831" s="29"/>
      <c r="D24831"/>
      <c r="E24831" s="44"/>
      <c r="F24831" s="29"/>
      <c r="G24831" s="45"/>
      <c r="L24831"/>
      <c r="M24831" s="46"/>
    </row>
    <row r="24832" spans="1:13" x14ac:dyDescent="0.3">
      <c r="A24832"/>
      <c r="B24832"/>
      <c r="C24832" s="29"/>
      <c r="D24832"/>
      <c r="E24832" s="44"/>
      <c r="F24832" s="29"/>
      <c r="G24832" s="45"/>
      <c r="L24832"/>
      <c r="M24832" s="46"/>
    </row>
    <row r="24833" spans="1:13" x14ac:dyDescent="0.3">
      <c r="A24833"/>
      <c r="B24833"/>
      <c r="C24833" s="29"/>
      <c r="D24833"/>
      <c r="E24833" s="44"/>
      <c r="F24833" s="29"/>
      <c r="G24833" s="45"/>
      <c r="L24833"/>
      <c r="M24833" s="46"/>
    </row>
    <row r="24834" spans="1:13" x14ac:dyDescent="0.3">
      <c r="A24834"/>
      <c r="B24834"/>
      <c r="C24834" s="29"/>
      <c r="D24834"/>
      <c r="E24834" s="44"/>
      <c r="F24834" s="29"/>
      <c r="G24834" s="45"/>
      <c r="L24834"/>
      <c r="M24834" s="46"/>
    </row>
    <row r="24835" spans="1:13" x14ac:dyDescent="0.3">
      <c r="A24835"/>
      <c r="B24835"/>
      <c r="C24835" s="29"/>
      <c r="D24835"/>
      <c r="E24835" s="44"/>
      <c r="F24835" s="29"/>
      <c r="G24835" s="45"/>
      <c r="L24835"/>
      <c r="M24835" s="46"/>
    </row>
    <row r="24836" spans="1:13" x14ac:dyDescent="0.3">
      <c r="A24836"/>
      <c r="B24836"/>
      <c r="C24836" s="29"/>
      <c r="D24836"/>
      <c r="E24836" s="44"/>
      <c r="F24836" s="29"/>
      <c r="G24836" s="45"/>
      <c r="L24836"/>
      <c r="M24836" s="46"/>
    </row>
    <row r="24837" spans="1:13" x14ac:dyDescent="0.3">
      <c r="A24837"/>
      <c r="B24837"/>
      <c r="C24837" s="29"/>
      <c r="D24837"/>
      <c r="E24837" s="44"/>
      <c r="F24837" s="29"/>
      <c r="G24837" s="45"/>
      <c r="L24837"/>
      <c r="M24837" s="46"/>
    </row>
    <row r="24838" spans="1:13" x14ac:dyDescent="0.3">
      <c r="A24838"/>
      <c r="B24838"/>
      <c r="C24838" s="29"/>
      <c r="D24838"/>
      <c r="E24838" s="44"/>
      <c r="F24838" s="29"/>
      <c r="G24838" s="45"/>
      <c r="L24838"/>
      <c r="M24838" s="46"/>
    </row>
    <row r="24839" spans="1:13" x14ac:dyDescent="0.3">
      <c r="A24839"/>
      <c r="B24839"/>
      <c r="C24839" s="29"/>
      <c r="D24839"/>
      <c r="E24839" s="44"/>
      <c r="F24839" s="29"/>
      <c r="G24839" s="45"/>
      <c r="L24839"/>
      <c r="M24839" s="46"/>
    </row>
    <row r="24840" spans="1:13" x14ac:dyDescent="0.3">
      <c r="A24840"/>
      <c r="B24840"/>
      <c r="C24840" s="29"/>
      <c r="D24840"/>
      <c r="E24840" s="44"/>
      <c r="F24840" s="29"/>
      <c r="G24840" s="45"/>
      <c r="L24840"/>
      <c r="M24840" s="46"/>
    </row>
    <row r="24841" spans="1:13" x14ac:dyDescent="0.3">
      <c r="A24841"/>
      <c r="B24841"/>
      <c r="C24841" s="29"/>
      <c r="D24841"/>
      <c r="E24841" s="44"/>
      <c r="F24841" s="29"/>
      <c r="G24841" s="45"/>
      <c r="L24841"/>
      <c r="M24841" s="46"/>
    </row>
    <row r="24842" spans="1:13" x14ac:dyDescent="0.3">
      <c r="A24842"/>
      <c r="B24842"/>
      <c r="C24842" s="29"/>
      <c r="D24842"/>
      <c r="E24842" s="44"/>
      <c r="F24842" s="29"/>
      <c r="G24842" s="45"/>
      <c r="L24842"/>
      <c r="M24842" s="46"/>
    </row>
    <row r="24843" spans="1:13" x14ac:dyDescent="0.3">
      <c r="A24843"/>
      <c r="B24843"/>
      <c r="C24843" s="29"/>
      <c r="D24843"/>
      <c r="E24843" s="44"/>
      <c r="F24843" s="29"/>
      <c r="G24843" s="45"/>
      <c r="L24843"/>
      <c r="M24843" s="46"/>
    </row>
    <row r="24844" spans="1:13" x14ac:dyDescent="0.3">
      <c r="A24844"/>
      <c r="B24844"/>
      <c r="C24844" s="29"/>
      <c r="D24844"/>
      <c r="E24844" s="44"/>
      <c r="F24844" s="29"/>
      <c r="G24844" s="45"/>
      <c r="L24844"/>
      <c r="M24844" s="46"/>
    </row>
    <row r="24845" spans="1:13" x14ac:dyDescent="0.3">
      <c r="A24845"/>
      <c r="B24845"/>
      <c r="C24845" s="29"/>
      <c r="D24845"/>
      <c r="E24845" s="44"/>
      <c r="F24845" s="29"/>
      <c r="G24845" s="45"/>
      <c r="L24845"/>
      <c r="M24845" s="46"/>
    </row>
    <row r="24846" spans="1:13" x14ac:dyDescent="0.3">
      <c r="A24846"/>
      <c r="B24846"/>
      <c r="C24846" s="29"/>
      <c r="D24846"/>
      <c r="E24846" s="44"/>
      <c r="F24846" s="29"/>
      <c r="G24846" s="45"/>
      <c r="L24846"/>
      <c r="M24846" s="46"/>
    </row>
    <row r="24847" spans="1:13" x14ac:dyDescent="0.3">
      <c r="A24847"/>
      <c r="B24847"/>
      <c r="C24847" s="29"/>
      <c r="D24847"/>
      <c r="E24847" s="44"/>
      <c r="F24847" s="29"/>
      <c r="G24847" s="45"/>
      <c r="L24847"/>
      <c r="M24847" s="46"/>
    </row>
    <row r="24848" spans="1:13" x14ac:dyDescent="0.3">
      <c r="A24848"/>
      <c r="B24848"/>
      <c r="C24848" s="29"/>
      <c r="D24848"/>
      <c r="E24848" s="44"/>
      <c r="F24848" s="29"/>
      <c r="G24848" s="45"/>
      <c r="L24848"/>
      <c r="M24848" s="46"/>
    </row>
    <row r="24849" spans="1:13" x14ac:dyDescent="0.3">
      <c r="A24849"/>
      <c r="B24849"/>
      <c r="C24849" s="29"/>
      <c r="D24849"/>
      <c r="E24849" s="44"/>
      <c r="F24849" s="29"/>
      <c r="G24849" s="45"/>
      <c r="L24849"/>
      <c r="M24849" s="46"/>
    </row>
    <row r="24850" spans="1:13" x14ac:dyDescent="0.3">
      <c r="A24850"/>
      <c r="B24850"/>
      <c r="C24850" s="29"/>
      <c r="D24850"/>
      <c r="E24850" s="44"/>
      <c r="F24850" s="29"/>
      <c r="G24850" s="45"/>
      <c r="L24850"/>
      <c r="M24850" s="46"/>
    </row>
    <row r="24851" spans="1:13" x14ac:dyDescent="0.3">
      <c r="A24851"/>
      <c r="B24851"/>
      <c r="C24851" s="29"/>
      <c r="D24851"/>
      <c r="E24851" s="44"/>
      <c r="F24851" s="29"/>
      <c r="G24851" s="45"/>
      <c r="L24851"/>
      <c r="M24851" s="46"/>
    </row>
    <row r="24852" spans="1:13" x14ac:dyDescent="0.3">
      <c r="A24852"/>
      <c r="B24852"/>
      <c r="C24852" s="29"/>
      <c r="D24852"/>
      <c r="E24852" s="44"/>
      <c r="F24852" s="29"/>
      <c r="G24852" s="45"/>
      <c r="L24852"/>
      <c r="M24852" s="46"/>
    </row>
    <row r="24853" spans="1:13" x14ac:dyDescent="0.3">
      <c r="A24853"/>
      <c r="B24853"/>
      <c r="C24853" s="29"/>
      <c r="D24853"/>
      <c r="E24853" s="44"/>
      <c r="F24853" s="29"/>
      <c r="G24853" s="45"/>
      <c r="L24853"/>
      <c r="M24853" s="46"/>
    </row>
    <row r="24854" spans="1:13" x14ac:dyDescent="0.3">
      <c r="A24854"/>
      <c r="B24854"/>
      <c r="C24854" s="29"/>
      <c r="D24854"/>
      <c r="E24854" s="44"/>
      <c r="F24854" s="29"/>
      <c r="G24854" s="45"/>
      <c r="L24854"/>
      <c r="M24854" s="46"/>
    </row>
    <row r="24855" spans="1:13" x14ac:dyDescent="0.3">
      <c r="A24855"/>
      <c r="B24855"/>
      <c r="C24855" s="29"/>
      <c r="D24855"/>
      <c r="E24855" s="44"/>
      <c r="F24855" s="29"/>
      <c r="G24855" s="45"/>
      <c r="L24855"/>
      <c r="M24855" s="46"/>
    </row>
    <row r="24856" spans="1:13" x14ac:dyDescent="0.3">
      <c r="A24856"/>
      <c r="B24856"/>
      <c r="C24856" s="29"/>
      <c r="D24856"/>
      <c r="E24856" s="44"/>
      <c r="F24856" s="29"/>
      <c r="G24856" s="45"/>
      <c r="L24856"/>
      <c r="M24856" s="46"/>
    </row>
    <row r="24857" spans="1:13" x14ac:dyDescent="0.3">
      <c r="A24857"/>
      <c r="B24857"/>
      <c r="C24857" s="29"/>
      <c r="D24857"/>
      <c r="E24857" s="44"/>
      <c r="F24857" s="29"/>
      <c r="G24857" s="45"/>
      <c r="L24857"/>
      <c r="M24857" s="46"/>
    </row>
    <row r="24858" spans="1:13" x14ac:dyDescent="0.3">
      <c r="A24858"/>
      <c r="B24858"/>
      <c r="C24858" s="29"/>
      <c r="D24858"/>
      <c r="E24858" s="44"/>
      <c r="F24858" s="29"/>
      <c r="G24858" s="45"/>
      <c r="L24858"/>
      <c r="M24858" s="46"/>
    </row>
    <row r="24859" spans="1:13" x14ac:dyDescent="0.3">
      <c r="A24859"/>
      <c r="B24859"/>
      <c r="C24859" s="29"/>
      <c r="D24859"/>
      <c r="E24859" s="44"/>
      <c r="F24859" s="29"/>
      <c r="G24859" s="45"/>
      <c r="L24859"/>
      <c r="M24859" s="46"/>
    </row>
    <row r="24860" spans="1:13" x14ac:dyDescent="0.3">
      <c r="A24860"/>
      <c r="B24860"/>
      <c r="C24860" s="29"/>
      <c r="D24860"/>
      <c r="E24860" s="44"/>
      <c r="F24860" s="29"/>
      <c r="G24860" s="45"/>
      <c r="L24860"/>
      <c r="M24860" s="46"/>
    </row>
    <row r="24861" spans="1:13" x14ac:dyDescent="0.3">
      <c r="A24861"/>
      <c r="B24861"/>
      <c r="C24861" s="29"/>
      <c r="D24861"/>
      <c r="E24861" s="44"/>
      <c r="F24861" s="29"/>
      <c r="G24861" s="45"/>
      <c r="L24861"/>
      <c r="M24861" s="46"/>
    </row>
    <row r="24862" spans="1:13" x14ac:dyDescent="0.3">
      <c r="A24862"/>
      <c r="B24862"/>
      <c r="C24862" s="29"/>
      <c r="D24862"/>
      <c r="E24862" s="44"/>
      <c r="F24862" s="29"/>
      <c r="G24862" s="45"/>
      <c r="L24862"/>
      <c r="M24862" s="46"/>
    </row>
    <row r="24863" spans="1:13" x14ac:dyDescent="0.3">
      <c r="A24863"/>
      <c r="B24863"/>
      <c r="C24863" s="29"/>
      <c r="D24863"/>
      <c r="E24863" s="44"/>
      <c r="F24863" s="29"/>
      <c r="G24863" s="45"/>
      <c r="L24863"/>
      <c r="M24863" s="46"/>
    </row>
    <row r="24864" spans="1:13" x14ac:dyDescent="0.3">
      <c r="A24864"/>
      <c r="B24864"/>
      <c r="C24864" s="29"/>
      <c r="D24864"/>
      <c r="E24864" s="44"/>
      <c r="F24864" s="29"/>
      <c r="G24864" s="45"/>
      <c r="L24864"/>
      <c r="M24864" s="46"/>
    </row>
    <row r="24865" spans="1:13" x14ac:dyDescent="0.3">
      <c r="A24865"/>
      <c r="B24865"/>
      <c r="C24865" s="29"/>
      <c r="D24865"/>
      <c r="E24865" s="44"/>
      <c r="F24865" s="29"/>
      <c r="G24865" s="45"/>
      <c r="L24865"/>
      <c r="M24865" s="46"/>
    </row>
    <row r="24866" spans="1:13" x14ac:dyDescent="0.3">
      <c r="A24866"/>
      <c r="B24866"/>
      <c r="C24866" s="29"/>
      <c r="D24866"/>
      <c r="E24866" s="44"/>
      <c r="F24866" s="29"/>
      <c r="G24866" s="45"/>
      <c r="L24866"/>
      <c r="M24866" s="46"/>
    </row>
    <row r="24867" spans="1:13" x14ac:dyDescent="0.3">
      <c r="A24867"/>
      <c r="B24867"/>
      <c r="C24867" s="29"/>
      <c r="D24867"/>
      <c r="E24867" s="44"/>
      <c r="F24867" s="29"/>
      <c r="G24867" s="45"/>
      <c r="L24867"/>
      <c r="M24867" s="46"/>
    </row>
    <row r="24868" spans="1:13" x14ac:dyDescent="0.3">
      <c r="A24868"/>
      <c r="B24868"/>
      <c r="C24868" s="29"/>
      <c r="D24868"/>
      <c r="E24868" s="44"/>
      <c r="F24868" s="29"/>
      <c r="G24868" s="45"/>
      <c r="L24868"/>
      <c r="M24868" s="46"/>
    </row>
    <row r="24869" spans="1:13" x14ac:dyDescent="0.3">
      <c r="A24869"/>
      <c r="B24869"/>
      <c r="C24869" s="29"/>
      <c r="D24869"/>
      <c r="E24869" s="44"/>
      <c r="F24869" s="29"/>
      <c r="G24869" s="45"/>
      <c r="L24869"/>
      <c r="M24869" s="46"/>
    </row>
    <row r="24870" spans="1:13" x14ac:dyDescent="0.3">
      <c r="A24870"/>
      <c r="B24870"/>
      <c r="C24870" s="29"/>
      <c r="D24870"/>
      <c r="E24870" s="44"/>
      <c r="F24870" s="29"/>
      <c r="G24870" s="45"/>
      <c r="L24870"/>
      <c r="M24870" s="46"/>
    </row>
    <row r="24871" spans="1:13" x14ac:dyDescent="0.3">
      <c r="A24871"/>
      <c r="B24871"/>
      <c r="C24871" s="29"/>
      <c r="D24871"/>
      <c r="E24871" s="44"/>
      <c r="F24871" s="29"/>
      <c r="G24871" s="45"/>
      <c r="L24871"/>
      <c r="M24871" s="46"/>
    </row>
    <row r="24872" spans="1:13" x14ac:dyDescent="0.3">
      <c r="A24872"/>
      <c r="B24872"/>
      <c r="C24872" s="29"/>
      <c r="D24872"/>
      <c r="E24872" s="44"/>
      <c r="F24872" s="29"/>
      <c r="G24872" s="45"/>
      <c r="L24872"/>
      <c r="M24872" s="46"/>
    </row>
    <row r="24873" spans="1:13" x14ac:dyDescent="0.3">
      <c r="A24873"/>
      <c r="B24873"/>
      <c r="C24873" s="29"/>
      <c r="D24873"/>
      <c r="E24873" s="44"/>
      <c r="F24873" s="29"/>
      <c r="G24873" s="45"/>
      <c r="L24873"/>
      <c r="M24873" s="46"/>
    </row>
    <row r="24874" spans="1:13" x14ac:dyDescent="0.3">
      <c r="A24874"/>
      <c r="B24874"/>
      <c r="C24874" s="29"/>
      <c r="D24874"/>
      <c r="E24874" s="44"/>
      <c r="F24874" s="29"/>
      <c r="G24874" s="45"/>
      <c r="L24874"/>
      <c r="M24874" s="46"/>
    </row>
    <row r="24875" spans="1:13" x14ac:dyDescent="0.3">
      <c r="A24875"/>
      <c r="B24875"/>
      <c r="C24875" s="29"/>
      <c r="D24875"/>
      <c r="E24875" s="44"/>
      <c r="F24875" s="29"/>
      <c r="G24875" s="45"/>
      <c r="L24875"/>
      <c r="M24875" s="46"/>
    </row>
    <row r="24876" spans="1:13" x14ac:dyDescent="0.3">
      <c r="A24876"/>
      <c r="B24876"/>
      <c r="C24876" s="29"/>
      <c r="D24876"/>
      <c r="E24876" s="44"/>
      <c r="F24876" s="29"/>
      <c r="G24876" s="45"/>
      <c r="L24876"/>
      <c r="M24876" s="46"/>
    </row>
    <row r="24877" spans="1:13" x14ac:dyDescent="0.3">
      <c r="A24877"/>
      <c r="B24877"/>
      <c r="C24877" s="29"/>
      <c r="D24877"/>
      <c r="E24877" s="44"/>
      <c r="F24877" s="29"/>
      <c r="G24877" s="45"/>
      <c r="L24877"/>
      <c r="M24877" s="46"/>
    </row>
    <row r="24878" spans="1:13" x14ac:dyDescent="0.3">
      <c r="A24878"/>
      <c r="B24878"/>
      <c r="C24878" s="29"/>
      <c r="D24878"/>
      <c r="E24878" s="44"/>
      <c r="F24878" s="29"/>
      <c r="G24878" s="45"/>
      <c r="L24878"/>
      <c r="M24878" s="46"/>
    </row>
    <row r="24879" spans="1:13" x14ac:dyDescent="0.3">
      <c r="A24879"/>
      <c r="B24879"/>
      <c r="C24879" s="29"/>
      <c r="D24879"/>
      <c r="E24879" s="44"/>
      <c r="F24879" s="29"/>
      <c r="G24879" s="45"/>
      <c r="L24879"/>
      <c r="M24879" s="46"/>
    </row>
    <row r="24880" spans="1:13" x14ac:dyDescent="0.3">
      <c r="A24880"/>
      <c r="B24880"/>
      <c r="C24880" s="29"/>
      <c r="D24880"/>
      <c r="E24880" s="44"/>
      <c r="F24880" s="29"/>
      <c r="G24880" s="45"/>
      <c r="L24880"/>
      <c r="M24880" s="46"/>
    </row>
    <row r="24881" spans="1:13" x14ac:dyDescent="0.3">
      <c r="A24881"/>
      <c r="B24881"/>
      <c r="C24881" s="29"/>
      <c r="D24881"/>
      <c r="E24881" s="44"/>
      <c r="F24881" s="29"/>
      <c r="G24881" s="45"/>
      <c r="L24881"/>
      <c r="M24881" s="46"/>
    </row>
    <row r="24882" spans="1:13" x14ac:dyDescent="0.3">
      <c r="A24882"/>
      <c r="B24882"/>
      <c r="C24882" s="29"/>
      <c r="D24882"/>
      <c r="E24882" s="44"/>
      <c r="F24882" s="29"/>
      <c r="G24882" s="45"/>
      <c r="L24882"/>
      <c r="M24882" s="46"/>
    </row>
    <row r="24883" spans="1:13" x14ac:dyDescent="0.3">
      <c r="A24883"/>
      <c r="B24883"/>
      <c r="C24883" s="29"/>
      <c r="D24883"/>
      <c r="E24883" s="44"/>
      <c r="F24883" s="29"/>
      <c r="G24883" s="45"/>
      <c r="L24883"/>
      <c r="M24883" s="46"/>
    </row>
    <row r="24884" spans="1:13" x14ac:dyDescent="0.3">
      <c r="A24884"/>
      <c r="B24884"/>
      <c r="C24884" s="29"/>
      <c r="D24884"/>
      <c r="E24884" s="44"/>
      <c r="F24884" s="29"/>
      <c r="G24884" s="45"/>
      <c r="L24884"/>
      <c r="M24884" s="46"/>
    </row>
    <row r="24885" spans="1:13" x14ac:dyDescent="0.3">
      <c r="A24885"/>
      <c r="B24885"/>
      <c r="C24885" s="29"/>
      <c r="D24885"/>
      <c r="E24885" s="44"/>
      <c r="F24885" s="29"/>
      <c r="G24885" s="45"/>
      <c r="L24885"/>
      <c r="M24885" s="46"/>
    </row>
    <row r="24886" spans="1:13" x14ac:dyDescent="0.3">
      <c r="A24886"/>
      <c r="B24886"/>
      <c r="C24886" s="29"/>
      <c r="D24886"/>
      <c r="E24886" s="44"/>
      <c r="F24886" s="29"/>
      <c r="G24886" s="45"/>
      <c r="L24886"/>
      <c r="M24886" s="46"/>
    </row>
    <row r="24887" spans="1:13" x14ac:dyDescent="0.3">
      <c r="A24887"/>
      <c r="B24887"/>
      <c r="C24887" s="29"/>
      <c r="D24887"/>
      <c r="E24887" s="44"/>
      <c r="F24887" s="29"/>
      <c r="G24887" s="45"/>
      <c r="L24887"/>
      <c r="M24887" s="46"/>
    </row>
    <row r="24888" spans="1:13" x14ac:dyDescent="0.3">
      <c r="A24888"/>
      <c r="B24888"/>
      <c r="C24888" s="29"/>
      <c r="D24888"/>
      <c r="E24888" s="44"/>
      <c r="F24888" s="29"/>
      <c r="G24888" s="45"/>
      <c r="L24888"/>
      <c r="M24888" s="46"/>
    </row>
    <row r="24889" spans="1:13" x14ac:dyDescent="0.3">
      <c r="A24889"/>
      <c r="B24889"/>
      <c r="C24889" s="29"/>
      <c r="D24889"/>
      <c r="E24889" s="44"/>
      <c r="F24889" s="29"/>
      <c r="G24889" s="45"/>
      <c r="L24889"/>
      <c r="M24889" s="46"/>
    </row>
    <row r="24890" spans="1:13" x14ac:dyDescent="0.3">
      <c r="A24890"/>
      <c r="B24890"/>
      <c r="C24890" s="29"/>
      <c r="D24890"/>
      <c r="E24890" s="44"/>
      <c r="F24890" s="29"/>
      <c r="G24890" s="45"/>
      <c r="L24890"/>
      <c r="M24890" s="46"/>
    </row>
    <row r="24891" spans="1:13" x14ac:dyDescent="0.3">
      <c r="A24891"/>
      <c r="B24891"/>
      <c r="C24891" s="29"/>
      <c r="D24891"/>
      <c r="E24891" s="44"/>
      <c r="F24891" s="29"/>
      <c r="G24891" s="45"/>
      <c r="L24891"/>
      <c r="M24891" s="46"/>
    </row>
    <row r="24892" spans="1:13" x14ac:dyDescent="0.3">
      <c r="A24892"/>
      <c r="B24892"/>
      <c r="C24892" s="29"/>
      <c r="D24892"/>
      <c r="E24892" s="44"/>
      <c r="F24892" s="29"/>
      <c r="G24892" s="45"/>
      <c r="L24892"/>
      <c r="M24892" s="46"/>
    </row>
    <row r="24893" spans="1:13" x14ac:dyDescent="0.3">
      <c r="A24893"/>
      <c r="B24893"/>
      <c r="C24893" s="29"/>
      <c r="D24893"/>
      <c r="E24893" s="44"/>
      <c r="F24893" s="29"/>
      <c r="G24893" s="45"/>
      <c r="L24893"/>
      <c r="M24893" s="46"/>
    </row>
    <row r="24894" spans="1:13" x14ac:dyDescent="0.3">
      <c r="A24894"/>
      <c r="B24894"/>
      <c r="C24894" s="29"/>
      <c r="D24894"/>
      <c r="E24894" s="44"/>
      <c r="F24894" s="29"/>
      <c r="G24894" s="45"/>
      <c r="L24894"/>
      <c r="M24894" s="46"/>
    </row>
    <row r="24895" spans="1:13" x14ac:dyDescent="0.3">
      <c r="A24895"/>
      <c r="B24895"/>
      <c r="C24895" s="29"/>
      <c r="D24895"/>
      <c r="E24895" s="44"/>
      <c r="F24895" s="29"/>
      <c r="G24895" s="45"/>
      <c r="L24895"/>
      <c r="M24895" s="46"/>
    </row>
    <row r="24896" spans="1:13" x14ac:dyDescent="0.3">
      <c r="A24896"/>
      <c r="B24896"/>
      <c r="C24896" s="29"/>
      <c r="D24896"/>
      <c r="E24896" s="44"/>
      <c r="F24896" s="29"/>
      <c r="G24896" s="45"/>
      <c r="L24896"/>
      <c r="M24896" s="46"/>
    </row>
    <row r="24897" spans="1:13" x14ac:dyDescent="0.3">
      <c r="A24897"/>
      <c r="B24897"/>
      <c r="C24897" s="29"/>
      <c r="D24897"/>
      <c r="E24897" s="44"/>
      <c r="F24897" s="29"/>
      <c r="G24897" s="45"/>
      <c r="L24897"/>
      <c r="M24897" s="46"/>
    </row>
    <row r="24898" spans="1:13" x14ac:dyDescent="0.3">
      <c r="A24898"/>
      <c r="B24898"/>
      <c r="C24898" s="29"/>
      <c r="D24898"/>
      <c r="E24898" s="44"/>
      <c r="F24898" s="29"/>
      <c r="G24898" s="45"/>
      <c r="L24898"/>
      <c r="M24898" s="46"/>
    </row>
    <row r="24899" spans="1:13" x14ac:dyDescent="0.3">
      <c r="A24899"/>
      <c r="B24899"/>
      <c r="C24899" s="29"/>
      <c r="D24899"/>
      <c r="E24899" s="44"/>
      <c r="F24899" s="29"/>
      <c r="G24899" s="45"/>
      <c r="L24899"/>
      <c r="M24899" s="46"/>
    </row>
    <row r="24900" spans="1:13" x14ac:dyDescent="0.3">
      <c r="A24900"/>
      <c r="B24900"/>
      <c r="C24900" s="29"/>
      <c r="D24900"/>
      <c r="E24900" s="44"/>
      <c r="F24900" s="29"/>
      <c r="G24900" s="45"/>
      <c r="L24900"/>
      <c r="M24900" s="46"/>
    </row>
    <row r="24901" spans="1:13" x14ac:dyDescent="0.3">
      <c r="A24901"/>
      <c r="B24901"/>
      <c r="C24901" s="29"/>
      <c r="D24901"/>
      <c r="E24901" s="44"/>
      <c r="F24901" s="29"/>
      <c r="G24901" s="45"/>
      <c r="L24901"/>
      <c r="M24901" s="46"/>
    </row>
    <row r="24902" spans="1:13" x14ac:dyDescent="0.3">
      <c r="A24902"/>
      <c r="B24902"/>
      <c r="C24902" s="29"/>
      <c r="D24902"/>
      <c r="E24902" s="44"/>
      <c r="F24902" s="29"/>
      <c r="G24902" s="45"/>
      <c r="L24902"/>
      <c r="M24902" s="46"/>
    </row>
    <row r="24903" spans="1:13" x14ac:dyDescent="0.3">
      <c r="A24903"/>
      <c r="B24903"/>
      <c r="C24903" s="29"/>
      <c r="D24903"/>
      <c r="E24903" s="44"/>
      <c r="F24903" s="29"/>
      <c r="G24903" s="45"/>
      <c r="L24903"/>
      <c r="M24903" s="46"/>
    </row>
    <row r="24904" spans="1:13" x14ac:dyDescent="0.3">
      <c r="A24904"/>
      <c r="B24904"/>
      <c r="C24904" s="29"/>
      <c r="D24904"/>
      <c r="E24904" s="44"/>
      <c r="F24904" s="29"/>
      <c r="G24904" s="45"/>
      <c r="L24904"/>
      <c r="M24904" s="46"/>
    </row>
    <row r="24905" spans="1:13" x14ac:dyDescent="0.3">
      <c r="A24905"/>
      <c r="B24905"/>
      <c r="C24905" s="29"/>
      <c r="D24905"/>
      <c r="E24905" s="44"/>
      <c r="F24905" s="29"/>
      <c r="G24905" s="45"/>
      <c r="L24905"/>
      <c r="M24905" s="46"/>
    </row>
    <row r="24906" spans="1:13" x14ac:dyDescent="0.3">
      <c r="A24906"/>
      <c r="B24906"/>
      <c r="C24906" s="29"/>
      <c r="D24906"/>
      <c r="E24906" s="44"/>
      <c r="F24906" s="29"/>
      <c r="G24906" s="45"/>
      <c r="L24906"/>
      <c r="M24906" s="46"/>
    </row>
    <row r="24907" spans="1:13" x14ac:dyDescent="0.3">
      <c r="A24907"/>
      <c r="B24907"/>
      <c r="C24907" s="29"/>
      <c r="D24907"/>
      <c r="E24907" s="44"/>
      <c r="F24907" s="29"/>
      <c r="G24907" s="45"/>
      <c r="L24907"/>
      <c r="M24907" s="46"/>
    </row>
    <row r="24908" spans="1:13" x14ac:dyDescent="0.3">
      <c r="A24908"/>
      <c r="B24908"/>
      <c r="C24908" s="29"/>
      <c r="D24908"/>
      <c r="E24908" s="44"/>
      <c r="F24908" s="29"/>
      <c r="G24908" s="45"/>
      <c r="L24908"/>
      <c r="M24908" s="46"/>
    </row>
    <row r="24909" spans="1:13" x14ac:dyDescent="0.3">
      <c r="A24909"/>
      <c r="B24909"/>
      <c r="C24909" s="29"/>
      <c r="D24909"/>
      <c r="E24909" s="44"/>
      <c r="F24909" s="29"/>
      <c r="G24909" s="45"/>
      <c r="L24909"/>
      <c r="M24909" s="46"/>
    </row>
    <row r="24910" spans="1:13" x14ac:dyDescent="0.3">
      <c r="A24910"/>
      <c r="B24910"/>
      <c r="C24910" s="29"/>
      <c r="D24910"/>
      <c r="E24910" s="44"/>
      <c r="F24910" s="29"/>
      <c r="G24910" s="45"/>
      <c r="L24910"/>
      <c r="M24910" s="46"/>
    </row>
    <row r="24911" spans="1:13" x14ac:dyDescent="0.3">
      <c r="A24911"/>
      <c r="B24911"/>
      <c r="C24911" s="29"/>
      <c r="D24911"/>
      <c r="E24911" s="44"/>
      <c r="F24911" s="29"/>
      <c r="G24911" s="45"/>
      <c r="L24911"/>
      <c r="M24911" s="46"/>
    </row>
    <row r="24912" spans="1:13" x14ac:dyDescent="0.3">
      <c r="A24912"/>
      <c r="B24912"/>
      <c r="C24912" s="29"/>
      <c r="D24912"/>
      <c r="E24912" s="44"/>
      <c r="F24912" s="29"/>
      <c r="G24912" s="45"/>
      <c r="L24912"/>
      <c r="M24912" s="46"/>
    </row>
    <row r="24913" spans="1:13" x14ac:dyDescent="0.3">
      <c r="A24913"/>
      <c r="B24913"/>
      <c r="C24913" s="29"/>
      <c r="D24913"/>
      <c r="E24913" s="44"/>
      <c r="F24913" s="29"/>
      <c r="G24913" s="45"/>
      <c r="L24913"/>
      <c r="M24913" s="46"/>
    </row>
    <row r="24914" spans="1:13" x14ac:dyDescent="0.3">
      <c r="A24914"/>
      <c r="B24914"/>
      <c r="C24914" s="29"/>
      <c r="D24914"/>
      <c r="E24914" s="44"/>
      <c r="F24914" s="29"/>
      <c r="G24914" s="45"/>
      <c r="L24914"/>
      <c r="M24914" s="46"/>
    </row>
    <row r="24915" spans="1:13" x14ac:dyDescent="0.3">
      <c r="A24915"/>
      <c r="B24915"/>
      <c r="C24915" s="29"/>
      <c r="D24915"/>
      <c r="E24915" s="44"/>
      <c r="F24915" s="29"/>
      <c r="G24915" s="45"/>
      <c r="L24915"/>
      <c r="M24915" s="46"/>
    </row>
    <row r="24916" spans="1:13" x14ac:dyDescent="0.3">
      <c r="A24916"/>
      <c r="B24916"/>
      <c r="C24916" s="29"/>
      <c r="D24916"/>
      <c r="E24916" s="44"/>
      <c r="F24916" s="29"/>
      <c r="G24916" s="45"/>
      <c r="L24916"/>
      <c r="M24916" s="46"/>
    </row>
    <row r="24917" spans="1:13" x14ac:dyDescent="0.3">
      <c r="A24917"/>
      <c r="B24917"/>
      <c r="C24917" s="29"/>
      <c r="D24917"/>
      <c r="E24917" s="44"/>
      <c r="F24917" s="29"/>
      <c r="G24917" s="45"/>
      <c r="L24917"/>
      <c r="M24917" s="46"/>
    </row>
    <row r="24918" spans="1:13" x14ac:dyDescent="0.3">
      <c r="A24918"/>
      <c r="B24918"/>
      <c r="C24918" s="29"/>
      <c r="D24918"/>
      <c r="E24918" s="44"/>
      <c r="F24918" s="29"/>
      <c r="G24918" s="45"/>
      <c r="L24918"/>
      <c r="M24918" s="46"/>
    </row>
    <row r="24919" spans="1:13" x14ac:dyDescent="0.3">
      <c r="A24919"/>
      <c r="B24919"/>
      <c r="C24919" s="29"/>
      <c r="D24919"/>
      <c r="E24919" s="44"/>
      <c r="F24919" s="29"/>
      <c r="G24919" s="45"/>
      <c r="L24919"/>
      <c r="M24919" s="46"/>
    </row>
    <row r="24920" spans="1:13" x14ac:dyDescent="0.3">
      <c r="A24920"/>
      <c r="B24920"/>
      <c r="C24920" s="29"/>
      <c r="D24920"/>
      <c r="E24920" s="44"/>
      <c r="F24920" s="29"/>
      <c r="G24920" s="45"/>
      <c r="L24920"/>
      <c r="M24920" s="46"/>
    </row>
    <row r="24921" spans="1:13" x14ac:dyDescent="0.3">
      <c r="A24921"/>
      <c r="B24921"/>
      <c r="C24921" s="29"/>
      <c r="D24921"/>
      <c r="E24921" s="44"/>
      <c r="F24921" s="29"/>
      <c r="G24921" s="45"/>
      <c r="L24921"/>
      <c r="M24921" s="46"/>
    </row>
    <row r="24922" spans="1:13" x14ac:dyDescent="0.3">
      <c r="A24922"/>
      <c r="B24922"/>
      <c r="C24922" s="29"/>
      <c r="D24922"/>
      <c r="E24922" s="44"/>
      <c r="F24922" s="29"/>
      <c r="G24922" s="45"/>
      <c r="L24922"/>
      <c r="M24922" s="46"/>
    </row>
    <row r="24923" spans="1:13" x14ac:dyDescent="0.3">
      <c r="A24923"/>
      <c r="B24923"/>
      <c r="C24923" s="29"/>
      <c r="D24923"/>
      <c r="E24923" s="44"/>
      <c r="F24923" s="29"/>
      <c r="G24923" s="45"/>
      <c r="L24923"/>
      <c r="M24923" s="46"/>
    </row>
    <row r="24924" spans="1:13" x14ac:dyDescent="0.3">
      <c r="A24924"/>
      <c r="B24924"/>
      <c r="C24924" s="29"/>
      <c r="D24924"/>
      <c r="E24924" s="44"/>
      <c r="F24924" s="29"/>
      <c r="G24924" s="45"/>
      <c r="L24924"/>
      <c r="M24924" s="46"/>
    </row>
    <row r="24925" spans="1:13" x14ac:dyDescent="0.3">
      <c r="A24925"/>
      <c r="B24925"/>
      <c r="C24925" s="29"/>
      <c r="D24925"/>
      <c r="E24925" s="44"/>
      <c r="F24925" s="29"/>
      <c r="G24925" s="45"/>
      <c r="L24925"/>
      <c r="M24925" s="46"/>
    </row>
    <row r="24926" spans="1:13" x14ac:dyDescent="0.3">
      <c r="A24926"/>
      <c r="B24926"/>
      <c r="C24926" s="29"/>
      <c r="D24926"/>
      <c r="E24926" s="44"/>
      <c r="F24926" s="29"/>
      <c r="G24926" s="45"/>
      <c r="L24926"/>
      <c r="M24926" s="46"/>
    </row>
    <row r="24927" spans="1:13" x14ac:dyDescent="0.3">
      <c r="A24927"/>
      <c r="B24927"/>
      <c r="C24927" s="29"/>
      <c r="D24927"/>
      <c r="E24927" s="44"/>
      <c r="F24927" s="29"/>
      <c r="G24927" s="45"/>
      <c r="L24927"/>
      <c r="M24927" s="46"/>
    </row>
    <row r="24928" spans="1:13" x14ac:dyDescent="0.3">
      <c r="A24928"/>
      <c r="B24928"/>
      <c r="C24928" s="29"/>
      <c r="D24928"/>
      <c r="E24928" s="44"/>
      <c r="F24928" s="29"/>
      <c r="G24928" s="45"/>
      <c r="L24928"/>
      <c r="M24928" s="46"/>
    </row>
    <row r="24929" spans="1:13" x14ac:dyDescent="0.3">
      <c r="A24929"/>
      <c r="B24929"/>
      <c r="C24929" s="29"/>
      <c r="D24929"/>
      <c r="E24929" s="44"/>
      <c r="F24929" s="29"/>
      <c r="G24929" s="45"/>
      <c r="L24929"/>
      <c r="M24929" s="46"/>
    </row>
    <row r="24930" spans="1:13" x14ac:dyDescent="0.3">
      <c r="A24930"/>
      <c r="B24930"/>
      <c r="C24930" s="29"/>
      <c r="D24930"/>
      <c r="E24930" s="44"/>
      <c r="F24930" s="29"/>
      <c r="G24930" s="45"/>
      <c r="L24930"/>
      <c r="M24930" s="46"/>
    </row>
    <row r="24931" spans="1:13" x14ac:dyDescent="0.3">
      <c r="A24931"/>
      <c r="B24931"/>
      <c r="C24931" s="29"/>
      <c r="D24931"/>
      <c r="E24931" s="44"/>
      <c r="F24931" s="29"/>
      <c r="G24931" s="45"/>
      <c r="L24931"/>
      <c r="M24931" s="46"/>
    </row>
    <row r="24932" spans="1:13" x14ac:dyDescent="0.3">
      <c r="A24932"/>
      <c r="B24932"/>
      <c r="C24932" s="29"/>
      <c r="D24932"/>
      <c r="E24932" s="44"/>
      <c r="F24932" s="29"/>
      <c r="G24932" s="45"/>
      <c r="L24932"/>
      <c r="M24932" s="46"/>
    </row>
    <row r="24933" spans="1:13" x14ac:dyDescent="0.3">
      <c r="A24933"/>
      <c r="B24933"/>
      <c r="C24933" s="29"/>
      <c r="D24933"/>
      <c r="E24933" s="44"/>
      <c r="F24933" s="29"/>
      <c r="G24933" s="45"/>
      <c r="L24933"/>
      <c r="M24933" s="46"/>
    </row>
    <row r="24934" spans="1:13" x14ac:dyDescent="0.3">
      <c r="A24934"/>
      <c r="B24934"/>
      <c r="C24934" s="29"/>
      <c r="D24934"/>
      <c r="E24934" s="44"/>
      <c r="F24934" s="29"/>
      <c r="G24934" s="45"/>
      <c r="L24934"/>
      <c r="M24934" s="46"/>
    </row>
    <row r="24935" spans="1:13" x14ac:dyDescent="0.3">
      <c r="A24935"/>
      <c r="B24935"/>
      <c r="C24935" s="29"/>
      <c r="D24935"/>
      <c r="E24935" s="44"/>
      <c r="F24935" s="29"/>
      <c r="G24935" s="45"/>
      <c r="L24935"/>
      <c r="M24935" s="46"/>
    </row>
    <row r="24936" spans="1:13" x14ac:dyDescent="0.3">
      <c r="A24936"/>
      <c r="B24936"/>
      <c r="C24936" s="29"/>
      <c r="D24936"/>
      <c r="E24936" s="44"/>
      <c r="F24936" s="29"/>
      <c r="G24936" s="45"/>
      <c r="L24936"/>
      <c r="M24936" s="46"/>
    </row>
    <row r="24937" spans="1:13" x14ac:dyDescent="0.3">
      <c r="A24937"/>
      <c r="B24937"/>
      <c r="C24937" s="29"/>
      <c r="D24937"/>
      <c r="E24937" s="44"/>
      <c r="F24937" s="29"/>
      <c r="G24937" s="45"/>
      <c r="L24937"/>
      <c r="M24937" s="46"/>
    </row>
    <row r="24938" spans="1:13" x14ac:dyDescent="0.3">
      <c r="A24938"/>
      <c r="B24938"/>
      <c r="C24938" s="29"/>
      <c r="D24938"/>
      <c r="E24938" s="44"/>
      <c r="F24938" s="29"/>
      <c r="G24938" s="45"/>
      <c r="L24938"/>
      <c r="M24938" s="46"/>
    </row>
    <row r="24939" spans="1:13" x14ac:dyDescent="0.3">
      <c r="A24939"/>
      <c r="B24939"/>
      <c r="C24939" s="29"/>
      <c r="D24939"/>
      <c r="E24939" s="44"/>
      <c r="F24939" s="29"/>
      <c r="G24939" s="45"/>
      <c r="L24939"/>
      <c r="M24939" s="46"/>
    </row>
    <row r="24940" spans="1:13" x14ac:dyDescent="0.3">
      <c r="A24940"/>
      <c r="B24940"/>
      <c r="C24940" s="29"/>
      <c r="D24940"/>
      <c r="E24940" s="44"/>
      <c r="F24940" s="29"/>
      <c r="G24940" s="45"/>
      <c r="L24940"/>
      <c r="M24940" s="46"/>
    </row>
    <row r="24941" spans="1:13" x14ac:dyDescent="0.3">
      <c r="A24941"/>
      <c r="B24941"/>
      <c r="C24941" s="29"/>
      <c r="D24941"/>
      <c r="E24941" s="44"/>
      <c r="F24941" s="29"/>
      <c r="G24941" s="45"/>
      <c r="L24941"/>
      <c r="M24941" s="46"/>
    </row>
    <row r="24942" spans="1:13" x14ac:dyDescent="0.3">
      <c r="A24942"/>
      <c r="B24942"/>
      <c r="C24942" s="29"/>
      <c r="D24942"/>
      <c r="E24942" s="44"/>
      <c r="F24942" s="29"/>
      <c r="G24942" s="45"/>
      <c r="L24942"/>
      <c r="M24942" s="46"/>
    </row>
    <row r="24943" spans="1:13" x14ac:dyDescent="0.3">
      <c r="A24943"/>
      <c r="B24943"/>
      <c r="C24943" s="29"/>
      <c r="D24943"/>
      <c r="E24943" s="44"/>
      <c r="F24943" s="29"/>
      <c r="G24943" s="45"/>
      <c r="L24943"/>
      <c r="M24943" s="46"/>
    </row>
    <row r="24944" spans="1:13" x14ac:dyDescent="0.3">
      <c r="A24944"/>
      <c r="B24944"/>
      <c r="C24944" s="29"/>
      <c r="D24944"/>
      <c r="E24944" s="44"/>
      <c r="F24944" s="29"/>
      <c r="G24944" s="45"/>
      <c r="L24944"/>
      <c r="M24944" s="46"/>
    </row>
    <row r="24945" spans="1:13" x14ac:dyDescent="0.3">
      <c r="A24945"/>
      <c r="B24945"/>
      <c r="C24945" s="29"/>
      <c r="D24945"/>
      <c r="E24945" s="44"/>
      <c r="F24945" s="29"/>
      <c r="G24945" s="45"/>
      <c r="L24945"/>
      <c r="M24945" s="46"/>
    </row>
    <row r="24946" spans="1:13" x14ac:dyDescent="0.3">
      <c r="A24946"/>
      <c r="B24946"/>
      <c r="C24946" s="29"/>
      <c r="D24946"/>
      <c r="E24946" s="44"/>
      <c r="F24946" s="29"/>
      <c r="G24946" s="45"/>
      <c r="L24946"/>
      <c r="M24946" s="46"/>
    </row>
    <row r="24947" spans="1:13" x14ac:dyDescent="0.3">
      <c r="A24947"/>
      <c r="B24947"/>
      <c r="C24947" s="29"/>
      <c r="D24947"/>
      <c r="E24947" s="44"/>
      <c r="F24947" s="29"/>
      <c r="G24947" s="45"/>
      <c r="L24947"/>
      <c r="M24947" s="46"/>
    </row>
    <row r="24948" spans="1:13" x14ac:dyDescent="0.3">
      <c r="A24948"/>
      <c r="B24948"/>
      <c r="C24948" s="29"/>
      <c r="D24948"/>
      <c r="E24948" s="44"/>
      <c r="F24948" s="29"/>
      <c r="G24948" s="45"/>
      <c r="L24948"/>
      <c r="M24948" s="46"/>
    </row>
    <row r="24949" spans="1:13" x14ac:dyDescent="0.3">
      <c r="A24949"/>
      <c r="B24949"/>
      <c r="C24949" s="29"/>
      <c r="D24949"/>
      <c r="E24949" s="44"/>
      <c r="F24949" s="29"/>
      <c r="G24949" s="45"/>
      <c r="L24949"/>
      <c r="M24949" s="46"/>
    </row>
    <row r="24950" spans="1:13" x14ac:dyDescent="0.3">
      <c r="A24950"/>
      <c r="B24950"/>
      <c r="C24950" s="29"/>
      <c r="D24950"/>
      <c r="E24950" s="44"/>
      <c r="F24950" s="29"/>
      <c r="G24950" s="45"/>
      <c r="L24950"/>
      <c r="M24950" s="46"/>
    </row>
    <row r="24951" spans="1:13" x14ac:dyDescent="0.3">
      <c r="A24951"/>
      <c r="B24951"/>
      <c r="C24951" s="29"/>
      <c r="D24951"/>
      <c r="E24951" s="44"/>
      <c r="F24951" s="29"/>
      <c r="G24951" s="45"/>
      <c r="L24951"/>
      <c r="M24951" s="46"/>
    </row>
    <row r="24952" spans="1:13" x14ac:dyDescent="0.3">
      <c r="A24952"/>
      <c r="B24952"/>
      <c r="C24952" s="29"/>
      <c r="D24952"/>
      <c r="E24952" s="44"/>
      <c r="F24952" s="29"/>
      <c r="G24952" s="45"/>
      <c r="L24952"/>
      <c r="M24952" s="46"/>
    </row>
    <row r="24953" spans="1:13" x14ac:dyDescent="0.3">
      <c r="A24953"/>
      <c r="B24953"/>
      <c r="C24953" s="29"/>
      <c r="D24953"/>
      <c r="E24953" s="44"/>
      <c r="F24953" s="29"/>
      <c r="G24953" s="45"/>
      <c r="L24953"/>
      <c r="M24953" s="46"/>
    </row>
    <row r="24954" spans="1:13" x14ac:dyDescent="0.3">
      <c r="A24954"/>
      <c r="B24954"/>
      <c r="C24954" s="29"/>
      <c r="D24954"/>
      <c r="E24954" s="44"/>
      <c r="F24954" s="29"/>
      <c r="G24954" s="45"/>
      <c r="L24954"/>
      <c r="M24954" s="46"/>
    </row>
    <row r="24955" spans="1:13" x14ac:dyDescent="0.3">
      <c r="A24955"/>
      <c r="B24955"/>
      <c r="C24955" s="29"/>
      <c r="D24955"/>
      <c r="E24955" s="44"/>
      <c r="F24955" s="29"/>
      <c r="G24955" s="45"/>
      <c r="L24955"/>
      <c r="M24955" s="46"/>
    </row>
    <row r="24956" spans="1:13" x14ac:dyDescent="0.3">
      <c r="A24956"/>
      <c r="B24956"/>
      <c r="C24956" s="29"/>
      <c r="D24956"/>
      <c r="E24956" s="44"/>
      <c r="F24956" s="29"/>
      <c r="G24956" s="45"/>
      <c r="L24956"/>
      <c r="M24956" s="46"/>
    </row>
    <row r="24957" spans="1:13" x14ac:dyDescent="0.3">
      <c r="A24957"/>
      <c r="B24957"/>
      <c r="C24957" s="29"/>
      <c r="D24957"/>
      <c r="E24957" s="44"/>
      <c r="F24957" s="29"/>
      <c r="G24957" s="45"/>
      <c r="L24957"/>
      <c r="M24957" s="46"/>
    </row>
    <row r="24958" spans="1:13" x14ac:dyDescent="0.3">
      <c r="A24958"/>
      <c r="B24958"/>
      <c r="C24958" s="29"/>
      <c r="D24958"/>
      <c r="E24958" s="44"/>
      <c r="F24958" s="29"/>
      <c r="G24958" s="45"/>
      <c r="L24958"/>
      <c r="M24958" s="46"/>
    </row>
    <row r="24959" spans="1:13" x14ac:dyDescent="0.3">
      <c r="A24959"/>
      <c r="B24959"/>
      <c r="C24959" s="29"/>
      <c r="D24959"/>
      <c r="E24959" s="44"/>
      <c r="F24959" s="29"/>
      <c r="G24959" s="45"/>
      <c r="L24959"/>
      <c r="M24959" s="46"/>
    </row>
    <row r="24960" spans="1:13" x14ac:dyDescent="0.3">
      <c r="A24960"/>
      <c r="B24960"/>
      <c r="C24960" s="29"/>
      <c r="D24960"/>
      <c r="E24960" s="44"/>
      <c r="F24960" s="29"/>
      <c r="G24960" s="45"/>
      <c r="L24960"/>
      <c r="M24960" s="46"/>
    </row>
    <row r="24961" spans="1:13" x14ac:dyDescent="0.3">
      <c r="A24961"/>
      <c r="B24961"/>
      <c r="C24961" s="29"/>
      <c r="D24961"/>
      <c r="E24961" s="44"/>
      <c r="F24961" s="29"/>
      <c r="G24961" s="45"/>
      <c r="L24961"/>
      <c r="M24961" s="46"/>
    </row>
    <row r="24962" spans="1:13" x14ac:dyDescent="0.3">
      <c r="A24962"/>
      <c r="B24962"/>
      <c r="C24962" s="29"/>
      <c r="D24962"/>
      <c r="E24962" s="44"/>
      <c r="F24962" s="29"/>
      <c r="G24962" s="45"/>
      <c r="L24962"/>
      <c r="M24962" s="46"/>
    </row>
    <row r="24963" spans="1:13" x14ac:dyDescent="0.3">
      <c r="A24963"/>
      <c r="B24963"/>
      <c r="C24963" s="29"/>
      <c r="D24963"/>
      <c r="E24963" s="44"/>
      <c r="F24963" s="29"/>
      <c r="G24963" s="45"/>
      <c r="L24963"/>
      <c r="M24963" s="46"/>
    </row>
    <row r="24964" spans="1:13" x14ac:dyDescent="0.3">
      <c r="A24964"/>
      <c r="B24964"/>
      <c r="C24964" s="29"/>
      <c r="D24964"/>
      <c r="E24964" s="44"/>
      <c r="F24964" s="29"/>
      <c r="G24964" s="45"/>
      <c r="L24964"/>
      <c r="M24964" s="46"/>
    </row>
    <row r="24965" spans="1:13" x14ac:dyDescent="0.3">
      <c r="A24965"/>
      <c r="B24965"/>
      <c r="C24965" s="29"/>
      <c r="D24965"/>
      <c r="E24965" s="44"/>
      <c r="F24965" s="29"/>
      <c r="G24965" s="45"/>
      <c r="L24965"/>
      <c r="M24965" s="46"/>
    </row>
    <row r="24966" spans="1:13" x14ac:dyDescent="0.3">
      <c r="A24966"/>
      <c r="B24966"/>
      <c r="C24966" s="29"/>
      <c r="D24966"/>
      <c r="E24966" s="44"/>
      <c r="F24966" s="29"/>
      <c r="G24966" s="45"/>
      <c r="L24966"/>
      <c r="M24966" s="46"/>
    </row>
    <row r="24967" spans="1:13" x14ac:dyDescent="0.3">
      <c r="A24967"/>
      <c r="B24967"/>
      <c r="C24967" s="29"/>
      <c r="D24967"/>
      <c r="E24967" s="44"/>
      <c r="F24967" s="29"/>
      <c r="G24967" s="45"/>
      <c r="L24967"/>
      <c r="M24967" s="46"/>
    </row>
    <row r="24968" spans="1:13" x14ac:dyDescent="0.3">
      <c r="A24968"/>
      <c r="B24968"/>
      <c r="C24968" s="29"/>
      <c r="D24968"/>
      <c r="E24968" s="44"/>
      <c r="F24968" s="29"/>
      <c r="G24968" s="45"/>
      <c r="L24968"/>
      <c r="M24968" s="46"/>
    </row>
    <row r="24969" spans="1:13" x14ac:dyDescent="0.3">
      <c r="A24969"/>
      <c r="B24969"/>
      <c r="C24969" s="29"/>
      <c r="D24969"/>
      <c r="E24969" s="44"/>
      <c r="F24969" s="29"/>
      <c r="G24969" s="45"/>
      <c r="L24969"/>
      <c r="M24969" s="46"/>
    </row>
    <row r="24970" spans="1:13" x14ac:dyDescent="0.3">
      <c r="A24970"/>
      <c r="B24970"/>
      <c r="C24970" s="29"/>
      <c r="D24970"/>
      <c r="E24970" s="44"/>
      <c r="F24970" s="29"/>
      <c r="G24970" s="45"/>
      <c r="L24970"/>
      <c r="M24970" s="46"/>
    </row>
    <row r="24971" spans="1:13" x14ac:dyDescent="0.3">
      <c r="A24971"/>
      <c r="B24971"/>
      <c r="C24971" s="29"/>
      <c r="D24971"/>
      <c r="E24971" s="44"/>
      <c r="F24971" s="29"/>
      <c r="G24971" s="45"/>
      <c r="L24971"/>
      <c r="M24971" s="46"/>
    </row>
    <row r="24972" spans="1:13" x14ac:dyDescent="0.3">
      <c r="A24972"/>
      <c r="B24972"/>
      <c r="C24972" s="29"/>
      <c r="D24972"/>
      <c r="E24972" s="44"/>
      <c r="F24972" s="29"/>
      <c r="G24972" s="45"/>
      <c r="L24972"/>
      <c r="M24972" s="46"/>
    </row>
    <row r="24973" spans="1:13" x14ac:dyDescent="0.3">
      <c r="A24973"/>
      <c r="B24973"/>
      <c r="C24973" s="29"/>
      <c r="D24973"/>
      <c r="E24973" s="44"/>
      <c r="F24973" s="29"/>
      <c r="G24973" s="45"/>
      <c r="L24973"/>
      <c r="M24973" s="46"/>
    </row>
    <row r="24974" spans="1:13" x14ac:dyDescent="0.3">
      <c r="A24974"/>
      <c r="B24974"/>
      <c r="C24974" s="29"/>
      <c r="D24974"/>
      <c r="E24974" s="44"/>
      <c r="F24974" s="29"/>
      <c r="G24974" s="45"/>
      <c r="L24974"/>
      <c r="M24974" s="46"/>
    </row>
    <row r="24975" spans="1:13" x14ac:dyDescent="0.3">
      <c r="A24975"/>
      <c r="B24975"/>
      <c r="C24975" s="29"/>
      <c r="D24975"/>
      <c r="E24975" s="44"/>
      <c r="F24975" s="29"/>
      <c r="G24975" s="45"/>
      <c r="L24975"/>
      <c r="M24975" s="46"/>
    </row>
    <row r="24976" spans="1:13" x14ac:dyDescent="0.3">
      <c r="A24976"/>
      <c r="B24976"/>
      <c r="C24976" s="29"/>
      <c r="D24976"/>
      <c r="E24976" s="44"/>
      <c r="F24976" s="29"/>
      <c r="G24976" s="45"/>
      <c r="L24976"/>
      <c r="M24976" s="46"/>
    </row>
    <row r="24977" spans="1:13" x14ac:dyDescent="0.3">
      <c r="A24977"/>
      <c r="B24977"/>
      <c r="C24977" s="29"/>
      <c r="D24977"/>
      <c r="E24977" s="44"/>
      <c r="F24977" s="29"/>
      <c r="G24977" s="45"/>
      <c r="L24977"/>
      <c r="M24977" s="46"/>
    </row>
    <row r="24978" spans="1:13" x14ac:dyDescent="0.3">
      <c r="A24978"/>
      <c r="B24978"/>
      <c r="C24978" s="29"/>
      <c r="D24978"/>
      <c r="E24978" s="44"/>
      <c r="F24978" s="29"/>
      <c r="G24978" s="45"/>
      <c r="L24978"/>
      <c r="M24978" s="46"/>
    </row>
    <row r="24979" spans="1:13" x14ac:dyDescent="0.3">
      <c r="A24979"/>
      <c r="B24979"/>
      <c r="C24979" s="29"/>
      <c r="D24979"/>
      <c r="E24979" s="44"/>
      <c r="F24979" s="29"/>
      <c r="G24979" s="45"/>
      <c r="L24979"/>
      <c r="M24979" s="46"/>
    </row>
    <row r="24980" spans="1:13" x14ac:dyDescent="0.3">
      <c r="A24980"/>
      <c r="B24980"/>
      <c r="C24980" s="29"/>
      <c r="D24980"/>
      <c r="E24980" s="44"/>
      <c r="F24980" s="29"/>
      <c r="G24980" s="45"/>
      <c r="L24980"/>
      <c r="M24980" s="46"/>
    </row>
    <row r="24981" spans="1:13" x14ac:dyDescent="0.3">
      <c r="A24981"/>
      <c r="B24981"/>
      <c r="C24981" s="29"/>
      <c r="D24981"/>
      <c r="E24981" s="44"/>
      <c r="F24981" s="29"/>
      <c r="G24981" s="45"/>
      <c r="L24981"/>
      <c r="M24981" s="46"/>
    </row>
    <row r="24982" spans="1:13" x14ac:dyDescent="0.3">
      <c r="A24982"/>
      <c r="B24982"/>
      <c r="C24982" s="29"/>
      <c r="D24982"/>
      <c r="E24982" s="44"/>
      <c r="F24982" s="29"/>
      <c r="G24982" s="45"/>
      <c r="L24982"/>
      <c r="M24982" s="46"/>
    </row>
    <row r="24983" spans="1:13" x14ac:dyDescent="0.3">
      <c r="A24983"/>
      <c r="B24983"/>
      <c r="C24983" s="29"/>
      <c r="D24983"/>
      <c r="E24983" s="44"/>
      <c r="F24983" s="29"/>
      <c r="G24983" s="45"/>
      <c r="L24983"/>
      <c r="M24983" s="46"/>
    </row>
    <row r="24984" spans="1:13" x14ac:dyDescent="0.3">
      <c r="A24984"/>
      <c r="B24984"/>
      <c r="C24984" s="29"/>
      <c r="D24984"/>
      <c r="E24984" s="44"/>
      <c r="F24984" s="29"/>
      <c r="G24984" s="45"/>
      <c r="L24984"/>
      <c r="M24984" s="46"/>
    </row>
    <row r="24985" spans="1:13" x14ac:dyDescent="0.3">
      <c r="A24985"/>
      <c r="B24985"/>
      <c r="C24985" s="29"/>
      <c r="D24985"/>
      <c r="E24985" s="44"/>
      <c r="F24985" s="29"/>
      <c r="G24985" s="45"/>
      <c r="L24985"/>
      <c r="M24985" s="46"/>
    </row>
    <row r="24986" spans="1:13" x14ac:dyDescent="0.3">
      <c r="A24986"/>
      <c r="B24986"/>
      <c r="C24986" s="29"/>
      <c r="D24986"/>
      <c r="E24986" s="44"/>
      <c r="F24986" s="29"/>
      <c r="G24986" s="45"/>
      <c r="L24986"/>
      <c r="M24986" s="46"/>
    </row>
    <row r="24987" spans="1:13" x14ac:dyDescent="0.3">
      <c r="A24987"/>
      <c r="B24987"/>
      <c r="C24987" s="29"/>
      <c r="D24987"/>
      <c r="E24987" s="44"/>
      <c r="F24987" s="29"/>
      <c r="G24987" s="45"/>
      <c r="L24987"/>
      <c r="M24987" s="46"/>
    </row>
    <row r="24988" spans="1:13" x14ac:dyDescent="0.3">
      <c r="A24988"/>
      <c r="B24988"/>
      <c r="C24988" s="29"/>
      <c r="D24988"/>
      <c r="E24988" s="44"/>
      <c r="F24988" s="29"/>
      <c r="G24988" s="45"/>
      <c r="L24988"/>
      <c r="M24988" s="46"/>
    </row>
    <row r="24989" spans="1:13" x14ac:dyDescent="0.3">
      <c r="A24989"/>
      <c r="B24989"/>
      <c r="C24989" s="29"/>
      <c r="D24989"/>
      <c r="E24989" s="44"/>
      <c r="F24989" s="29"/>
      <c r="G24989" s="45"/>
      <c r="L24989"/>
      <c r="M24989" s="46"/>
    </row>
    <row r="24990" spans="1:13" x14ac:dyDescent="0.3">
      <c r="A24990"/>
      <c r="B24990"/>
      <c r="C24990" s="29"/>
      <c r="D24990"/>
      <c r="E24990" s="44"/>
      <c r="F24990" s="29"/>
      <c r="G24990" s="45"/>
      <c r="L24990"/>
      <c r="M24990" s="46"/>
    </row>
    <row r="24991" spans="1:13" x14ac:dyDescent="0.3">
      <c r="A24991"/>
      <c r="B24991"/>
      <c r="C24991" s="29"/>
      <c r="D24991"/>
      <c r="E24991" s="44"/>
      <c r="F24991" s="29"/>
      <c r="G24991" s="45"/>
      <c r="L24991"/>
      <c r="M24991" s="46"/>
    </row>
    <row r="24992" spans="1:13" x14ac:dyDescent="0.3">
      <c r="A24992"/>
      <c r="B24992"/>
      <c r="C24992" s="29"/>
      <c r="D24992"/>
      <c r="E24992" s="44"/>
      <c r="F24992" s="29"/>
      <c r="G24992" s="45"/>
      <c r="L24992"/>
      <c r="M24992" s="46"/>
    </row>
    <row r="24993" spans="1:13" x14ac:dyDescent="0.3">
      <c r="A24993"/>
      <c r="B24993"/>
      <c r="C24993" s="29"/>
      <c r="D24993"/>
      <c r="E24993" s="44"/>
      <c r="F24993" s="29"/>
      <c r="G24993" s="45"/>
      <c r="L24993"/>
      <c r="M24993" s="46"/>
    </row>
    <row r="24994" spans="1:13" x14ac:dyDescent="0.3">
      <c r="A24994"/>
      <c r="B24994"/>
      <c r="C24994" s="29"/>
      <c r="D24994"/>
      <c r="E24994" s="44"/>
      <c r="F24994" s="29"/>
      <c r="G24994" s="45"/>
      <c r="L24994"/>
      <c r="M24994" s="46"/>
    </row>
    <row r="24995" spans="1:13" x14ac:dyDescent="0.3">
      <c r="A24995"/>
      <c r="B24995"/>
      <c r="C24995" s="29"/>
      <c r="D24995"/>
      <c r="E24995" s="44"/>
      <c r="F24995" s="29"/>
      <c r="G24995" s="45"/>
      <c r="L24995"/>
      <c r="M24995" s="46"/>
    </row>
    <row r="24996" spans="1:13" x14ac:dyDescent="0.3">
      <c r="A24996"/>
      <c r="B24996"/>
      <c r="C24996" s="29"/>
      <c r="D24996"/>
      <c r="E24996" s="44"/>
      <c r="F24996" s="29"/>
      <c r="G24996" s="45"/>
      <c r="L24996"/>
      <c r="M24996" s="46"/>
    </row>
    <row r="24997" spans="1:13" x14ac:dyDescent="0.3">
      <c r="A24997"/>
      <c r="B24997"/>
      <c r="C24997" s="29"/>
      <c r="D24997"/>
      <c r="E24997" s="44"/>
      <c r="F24997" s="29"/>
      <c r="G24997" s="45"/>
      <c r="L24997"/>
      <c r="M24997" s="46"/>
    </row>
    <row r="24998" spans="1:13" x14ac:dyDescent="0.3">
      <c r="A24998"/>
      <c r="B24998"/>
      <c r="C24998" s="29"/>
      <c r="D24998"/>
      <c r="E24998" s="44"/>
      <c r="F24998" s="29"/>
      <c r="G24998" s="45"/>
      <c r="L24998"/>
      <c r="M24998" s="46"/>
    </row>
    <row r="24999" spans="1:13" x14ac:dyDescent="0.3">
      <c r="A24999"/>
      <c r="B24999"/>
      <c r="C24999" s="29"/>
      <c r="D24999"/>
      <c r="E24999" s="44"/>
      <c r="F24999" s="29"/>
      <c r="G24999" s="45"/>
      <c r="L24999"/>
      <c r="M24999" s="46"/>
    </row>
    <row r="25000" spans="1:13" x14ac:dyDescent="0.3">
      <c r="A25000"/>
      <c r="B25000"/>
      <c r="C25000" s="29"/>
      <c r="D25000"/>
      <c r="E25000" s="44"/>
      <c r="F25000" s="29"/>
      <c r="G25000" s="45"/>
      <c r="L25000"/>
      <c r="M25000" s="46"/>
    </row>
    <row r="25001" spans="1:13" x14ac:dyDescent="0.3">
      <c r="A25001"/>
      <c r="B25001"/>
      <c r="C25001" s="29"/>
      <c r="D25001"/>
      <c r="E25001" s="44"/>
      <c r="F25001" s="29"/>
      <c r="G25001" s="45"/>
      <c r="L25001"/>
      <c r="M25001" s="46"/>
    </row>
    <row r="25002" spans="1:13" x14ac:dyDescent="0.3">
      <c r="A25002"/>
      <c r="B25002"/>
      <c r="C25002" s="29"/>
      <c r="D25002"/>
      <c r="E25002" s="44"/>
      <c r="F25002" s="29"/>
      <c r="G25002" s="45"/>
      <c r="L25002"/>
      <c r="M25002" s="46"/>
    </row>
    <row r="25003" spans="1:13" x14ac:dyDescent="0.3">
      <c r="A25003"/>
      <c r="B25003"/>
      <c r="C25003" s="29"/>
      <c r="D25003"/>
      <c r="E25003" s="44"/>
      <c r="F25003" s="29"/>
      <c r="G25003" s="45"/>
      <c r="L25003"/>
      <c r="M25003" s="46"/>
    </row>
    <row r="25004" spans="1:13" x14ac:dyDescent="0.3">
      <c r="A25004"/>
      <c r="B25004"/>
      <c r="C25004" s="29"/>
      <c r="D25004"/>
      <c r="E25004" s="44"/>
      <c r="F25004" s="29"/>
      <c r="G25004" s="45"/>
      <c r="L25004"/>
      <c r="M25004" s="46"/>
    </row>
    <row r="25005" spans="1:13" x14ac:dyDescent="0.3">
      <c r="A25005"/>
      <c r="B25005"/>
      <c r="C25005" s="29"/>
      <c r="D25005"/>
      <c r="E25005" s="44"/>
      <c r="F25005" s="29"/>
      <c r="G25005" s="45"/>
      <c r="L25005"/>
      <c r="M25005" s="46"/>
    </row>
    <row r="25006" spans="1:13" x14ac:dyDescent="0.3">
      <c r="A25006"/>
      <c r="B25006"/>
      <c r="C25006" s="29"/>
      <c r="D25006"/>
      <c r="E25006" s="44"/>
      <c r="F25006" s="29"/>
      <c r="G25006" s="45"/>
      <c r="L25006"/>
      <c r="M25006" s="46"/>
    </row>
    <row r="25007" spans="1:13" x14ac:dyDescent="0.3">
      <c r="A25007"/>
      <c r="B25007"/>
      <c r="C25007" s="29"/>
      <c r="D25007"/>
      <c r="E25007" s="44"/>
      <c r="F25007" s="29"/>
      <c r="G25007" s="45"/>
      <c r="L25007"/>
      <c r="M25007" s="46"/>
    </row>
    <row r="25008" spans="1:13" x14ac:dyDescent="0.3">
      <c r="A25008"/>
      <c r="B25008"/>
      <c r="C25008" s="29"/>
      <c r="D25008"/>
      <c r="E25008" s="44"/>
      <c r="F25008" s="29"/>
      <c r="G25008" s="45"/>
      <c r="L25008"/>
      <c r="M25008" s="46"/>
    </row>
    <row r="25009" spans="1:13" x14ac:dyDescent="0.3">
      <c r="A25009"/>
      <c r="B25009"/>
      <c r="C25009" s="29"/>
      <c r="D25009"/>
      <c r="E25009" s="44"/>
      <c r="F25009" s="29"/>
      <c r="G25009" s="45"/>
      <c r="L25009"/>
      <c r="M25009" s="46"/>
    </row>
    <row r="25010" spans="1:13" x14ac:dyDescent="0.3">
      <c r="A25010"/>
      <c r="B25010"/>
      <c r="C25010" s="29"/>
      <c r="D25010"/>
      <c r="E25010" s="44"/>
      <c r="F25010" s="29"/>
      <c r="G25010" s="45"/>
      <c r="L25010"/>
      <c r="M25010" s="46"/>
    </row>
    <row r="25011" spans="1:13" x14ac:dyDescent="0.3">
      <c r="A25011"/>
      <c r="B25011"/>
      <c r="C25011" s="29"/>
      <c r="D25011"/>
      <c r="E25011" s="44"/>
      <c r="F25011" s="29"/>
      <c r="G25011" s="45"/>
      <c r="L25011"/>
      <c r="M25011" s="46"/>
    </row>
    <row r="25012" spans="1:13" x14ac:dyDescent="0.3">
      <c r="A25012"/>
      <c r="B25012"/>
      <c r="C25012" s="29"/>
      <c r="D25012"/>
      <c r="E25012" s="44"/>
      <c r="F25012" s="29"/>
      <c r="G25012" s="45"/>
      <c r="L25012"/>
      <c r="M25012" s="46"/>
    </row>
    <row r="25013" spans="1:13" x14ac:dyDescent="0.3">
      <c r="A25013"/>
      <c r="B25013"/>
      <c r="C25013" s="29"/>
      <c r="D25013"/>
      <c r="E25013" s="44"/>
      <c r="F25013" s="29"/>
      <c r="G25013" s="45"/>
      <c r="L25013"/>
      <c r="M25013" s="46"/>
    </row>
    <row r="25014" spans="1:13" x14ac:dyDescent="0.3">
      <c r="A25014"/>
      <c r="B25014"/>
      <c r="C25014" s="29"/>
      <c r="D25014"/>
      <c r="E25014" s="44"/>
      <c r="F25014" s="29"/>
      <c r="G25014" s="45"/>
      <c r="L25014"/>
      <c r="M25014" s="46"/>
    </row>
    <row r="25015" spans="1:13" x14ac:dyDescent="0.3">
      <c r="A25015"/>
      <c r="B25015"/>
      <c r="C25015" s="29"/>
      <c r="D25015"/>
      <c r="E25015" s="44"/>
      <c r="F25015" s="29"/>
      <c r="G25015" s="45"/>
      <c r="L25015"/>
      <c r="M25015" s="46"/>
    </row>
    <row r="25016" spans="1:13" x14ac:dyDescent="0.3">
      <c r="A25016"/>
      <c r="B25016"/>
      <c r="C25016" s="29"/>
      <c r="D25016"/>
      <c r="E25016" s="44"/>
      <c r="F25016" s="29"/>
      <c r="G25016" s="45"/>
      <c r="L25016"/>
      <c r="M25016" s="46"/>
    </row>
    <row r="25017" spans="1:13" x14ac:dyDescent="0.3">
      <c r="A25017"/>
      <c r="B25017"/>
      <c r="C25017" s="29"/>
      <c r="D25017"/>
      <c r="E25017" s="44"/>
      <c r="F25017" s="29"/>
      <c r="G25017" s="45"/>
      <c r="L25017"/>
      <c r="M25017" s="46"/>
    </row>
    <row r="25018" spans="1:13" x14ac:dyDescent="0.3">
      <c r="A25018"/>
      <c r="B25018"/>
      <c r="C25018" s="29"/>
      <c r="D25018"/>
      <c r="E25018" s="44"/>
      <c r="F25018" s="29"/>
      <c r="G25018" s="45"/>
      <c r="L25018"/>
      <c r="M25018" s="46"/>
    </row>
    <row r="25019" spans="1:13" x14ac:dyDescent="0.3">
      <c r="A25019"/>
      <c r="B25019"/>
      <c r="C25019" s="29"/>
      <c r="D25019"/>
      <c r="E25019" s="44"/>
      <c r="F25019" s="29"/>
      <c r="G25019" s="45"/>
      <c r="L25019"/>
      <c r="M25019" s="46"/>
    </row>
    <row r="25020" spans="1:13" x14ac:dyDescent="0.3">
      <c r="A25020"/>
      <c r="B25020"/>
      <c r="C25020" s="29"/>
      <c r="D25020"/>
      <c r="E25020" s="44"/>
      <c r="F25020" s="29"/>
      <c r="G25020" s="45"/>
      <c r="L25020"/>
      <c r="M25020" s="46"/>
    </row>
    <row r="25021" spans="1:13" x14ac:dyDescent="0.3">
      <c r="A25021"/>
      <c r="B25021"/>
      <c r="C25021" s="29"/>
      <c r="D25021"/>
      <c r="E25021" s="44"/>
      <c r="F25021" s="29"/>
      <c r="G25021" s="45"/>
      <c r="L25021"/>
      <c r="M25021" s="46"/>
    </row>
    <row r="25022" spans="1:13" x14ac:dyDescent="0.3">
      <c r="A25022"/>
      <c r="B25022"/>
      <c r="C25022" s="29"/>
      <c r="D25022"/>
      <c r="E25022" s="44"/>
      <c r="F25022" s="29"/>
      <c r="G25022" s="45"/>
      <c r="L25022"/>
      <c r="M25022" s="46"/>
    </row>
    <row r="25023" spans="1:13" x14ac:dyDescent="0.3">
      <c r="A25023"/>
      <c r="B25023"/>
      <c r="C25023" s="29"/>
      <c r="D25023"/>
      <c r="E25023" s="44"/>
      <c r="F25023" s="29"/>
      <c r="G25023" s="45"/>
      <c r="L25023"/>
      <c r="M25023" s="46"/>
    </row>
    <row r="25024" spans="1:13" x14ac:dyDescent="0.3">
      <c r="A25024"/>
      <c r="B25024"/>
      <c r="C25024" s="29"/>
      <c r="D25024"/>
      <c r="E25024" s="44"/>
      <c r="F25024" s="29"/>
      <c r="G25024" s="45"/>
      <c r="L25024"/>
      <c r="M25024" s="46"/>
    </row>
    <row r="25025" spans="1:13" x14ac:dyDescent="0.3">
      <c r="A25025"/>
      <c r="B25025"/>
      <c r="C25025" s="29"/>
      <c r="D25025"/>
      <c r="E25025" s="44"/>
      <c r="F25025" s="29"/>
      <c r="G25025" s="45"/>
      <c r="L25025"/>
      <c r="M25025" s="46"/>
    </row>
    <row r="25026" spans="1:13" x14ac:dyDescent="0.3">
      <c r="A25026"/>
      <c r="B25026"/>
      <c r="C25026" s="29"/>
      <c r="D25026"/>
      <c r="E25026" s="44"/>
      <c r="F25026" s="29"/>
      <c r="G25026" s="45"/>
      <c r="L25026"/>
      <c r="M25026" s="46"/>
    </row>
    <row r="25027" spans="1:13" x14ac:dyDescent="0.3">
      <c r="A25027"/>
      <c r="B25027"/>
      <c r="C25027" s="29"/>
      <c r="D25027"/>
      <c r="E25027" s="44"/>
      <c r="F25027" s="29"/>
      <c r="G25027" s="45"/>
      <c r="L25027"/>
      <c r="M25027" s="46"/>
    </row>
    <row r="25028" spans="1:13" x14ac:dyDescent="0.3">
      <c r="A25028"/>
      <c r="B25028"/>
      <c r="C25028" s="29"/>
      <c r="D25028"/>
      <c r="E25028" s="44"/>
      <c r="F25028" s="29"/>
      <c r="G25028" s="45"/>
      <c r="L25028"/>
      <c r="M25028" s="46"/>
    </row>
    <row r="25029" spans="1:13" x14ac:dyDescent="0.3">
      <c r="A25029"/>
      <c r="B25029"/>
      <c r="C25029" s="29"/>
      <c r="D25029"/>
      <c r="E25029" s="44"/>
      <c r="F25029" s="29"/>
      <c r="G25029" s="45"/>
      <c r="L25029"/>
      <c r="M25029" s="46"/>
    </row>
    <row r="25030" spans="1:13" x14ac:dyDescent="0.3">
      <c r="A25030"/>
      <c r="B25030"/>
      <c r="C25030" s="29"/>
      <c r="D25030"/>
      <c r="E25030" s="44"/>
      <c r="F25030" s="29"/>
      <c r="G25030" s="45"/>
      <c r="L25030"/>
      <c r="M25030" s="46"/>
    </row>
    <row r="25031" spans="1:13" x14ac:dyDescent="0.3">
      <c r="A25031"/>
      <c r="B25031"/>
      <c r="C25031" s="29"/>
      <c r="D25031"/>
      <c r="E25031" s="44"/>
      <c r="F25031" s="29"/>
      <c r="G25031" s="45"/>
      <c r="L25031"/>
      <c r="M25031" s="46"/>
    </row>
    <row r="25032" spans="1:13" x14ac:dyDescent="0.3">
      <c r="A25032"/>
      <c r="B25032"/>
      <c r="C25032" s="29"/>
      <c r="D25032"/>
      <c r="E25032" s="44"/>
      <c r="F25032" s="29"/>
      <c r="G25032" s="45"/>
      <c r="L25032"/>
      <c r="M25032" s="46"/>
    </row>
    <row r="25033" spans="1:13" x14ac:dyDescent="0.3">
      <c r="A25033"/>
      <c r="B25033"/>
      <c r="C25033" s="29"/>
      <c r="D25033"/>
      <c r="E25033" s="44"/>
      <c r="F25033" s="29"/>
      <c r="G25033" s="45"/>
      <c r="L25033"/>
      <c r="M25033" s="46"/>
    </row>
    <row r="25034" spans="1:13" x14ac:dyDescent="0.3">
      <c r="A25034"/>
      <c r="B25034"/>
      <c r="C25034" s="29"/>
      <c r="D25034"/>
      <c r="E25034" s="44"/>
      <c r="F25034" s="29"/>
      <c r="G25034" s="45"/>
      <c r="L25034"/>
      <c r="M25034" s="46"/>
    </row>
    <row r="25035" spans="1:13" x14ac:dyDescent="0.3">
      <c r="A25035"/>
      <c r="B25035"/>
      <c r="C25035" s="29"/>
      <c r="D25035"/>
      <c r="E25035" s="44"/>
      <c r="F25035" s="29"/>
      <c r="G25035" s="45"/>
      <c r="L25035"/>
      <c r="M25035" s="46"/>
    </row>
    <row r="25036" spans="1:13" x14ac:dyDescent="0.3">
      <c r="A25036"/>
      <c r="B25036"/>
      <c r="C25036" s="29"/>
      <c r="D25036"/>
      <c r="E25036" s="44"/>
      <c r="F25036" s="29"/>
      <c r="G25036" s="45"/>
      <c r="L25036"/>
      <c r="M25036" s="46"/>
    </row>
    <row r="25037" spans="1:13" x14ac:dyDescent="0.3">
      <c r="A25037"/>
      <c r="B25037"/>
      <c r="C25037" s="29"/>
      <c r="D25037"/>
      <c r="E25037" s="44"/>
      <c r="F25037" s="29"/>
      <c r="G25037" s="45"/>
      <c r="L25037"/>
      <c r="M25037" s="46"/>
    </row>
    <row r="25038" spans="1:13" x14ac:dyDescent="0.3">
      <c r="A25038"/>
      <c r="B25038"/>
      <c r="C25038" s="29"/>
      <c r="D25038"/>
      <c r="E25038" s="44"/>
      <c r="F25038" s="29"/>
      <c r="G25038" s="45"/>
      <c r="L25038"/>
      <c r="M25038" s="46"/>
    </row>
    <row r="25039" spans="1:13" x14ac:dyDescent="0.3">
      <c r="A25039"/>
      <c r="B25039"/>
      <c r="C25039" s="29"/>
      <c r="D25039"/>
      <c r="E25039" s="44"/>
      <c r="F25039" s="29"/>
      <c r="G25039" s="45"/>
      <c r="L25039"/>
      <c r="M25039" s="46"/>
    </row>
    <row r="25040" spans="1:13" x14ac:dyDescent="0.3">
      <c r="A25040"/>
      <c r="B25040"/>
      <c r="C25040" s="29"/>
      <c r="D25040"/>
      <c r="E25040" s="44"/>
      <c r="F25040" s="29"/>
      <c r="G25040" s="45"/>
      <c r="L25040"/>
      <c r="M25040" s="46"/>
    </row>
    <row r="25041" spans="1:13" x14ac:dyDescent="0.3">
      <c r="A25041"/>
      <c r="B25041"/>
      <c r="C25041" s="29"/>
      <c r="D25041"/>
      <c r="E25041" s="44"/>
      <c r="F25041" s="29"/>
      <c r="G25041" s="45"/>
      <c r="L25041"/>
      <c r="M25041" s="46"/>
    </row>
    <row r="25042" spans="1:13" x14ac:dyDescent="0.3">
      <c r="A25042"/>
      <c r="B25042"/>
      <c r="C25042" s="29"/>
      <c r="D25042"/>
      <c r="E25042" s="44"/>
      <c r="F25042" s="29"/>
      <c r="G25042" s="45"/>
      <c r="L25042"/>
      <c r="M25042" s="46"/>
    </row>
    <row r="25043" spans="1:13" x14ac:dyDescent="0.3">
      <c r="A25043"/>
      <c r="B25043"/>
      <c r="C25043" s="29"/>
      <c r="D25043"/>
      <c r="E25043" s="44"/>
      <c r="F25043" s="29"/>
      <c r="G25043" s="45"/>
      <c r="L25043"/>
      <c r="M25043" s="46"/>
    </row>
    <row r="25044" spans="1:13" x14ac:dyDescent="0.3">
      <c r="A25044"/>
      <c r="B25044"/>
      <c r="C25044" s="29"/>
      <c r="D25044"/>
      <c r="E25044" s="44"/>
      <c r="F25044" s="29"/>
      <c r="G25044" s="45"/>
      <c r="L25044"/>
      <c r="M25044" s="46"/>
    </row>
    <row r="25045" spans="1:13" x14ac:dyDescent="0.3">
      <c r="A25045"/>
      <c r="B25045"/>
      <c r="C25045" s="29"/>
      <c r="D25045"/>
      <c r="E25045" s="44"/>
      <c r="F25045" s="29"/>
      <c r="G25045" s="45"/>
      <c r="L25045"/>
      <c r="M25045" s="46"/>
    </row>
    <row r="25046" spans="1:13" x14ac:dyDescent="0.3">
      <c r="A25046"/>
      <c r="B25046"/>
      <c r="C25046" s="29"/>
      <c r="D25046"/>
      <c r="E25046" s="44"/>
      <c r="F25046" s="29"/>
      <c r="G25046" s="45"/>
      <c r="L25046"/>
      <c r="M25046" s="46"/>
    </row>
    <row r="25047" spans="1:13" x14ac:dyDescent="0.3">
      <c r="A25047"/>
      <c r="B25047"/>
      <c r="C25047" s="29"/>
      <c r="D25047"/>
      <c r="E25047" s="44"/>
      <c r="F25047" s="29"/>
      <c r="G25047" s="45"/>
      <c r="L25047"/>
      <c r="M25047" s="46"/>
    </row>
    <row r="25048" spans="1:13" x14ac:dyDescent="0.3">
      <c r="A25048"/>
      <c r="B25048"/>
      <c r="C25048" s="29"/>
      <c r="D25048"/>
      <c r="E25048" s="44"/>
      <c r="F25048" s="29"/>
      <c r="G25048" s="45"/>
      <c r="L25048"/>
      <c r="M25048" s="46"/>
    </row>
    <row r="25049" spans="1:13" x14ac:dyDescent="0.3">
      <c r="A25049"/>
      <c r="B25049"/>
      <c r="C25049" s="29"/>
      <c r="D25049"/>
      <c r="E25049" s="44"/>
      <c r="F25049" s="29"/>
      <c r="G25049" s="45"/>
      <c r="L25049"/>
      <c r="M25049" s="46"/>
    </row>
    <row r="25050" spans="1:13" x14ac:dyDescent="0.3">
      <c r="A25050"/>
      <c r="B25050"/>
      <c r="C25050" s="29"/>
      <c r="D25050"/>
      <c r="E25050" s="44"/>
      <c r="F25050" s="29"/>
      <c r="G25050" s="45"/>
      <c r="L25050"/>
      <c r="M25050" s="46"/>
    </row>
    <row r="25051" spans="1:13" x14ac:dyDescent="0.3">
      <c r="A25051"/>
      <c r="B25051"/>
      <c r="C25051" s="29"/>
      <c r="D25051"/>
      <c r="E25051" s="44"/>
      <c r="F25051" s="29"/>
      <c r="G25051" s="45"/>
      <c r="L25051"/>
      <c r="M25051" s="46"/>
    </row>
    <row r="25052" spans="1:13" x14ac:dyDescent="0.3">
      <c r="A25052"/>
      <c r="B25052"/>
      <c r="C25052" s="29"/>
      <c r="D25052"/>
      <c r="E25052" s="44"/>
      <c r="F25052" s="29"/>
      <c r="G25052" s="45"/>
      <c r="L25052"/>
      <c r="M25052" s="46"/>
    </row>
    <row r="25053" spans="1:13" x14ac:dyDescent="0.3">
      <c r="A25053"/>
      <c r="B25053"/>
      <c r="C25053" s="29"/>
      <c r="D25053"/>
      <c r="E25053" s="44"/>
      <c r="F25053" s="29"/>
      <c r="G25053" s="45"/>
      <c r="L25053"/>
      <c r="M25053" s="46"/>
    </row>
    <row r="25054" spans="1:13" x14ac:dyDescent="0.3">
      <c r="A25054"/>
      <c r="B25054"/>
      <c r="C25054" s="29"/>
      <c r="D25054"/>
      <c r="E25054" s="44"/>
      <c r="F25054" s="29"/>
      <c r="G25054" s="45"/>
      <c r="L25054"/>
      <c r="M25054" s="46"/>
    </row>
    <row r="25055" spans="1:13" x14ac:dyDescent="0.3">
      <c r="A25055"/>
      <c r="B25055"/>
      <c r="C25055" s="29"/>
      <c r="D25055"/>
      <c r="E25055" s="44"/>
      <c r="F25055" s="29"/>
      <c r="G25055" s="45"/>
      <c r="L25055"/>
      <c r="M25055" s="46"/>
    </row>
    <row r="25056" spans="1:13" x14ac:dyDescent="0.3">
      <c r="A25056"/>
      <c r="B25056"/>
      <c r="C25056" s="29"/>
      <c r="D25056"/>
      <c r="E25056" s="44"/>
      <c r="F25056" s="29"/>
      <c r="G25056" s="45"/>
      <c r="L25056"/>
      <c r="M25056" s="46"/>
    </row>
    <row r="25057" spans="1:13" x14ac:dyDescent="0.3">
      <c r="A25057"/>
      <c r="B25057"/>
      <c r="C25057" s="29"/>
      <c r="D25057"/>
      <c r="E25057" s="44"/>
      <c r="F25057" s="29"/>
      <c r="G25057" s="45"/>
      <c r="L25057"/>
      <c r="M25057" s="46"/>
    </row>
    <row r="25058" spans="1:13" x14ac:dyDescent="0.3">
      <c r="A25058"/>
      <c r="B25058"/>
      <c r="C25058" s="29"/>
      <c r="D25058"/>
      <c r="E25058" s="44"/>
      <c r="F25058" s="29"/>
      <c r="G25058" s="45"/>
      <c r="L25058"/>
      <c r="M25058" s="46"/>
    </row>
    <row r="25059" spans="1:13" x14ac:dyDescent="0.3">
      <c r="A25059"/>
      <c r="B25059"/>
      <c r="C25059" s="29"/>
      <c r="D25059"/>
      <c r="E25059" s="44"/>
      <c r="F25059" s="29"/>
      <c r="G25059" s="45"/>
      <c r="L25059"/>
      <c r="M25059" s="46"/>
    </row>
    <row r="25060" spans="1:13" x14ac:dyDescent="0.3">
      <c r="A25060"/>
      <c r="B25060"/>
      <c r="C25060" s="29"/>
      <c r="D25060"/>
      <c r="E25060" s="44"/>
      <c r="F25060" s="29"/>
      <c r="G25060" s="45"/>
      <c r="L25060"/>
      <c r="M25060" s="46"/>
    </row>
    <row r="25061" spans="1:13" x14ac:dyDescent="0.3">
      <c r="A25061"/>
      <c r="B25061"/>
      <c r="C25061" s="29"/>
      <c r="D25061"/>
      <c r="E25061" s="44"/>
      <c r="F25061" s="29"/>
      <c r="G25061" s="45"/>
      <c r="L25061"/>
      <c r="M25061" s="46"/>
    </row>
    <row r="25062" spans="1:13" x14ac:dyDescent="0.3">
      <c r="A25062"/>
      <c r="B25062"/>
      <c r="C25062" s="29"/>
      <c r="D25062"/>
      <c r="E25062" s="44"/>
      <c r="F25062" s="29"/>
      <c r="G25062" s="45"/>
      <c r="L25062"/>
      <c r="M25062" s="46"/>
    </row>
    <row r="25063" spans="1:13" x14ac:dyDescent="0.3">
      <c r="A25063"/>
      <c r="B25063"/>
      <c r="C25063" s="29"/>
      <c r="D25063"/>
      <c r="E25063" s="44"/>
      <c r="F25063" s="29"/>
      <c r="G25063" s="45"/>
      <c r="L25063"/>
      <c r="M25063" s="46"/>
    </row>
    <row r="25064" spans="1:13" x14ac:dyDescent="0.3">
      <c r="A25064"/>
      <c r="B25064"/>
      <c r="C25064" s="29"/>
      <c r="D25064"/>
      <c r="E25064" s="44"/>
      <c r="F25064" s="29"/>
      <c r="G25064" s="45"/>
      <c r="L25064"/>
      <c r="M25064" s="46"/>
    </row>
    <row r="25065" spans="1:13" x14ac:dyDescent="0.3">
      <c r="A25065"/>
      <c r="B25065"/>
      <c r="C25065" s="29"/>
      <c r="D25065"/>
      <c r="E25065" s="44"/>
      <c r="F25065" s="29"/>
      <c r="G25065" s="45"/>
      <c r="L25065"/>
      <c r="M25065" s="46"/>
    </row>
    <row r="25066" spans="1:13" x14ac:dyDescent="0.3">
      <c r="A25066"/>
      <c r="B25066"/>
      <c r="C25066" s="29"/>
      <c r="D25066"/>
      <c r="E25066" s="44"/>
      <c r="F25066" s="29"/>
      <c r="G25066" s="45"/>
      <c r="L25066"/>
      <c r="M25066" s="46"/>
    </row>
    <row r="25067" spans="1:13" x14ac:dyDescent="0.3">
      <c r="A25067"/>
      <c r="B25067"/>
      <c r="C25067" s="29"/>
      <c r="D25067"/>
      <c r="E25067" s="44"/>
      <c r="F25067" s="29"/>
      <c r="G25067" s="45"/>
      <c r="L25067"/>
      <c r="M25067" s="46"/>
    </row>
    <row r="25068" spans="1:13" x14ac:dyDescent="0.3">
      <c r="A25068"/>
      <c r="B25068"/>
      <c r="C25068" s="29"/>
      <c r="D25068"/>
      <c r="E25068" s="44"/>
      <c r="F25068" s="29"/>
      <c r="G25068" s="45"/>
      <c r="L25068"/>
      <c r="M25068" s="46"/>
    </row>
    <row r="25069" spans="1:13" x14ac:dyDescent="0.3">
      <c r="A25069"/>
      <c r="B25069"/>
      <c r="C25069" s="29"/>
      <c r="D25069"/>
      <c r="E25069" s="44"/>
      <c r="F25069" s="29"/>
      <c r="G25069" s="45"/>
      <c r="L25069"/>
      <c r="M25069" s="46"/>
    </row>
    <row r="25070" spans="1:13" x14ac:dyDescent="0.3">
      <c r="A25070"/>
      <c r="B25070"/>
      <c r="C25070" s="29"/>
      <c r="D25070"/>
      <c r="E25070" s="44"/>
      <c r="F25070" s="29"/>
      <c r="G25070" s="45"/>
      <c r="L25070"/>
      <c r="M25070" s="46"/>
    </row>
    <row r="25071" spans="1:13" x14ac:dyDescent="0.3">
      <c r="A25071"/>
      <c r="B25071"/>
      <c r="C25071" s="29"/>
      <c r="D25071"/>
      <c r="E25071" s="44"/>
      <c r="F25071" s="29"/>
      <c r="G25071" s="45"/>
      <c r="L25071"/>
      <c r="M25071" s="46"/>
    </row>
    <row r="25072" spans="1:13" x14ac:dyDescent="0.3">
      <c r="A25072"/>
      <c r="B25072"/>
      <c r="C25072" s="29"/>
      <c r="D25072"/>
      <c r="E25072" s="44"/>
      <c r="F25072" s="29"/>
      <c r="G25072" s="45"/>
      <c r="L25072"/>
      <c r="M25072" s="46"/>
    </row>
    <row r="25073" spans="1:13" x14ac:dyDescent="0.3">
      <c r="A25073"/>
      <c r="B25073"/>
      <c r="C25073" s="29"/>
      <c r="D25073"/>
      <c r="E25073" s="44"/>
      <c r="F25073" s="29"/>
      <c r="G25073" s="45"/>
      <c r="L25073"/>
      <c r="M25073" s="46"/>
    </row>
    <row r="25074" spans="1:13" x14ac:dyDescent="0.3">
      <c r="A25074"/>
      <c r="B25074"/>
      <c r="C25074" s="29"/>
      <c r="D25074"/>
      <c r="E25074" s="44"/>
      <c r="F25074" s="29"/>
      <c r="G25074" s="45"/>
      <c r="L25074"/>
      <c r="M25074" s="46"/>
    </row>
    <row r="25075" spans="1:13" x14ac:dyDescent="0.3">
      <c r="A25075"/>
      <c r="B25075"/>
      <c r="C25075" s="29"/>
      <c r="D25075"/>
      <c r="E25075" s="44"/>
      <c r="F25075" s="29"/>
      <c r="G25075" s="45"/>
      <c r="L25075"/>
      <c r="M25075" s="46"/>
    </row>
    <row r="25076" spans="1:13" x14ac:dyDescent="0.3">
      <c r="A25076"/>
      <c r="B25076"/>
      <c r="C25076" s="29"/>
      <c r="D25076"/>
      <c r="E25076" s="44"/>
      <c r="F25076" s="29"/>
      <c r="G25076" s="45"/>
      <c r="L25076"/>
      <c r="M25076" s="46"/>
    </row>
    <row r="25077" spans="1:13" x14ac:dyDescent="0.3">
      <c r="A25077"/>
      <c r="B25077"/>
      <c r="C25077" s="29"/>
      <c r="D25077"/>
      <c r="E25077" s="44"/>
      <c r="F25077" s="29"/>
      <c r="G25077" s="45"/>
      <c r="L25077"/>
      <c r="M25077" s="46"/>
    </row>
    <row r="25078" spans="1:13" x14ac:dyDescent="0.3">
      <c r="A25078"/>
      <c r="B25078"/>
      <c r="C25078" s="29"/>
      <c r="D25078"/>
      <c r="E25078" s="44"/>
      <c r="F25078" s="29"/>
      <c r="G25078" s="45"/>
      <c r="L25078"/>
      <c r="M25078" s="46"/>
    </row>
    <row r="25079" spans="1:13" x14ac:dyDescent="0.3">
      <c r="A25079"/>
      <c r="B25079"/>
      <c r="C25079" s="29"/>
      <c r="D25079"/>
      <c r="E25079" s="44"/>
      <c r="F25079" s="29"/>
      <c r="G25079" s="45"/>
      <c r="L25079"/>
      <c r="M25079" s="46"/>
    </row>
    <row r="25080" spans="1:13" x14ac:dyDescent="0.3">
      <c r="A25080"/>
      <c r="B25080"/>
      <c r="C25080" s="29"/>
      <c r="D25080"/>
      <c r="E25080" s="44"/>
      <c r="F25080" s="29"/>
      <c r="G25080" s="45"/>
      <c r="L25080"/>
      <c r="M25080" s="46"/>
    </row>
    <row r="25081" spans="1:13" x14ac:dyDescent="0.3">
      <c r="A25081"/>
      <c r="B25081"/>
      <c r="C25081" s="29"/>
      <c r="D25081"/>
      <c r="E25081" s="44"/>
      <c r="F25081" s="29"/>
      <c r="G25081" s="45"/>
      <c r="L25081"/>
      <c r="M25081" s="46"/>
    </row>
    <row r="25082" spans="1:13" x14ac:dyDescent="0.3">
      <c r="A25082"/>
      <c r="B25082"/>
      <c r="C25082" s="29"/>
      <c r="D25082"/>
      <c r="E25082" s="44"/>
      <c r="F25082" s="29"/>
      <c r="G25082" s="45"/>
      <c r="L25082"/>
      <c r="M25082" s="46"/>
    </row>
    <row r="25083" spans="1:13" x14ac:dyDescent="0.3">
      <c r="A25083"/>
      <c r="B25083"/>
      <c r="C25083" s="29"/>
      <c r="D25083"/>
      <c r="E25083" s="44"/>
      <c r="F25083" s="29"/>
      <c r="G25083" s="45"/>
      <c r="L25083"/>
      <c r="M25083" s="46"/>
    </row>
    <row r="25084" spans="1:13" x14ac:dyDescent="0.3">
      <c r="A25084"/>
      <c r="B25084"/>
      <c r="C25084" s="29"/>
      <c r="D25084"/>
      <c r="E25084" s="44"/>
      <c r="F25084" s="29"/>
      <c r="G25084" s="45"/>
      <c r="L25084"/>
      <c r="M25084" s="46"/>
    </row>
    <row r="25085" spans="1:13" x14ac:dyDescent="0.3">
      <c r="A25085"/>
      <c r="B25085"/>
      <c r="C25085" s="29"/>
      <c r="D25085"/>
      <c r="E25085" s="44"/>
      <c r="F25085" s="29"/>
      <c r="G25085" s="45"/>
      <c r="L25085"/>
      <c r="M25085" s="46"/>
    </row>
    <row r="25086" spans="1:13" x14ac:dyDescent="0.3">
      <c r="A25086"/>
      <c r="B25086"/>
      <c r="C25086" s="29"/>
      <c r="D25086"/>
      <c r="E25086" s="44"/>
      <c r="F25086" s="29"/>
      <c r="G25086" s="45"/>
      <c r="L25086"/>
      <c r="M25086" s="46"/>
    </row>
    <row r="25087" spans="1:13" x14ac:dyDescent="0.3">
      <c r="A25087"/>
      <c r="B25087"/>
      <c r="C25087" s="29"/>
      <c r="D25087"/>
      <c r="E25087" s="44"/>
      <c r="F25087" s="29"/>
      <c r="G25087" s="45"/>
      <c r="L25087"/>
      <c r="M25087" s="46"/>
    </row>
    <row r="25088" spans="1:13" x14ac:dyDescent="0.3">
      <c r="A25088"/>
      <c r="B25088"/>
      <c r="C25088" s="29"/>
      <c r="D25088"/>
      <c r="E25088" s="44"/>
      <c r="F25088" s="29"/>
      <c r="G25088" s="45"/>
      <c r="L25088"/>
      <c r="M25088" s="46"/>
    </row>
    <row r="25089" spans="1:13" x14ac:dyDescent="0.3">
      <c r="A25089"/>
      <c r="B25089"/>
      <c r="C25089" s="29"/>
      <c r="D25089"/>
      <c r="E25089" s="44"/>
      <c r="F25089" s="29"/>
      <c r="G25089" s="45"/>
      <c r="L25089"/>
      <c r="M25089" s="46"/>
    </row>
    <row r="25090" spans="1:13" x14ac:dyDescent="0.3">
      <c r="A25090"/>
      <c r="B25090"/>
      <c r="C25090" s="29"/>
      <c r="D25090"/>
      <c r="E25090" s="44"/>
      <c r="F25090" s="29"/>
      <c r="G25090" s="45"/>
      <c r="L25090"/>
      <c r="M25090" s="46"/>
    </row>
    <row r="25091" spans="1:13" x14ac:dyDescent="0.3">
      <c r="A25091"/>
      <c r="B25091"/>
      <c r="C25091" s="29"/>
      <c r="D25091"/>
      <c r="E25091" s="44"/>
      <c r="F25091" s="29"/>
      <c r="G25091" s="45"/>
      <c r="L25091"/>
      <c r="M25091" s="46"/>
    </row>
    <row r="25092" spans="1:13" x14ac:dyDescent="0.3">
      <c r="A25092"/>
      <c r="B25092"/>
      <c r="C25092" s="29"/>
      <c r="D25092"/>
      <c r="E25092" s="44"/>
      <c r="F25092" s="29"/>
      <c r="G25092" s="45"/>
      <c r="L25092"/>
      <c r="M25092" s="46"/>
    </row>
    <row r="25093" spans="1:13" x14ac:dyDescent="0.3">
      <c r="A25093"/>
      <c r="B25093"/>
      <c r="C25093" s="29"/>
      <c r="D25093"/>
      <c r="E25093" s="44"/>
      <c r="F25093" s="29"/>
      <c r="G25093" s="45"/>
      <c r="L25093"/>
      <c r="M25093" s="46"/>
    </row>
    <row r="25094" spans="1:13" x14ac:dyDescent="0.3">
      <c r="A25094"/>
      <c r="B25094"/>
      <c r="C25094" s="29"/>
      <c r="D25094"/>
      <c r="E25094" s="44"/>
      <c r="F25094" s="29"/>
      <c r="G25094" s="45"/>
      <c r="L25094"/>
      <c r="M25094" s="46"/>
    </row>
    <row r="25095" spans="1:13" x14ac:dyDescent="0.3">
      <c r="A25095"/>
      <c r="B25095"/>
      <c r="C25095" s="29"/>
      <c r="D25095"/>
      <c r="E25095" s="44"/>
      <c r="F25095" s="29"/>
      <c r="G25095" s="45"/>
      <c r="L25095"/>
      <c r="M25095" s="46"/>
    </row>
    <row r="25096" spans="1:13" x14ac:dyDescent="0.3">
      <c r="A25096"/>
      <c r="B25096"/>
      <c r="C25096" s="29"/>
      <c r="D25096"/>
      <c r="E25096" s="44"/>
      <c r="F25096" s="29"/>
      <c r="G25096" s="45"/>
      <c r="L25096"/>
      <c r="M25096" s="46"/>
    </row>
    <row r="25097" spans="1:13" x14ac:dyDescent="0.3">
      <c r="A25097"/>
      <c r="B25097"/>
      <c r="C25097" s="29"/>
      <c r="D25097"/>
      <c r="E25097" s="44"/>
      <c r="F25097" s="29"/>
      <c r="G25097" s="45"/>
      <c r="L25097"/>
      <c r="M25097" s="46"/>
    </row>
    <row r="25098" spans="1:13" x14ac:dyDescent="0.3">
      <c r="A25098"/>
      <c r="B25098"/>
      <c r="C25098" s="29"/>
      <c r="D25098"/>
      <c r="E25098" s="44"/>
      <c r="F25098" s="29"/>
      <c r="G25098" s="45"/>
      <c r="L25098"/>
      <c r="M25098" s="46"/>
    </row>
    <row r="25099" spans="1:13" x14ac:dyDescent="0.3">
      <c r="A25099"/>
      <c r="B25099"/>
      <c r="C25099" s="29"/>
      <c r="D25099"/>
      <c r="E25099" s="44"/>
      <c r="F25099" s="29"/>
      <c r="G25099" s="45"/>
      <c r="L25099"/>
      <c r="M25099" s="46"/>
    </row>
    <row r="25100" spans="1:13" x14ac:dyDescent="0.3">
      <c r="A25100"/>
      <c r="B25100"/>
      <c r="C25100" s="29"/>
      <c r="D25100"/>
      <c r="E25100" s="44"/>
      <c r="F25100" s="29"/>
      <c r="G25100" s="45"/>
      <c r="L25100"/>
      <c r="M25100" s="46"/>
    </row>
    <row r="25101" spans="1:13" x14ac:dyDescent="0.3">
      <c r="A25101"/>
      <c r="B25101"/>
      <c r="C25101" s="29"/>
      <c r="D25101"/>
      <c r="E25101" s="44"/>
      <c r="F25101" s="29"/>
      <c r="G25101" s="45"/>
      <c r="L25101"/>
      <c r="M25101" s="46"/>
    </row>
    <row r="25102" spans="1:13" x14ac:dyDescent="0.3">
      <c r="A25102"/>
      <c r="B25102"/>
      <c r="C25102" s="29"/>
      <c r="D25102"/>
      <c r="E25102" s="44"/>
      <c r="F25102" s="29"/>
      <c r="G25102" s="45"/>
      <c r="L25102"/>
      <c r="M25102" s="46"/>
    </row>
    <row r="25103" spans="1:13" x14ac:dyDescent="0.3">
      <c r="A25103"/>
      <c r="B25103"/>
      <c r="C25103" s="29"/>
      <c r="D25103"/>
      <c r="E25103" s="44"/>
      <c r="F25103" s="29"/>
      <c r="G25103" s="45"/>
      <c r="L25103"/>
      <c r="M25103" s="46"/>
    </row>
    <row r="25104" spans="1:13" x14ac:dyDescent="0.3">
      <c r="A25104"/>
      <c r="B25104"/>
      <c r="C25104" s="29"/>
      <c r="D25104"/>
      <c r="E25104" s="44"/>
      <c r="F25104" s="29"/>
      <c r="G25104" s="45"/>
      <c r="L25104"/>
      <c r="M25104" s="46"/>
    </row>
    <row r="25105" spans="1:13" x14ac:dyDescent="0.3">
      <c r="A25105"/>
      <c r="B25105"/>
      <c r="C25105" s="29"/>
      <c r="D25105"/>
      <c r="E25105" s="44"/>
      <c r="F25105" s="29"/>
      <c r="G25105" s="45"/>
      <c r="L25105"/>
      <c r="M25105" s="46"/>
    </row>
    <row r="25106" spans="1:13" x14ac:dyDescent="0.3">
      <c r="A25106"/>
      <c r="B25106"/>
      <c r="C25106" s="29"/>
      <c r="D25106"/>
      <c r="E25106" s="44"/>
      <c r="F25106" s="29"/>
      <c r="G25106" s="45"/>
      <c r="L25106"/>
      <c r="M25106" s="46"/>
    </row>
    <row r="25107" spans="1:13" x14ac:dyDescent="0.3">
      <c r="A25107"/>
      <c r="B25107"/>
      <c r="C25107" s="29"/>
      <c r="D25107"/>
      <c r="E25107" s="44"/>
      <c r="F25107" s="29"/>
      <c r="G25107" s="45"/>
      <c r="L25107"/>
      <c r="M25107" s="46"/>
    </row>
    <row r="25108" spans="1:13" x14ac:dyDescent="0.3">
      <c r="A25108"/>
      <c r="B25108"/>
      <c r="C25108" s="29"/>
      <c r="D25108"/>
      <c r="E25108" s="44"/>
      <c r="F25108" s="29"/>
      <c r="G25108" s="45"/>
      <c r="L25108"/>
      <c r="M25108" s="46"/>
    </row>
    <row r="25109" spans="1:13" x14ac:dyDescent="0.3">
      <c r="A25109"/>
      <c r="B25109"/>
      <c r="C25109" s="29"/>
      <c r="D25109"/>
      <c r="E25109" s="44"/>
      <c r="F25109" s="29"/>
      <c r="G25109" s="45"/>
      <c r="L25109"/>
      <c r="M25109" s="46"/>
    </row>
    <row r="25110" spans="1:13" x14ac:dyDescent="0.3">
      <c r="A25110"/>
      <c r="B25110"/>
      <c r="C25110" s="29"/>
      <c r="D25110"/>
      <c r="E25110" s="44"/>
      <c r="F25110" s="29"/>
      <c r="G25110" s="45"/>
      <c r="L25110"/>
      <c r="M25110" s="46"/>
    </row>
    <row r="25111" spans="1:13" x14ac:dyDescent="0.3">
      <c r="A25111"/>
      <c r="B25111"/>
      <c r="C25111" s="29"/>
      <c r="D25111"/>
      <c r="E25111" s="44"/>
      <c r="F25111" s="29"/>
      <c r="G25111" s="45"/>
      <c r="L25111"/>
      <c r="M25111" s="46"/>
    </row>
    <row r="25112" spans="1:13" x14ac:dyDescent="0.3">
      <c r="A25112"/>
      <c r="B25112"/>
      <c r="C25112" s="29"/>
      <c r="D25112"/>
      <c r="E25112" s="44"/>
      <c r="F25112" s="29"/>
      <c r="G25112" s="45"/>
      <c r="L25112"/>
      <c r="M25112" s="46"/>
    </row>
    <row r="25113" spans="1:13" x14ac:dyDescent="0.3">
      <c r="A25113"/>
      <c r="B25113"/>
      <c r="C25113" s="29"/>
      <c r="D25113"/>
      <c r="E25113" s="44"/>
      <c r="F25113" s="29"/>
      <c r="G25113" s="45"/>
      <c r="L25113"/>
      <c r="M25113" s="46"/>
    </row>
    <row r="25114" spans="1:13" x14ac:dyDescent="0.3">
      <c r="A25114"/>
      <c r="B25114"/>
      <c r="C25114" s="29"/>
      <c r="D25114"/>
      <c r="E25114" s="44"/>
      <c r="F25114" s="29"/>
      <c r="G25114" s="45"/>
      <c r="L25114"/>
      <c r="M25114" s="46"/>
    </row>
    <row r="25115" spans="1:13" x14ac:dyDescent="0.3">
      <c r="A25115"/>
      <c r="B25115"/>
      <c r="C25115" s="29"/>
      <c r="D25115"/>
      <c r="E25115" s="44"/>
      <c r="F25115" s="29"/>
      <c r="G25115" s="45"/>
      <c r="L25115"/>
      <c r="M25115" s="46"/>
    </row>
    <row r="25116" spans="1:13" x14ac:dyDescent="0.3">
      <c r="A25116"/>
      <c r="B25116"/>
      <c r="C25116" s="29"/>
      <c r="D25116"/>
      <c r="E25116" s="44"/>
      <c r="F25116" s="29"/>
      <c r="G25116" s="45"/>
      <c r="L25116"/>
      <c r="M25116" s="46"/>
    </row>
    <row r="25117" spans="1:13" x14ac:dyDescent="0.3">
      <c r="A25117"/>
      <c r="B25117"/>
      <c r="C25117" s="29"/>
      <c r="D25117"/>
      <c r="E25117" s="44"/>
      <c r="F25117" s="29"/>
      <c r="G25117" s="45"/>
      <c r="L25117"/>
      <c r="M25117" s="46"/>
    </row>
    <row r="25118" spans="1:13" x14ac:dyDescent="0.3">
      <c r="A25118"/>
      <c r="B25118"/>
      <c r="C25118" s="29"/>
      <c r="D25118"/>
      <c r="E25118" s="44"/>
      <c r="F25118" s="29"/>
      <c r="G25118" s="45"/>
      <c r="L25118"/>
      <c r="M25118" s="46"/>
    </row>
    <row r="25119" spans="1:13" x14ac:dyDescent="0.3">
      <c r="A25119"/>
      <c r="B25119"/>
      <c r="C25119" s="29"/>
      <c r="D25119"/>
      <c r="E25119" s="44"/>
      <c r="F25119" s="29"/>
      <c r="G25119" s="45"/>
      <c r="L25119"/>
      <c r="M25119" s="46"/>
    </row>
    <row r="25120" spans="1:13" x14ac:dyDescent="0.3">
      <c r="A25120"/>
      <c r="B25120"/>
      <c r="C25120" s="29"/>
      <c r="D25120"/>
      <c r="E25120" s="44"/>
      <c r="F25120" s="29"/>
      <c r="G25120" s="45"/>
      <c r="L25120"/>
      <c r="M25120" s="46"/>
    </row>
    <row r="25121" spans="1:13" x14ac:dyDescent="0.3">
      <c r="A25121"/>
      <c r="B25121"/>
      <c r="C25121" s="29"/>
      <c r="D25121"/>
      <c r="E25121" s="44"/>
      <c r="F25121" s="29"/>
      <c r="G25121" s="45"/>
      <c r="L25121"/>
      <c r="M25121" s="46"/>
    </row>
    <row r="25122" spans="1:13" x14ac:dyDescent="0.3">
      <c r="A25122"/>
      <c r="B25122"/>
      <c r="C25122" s="29"/>
      <c r="D25122"/>
      <c r="E25122" s="44"/>
      <c r="F25122" s="29"/>
      <c r="G25122" s="45"/>
      <c r="L25122"/>
      <c r="M25122" s="46"/>
    </row>
    <row r="25123" spans="1:13" x14ac:dyDescent="0.3">
      <c r="A25123"/>
      <c r="B25123"/>
      <c r="C25123" s="29"/>
      <c r="D25123"/>
      <c r="E25123" s="44"/>
      <c r="F25123" s="29"/>
      <c r="G25123" s="45"/>
      <c r="L25123"/>
      <c r="M25123" s="46"/>
    </row>
    <row r="25124" spans="1:13" x14ac:dyDescent="0.3">
      <c r="A25124"/>
      <c r="B25124"/>
      <c r="C25124" s="29"/>
      <c r="D25124"/>
      <c r="E25124" s="44"/>
      <c r="F25124" s="29"/>
      <c r="G25124" s="45"/>
      <c r="L25124"/>
      <c r="M25124" s="46"/>
    </row>
    <row r="25125" spans="1:13" x14ac:dyDescent="0.3">
      <c r="A25125"/>
      <c r="B25125"/>
      <c r="C25125" s="29"/>
      <c r="D25125"/>
      <c r="E25125" s="44"/>
      <c r="F25125" s="29"/>
      <c r="G25125" s="45"/>
      <c r="L25125"/>
      <c r="M25125" s="46"/>
    </row>
    <row r="25126" spans="1:13" x14ac:dyDescent="0.3">
      <c r="A25126"/>
      <c r="B25126"/>
      <c r="C25126" s="29"/>
      <c r="D25126"/>
      <c r="E25126" s="44"/>
      <c r="F25126" s="29"/>
      <c r="G25126" s="45"/>
      <c r="L25126"/>
      <c r="M25126" s="46"/>
    </row>
    <row r="25127" spans="1:13" x14ac:dyDescent="0.3">
      <c r="A25127"/>
      <c r="B25127"/>
      <c r="C25127" s="29"/>
      <c r="D25127"/>
      <c r="E25127" s="44"/>
      <c r="F25127" s="29"/>
      <c r="G25127" s="45"/>
      <c r="L25127"/>
      <c r="M25127" s="46"/>
    </row>
    <row r="25128" spans="1:13" x14ac:dyDescent="0.3">
      <c r="A25128"/>
      <c r="B25128"/>
      <c r="C25128" s="29"/>
      <c r="D25128"/>
      <c r="E25128" s="44"/>
      <c r="F25128" s="29"/>
      <c r="G25128" s="45"/>
      <c r="L25128"/>
      <c r="M25128" s="46"/>
    </row>
    <row r="25129" spans="1:13" x14ac:dyDescent="0.3">
      <c r="A25129"/>
      <c r="B25129"/>
      <c r="C25129" s="29"/>
      <c r="D25129"/>
      <c r="E25129" s="44"/>
      <c r="F25129" s="29"/>
      <c r="G25129" s="45"/>
      <c r="L25129"/>
      <c r="M25129" s="46"/>
    </row>
    <row r="25130" spans="1:13" x14ac:dyDescent="0.3">
      <c r="A25130"/>
      <c r="B25130"/>
      <c r="C25130" s="29"/>
      <c r="D25130"/>
      <c r="E25130" s="44"/>
      <c r="F25130" s="29"/>
      <c r="G25130" s="45"/>
      <c r="L25130"/>
      <c r="M25130" s="46"/>
    </row>
    <row r="25131" spans="1:13" x14ac:dyDescent="0.3">
      <c r="A25131"/>
      <c r="B25131"/>
      <c r="C25131" s="29"/>
      <c r="D25131"/>
      <c r="E25131" s="44"/>
      <c r="F25131" s="29"/>
      <c r="G25131" s="45"/>
      <c r="L25131"/>
      <c r="M25131" s="46"/>
    </row>
    <row r="25132" spans="1:13" x14ac:dyDescent="0.3">
      <c r="A25132"/>
      <c r="B25132"/>
      <c r="C25132" s="29"/>
      <c r="D25132"/>
      <c r="E25132" s="44"/>
      <c r="F25132" s="29"/>
      <c r="G25132" s="45"/>
      <c r="L25132"/>
      <c r="M25132" s="46"/>
    </row>
    <row r="25133" spans="1:13" x14ac:dyDescent="0.3">
      <c r="A25133"/>
      <c r="B25133"/>
      <c r="C25133" s="29"/>
      <c r="D25133"/>
      <c r="E25133" s="44"/>
      <c r="F25133" s="29"/>
      <c r="G25133" s="45"/>
      <c r="L25133"/>
      <c r="M25133" s="46"/>
    </row>
    <row r="25134" spans="1:13" x14ac:dyDescent="0.3">
      <c r="A25134"/>
      <c r="B25134"/>
      <c r="C25134" s="29"/>
      <c r="D25134"/>
      <c r="E25134" s="44"/>
      <c r="F25134" s="29"/>
      <c r="G25134" s="45"/>
      <c r="L25134"/>
      <c r="M25134" s="46"/>
    </row>
    <row r="25135" spans="1:13" x14ac:dyDescent="0.3">
      <c r="A25135"/>
      <c r="B25135"/>
      <c r="C25135" s="29"/>
      <c r="D25135"/>
      <c r="E25135" s="44"/>
      <c r="F25135" s="29"/>
      <c r="G25135" s="45"/>
      <c r="L25135"/>
      <c r="M25135" s="46"/>
    </row>
    <row r="25136" spans="1:13" x14ac:dyDescent="0.3">
      <c r="A25136"/>
      <c r="B25136"/>
      <c r="C25136" s="29"/>
      <c r="D25136"/>
      <c r="E25136" s="44"/>
      <c r="F25136" s="29"/>
      <c r="G25136" s="45"/>
      <c r="L25136"/>
      <c r="M25136" s="46"/>
    </row>
    <row r="25137" spans="1:13" x14ac:dyDescent="0.3">
      <c r="A25137"/>
      <c r="B25137"/>
      <c r="C25137" s="29"/>
      <c r="D25137"/>
      <c r="E25137" s="44"/>
      <c r="F25137" s="29"/>
      <c r="G25137" s="45"/>
      <c r="L25137"/>
      <c r="M25137" s="46"/>
    </row>
    <row r="25138" spans="1:13" x14ac:dyDescent="0.3">
      <c r="A25138"/>
      <c r="B25138"/>
      <c r="C25138" s="29"/>
      <c r="D25138"/>
      <c r="E25138" s="44"/>
      <c r="F25138" s="29"/>
      <c r="G25138" s="45"/>
      <c r="L25138"/>
      <c r="M25138" s="46"/>
    </row>
    <row r="25139" spans="1:13" x14ac:dyDescent="0.3">
      <c r="A25139"/>
      <c r="B25139"/>
      <c r="C25139" s="29"/>
      <c r="D25139"/>
      <c r="E25139" s="44"/>
      <c r="F25139" s="29"/>
      <c r="G25139" s="45"/>
      <c r="L25139"/>
      <c r="M25139" s="46"/>
    </row>
    <row r="25140" spans="1:13" x14ac:dyDescent="0.3">
      <c r="A25140"/>
      <c r="B25140"/>
      <c r="C25140" s="29"/>
      <c r="D25140"/>
      <c r="E25140" s="44"/>
      <c r="F25140" s="29"/>
      <c r="G25140" s="45"/>
      <c r="L25140"/>
      <c r="M25140" s="46"/>
    </row>
    <row r="25141" spans="1:13" x14ac:dyDescent="0.3">
      <c r="A25141"/>
      <c r="B25141"/>
      <c r="C25141" s="29"/>
      <c r="D25141"/>
      <c r="E25141" s="44"/>
      <c r="F25141" s="29"/>
      <c r="G25141" s="45"/>
      <c r="L25141"/>
      <c r="M25141" s="46"/>
    </row>
    <row r="25142" spans="1:13" x14ac:dyDescent="0.3">
      <c r="A25142"/>
      <c r="B25142"/>
      <c r="C25142" s="29"/>
      <c r="D25142"/>
      <c r="E25142" s="44"/>
      <c r="F25142" s="29"/>
      <c r="G25142" s="45"/>
      <c r="L25142"/>
      <c r="M25142" s="46"/>
    </row>
    <row r="25143" spans="1:13" x14ac:dyDescent="0.3">
      <c r="A25143"/>
      <c r="B25143"/>
      <c r="C25143" s="29"/>
      <c r="D25143"/>
      <c r="E25143" s="44"/>
      <c r="F25143" s="29"/>
      <c r="G25143" s="45"/>
      <c r="L25143"/>
      <c r="M25143" s="46"/>
    </row>
    <row r="25144" spans="1:13" x14ac:dyDescent="0.3">
      <c r="A25144"/>
      <c r="B25144"/>
      <c r="C25144" s="29"/>
      <c r="D25144"/>
      <c r="E25144" s="44"/>
      <c r="F25144" s="29"/>
      <c r="G25144" s="45"/>
      <c r="L25144"/>
      <c r="M25144" s="46"/>
    </row>
    <row r="25145" spans="1:13" x14ac:dyDescent="0.3">
      <c r="A25145"/>
      <c r="B25145"/>
      <c r="C25145" s="29"/>
      <c r="D25145"/>
      <c r="E25145" s="44"/>
      <c r="F25145" s="29"/>
      <c r="G25145" s="45"/>
      <c r="L25145"/>
      <c r="M25145" s="46"/>
    </row>
    <row r="25146" spans="1:13" x14ac:dyDescent="0.3">
      <c r="A25146"/>
      <c r="B25146"/>
      <c r="C25146" s="29"/>
      <c r="D25146"/>
      <c r="E25146" s="44"/>
      <c r="F25146" s="29"/>
      <c r="G25146" s="45"/>
      <c r="L25146"/>
      <c r="M25146" s="46"/>
    </row>
    <row r="25147" spans="1:13" x14ac:dyDescent="0.3">
      <c r="A25147"/>
      <c r="B25147"/>
      <c r="C25147" s="29"/>
      <c r="D25147"/>
      <c r="E25147" s="44"/>
      <c r="F25147" s="29"/>
      <c r="G25147" s="45"/>
      <c r="L25147"/>
      <c r="M25147" s="46"/>
    </row>
    <row r="25148" spans="1:13" x14ac:dyDescent="0.3">
      <c r="A25148"/>
      <c r="B25148"/>
      <c r="C25148" s="29"/>
      <c r="D25148"/>
      <c r="E25148" s="44"/>
      <c r="F25148" s="29"/>
      <c r="G25148" s="45"/>
      <c r="L25148"/>
      <c r="M25148" s="46"/>
    </row>
    <row r="25149" spans="1:13" x14ac:dyDescent="0.3">
      <c r="A25149"/>
      <c r="B25149"/>
      <c r="C25149" s="29"/>
      <c r="D25149"/>
      <c r="E25149" s="44"/>
      <c r="F25149" s="29"/>
      <c r="G25149" s="45"/>
      <c r="L25149"/>
      <c r="M25149" s="46"/>
    </row>
    <row r="25150" spans="1:13" x14ac:dyDescent="0.3">
      <c r="A25150"/>
      <c r="B25150"/>
      <c r="C25150" s="29"/>
      <c r="D25150"/>
      <c r="E25150" s="44"/>
      <c r="F25150" s="29"/>
      <c r="G25150" s="45"/>
      <c r="L25150"/>
      <c r="M25150" s="46"/>
    </row>
    <row r="25151" spans="1:13" x14ac:dyDescent="0.3">
      <c r="A25151"/>
      <c r="B25151"/>
      <c r="C25151" s="29"/>
      <c r="D25151"/>
      <c r="E25151" s="44"/>
      <c r="F25151" s="29"/>
      <c r="G25151" s="45"/>
      <c r="L25151"/>
      <c r="M25151" s="46"/>
    </row>
    <row r="25152" spans="1:13" x14ac:dyDescent="0.3">
      <c r="A25152"/>
      <c r="B25152"/>
      <c r="C25152" s="29"/>
      <c r="D25152"/>
      <c r="E25152" s="44"/>
      <c r="F25152" s="29"/>
      <c r="G25152" s="45"/>
      <c r="L25152"/>
      <c r="M25152" s="46"/>
    </row>
    <row r="25153" spans="1:13" x14ac:dyDescent="0.3">
      <c r="A25153"/>
      <c r="B25153"/>
      <c r="C25153" s="29"/>
      <c r="D25153"/>
      <c r="E25153" s="44"/>
      <c r="F25153" s="29"/>
      <c r="G25153" s="45"/>
      <c r="L25153"/>
      <c r="M25153" s="46"/>
    </row>
    <row r="25154" spans="1:13" x14ac:dyDescent="0.3">
      <c r="A25154"/>
      <c r="B25154"/>
      <c r="C25154" s="29"/>
      <c r="D25154"/>
      <c r="E25154" s="44"/>
      <c r="F25154" s="29"/>
      <c r="G25154" s="45"/>
      <c r="L25154"/>
      <c r="M25154" s="46"/>
    </row>
    <row r="25155" spans="1:13" x14ac:dyDescent="0.3">
      <c r="A25155"/>
      <c r="B25155"/>
      <c r="C25155" s="29"/>
      <c r="D25155"/>
      <c r="E25155" s="44"/>
      <c r="F25155" s="29"/>
      <c r="G25155" s="45"/>
      <c r="L25155"/>
      <c r="M25155" s="46"/>
    </row>
    <row r="25156" spans="1:13" x14ac:dyDescent="0.3">
      <c r="A25156"/>
      <c r="B25156"/>
      <c r="C25156" s="29"/>
      <c r="D25156"/>
      <c r="E25156" s="44"/>
      <c r="F25156" s="29"/>
      <c r="G25156" s="45"/>
      <c r="L25156"/>
      <c r="M25156" s="46"/>
    </row>
    <row r="25157" spans="1:13" x14ac:dyDescent="0.3">
      <c r="A25157"/>
      <c r="B25157"/>
      <c r="C25157" s="29"/>
      <c r="D25157"/>
      <c r="E25157" s="44"/>
      <c r="F25157" s="29"/>
      <c r="G25157" s="45"/>
      <c r="L25157"/>
      <c r="M25157" s="46"/>
    </row>
    <row r="25158" spans="1:13" x14ac:dyDescent="0.3">
      <c r="A25158"/>
      <c r="B25158"/>
      <c r="C25158" s="29"/>
      <c r="D25158"/>
      <c r="E25158" s="44"/>
      <c r="F25158" s="29"/>
      <c r="G25158" s="45"/>
      <c r="L25158"/>
      <c r="M25158" s="46"/>
    </row>
    <row r="25159" spans="1:13" x14ac:dyDescent="0.3">
      <c r="A25159"/>
      <c r="B25159"/>
      <c r="C25159" s="29"/>
      <c r="D25159"/>
      <c r="E25159" s="44"/>
      <c r="F25159" s="29"/>
      <c r="G25159" s="45"/>
      <c r="L25159"/>
      <c r="M25159" s="46"/>
    </row>
    <row r="25160" spans="1:13" x14ac:dyDescent="0.3">
      <c r="A25160"/>
      <c r="B25160"/>
      <c r="C25160" s="29"/>
      <c r="D25160"/>
      <c r="E25160" s="44"/>
      <c r="F25160" s="29"/>
      <c r="G25160" s="45"/>
      <c r="L25160"/>
      <c r="M25160" s="46"/>
    </row>
    <row r="25161" spans="1:13" x14ac:dyDescent="0.3">
      <c r="A25161"/>
      <c r="B25161"/>
      <c r="C25161" s="29"/>
      <c r="D25161"/>
      <c r="E25161" s="44"/>
      <c r="F25161" s="29"/>
      <c r="G25161" s="45"/>
      <c r="L25161"/>
      <c r="M25161" s="46"/>
    </row>
    <row r="25162" spans="1:13" x14ac:dyDescent="0.3">
      <c r="A25162"/>
      <c r="B25162"/>
      <c r="C25162" s="29"/>
      <c r="D25162"/>
      <c r="E25162" s="44"/>
      <c r="F25162" s="29"/>
      <c r="G25162" s="45"/>
      <c r="L25162"/>
      <c r="M25162" s="46"/>
    </row>
    <row r="25163" spans="1:13" x14ac:dyDescent="0.3">
      <c r="A25163"/>
      <c r="B25163"/>
      <c r="C25163" s="29"/>
      <c r="D25163"/>
      <c r="E25163" s="44"/>
      <c r="F25163" s="29"/>
      <c r="G25163" s="45"/>
      <c r="L25163"/>
      <c r="M25163" s="46"/>
    </row>
    <row r="25164" spans="1:13" x14ac:dyDescent="0.3">
      <c r="A25164"/>
      <c r="B25164"/>
      <c r="C25164" s="29"/>
      <c r="D25164"/>
      <c r="E25164" s="44"/>
      <c r="F25164" s="29"/>
      <c r="G25164" s="45"/>
      <c r="L25164"/>
      <c r="M25164" s="46"/>
    </row>
    <row r="25165" spans="1:13" x14ac:dyDescent="0.3">
      <c r="A25165"/>
      <c r="B25165"/>
      <c r="C25165" s="29"/>
      <c r="D25165"/>
      <c r="E25165" s="44"/>
      <c r="F25165" s="29"/>
      <c r="G25165" s="45"/>
      <c r="L25165"/>
      <c r="M25165" s="46"/>
    </row>
    <row r="25166" spans="1:13" x14ac:dyDescent="0.3">
      <c r="A25166"/>
      <c r="B25166"/>
      <c r="C25166" s="29"/>
      <c r="D25166"/>
      <c r="E25166" s="44"/>
      <c r="F25166" s="29"/>
      <c r="G25166" s="45"/>
      <c r="L25166"/>
      <c r="M25166" s="46"/>
    </row>
    <row r="25167" spans="1:13" x14ac:dyDescent="0.3">
      <c r="A25167"/>
      <c r="B25167"/>
      <c r="C25167" s="29"/>
      <c r="D25167"/>
      <c r="E25167" s="44"/>
      <c r="F25167" s="29"/>
      <c r="G25167" s="45"/>
      <c r="L25167"/>
      <c r="M25167" s="46"/>
    </row>
    <row r="25168" spans="1:13" x14ac:dyDescent="0.3">
      <c r="A25168"/>
      <c r="B25168"/>
      <c r="C25168" s="29"/>
      <c r="D25168"/>
      <c r="E25168" s="44"/>
      <c r="F25168" s="29"/>
      <c r="G25168" s="45"/>
      <c r="L25168"/>
      <c r="M25168" s="46"/>
    </row>
    <row r="25169" spans="1:13" x14ac:dyDescent="0.3">
      <c r="A25169"/>
      <c r="B25169"/>
      <c r="C25169" s="29"/>
      <c r="D25169"/>
      <c r="E25169" s="44"/>
      <c r="F25169" s="29"/>
      <c r="G25169" s="45"/>
      <c r="L25169"/>
      <c r="M25169" s="46"/>
    </row>
    <row r="25170" spans="1:13" x14ac:dyDescent="0.3">
      <c r="A25170"/>
      <c r="B25170"/>
      <c r="C25170" s="29"/>
      <c r="D25170"/>
      <c r="E25170" s="44"/>
      <c r="F25170" s="29"/>
      <c r="G25170" s="45"/>
      <c r="L25170"/>
      <c r="M25170" s="46"/>
    </row>
    <row r="25171" spans="1:13" x14ac:dyDescent="0.3">
      <c r="A25171"/>
      <c r="B25171"/>
      <c r="C25171" s="29"/>
      <c r="D25171"/>
      <c r="E25171" s="44"/>
      <c r="F25171" s="29"/>
      <c r="G25171" s="45"/>
      <c r="L25171"/>
      <c r="M25171" s="46"/>
    </row>
    <row r="25172" spans="1:13" x14ac:dyDescent="0.3">
      <c r="A25172"/>
      <c r="B25172"/>
      <c r="C25172" s="29"/>
      <c r="D25172"/>
      <c r="E25172" s="44"/>
      <c r="F25172" s="29"/>
      <c r="G25172" s="45"/>
      <c r="L25172"/>
      <c r="M25172" s="46"/>
    </row>
    <row r="25173" spans="1:13" x14ac:dyDescent="0.3">
      <c r="A25173"/>
      <c r="B25173"/>
      <c r="C25173" s="29"/>
      <c r="D25173"/>
      <c r="E25173" s="44"/>
      <c r="F25173" s="29"/>
      <c r="G25173" s="45"/>
      <c r="L25173"/>
      <c r="M25173" s="46"/>
    </row>
    <row r="25174" spans="1:13" x14ac:dyDescent="0.3">
      <c r="A25174"/>
      <c r="B25174"/>
      <c r="C25174" s="29"/>
      <c r="D25174"/>
      <c r="E25174" s="44"/>
      <c r="F25174" s="29"/>
      <c r="G25174" s="45"/>
      <c r="L25174"/>
      <c r="M25174" s="46"/>
    </row>
    <row r="25175" spans="1:13" x14ac:dyDescent="0.3">
      <c r="A25175"/>
      <c r="B25175"/>
      <c r="C25175" s="29"/>
      <c r="D25175"/>
      <c r="E25175" s="44"/>
      <c r="F25175" s="29"/>
      <c r="G25175" s="45"/>
      <c r="L25175"/>
      <c r="M25175" s="46"/>
    </row>
    <row r="25176" spans="1:13" x14ac:dyDescent="0.3">
      <c r="A25176"/>
      <c r="B25176"/>
      <c r="C25176" s="29"/>
      <c r="D25176"/>
      <c r="E25176" s="44"/>
      <c r="F25176" s="29"/>
      <c r="G25176" s="45"/>
      <c r="L25176"/>
      <c r="M25176" s="46"/>
    </row>
    <row r="25177" spans="1:13" x14ac:dyDescent="0.3">
      <c r="A25177"/>
      <c r="B25177"/>
      <c r="C25177" s="29"/>
      <c r="D25177"/>
      <c r="E25177" s="44"/>
      <c r="F25177" s="29"/>
      <c r="G25177" s="45"/>
      <c r="L25177"/>
      <c r="M25177" s="46"/>
    </row>
    <row r="25178" spans="1:13" x14ac:dyDescent="0.3">
      <c r="A25178"/>
      <c r="B25178"/>
      <c r="C25178" s="29"/>
      <c r="D25178"/>
      <c r="E25178" s="44"/>
      <c r="F25178" s="29"/>
      <c r="G25178" s="45"/>
      <c r="L25178"/>
      <c r="M25178" s="46"/>
    </row>
    <row r="25179" spans="1:13" x14ac:dyDescent="0.3">
      <c r="A25179"/>
      <c r="B25179"/>
      <c r="C25179" s="29"/>
      <c r="D25179"/>
      <c r="E25179" s="44"/>
      <c r="F25179" s="29"/>
      <c r="G25179" s="45"/>
      <c r="L25179"/>
      <c r="M25179" s="46"/>
    </row>
    <row r="25180" spans="1:13" x14ac:dyDescent="0.3">
      <c r="A25180"/>
      <c r="B25180"/>
      <c r="C25180" s="29"/>
      <c r="D25180"/>
      <c r="E25180" s="44"/>
      <c r="F25180" s="29"/>
      <c r="G25180" s="45"/>
      <c r="L25180"/>
      <c r="M25180" s="46"/>
    </row>
    <row r="25181" spans="1:13" x14ac:dyDescent="0.3">
      <c r="A25181"/>
      <c r="B25181"/>
      <c r="C25181" s="29"/>
      <c r="D25181"/>
      <c r="E25181" s="44"/>
      <c r="F25181" s="29"/>
      <c r="G25181" s="45"/>
      <c r="L25181"/>
      <c r="M25181" s="46"/>
    </row>
    <row r="25182" spans="1:13" x14ac:dyDescent="0.3">
      <c r="A25182"/>
      <c r="B25182"/>
      <c r="C25182" s="29"/>
      <c r="D25182"/>
      <c r="E25182" s="44"/>
      <c r="F25182" s="29"/>
      <c r="G25182" s="45"/>
      <c r="L25182"/>
      <c r="M25182" s="46"/>
    </row>
    <row r="25183" spans="1:13" x14ac:dyDescent="0.3">
      <c r="A25183"/>
      <c r="B25183"/>
      <c r="C25183" s="29"/>
      <c r="D25183"/>
      <c r="E25183" s="44"/>
      <c r="F25183" s="29"/>
      <c r="G25183" s="45"/>
      <c r="L25183"/>
      <c r="M25183" s="46"/>
    </row>
    <row r="25184" spans="1:13" x14ac:dyDescent="0.3">
      <c r="A25184"/>
      <c r="B25184"/>
      <c r="C25184" s="29"/>
      <c r="D25184"/>
      <c r="E25184" s="44"/>
      <c r="F25184" s="29"/>
      <c r="G25184" s="45"/>
      <c r="L25184"/>
      <c r="M25184" s="46"/>
    </row>
    <row r="25185" spans="1:13" x14ac:dyDescent="0.3">
      <c r="A25185"/>
      <c r="B25185"/>
      <c r="C25185" s="29"/>
      <c r="D25185"/>
      <c r="E25185" s="44"/>
      <c r="F25185" s="29"/>
      <c r="G25185" s="45"/>
      <c r="L25185"/>
      <c r="M25185" s="46"/>
    </row>
    <row r="25186" spans="1:13" x14ac:dyDescent="0.3">
      <c r="A25186"/>
      <c r="B25186"/>
      <c r="C25186" s="29"/>
      <c r="D25186"/>
      <c r="E25186" s="44"/>
      <c r="F25186" s="29"/>
      <c r="G25186" s="45"/>
      <c r="L25186"/>
      <c r="M25186" s="46"/>
    </row>
    <row r="25187" spans="1:13" x14ac:dyDescent="0.3">
      <c r="A25187"/>
      <c r="B25187"/>
      <c r="C25187" s="29"/>
      <c r="D25187"/>
      <c r="E25187" s="44"/>
      <c r="F25187" s="29"/>
      <c r="G25187" s="45"/>
      <c r="L25187"/>
      <c r="M25187" s="46"/>
    </row>
    <row r="25188" spans="1:13" x14ac:dyDescent="0.3">
      <c r="A25188"/>
      <c r="B25188"/>
      <c r="C25188" s="29"/>
      <c r="D25188"/>
      <c r="E25188" s="44"/>
      <c r="F25188" s="29"/>
      <c r="G25188" s="45"/>
      <c r="L25188"/>
      <c r="M25188" s="46"/>
    </row>
    <row r="25189" spans="1:13" x14ac:dyDescent="0.3">
      <c r="A25189"/>
      <c r="B25189"/>
      <c r="C25189" s="29"/>
      <c r="D25189"/>
      <c r="E25189" s="44"/>
      <c r="F25189" s="29"/>
      <c r="G25189" s="45"/>
      <c r="L25189"/>
      <c r="M25189" s="46"/>
    </row>
    <row r="25190" spans="1:13" x14ac:dyDescent="0.3">
      <c r="A25190"/>
      <c r="B25190"/>
      <c r="C25190" s="29"/>
      <c r="D25190"/>
      <c r="E25190" s="44"/>
      <c r="F25190" s="29"/>
      <c r="G25190" s="45"/>
      <c r="L25190"/>
      <c r="M25190" s="46"/>
    </row>
    <row r="25191" spans="1:13" x14ac:dyDescent="0.3">
      <c r="A25191"/>
      <c r="B25191"/>
      <c r="C25191" s="29"/>
      <c r="D25191"/>
      <c r="E25191" s="44"/>
      <c r="F25191" s="29"/>
      <c r="G25191" s="45"/>
      <c r="L25191"/>
      <c r="M25191" s="46"/>
    </row>
    <row r="25192" spans="1:13" x14ac:dyDescent="0.3">
      <c r="A25192"/>
      <c r="B25192"/>
      <c r="C25192" s="29"/>
      <c r="D25192"/>
      <c r="E25192" s="44"/>
      <c r="F25192" s="29"/>
      <c r="G25192" s="45"/>
      <c r="L25192"/>
      <c r="M25192" s="46"/>
    </row>
    <row r="25193" spans="1:13" x14ac:dyDescent="0.3">
      <c r="A25193"/>
      <c r="B25193"/>
      <c r="C25193" s="29"/>
      <c r="D25193"/>
      <c r="E25193" s="44"/>
      <c r="F25193" s="29"/>
      <c r="G25193" s="45"/>
      <c r="L25193"/>
      <c r="M25193" s="46"/>
    </row>
    <row r="25194" spans="1:13" x14ac:dyDescent="0.3">
      <c r="A25194"/>
      <c r="B25194"/>
      <c r="C25194" s="29"/>
      <c r="D25194"/>
      <c r="E25194" s="44"/>
      <c r="F25194" s="29"/>
      <c r="G25194" s="45"/>
      <c r="L25194"/>
      <c r="M25194" s="46"/>
    </row>
    <row r="25195" spans="1:13" x14ac:dyDescent="0.3">
      <c r="A25195"/>
      <c r="B25195"/>
      <c r="C25195" s="29"/>
      <c r="D25195"/>
      <c r="E25195" s="44"/>
      <c r="F25195" s="29"/>
      <c r="G25195" s="45"/>
      <c r="L25195"/>
      <c r="M25195" s="46"/>
    </row>
    <row r="25196" spans="1:13" x14ac:dyDescent="0.3">
      <c r="A25196"/>
      <c r="B25196"/>
      <c r="C25196" s="29"/>
      <c r="D25196"/>
      <c r="E25196" s="44"/>
      <c r="F25196" s="29"/>
      <c r="G25196" s="45"/>
      <c r="L25196"/>
      <c r="M25196" s="46"/>
    </row>
    <row r="25197" spans="1:13" x14ac:dyDescent="0.3">
      <c r="A25197"/>
      <c r="B25197"/>
      <c r="C25197" s="29"/>
      <c r="D25197"/>
      <c r="E25197" s="44"/>
      <c r="F25197" s="29"/>
      <c r="G25197" s="45"/>
      <c r="L25197"/>
      <c r="M25197" s="46"/>
    </row>
    <row r="25198" spans="1:13" x14ac:dyDescent="0.3">
      <c r="A25198"/>
      <c r="B25198"/>
      <c r="C25198" s="29"/>
      <c r="D25198"/>
      <c r="E25198" s="44"/>
      <c r="F25198" s="29"/>
      <c r="G25198" s="45"/>
      <c r="L25198"/>
      <c r="M25198" s="46"/>
    </row>
    <row r="25199" spans="1:13" x14ac:dyDescent="0.3">
      <c r="A25199"/>
      <c r="B25199"/>
      <c r="C25199" s="29"/>
      <c r="D25199"/>
      <c r="E25199" s="44"/>
      <c r="F25199" s="29"/>
      <c r="G25199" s="45"/>
      <c r="L25199"/>
      <c r="M25199" s="46"/>
    </row>
    <row r="25200" spans="1:13" x14ac:dyDescent="0.3">
      <c r="A25200"/>
      <c r="B25200"/>
      <c r="C25200" s="29"/>
      <c r="D25200"/>
      <c r="E25200" s="44"/>
      <c r="F25200" s="29"/>
      <c r="G25200" s="45"/>
      <c r="L25200"/>
      <c r="M25200" s="46"/>
    </row>
    <row r="25201" spans="1:13" x14ac:dyDescent="0.3">
      <c r="A25201"/>
      <c r="B25201"/>
      <c r="C25201" s="29"/>
      <c r="D25201"/>
      <c r="E25201" s="44"/>
      <c r="F25201" s="29"/>
      <c r="G25201" s="45"/>
      <c r="L25201"/>
      <c r="M25201" s="46"/>
    </row>
    <row r="25202" spans="1:13" x14ac:dyDescent="0.3">
      <c r="A25202"/>
      <c r="B25202"/>
      <c r="C25202" s="29"/>
      <c r="D25202"/>
      <c r="E25202" s="44"/>
      <c r="F25202" s="29"/>
      <c r="G25202" s="45"/>
      <c r="L25202"/>
      <c r="M25202" s="46"/>
    </row>
    <row r="25203" spans="1:13" x14ac:dyDescent="0.3">
      <c r="A25203"/>
      <c r="B25203"/>
      <c r="C25203" s="29"/>
      <c r="D25203"/>
      <c r="E25203" s="44"/>
      <c r="F25203" s="29"/>
      <c r="G25203" s="45"/>
      <c r="L25203"/>
      <c r="M25203" s="46"/>
    </row>
    <row r="25204" spans="1:13" x14ac:dyDescent="0.3">
      <c r="A25204"/>
      <c r="B25204"/>
      <c r="C25204" s="29"/>
      <c r="D25204"/>
      <c r="E25204" s="44"/>
      <c r="F25204" s="29"/>
      <c r="G25204" s="45"/>
      <c r="L25204"/>
      <c r="M25204" s="46"/>
    </row>
    <row r="25205" spans="1:13" x14ac:dyDescent="0.3">
      <c r="A25205"/>
      <c r="B25205"/>
      <c r="C25205" s="29"/>
      <c r="D25205"/>
      <c r="E25205" s="44"/>
      <c r="F25205" s="29"/>
      <c r="G25205" s="45"/>
      <c r="L25205"/>
      <c r="M25205" s="46"/>
    </row>
    <row r="25206" spans="1:13" x14ac:dyDescent="0.3">
      <c r="A25206"/>
      <c r="B25206"/>
      <c r="C25206" s="29"/>
      <c r="D25206"/>
      <c r="E25206" s="44"/>
      <c r="F25206" s="29"/>
      <c r="G25206" s="45"/>
      <c r="L25206"/>
      <c r="M25206" s="46"/>
    </row>
    <row r="25207" spans="1:13" x14ac:dyDescent="0.3">
      <c r="A25207"/>
      <c r="B25207"/>
      <c r="C25207" s="29"/>
      <c r="D25207"/>
      <c r="E25207" s="44"/>
      <c r="F25207" s="29"/>
      <c r="G25207" s="45"/>
      <c r="L25207"/>
      <c r="M25207" s="46"/>
    </row>
    <row r="25208" spans="1:13" x14ac:dyDescent="0.3">
      <c r="A25208"/>
      <c r="B25208"/>
      <c r="C25208" s="29"/>
      <c r="D25208"/>
      <c r="E25208" s="44"/>
      <c r="F25208" s="29"/>
      <c r="G25208" s="45"/>
      <c r="L25208"/>
      <c r="M25208" s="46"/>
    </row>
    <row r="25209" spans="1:13" x14ac:dyDescent="0.3">
      <c r="A25209"/>
      <c r="B25209"/>
      <c r="C25209" s="29"/>
      <c r="D25209"/>
      <c r="E25209" s="44"/>
      <c r="F25209" s="29"/>
      <c r="G25209" s="45"/>
      <c r="L25209"/>
      <c r="M25209" s="46"/>
    </row>
    <row r="25210" spans="1:13" x14ac:dyDescent="0.3">
      <c r="A25210"/>
      <c r="B25210"/>
      <c r="C25210" s="29"/>
      <c r="D25210"/>
      <c r="E25210" s="44"/>
      <c r="F25210" s="29"/>
      <c r="G25210" s="45"/>
      <c r="L25210"/>
      <c r="M25210" s="46"/>
    </row>
    <row r="25211" spans="1:13" x14ac:dyDescent="0.3">
      <c r="A25211"/>
      <c r="B25211"/>
      <c r="C25211" s="29"/>
      <c r="D25211"/>
      <c r="E25211" s="44"/>
      <c r="F25211" s="29"/>
      <c r="G25211" s="45"/>
      <c r="L25211"/>
      <c r="M25211" s="46"/>
    </row>
    <row r="25212" spans="1:13" x14ac:dyDescent="0.3">
      <c r="A25212"/>
      <c r="B25212"/>
      <c r="C25212" s="29"/>
      <c r="D25212"/>
      <c r="E25212" s="44"/>
      <c r="F25212" s="29"/>
      <c r="G25212" s="45"/>
      <c r="L25212"/>
      <c r="M25212" s="46"/>
    </row>
    <row r="25213" spans="1:13" x14ac:dyDescent="0.3">
      <c r="A25213"/>
      <c r="B25213"/>
      <c r="C25213" s="29"/>
      <c r="D25213"/>
      <c r="E25213" s="44"/>
      <c r="F25213" s="29"/>
      <c r="G25213" s="45"/>
      <c r="L25213"/>
      <c r="M25213" s="46"/>
    </row>
    <row r="25214" spans="1:13" x14ac:dyDescent="0.3">
      <c r="A25214"/>
      <c r="B25214"/>
      <c r="C25214" s="29"/>
      <c r="D25214"/>
      <c r="E25214" s="44"/>
      <c r="F25214" s="29"/>
      <c r="G25214" s="45"/>
      <c r="L25214"/>
      <c r="M25214" s="46"/>
    </row>
    <row r="25215" spans="1:13" x14ac:dyDescent="0.3">
      <c r="A25215"/>
      <c r="B25215"/>
      <c r="C25215" s="29"/>
      <c r="D25215"/>
      <c r="E25215" s="44"/>
      <c r="F25215" s="29"/>
      <c r="G25215" s="45"/>
      <c r="L25215"/>
      <c r="M25215" s="46"/>
    </row>
    <row r="25216" spans="1:13" x14ac:dyDescent="0.3">
      <c r="A25216"/>
      <c r="B25216"/>
      <c r="C25216" s="29"/>
      <c r="D25216"/>
      <c r="E25216" s="44"/>
      <c r="F25216" s="29"/>
      <c r="G25216" s="45"/>
      <c r="L25216"/>
      <c r="M25216" s="46"/>
    </row>
    <row r="25217" spans="1:13" x14ac:dyDescent="0.3">
      <c r="A25217"/>
      <c r="B25217"/>
      <c r="C25217" s="29"/>
      <c r="D25217"/>
      <c r="E25217" s="44"/>
      <c r="F25217" s="29"/>
      <c r="G25217" s="45"/>
      <c r="L25217"/>
      <c r="M25217" s="46"/>
    </row>
    <row r="25218" spans="1:13" x14ac:dyDescent="0.3">
      <c r="A25218"/>
      <c r="B25218"/>
      <c r="C25218" s="29"/>
      <c r="D25218"/>
      <c r="E25218" s="44"/>
      <c r="F25218" s="29"/>
      <c r="G25218" s="45"/>
      <c r="L25218"/>
      <c r="M25218" s="46"/>
    </row>
    <row r="25219" spans="1:13" x14ac:dyDescent="0.3">
      <c r="A25219"/>
      <c r="B25219"/>
      <c r="C25219" s="29"/>
      <c r="D25219"/>
      <c r="E25219" s="44"/>
      <c r="F25219" s="29"/>
      <c r="G25219" s="45"/>
      <c r="L25219"/>
      <c r="M25219" s="46"/>
    </row>
    <row r="25220" spans="1:13" x14ac:dyDescent="0.3">
      <c r="A25220"/>
      <c r="B25220"/>
      <c r="C25220" s="29"/>
      <c r="D25220"/>
      <c r="E25220" s="44"/>
      <c r="F25220" s="29"/>
      <c r="G25220" s="45"/>
      <c r="L25220"/>
      <c r="M25220" s="46"/>
    </row>
    <row r="25221" spans="1:13" x14ac:dyDescent="0.3">
      <c r="A25221"/>
      <c r="B25221"/>
      <c r="C25221" s="29"/>
      <c r="D25221"/>
      <c r="E25221" s="44"/>
      <c r="F25221" s="29"/>
      <c r="G25221" s="45"/>
      <c r="L25221"/>
      <c r="M25221" s="46"/>
    </row>
    <row r="25222" spans="1:13" x14ac:dyDescent="0.3">
      <c r="A25222"/>
      <c r="B25222"/>
      <c r="C25222" s="29"/>
      <c r="D25222"/>
      <c r="E25222" s="44"/>
      <c r="F25222" s="29"/>
      <c r="G25222" s="45"/>
      <c r="L25222"/>
      <c r="M25222" s="46"/>
    </row>
    <row r="25223" spans="1:13" x14ac:dyDescent="0.3">
      <c r="A25223"/>
      <c r="B25223"/>
      <c r="C25223" s="29"/>
      <c r="D25223"/>
      <c r="E25223" s="44"/>
      <c r="F25223" s="29"/>
      <c r="G25223" s="45"/>
      <c r="L25223"/>
      <c r="M25223" s="46"/>
    </row>
    <row r="25224" spans="1:13" x14ac:dyDescent="0.3">
      <c r="A25224"/>
      <c r="B25224"/>
      <c r="C25224" s="29"/>
      <c r="D25224"/>
      <c r="E25224" s="44"/>
      <c r="F25224" s="29"/>
      <c r="G25224" s="45"/>
      <c r="L25224"/>
      <c r="M25224" s="46"/>
    </row>
    <row r="25225" spans="1:13" x14ac:dyDescent="0.3">
      <c r="A25225"/>
      <c r="B25225"/>
      <c r="C25225" s="29"/>
      <c r="D25225"/>
      <c r="E25225" s="44"/>
      <c r="F25225" s="29"/>
      <c r="G25225" s="45"/>
      <c r="L25225"/>
      <c r="M25225" s="46"/>
    </row>
    <row r="25226" spans="1:13" x14ac:dyDescent="0.3">
      <c r="A25226"/>
      <c r="B25226"/>
      <c r="C25226" s="29"/>
      <c r="D25226"/>
      <c r="E25226" s="44"/>
      <c r="F25226" s="29"/>
      <c r="G25226" s="45"/>
      <c r="L25226"/>
      <c r="M25226" s="46"/>
    </row>
    <row r="25227" spans="1:13" x14ac:dyDescent="0.3">
      <c r="A25227"/>
      <c r="B25227"/>
      <c r="C25227" s="29"/>
      <c r="D25227"/>
      <c r="E25227" s="44"/>
      <c r="F25227" s="29"/>
      <c r="G25227" s="45"/>
      <c r="L25227"/>
      <c r="M25227" s="46"/>
    </row>
    <row r="25228" spans="1:13" x14ac:dyDescent="0.3">
      <c r="A25228"/>
      <c r="B25228"/>
      <c r="C25228" s="29"/>
      <c r="D25228"/>
      <c r="E25228" s="44"/>
      <c r="F25228" s="29"/>
      <c r="G25228" s="45"/>
      <c r="L25228"/>
      <c r="M25228" s="46"/>
    </row>
    <row r="25229" spans="1:13" x14ac:dyDescent="0.3">
      <c r="A25229"/>
      <c r="B25229"/>
      <c r="C25229" s="29"/>
      <c r="D25229"/>
      <c r="E25229" s="44"/>
      <c r="F25229" s="29"/>
      <c r="G25229" s="45"/>
      <c r="L25229"/>
      <c r="M25229" s="46"/>
    </row>
    <row r="25230" spans="1:13" x14ac:dyDescent="0.3">
      <c r="A25230"/>
      <c r="B25230"/>
      <c r="C25230" s="29"/>
      <c r="D25230"/>
      <c r="E25230" s="44"/>
      <c r="F25230" s="29"/>
      <c r="G25230" s="45"/>
      <c r="L25230"/>
      <c r="M25230" s="46"/>
    </row>
    <row r="25231" spans="1:13" x14ac:dyDescent="0.3">
      <c r="A25231"/>
      <c r="B25231"/>
      <c r="C25231" s="29"/>
      <c r="D25231"/>
      <c r="E25231" s="44"/>
      <c r="F25231" s="29"/>
      <c r="G25231" s="45"/>
      <c r="L25231"/>
      <c r="M25231" s="46"/>
    </row>
    <row r="25232" spans="1:13" x14ac:dyDescent="0.3">
      <c r="A25232"/>
      <c r="B25232"/>
      <c r="C25232" s="29"/>
      <c r="D25232"/>
      <c r="E25232" s="44"/>
      <c r="F25232" s="29"/>
      <c r="G25232" s="45"/>
      <c r="L25232"/>
      <c r="M25232" s="46"/>
    </row>
    <row r="25233" spans="1:13" x14ac:dyDescent="0.3">
      <c r="A25233"/>
      <c r="B25233"/>
      <c r="C25233" s="29"/>
      <c r="D25233"/>
      <c r="E25233" s="44"/>
      <c r="F25233" s="29"/>
      <c r="G25233" s="45"/>
      <c r="L25233"/>
      <c r="M25233" s="46"/>
    </row>
    <row r="25234" spans="1:13" x14ac:dyDescent="0.3">
      <c r="A25234"/>
      <c r="B25234"/>
      <c r="C25234" s="29"/>
      <c r="D25234"/>
      <c r="E25234" s="44"/>
      <c r="F25234" s="29"/>
      <c r="G25234" s="45"/>
      <c r="L25234"/>
      <c r="M25234" s="46"/>
    </row>
    <row r="25235" spans="1:13" x14ac:dyDescent="0.3">
      <c r="A25235"/>
      <c r="B25235"/>
      <c r="C25235" s="29"/>
      <c r="D25235"/>
      <c r="E25235" s="44"/>
      <c r="F25235" s="29"/>
      <c r="G25235" s="45"/>
      <c r="L25235"/>
      <c r="M25235" s="46"/>
    </row>
    <row r="25236" spans="1:13" x14ac:dyDescent="0.3">
      <c r="A25236"/>
      <c r="B25236"/>
      <c r="C25236" s="29"/>
      <c r="D25236"/>
      <c r="E25236" s="44"/>
      <c r="F25236" s="29"/>
      <c r="G25236" s="45"/>
      <c r="L25236"/>
      <c r="M25236" s="46"/>
    </row>
    <row r="25237" spans="1:13" x14ac:dyDescent="0.3">
      <c r="A25237"/>
      <c r="B25237"/>
      <c r="C25237" s="29"/>
      <c r="D25237"/>
      <c r="E25237" s="44"/>
      <c r="F25237" s="29"/>
      <c r="G25237" s="45"/>
      <c r="L25237"/>
      <c r="M25237" s="46"/>
    </row>
    <row r="25238" spans="1:13" x14ac:dyDescent="0.3">
      <c r="A25238"/>
      <c r="B25238"/>
      <c r="C25238" s="29"/>
      <c r="D25238"/>
      <c r="E25238" s="44"/>
      <c r="F25238" s="29"/>
      <c r="G25238" s="45"/>
      <c r="L25238"/>
      <c r="M25238" s="46"/>
    </row>
    <row r="25239" spans="1:13" x14ac:dyDescent="0.3">
      <c r="A25239"/>
      <c r="B25239"/>
      <c r="C25239" s="29"/>
      <c r="D25239"/>
      <c r="E25239" s="44"/>
      <c r="F25239" s="29"/>
      <c r="G25239" s="45"/>
      <c r="L25239"/>
      <c r="M25239" s="46"/>
    </row>
    <row r="25240" spans="1:13" x14ac:dyDescent="0.3">
      <c r="A25240"/>
      <c r="B25240"/>
      <c r="C25240" s="29"/>
      <c r="D25240"/>
      <c r="E25240" s="44"/>
      <c r="F25240" s="29"/>
      <c r="G25240" s="45"/>
      <c r="L25240"/>
      <c r="M25240" s="46"/>
    </row>
    <row r="25241" spans="1:13" x14ac:dyDescent="0.3">
      <c r="A25241"/>
      <c r="B25241"/>
      <c r="C25241" s="29"/>
      <c r="D25241"/>
      <c r="E25241" s="44"/>
      <c r="F25241" s="29"/>
      <c r="G25241" s="45"/>
      <c r="L25241"/>
      <c r="M25241" s="46"/>
    </row>
    <row r="25242" spans="1:13" x14ac:dyDescent="0.3">
      <c r="A25242"/>
      <c r="B25242"/>
      <c r="C25242" s="29"/>
      <c r="D25242"/>
      <c r="E25242" s="44"/>
      <c r="F25242" s="29"/>
      <c r="G25242" s="45"/>
      <c r="L25242"/>
      <c r="M25242" s="46"/>
    </row>
    <row r="25243" spans="1:13" x14ac:dyDescent="0.3">
      <c r="A25243"/>
      <c r="B25243"/>
      <c r="C25243" s="29"/>
      <c r="D25243"/>
      <c r="E25243" s="44"/>
      <c r="F25243" s="29"/>
      <c r="G25243" s="45"/>
      <c r="L25243"/>
      <c r="M25243" s="46"/>
    </row>
    <row r="25244" spans="1:13" x14ac:dyDescent="0.3">
      <c r="A25244"/>
      <c r="B25244"/>
      <c r="C25244" s="29"/>
      <c r="D25244"/>
      <c r="E25244" s="44"/>
      <c r="F25244" s="29"/>
      <c r="G25244" s="45"/>
      <c r="L25244"/>
      <c r="M25244" s="46"/>
    </row>
    <row r="25245" spans="1:13" x14ac:dyDescent="0.3">
      <c r="A25245"/>
      <c r="B25245"/>
      <c r="C25245" s="29"/>
      <c r="D25245"/>
      <c r="E25245" s="44"/>
      <c r="F25245" s="29"/>
      <c r="G25245" s="45"/>
      <c r="L25245"/>
      <c r="M25245" s="46"/>
    </row>
    <row r="25246" spans="1:13" x14ac:dyDescent="0.3">
      <c r="A25246"/>
      <c r="B25246"/>
      <c r="C25246" s="29"/>
      <c r="D25246"/>
      <c r="E25246" s="44"/>
      <c r="F25246" s="29"/>
      <c r="G25246" s="45"/>
      <c r="L25246"/>
      <c r="M25246" s="46"/>
    </row>
    <row r="25247" spans="1:13" x14ac:dyDescent="0.3">
      <c r="A25247"/>
      <c r="B25247"/>
      <c r="C25247" s="29"/>
      <c r="D25247"/>
      <c r="E25247" s="44"/>
      <c r="F25247" s="29"/>
      <c r="G25247" s="45"/>
      <c r="L25247"/>
      <c r="M25247" s="46"/>
    </row>
    <row r="25248" spans="1:13" x14ac:dyDescent="0.3">
      <c r="A25248"/>
      <c r="B25248"/>
      <c r="C25248" s="29"/>
      <c r="D25248"/>
      <c r="E25248" s="44"/>
      <c r="F25248" s="29"/>
      <c r="G25248" s="45"/>
      <c r="L25248"/>
      <c r="M25248" s="46"/>
    </row>
    <row r="25249" spans="1:13" x14ac:dyDescent="0.3">
      <c r="A25249"/>
      <c r="B25249"/>
      <c r="C25249" s="29"/>
      <c r="D25249"/>
      <c r="E25249" s="44"/>
      <c r="F25249" s="29"/>
      <c r="G25249" s="45"/>
      <c r="L25249"/>
      <c r="M25249" s="46"/>
    </row>
    <row r="25250" spans="1:13" x14ac:dyDescent="0.3">
      <c r="A25250"/>
      <c r="B25250"/>
      <c r="C25250" s="29"/>
      <c r="D25250"/>
      <c r="E25250" s="44"/>
      <c r="F25250" s="29"/>
      <c r="G25250" s="45"/>
      <c r="L25250"/>
      <c r="M25250" s="46"/>
    </row>
    <row r="25251" spans="1:13" x14ac:dyDescent="0.3">
      <c r="A25251"/>
      <c r="B25251"/>
      <c r="C25251" s="29"/>
      <c r="D25251"/>
      <c r="E25251" s="44"/>
      <c r="F25251" s="29"/>
      <c r="G25251" s="45"/>
      <c r="L25251"/>
      <c r="M25251" s="46"/>
    </row>
    <row r="25252" spans="1:13" x14ac:dyDescent="0.3">
      <c r="A25252"/>
      <c r="B25252"/>
      <c r="C25252" s="29"/>
      <c r="D25252"/>
      <c r="E25252" s="44"/>
      <c r="F25252" s="29"/>
      <c r="G25252" s="45"/>
      <c r="L25252"/>
      <c r="M25252" s="46"/>
    </row>
    <row r="25253" spans="1:13" x14ac:dyDescent="0.3">
      <c r="A25253"/>
      <c r="B25253"/>
      <c r="C25253" s="29"/>
      <c r="D25253"/>
      <c r="E25253" s="44"/>
      <c r="F25253" s="29"/>
      <c r="G25253" s="45"/>
      <c r="L25253"/>
      <c r="M25253" s="46"/>
    </row>
    <row r="25254" spans="1:13" x14ac:dyDescent="0.3">
      <c r="A25254"/>
      <c r="B25254"/>
      <c r="C25254" s="29"/>
      <c r="D25254"/>
      <c r="E25254" s="44"/>
      <c r="F25254" s="29"/>
      <c r="G25254" s="45"/>
      <c r="L25254"/>
      <c r="M25254" s="46"/>
    </row>
    <row r="25255" spans="1:13" x14ac:dyDescent="0.3">
      <c r="A25255"/>
      <c r="B25255"/>
      <c r="C25255" s="29"/>
      <c r="D25255"/>
      <c r="E25255" s="44"/>
      <c r="F25255" s="29"/>
      <c r="G25255" s="45"/>
      <c r="L25255"/>
      <c r="M25255" s="46"/>
    </row>
    <row r="25256" spans="1:13" x14ac:dyDescent="0.3">
      <c r="A25256"/>
      <c r="B25256"/>
      <c r="C25256" s="29"/>
      <c r="D25256"/>
      <c r="E25256" s="44"/>
      <c r="F25256" s="29"/>
      <c r="G25256" s="45"/>
      <c r="L25256"/>
      <c r="M25256" s="46"/>
    </row>
    <row r="25257" spans="1:13" x14ac:dyDescent="0.3">
      <c r="A25257"/>
      <c r="B25257"/>
      <c r="C25257" s="29"/>
      <c r="D25257"/>
      <c r="E25257" s="44"/>
      <c r="F25257" s="29"/>
      <c r="G25257" s="45"/>
      <c r="L25257"/>
      <c r="M25257" s="46"/>
    </row>
    <row r="25258" spans="1:13" x14ac:dyDescent="0.3">
      <c r="A25258"/>
      <c r="B25258"/>
      <c r="C25258" s="29"/>
      <c r="D25258"/>
      <c r="E25258" s="44"/>
      <c r="F25258" s="29"/>
      <c r="G25258" s="45"/>
      <c r="L25258"/>
      <c r="M25258" s="46"/>
    </row>
    <row r="25259" spans="1:13" x14ac:dyDescent="0.3">
      <c r="A25259"/>
      <c r="B25259"/>
      <c r="C25259" s="29"/>
      <c r="D25259"/>
      <c r="E25259" s="44"/>
      <c r="F25259" s="29"/>
      <c r="G25259" s="45"/>
      <c r="L25259"/>
      <c r="M25259" s="46"/>
    </row>
    <row r="25260" spans="1:13" x14ac:dyDescent="0.3">
      <c r="A25260"/>
      <c r="B25260"/>
      <c r="C25260" s="29"/>
      <c r="D25260"/>
      <c r="E25260" s="44"/>
      <c r="F25260" s="29"/>
      <c r="G25260" s="45"/>
      <c r="L25260"/>
      <c r="M25260" s="46"/>
    </row>
    <row r="25261" spans="1:13" x14ac:dyDescent="0.3">
      <c r="A25261"/>
      <c r="B25261"/>
      <c r="C25261" s="29"/>
      <c r="D25261"/>
      <c r="E25261" s="44"/>
      <c r="F25261" s="29"/>
      <c r="G25261" s="45"/>
      <c r="L25261"/>
      <c r="M25261" s="46"/>
    </row>
    <row r="25262" spans="1:13" x14ac:dyDescent="0.3">
      <c r="A25262"/>
      <c r="B25262"/>
      <c r="C25262" s="29"/>
      <c r="D25262"/>
      <c r="E25262" s="44"/>
      <c r="F25262" s="29"/>
      <c r="G25262" s="45"/>
      <c r="L25262"/>
      <c r="M25262" s="46"/>
    </row>
    <row r="25263" spans="1:13" x14ac:dyDescent="0.3">
      <c r="A25263"/>
      <c r="B25263"/>
      <c r="C25263" s="29"/>
      <c r="D25263"/>
      <c r="E25263" s="44"/>
      <c r="F25263" s="29"/>
      <c r="G25263" s="45"/>
      <c r="L25263"/>
      <c r="M25263" s="46"/>
    </row>
    <row r="25264" spans="1:13" x14ac:dyDescent="0.3">
      <c r="A25264"/>
      <c r="B25264"/>
      <c r="C25264" s="29"/>
      <c r="D25264"/>
      <c r="E25264" s="44"/>
      <c r="F25264" s="29"/>
      <c r="G25264" s="45"/>
      <c r="L25264"/>
      <c r="M25264" s="46"/>
    </row>
    <row r="25265" spans="1:13" x14ac:dyDescent="0.3">
      <c r="A25265"/>
      <c r="B25265"/>
      <c r="C25265" s="29"/>
      <c r="D25265"/>
      <c r="E25265" s="44"/>
      <c r="F25265" s="29"/>
      <c r="G25265" s="45"/>
      <c r="L25265"/>
      <c r="M25265" s="46"/>
    </row>
    <row r="25266" spans="1:13" x14ac:dyDescent="0.3">
      <c r="A25266"/>
      <c r="B25266"/>
      <c r="C25266" s="29"/>
      <c r="D25266"/>
      <c r="E25266" s="44"/>
      <c r="F25266" s="29"/>
      <c r="G25266" s="45"/>
      <c r="L25266"/>
      <c r="M25266" s="46"/>
    </row>
    <row r="25267" spans="1:13" x14ac:dyDescent="0.3">
      <c r="A25267"/>
      <c r="B25267"/>
      <c r="C25267" s="29"/>
      <c r="D25267"/>
      <c r="E25267" s="44"/>
      <c r="F25267" s="29"/>
      <c r="G25267" s="45"/>
      <c r="L25267"/>
      <c r="M25267" s="46"/>
    </row>
    <row r="25268" spans="1:13" x14ac:dyDescent="0.3">
      <c r="A25268"/>
      <c r="B25268"/>
      <c r="C25268" s="29"/>
      <c r="D25268"/>
      <c r="E25268" s="44"/>
      <c r="F25268" s="29"/>
      <c r="G25268" s="45"/>
      <c r="L25268"/>
      <c r="M25268" s="46"/>
    </row>
    <row r="25269" spans="1:13" x14ac:dyDescent="0.3">
      <c r="A25269"/>
      <c r="B25269"/>
      <c r="C25269" s="29"/>
      <c r="D25269"/>
      <c r="E25269" s="44"/>
      <c r="F25269" s="29"/>
      <c r="G25269" s="45"/>
      <c r="L25269"/>
      <c r="M25269" s="46"/>
    </row>
    <row r="25270" spans="1:13" x14ac:dyDescent="0.3">
      <c r="A25270"/>
      <c r="B25270"/>
      <c r="C25270" s="29"/>
      <c r="D25270"/>
      <c r="E25270" s="44"/>
      <c r="F25270" s="29"/>
      <c r="G25270" s="45"/>
      <c r="L25270"/>
      <c r="M25270" s="46"/>
    </row>
    <row r="25271" spans="1:13" x14ac:dyDescent="0.3">
      <c r="A25271"/>
      <c r="B25271"/>
      <c r="C25271" s="29"/>
      <c r="D25271"/>
      <c r="E25271" s="44"/>
      <c r="F25271" s="29"/>
      <c r="G25271" s="45"/>
      <c r="L25271"/>
      <c r="M25271" s="46"/>
    </row>
    <row r="25272" spans="1:13" x14ac:dyDescent="0.3">
      <c r="A25272"/>
      <c r="B25272"/>
      <c r="C25272" s="29"/>
      <c r="D25272"/>
      <c r="E25272" s="44"/>
      <c r="F25272" s="29"/>
      <c r="G25272" s="45"/>
      <c r="L25272"/>
      <c r="M25272" s="46"/>
    </row>
    <row r="25273" spans="1:13" x14ac:dyDescent="0.3">
      <c r="A25273"/>
      <c r="B25273"/>
      <c r="C25273" s="29"/>
      <c r="D25273"/>
      <c r="E25273" s="44"/>
      <c r="F25273" s="29"/>
      <c r="G25273" s="45"/>
      <c r="L25273"/>
      <c r="M25273" s="46"/>
    </row>
    <row r="25274" spans="1:13" x14ac:dyDescent="0.3">
      <c r="A25274"/>
      <c r="B25274"/>
      <c r="C25274" s="29"/>
      <c r="D25274"/>
      <c r="E25274" s="44"/>
      <c r="F25274" s="29"/>
      <c r="G25274" s="45"/>
      <c r="L25274"/>
      <c r="M25274" s="46"/>
    </row>
    <row r="25275" spans="1:13" x14ac:dyDescent="0.3">
      <c r="A25275"/>
      <c r="B25275"/>
      <c r="C25275" s="29"/>
      <c r="D25275"/>
      <c r="E25275" s="44"/>
      <c r="F25275" s="29"/>
      <c r="G25275" s="45"/>
      <c r="L25275"/>
      <c r="M25275" s="46"/>
    </row>
    <row r="25276" spans="1:13" x14ac:dyDescent="0.3">
      <c r="A25276"/>
      <c r="B25276"/>
      <c r="C25276" s="29"/>
      <c r="D25276"/>
      <c r="E25276" s="44"/>
      <c r="F25276" s="29"/>
      <c r="G25276" s="45"/>
      <c r="L25276"/>
      <c r="M25276" s="46"/>
    </row>
    <row r="25277" spans="1:13" x14ac:dyDescent="0.3">
      <c r="A25277"/>
      <c r="B25277"/>
      <c r="C25277" s="29"/>
      <c r="D25277"/>
      <c r="E25277" s="44"/>
      <c r="F25277" s="29"/>
      <c r="G25277" s="45"/>
      <c r="L25277"/>
      <c r="M25277" s="46"/>
    </row>
    <row r="25278" spans="1:13" x14ac:dyDescent="0.3">
      <c r="A25278"/>
      <c r="B25278"/>
      <c r="C25278" s="29"/>
      <c r="D25278"/>
      <c r="E25278" s="44"/>
      <c r="F25278" s="29"/>
      <c r="G25278" s="45"/>
      <c r="L25278"/>
      <c r="M25278" s="46"/>
    </row>
    <row r="25279" spans="1:13" x14ac:dyDescent="0.3">
      <c r="A25279"/>
      <c r="B25279"/>
      <c r="C25279" s="29"/>
      <c r="D25279"/>
      <c r="E25279" s="44"/>
      <c r="F25279" s="29"/>
      <c r="G25279" s="45"/>
      <c r="L25279"/>
      <c r="M25279" s="46"/>
    </row>
    <row r="25280" spans="1:13" x14ac:dyDescent="0.3">
      <c r="A25280"/>
      <c r="B25280"/>
      <c r="C25280" s="29"/>
      <c r="D25280"/>
      <c r="E25280" s="44"/>
      <c r="F25280" s="29"/>
      <c r="G25280" s="45"/>
      <c r="L25280"/>
      <c r="M25280" s="46"/>
    </row>
    <row r="25281" spans="1:13" x14ac:dyDescent="0.3">
      <c r="A25281"/>
      <c r="B25281"/>
      <c r="C25281" s="29"/>
      <c r="D25281"/>
      <c r="E25281" s="44"/>
      <c r="F25281" s="29"/>
      <c r="G25281" s="45"/>
      <c r="L25281"/>
      <c r="M25281" s="46"/>
    </row>
    <row r="25282" spans="1:13" x14ac:dyDescent="0.3">
      <c r="A25282"/>
      <c r="B25282"/>
      <c r="C25282" s="29"/>
      <c r="D25282"/>
      <c r="E25282" s="44"/>
      <c r="F25282" s="29"/>
      <c r="G25282" s="45"/>
      <c r="L25282"/>
      <c r="M25282" s="46"/>
    </row>
    <row r="25283" spans="1:13" x14ac:dyDescent="0.3">
      <c r="A25283"/>
      <c r="B25283"/>
      <c r="C25283" s="29"/>
      <c r="D25283"/>
      <c r="E25283" s="44"/>
      <c r="F25283" s="29"/>
      <c r="G25283" s="45"/>
      <c r="L25283"/>
      <c r="M25283" s="46"/>
    </row>
    <row r="25284" spans="1:13" x14ac:dyDescent="0.3">
      <c r="A25284"/>
      <c r="B25284"/>
      <c r="C25284" s="29"/>
      <c r="D25284"/>
      <c r="E25284" s="44"/>
      <c r="F25284" s="29"/>
      <c r="G25284" s="45"/>
      <c r="L25284"/>
      <c r="M25284" s="46"/>
    </row>
    <row r="25285" spans="1:13" x14ac:dyDescent="0.3">
      <c r="A25285"/>
      <c r="B25285"/>
      <c r="C25285" s="29"/>
      <c r="D25285"/>
      <c r="E25285" s="44"/>
      <c r="F25285" s="29"/>
      <c r="G25285" s="45"/>
      <c r="L25285"/>
      <c r="M25285" s="46"/>
    </row>
    <row r="25286" spans="1:13" x14ac:dyDescent="0.3">
      <c r="A25286"/>
      <c r="B25286"/>
      <c r="C25286" s="29"/>
      <c r="D25286"/>
      <c r="E25286" s="44"/>
      <c r="F25286" s="29"/>
      <c r="G25286" s="45"/>
      <c r="L25286"/>
      <c r="M25286" s="46"/>
    </row>
    <row r="25287" spans="1:13" x14ac:dyDescent="0.3">
      <c r="A25287"/>
      <c r="B25287"/>
      <c r="C25287" s="29"/>
      <c r="D25287"/>
      <c r="E25287" s="44"/>
      <c r="F25287" s="29"/>
      <c r="G25287" s="45"/>
      <c r="L25287"/>
      <c r="M25287" s="46"/>
    </row>
    <row r="25288" spans="1:13" x14ac:dyDescent="0.3">
      <c r="A25288"/>
      <c r="B25288"/>
      <c r="C25288" s="29"/>
      <c r="D25288"/>
      <c r="E25288" s="44"/>
      <c r="F25288" s="29"/>
      <c r="G25288" s="45"/>
      <c r="L25288"/>
      <c r="M25288" s="46"/>
    </row>
    <row r="25289" spans="1:13" x14ac:dyDescent="0.3">
      <c r="A25289"/>
      <c r="B25289"/>
      <c r="C25289" s="29"/>
      <c r="D25289"/>
      <c r="E25289" s="44"/>
      <c r="F25289" s="29"/>
      <c r="G25289" s="45"/>
      <c r="L25289"/>
      <c r="M25289" s="46"/>
    </row>
    <row r="25290" spans="1:13" x14ac:dyDescent="0.3">
      <c r="A25290"/>
      <c r="B25290"/>
      <c r="C25290" s="29"/>
      <c r="D25290"/>
      <c r="E25290" s="44"/>
      <c r="F25290" s="29"/>
      <c r="G25290" s="45"/>
      <c r="L25290"/>
      <c r="M25290" s="46"/>
    </row>
    <row r="25291" spans="1:13" x14ac:dyDescent="0.3">
      <c r="A25291"/>
      <c r="B25291"/>
      <c r="C25291" s="29"/>
      <c r="D25291"/>
      <c r="E25291" s="44"/>
      <c r="F25291" s="29"/>
      <c r="G25291" s="45"/>
      <c r="L25291"/>
      <c r="M25291" s="46"/>
    </row>
    <row r="25292" spans="1:13" x14ac:dyDescent="0.3">
      <c r="A25292"/>
      <c r="B25292"/>
      <c r="C25292" s="29"/>
      <c r="D25292"/>
      <c r="E25292" s="44"/>
      <c r="F25292" s="29"/>
      <c r="G25292" s="45"/>
      <c r="L25292"/>
      <c r="M25292" s="46"/>
    </row>
    <row r="25293" spans="1:13" x14ac:dyDescent="0.3">
      <c r="A25293"/>
      <c r="B25293"/>
      <c r="C25293" s="29"/>
      <c r="D25293"/>
      <c r="E25293" s="44"/>
      <c r="F25293" s="29"/>
      <c r="G25293" s="45"/>
      <c r="L25293"/>
      <c r="M25293" s="46"/>
    </row>
    <row r="25294" spans="1:13" x14ac:dyDescent="0.3">
      <c r="A25294"/>
      <c r="B25294"/>
      <c r="C25294" s="29"/>
      <c r="D25294"/>
      <c r="E25294" s="44"/>
      <c r="F25294" s="29"/>
      <c r="G25294" s="45"/>
      <c r="L25294"/>
      <c r="M25294" s="46"/>
    </row>
    <row r="25295" spans="1:13" x14ac:dyDescent="0.3">
      <c r="A25295"/>
      <c r="B25295"/>
      <c r="C25295" s="29"/>
      <c r="D25295"/>
      <c r="E25295" s="44"/>
      <c r="F25295" s="29"/>
      <c r="G25295" s="45"/>
      <c r="L25295"/>
      <c r="M25295" s="46"/>
    </row>
    <row r="25296" spans="1:13" x14ac:dyDescent="0.3">
      <c r="A25296"/>
      <c r="B25296"/>
      <c r="C25296" s="29"/>
      <c r="D25296"/>
      <c r="E25296" s="44"/>
      <c r="F25296" s="29"/>
      <c r="G25296" s="45"/>
      <c r="L25296"/>
      <c r="M25296" s="46"/>
    </row>
    <row r="25297" spans="1:13" x14ac:dyDescent="0.3">
      <c r="A25297"/>
      <c r="B25297"/>
      <c r="C25297" s="29"/>
      <c r="D25297"/>
      <c r="E25297" s="44"/>
      <c r="F25297" s="29"/>
      <c r="G25297" s="45"/>
      <c r="L25297"/>
      <c r="M25297" s="46"/>
    </row>
    <row r="25298" spans="1:13" x14ac:dyDescent="0.3">
      <c r="A25298"/>
      <c r="B25298"/>
      <c r="C25298" s="29"/>
      <c r="D25298"/>
      <c r="E25298" s="44"/>
      <c r="F25298" s="29"/>
      <c r="G25298" s="45"/>
      <c r="L25298"/>
      <c r="M25298" s="46"/>
    </row>
    <row r="25299" spans="1:13" x14ac:dyDescent="0.3">
      <c r="A25299"/>
      <c r="B25299"/>
      <c r="C25299" s="29"/>
      <c r="D25299"/>
      <c r="E25299" s="44"/>
      <c r="F25299" s="29"/>
      <c r="G25299" s="45"/>
      <c r="L25299"/>
      <c r="M25299" s="46"/>
    </row>
    <row r="25300" spans="1:13" x14ac:dyDescent="0.3">
      <c r="A25300"/>
      <c r="B25300"/>
      <c r="C25300" s="29"/>
      <c r="D25300"/>
      <c r="E25300" s="44"/>
      <c r="F25300" s="29"/>
      <c r="G25300" s="45"/>
      <c r="L25300"/>
      <c r="M25300" s="46"/>
    </row>
    <row r="25301" spans="1:13" x14ac:dyDescent="0.3">
      <c r="A25301"/>
      <c r="B25301"/>
      <c r="C25301" s="29"/>
      <c r="D25301"/>
      <c r="E25301" s="44"/>
      <c r="F25301" s="29"/>
      <c r="G25301" s="45"/>
      <c r="L25301"/>
      <c r="M25301" s="46"/>
    </row>
    <row r="25302" spans="1:13" x14ac:dyDescent="0.3">
      <c r="A25302"/>
      <c r="B25302"/>
      <c r="C25302" s="29"/>
      <c r="D25302"/>
      <c r="E25302" s="44"/>
      <c r="F25302" s="29"/>
      <c r="G25302" s="45"/>
      <c r="L25302"/>
      <c r="M25302" s="46"/>
    </row>
    <row r="25303" spans="1:13" x14ac:dyDescent="0.3">
      <c r="A25303"/>
      <c r="B25303"/>
      <c r="C25303" s="29"/>
      <c r="D25303"/>
      <c r="E25303" s="44"/>
      <c r="F25303" s="29"/>
      <c r="G25303" s="45"/>
      <c r="L25303"/>
      <c r="M25303" s="46"/>
    </row>
    <row r="25304" spans="1:13" x14ac:dyDescent="0.3">
      <c r="A25304"/>
      <c r="B25304"/>
      <c r="C25304" s="29"/>
      <c r="D25304"/>
      <c r="E25304" s="44"/>
      <c r="F25304" s="29"/>
      <c r="G25304" s="45"/>
      <c r="L25304"/>
      <c r="M25304" s="46"/>
    </row>
    <row r="25305" spans="1:13" x14ac:dyDescent="0.3">
      <c r="A25305"/>
      <c r="B25305"/>
      <c r="C25305" s="29"/>
      <c r="D25305"/>
      <c r="E25305" s="44"/>
      <c r="F25305" s="29"/>
      <c r="G25305" s="45"/>
      <c r="L25305"/>
      <c r="M25305" s="46"/>
    </row>
    <row r="25306" spans="1:13" x14ac:dyDescent="0.3">
      <c r="A25306"/>
      <c r="B25306"/>
      <c r="C25306" s="29"/>
      <c r="D25306"/>
      <c r="E25306" s="44"/>
      <c r="F25306" s="29"/>
      <c r="G25306" s="45"/>
      <c r="L25306"/>
      <c r="M25306" s="46"/>
    </row>
    <row r="25307" spans="1:13" x14ac:dyDescent="0.3">
      <c r="A25307"/>
      <c r="B25307"/>
      <c r="C25307" s="29"/>
      <c r="D25307"/>
      <c r="E25307" s="44"/>
      <c r="F25307" s="29"/>
      <c r="G25307" s="45"/>
      <c r="L25307"/>
      <c r="M25307" s="46"/>
    </row>
    <row r="25308" spans="1:13" x14ac:dyDescent="0.3">
      <c r="A25308"/>
      <c r="B25308"/>
      <c r="C25308" s="29"/>
      <c r="D25308"/>
      <c r="E25308" s="44"/>
      <c r="F25308" s="29"/>
      <c r="G25308" s="45"/>
      <c r="L25308"/>
      <c r="M25308" s="46"/>
    </row>
    <row r="25309" spans="1:13" x14ac:dyDescent="0.3">
      <c r="A25309"/>
      <c r="B25309"/>
      <c r="C25309" s="29"/>
      <c r="D25309"/>
      <c r="E25309" s="44"/>
      <c r="F25309" s="29"/>
      <c r="G25309" s="45"/>
      <c r="L25309"/>
      <c r="M25309" s="46"/>
    </row>
    <row r="25310" spans="1:13" x14ac:dyDescent="0.3">
      <c r="A25310"/>
      <c r="B25310"/>
      <c r="C25310" s="29"/>
      <c r="D25310"/>
      <c r="E25310" s="44"/>
      <c r="F25310" s="29"/>
      <c r="G25310" s="45"/>
      <c r="L25310"/>
      <c r="M25310" s="46"/>
    </row>
    <row r="25311" spans="1:13" x14ac:dyDescent="0.3">
      <c r="A25311"/>
      <c r="B25311"/>
      <c r="C25311" s="29"/>
      <c r="D25311"/>
      <c r="E25311" s="44"/>
      <c r="F25311" s="29"/>
      <c r="G25311" s="45"/>
      <c r="L25311"/>
      <c r="M25311" s="46"/>
    </row>
    <row r="25312" spans="1:13" x14ac:dyDescent="0.3">
      <c r="A25312"/>
      <c r="B25312"/>
      <c r="C25312" s="29"/>
      <c r="D25312"/>
      <c r="E25312" s="44"/>
      <c r="F25312" s="29"/>
      <c r="G25312" s="45"/>
      <c r="L25312"/>
      <c r="M25312" s="46"/>
    </row>
    <row r="25313" spans="1:13" x14ac:dyDescent="0.3">
      <c r="A25313"/>
      <c r="B25313"/>
      <c r="C25313" s="29"/>
      <c r="D25313"/>
      <c r="E25313" s="44"/>
      <c r="F25313" s="29"/>
      <c r="G25313" s="45"/>
      <c r="L25313"/>
      <c r="M25313" s="46"/>
    </row>
    <row r="25314" spans="1:13" x14ac:dyDescent="0.3">
      <c r="A25314"/>
      <c r="B25314"/>
      <c r="C25314" s="29"/>
      <c r="D25314"/>
      <c r="E25314" s="44"/>
      <c r="F25314" s="29"/>
      <c r="G25314" s="45"/>
      <c r="L25314"/>
      <c r="M25314" s="46"/>
    </row>
    <row r="25315" spans="1:13" x14ac:dyDescent="0.3">
      <c r="A25315"/>
      <c r="B25315"/>
      <c r="C25315" s="29"/>
      <c r="D25315"/>
      <c r="E25315" s="44"/>
      <c r="F25315" s="29"/>
      <c r="G25315" s="45"/>
      <c r="L25315"/>
      <c r="M25315" s="46"/>
    </row>
    <row r="25316" spans="1:13" x14ac:dyDescent="0.3">
      <c r="A25316"/>
      <c r="B25316"/>
      <c r="C25316" s="29"/>
      <c r="D25316"/>
      <c r="E25316" s="44"/>
      <c r="F25316" s="29"/>
      <c r="G25316" s="45"/>
      <c r="L25316"/>
      <c r="M25316" s="46"/>
    </row>
    <row r="25317" spans="1:13" x14ac:dyDescent="0.3">
      <c r="A25317"/>
      <c r="B25317"/>
      <c r="C25317" s="29"/>
      <c r="D25317"/>
      <c r="E25317" s="44"/>
      <c r="F25317" s="29"/>
      <c r="G25317" s="45"/>
      <c r="L25317"/>
      <c r="M25317" s="46"/>
    </row>
    <row r="25318" spans="1:13" x14ac:dyDescent="0.3">
      <c r="A25318"/>
      <c r="B25318"/>
      <c r="C25318" s="29"/>
      <c r="D25318"/>
      <c r="E25318" s="44"/>
      <c r="F25318" s="29"/>
      <c r="G25318" s="45"/>
      <c r="L25318"/>
      <c r="M25318" s="46"/>
    </row>
    <row r="25319" spans="1:13" x14ac:dyDescent="0.3">
      <c r="A25319"/>
      <c r="B25319"/>
      <c r="C25319" s="29"/>
      <c r="D25319"/>
      <c r="E25319" s="44"/>
      <c r="F25319" s="29"/>
      <c r="G25319" s="45"/>
      <c r="L25319"/>
      <c r="M25319" s="46"/>
    </row>
    <row r="25320" spans="1:13" x14ac:dyDescent="0.3">
      <c r="A25320"/>
      <c r="B25320"/>
      <c r="C25320" s="29"/>
      <c r="D25320"/>
      <c r="E25320" s="44"/>
      <c r="F25320" s="29"/>
      <c r="G25320" s="45"/>
      <c r="L25320"/>
      <c r="M25320" s="46"/>
    </row>
    <row r="25321" spans="1:13" x14ac:dyDescent="0.3">
      <c r="A25321"/>
      <c r="B25321"/>
      <c r="C25321" s="29"/>
      <c r="D25321"/>
      <c r="E25321" s="44"/>
      <c r="F25321" s="29"/>
      <c r="G25321" s="45"/>
      <c r="L25321"/>
      <c r="M25321" s="46"/>
    </row>
    <row r="25322" spans="1:13" x14ac:dyDescent="0.3">
      <c r="A25322"/>
      <c r="B25322"/>
      <c r="C25322" s="29"/>
      <c r="D25322"/>
      <c r="E25322" s="44"/>
      <c r="F25322" s="29"/>
      <c r="G25322" s="45"/>
      <c r="L25322"/>
      <c r="M25322" s="46"/>
    </row>
    <row r="25323" spans="1:13" x14ac:dyDescent="0.3">
      <c r="A25323"/>
      <c r="B25323"/>
      <c r="C25323" s="29"/>
      <c r="D25323"/>
      <c r="E25323" s="44"/>
      <c r="F25323" s="29"/>
      <c r="G25323" s="45"/>
      <c r="L25323"/>
      <c r="M25323" s="46"/>
    </row>
    <row r="25324" spans="1:13" x14ac:dyDescent="0.3">
      <c r="A25324"/>
      <c r="B25324"/>
      <c r="C25324" s="29"/>
      <c r="D25324"/>
      <c r="E25324" s="44"/>
      <c r="F25324" s="29"/>
      <c r="G25324" s="45"/>
      <c r="L25324"/>
      <c r="M25324" s="46"/>
    </row>
    <row r="25325" spans="1:13" x14ac:dyDescent="0.3">
      <c r="A25325"/>
      <c r="B25325"/>
      <c r="C25325" s="29"/>
      <c r="D25325"/>
      <c r="E25325" s="44"/>
      <c r="F25325" s="29"/>
      <c r="G25325" s="45"/>
      <c r="L25325"/>
      <c r="M25325" s="46"/>
    </row>
    <row r="25326" spans="1:13" x14ac:dyDescent="0.3">
      <c r="A25326"/>
      <c r="B25326"/>
      <c r="C25326" s="29"/>
      <c r="D25326"/>
      <c r="E25326" s="44"/>
      <c r="F25326" s="29"/>
      <c r="G25326" s="45"/>
      <c r="L25326"/>
      <c r="M25326" s="46"/>
    </row>
    <row r="25327" spans="1:13" x14ac:dyDescent="0.3">
      <c r="A25327"/>
      <c r="B25327"/>
      <c r="C25327" s="29"/>
      <c r="D25327"/>
      <c r="E25327" s="44"/>
      <c r="F25327" s="29"/>
      <c r="G25327" s="45"/>
      <c r="L25327"/>
      <c r="M25327" s="46"/>
    </row>
    <row r="25328" spans="1:13" x14ac:dyDescent="0.3">
      <c r="A25328"/>
      <c r="B25328"/>
      <c r="C25328" s="29"/>
      <c r="D25328"/>
      <c r="E25328" s="44"/>
      <c r="F25328" s="29"/>
      <c r="G25328" s="45"/>
      <c r="L25328"/>
      <c r="M25328" s="46"/>
    </row>
    <row r="25329" spans="1:13" x14ac:dyDescent="0.3">
      <c r="A25329"/>
      <c r="B25329"/>
      <c r="C25329" s="29"/>
      <c r="D25329"/>
      <c r="E25329" s="44"/>
      <c r="F25329" s="29"/>
      <c r="G25329" s="45"/>
      <c r="L25329"/>
      <c r="M25329" s="46"/>
    </row>
    <row r="25330" spans="1:13" x14ac:dyDescent="0.3">
      <c r="A25330"/>
      <c r="B25330"/>
      <c r="C25330" s="29"/>
      <c r="D25330"/>
      <c r="E25330" s="44"/>
      <c r="F25330" s="29"/>
      <c r="G25330" s="45"/>
      <c r="L25330"/>
      <c r="M25330" s="46"/>
    </row>
    <row r="25331" spans="1:13" x14ac:dyDescent="0.3">
      <c r="A25331"/>
      <c r="B25331"/>
      <c r="C25331" s="29"/>
      <c r="D25331"/>
      <c r="E25331" s="44"/>
      <c r="F25331" s="29"/>
      <c r="G25331" s="45"/>
      <c r="L25331"/>
      <c r="M25331" s="46"/>
    </row>
    <row r="25332" spans="1:13" x14ac:dyDescent="0.3">
      <c r="A25332"/>
      <c r="B25332"/>
      <c r="C25332" s="29"/>
      <c r="D25332"/>
      <c r="E25332" s="44"/>
      <c r="F25332" s="29"/>
      <c r="G25332" s="45"/>
      <c r="L25332"/>
      <c r="M25332" s="46"/>
    </row>
    <row r="25333" spans="1:13" x14ac:dyDescent="0.3">
      <c r="A25333"/>
      <c r="B25333"/>
      <c r="C25333" s="29"/>
      <c r="D25333"/>
      <c r="E25333" s="44"/>
      <c r="F25333" s="29"/>
      <c r="G25333" s="45"/>
      <c r="L25333"/>
      <c r="M25333" s="46"/>
    </row>
    <row r="25334" spans="1:13" x14ac:dyDescent="0.3">
      <c r="A25334"/>
      <c r="B25334"/>
      <c r="C25334" s="29"/>
      <c r="D25334"/>
      <c r="E25334" s="44"/>
      <c r="F25334" s="29"/>
      <c r="G25334" s="45"/>
      <c r="L25334"/>
      <c r="M25334" s="46"/>
    </row>
    <row r="25335" spans="1:13" x14ac:dyDescent="0.3">
      <c r="A25335"/>
      <c r="B25335"/>
      <c r="C25335" s="29"/>
      <c r="D25335"/>
      <c r="E25335" s="44"/>
      <c r="F25335" s="29"/>
      <c r="G25335" s="45"/>
      <c r="L25335"/>
      <c r="M25335" s="46"/>
    </row>
    <row r="25336" spans="1:13" x14ac:dyDescent="0.3">
      <c r="A25336"/>
      <c r="B25336"/>
      <c r="C25336" s="29"/>
      <c r="D25336"/>
      <c r="E25336" s="44"/>
      <c r="F25336" s="29"/>
      <c r="G25336" s="45"/>
      <c r="L25336"/>
      <c r="M25336" s="46"/>
    </row>
    <row r="25337" spans="1:13" x14ac:dyDescent="0.3">
      <c r="A25337"/>
      <c r="B25337"/>
      <c r="C25337" s="29"/>
      <c r="D25337"/>
      <c r="E25337" s="44"/>
      <c r="F25337" s="29"/>
      <c r="G25337" s="45"/>
      <c r="L25337"/>
      <c r="M25337" s="46"/>
    </row>
    <row r="25338" spans="1:13" x14ac:dyDescent="0.3">
      <c r="A25338"/>
      <c r="B25338"/>
      <c r="C25338" s="29"/>
      <c r="D25338"/>
      <c r="E25338" s="44"/>
      <c r="F25338" s="29"/>
      <c r="G25338" s="45"/>
      <c r="L25338"/>
      <c r="M25338" s="46"/>
    </row>
    <row r="25339" spans="1:13" x14ac:dyDescent="0.3">
      <c r="A25339"/>
      <c r="B25339"/>
      <c r="C25339" s="29"/>
      <c r="D25339"/>
      <c r="E25339" s="44"/>
      <c r="F25339" s="29"/>
      <c r="G25339" s="45"/>
      <c r="L25339"/>
      <c r="M25339" s="46"/>
    </row>
    <row r="25340" spans="1:13" x14ac:dyDescent="0.3">
      <c r="A25340"/>
      <c r="B25340"/>
      <c r="C25340" s="29"/>
      <c r="D25340"/>
      <c r="E25340" s="44"/>
      <c r="F25340" s="29"/>
      <c r="G25340" s="45"/>
      <c r="L25340"/>
      <c r="M25340" s="46"/>
    </row>
    <row r="25341" spans="1:13" x14ac:dyDescent="0.3">
      <c r="A25341"/>
      <c r="B25341"/>
      <c r="C25341" s="29"/>
      <c r="D25341"/>
      <c r="E25341" s="44"/>
      <c r="F25341" s="29"/>
      <c r="G25341" s="45"/>
      <c r="L25341"/>
      <c r="M25341" s="46"/>
    </row>
    <row r="25342" spans="1:13" x14ac:dyDescent="0.3">
      <c r="A25342"/>
      <c r="B25342"/>
      <c r="C25342" s="29"/>
      <c r="D25342"/>
      <c r="E25342" s="44"/>
      <c r="F25342" s="29"/>
      <c r="G25342" s="45"/>
      <c r="L25342"/>
      <c r="M25342" s="46"/>
    </row>
    <row r="25343" spans="1:13" x14ac:dyDescent="0.3">
      <c r="A25343"/>
      <c r="B25343"/>
      <c r="C25343" s="29"/>
      <c r="D25343"/>
      <c r="E25343" s="44"/>
      <c r="F25343" s="29"/>
      <c r="G25343" s="45"/>
      <c r="L25343"/>
      <c r="M25343" s="46"/>
    </row>
    <row r="25344" spans="1:13" x14ac:dyDescent="0.3">
      <c r="A25344"/>
      <c r="B25344"/>
      <c r="C25344" s="29"/>
      <c r="D25344"/>
      <c r="E25344" s="44"/>
      <c r="F25344" s="29"/>
      <c r="G25344" s="45"/>
      <c r="L25344"/>
      <c r="M25344" s="46"/>
    </row>
    <row r="25345" spans="1:13" x14ac:dyDescent="0.3">
      <c r="A25345"/>
      <c r="B25345"/>
      <c r="C25345" s="29"/>
      <c r="D25345"/>
      <c r="E25345" s="44"/>
      <c r="F25345" s="29"/>
      <c r="G25345" s="45"/>
      <c r="L25345"/>
      <c r="M25345" s="46"/>
    </row>
    <row r="25346" spans="1:13" x14ac:dyDescent="0.3">
      <c r="A25346"/>
      <c r="B25346"/>
      <c r="C25346" s="29"/>
      <c r="D25346"/>
      <c r="E25346" s="44"/>
      <c r="F25346" s="29"/>
      <c r="G25346" s="45"/>
      <c r="L25346"/>
      <c r="M25346" s="46"/>
    </row>
    <row r="25347" spans="1:13" x14ac:dyDescent="0.3">
      <c r="A25347"/>
      <c r="B25347"/>
      <c r="C25347" s="29"/>
      <c r="D25347"/>
      <c r="E25347" s="44"/>
      <c r="F25347" s="29"/>
      <c r="G25347" s="45"/>
      <c r="L25347"/>
      <c r="M25347" s="46"/>
    </row>
    <row r="25348" spans="1:13" x14ac:dyDescent="0.3">
      <c r="A25348"/>
      <c r="B25348"/>
      <c r="C25348" s="29"/>
      <c r="D25348"/>
      <c r="E25348" s="44"/>
      <c r="F25348" s="29"/>
      <c r="G25348" s="45"/>
      <c r="L25348"/>
      <c r="M25348" s="46"/>
    </row>
    <row r="25349" spans="1:13" x14ac:dyDescent="0.3">
      <c r="A25349"/>
      <c r="B25349"/>
      <c r="C25349" s="29"/>
      <c r="D25349"/>
      <c r="E25349" s="44"/>
      <c r="F25349" s="29"/>
      <c r="G25349" s="45"/>
      <c r="L25349"/>
      <c r="M25349" s="46"/>
    </row>
    <row r="25350" spans="1:13" x14ac:dyDescent="0.3">
      <c r="A25350"/>
      <c r="B25350"/>
      <c r="C25350" s="29"/>
      <c r="D25350"/>
      <c r="E25350" s="44"/>
      <c r="F25350" s="29"/>
      <c r="G25350" s="45"/>
      <c r="L25350"/>
      <c r="M25350" s="46"/>
    </row>
    <row r="25351" spans="1:13" x14ac:dyDescent="0.3">
      <c r="A25351"/>
      <c r="B25351"/>
      <c r="C25351" s="29"/>
      <c r="D25351"/>
      <c r="E25351" s="44"/>
      <c r="F25351" s="29"/>
      <c r="G25351" s="45"/>
      <c r="L25351"/>
      <c r="M25351" s="46"/>
    </row>
    <row r="25352" spans="1:13" x14ac:dyDescent="0.3">
      <c r="A25352"/>
      <c r="B25352"/>
      <c r="C25352" s="29"/>
      <c r="D25352"/>
      <c r="E25352" s="44"/>
      <c r="F25352" s="29"/>
      <c r="G25352" s="45"/>
      <c r="L25352"/>
      <c r="M25352" s="46"/>
    </row>
    <row r="25353" spans="1:13" x14ac:dyDescent="0.3">
      <c r="A25353"/>
      <c r="B25353"/>
      <c r="C25353" s="29"/>
      <c r="D25353"/>
      <c r="E25353" s="44"/>
      <c r="F25353" s="29"/>
      <c r="G25353" s="45"/>
      <c r="L25353"/>
      <c r="M25353" s="46"/>
    </row>
    <row r="25354" spans="1:13" x14ac:dyDescent="0.3">
      <c r="A25354"/>
      <c r="B25354"/>
      <c r="C25354" s="29"/>
      <c r="D25354"/>
      <c r="E25354" s="44"/>
      <c r="F25354" s="29"/>
      <c r="G25354" s="45"/>
      <c r="L25354"/>
      <c r="M25354" s="46"/>
    </row>
    <row r="25355" spans="1:13" x14ac:dyDescent="0.3">
      <c r="A25355"/>
      <c r="B25355"/>
      <c r="C25355" s="29"/>
      <c r="D25355"/>
      <c r="E25355" s="44"/>
      <c r="F25355" s="29"/>
      <c r="G25355" s="45"/>
      <c r="L25355"/>
      <c r="M25355" s="46"/>
    </row>
    <row r="25356" spans="1:13" x14ac:dyDescent="0.3">
      <c r="A25356"/>
      <c r="B25356"/>
      <c r="C25356" s="29"/>
      <c r="D25356"/>
      <c r="E25356" s="44"/>
      <c r="F25356" s="29"/>
      <c r="G25356" s="45"/>
      <c r="L25356"/>
      <c r="M25356" s="46"/>
    </row>
    <row r="25357" spans="1:13" x14ac:dyDescent="0.3">
      <c r="A25357"/>
      <c r="B25357"/>
      <c r="C25357" s="29"/>
      <c r="D25357"/>
      <c r="E25357" s="44"/>
      <c r="F25357" s="29"/>
      <c r="G25357" s="45"/>
      <c r="L25357"/>
      <c r="M25357" s="46"/>
    </row>
    <row r="25358" spans="1:13" x14ac:dyDescent="0.3">
      <c r="A25358"/>
      <c r="B25358"/>
      <c r="C25358" s="29"/>
      <c r="D25358"/>
      <c r="E25358" s="44"/>
      <c r="F25358" s="29"/>
      <c r="G25358" s="45"/>
      <c r="L25358"/>
      <c r="M25358" s="46"/>
    </row>
    <row r="25359" spans="1:13" x14ac:dyDescent="0.3">
      <c r="A25359"/>
      <c r="B25359"/>
      <c r="C25359" s="29"/>
      <c r="D25359"/>
      <c r="E25359" s="44"/>
      <c r="F25359" s="29"/>
      <c r="G25359" s="45"/>
      <c r="L25359"/>
      <c r="M25359" s="46"/>
    </row>
    <row r="25360" spans="1:13" x14ac:dyDescent="0.3">
      <c r="A25360"/>
      <c r="B25360"/>
      <c r="C25360" s="29"/>
      <c r="D25360"/>
      <c r="E25360" s="44"/>
      <c r="F25360" s="29"/>
      <c r="G25360" s="45"/>
      <c r="L25360"/>
      <c r="M25360" s="46"/>
    </row>
    <row r="25361" spans="1:13" x14ac:dyDescent="0.3">
      <c r="A25361"/>
      <c r="B25361"/>
      <c r="C25361" s="29"/>
      <c r="D25361"/>
      <c r="E25361" s="44"/>
      <c r="F25361" s="29"/>
      <c r="G25361" s="45"/>
      <c r="L25361"/>
      <c r="M25361" s="46"/>
    </row>
    <row r="25362" spans="1:13" x14ac:dyDescent="0.3">
      <c r="A25362"/>
      <c r="B25362"/>
      <c r="C25362" s="29"/>
      <c r="D25362"/>
      <c r="E25362" s="44"/>
      <c r="F25362" s="29"/>
      <c r="G25362" s="45"/>
      <c r="L25362"/>
      <c r="M25362" s="46"/>
    </row>
    <row r="25363" spans="1:13" x14ac:dyDescent="0.3">
      <c r="A25363"/>
      <c r="B25363"/>
      <c r="C25363" s="29"/>
      <c r="D25363"/>
      <c r="E25363" s="44"/>
      <c r="F25363" s="29"/>
      <c r="G25363" s="45"/>
      <c r="L25363"/>
      <c r="M25363" s="46"/>
    </row>
    <row r="25364" spans="1:13" x14ac:dyDescent="0.3">
      <c r="A25364"/>
      <c r="B25364"/>
      <c r="C25364" s="29"/>
      <c r="D25364"/>
      <c r="E25364" s="44"/>
      <c r="F25364" s="29"/>
      <c r="G25364" s="45"/>
      <c r="L25364"/>
      <c r="M25364" s="46"/>
    </row>
    <row r="25365" spans="1:13" x14ac:dyDescent="0.3">
      <c r="A25365"/>
      <c r="B25365"/>
      <c r="C25365" s="29"/>
      <c r="D25365"/>
      <c r="E25365" s="44"/>
      <c r="F25365" s="29"/>
      <c r="G25365" s="45"/>
      <c r="L25365"/>
      <c r="M25365" s="46"/>
    </row>
    <row r="25366" spans="1:13" x14ac:dyDescent="0.3">
      <c r="A25366"/>
      <c r="B25366"/>
      <c r="C25366" s="29"/>
      <c r="D25366"/>
      <c r="E25366" s="44"/>
      <c r="F25366" s="29"/>
      <c r="G25366" s="45"/>
      <c r="L25366"/>
      <c r="M25366" s="46"/>
    </row>
    <row r="25367" spans="1:13" x14ac:dyDescent="0.3">
      <c r="A25367"/>
      <c r="B25367"/>
      <c r="C25367" s="29"/>
      <c r="D25367"/>
      <c r="E25367" s="44"/>
      <c r="F25367" s="29"/>
      <c r="G25367" s="45"/>
      <c r="L25367"/>
      <c r="M25367" s="46"/>
    </row>
    <row r="25368" spans="1:13" x14ac:dyDescent="0.3">
      <c r="A25368"/>
      <c r="B25368"/>
      <c r="C25368" s="29"/>
      <c r="D25368"/>
      <c r="E25368" s="44"/>
      <c r="F25368" s="29"/>
      <c r="G25368" s="45"/>
      <c r="L25368"/>
      <c r="M25368" s="46"/>
    </row>
    <row r="25369" spans="1:13" x14ac:dyDescent="0.3">
      <c r="A25369"/>
      <c r="B25369"/>
      <c r="C25369" s="29"/>
      <c r="D25369"/>
      <c r="E25369" s="44"/>
      <c r="F25369" s="29"/>
      <c r="G25369" s="45"/>
      <c r="L25369"/>
      <c r="M25369" s="46"/>
    </row>
    <row r="25370" spans="1:13" x14ac:dyDescent="0.3">
      <c r="A25370"/>
      <c r="B25370"/>
      <c r="C25370" s="29"/>
      <c r="D25370"/>
      <c r="E25370" s="44"/>
      <c r="F25370" s="29"/>
      <c r="G25370" s="45"/>
      <c r="L25370"/>
      <c r="M25370" s="46"/>
    </row>
    <row r="25371" spans="1:13" x14ac:dyDescent="0.3">
      <c r="A25371"/>
      <c r="B25371"/>
      <c r="C25371" s="29"/>
      <c r="D25371"/>
      <c r="E25371" s="44"/>
      <c r="F25371" s="29"/>
      <c r="G25371" s="45"/>
      <c r="L25371"/>
      <c r="M25371" s="46"/>
    </row>
    <row r="25372" spans="1:13" x14ac:dyDescent="0.3">
      <c r="A25372"/>
      <c r="B25372"/>
      <c r="C25372" s="29"/>
      <c r="D25372"/>
      <c r="E25372" s="44"/>
      <c r="F25372" s="29"/>
      <c r="G25372" s="45"/>
      <c r="L25372"/>
      <c r="M25372" s="46"/>
    </row>
    <row r="25373" spans="1:13" x14ac:dyDescent="0.3">
      <c r="A25373"/>
      <c r="B25373"/>
      <c r="C25373" s="29"/>
      <c r="D25373"/>
      <c r="E25373" s="44"/>
      <c r="F25373" s="29"/>
      <c r="G25373" s="45"/>
      <c r="L25373"/>
      <c r="M25373" s="46"/>
    </row>
    <row r="25374" spans="1:13" x14ac:dyDescent="0.3">
      <c r="A25374"/>
      <c r="B25374"/>
      <c r="C25374" s="29"/>
      <c r="D25374"/>
      <c r="E25374" s="44"/>
      <c r="F25374" s="29"/>
      <c r="G25374" s="45"/>
      <c r="L25374"/>
      <c r="M25374" s="46"/>
    </row>
    <row r="25375" spans="1:13" x14ac:dyDescent="0.3">
      <c r="A25375"/>
      <c r="B25375"/>
      <c r="C25375" s="29"/>
      <c r="D25375"/>
      <c r="E25375" s="44"/>
      <c r="F25375" s="29"/>
      <c r="G25375" s="45"/>
      <c r="L25375"/>
      <c r="M25375" s="46"/>
    </row>
    <row r="25376" spans="1:13" x14ac:dyDescent="0.3">
      <c r="A25376"/>
      <c r="B25376"/>
      <c r="C25376" s="29"/>
      <c r="D25376"/>
      <c r="E25376" s="44"/>
      <c r="F25376" s="29"/>
      <c r="G25376" s="45"/>
      <c r="L25376"/>
      <c r="M25376" s="46"/>
    </row>
    <row r="25377" spans="1:13" x14ac:dyDescent="0.3">
      <c r="A25377"/>
      <c r="B25377"/>
      <c r="C25377" s="29"/>
      <c r="D25377"/>
      <c r="E25377" s="44"/>
      <c r="F25377" s="29"/>
      <c r="G25377" s="45"/>
      <c r="L25377"/>
      <c r="M25377" s="46"/>
    </row>
    <row r="25378" spans="1:13" x14ac:dyDescent="0.3">
      <c r="A25378"/>
      <c r="B25378"/>
      <c r="C25378" s="29"/>
      <c r="D25378"/>
      <c r="E25378" s="44"/>
      <c r="F25378" s="29"/>
      <c r="G25378" s="45"/>
      <c r="L25378"/>
      <c r="M25378" s="46"/>
    </row>
    <row r="25379" spans="1:13" x14ac:dyDescent="0.3">
      <c r="A25379"/>
      <c r="B25379"/>
      <c r="C25379" s="29"/>
      <c r="D25379"/>
      <c r="E25379" s="44"/>
      <c r="F25379" s="29"/>
      <c r="G25379" s="45"/>
      <c r="L25379"/>
      <c r="M25379" s="46"/>
    </row>
    <row r="25380" spans="1:13" x14ac:dyDescent="0.3">
      <c r="A25380"/>
      <c r="B25380"/>
      <c r="C25380" s="29"/>
      <c r="D25380"/>
      <c r="E25380" s="44"/>
      <c r="F25380" s="29"/>
      <c r="G25380" s="45"/>
      <c r="L25380"/>
      <c r="M25380" s="46"/>
    </row>
    <row r="25381" spans="1:13" x14ac:dyDescent="0.3">
      <c r="A25381"/>
      <c r="B25381"/>
      <c r="C25381" s="29"/>
      <c r="D25381"/>
      <c r="E25381" s="44"/>
      <c r="F25381" s="29"/>
      <c r="G25381" s="45"/>
      <c r="L25381"/>
      <c r="M25381" s="46"/>
    </row>
    <row r="25382" spans="1:13" x14ac:dyDescent="0.3">
      <c r="A25382"/>
      <c r="B25382"/>
      <c r="C25382" s="29"/>
      <c r="D25382"/>
      <c r="E25382" s="44"/>
      <c r="F25382" s="29"/>
      <c r="G25382" s="45"/>
      <c r="L25382"/>
      <c r="M25382" s="46"/>
    </row>
    <row r="25383" spans="1:13" x14ac:dyDescent="0.3">
      <c r="A25383"/>
      <c r="B25383"/>
      <c r="C25383" s="29"/>
      <c r="D25383"/>
      <c r="E25383" s="44"/>
      <c r="F25383" s="29"/>
      <c r="G25383" s="45"/>
      <c r="L25383"/>
      <c r="M25383" s="46"/>
    </row>
    <row r="25384" spans="1:13" x14ac:dyDescent="0.3">
      <c r="A25384"/>
      <c r="B25384"/>
      <c r="C25384" s="29"/>
      <c r="D25384"/>
      <c r="E25384" s="44"/>
      <c r="F25384" s="29"/>
      <c r="G25384" s="45"/>
      <c r="L25384"/>
      <c r="M25384" s="46"/>
    </row>
    <row r="25385" spans="1:13" x14ac:dyDescent="0.3">
      <c r="A25385"/>
      <c r="B25385"/>
      <c r="C25385" s="29"/>
      <c r="D25385"/>
      <c r="E25385" s="44"/>
      <c r="F25385" s="29"/>
      <c r="G25385" s="45"/>
      <c r="L25385"/>
      <c r="M25385" s="46"/>
    </row>
    <row r="25386" spans="1:13" x14ac:dyDescent="0.3">
      <c r="A25386"/>
      <c r="B25386"/>
      <c r="C25386" s="29"/>
      <c r="D25386"/>
      <c r="E25386" s="44"/>
      <c r="F25386" s="29"/>
      <c r="G25386" s="45"/>
      <c r="L25386"/>
      <c r="M25386" s="46"/>
    </row>
    <row r="25387" spans="1:13" x14ac:dyDescent="0.3">
      <c r="A25387"/>
      <c r="B25387"/>
      <c r="C25387" s="29"/>
      <c r="D25387"/>
      <c r="E25387" s="44"/>
      <c r="F25387" s="29"/>
      <c r="G25387" s="45"/>
      <c r="L25387"/>
      <c r="M25387" s="46"/>
    </row>
    <row r="25388" spans="1:13" x14ac:dyDescent="0.3">
      <c r="A25388"/>
      <c r="B25388"/>
      <c r="C25388" s="29"/>
      <c r="D25388"/>
      <c r="E25388" s="44"/>
      <c r="F25388" s="29"/>
      <c r="G25388" s="45"/>
      <c r="L25388"/>
      <c r="M25388" s="46"/>
    </row>
    <row r="25389" spans="1:13" x14ac:dyDescent="0.3">
      <c r="A25389"/>
      <c r="B25389"/>
      <c r="C25389" s="29"/>
      <c r="D25389"/>
      <c r="E25389" s="44"/>
      <c r="F25389" s="29"/>
      <c r="G25389" s="45"/>
      <c r="L25389"/>
      <c r="M25389" s="46"/>
    </row>
    <row r="25390" spans="1:13" x14ac:dyDescent="0.3">
      <c r="A25390"/>
      <c r="B25390"/>
      <c r="C25390" s="29"/>
      <c r="D25390"/>
      <c r="E25390" s="44"/>
      <c r="F25390" s="29"/>
      <c r="G25390" s="45"/>
      <c r="L25390"/>
      <c r="M25390" s="46"/>
    </row>
    <row r="25391" spans="1:13" x14ac:dyDescent="0.3">
      <c r="A25391"/>
      <c r="B25391"/>
      <c r="C25391" s="29"/>
      <c r="D25391"/>
      <c r="E25391" s="44"/>
      <c r="F25391" s="29"/>
      <c r="G25391" s="45"/>
      <c r="L25391"/>
      <c r="M25391" s="46"/>
    </row>
    <row r="25392" spans="1:13" x14ac:dyDescent="0.3">
      <c r="A25392"/>
      <c r="B25392"/>
      <c r="C25392" s="29"/>
      <c r="D25392"/>
      <c r="E25392" s="44"/>
      <c r="F25392" s="29"/>
      <c r="G25392" s="45"/>
      <c r="L25392"/>
      <c r="M25392" s="46"/>
    </row>
    <row r="25393" spans="1:13" x14ac:dyDescent="0.3">
      <c r="A25393"/>
      <c r="B25393"/>
      <c r="C25393" s="29"/>
      <c r="D25393"/>
      <c r="E25393" s="44"/>
      <c r="F25393" s="29"/>
      <c r="G25393" s="45"/>
      <c r="L25393"/>
      <c r="M25393" s="46"/>
    </row>
    <row r="25394" spans="1:13" x14ac:dyDescent="0.3">
      <c r="A25394"/>
      <c r="B25394"/>
      <c r="C25394" s="29"/>
      <c r="D25394"/>
      <c r="E25394" s="44"/>
      <c r="F25394" s="29"/>
      <c r="G25394" s="45"/>
      <c r="L25394"/>
      <c r="M25394" s="46"/>
    </row>
    <row r="25395" spans="1:13" x14ac:dyDescent="0.3">
      <c r="A25395"/>
      <c r="B25395"/>
      <c r="C25395" s="29"/>
      <c r="D25395"/>
      <c r="E25395" s="44"/>
      <c r="F25395" s="29"/>
      <c r="G25395" s="45"/>
      <c r="L25395"/>
      <c r="M25395" s="46"/>
    </row>
    <row r="25396" spans="1:13" x14ac:dyDescent="0.3">
      <c r="A25396"/>
      <c r="B25396"/>
      <c r="C25396" s="29"/>
      <c r="D25396"/>
      <c r="E25396" s="44"/>
      <c r="F25396" s="29"/>
      <c r="G25396" s="45"/>
      <c r="L25396"/>
      <c r="M25396" s="46"/>
    </row>
    <row r="25397" spans="1:13" x14ac:dyDescent="0.3">
      <c r="A25397"/>
      <c r="B25397"/>
      <c r="C25397" s="29"/>
      <c r="D25397"/>
      <c r="E25397" s="44"/>
      <c r="F25397" s="29"/>
      <c r="G25397" s="45"/>
      <c r="L25397"/>
      <c r="M25397" s="46"/>
    </row>
    <row r="25398" spans="1:13" x14ac:dyDescent="0.3">
      <c r="A25398"/>
      <c r="B25398"/>
      <c r="C25398" s="29"/>
      <c r="D25398"/>
      <c r="E25398" s="44"/>
      <c r="F25398" s="29"/>
      <c r="G25398" s="45"/>
      <c r="L25398"/>
      <c r="M25398" s="46"/>
    </row>
    <row r="25399" spans="1:13" x14ac:dyDescent="0.3">
      <c r="A25399"/>
      <c r="B25399"/>
      <c r="C25399" s="29"/>
      <c r="D25399"/>
      <c r="E25399" s="44"/>
      <c r="F25399" s="29"/>
      <c r="G25399" s="45"/>
      <c r="L25399"/>
      <c r="M25399" s="46"/>
    </row>
    <row r="25400" spans="1:13" x14ac:dyDescent="0.3">
      <c r="A25400"/>
      <c r="B25400"/>
      <c r="C25400" s="29"/>
      <c r="D25400"/>
      <c r="E25400" s="44"/>
      <c r="F25400" s="29"/>
      <c r="G25400" s="45"/>
      <c r="L25400"/>
      <c r="M25400" s="46"/>
    </row>
    <row r="25401" spans="1:13" x14ac:dyDescent="0.3">
      <c r="A25401"/>
      <c r="B25401"/>
      <c r="C25401" s="29"/>
      <c r="D25401"/>
      <c r="E25401" s="44"/>
      <c r="F25401" s="29"/>
      <c r="G25401" s="45"/>
      <c r="L25401"/>
      <c r="M25401" s="46"/>
    </row>
    <row r="25402" spans="1:13" x14ac:dyDescent="0.3">
      <c r="A25402"/>
      <c r="B25402"/>
      <c r="C25402" s="29"/>
      <c r="D25402"/>
      <c r="E25402" s="44"/>
      <c r="F25402" s="29"/>
      <c r="G25402" s="45"/>
      <c r="L25402"/>
      <c r="M25402" s="46"/>
    </row>
    <row r="25403" spans="1:13" x14ac:dyDescent="0.3">
      <c r="A25403"/>
      <c r="B25403"/>
      <c r="C25403" s="29"/>
      <c r="D25403"/>
      <c r="E25403" s="44"/>
      <c r="F25403" s="29"/>
      <c r="G25403" s="45"/>
      <c r="L25403"/>
      <c r="M25403" s="46"/>
    </row>
    <row r="25404" spans="1:13" x14ac:dyDescent="0.3">
      <c r="A25404"/>
      <c r="B25404"/>
      <c r="C25404" s="29"/>
      <c r="D25404"/>
      <c r="E25404" s="44"/>
      <c r="F25404" s="29"/>
      <c r="G25404" s="45"/>
      <c r="L25404"/>
      <c r="M25404" s="46"/>
    </row>
    <row r="25405" spans="1:13" x14ac:dyDescent="0.3">
      <c r="A25405"/>
      <c r="B25405"/>
      <c r="C25405" s="29"/>
      <c r="D25405"/>
      <c r="E25405" s="44"/>
      <c r="F25405" s="29"/>
      <c r="G25405" s="45"/>
      <c r="L25405"/>
      <c r="M25405" s="46"/>
    </row>
    <row r="25406" spans="1:13" x14ac:dyDescent="0.3">
      <c r="A25406"/>
      <c r="B25406"/>
      <c r="C25406" s="29"/>
      <c r="D25406"/>
      <c r="E25406" s="44"/>
      <c r="F25406" s="29"/>
      <c r="G25406" s="45"/>
      <c r="L25406"/>
      <c r="M25406" s="46"/>
    </row>
    <row r="25407" spans="1:13" x14ac:dyDescent="0.3">
      <c r="A25407"/>
      <c r="B25407"/>
      <c r="C25407" s="29"/>
      <c r="D25407"/>
      <c r="E25407" s="44"/>
      <c r="F25407" s="29"/>
      <c r="G25407" s="45"/>
      <c r="L25407"/>
      <c r="M25407" s="46"/>
    </row>
    <row r="25408" spans="1:13" x14ac:dyDescent="0.3">
      <c r="A25408"/>
      <c r="B25408"/>
      <c r="C25408" s="29"/>
      <c r="D25408"/>
      <c r="E25408" s="44"/>
      <c r="F25408" s="29"/>
      <c r="G25408" s="45"/>
      <c r="L25408"/>
      <c r="M25408" s="46"/>
    </row>
    <row r="25409" spans="1:13" x14ac:dyDescent="0.3">
      <c r="A25409"/>
      <c r="B25409"/>
      <c r="C25409" s="29"/>
      <c r="D25409"/>
      <c r="E25409" s="44"/>
      <c r="F25409" s="29"/>
      <c r="G25409" s="45"/>
      <c r="L25409"/>
      <c r="M25409" s="46"/>
    </row>
    <row r="25410" spans="1:13" x14ac:dyDescent="0.3">
      <c r="A25410"/>
      <c r="B25410"/>
      <c r="C25410" s="29"/>
      <c r="D25410"/>
      <c r="E25410" s="44"/>
      <c r="F25410" s="29"/>
      <c r="G25410" s="45"/>
      <c r="L25410"/>
      <c r="M25410" s="46"/>
    </row>
    <row r="25411" spans="1:13" x14ac:dyDescent="0.3">
      <c r="A25411"/>
      <c r="B25411"/>
      <c r="C25411" s="29"/>
      <c r="D25411"/>
      <c r="E25411" s="44"/>
      <c r="F25411" s="29"/>
      <c r="G25411" s="45"/>
      <c r="L25411"/>
      <c r="M25411" s="46"/>
    </row>
    <row r="25412" spans="1:13" x14ac:dyDescent="0.3">
      <c r="A25412"/>
      <c r="B25412"/>
      <c r="C25412" s="29"/>
      <c r="D25412"/>
      <c r="E25412" s="44"/>
      <c r="F25412" s="29"/>
      <c r="G25412" s="45"/>
      <c r="L25412"/>
      <c r="M25412" s="46"/>
    </row>
    <row r="25413" spans="1:13" x14ac:dyDescent="0.3">
      <c r="A25413"/>
      <c r="B25413"/>
      <c r="C25413" s="29"/>
      <c r="D25413"/>
      <c r="E25413" s="44"/>
      <c r="F25413" s="29"/>
      <c r="G25413" s="45"/>
      <c r="L25413"/>
      <c r="M25413" s="46"/>
    </row>
    <row r="25414" spans="1:13" x14ac:dyDescent="0.3">
      <c r="A25414"/>
      <c r="B25414"/>
      <c r="C25414" s="29"/>
      <c r="D25414"/>
      <c r="E25414" s="44"/>
      <c r="F25414" s="29"/>
      <c r="G25414" s="45"/>
      <c r="L25414"/>
      <c r="M25414" s="46"/>
    </row>
    <row r="25415" spans="1:13" x14ac:dyDescent="0.3">
      <c r="A25415"/>
      <c r="B25415"/>
      <c r="C25415" s="29"/>
      <c r="D25415"/>
      <c r="E25415" s="44"/>
      <c r="F25415" s="29"/>
      <c r="G25415" s="45"/>
      <c r="L25415"/>
      <c r="M25415" s="46"/>
    </row>
    <row r="25416" spans="1:13" x14ac:dyDescent="0.3">
      <c r="A25416"/>
      <c r="B25416"/>
      <c r="C25416" s="29"/>
      <c r="D25416"/>
      <c r="E25416" s="44"/>
      <c r="F25416" s="29"/>
      <c r="G25416" s="45"/>
      <c r="L25416"/>
      <c r="M25416" s="46"/>
    </row>
    <row r="25417" spans="1:13" x14ac:dyDescent="0.3">
      <c r="A25417"/>
      <c r="B25417"/>
      <c r="C25417" s="29"/>
      <c r="D25417"/>
      <c r="E25417" s="44"/>
      <c r="F25417" s="29"/>
      <c r="G25417" s="45"/>
      <c r="L25417"/>
      <c r="M25417" s="46"/>
    </row>
    <row r="25418" spans="1:13" x14ac:dyDescent="0.3">
      <c r="A25418"/>
      <c r="B25418"/>
      <c r="C25418" s="29"/>
      <c r="D25418"/>
      <c r="E25418" s="44"/>
      <c r="F25418" s="29"/>
      <c r="G25418" s="45"/>
      <c r="L25418"/>
      <c r="M25418" s="46"/>
    </row>
    <row r="25419" spans="1:13" x14ac:dyDescent="0.3">
      <c r="A25419"/>
      <c r="B25419"/>
      <c r="C25419" s="29"/>
      <c r="D25419"/>
      <c r="E25419" s="44"/>
      <c r="F25419" s="29"/>
      <c r="G25419" s="45"/>
      <c r="L25419"/>
      <c r="M25419" s="46"/>
    </row>
    <row r="25420" spans="1:13" x14ac:dyDescent="0.3">
      <c r="A25420"/>
      <c r="B25420"/>
      <c r="C25420" s="29"/>
      <c r="D25420"/>
      <c r="E25420" s="44"/>
      <c r="F25420" s="29"/>
      <c r="G25420" s="45"/>
      <c r="L25420"/>
      <c r="M25420" s="46"/>
    </row>
    <row r="25421" spans="1:13" x14ac:dyDescent="0.3">
      <c r="A25421"/>
      <c r="B25421"/>
      <c r="C25421" s="29"/>
      <c r="D25421"/>
      <c r="E25421" s="44"/>
      <c r="F25421" s="29"/>
      <c r="G25421" s="45"/>
      <c r="L25421"/>
      <c r="M25421" s="46"/>
    </row>
    <row r="25422" spans="1:13" x14ac:dyDescent="0.3">
      <c r="A25422"/>
      <c r="B25422"/>
      <c r="C25422" s="29"/>
      <c r="D25422"/>
      <c r="E25422" s="44"/>
      <c r="F25422" s="29"/>
      <c r="G25422" s="45"/>
      <c r="L25422"/>
      <c r="M25422" s="46"/>
    </row>
    <row r="25423" spans="1:13" x14ac:dyDescent="0.3">
      <c r="A25423"/>
      <c r="B25423"/>
      <c r="C25423" s="29"/>
      <c r="D25423"/>
      <c r="E25423" s="44"/>
      <c r="F25423" s="29"/>
      <c r="G25423" s="45"/>
      <c r="L25423"/>
      <c r="M25423" s="46"/>
    </row>
    <row r="25424" spans="1:13" x14ac:dyDescent="0.3">
      <c r="A25424"/>
      <c r="B25424"/>
      <c r="C25424" s="29"/>
      <c r="D25424"/>
      <c r="E25424" s="44"/>
      <c r="F25424" s="29"/>
      <c r="G25424" s="45"/>
      <c r="L25424"/>
      <c r="M25424" s="46"/>
    </row>
    <row r="25425" spans="1:13" x14ac:dyDescent="0.3">
      <c r="A25425"/>
      <c r="B25425"/>
      <c r="C25425" s="29"/>
      <c r="D25425"/>
      <c r="E25425" s="44"/>
      <c r="F25425" s="29"/>
      <c r="G25425" s="45"/>
      <c r="L25425"/>
      <c r="M25425" s="46"/>
    </row>
    <row r="25426" spans="1:13" x14ac:dyDescent="0.3">
      <c r="A25426"/>
      <c r="B25426"/>
      <c r="C25426" s="29"/>
      <c r="D25426"/>
      <c r="E25426" s="44"/>
      <c r="F25426" s="29"/>
      <c r="G25426" s="45"/>
      <c r="L25426"/>
      <c r="M25426" s="46"/>
    </row>
    <row r="25427" spans="1:13" x14ac:dyDescent="0.3">
      <c r="A25427"/>
      <c r="B25427"/>
      <c r="C25427" s="29"/>
      <c r="D25427"/>
      <c r="E25427" s="44"/>
      <c r="F25427" s="29"/>
      <c r="G25427" s="45"/>
      <c r="L25427"/>
      <c r="M25427" s="46"/>
    </row>
    <row r="25428" spans="1:13" x14ac:dyDescent="0.3">
      <c r="A25428"/>
      <c r="B25428"/>
      <c r="C25428" s="29"/>
      <c r="D25428"/>
      <c r="E25428" s="44"/>
      <c r="F25428" s="29"/>
      <c r="G25428" s="45"/>
      <c r="L25428"/>
      <c r="M25428" s="46"/>
    </row>
    <row r="25429" spans="1:13" x14ac:dyDescent="0.3">
      <c r="A25429"/>
      <c r="B25429"/>
      <c r="C25429" s="29"/>
      <c r="D25429"/>
      <c r="E25429" s="44"/>
      <c r="F25429" s="29"/>
      <c r="G25429" s="45"/>
      <c r="L25429"/>
      <c r="M25429" s="46"/>
    </row>
    <row r="25430" spans="1:13" x14ac:dyDescent="0.3">
      <c r="A25430"/>
      <c r="B25430"/>
      <c r="C25430" s="29"/>
      <c r="D25430"/>
      <c r="E25430" s="44"/>
      <c r="F25430" s="29"/>
      <c r="G25430" s="45"/>
      <c r="L25430"/>
      <c r="M25430" s="46"/>
    </row>
    <row r="25431" spans="1:13" x14ac:dyDescent="0.3">
      <c r="A25431"/>
      <c r="B25431"/>
      <c r="C25431" s="29"/>
      <c r="D25431"/>
      <c r="E25431" s="44"/>
      <c r="F25431" s="29"/>
      <c r="G25431" s="45"/>
      <c r="L25431"/>
      <c r="M25431" s="46"/>
    </row>
    <row r="25432" spans="1:13" x14ac:dyDescent="0.3">
      <c r="A25432"/>
      <c r="B25432"/>
      <c r="C25432" s="29"/>
      <c r="D25432"/>
      <c r="E25432" s="44"/>
      <c r="F25432" s="29"/>
      <c r="G25432" s="45"/>
      <c r="L25432"/>
      <c r="M25432" s="46"/>
    </row>
    <row r="25433" spans="1:13" x14ac:dyDescent="0.3">
      <c r="A25433"/>
      <c r="B25433"/>
      <c r="C25433" s="29"/>
      <c r="D25433"/>
      <c r="E25433" s="44"/>
      <c r="F25433" s="29"/>
      <c r="G25433" s="45"/>
      <c r="L25433"/>
      <c r="M25433" s="46"/>
    </row>
    <row r="25434" spans="1:13" x14ac:dyDescent="0.3">
      <c r="A25434"/>
      <c r="B25434"/>
      <c r="C25434" s="29"/>
      <c r="D25434"/>
      <c r="E25434" s="44"/>
      <c r="F25434" s="29"/>
      <c r="G25434" s="45"/>
      <c r="L25434"/>
      <c r="M25434" s="46"/>
    </row>
    <row r="25435" spans="1:13" x14ac:dyDescent="0.3">
      <c r="A25435"/>
      <c r="B25435"/>
      <c r="C25435" s="29"/>
      <c r="D25435"/>
      <c r="E25435" s="44"/>
      <c r="F25435" s="29"/>
      <c r="G25435" s="45"/>
      <c r="L25435"/>
      <c r="M25435" s="46"/>
    </row>
    <row r="25436" spans="1:13" x14ac:dyDescent="0.3">
      <c r="A25436"/>
      <c r="B25436"/>
      <c r="C25436" s="29"/>
      <c r="D25436"/>
      <c r="E25436" s="44"/>
      <c r="F25436" s="29"/>
      <c r="G25436" s="45"/>
      <c r="L25436"/>
      <c r="M25436" s="46"/>
    </row>
    <row r="25437" spans="1:13" x14ac:dyDescent="0.3">
      <c r="A25437"/>
      <c r="B25437"/>
      <c r="C25437" s="29"/>
      <c r="D25437"/>
      <c r="E25437" s="44"/>
      <c r="F25437" s="29"/>
      <c r="G25437" s="45"/>
      <c r="L25437"/>
      <c r="M25437" s="46"/>
    </row>
    <row r="25438" spans="1:13" x14ac:dyDescent="0.3">
      <c r="A25438"/>
      <c r="B25438"/>
      <c r="C25438" s="29"/>
      <c r="D25438"/>
      <c r="E25438" s="44"/>
      <c r="F25438" s="29"/>
      <c r="G25438" s="45"/>
      <c r="L25438"/>
      <c r="M25438" s="46"/>
    </row>
    <row r="25439" spans="1:13" x14ac:dyDescent="0.3">
      <c r="A25439"/>
      <c r="B25439"/>
      <c r="C25439" s="29"/>
      <c r="D25439"/>
      <c r="E25439" s="44"/>
      <c r="F25439" s="29"/>
      <c r="G25439" s="45"/>
      <c r="L25439"/>
      <c r="M25439" s="46"/>
    </row>
    <row r="25440" spans="1:13" x14ac:dyDescent="0.3">
      <c r="A25440"/>
      <c r="B25440"/>
      <c r="C25440" s="29"/>
      <c r="D25440"/>
      <c r="E25440" s="44"/>
      <c r="F25440" s="29"/>
      <c r="G25440" s="45"/>
      <c r="L25440"/>
      <c r="M25440" s="46"/>
    </row>
    <row r="25441" spans="1:13" x14ac:dyDescent="0.3">
      <c r="A25441"/>
      <c r="B25441"/>
      <c r="C25441" s="29"/>
      <c r="D25441"/>
      <c r="E25441" s="44"/>
      <c r="F25441" s="29"/>
      <c r="G25441" s="45"/>
      <c r="L25441"/>
      <c r="M25441" s="46"/>
    </row>
    <row r="25442" spans="1:13" x14ac:dyDescent="0.3">
      <c r="A25442"/>
      <c r="B25442"/>
      <c r="C25442" s="29"/>
      <c r="D25442"/>
      <c r="E25442" s="44"/>
      <c r="F25442" s="29"/>
      <c r="G25442" s="45"/>
      <c r="L25442"/>
      <c r="M25442" s="46"/>
    </row>
    <row r="25443" spans="1:13" x14ac:dyDescent="0.3">
      <c r="A25443"/>
      <c r="B25443"/>
      <c r="C25443" s="29"/>
      <c r="D25443"/>
      <c r="E25443" s="44"/>
      <c r="F25443" s="29"/>
      <c r="G25443" s="45"/>
      <c r="L25443"/>
      <c r="M25443" s="46"/>
    </row>
    <row r="25444" spans="1:13" x14ac:dyDescent="0.3">
      <c r="A25444"/>
      <c r="B25444"/>
      <c r="C25444" s="29"/>
      <c r="D25444"/>
      <c r="E25444" s="44"/>
      <c r="F25444" s="29"/>
      <c r="G25444" s="45"/>
      <c r="L25444"/>
      <c r="M25444" s="46"/>
    </row>
    <row r="25445" spans="1:13" x14ac:dyDescent="0.3">
      <c r="A25445"/>
      <c r="B25445"/>
      <c r="C25445" s="29"/>
      <c r="D25445"/>
      <c r="E25445" s="44"/>
      <c r="F25445" s="29"/>
      <c r="G25445" s="45"/>
      <c r="L25445"/>
      <c r="M25445" s="46"/>
    </row>
    <row r="25446" spans="1:13" x14ac:dyDescent="0.3">
      <c r="A25446"/>
      <c r="B25446"/>
      <c r="C25446" s="29"/>
      <c r="D25446"/>
      <c r="E25446" s="44"/>
      <c r="F25446" s="29"/>
      <c r="G25446" s="45"/>
      <c r="L25446"/>
      <c r="M25446" s="46"/>
    </row>
    <row r="25447" spans="1:13" x14ac:dyDescent="0.3">
      <c r="A25447"/>
      <c r="B25447"/>
      <c r="C25447" s="29"/>
      <c r="D25447"/>
      <c r="E25447" s="44"/>
      <c r="F25447" s="29"/>
      <c r="G25447" s="45"/>
      <c r="L25447"/>
      <c r="M25447" s="46"/>
    </row>
    <row r="25448" spans="1:13" x14ac:dyDescent="0.3">
      <c r="A25448"/>
      <c r="B25448"/>
      <c r="C25448" s="29"/>
      <c r="D25448"/>
      <c r="E25448" s="44"/>
      <c r="F25448" s="29"/>
      <c r="G25448" s="45"/>
      <c r="L25448"/>
      <c r="M25448" s="46"/>
    </row>
    <row r="25449" spans="1:13" x14ac:dyDescent="0.3">
      <c r="A25449"/>
      <c r="B25449"/>
      <c r="C25449" s="29"/>
      <c r="D25449"/>
      <c r="E25449" s="44"/>
      <c r="F25449" s="29"/>
      <c r="G25449" s="45"/>
      <c r="L25449"/>
      <c r="M25449" s="46"/>
    </row>
    <row r="25450" spans="1:13" x14ac:dyDescent="0.3">
      <c r="A25450"/>
      <c r="B25450"/>
      <c r="C25450" s="29"/>
      <c r="D25450"/>
      <c r="E25450" s="44"/>
      <c r="F25450" s="29"/>
      <c r="G25450" s="45"/>
      <c r="L25450"/>
      <c r="M25450" s="46"/>
    </row>
    <row r="25451" spans="1:13" x14ac:dyDescent="0.3">
      <c r="A25451"/>
      <c r="B25451"/>
      <c r="C25451" s="29"/>
      <c r="D25451"/>
      <c r="E25451" s="44"/>
      <c r="F25451" s="29"/>
      <c r="G25451" s="45"/>
      <c r="L25451"/>
      <c r="M25451" s="46"/>
    </row>
    <row r="25452" spans="1:13" x14ac:dyDescent="0.3">
      <c r="A25452"/>
      <c r="B25452"/>
      <c r="C25452" s="29"/>
      <c r="D25452"/>
      <c r="E25452" s="44"/>
      <c r="F25452" s="29"/>
      <c r="G25452" s="45"/>
      <c r="L25452"/>
      <c r="M25452" s="46"/>
    </row>
    <row r="25453" spans="1:13" x14ac:dyDescent="0.3">
      <c r="A25453"/>
      <c r="B25453"/>
      <c r="C25453" s="29"/>
      <c r="D25453"/>
      <c r="E25453" s="44"/>
      <c r="F25453" s="29"/>
      <c r="G25453" s="45"/>
      <c r="L25453"/>
      <c r="M25453" s="46"/>
    </row>
    <row r="25454" spans="1:13" x14ac:dyDescent="0.3">
      <c r="A25454"/>
      <c r="B25454"/>
      <c r="C25454" s="29"/>
      <c r="D25454"/>
      <c r="E25454" s="44"/>
      <c r="F25454" s="29"/>
      <c r="G25454" s="45"/>
      <c r="L25454"/>
      <c r="M25454" s="46"/>
    </row>
    <row r="25455" spans="1:13" x14ac:dyDescent="0.3">
      <c r="A25455"/>
      <c r="B25455"/>
      <c r="C25455" s="29"/>
      <c r="D25455"/>
      <c r="E25455" s="44"/>
      <c r="F25455" s="29"/>
      <c r="G25455" s="45"/>
      <c r="L25455"/>
      <c r="M25455" s="46"/>
    </row>
    <row r="25456" spans="1:13" x14ac:dyDescent="0.3">
      <c r="A25456"/>
      <c r="B25456"/>
      <c r="C25456" s="29"/>
      <c r="D25456"/>
      <c r="E25456" s="44"/>
      <c r="F25456" s="29"/>
      <c r="G25456" s="45"/>
      <c r="L25456"/>
      <c r="M25456" s="46"/>
    </row>
    <row r="25457" spans="1:13" x14ac:dyDescent="0.3">
      <c r="A25457"/>
      <c r="B25457"/>
      <c r="C25457" s="29"/>
      <c r="D25457"/>
      <c r="E25457" s="44"/>
      <c r="F25457" s="29"/>
      <c r="G25457" s="45"/>
      <c r="L25457"/>
      <c r="M25457" s="46"/>
    </row>
    <row r="25458" spans="1:13" x14ac:dyDescent="0.3">
      <c r="A25458"/>
      <c r="B25458"/>
      <c r="C25458" s="29"/>
      <c r="D25458"/>
      <c r="E25458" s="44"/>
      <c r="F25458" s="29"/>
      <c r="G25458" s="45"/>
      <c r="L25458"/>
      <c r="M25458" s="46"/>
    </row>
    <row r="25459" spans="1:13" x14ac:dyDescent="0.3">
      <c r="A25459"/>
      <c r="B25459"/>
      <c r="C25459" s="29"/>
      <c r="D25459"/>
      <c r="E25459" s="44"/>
      <c r="F25459" s="29"/>
      <c r="G25459" s="45"/>
      <c r="L25459"/>
      <c r="M25459" s="46"/>
    </row>
    <row r="25460" spans="1:13" x14ac:dyDescent="0.3">
      <c r="A25460"/>
      <c r="B25460"/>
      <c r="C25460" s="29"/>
      <c r="D25460"/>
      <c r="E25460" s="44"/>
      <c r="F25460" s="29"/>
      <c r="G25460" s="45"/>
      <c r="L25460"/>
      <c r="M25460" s="46"/>
    </row>
    <row r="25461" spans="1:13" x14ac:dyDescent="0.3">
      <c r="A25461"/>
      <c r="B25461"/>
      <c r="C25461" s="29"/>
      <c r="D25461"/>
      <c r="E25461" s="44"/>
      <c r="F25461" s="29"/>
      <c r="G25461" s="45"/>
      <c r="L25461"/>
      <c r="M25461" s="46"/>
    </row>
    <row r="25462" spans="1:13" x14ac:dyDescent="0.3">
      <c r="A25462"/>
      <c r="B25462"/>
      <c r="C25462" s="29"/>
      <c r="D25462"/>
      <c r="E25462" s="44"/>
      <c r="F25462" s="29"/>
      <c r="G25462" s="45"/>
      <c r="L25462"/>
      <c r="M25462" s="46"/>
    </row>
    <row r="25463" spans="1:13" x14ac:dyDescent="0.3">
      <c r="A25463"/>
      <c r="B25463"/>
      <c r="C25463" s="29"/>
      <c r="D25463"/>
      <c r="E25463" s="44"/>
      <c r="F25463" s="29"/>
      <c r="G25463" s="45"/>
      <c r="L25463"/>
      <c r="M25463" s="46"/>
    </row>
    <row r="25464" spans="1:13" x14ac:dyDescent="0.3">
      <c r="A25464"/>
      <c r="B25464"/>
      <c r="C25464" s="29"/>
      <c r="D25464"/>
      <c r="E25464" s="44"/>
      <c r="F25464" s="29"/>
      <c r="G25464" s="45"/>
      <c r="L25464"/>
      <c r="M25464" s="46"/>
    </row>
    <row r="25465" spans="1:13" x14ac:dyDescent="0.3">
      <c r="A25465"/>
      <c r="B25465"/>
      <c r="C25465" s="29"/>
      <c r="D25465"/>
      <c r="E25465" s="44"/>
      <c r="F25465" s="29"/>
      <c r="G25465" s="45"/>
      <c r="L25465"/>
      <c r="M25465" s="46"/>
    </row>
    <row r="25466" spans="1:13" x14ac:dyDescent="0.3">
      <c r="A25466"/>
      <c r="B25466"/>
      <c r="C25466" s="29"/>
      <c r="D25466"/>
      <c r="E25466" s="44"/>
      <c r="F25466" s="29"/>
      <c r="G25466" s="45"/>
      <c r="L25466"/>
      <c r="M25466" s="46"/>
    </row>
    <row r="25467" spans="1:13" x14ac:dyDescent="0.3">
      <c r="A25467"/>
      <c r="B25467"/>
      <c r="C25467" s="29"/>
      <c r="D25467"/>
      <c r="E25467" s="44"/>
      <c r="F25467" s="29"/>
      <c r="G25467" s="45"/>
      <c r="L25467"/>
      <c r="M25467" s="46"/>
    </row>
    <row r="25468" spans="1:13" x14ac:dyDescent="0.3">
      <c r="A25468"/>
      <c r="B25468"/>
      <c r="C25468" s="29"/>
      <c r="D25468"/>
      <c r="E25468" s="44"/>
      <c r="F25468" s="29"/>
      <c r="G25468" s="45"/>
      <c r="L25468"/>
      <c r="M25468" s="46"/>
    </row>
    <row r="25469" spans="1:13" x14ac:dyDescent="0.3">
      <c r="A25469"/>
      <c r="B25469"/>
      <c r="C25469" s="29"/>
      <c r="D25469"/>
      <c r="E25469" s="44"/>
      <c r="F25469" s="29"/>
      <c r="G25469" s="45"/>
      <c r="L25469"/>
      <c r="M25469" s="46"/>
    </row>
    <row r="25470" spans="1:13" x14ac:dyDescent="0.3">
      <c r="A25470"/>
      <c r="B25470"/>
      <c r="C25470" s="29"/>
      <c r="D25470"/>
      <c r="E25470" s="44"/>
      <c r="F25470" s="29"/>
      <c r="G25470" s="45"/>
      <c r="L25470"/>
      <c r="M25470" s="46"/>
    </row>
    <row r="25471" spans="1:13" x14ac:dyDescent="0.3">
      <c r="A25471"/>
      <c r="B25471"/>
      <c r="C25471" s="29"/>
      <c r="D25471"/>
      <c r="E25471" s="44"/>
      <c r="F25471" s="29"/>
      <c r="G25471" s="45"/>
      <c r="L25471"/>
      <c r="M25471" s="46"/>
    </row>
    <row r="25472" spans="1:13" x14ac:dyDescent="0.3">
      <c r="A25472"/>
      <c r="B25472"/>
      <c r="C25472" s="29"/>
      <c r="D25472"/>
      <c r="E25472" s="44"/>
      <c r="F25472" s="29"/>
      <c r="G25472" s="45"/>
      <c r="L25472"/>
      <c r="M25472" s="46"/>
    </row>
    <row r="25473" spans="1:13" x14ac:dyDescent="0.3">
      <c r="A25473"/>
      <c r="B25473"/>
      <c r="C25473" s="29"/>
      <c r="D25473"/>
      <c r="E25473" s="44"/>
      <c r="F25473" s="29"/>
      <c r="G25473" s="45"/>
      <c r="L25473"/>
      <c r="M25473" s="46"/>
    </row>
    <row r="25474" spans="1:13" x14ac:dyDescent="0.3">
      <c r="A25474"/>
      <c r="B25474"/>
      <c r="C25474" s="29"/>
      <c r="D25474"/>
      <c r="E25474" s="44"/>
      <c r="F25474" s="29"/>
      <c r="G25474" s="45"/>
      <c r="L25474"/>
      <c r="M25474" s="46"/>
    </row>
    <row r="25475" spans="1:13" x14ac:dyDescent="0.3">
      <c r="A25475"/>
      <c r="B25475"/>
      <c r="C25475" s="29"/>
      <c r="D25475"/>
      <c r="E25475" s="44"/>
      <c r="F25475" s="29"/>
      <c r="G25475" s="45"/>
      <c r="L25475"/>
      <c r="M25475" s="46"/>
    </row>
    <row r="25476" spans="1:13" x14ac:dyDescent="0.3">
      <c r="A25476"/>
      <c r="B25476"/>
      <c r="C25476" s="29"/>
      <c r="D25476"/>
      <c r="E25476" s="44"/>
      <c r="F25476" s="29"/>
      <c r="G25476" s="45"/>
      <c r="L25476"/>
      <c r="M25476" s="46"/>
    </row>
    <row r="25477" spans="1:13" x14ac:dyDescent="0.3">
      <c r="A25477"/>
      <c r="B25477"/>
      <c r="C25477" s="29"/>
      <c r="D25477"/>
      <c r="E25477" s="44"/>
      <c r="F25477" s="29"/>
      <c r="G25477" s="45"/>
      <c r="L25477"/>
      <c r="M25477" s="46"/>
    </row>
    <row r="25478" spans="1:13" x14ac:dyDescent="0.3">
      <c r="A25478"/>
      <c r="B25478"/>
      <c r="C25478" s="29"/>
      <c r="D25478"/>
      <c r="E25478" s="44"/>
      <c r="F25478" s="29"/>
      <c r="G25478" s="45"/>
      <c r="L25478"/>
      <c r="M25478" s="46"/>
    </row>
    <row r="25479" spans="1:13" x14ac:dyDescent="0.3">
      <c r="A25479"/>
      <c r="B25479"/>
      <c r="C25479" s="29"/>
      <c r="D25479"/>
      <c r="E25479" s="44"/>
      <c r="F25479" s="29"/>
      <c r="G25479" s="45"/>
      <c r="L25479"/>
      <c r="M25479" s="46"/>
    </row>
    <row r="25480" spans="1:13" x14ac:dyDescent="0.3">
      <c r="A25480"/>
      <c r="B25480"/>
      <c r="C25480" s="29"/>
      <c r="D25480"/>
      <c r="E25480" s="44"/>
      <c r="F25480" s="29"/>
      <c r="G25480" s="45"/>
      <c r="L25480"/>
      <c r="M25480" s="46"/>
    </row>
    <row r="25481" spans="1:13" x14ac:dyDescent="0.3">
      <c r="A25481"/>
      <c r="B25481"/>
      <c r="C25481" s="29"/>
      <c r="D25481"/>
      <c r="E25481" s="44"/>
      <c r="F25481" s="29"/>
      <c r="G25481" s="45"/>
      <c r="L25481"/>
      <c r="M25481" s="46"/>
    </row>
    <row r="25482" spans="1:13" x14ac:dyDescent="0.3">
      <c r="A25482"/>
      <c r="B25482"/>
      <c r="C25482" s="29"/>
      <c r="D25482"/>
      <c r="E25482" s="44"/>
      <c r="F25482" s="29"/>
      <c r="G25482" s="45"/>
      <c r="L25482"/>
      <c r="M25482" s="46"/>
    </row>
    <row r="25483" spans="1:13" x14ac:dyDescent="0.3">
      <c r="A25483"/>
      <c r="B25483"/>
      <c r="C25483" s="29"/>
      <c r="D25483"/>
      <c r="E25483" s="44"/>
      <c r="F25483" s="29"/>
      <c r="G25483" s="45"/>
      <c r="L25483"/>
      <c r="M25483" s="46"/>
    </row>
    <row r="25484" spans="1:13" x14ac:dyDescent="0.3">
      <c r="A25484"/>
      <c r="B25484"/>
      <c r="C25484" s="29"/>
      <c r="D25484"/>
      <c r="E25484" s="44"/>
      <c r="F25484" s="29"/>
      <c r="G25484" s="45"/>
      <c r="L25484"/>
      <c r="M25484" s="46"/>
    </row>
    <row r="25485" spans="1:13" x14ac:dyDescent="0.3">
      <c r="A25485"/>
      <c r="B25485"/>
      <c r="C25485" s="29"/>
      <c r="D25485"/>
      <c r="E25485" s="44"/>
      <c r="F25485" s="29"/>
      <c r="G25485" s="45"/>
      <c r="L25485"/>
      <c r="M25485" s="46"/>
    </row>
    <row r="25486" spans="1:13" x14ac:dyDescent="0.3">
      <c r="A25486"/>
      <c r="B25486"/>
      <c r="C25486" s="29"/>
      <c r="D25486"/>
      <c r="E25486" s="44"/>
      <c r="F25486" s="29"/>
      <c r="G25486" s="45"/>
      <c r="L25486"/>
      <c r="M25486" s="46"/>
    </row>
    <row r="25487" spans="1:13" x14ac:dyDescent="0.3">
      <c r="A25487"/>
      <c r="B25487"/>
      <c r="C25487" s="29"/>
      <c r="D25487"/>
      <c r="E25487" s="44"/>
      <c r="F25487" s="29"/>
      <c r="G25487" s="45"/>
      <c r="L25487"/>
      <c r="M25487" s="46"/>
    </row>
    <row r="25488" spans="1:13" x14ac:dyDescent="0.3">
      <c r="A25488"/>
      <c r="B25488"/>
      <c r="C25488" s="29"/>
      <c r="D25488"/>
      <c r="E25488" s="44"/>
      <c r="F25488" s="29"/>
      <c r="G25488" s="45"/>
      <c r="L25488"/>
      <c r="M25488" s="46"/>
    </row>
    <row r="25489" spans="1:13" x14ac:dyDescent="0.3">
      <c r="A25489"/>
      <c r="B25489"/>
      <c r="C25489" s="29"/>
      <c r="D25489"/>
      <c r="E25489" s="44"/>
      <c r="F25489" s="29"/>
      <c r="G25489" s="45"/>
      <c r="L25489"/>
      <c r="M25489" s="46"/>
    </row>
    <row r="25490" spans="1:13" x14ac:dyDescent="0.3">
      <c r="A25490"/>
      <c r="B25490"/>
      <c r="C25490" s="29"/>
      <c r="D25490"/>
      <c r="E25490" s="44"/>
      <c r="F25490" s="29"/>
      <c r="G25490" s="45"/>
      <c r="L25490"/>
      <c r="M25490" s="46"/>
    </row>
    <row r="25491" spans="1:13" x14ac:dyDescent="0.3">
      <c r="A25491"/>
      <c r="B25491"/>
      <c r="C25491" s="29"/>
      <c r="D25491"/>
      <c r="E25491" s="44"/>
      <c r="F25491" s="29"/>
      <c r="G25491" s="45"/>
      <c r="L25491"/>
      <c r="M25491" s="46"/>
    </row>
    <row r="25492" spans="1:13" x14ac:dyDescent="0.3">
      <c r="A25492"/>
      <c r="B25492"/>
      <c r="C25492" s="29"/>
      <c r="D25492"/>
      <c r="E25492" s="44"/>
      <c r="F25492" s="29"/>
      <c r="G25492" s="45"/>
      <c r="L25492"/>
      <c r="M25492" s="46"/>
    </row>
    <row r="25493" spans="1:13" x14ac:dyDescent="0.3">
      <c r="A25493"/>
      <c r="B25493"/>
      <c r="C25493" s="29"/>
      <c r="D25493"/>
      <c r="E25493" s="44"/>
      <c r="F25493" s="29"/>
      <c r="G25493" s="45"/>
      <c r="L25493"/>
      <c r="M25493" s="46"/>
    </row>
    <row r="25494" spans="1:13" x14ac:dyDescent="0.3">
      <c r="A25494"/>
      <c r="B25494"/>
      <c r="C25494" s="29"/>
      <c r="D25494"/>
      <c r="E25494" s="44"/>
      <c r="F25494" s="29"/>
      <c r="G25494" s="45"/>
      <c r="L25494"/>
      <c r="M25494" s="46"/>
    </row>
    <row r="25495" spans="1:13" x14ac:dyDescent="0.3">
      <c r="A25495"/>
      <c r="B25495"/>
      <c r="C25495" s="29"/>
      <c r="D25495"/>
      <c r="E25495" s="44"/>
      <c r="F25495" s="29"/>
      <c r="G25495" s="45"/>
      <c r="L25495"/>
      <c r="M25495" s="46"/>
    </row>
    <row r="25496" spans="1:13" x14ac:dyDescent="0.3">
      <c r="A25496"/>
      <c r="B25496"/>
      <c r="C25496" s="29"/>
      <c r="D25496"/>
      <c r="E25496" s="44"/>
      <c r="F25496" s="29"/>
      <c r="G25496" s="45"/>
      <c r="L25496"/>
      <c r="M25496" s="46"/>
    </row>
    <row r="25497" spans="1:13" x14ac:dyDescent="0.3">
      <c r="A25497"/>
      <c r="B25497"/>
      <c r="C25497" s="29"/>
      <c r="D25497"/>
      <c r="E25497" s="44"/>
      <c r="F25497" s="29"/>
      <c r="G25497" s="45"/>
      <c r="L25497"/>
      <c r="M25497" s="46"/>
    </row>
    <row r="25498" spans="1:13" x14ac:dyDescent="0.3">
      <c r="A25498"/>
      <c r="B25498"/>
      <c r="C25498" s="29"/>
      <c r="D25498"/>
      <c r="E25498" s="44"/>
      <c r="F25498" s="29"/>
      <c r="G25498" s="45"/>
      <c r="L25498"/>
      <c r="M25498" s="46"/>
    </row>
    <row r="25499" spans="1:13" x14ac:dyDescent="0.3">
      <c r="A25499"/>
      <c r="B25499"/>
      <c r="C25499" s="29"/>
      <c r="D25499"/>
      <c r="E25499" s="44"/>
      <c r="F25499" s="29"/>
      <c r="G25499" s="45"/>
      <c r="L25499"/>
      <c r="M25499" s="46"/>
    </row>
    <row r="25500" spans="1:13" x14ac:dyDescent="0.3">
      <c r="A25500"/>
      <c r="B25500"/>
      <c r="C25500" s="29"/>
      <c r="D25500"/>
      <c r="E25500" s="44"/>
      <c r="F25500" s="29"/>
      <c r="G25500" s="45"/>
      <c r="L25500"/>
      <c r="M25500" s="46"/>
    </row>
    <row r="25501" spans="1:13" x14ac:dyDescent="0.3">
      <c r="A25501"/>
      <c r="B25501"/>
      <c r="C25501" s="29"/>
      <c r="D25501"/>
      <c r="E25501" s="44"/>
      <c r="F25501" s="29"/>
      <c r="G25501" s="45"/>
      <c r="L25501"/>
      <c r="M25501" s="46"/>
    </row>
    <row r="25502" spans="1:13" x14ac:dyDescent="0.3">
      <c r="A25502"/>
      <c r="B25502"/>
      <c r="C25502" s="29"/>
      <c r="D25502"/>
      <c r="E25502" s="44"/>
      <c r="F25502" s="29"/>
      <c r="G25502" s="45"/>
      <c r="L25502"/>
      <c r="M25502" s="46"/>
    </row>
    <row r="25503" spans="1:13" x14ac:dyDescent="0.3">
      <c r="A25503"/>
      <c r="B25503"/>
      <c r="C25503" s="29"/>
      <c r="D25503"/>
      <c r="E25503" s="44"/>
      <c r="F25503" s="29"/>
      <c r="G25503" s="45"/>
      <c r="L25503"/>
      <c r="M25503" s="46"/>
    </row>
    <row r="25504" spans="1:13" x14ac:dyDescent="0.3">
      <c r="A25504"/>
      <c r="B25504"/>
      <c r="C25504" s="29"/>
      <c r="D25504"/>
      <c r="E25504" s="44"/>
      <c r="F25504" s="29"/>
      <c r="G25504" s="45"/>
      <c r="L25504"/>
      <c r="M25504" s="46"/>
    </row>
    <row r="25505" spans="1:13" x14ac:dyDescent="0.3">
      <c r="A25505"/>
      <c r="B25505"/>
      <c r="C25505" s="29"/>
      <c r="D25505"/>
      <c r="E25505" s="44"/>
      <c r="F25505" s="29"/>
      <c r="G25505" s="45"/>
      <c r="L25505"/>
      <c r="M25505" s="46"/>
    </row>
    <row r="25506" spans="1:13" x14ac:dyDescent="0.3">
      <c r="A25506"/>
      <c r="B25506"/>
      <c r="C25506" s="29"/>
      <c r="D25506"/>
      <c r="E25506" s="44"/>
      <c r="F25506" s="29"/>
      <c r="G25506" s="45"/>
      <c r="L25506"/>
      <c r="M25506" s="46"/>
    </row>
    <row r="25507" spans="1:13" x14ac:dyDescent="0.3">
      <c r="A25507"/>
      <c r="B25507"/>
      <c r="C25507" s="29"/>
      <c r="D25507"/>
      <c r="E25507" s="44"/>
      <c r="F25507" s="29"/>
      <c r="G25507" s="45"/>
      <c r="L25507"/>
      <c r="M25507" s="46"/>
    </row>
    <row r="25508" spans="1:13" x14ac:dyDescent="0.3">
      <c r="A25508"/>
      <c r="B25508"/>
      <c r="C25508" s="29"/>
      <c r="D25508"/>
      <c r="E25508" s="44"/>
      <c r="F25508" s="29"/>
      <c r="G25508" s="45"/>
      <c r="L25508"/>
      <c r="M25508" s="46"/>
    </row>
    <row r="25509" spans="1:13" x14ac:dyDescent="0.3">
      <c r="A25509"/>
      <c r="B25509"/>
      <c r="C25509" s="29"/>
      <c r="D25509"/>
      <c r="E25509" s="44"/>
      <c r="F25509" s="29"/>
      <c r="G25509" s="45"/>
      <c r="L25509"/>
      <c r="M25509" s="46"/>
    </row>
    <row r="25510" spans="1:13" x14ac:dyDescent="0.3">
      <c r="A25510"/>
      <c r="B25510"/>
      <c r="C25510" s="29"/>
      <c r="D25510"/>
      <c r="E25510" s="44"/>
      <c r="F25510" s="29"/>
      <c r="G25510" s="45"/>
      <c r="L25510"/>
      <c r="M25510" s="46"/>
    </row>
    <row r="25511" spans="1:13" x14ac:dyDescent="0.3">
      <c r="A25511"/>
      <c r="B25511"/>
      <c r="C25511" s="29"/>
      <c r="D25511"/>
      <c r="E25511" s="44"/>
      <c r="F25511" s="29"/>
      <c r="G25511" s="45"/>
      <c r="L25511"/>
      <c r="M25511" s="46"/>
    </row>
    <row r="25512" spans="1:13" x14ac:dyDescent="0.3">
      <c r="A25512"/>
      <c r="B25512"/>
      <c r="C25512" s="29"/>
      <c r="D25512"/>
      <c r="E25512" s="44"/>
      <c r="F25512" s="29"/>
      <c r="G25512" s="45"/>
      <c r="L25512"/>
      <c r="M25512" s="46"/>
    </row>
    <row r="25513" spans="1:13" x14ac:dyDescent="0.3">
      <c r="A25513"/>
      <c r="B25513"/>
      <c r="C25513" s="29"/>
      <c r="D25513"/>
      <c r="E25513" s="44"/>
      <c r="F25513" s="29"/>
      <c r="G25513" s="45"/>
      <c r="L25513"/>
      <c r="M25513" s="46"/>
    </row>
    <row r="25514" spans="1:13" x14ac:dyDescent="0.3">
      <c r="A25514"/>
      <c r="B25514"/>
      <c r="C25514" s="29"/>
      <c r="D25514"/>
      <c r="E25514" s="44"/>
      <c r="F25514" s="29"/>
      <c r="G25514" s="45"/>
      <c r="L25514"/>
      <c r="M25514" s="46"/>
    </row>
    <row r="25515" spans="1:13" x14ac:dyDescent="0.3">
      <c r="A25515"/>
      <c r="B25515"/>
      <c r="C25515" s="29"/>
      <c r="D25515"/>
      <c r="E25515" s="44"/>
      <c r="F25515" s="29"/>
      <c r="G25515" s="45"/>
      <c r="L25515"/>
      <c r="M25515" s="46"/>
    </row>
    <row r="25516" spans="1:13" x14ac:dyDescent="0.3">
      <c r="A25516"/>
      <c r="B25516"/>
      <c r="C25516" s="29"/>
      <c r="D25516"/>
      <c r="E25516" s="44"/>
      <c r="F25516" s="29"/>
      <c r="G25516" s="45"/>
      <c r="L25516"/>
      <c r="M25516" s="46"/>
    </row>
    <row r="25517" spans="1:13" x14ac:dyDescent="0.3">
      <c r="A25517"/>
      <c r="B25517"/>
      <c r="C25517" s="29"/>
      <c r="D25517"/>
      <c r="E25517" s="44"/>
      <c r="F25517" s="29"/>
      <c r="G25517" s="45"/>
      <c r="L25517"/>
      <c r="M25517" s="46"/>
    </row>
    <row r="25518" spans="1:13" x14ac:dyDescent="0.3">
      <c r="A25518"/>
      <c r="B25518"/>
      <c r="C25518" s="29"/>
      <c r="D25518"/>
      <c r="E25518" s="44"/>
      <c r="F25518" s="29"/>
      <c r="G25518" s="45"/>
      <c r="L25518"/>
      <c r="M25518" s="46"/>
    </row>
    <row r="25519" spans="1:13" x14ac:dyDescent="0.3">
      <c r="A25519"/>
      <c r="B25519"/>
      <c r="C25519" s="29"/>
      <c r="D25519"/>
      <c r="E25519" s="44"/>
      <c r="F25519" s="29"/>
      <c r="G25519" s="45"/>
      <c r="L25519"/>
      <c r="M25519" s="46"/>
    </row>
    <row r="25520" spans="1:13" x14ac:dyDescent="0.3">
      <c r="A25520"/>
      <c r="B25520"/>
      <c r="C25520" s="29"/>
      <c r="D25520"/>
      <c r="E25520" s="44"/>
      <c r="F25520" s="29"/>
      <c r="G25520" s="45"/>
      <c r="L25520"/>
      <c r="M25520" s="46"/>
    </row>
    <row r="25521" spans="1:13" x14ac:dyDescent="0.3">
      <c r="A25521"/>
      <c r="B25521"/>
      <c r="C25521" s="29"/>
      <c r="D25521"/>
      <c r="E25521" s="44"/>
      <c r="F25521" s="29"/>
      <c r="G25521" s="45"/>
      <c r="L25521"/>
      <c r="M25521" s="46"/>
    </row>
    <row r="25522" spans="1:13" x14ac:dyDescent="0.3">
      <c r="A25522"/>
      <c r="B25522"/>
      <c r="C25522" s="29"/>
      <c r="D25522"/>
      <c r="E25522" s="44"/>
      <c r="F25522" s="29"/>
      <c r="G25522" s="45"/>
      <c r="L25522"/>
      <c r="M25522" s="46"/>
    </row>
    <row r="25523" spans="1:13" x14ac:dyDescent="0.3">
      <c r="A25523"/>
      <c r="B25523"/>
      <c r="C25523" s="29"/>
      <c r="D25523"/>
      <c r="E25523" s="44"/>
      <c r="F25523" s="29"/>
      <c r="G25523" s="45"/>
      <c r="L25523"/>
      <c r="M25523" s="46"/>
    </row>
    <row r="25524" spans="1:13" x14ac:dyDescent="0.3">
      <c r="A25524"/>
      <c r="B25524"/>
      <c r="C25524" s="29"/>
      <c r="D25524"/>
      <c r="E25524" s="44"/>
      <c r="F25524" s="29"/>
      <c r="G25524" s="45"/>
      <c r="L25524"/>
      <c r="M25524" s="46"/>
    </row>
    <row r="25525" spans="1:13" x14ac:dyDescent="0.3">
      <c r="A25525"/>
      <c r="B25525"/>
      <c r="C25525" s="29"/>
      <c r="D25525"/>
      <c r="E25525" s="44"/>
      <c r="F25525" s="29"/>
      <c r="G25525" s="45"/>
      <c r="L25525"/>
      <c r="M25525" s="46"/>
    </row>
    <row r="25526" spans="1:13" x14ac:dyDescent="0.3">
      <c r="A25526"/>
      <c r="B25526"/>
      <c r="C25526" s="29"/>
      <c r="D25526"/>
      <c r="E25526" s="44"/>
      <c r="F25526" s="29"/>
      <c r="G25526" s="45"/>
      <c r="L25526"/>
      <c r="M25526" s="46"/>
    </row>
    <row r="25527" spans="1:13" x14ac:dyDescent="0.3">
      <c r="A25527"/>
      <c r="B25527"/>
      <c r="C25527" s="29"/>
      <c r="D25527"/>
      <c r="E25527" s="44"/>
      <c r="F25527" s="29"/>
      <c r="G25527" s="45"/>
      <c r="L25527"/>
      <c r="M25527" s="46"/>
    </row>
    <row r="25528" spans="1:13" x14ac:dyDescent="0.3">
      <c r="A25528"/>
      <c r="B25528"/>
      <c r="C25528" s="29"/>
      <c r="D25528"/>
      <c r="E25528" s="44"/>
      <c r="F25528" s="29"/>
      <c r="G25528" s="45"/>
      <c r="L25528"/>
      <c r="M25528" s="46"/>
    </row>
    <row r="25529" spans="1:13" x14ac:dyDescent="0.3">
      <c r="A25529"/>
      <c r="B25529"/>
      <c r="C25529" s="29"/>
      <c r="D25529"/>
      <c r="E25529" s="44"/>
      <c r="F25529" s="29"/>
      <c r="G25529" s="45"/>
      <c r="L25529"/>
      <c r="M25529" s="46"/>
    </row>
    <row r="25530" spans="1:13" x14ac:dyDescent="0.3">
      <c r="A25530"/>
      <c r="B25530"/>
      <c r="C25530" s="29"/>
      <c r="D25530"/>
      <c r="E25530" s="44"/>
      <c r="F25530" s="29"/>
      <c r="G25530" s="45"/>
      <c r="L25530"/>
      <c r="M25530" s="46"/>
    </row>
    <row r="25531" spans="1:13" x14ac:dyDescent="0.3">
      <c r="A25531"/>
      <c r="B25531"/>
      <c r="C25531" s="29"/>
      <c r="D25531"/>
      <c r="E25531" s="44"/>
      <c r="F25531" s="29"/>
      <c r="G25531" s="45"/>
      <c r="L25531"/>
      <c r="M25531" s="46"/>
    </row>
    <row r="25532" spans="1:13" x14ac:dyDescent="0.3">
      <c r="A25532"/>
      <c r="B25532"/>
      <c r="C25532" s="29"/>
      <c r="D25532"/>
      <c r="E25532" s="44"/>
      <c r="F25532" s="29"/>
      <c r="G25532" s="45"/>
      <c r="L25532"/>
      <c r="M25532" s="46"/>
    </row>
    <row r="25533" spans="1:13" x14ac:dyDescent="0.3">
      <c r="A25533"/>
      <c r="B25533"/>
      <c r="C25533" s="29"/>
      <c r="D25533"/>
      <c r="E25533" s="44"/>
      <c r="F25533" s="29"/>
      <c r="G25533" s="45"/>
      <c r="L25533"/>
      <c r="M25533" s="46"/>
    </row>
    <row r="25534" spans="1:13" x14ac:dyDescent="0.3">
      <c r="A25534"/>
      <c r="B25534"/>
      <c r="C25534" s="29"/>
      <c r="D25534"/>
      <c r="E25534" s="44"/>
      <c r="F25534" s="29"/>
      <c r="G25534" s="45"/>
      <c r="L25534"/>
      <c r="M25534" s="46"/>
    </row>
    <row r="25535" spans="1:13" x14ac:dyDescent="0.3">
      <c r="A25535"/>
      <c r="B25535"/>
      <c r="C25535" s="29"/>
      <c r="D25535"/>
      <c r="E25535" s="44"/>
      <c r="F25535" s="29"/>
      <c r="G25535" s="45"/>
      <c r="L25535"/>
      <c r="M25535" s="46"/>
    </row>
    <row r="25536" spans="1:13" x14ac:dyDescent="0.3">
      <c r="A25536"/>
      <c r="B25536"/>
      <c r="C25536" s="29"/>
      <c r="D25536"/>
      <c r="E25536" s="44"/>
      <c r="F25536" s="29"/>
      <c r="G25536" s="45"/>
      <c r="L25536"/>
      <c r="M25536" s="46"/>
    </row>
    <row r="25537" spans="1:13" x14ac:dyDescent="0.3">
      <c r="A25537"/>
      <c r="B25537"/>
      <c r="C25537" s="29"/>
      <c r="D25537"/>
      <c r="E25537" s="44"/>
      <c r="F25537" s="29"/>
      <c r="G25537" s="45"/>
      <c r="L25537"/>
      <c r="M25537" s="46"/>
    </row>
    <row r="25538" spans="1:13" x14ac:dyDescent="0.3">
      <c r="A25538"/>
      <c r="B25538"/>
      <c r="C25538" s="29"/>
      <c r="D25538"/>
      <c r="E25538" s="44"/>
      <c r="F25538" s="29"/>
      <c r="G25538" s="45"/>
      <c r="L25538"/>
      <c r="M25538" s="46"/>
    </row>
    <row r="25539" spans="1:13" x14ac:dyDescent="0.3">
      <c r="A25539"/>
      <c r="B25539"/>
      <c r="C25539" s="29"/>
      <c r="D25539"/>
      <c r="E25539" s="44"/>
      <c r="F25539" s="29"/>
      <c r="G25539" s="45"/>
      <c r="L25539"/>
      <c r="M25539" s="46"/>
    </row>
    <row r="25540" spans="1:13" x14ac:dyDescent="0.3">
      <c r="A25540"/>
      <c r="B25540"/>
      <c r="C25540" s="29"/>
      <c r="D25540"/>
      <c r="E25540" s="44"/>
      <c r="F25540" s="29"/>
      <c r="G25540" s="45"/>
      <c r="L25540"/>
      <c r="M25540" s="46"/>
    </row>
    <row r="25541" spans="1:13" x14ac:dyDescent="0.3">
      <c r="A25541"/>
      <c r="B25541"/>
      <c r="C25541" s="29"/>
      <c r="D25541"/>
      <c r="E25541" s="44"/>
      <c r="F25541" s="29"/>
      <c r="G25541" s="45"/>
      <c r="L25541"/>
      <c r="M25541" s="46"/>
    </row>
    <row r="25542" spans="1:13" x14ac:dyDescent="0.3">
      <c r="A25542"/>
      <c r="B25542"/>
      <c r="C25542" s="29"/>
      <c r="D25542"/>
      <c r="E25542" s="44"/>
      <c r="F25542" s="29"/>
      <c r="G25542" s="45"/>
      <c r="L25542"/>
      <c r="M25542" s="46"/>
    </row>
    <row r="25543" spans="1:13" x14ac:dyDescent="0.3">
      <c r="A25543"/>
      <c r="B25543"/>
      <c r="C25543" s="29"/>
      <c r="D25543"/>
      <c r="E25543" s="44"/>
      <c r="F25543" s="29"/>
      <c r="G25543" s="45"/>
      <c r="L25543"/>
      <c r="M25543" s="46"/>
    </row>
    <row r="25544" spans="1:13" x14ac:dyDescent="0.3">
      <c r="A25544"/>
      <c r="B25544"/>
      <c r="C25544" s="29"/>
      <c r="D25544"/>
      <c r="E25544" s="44"/>
      <c r="F25544" s="29"/>
      <c r="G25544" s="45"/>
      <c r="L25544"/>
      <c r="M25544" s="46"/>
    </row>
    <row r="25545" spans="1:13" x14ac:dyDescent="0.3">
      <c r="A25545"/>
      <c r="B25545"/>
      <c r="C25545" s="29"/>
      <c r="D25545"/>
      <c r="E25545" s="44"/>
      <c r="F25545" s="29"/>
      <c r="G25545" s="45"/>
      <c r="L25545"/>
      <c r="M25545" s="46"/>
    </row>
    <row r="25546" spans="1:13" x14ac:dyDescent="0.3">
      <c r="A25546"/>
      <c r="B25546"/>
      <c r="C25546" s="29"/>
      <c r="D25546"/>
      <c r="E25546" s="44"/>
      <c r="F25546" s="29"/>
      <c r="G25546" s="45"/>
      <c r="L25546"/>
      <c r="M25546" s="46"/>
    </row>
    <row r="25547" spans="1:13" x14ac:dyDescent="0.3">
      <c r="A25547"/>
      <c r="B25547"/>
      <c r="C25547" s="29"/>
      <c r="D25547"/>
      <c r="E25547" s="44"/>
      <c r="F25547" s="29"/>
      <c r="G25547" s="45"/>
      <c r="L25547"/>
      <c r="M25547" s="46"/>
    </row>
    <row r="25548" spans="1:13" x14ac:dyDescent="0.3">
      <c r="A25548"/>
      <c r="B25548"/>
      <c r="C25548" s="29"/>
      <c r="D25548"/>
      <c r="E25548" s="44"/>
      <c r="F25548" s="29"/>
      <c r="G25548" s="45"/>
      <c r="L25548"/>
      <c r="M25548" s="46"/>
    </row>
    <row r="25549" spans="1:13" x14ac:dyDescent="0.3">
      <c r="A25549"/>
      <c r="B25549"/>
      <c r="C25549" s="29"/>
      <c r="D25549"/>
      <c r="E25549" s="44"/>
      <c r="F25549" s="29"/>
      <c r="G25549" s="45"/>
      <c r="L25549"/>
      <c r="M25549" s="46"/>
    </row>
    <row r="25550" spans="1:13" x14ac:dyDescent="0.3">
      <c r="A25550"/>
      <c r="B25550"/>
      <c r="C25550" s="29"/>
      <c r="D25550"/>
      <c r="E25550" s="44"/>
      <c r="F25550" s="29"/>
      <c r="G25550" s="45"/>
      <c r="L25550"/>
      <c r="M25550" s="46"/>
    </row>
    <row r="25551" spans="1:13" x14ac:dyDescent="0.3">
      <c r="A25551"/>
      <c r="B25551"/>
      <c r="C25551" s="29"/>
      <c r="D25551"/>
      <c r="E25551" s="44"/>
      <c r="F25551" s="29"/>
      <c r="G25551" s="45"/>
      <c r="L25551"/>
      <c r="M25551" s="46"/>
    </row>
    <row r="25552" spans="1:13" x14ac:dyDescent="0.3">
      <c r="A25552"/>
      <c r="B25552"/>
      <c r="C25552" s="29"/>
      <c r="D25552"/>
      <c r="E25552" s="44"/>
      <c r="F25552" s="29"/>
      <c r="G25552" s="45"/>
      <c r="L25552"/>
      <c r="M25552" s="46"/>
    </row>
    <row r="25553" spans="1:13" x14ac:dyDescent="0.3">
      <c r="A25553"/>
      <c r="B25553"/>
      <c r="C25553" s="29"/>
      <c r="D25553"/>
      <c r="E25553" s="44"/>
      <c r="F25553" s="29"/>
      <c r="G25553" s="45"/>
      <c r="L25553"/>
      <c r="M25553" s="46"/>
    </row>
    <row r="25554" spans="1:13" x14ac:dyDescent="0.3">
      <c r="A25554"/>
      <c r="B25554"/>
      <c r="C25554" s="29"/>
      <c r="D25554"/>
      <c r="E25554" s="44"/>
      <c r="F25554" s="29"/>
      <c r="G25554" s="45"/>
      <c r="L25554"/>
      <c r="M25554" s="46"/>
    </row>
    <row r="25555" spans="1:13" x14ac:dyDescent="0.3">
      <c r="A25555"/>
      <c r="B25555"/>
      <c r="C25555" s="29"/>
      <c r="D25555"/>
      <c r="E25555" s="44"/>
      <c r="F25555" s="29"/>
      <c r="G25555" s="45"/>
      <c r="L25555"/>
      <c r="M25555" s="46"/>
    </row>
    <row r="25556" spans="1:13" x14ac:dyDescent="0.3">
      <c r="A25556"/>
      <c r="B25556"/>
      <c r="C25556" s="29"/>
      <c r="D25556"/>
      <c r="E25556" s="44"/>
      <c r="F25556" s="29"/>
      <c r="G25556" s="45"/>
      <c r="L25556"/>
      <c r="M25556" s="46"/>
    </row>
    <row r="25557" spans="1:13" x14ac:dyDescent="0.3">
      <c r="A25557"/>
      <c r="B25557"/>
      <c r="C25557" s="29"/>
      <c r="D25557"/>
      <c r="E25557" s="44"/>
      <c r="F25557" s="29"/>
      <c r="G25557" s="45"/>
      <c r="L25557"/>
      <c r="M25557" s="46"/>
    </row>
    <row r="25558" spans="1:13" x14ac:dyDescent="0.3">
      <c r="A25558"/>
      <c r="B25558"/>
      <c r="C25558" s="29"/>
      <c r="D25558"/>
      <c r="E25558" s="44"/>
      <c r="F25558" s="29"/>
      <c r="G25558" s="45"/>
      <c r="L25558"/>
      <c r="M25558" s="46"/>
    </row>
    <row r="25559" spans="1:13" x14ac:dyDescent="0.3">
      <c r="A25559"/>
      <c r="B25559"/>
      <c r="C25559" s="29"/>
      <c r="D25559"/>
      <c r="E25559" s="44"/>
      <c r="F25559" s="29"/>
      <c r="G25559" s="45"/>
      <c r="L25559"/>
      <c r="M25559" s="46"/>
    </row>
    <row r="25560" spans="1:13" x14ac:dyDescent="0.3">
      <c r="A25560"/>
      <c r="B25560"/>
      <c r="C25560" s="29"/>
      <c r="D25560"/>
      <c r="E25560" s="44"/>
      <c r="F25560" s="29"/>
      <c r="G25560" s="45"/>
      <c r="L25560"/>
      <c r="M25560" s="46"/>
    </row>
    <row r="25561" spans="1:13" x14ac:dyDescent="0.3">
      <c r="A25561"/>
      <c r="B25561"/>
      <c r="C25561" s="29"/>
      <c r="D25561"/>
      <c r="E25561" s="44"/>
      <c r="F25561" s="29"/>
      <c r="G25561" s="45"/>
      <c r="L25561"/>
      <c r="M25561" s="46"/>
    </row>
    <row r="25562" spans="1:13" x14ac:dyDescent="0.3">
      <c r="A25562"/>
      <c r="B25562"/>
      <c r="C25562" s="29"/>
      <c r="D25562"/>
      <c r="E25562" s="44"/>
      <c r="F25562" s="29"/>
      <c r="G25562" s="45"/>
      <c r="L25562"/>
      <c r="M25562" s="46"/>
    </row>
    <row r="25563" spans="1:13" x14ac:dyDescent="0.3">
      <c r="A25563"/>
      <c r="B25563"/>
      <c r="C25563" s="29"/>
      <c r="D25563"/>
      <c r="E25563" s="44"/>
      <c r="F25563" s="29"/>
      <c r="G25563" s="45"/>
      <c r="L25563"/>
      <c r="M25563" s="46"/>
    </row>
    <row r="25564" spans="1:13" x14ac:dyDescent="0.3">
      <c r="A25564"/>
      <c r="B25564"/>
      <c r="C25564" s="29"/>
      <c r="D25564"/>
      <c r="E25564" s="44"/>
      <c r="F25564" s="29"/>
      <c r="G25564" s="45"/>
      <c r="L25564"/>
      <c r="M25564" s="46"/>
    </row>
    <row r="25565" spans="1:13" x14ac:dyDescent="0.3">
      <c r="A25565"/>
      <c r="B25565"/>
      <c r="C25565" s="29"/>
      <c r="D25565"/>
      <c r="E25565" s="44"/>
      <c r="F25565" s="29"/>
      <c r="G25565" s="45"/>
      <c r="L25565"/>
      <c r="M25565" s="46"/>
    </row>
    <row r="25566" spans="1:13" x14ac:dyDescent="0.3">
      <c r="A25566"/>
      <c r="B25566"/>
      <c r="C25566" s="29"/>
      <c r="D25566"/>
      <c r="E25566" s="44"/>
      <c r="F25566" s="29"/>
      <c r="G25566" s="45"/>
      <c r="L25566"/>
      <c r="M25566" s="46"/>
    </row>
    <row r="25567" spans="1:13" x14ac:dyDescent="0.3">
      <c r="A25567"/>
      <c r="B25567"/>
      <c r="C25567" s="29"/>
      <c r="D25567"/>
      <c r="E25567" s="44"/>
      <c r="F25567" s="29"/>
      <c r="G25567" s="45"/>
      <c r="L25567"/>
      <c r="M25567" s="46"/>
    </row>
    <row r="25568" spans="1:13" x14ac:dyDescent="0.3">
      <c r="A25568"/>
      <c r="B25568"/>
      <c r="C25568" s="29"/>
      <c r="D25568"/>
      <c r="E25568" s="44"/>
      <c r="F25568" s="29"/>
      <c r="G25568" s="45"/>
      <c r="L25568"/>
      <c r="M25568" s="46"/>
    </row>
    <row r="25569" spans="1:13" x14ac:dyDescent="0.3">
      <c r="A25569"/>
      <c r="B25569"/>
      <c r="C25569" s="29"/>
      <c r="D25569"/>
      <c r="E25569" s="44"/>
      <c r="F25569" s="29"/>
      <c r="G25569" s="45"/>
      <c r="L25569"/>
      <c r="M25569" s="46"/>
    </row>
    <row r="25570" spans="1:13" x14ac:dyDescent="0.3">
      <c r="A25570"/>
      <c r="B25570"/>
      <c r="C25570" s="29"/>
      <c r="D25570"/>
      <c r="E25570" s="44"/>
      <c r="F25570" s="29"/>
      <c r="G25570" s="45"/>
      <c r="L25570"/>
      <c r="M25570" s="46"/>
    </row>
    <row r="25571" spans="1:13" x14ac:dyDescent="0.3">
      <c r="A25571"/>
      <c r="B25571"/>
      <c r="C25571" s="29"/>
      <c r="D25571"/>
      <c r="E25571" s="44"/>
      <c r="F25571" s="29"/>
      <c r="G25571" s="45"/>
      <c r="L25571"/>
      <c r="M25571" s="46"/>
    </row>
    <row r="25572" spans="1:13" x14ac:dyDescent="0.3">
      <c r="A25572"/>
      <c r="B25572"/>
      <c r="C25572" s="29"/>
      <c r="D25572"/>
      <c r="E25572" s="44"/>
      <c r="F25572" s="29"/>
      <c r="G25572" s="45"/>
      <c r="L25572"/>
      <c r="M25572" s="46"/>
    </row>
    <row r="25573" spans="1:13" x14ac:dyDescent="0.3">
      <c r="A25573"/>
      <c r="B25573"/>
      <c r="C25573" s="29"/>
      <c r="D25573"/>
      <c r="E25573" s="44"/>
      <c r="F25573" s="29"/>
      <c r="G25573" s="45"/>
      <c r="L25573"/>
      <c r="M25573" s="46"/>
    </row>
    <row r="25574" spans="1:13" x14ac:dyDescent="0.3">
      <c r="A25574"/>
      <c r="B25574"/>
      <c r="C25574" s="29"/>
      <c r="D25574"/>
      <c r="E25574" s="44"/>
      <c r="F25574" s="29"/>
      <c r="G25574" s="45"/>
      <c r="L25574"/>
      <c r="M25574" s="46"/>
    </row>
    <row r="25575" spans="1:13" x14ac:dyDescent="0.3">
      <c r="A25575"/>
      <c r="B25575"/>
      <c r="C25575" s="29"/>
      <c r="D25575"/>
      <c r="E25575" s="44"/>
      <c r="F25575" s="29"/>
      <c r="G25575" s="45"/>
      <c r="L25575"/>
      <c r="M25575" s="46"/>
    </row>
    <row r="25576" spans="1:13" x14ac:dyDescent="0.3">
      <c r="A25576"/>
      <c r="B25576"/>
      <c r="C25576" s="29"/>
      <c r="D25576"/>
      <c r="E25576" s="44"/>
      <c r="F25576" s="29"/>
      <c r="G25576" s="45"/>
      <c r="L25576"/>
      <c r="M25576" s="46"/>
    </row>
    <row r="25577" spans="1:13" x14ac:dyDescent="0.3">
      <c r="A25577"/>
      <c r="B25577"/>
      <c r="C25577" s="29"/>
      <c r="D25577"/>
      <c r="E25577" s="44"/>
      <c r="F25577" s="29"/>
      <c r="G25577" s="45"/>
      <c r="L25577"/>
      <c r="M25577" s="46"/>
    </row>
    <row r="25578" spans="1:13" x14ac:dyDescent="0.3">
      <c r="A25578"/>
      <c r="B25578"/>
      <c r="C25578" s="29"/>
      <c r="D25578"/>
      <c r="E25578" s="44"/>
      <c r="F25578" s="29"/>
      <c r="G25578" s="45"/>
      <c r="L25578"/>
      <c r="M25578" s="46"/>
    </row>
    <row r="25579" spans="1:13" x14ac:dyDescent="0.3">
      <c r="A25579"/>
      <c r="B25579"/>
      <c r="C25579" s="29"/>
      <c r="D25579"/>
      <c r="E25579" s="44"/>
      <c r="F25579" s="29"/>
      <c r="G25579" s="45"/>
      <c r="L25579"/>
      <c r="M25579" s="46"/>
    </row>
    <row r="25580" spans="1:13" x14ac:dyDescent="0.3">
      <c r="A25580"/>
      <c r="B25580"/>
      <c r="C25580" s="29"/>
      <c r="D25580"/>
      <c r="E25580" s="44"/>
      <c r="F25580" s="29"/>
      <c r="G25580" s="45"/>
      <c r="L25580"/>
      <c r="M25580" s="46"/>
    </row>
    <row r="25581" spans="1:13" x14ac:dyDescent="0.3">
      <c r="A25581"/>
      <c r="B25581"/>
      <c r="C25581" s="29"/>
      <c r="D25581"/>
      <c r="E25581" s="44"/>
      <c r="F25581" s="29"/>
      <c r="G25581" s="45"/>
      <c r="L25581"/>
      <c r="M25581" s="46"/>
    </row>
    <row r="25582" spans="1:13" x14ac:dyDescent="0.3">
      <c r="A25582"/>
      <c r="B25582"/>
      <c r="C25582" s="29"/>
      <c r="D25582"/>
      <c r="E25582" s="44"/>
      <c r="F25582" s="29"/>
      <c r="G25582" s="45"/>
      <c r="L25582"/>
      <c r="M25582" s="46"/>
    </row>
    <row r="25583" spans="1:13" x14ac:dyDescent="0.3">
      <c r="A25583"/>
      <c r="B25583"/>
      <c r="C25583" s="29"/>
      <c r="D25583"/>
      <c r="E25583" s="44"/>
      <c r="F25583" s="29"/>
      <c r="G25583" s="45"/>
      <c r="L25583"/>
      <c r="M25583" s="46"/>
    </row>
    <row r="25584" spans="1:13" x14ac:dyDescent="0.3">
      <c r="A25584"/>
      <c r="B25584"/>
      <c r="C25584" s="29"/>
      <c r="D25584"/>
      <c r="E25584" s="44"/>
      <c r="F25584" s="29"/>
      <c r="G25584" s="45"/>
      <c r="L25584"/>
      <c r="M25584" s="46"/>
    </row>
    <row r="25585" spans="1:13" x14ac:dyDescent="0.3">
      <c r="A25585"/>
      <c r="B25585"/>
      <c r="C25585" s="29"/>
      <c r="D25585"/>
      <c r="E25585" s="44"/>
      <c r="F25585" s="29"/>
      <c r="G25585" s="45"/>
      <c r="L25585"/>
      <c r="M25585" s="46"/>
    </row>
    <row r="25586" spans="1:13" x14ac:dyDescent="0.3">
      <c r="A25586"/>
      <c r="B25586"/>
      <c r="C25586" s="29"/>
      <c r="D25586"/>
      <c r="E25586" s="44"/>
      <c r="F25586" s="29"/>
      <c r="G25586" s="45"/>
      <c r="L25586"/>
      <c r="M25586" s="46"/>
    </row>
    <row r="25587" spans="1:13" x14ac:dyDescent="0.3">
      <c r="A25587"/>
      <c r="B25587"/>
      <c r="C25587" s="29"/>
      <c r="D25587"/>
      <c r="E25587" s="44"/>
      <c r="F25587" s="29"/>
      <c r="G25587" s="45"/>
      <c r="L25587"/>
      <c r="M25587" s="46"/>
    </row>
    <row r="25588" spans="1:13" x14ac:dyDescent="0.3">
      <c r="A25588"/>
      <c r="B25588"/>
      <c r="C25588" s="29"/>
      <c r="D25588"/>
      <c r="E25588" s="44"/>
      <c r="F25588" s="29"/>
      <c r="G25588" s="45"/>
      <c r="L25588"/>
      <c r="M25588" s="46"/>
    </row>
    <row r="25589" spans="1:13" x14ac:dyDescent="0.3">
      <c r="A25589"/>
      <c r="B25589"/>
      <c r="C25589" s="29"/>
      <c r="D25589"/>
      <c r="E25589" s="44"/>
      <c r="F25589" s="29"/>
      <c r="G25589" s="45"/>
      <c r="L25589"/>
      <c r="M25589" s="46"/>
    </row>
    <row r="25590" spans="1:13" x14ac:dyDescent="0.3">
      <c r="A25590"/>
      <c r="B25590"/>
      <c r="C25590" s="29"/>
      <c r="D25590"/>
      <c r="E25590" s="44"/>
      <c r="F25590" s="29"/>
      <c r="G25590" s="45"/>
      <c r="L25590"/>
      <c r="M25590" s="46"/>
    </row>
    <row r="25591" spans="1:13" x14ac:dyDescent="0.3">
      <c r="A25591"/>
      <c r="B25591"/>
      <c r="C25591" s="29"/>
      <c r="D25591"/>
      <c r="E25591" s="44"/>
      <c r="F25591" s="29"/>
      <c r="G25591" s="45"/>
      <c r="L25591"/>
      <c r="M25591" s="46"/>
    </row>
    <row r="25592" spans="1:13" x14ac:dyDescent="0.3">
      <c r="A25592"/>
      <c r="B25592"/>
      <c r="C25592" s="29"/>
      <c r="D25592"/>
      <c r="E25592" s="44"/>
      <c r="F25592" s="29"/>
      <c r="G25592" s="45"/>
      <c r="L25592"/>
      <c r="M25592" s="46"/>
    </row>
    <row r="25593" spans="1:13" x14ac:dyDescent="0.3">
      <c r="A25593"/>
      <c r="B25593"/>
      <c r="C25593" s="29"/>
      <c r="D25593"/>
      <c r="E25593" s="44"/>
      <c r="F25593" s="29"/>
      <c r="G25593" s="45"/>
      <c r="L25593"/>
      <c r="M25593" s="46"/>
    </row>
    <row r="25594" spans="1:13" x14ac:dyDescent="0.3">
      <c r="A25594"/>
      <c r="B25594"/>
      <c r="C25594" s="29"/>
      <c r="D25594"/>
      <c r="E25594" s="44"/>
      <c r="F25594" s="29"/>
      <c r="G25594" s="45"/>
      <c r="L25594"/>
      <c r="M25594" s="46"/>
    </row>
    <row r="25595" spans="1:13" x14ac:dyDescent="0.3">
      <c r="A25595"/>
      <c r="B25595"/>
      <c r="C25595" s="29"/>
      <c r="D25595"/>
      <c r="E25595" s="44"/>
      <c r="F25595" s="29"/>
      <c r="G25595" s="45"/>
      <c r="L25595"/>
      <c r="M25595" s="46"/>
    </row>
    <row r="25596" spans="1:13" x14ac:dyDescent="0.3">
      <c r="A25596"/>
      <c r="B25596"/>
      <c r="C25596" s="29"/>
      <c r="D25596"/>
      <c r="E25596" s="44"/>
      <c r="F25596" s="29"/>
      <c r="G25596" s="45"/>
      <c r="L25596"/>
      <c r="M25596" s="46"/>
    </row>
    <row r="25597" spans="1:13" x14ac:dyDescent="0.3">
      <c r="A25597"/>
      <c r="B25597"/>
      <c r="C25597" s="29"/>
      <c r="D25597"/>
      <c r="E25597" s="44"/>
      <c r="F25597" s="29"/>
      <c r="G25597" s="45"/>
      <c r="L25597"/>
      <c r="M25597" s="46"/>
    </row>
    <row r="25598" spans="1:13" x14ac:dyDescent="0.3">
      <c r="A25598"/>
      <c r="B25598"/>
      <c r="C25598" s="29"/>
      <c r="D25598"/>
      <c r="E25598" s="44"/>
      <c r="F25598" s="29"/>
      <c r="G25598" s="45"/>
      <c r="L25598"/>
      <c r="M25598" s="46"/>
    </row>
    <row r="25599" spans="1:13" x14ac:dyDescent="0.3">
      <c r="A25599"/>
      <c r="B25599"/>
      <c r="C25599" s="29"/>
      <c r="D25599"/>
      <c r="E25599" s="44"/>
      <c r="F25599" s="29"/>
      <c r="G25599" s="45"/>
      <c r="L25599"/>
      <c r="M25599" s="46"/>
    </row>
    <row r="25600" spans="1:13" x14ac:dyDescent="0.3">
      <c r="A25600"/>
      <c r="B25600"/>
      <c r="C25600" s="29"/>
      <c r="D25600"/>
      <c r="E25600" s="44"/>
      <c r="F25600" s="29"/>
      <c r="G25600" s="45"/>
      <c r="L25600"/>
      <c r="M25600" s="46"/>
    </row>
    <row r="25601" spans="1:13" x14ac:dyDescent="0.3">
      <c r="A25601"/>
      <c r="B25601"/>
      <c r="C25601" s="29"/>
      <c r="D25601"/>
      <c r="E25601" s="44"/>
      <c r="F25601" s="29"/>
      <c r="G25601" s="45"/>
      <c r="L25601"/>
      <c r="M25601" s="46"/>
    </row>
    <row r="25602" spans="1:13" x14ac:dyDescent="0.3">
      <c r="A25602"/>
      <c r="B25602"/>
      <c r="C25602" s="29"/>
      <c r="D25602"/>
      <c r="E25602" s="44"/>
      <c r="F25602" s="29"/>
      <c r="G25602" s="45"/>
      <c r="L25602"/>
      <c r="M25602" s="46"/>
    </row>
    <row r="25603" spans="1:13" x14ac:dyDescent="0.3">
      <c r="A25603"/>
      <c r="B25603"/>
      <c r="C25603" s="29"/>
      <c r="D25603"/>
      <c r="E25603" s="44"/>
      <c r="F25603" s="29"/>
      <c r="G25603" s="45"/>
      <c r="L25603"/>
      <c r="M25603" s="46"/>
    </row>
    <row r="25604" spans="1:13" x14ac:dyDescent="0.3">
      <c r="A25604"/>
      <c r="B25604"/>
      <c r="C25604" s="29"/>
      <c r="D25604"/>
      <c r="E25604" s="44"/>
      <c r="F25604" s="29"/>
      <c r="G25604" s="45"/>
      <c r="L25604"/>
      <c r="M25604" s="46"/>
    </row>
    <row r="25605" spans="1:13" x14ac:dyDescent="0.3">
      <c r="A25605"/>
      <c r="B25605"/>
      <c r="C25605" s="29"/>
      <c r="D25605"/>
      <c r="E25605" s="44"/>
      <c r="F25605" s="29"/>
      <c r="G25605" s="45"/>
      <c r="L25605"/>
      <c r="M25605" s="46"/>
    </row>
    <row r="25606" spans="1:13" x14ac:dyDescent="0.3">
      <c r="A25606"/>
      <c r="B25606"/>
      <c r="C25606" s="29"/>
      <c r="D25606"/>
      <c r="E25606" s="44"/>
      <c r="F25606" s="29"/>
      <c r="G25606" s="45"/>
      <c r="L25606"/>
      <c r="M25606" s="46"/>
    </row>
    <row r="25607" spans="1:13" x14ac:dyDescent="0.3">
      <c r="A25607"/>
      <c r="B25607"/>
      <c r="C25607" s="29"/>
      <c r="D25607"/>
      <c r="E25607" s="44"/>
      <c r="F25607" s="29"/>
      <c r="G25607" s="45"/>
      <c r="L25607"/>
      <c r="M25607" s="46"/>
    </row>
    <row r="25608" spans="1:13" x14ac:dyDescent="0.3">
      <c r="A25608"/>
      <c r="B25608"/>
      <c r="C25608" s="29"/>
      <c r="D25608"/>
      <c r="E25608" s="44"/>
      <c r="F25608" s="29"/>
      <c r="G25608" s="45"/>
      <c r="L25608"/>
      <c r="M25608" s="46"/>
    </row>
    <row r="25609" spans="1:13" x14ac:dyDescent="0.3">
      <c r="A25609"/>
      <c r="B25609"/>
      <c r="C25609" s="29"/>
      <c r="D25609"/>
      <c r="E25609" s="44"/>
      <c r="F25609" s="29"/>
      <c r="G25609" s="45"/>
      <c r="L25609"/>
      <c r="M25609" s="46"/>
    </row>
    <row r="25610" spans="1:13" x14ac:dyDescent="0.3">
      <c r="A25610"/>
      <c r="B25610"/>
      <c r="C25610" s="29"/>
      <c r="D25610"/>
      <c r="E25610" s="44"/>
      <c r="F25610" s="29"/>
      <c r="G25610" s="45"/>
      <c r="L25610"/>
      <c r="M25610" s="46"/>
    </row>
    <row r="25611" spans="1:13" x14ac:dyDescent="0.3">
      <c r="A25611"/>
      <c r="B25611"/>
      <c r="C25611" s="29"/>
      <c r="D25611"/>
      <c r="E25611" s="44"/>
      <c r="F25611" s="29"/>
      <c r="G25611" s="45"/>
      <c r="L25611"/>
      <c r="M25611" s="46"/>
    </row>
    <row r="25612" spans="1:13" x14ac:dyDescent="0.3">
      <c r="A25612"/>
      <c r="B25612"/>
      <c r="C25612" s="29"/>
      <c r="D25612"/>
      <c r="E25612" s="44"/>
      <c r="F25612" s="29"/>
      <c r="G25612" s="45"/>
      <c r="L25612"/>
      <c r="M25612" s="46"/>
    </row>
    <row r="25613" spans="1:13" x14ac:dyDescent="0.3">
      <c r="A25613"/>
      <c r="B25613"/>
      <c r="C25613" s="29"/>
      <c r="D25613"/>
      <c r="E25613" s="44"/>
      <c r="F25613" s="29"/>
      <c r="G25613" s="45"/>
      <c r="L25613"/>
      <c r="M25613" s="46"/>
    </row>
    <row r="25614" spans="1:13" x14ac:dyDescent="0.3">
      <c r="A25614"/>
      <c r="B25614"/>
      <c r="C25614" s="29"/>
      <c r="D25614"/>
      <c r="E25614" s="44"/>
      <c r="F25614" s="29"/>
      <c r="G25614" s="45"/>
      <c r="L25614"/>
      <c r="M25614" s="46"/>
    </row>
    <row r="25615" spans="1:13" x14ac:dyDescent="0.3">
      <c r="A25615"/>
      <c r="B25615"/>
      <c r="C25615" s="29"/>
      <c r="D25615"/>
      <c r="E25615" s="44"/>
      <c r="F25615" s="29"/>
      <c r="G25615" s="45"/>
      <c r="L25615"/>
      <c r="M25615" s="46"/>
    </row>
    <row r="25616" spans="1:13" x14ac:dyDescent="0.3">
      <c r="A25616"/>
      <c r="B25616"/>
      <c r="C25616" s="29"/>
      <c r="D25616"/>
      <c r="E25616" s="44"/>
      <c r="F25616" s="29"/>
      <c r="G25616" s="45"/>
      <c r="L25616"/>
      <c r="M25616" s="46"/>
    </row>
    <row r="25617" spans="1:13" x14ac:dyDescent="0.3">
      <c r="A25617"/>
      <c r="B25617"/>
      <c r="C25617" s="29"/>
      <c r="D25617"/>
      <c r="E25617" s="44"/>
      <c r="F25617" s="29"/>
      <c r="G25617" s="45"/>
      <c r="L25617"/>
      <c r="M25617" s="46"/>
    </row>
    <row r="25618" spans="1:13" x14ac:dyDescent="0.3">
      <c r="A25618"/>
      <c r="B25618"/>
      <c r="C25618" s="29"/>
      <c r="D25618"/>
      <c r="E25618" s="44"/>
      <c r="F25618" s="29"/>
      <c r="G25618" s="45"/>
      <c r="L25618"/>
      <c r="M25618" s="46"/>
    </row>
    <row r="25619" spans="1:13" x14ac:dyDescent="0.3">
      <c r="A25619"/>
      <c r="B25619"/>
      <c r="C25619" s="29"/>
      <c r="D25619"/>
      <c r="E25619" s="44"/>
      <c r="F25619" s="29"/>
      <c r="G25619" s="45"/>
      <c r="L25619"/>
      <c r="M25619" s="46"/>
    </row>
    <row r="25620" spans="1:13" x14ac:dyDescent="0.3">
      <c r="A25620"/>
      <c r="B25620"/>
      <c r="C25620" s="29"/>
      <c r="D25620"/>
      <c r="E25620" s="44"/>
      <c r="F25620" s="29"/>
      <c r="G25620" s="45"/>
      <c r="L25620"/>
      <c r="M25620" s="46"/>
    </row>
    <row r="25621" spans="1:13" x14ac:dyDescent="0.3">
      <c r="A25621"/>
      <c r="B25621"/>
      <c r="C25621" s="29"/>
      <c r="D25621"/>
      <c r="E25621" s="44"/>
      <c r="F25621" s="29"/>
      <c r="G25621" s="45"/>
      <c r="L25621"/>
      <c r="M25621" s="46"/>
    </row>
    <row r="25622" spans="1:13" x14ac:dyDescent="0.3">
      <c r="A25622"/>
      <c r="B25622"/>
      <c r="C25622" s="29"/>
      <c r="D25622"/>
      <c r="E25622" s="44"/>
      <c r="F25622" s="29"/>
      <c r="G25622" s="45"/>
      <c r="L25622"/>
      <c r="M25622" s="46"/>
    </row>
    <row r="25623" spans="1:13" x14ac:dyDescent="0.3">
      <c r="A25623"/>
      <c r="B25623"/>
      <c r="C25623" s="29"/>
      <c r="D25623"/>
      <c r="E25623" s="44"/>
      <c r="F25623" s="29"/>
      <c r="G25623" s="45"/>
      <c r="L25623"/>
      <c r="M25623" s="46"/>
    </row>
    <row r="25624" spans="1:13" x14ac:dyDescent="0.3">
      <c r="A25624"/>
      <c r="B25624"/>
      <c r="C25624" s="29"/>
      <c r="D25624"/>
      <c r="E25624" s="44"/>
      <c r="F25624" s="29"/>
      <c r="G25624" s="45"/>
      <c r="L25624"/>
      <c r="M25624" s="46"/>
    </row>
    <row r="25625" spans="1:13" x14ac:dyDescent="0.3">
      <c r="A25625"/>
      <c r="B25625"/>
      <c r="C25625" s="29"/>
      <c r="D25625"/>
      <c r="E25625" s="44"/>
      <c r="F25625" s="29"/>
      <c r="G25625" s="45"/>
      <c r="L25625"/>
      <c r="M25625" s="46"/>
    </row>
    <row r="25626" spans="1:13" x14ac:dyDescent="0.3">
      <c r="A25626"/>
      <c r="B25626"/>
      <c r="C25626" s="29"/>
      <c r="D25626"/>
      <c r="E25626" s="44"/>
      <c r="F25626" s="29"/>
      <c r="G25626" s="45"/>
      <c r="L25626"/>
      <c r="M25626" s="46"/>
    </row>
    <row r="25627" spans="1:13" x14ac:dyDescent="0.3">
      <c r="A25627"/>
      <c r="B25627"/>
      <c r="C25627" s="29"/>
      <c r="D25627"/>
      <c r="E25627" s="44"/>
      <c r="F25627" s="29"/>
      <c r="G25627" s="45"/>
      <c r="L25627"/>
      <c r="M25627" s="46"/>
    </row>
    <row r="25628" spans="1:13" x14ac:dyDescent="0.3">
      <c r="A25628"/>
      <c r="B25628"/>
      <c r="C25628" s="29"/>
      <c r="D25628"/>
      <c r="E25628" s="44"/>
      <c r="F25628" s="29"/>
      <c r="G25628" s="45"/>
      <c r="L25628"/>
      <c r="M25628" s="46"/>
    </row>
    <row r="25629" spans="1:13" x14ac:dyDescent="0.3">
      <c r="A25629"/>
      <c r="B25629"/>
      <c r="C25629" s="29"/>
      <c r="D25629"/>
      <c r="E25629" s="44"/>
      <c r="F25629" s="29"/>
      <c r="G25629" s="45"/>
      <c r="L25629"/>
      <c r="M25629" s="46"/>
    </row>
    <row r="25630" spans="1:13" x14ac:dyDescent="0.3">
      <c r="A25630"/>
      <c r="B25630"/>
      <c r="C25630" s="29"/>
      <c r="D25630"/>
      <c r="E25630" s="44"/>
      <c r="F25630" s="29"/>
      <c r="G25630" s="45"/>
      <c r="L25630"/>
      <c r="M25630" s="46"/>
    </row>
    <row r="25631" spans="1:13" x14ac:dyDescent="0.3">
      <c r="A25631"/>
      <c r="B25631"/>
      <c r="C25631" s="29"/>
      <c r="D25631"/>
      <c r="E25631" s="44"/>
      <c r="F25631" s="29"/>
      <c r="G25631" s="45"/>
      <c r="L25631"/>
      <c r="M25631" s="46"/>
    </row>
    <row r="25632" spans="1:13" x14ac:dyDescent="0.3">
      <c r="A25632"/>
      <c r="B25632"/>
      <c r="C25632" s="29"/>
      <c r="D25632"/>
      <c r="E25632" s="44"/>
      <c r="F25632" s="29"/>
      <c r="G25632" s="45"/>
      <c r="L25632"/>
      <c r="M25632" s="46"/>
    </row>
    <row r="25633" spans="1:13" x14ac:dyDescent="0.3">
      <c r="A25633"/>
      <c r="B25633"/>
      <c r="C25633" s="29"/>
      <c r="D25633"/>
      <c r="E25633" s="44"/>
      <c r="F25633" s="29"/>
      <c r="G25633" s="45"/>
      <c r="L25633"/>
      <c r="M25633" s="46"/>
    </row>
    <row r="25634" spans="1:13" x14ac:dyDescent="0.3">
      <c r="A25634"/>
      <c r="B25634"/>
      <c r="C25634" s="29"/>
      <c r="D25634"/>
      <c r="E25634" s="44"/>
      <c r="F25634" s="29"/>
      <c r="G25634" s="45"/>
      <c r="L25634"/>
      <c r="M25634" s="46"/>
    </row>
    <row r="25635" spans="1:13" x14ac:dyDescent="0.3">
      <c r="A25635"/>
      <c r="B25635"/>
      <c r="C25635" s="29"/>
      <c r="D25635"/>
      <c r="E25635" s="44"/>
      <c r="F25635" s="29"/>
      <c r="G25635" s="45"/>
      <c r="L25635"/>
      <c r="M25635" s="46"/>
    </row>
    <row r="25636" spans="1:13" x14ac:dyDescent="0.3">
      <c r="A25636"/>
      <c r="B25636"/>
      <c r="C25636" s="29"/>
      <c r="D25636"/>
      <c r="E25636" s="44"/>
      <c r="F25636" s="29"/>
      <c r="G25636" s="45"/>
      <c r="L25636"/>
      <c r="M25636" s="46"/>
    </row>
    <row r="25637" spans="1:13" x14ac:dyDescent="0.3">
      <c r="A25637"/>
      <c r="B25637"/>
      <c r="C25637" s="29"/>
      <c r="D25637"/>
      <c r="E25637" s="44"/>
      <c r="F25637" s="29"/>
      <c r="G25637" s="45"/>
      <c r="L25637"/>
      <c r="M25637" s="46"/>
    </row>
    <row r="25638" spans="1:13" x14ac:dyDescent="0.3">
      <c r="A25638"/>
      <c r="B25638"/>
      <c r="C25638" s="29"/>
      <c r="D25638"/>
      <c r="E25638" s="44"/>
      <c r="F25638" s="29"/>
      <c r="G25638" s="45"/>
      <c r="L25638"/>
      <c r="M25638" s="46"/>
    </row>
    <row r="25639" spans="1:13" x14ac:dyDescent="0.3">
      <c r="A25639"/>
      <c r="B25639"/>
      <c r="C25639" s="29"/>
      <c r="D25639"/>
      <c r="E25639" s="44"/>
      <c r="F25639" s="29"/>
      <c r="G25639" s="45"/>
      <c r="L25639"/>
      <c r="M25639" s="46"/>
    </row>
    <row r="25640" spans="1:13" x14ac:dyDescent="0.3">
      <c r="A25640"/>
      <c r="B25640"/>
      <c r="C25640" s="29"/>
      <c r="D25640"/>
      <c r="E25640" s="44"/>
      <c r="F25640" s="29"/>
      <c r="G25640" s="45"/>
      <c r="L25640"/>
      <c r="M25640" s="46"/>
    </row>
    <row r="25641" spans="1:13" x14ac:dyDescent="0.3">
      <c r="A25641"/>
      <c r="B25641"/>
      <c r="C25641" s="29"/>
      <c r="D25641"/>
      <c r="E25641" s="44"/>
      <c r="F25641" s="29"/>
      <c r="G25641" s="45"/>
      <c r="L25641"/>
      <c r="M25641" s="46"/>
    </row>
    <row r="25642" spans="1:13" x14ac:dyDescent="0.3">
      <c r="A25642"/>
      <c r="B25642"/>
      <c r="C25642" s="29"/>
      <c r="D25642"/>
      <c r="E25642" s="44"/>
      <c r="F25642" s="29"/>
      <c r="G25642" s="45"/>
      <c r="L25642"/>
      <c r="M25642" s="46"/>
    </row>
    <row r="25643" spans="1:13" x14ac:dyDescent="0.3">
      <c r="A25643"/>
      <c r="B25643"/>
      <c r="C25643" s="29"/>
      <c r="D25643"/>
      <c r="E25643" s="44"/>
      <c r="F25643" s="29"/>
      <c r="G25643" s="45"/>
      <c r="L25643"/>
      <c r="M25643" s="46"/>
    </row>
    <row r="25644" spans="1:13" x14ac:dyDescent="0.3">
      <c r="A25644"/>
      <c r="B25644"/>
      <c r="C25644" s="29"/>
      <c r="D25644"/>
      <c r="E25644" s="44"/>
      <c r="F25644" s="29"/>
      <c r="G25644" s="45"/>
      <c r="L25644"/>
      <c r="M25644" s="46"/>
    </row>
    <row r="25645" spans="1:13" x14ac:dyDescent="0.3">
      <c r="A25645"/>
      <c r="B25645"/>
      <c r="C25645" s="29"/>
      <c r="D25645"/>
      <c r="E25645" s="44"/>
      <c r="F25645" s="29"/>
      <c r="G25645" s="45"/>
      <c r="L25645"/>
      <c r="M25645" s="46"/>
    </row>
    <row r="25646" spans="1:13" x14ac:dyDescent="0.3">
      <c r="A25646"/>
      <c r="B25646"/>
      <c r="C25646" s="29"/>
      <c r="D25646"/>
      <c r="E25646" s="44"/>
      <c r="F25646" s="29"/>
      <c r="G25646" s="45"/>
      <c r="L25646"/>
      <c r="M25646" s="46"/>
    </row>
    <row r="25647" spans="1:13" x14ac:dyDescent="0.3">
      <c r="A25647"/>
      <c r="B25647"/>
      <c r="C25647" s="29"/>
      <c r="D25647"/>
      <c r="E25647" s="44"/>
      <c r="F25647" s="29"/>
      <c r="G25647" s="45"/>
      <c r="L25647"/>
      <c r="M25647" s="46"/>
    </row>
    <row r="25648" spans="1:13" x14ac:dyDescent="0.3">
      <c r="A25648"/>
      <c r="B25648"/>
      <c r="C25648" s="29"/>
      <c r="D25648"/>
      <c r="E25648" s="44"/>
      <c r="F25648" s="29"/>
      <c r="G25648" s="45"/>
      <c r="L25648"/>
      <c r="M25648" s="46"/>
    </row>
    <row r="25649" spans="1:13" x14ac:dyDescent="0.3">
      <c r="A25649"/>
      <c r="B25649"/>
      <c r="C25649" s="29"/>
      <c r="D25649"/>
      <c r="E25649" s="44"/>
      <c r="F25649" s="29"/>
      <c r="G25649" s="45"/>
      <c r="L25649"/>
      <c r="M25649" s="46"/>
    </row>
    <row r="25650" spans="1:13" x14ac:dyDescent="0.3">
      <c r="A25650"/>
      <c r="B25650"/>
      <c r="C25650" s="29"/>
      <c r="D25650"/>
      <c r="E25650" s="44"/>
      <c r="F25650" s="29"/>
      <c r="G25650" s="45"/>
      <c r="L25650"/>
      <c r="M25650" s="46"/>
    </row>
    <row r="25651" spans="1:13" x14ac:dyDescent="0.3">
      <c r="A25651"/>
      <c r="B25651"/>
      <c r="C25651" s="29"/>
      <c r="D25651"/>
      <c r="E25651" s="44"/>
      <c r="F25651" s="29"/>
      <c r="G25651" s="45"/>
      <c r="L25651"/>
      <c r="M25651" s="46"/>
    </row>
    <row r="25652" spans="1:13" x14ac:dyDescent="0.3">
      <c r="A25652"/>
      <c r="B25652"/>
      <c r="C25652" s="29"/>
      <c r="D25652"/>
      <c r="E25652" s="44"/>
      <c r="F25652" s="29"/>
      <c r="G25652" s="45"/>
      <c r="L25652"/>
      <c r="M25652" s="46"/>
    </row>
    <row r="25653" spans="1:13" x14ac:dyDescent="0.3">
      <c r="A25653"/>
      <c r="B25653"/>
      <c r="C25653" s="29"/>
      <c r="D25653"/>
      <c r="E25653" s="44"/>
      <c r="F25653" s="29"/>
      <c r="G25653" s="45"/>
      <c r="L25653"/>
      <c r="M25653" s="46"/>
    </row>
    <row r="25654" spans="1:13" x14ac:dyDescent="0.3">
      <c r="A25654"/>
      <c r="B25654"/>
      <c r="C25654" s="29"/>
      <c r="D25654"/>
      <c r="E25654" s="44"/>
      <c r="F25654" s="29"/>
      <c r="G25654" s="45"/>
      <c r="L25654"/>
      <c r="M25654" s="46"/>
    </row>
    <row r="25655" spans="1:13" x14ac:dyDescent="0.3">
      <c r="A25655"/>
      <c r="B25655"/>
      <c r="C25655" s="29"/>
      <c r="D25655"/>
      <c r="E25655" s="44"/>
      <c r="F25655" s="29"/>
      <c r="G25655" s="45"/>
      <c r="L25655"/>
      <c r="M25655" s="46"/>
    </row>
    <row r="25656" spans="1:13" x14ac:dyDescent="0.3">
      <c r="A25656"/>
      <c r="B25656"/>
      <c r="C25656" s="29"/>
      <c r="D25656"/>
      <c r="E25656" s="44"/>
      <c r="F25656" s="29"/>
      <c r="G25656" s="45"/>
      <c r="L25656"/>
      <c r="M25656" s="46"/>
    </row>
    <row r="25657" spans="1:13" x14ac:dyDescent="0.3">
      <c r="A25657"/>
      <c r="B25657"/>
      <c r="C25657" s="29"/>
      <c r="D25657"/>
      <c r="E25657" s="44"/>
      <c r="F25657" s="29"/>
      <c r="G25657" s="45"/>
      <c r="L25657"/>
      <c r="M25657" s="46"/>
    </row>
    <row r="25658" spans="1:13" x14ac:dyDescent="0.3">
      <c r="A25658"/>
      <c r="B25658"/>
      <c r="C25658" s="29"/>
      <c r="D25658"/>
      <c r="E25658" s="44"/>
      <c r="F25658" s="29"/>
      <c r="G25658" s="45"/>
      <c r="L25658"/>
      <c r="M25658" s="46"/>
    </row>
    <row r="25659" spans="1:13" x14ac:dyDescent="0.3">
      <c r="A25659"/>
      <c r="B25659"/>
      <c r="C25659" s="29"/>
      <c r="D25659"/>
      <c r="E25659" s="44"/>
      <c r="F25659" s="29"/>
      <c r="G25659" s="45"/>
      <c r="L25659"/>
      <c r="M25659" s="46"/>
    </row>
    <row r="25660" spans="1:13" x14ac:dyDescent="0.3">
      <c r="A25660"/>
      <c r="B25660"/>
      <c r="C25660" s="29"/>
      <c r="D25660"/>
      <c r="E25660" s="44"/>
      <c r="F25660" s="29"/>
      <c r="G25660" s="45"/>
      <c r="L25660"/>
      <c r="M25660" s="46"/>
    </row>
    <row r="25661" spans="1:13" x14ac:dyDescent="0.3">
      <c r="A25661"/>
      <c r="B25661"/>
      <c r="C25661" s="29"/>
      <c r="D25661"/>
      <c r="E25661" s="44"/>
      <c r="F25661" s="29"/>
      <c r="G25661" s="45"/>
      <c r="L25661"/>
      <c r="M25661" s="46"/>
    </row>
    <row r="25662" spans="1:13" x14ac:dyDescent="0.3">
      <c r="A25662"/>
      <c r="B25662"/>
      <c r="C25662" s="29"/>
      <c r="D25662"/>
      <c r="E25662" s="44"/>
      <c r="F25662" s="29"/>
      <c r="G25662" s="45"/>
      <c r="L25662"/>
      <c r="M25662" s="46"/>
    </row>
    <row r="25663" spans="1:13" x14ac:dyDescent="0.3">
      <c r="A25663"/>
      <c r="B25663"/>
      <c r="C25663" s="29"/>
      <c r="D25663"/>
      <c r="E25663" s="44"/>
      <c r="F25663" s="29"/>
      <c r="G25663" s="45"/>
      <c r="L25663"/>
      <c r="M25663" s="46"/>
    </row>
    <row r="25664" spans="1:13" x14ac:dyDescent="0.3">
      <c r="A25664"/>
      <c r="B25664"/>
      <c r="C25664" s="29"/>
      <c r="D25664"/>
      <c r="E25664" s="44"/>
      <c r="F25664" s="29"/>
      <c r="G25664" s="45"/>
      <c r="L25664"/>
      <c r="M25664" s="46"/>
    </row>
    <row r="25665" spans="1:13" x14ac:dyDescent="0.3">
      <c r="A25665"/>
      <c r="B25665"/>
      <c r="C25665" s="29"/>
      <c r="D25665"/>
      <c r="E25665" s="44"/>
      <c r="F25665" s="29"/>
      <c r="G25665" s="45"/>
      <c r="L25665"/>
      <c r="M25665" s="46"/>
    </row>
    <row r="25666" spans="1:13" x14ac:dyDescent="0.3">
      <c r="A25666"/>
      <c r="B25666"/>
      <c r="C25666" s="29"/>
      <c r="D25666"/>
      <c r="E25666" s="44"/>
      <c r="F25666" s="29"/>
      <c r="G25666" s="45"/>
      <c r="L25666"/>
      <c r="M25666" s="46"/>
    </row>
    <row r="25667" spans="1:13" x14ac:dyDescent="0.3">
      <c r="A25667"/>
      <c r="B25667"/>
      <c r="C25667" s="29"/>
      <c r="D25667"/>
      <c r="E25667" s="44"/>
      <c r="F25667" s="29"/>
      <c r="G25667" s="45"/>
      <c r="L25667"/>
      <c r="M25667" s="46"/>
    </row>
    <row r="25668" spans="1:13" x14ac:dyDescent="0.3">
      <c r="A25668"/>
      <c r="B25668"/>
      <c r="C25668" s="29"/>
      <c r="D25668"/>
      <c r="E25668" s="44"/>
      <c r="F25668" s="29"/>
      <c r="G25668" s="45"/>
      <c r="L25668"/>
      <c r="M25668" s="46"/>
    </row>
    <row r="25669" spans="1:13" x14ac:dyDescent="0.3">
      <c r="A25669"/>
      <c r="B25669"/>
      <c r="C25669" s="29"/>
      <c r="D25669"/>
      <c r="E25669" s="44"/>
      <c r="F25669" s="29"/>
      <c r="G25669" s="45"/>
      <c r="L25669"/>
      <c r="M25669" s="46"/>
    </row>
    <row r="25670" spans="1:13" x14ac:dyDescent="0.3">
      <c r="A25670"/>
      <c r="B25670"/>
      <c r="C25670" s="29"/>
      <c r="D25670"/>
      <c r="E25670" s="44"/>
      <c r="F25670" s="29"/>
      <c r="G25670" s="45"/>
      <c r="L25670"/>
      <c r="M25670" s="46"/>
    </row>
    <row r="25671" spans="1:13" x14ac:dyDescent="0.3">
      <c r="A25671"/>
      <c r="B25671"/>
      <c r="C25671" s="29"/>
      <c r="D25671"/>
      <c r="E25671" s="44"/>
      <c r="F25671" s="29"/>
      <c r="G25671" s="45"/>
      <c r="L25671"/>
      <c r="M25671" s="46"/>
    </row>
    <row r="25672" spans="1:13" x14ac:dyDescent="0.3">
      <c r="A25672"/>
      <c r="B25672"/>
      <c r="C25672" s="29"/>
      <c r="D25672"/>
      <c r="E25672" s="44"/>
      <c r="F25672" s="29"/>
      <c r="G25672" s="45"/>
      <c r="L25672"/>
      <c r="M25672" s="46"/>
    </row>
    <row r="25673" spans="1:13" x14ac:dyDescent="0.3">
      <c r="A25673"/>
      <c r="B25673"/>
      <c r="C25673" s="29"/>
      <c r="D25673"/>
      <c r="E25673" s="44"/>
      <c r="F25673" s="29"/>
      <c r="G25673" s="45"/>
      <c r="L25673"/>
      <c r="M25673" s="46"/>
    </row>
    <row r="25674" spans="1:13" x14ac:dyDescent="0.3">
      <c r="A25674"/>
      <c r="B25674"/>
      <c r="C25674" s="29"/>
      <c r="D25674"/>
      <c r="E25674" s="44"/>
      <c r="F25674" s="29"/>
      <c r="G25674" s="45"/>
      <c r="L25674"/>
      <c r="M25674" s="46"/>
    </row>
    <row r="25675" spans="1:13" x14ac:dyDescent="0.3">
      <c r="A25675"/>
      <c r="B25675"/>
      <c r="C25675" s="29"/>
      <c r="D25675"/>
      <c r="E25675" s="44"/>
      <c r="F25675" s="29"/>
      <c r="G25675" s="45"/>
      <c r="L25675"/>
      <c r="M25675" s="46"/>
    </row>
    <row r="25676" spans="1:13" x14ac:dyDescent="0.3">
      <c r="A25676"/>
      <c r="B25676"/>
      <c r="C25676" s="29"/>
      <c r="D25676"/>
      <c r="E25676" s="44"/>
      <c r="F25676" s="29"/>
      <c r="G25676" s="45"/>
      <c r="L25676"/>
      <c r="M25676" s="46"/>
    </row>
    <row r="25677" spans="1:13" x14ac:dyDescent="0.3">
      <c r="A25677"/>
      <c r="B25677"/>
      <c r="C25677" s="29"/>
      <c r="D25677"/>
      <c r="E25677" s="44"/>
      <c r="F25677" s="29"/>
      <c r="G25677" s="45"/>
      <c r="L25677"/>
      <c r="M25677" s="46"/>
    </row>
    <row r="25678" spans="1:13" x14ac:dyDescent="0.3">
      <c r="A25678"/>
      <c r="B25678"/>
      <c r="C25678" s="29"/>
      <c r="D25678"/>
      <c r="E25678" s="44"/>
      <c r="F25678" s="29"/>
      <c r="G25678" s="45"/>
      <c r="L25678"/>
      <c r="M25678" s="46"/>
    </row>
    <row r="25679" spans="1:13" x14ac:dyDescent="0.3">
      <c r="A25679"/>
      <c r="B25679"/>
      <c r="C25679" s="29"/>
      <c r="D25679"/>
      <c r="E25679" s="44"/>
      <c r="F25679" s="29"/>
      <c r="G25679" s="45"/>
      <c r="L25679"/>
      <c r="M25679" s="46"/>
    </row>
    <row r="25680" spans="1:13" x14ac:dyDescent="0.3">
      <c r="A25680"/>
      <c r="B25680"/>
      <c r="C25680" s="29"/>
      <c r="D25680"/>
      <c r="E25680" s="44"/>
      <c r="F25680" s="29"/>
      <c r="G25680" s="45"/>
      <c r="L25680"/>
      <c r="M25680" s="46"/>
    </row>
    <row r="25681" spans="1:13" x14ac:dyDescent="0.3">
      <c r="A25681"/>
      <c r="B25681"/>
      <c r="C25681" s="29"/>
      <c r="D25681"/>
      <c r="E25681" s="44"/>
      <c r="F25681" s="29"/>
      <c r="G25681" s="45"/>
      <c r="L25681"/>
      <c r="M25681" s="46"/>
    </row>
    <row r="25682" spans="1:13" x14ac:dyDescent="0.3">
      <c r="A25682"/>
      <c r="B25682"/>
      <c r="C25682" s="29"/>
      <c r="D25682"/>
      <c r="E25682" s="44"/>
      <c r="F25682" s="29"/>
      <c r="G25682" s="45"/>
      <c r="L25682"/>
      <c r="M25682" s="46"/>
    </row>
    <row r="25683" spans="1:13" x14ac:dyDescent="0.3">
      <c r="A25683"/>
      <c r="B25683"/>
      <c r="C25683" s="29"/>
      <c r="D25683"/>
      <c r="E25683" s="44"/>
      <c r="F25683" s="29"/>
      <c r="G25683" s="45"/>
      <c r="L25683"/>
      <c r="M25683" s="46"/>
    </row>
    <row r="25684" spans="1:13" x14ac:dyDescent="0.3">
      <c r="A25684"/>
      <c r="B25684"/>
      <c r="C25684" s="29"/>
      <c r="D25684"/>
      <c r="E25684" s="44"/>
      <c r="F25684" s="29"/>
      <c r="G25684" s="45"/>
      <c r="L25684"/>
      <c r="M25684" s="46"/>
    </row>
    <row r="25685" spans="1:13" x14ac:dyDescent="0.3">
      <c r="A25685"/>
      <c r="B25685"/>
      <c r="C25685" s="29"/>
      <c r="D25685"/>
      <c r="E25685" s="44"/>
      <c r="F25685" s="29"/>
      <c r="G25685" s="45"/>
      <c r="L25685"/>
      <c r="M25685" s="46"/>
    </row>
    <row r="25686" spans="1:13" x14ac:dyDescent="0.3">
      <c r="A25686"/>
      <c r="B25686"/>
      <c r="C25686" s="29"/>
      <c r="D25686"/>
      <c r="E25686" s="44"/>
      <c r="F25686" s="29"/>
      <c r="G25686" s="45"/>
      <c r="L25686"/>
      <c r="M25686" s="46"/>
    </row>
    <row r="25687" spans="1:13" x14ac:dyDescent="0.3">
      <c r="A25687"/>
      <c r="B25687"/>
      <c r="C25687" s="29"/>
      <c r="D25687"/>
      <c r="E25687" s="44"/>
      <c r="F25687" s="29"/>
      <c r="G25687" s="45"/>
      <c r="L25687"/>
      <c r="M25687" s="46"/>
    </row>
    <row r="25688" spans="1:13" x14ac:dyDescent="0.3">
      <c r="A25688"/>
      <c r="B25688"/>
      <c r="C25688" s="29"/>
      <c r="D25688"/>
      <c r="E25688" s="44"/>
      <c r="F25688" s="29"/>
      <c r="G25688" s="45"/>
      <c r="L25688"/>
      <c r="M25688" s="46"/>
    </row>
    <row r="25689" spans="1:13" x14ac:dyDescent="0.3">
      <c r="A25689"/>
      <c r="B25689"/>
      <c r="C25689" s="29"/>
      <c r="D25689"/>
      <c r="E25689" s="44"/>
      <c r="F25689" s="29"/>
      <c r="G25689" s="45"/>
      <c r="L25689"/>
      <c r="M25689" s="46"/>
    </row>
    <row r="25690" spans="1:13" x14ac:dyDescent="0.3">
      <c r="A25690"/>
      <c r="B25690"/>
      <c r="C25690" s="29"/>
      <c r="D25690"/>
      <c r="E25690" s="44"/>
      <c r="F25690" s="29"/>
      <c r="G25690" s="45"/>
      <c r="L25690"/>
      <c r="M25690" s="46"/>
    </row>
    <row r="25691" spans="1:13" x14ac:dyDescent="0.3">
      <c r="A25691"/>
      <c r="B25691"/>
      <c r="C25691" s="29"/>
      <c r="D25691"/>
      <c r="E25691" s="44"/>
      <c r="F25691" s="29"/>
      <c r="G25691" s="45"/>
      <c r="L25691"/>
      <c r="M25691" s="46"/>
    </row>
    <row r="25692" spans="1:13" x14ac:dyDescent="0.3">
      <c r="A25692"/>
      <c r="B25692"/>
      <c r="C25692" s="29"/>
      <c r="D25692"/>
      <c r="E25692" s="44"/>
      <c r="F25692" s="29"/>
      <c r="G25692" s="45"/>
      <c r="L25692"/>
      <c r="M25692" s="46"/>
    </row>
    <row r="25693" spans="1:13" x14ac:dyDescent="0.3">
      <c r="A25693"/>
      <c r="B25693"/>
      <c r="C25693" s="29"/>
      <c r="D25693"/>
      <c r="E25693" s="44"/>
      <c r="F25693" s="29"/>
      <c r="G25693" s="45"/>
      <c r="L25693"/>
      <c r="M25693" s="46"/>
    </row>
    <row r="25694" spans="1:13" x14ac:dyDescent="0.3">
      <c r="A25694"/>
      <c r="B25694"/>
      <c r="C25694" s="29"/>
      <c r="D25694"/>
      <c r="E25694" s="44"/>
      <c r="F25694" s="29"/>
      <c r="G25694" s="45"/>
      <c r="L25694"/>
      <c r="M25694" s="46"/>
    </row>
    <row r="25695" spans="1:13" x14ac:dyDescent="0.3">
      <c r="A25695"/>
      <c r="B25695"/>
      <c r="C25695" s="29"/>
      <c r="D25695"/>
      <c r="E25695" s="44"/>
      <c r="F25695" s="29"/>
      <c r="G25695" s="45"/>
      <c r="L25695"/>
      <c r="M25695" s="46"/>
    </row>
    <row r="25696" spans="1:13" x14ac:dyDescent="0.3">
      <c r="A25696"/>
      <c r="B25696"/>
      <c r="C25696" s="29"/>
      <c r="D25696"/>
      <c r="E25696" s="44"/>
      <c r="F25696" s="29"/>
      <c r="G25696" s="45"/>
      <c r="L25696"/>
      <c r="M25696" s="46"/>
    </row>
    <row r="25697" spans="1:13" x14ac:dyDescent="0.3">
      <c r="A25697"/>
      <c r="B25697"/>
      <c r="C25697" s="29"/>
      <c r="D25697"/>
      <c r="E25697" s="44"/>
      <c r="F25697" s="29"/>
      <c r="G25697" s="45"/>
      <c r="L25697"/>
      <c r="M25697" s="46"/>
    </row>
    <row r="25698" spans="1:13" x14ac:dyDescent="0.3">
      <c r="A25698"/>
      <c r="B25698"/>
      <c r="C25698" s="29"/>
      <c r="D25698"/>
      <c r="E25698" s="44"/>
      <c r="F25698" s="29"/>
      <c r="G25698" s="45"/>
      <c r="L25698"/>
      <c r="M25698" s="46"/>
    </row>
    <row r="25699" spans="1:13" x14ac:dyDescent="0.3">
      <c r="A25699"/>
      <c r="B25699"/>
      <c r="C25699" s="29"/>
      <c r="D25699"/>
      <c r="E25699" s="44"/>
      <c r="F25699" s="29"/>
      <c r="G25699" s="45"/>
      <c r="L25699"/>
      <c r="M25699" s="46"/>
    </row>
    <row r="25700" spans="1:13" x14ac:dyDescent="0.3">
      <c r="A25700"/>
      <c r="B25700"/>
      <c r="C25700" s="29"/>
      <c r="D25700"/>
      <c r="E25700" s="44"/>
      <c r="F25700" s="29"/>
      <c r="G25700" s="45"/>
      <c r="L25700"/>
      <c r="M25700" s="46"/>
    </row>
    <row r="25701" spans="1:13" x14ac:dyDescent="0.3">
      <c r="A25701"/>
      <c r="B25701"/>
      <c r="C25701" s="29"/>
      <c r="D25701"/>
      <c r="E25701" s="44"/>
      <c r="F25701" s="29"/>
      <c r="G25701" s="45"/>
      <c r="L25701"/>
      <c r="M25701" s="46"/>
    </row>
    <row r="25702" spans="1:13" x14ac:dyDescent="0.3">
      <c r="A25702"/>
      <c r="B25702"/>
      <c r="C25702" s="29"/>
      <c r="D25702"/>
      <c r="E25702" s="44"/>
      <c r="F25702" s="29"/>
      <c r="G25702" s="45"/>
      <c r="L25702"/>
      <c r="M25702" s="46"/>
    </row>
    <row r="25703" spans="1:13" x14ac:dyDescent="0.3">
      <c r="A25703"/>
      <c r="B25703"/>
      <c r="C25703" s="29"/>
      <c r="D25703"/>
      <c r="E25703" s="44"/>
      <c r="F25703" s="29"/>
      <c r="G25703" s="45"/>
      <c r="L25703"/>
      <c r="M25703" s="46"/>
    </row>
    <row r="25704" spans="1:13" x14ac:dyDescent="0.3">
      <c r="A25704"/>
      <c r="B25704"/>
      <c r="C25704" s="29"/>
      <c r="D25704"/>
      <c r="E25704" s="44"/>
      <c r="F25704" s="29"/>
      <c r="G25704" s="45"/>
      <c r="L25704"/>
      <c r="M25704" s="46"/>
    </row>
    <row r="25705" spans="1:13" x14ac:dyDescent="0.3">
      <c r="A25705"/>
      <c r="B25705"/>
      <c r="C25705" s="29"/>
      <c r="D25705"/>
      <c r="E25705" s="44"/>
      <c r="F25705" s="29"/>
      <c r="G25705" s="45"/>
      <c r="L25705"/>
      <c r="M25705" s="46"/>
    </row>
    <row r="25706" spans="1:13" x14ac:dyDescent="0.3">
      <c r="A25706"/>
      <c r="B25706"/>
      <c r="C25706" s="29"/>
      <c r="D25706"/>
      <c r="E25706" s="44"/>
      <c r="F25706" s="29"/>
      <c r="G25706" s="45"/>
      <c r="L25706"/>
      <c r="M25706" s="46"/>
    </row>
    <row r="25707" spans="1:13" x14ac:dyDescent="0.3">
      <c r="A25707"/>
      <c r="B25707"/>
      <c r="C25707" s="29"/>
      <c r="D25707"/>
      <c r="E25707" s="44"/>
      <c r="F25707" s="29"/>
      <c r="G25707" s="45"/>
      <c r="L25707"/>
      <c r="M25707" s="46"/>
    </row>
    <row r="25708" spans="1:13" x14ac:dyDescent="0.3">
      <c r="A25708"/>
      <c r="B25708"/>
      <c r="C25708" s="29"/>
      <c r="D25708"/>
      <c r="E25708" s="44"/>
      <c r="F25708" s="29"/>
      <c r="G25708" s="45"/>
      <c r="L25708"/>
      <c r="M25708" s="46"/>
    </row>
    <row r="25709" spans="1:13" x14ac:dyDescent="0.3">
      <c r="A25709"/>
      <c r="B25709"/>
      <c r="C25709" s="29"/>
      <c r="D25709"/>
      <c r="E25709" s="44"/>
      <c r="F25709" s="29"/>
      <c r="G25709" s="45"/>
      <c r="L25709"/>
      <c r="M25709" s="46"/>
    </row>
    <row r="25710" spans="1:13" x14ac:dyDescent="0.3">
      <c r="A25710"/>
      <c r="B25710"/>
      <c r="C25710" s="29"/>
      <c r="D25710"/>
      <c r="E25710" s="44"/>
      <c r="F25710" s="29"/>
      <c r="G25710" s="45"/>
      <c r="L25710"/>
      <c r="M25710" s="46"/>
    </row>
    <row r="25711" spans="1:13" x14ac:dyDescent="0.3">
      <c r="A25711"/>
      <c r="B25711"/>
      <c r="C25711" s="29"/>
      <c r="D25711"/>
      <c r="E25711" s="44"/>
      <c r="F25711" s="29"/>
      <c r="G25711" s="45"/>
      <c r="L25711"/>
      <c r="M25711" s="46"/>
    </row>
    <row r="25712" spans="1:13" x14ac:dyDescent="0.3">
      <c r="A25712"/>
      <c r="B25712"/>
      <c r="C25712" s="29"/>
      <c r="D25712"/>
      <c r="E25712" s="44"/>
      <c r="F25712" s="29"/>
      <c r="G25712" s="45"/>
      <c r="L25712"/>
      <c r="M25712" s="46"/>
    </row>
    <row r="25713" spans="1:13" x14ac:dyDescent="0.3">
      <c r="A25713"/>
      <c r="B25713"/>
      <c r="C25713" s="29"/>
      <c r="D25713"/>
      <c r="E25713" s="44"/>
      <c r="F25713" s="29"/>
      <c r="G25713" s="45"/>
      <c r="L25713"/>
      <c r="M25713" s="46"/>
    </row>
    <row r="25714" spans="1:13" x14ac:dyDescent="0.3">
      <c r="A25714"/>
      <c r="B25714"/>
      <c r="C25714" s="29"/>
      <c r="D25714"/>
      <c r="E25714" s="44"/>
      <c r="F25714" s="29"/>
      <c r="G25714" s="45"/>
      <c r="L25714"/>
      <c r="M25714" s="46"/>
    </row>
    <row r="25715" spans="1:13" x14ac:dyDescent="0.3">
      <c r="A25715"/>
      <c r="B25715"/>
      <c r="C25715" s="29"/>
      <c r="D25715"/>
      <c r="E25715" s="44"/>
      <c r="F25715" s="29"/>
      <c r="G25715" s="45"/>
      <c r="L25715"/>
      <c r="M25715" s="46"/>
    </row>
    <row r="25716" spans="1:13" x14ac:dyDescent="0.3">
      <c r="A25716"/>
      <c r="B25716"/>
      <c r="C25716" s="29"/>
      <c r="D25716"/>
      <c r="E25716" s="44"/>
      <c r="F25716" s="29"/>
      <c r="G25716" s="45"/>
      <c r="L25716"/>
      <c r="M25716" s="46"/>
    </row>
    <row r="25717" spans="1:13" x14ac:dyDescent="0.3">
      <c r="A25717"/>
      <c r="B25717"/>
      <c r="C25717" s="29"/>
      <c r="D25717"/>
      <c r="E25717" s="44"/>
      <c r="F25717" s="29"/>
      <c r="G25717" s="45"/>
      <c r="L25717"/>
      <c r="M25717" s="46"/>
    </row>
    <row r="25718" spans="1:13" x14ac:dyDescent="0.3">
      <c r="A25718"/>
      <c r="B25718"/>
      <c r="C25718" s="29"/>
      <c r="D25718"/>
      <c r="E25718" s="44"/>
      <c r="F25718" s="29"/>
      <c r="G25718" s="45"/>
      <c r="L25718"/>
      <c r="M25718" s="46"/>
    </row>
    <row r="25719" spans="1:13" x14ac:dyDescent="0.3">
      <c r="A25719"/>
      <c r="B25719"/>
      <c r="C25719" s="29"/>
      <c r="D25719"/>
      <c r="E25719" s="44"/>
      <c r="F25719" s="29"/>
      <c r="G25719" s="45"/>
      <c r="L25719"/>
      <c r="M25719" s="46"/>
    </row>
    <row r="25720" spans="1:13" x14ac:dyDescent="0.3">
      <c r="A25720"/>
      <c r="B25720"/>
      <c r="C25720" s="29"/>
      <c r="D25720"/>
      <c r="E25720" s="44"/>
      <c r="F25720" s="29"/>
      <c r="G25720" s="45"/>
      <c r="L25720"/>
      <c r="M25720" s="46"/>
    </row>
    <row r="25721" spans="1:13" x14ac:dyDescent="0.3">
      <c r="A25721"/>
      <c r="B25721"/>
      <c r="C25721" s="29"/>
      <c r="D25721"/>
      <c r="E25721" s="44"/>
      <c r="F25721" s="29"/>
      <c r="G25721" s="45"/>
      <c r="L25721"/>
      <c r="M25721" s="46"/>
    </row>
    <row r="25722" spans="1:13" x14ac:dyDescent="0.3">
      <c r="A25722"/>
      <c r="B25722"/>
      <c r="C25722" s="29"/>
      <c r="D25722"/>
      <c r="E25722" s="44"/>
      <c r="F25722" s="29"/>
      <c r="G25722" s="45"/>
      <c r="L25722"/>
      <c r="M25722" s="46"/>
    </row>
    <row r="25723" spans="1:13" x14ac:dyDescent="0.3">
      <c r="A25723"/>
      <c r="B25723"/>
      <c r="C25723" s="29"/>
      <c r="D25723"/>
      <c r="E25723" s="44"/>
      <c r="F25723" s="29"/>
      <c r="G25723" s="45"/>
      <c r="L25723"/>
      <c r="M25723" s="46"/>
    </row>
    <row r="25724" spans="1:13" x14ac:dyDescent="0.3">
      <c r="A25724"/>
      <c r="B25724"/>
      <c r="C25724" s="29"/>
      <c r="D25724"/>
      <c r="E25724" s="44"/>
      <c r="F25724" s="29"/>
      <c r="G25724" s="45"/>
      <c r="L25724"/>
      <c r="M25724" s="46"/>
    </row>
    <row r="25725" spans="1:13" x14ac:dyDescent="0.3">
      <c r="A25725"/>
      <c r="B25725"/>
      <c r="C25725" s="29"/>
      <c r="D25725"/>
      <c r="E25725" s="44"/>
      <c r="F25725" s="29"/>
      <c r="G25725" s="45"/>
      <c r="L25725"/>
      <c r="M25725" s="46"/>
    </row>
    <row r="25726" spans="1:13" x14ac:dyDescent="0.3">
      <c r="A25726"/>
      <c r="B25726"/>
      <c r="C25726" s="29"/>
      <c r="D25726"/>
      <c r="E25726" s="44"/>
      <c r="F25726" s="29"/>
      <c r="G25726" s="45"/>
      <c r="L25726"/>
      <c r="M25726" s="46"/>
    </row>
    <row r="25727" spans="1:13" x14ac:dyDescent="0.3">
      <c r="A25727"/>
      <c r="B25727"/>
      <c r="C25727" s="29"/>
      <c r="D25727"/>
      <c r="E25727" s="44"/>
      <c r="F25727" s="29"/>
      <c r="G25727" s="45"/>
      <c r="L25727"/>
      <c r="M25727" s="46"/>
    </row>
    <row r="25728" spans="1:13" x14ac:dyDescent="0.3">
      <c r="A25728"/>
      <c r="B25728"/>
      <c r="C25728" s="29"/>
      <c r="D25728"/>
      <c r="E25728" s="44"/>
      <c r="F25728" s="29"/>
      <c r="G25728" s="45"/>
      <c r="L25728"/>
      <c r="M25728" s="46"/>
    </row>
    <row r="25729" spans="1:13" x14ac:dyDescent="0.3">
      <c r="A25729"/>
      <c r="B25729"/>
      <c r="C25729" s="29"/>
      <c r="D25729"/>
      <c r="E25729" s="44"/>
      <c r="F25729" s="29"/>
      <c r="G25729" s="45"/>
      <c r="L25729"/>
      <c r="M25729" s="46"/>
    </row>
    <row r="25730" spans="1:13" x14ac:dyDescent="0.3">
      <c r="A25730"/>
      <c r="B25730"/>
      <c r="C25730" s="29"/>
      <c r="D25730"/>
      <c r="E25730" s="44"/>
      <c r="F25730" s="29"/>
      <c r="G25730" s="45"/>
      <c r="L25730"/>
      <c r="M25730" s="46"/>
    </row>
    <row r="25731" spans="1:13" x14ac:dyDescent="0.3">
      <c r="A25731"/>
      <c r="B25731"/>
      <c r="C25731" s="29"/>
      <c r="D25731"/>
      <c r="E25731" s="44"/>
      <c r="F25731" s="29"/>
      <c r="G25731" s="45"/>
      <c r="L25731"/>
      <c r="M25731" s="46"/>
    </row>
    <row r="25732" spans="1:13" x14ac:dyDescent="0.3">
      <c r="A25732"/>
      <c r="B25732"/>
      <c r="C25732" s="29"/>
      <c r="D25732"/>
      <c r="E25732" s="44"/>
      <c r="F25732" s="29"/>
      <c r="G25732" s="45"/>
      <c r="L25732"/>
      <c r="M25732" s="46"/>
    </row>
    <row r="25733" spans="1:13" x14ac:dyDescent="0.3">
      <c r="A25733"/>
      <c r="B25733"/>
      <c r="C25733" s="29"/>
      <c r="D25733"/>
      <c r="E25733" s="44"/>
      <c r="F25733" s="29"/>
      <c r="G25733" s="45"/>
      <c r="L25733"/>
      <c r="M25733" s="46"/>
    </row>
    <row r="25734" spans="1:13" x14ac:dyDescent="0.3">
      <c r="A25734"/>
      <c r="B25734"/>
      <c r="C25734" s="29"/>
      <c r="D25734"/>
      <c r="E25734" s="44"/>
      <c r="F25734" s="29"/>
      <c r="G25734" s="45"/>
      <c r="L25734"/>
      <c r="M25734" s="46"/>
    </row>
    <row r="25735" spans="1:13" x14ac:dyDescent="0.3">
      <c r="A25735"/>
      <c r="B25735"/>
      <c r="C25735" s="29"/>
      <c r="D25735"/>
      <c r="E25735" s="44"/>
      <c r="F25735" s="29"/>
      <c r="G25735" s="45"/>
      <c r="L25735"/>
      <c r="M25735" s="46"/>
    </row>
    <row r="25736" spans="1:13" x14ac:dyDescent="0.3">
      <c r="A25736"/>
      <c r="B25736"/>
      <c r="C25736" s="29"/>
      <c r="D25736"/>
      <c r="E25736" s="44"/>
      <c r="F25736" s="29"/>
      <c r="G25736" s="45"/>
      <c r="L25736"/>
      <c r="M25736" s="46"/>
    </row>
    <row r="25737" spans="1:13" x14ac:dyDescent="0.3">
      <c r="A25737"/>
      <c r="B25737"/>
      <c r="C25737" s="29"/>
      <c r="D25737"/>
      <c r="E25737" s="44"/>
      <c r="F25737" s="29"/>
      <c r="G25737" s="45"/>
      <c r="L25737"/>
      <c r="M25737" s="46"/>
    </row>
    <row r="25738" spans="1:13" x14ac:dyDescent="0.3">
      <c r="A25738"/>
      <c r="B25738"/>
      <c r="C25738" s="29"/>
      <c r="D25738"/>
      <c r="E25738" s="44"/>
      <c r="F25738" s="29"/>
      <c r="G25738" s="45"/>
      <c r="L25738"/>
      <c r="M25738" s="46"/>
    </row>
    <row r="25739" spans="1:13" x14ac:dyDescent="0.3">
      <c r="A25739"/>
      <c r="B25739"/>
      <c r="C25739" s="29"/>
      <c r="D25739"/>
      <c r="E25739" s="44"/>
      <c r="F25739" s="29"/>
      <c r="G25739" s="45"/>
      <c r="L25739"/>
      <c r="M25739" s="46"/>
    </row>
    <row r="25740" spans="1:13" x14ac:dyDescent="0.3">
      <c r="A25740"/>
      <c r="B25740"/>
      <c r="C25740" s="29"/>
      <c r="D25740"/>
      <c r="E25740" s="44"/>
      <c r="F25740" s="29"/>
      <c r="G25740" s="45"/>
      <c r="L25740"/>
      <c r="M25740" s="46"/>
    </row>
    <row r="25741" spans="1:13" x14ac:dyDescent="0.3">
      <c r="A25741"/>
      <c r="B25741"/>
      <c r="C25741" s="29"/>
      <c r="D25741"/>
      <c r="E25741" s="44"/>
      <c r="F25741" s="29"/>
      <c r="G25741" s="45"/>
      <c r="L25741"/>
      <c r="M25741" s="46"/>
    </row>
    <row r="25742" spans="1:13" x14ac:dyDescent="0.3">
      <c r="A25742"/>
      <c r="B25742"/>
      <c r="C25742" s="29"/>
      <c r="D25742"/>
      <c r="E25742" s="44"/>
      <c r="F25742" s="29"/>
      <c r="G25742" s="45"/>
      <c r="L25742"/>
      <c r="M25742" s="46"/>
    </row>
    <row r="25743" spans="1:13" x14ac:dyDescent="0.3">
      <c r="A25743"/>
      <c r="B25743"/>
      <c r="C25743" s="29"/>
      <c r="D25743"/>
      <c r="E25743" s="44"/>
      <c r="F25743" s="29"/>
      <c r="G25743" s="45"/>
      <c r="L25743"/>
      <c r="M25743" s="46"/>
    </row>
    <row r="25744" spans="1:13" x14ac:dyDescent="0.3">
      <c r="A25744"/>
      <c r="B25744"/>
      <c r="C25744" s="29"/>
      <c r="D25744"/>
      <c r="E25744" s="44"/>
      <c r="F25744" s="29"/>
      <c r="G25744" s="45"/>
      <c r="L25744"/>
      <c r="M25744" s="46"/>
    </row>
    <row r="25745" spans="1:13" x14ac:dyDescent="0.3">
      <c r="A25745"/>
      <c r="B25745"/>
      <c r="C25745" s="29"/>
      <c r="D25745"/>
      <c r="E25745" s="44"/>
      <c r="F25745" s="29"/>
      <c r="G25745" s="45"/>
      <c r="L25745"/>
      <c r="M25745" s="46"/>
    </row>
    <row r="25746" spans="1:13" x14ac:dyDescent="0.3">
      <c r="A25746"/>
      <c r="B25746"/>
      <c r="C25746" s="29"/>
      <c r="D25746"/>
      <c r="E25746" s="44"/>
      <c r="F25746" s="29"/>
      <c r="G25746" s="45"/>
      <c r="L25746"/>
      <c r="M25746" s="46"/>
    </row>
    <row r="25747" spans="1:13" x14ac:dyDescent="0.3">
      <c r="A25747"/>
      <c r="B25747"/>
      <c r="C25747" s="29"/>
      <c r="D25747"/>
      <c r="E25747" s="44"/>
      <c r="F25747" s="29"/>
      <c r="G25747" s="45"/>
      <c r="L25747"/>
      <c r="M25747" s="46"/>
    </row>
    <row r="25748" spans="1:13" x14ac:dyDescent="0.3">
      <c r="A25748"/>
      <c r="B25748"/>
      <c r="C25748" s="29"/>
      <c r="D25748"/>
      <c r="E25748" s="44"/>
      <c r="F25748" s="29"/>
      <c r="G25748" s="45"/>
      <c r="L25748"/>
      <c r="M25748" s="46"/>
    </row>
    <row r="25749" spans="1:13" x14ac:dyDescent="0.3">
      <c r="A25749"/>
      <c r="B25749"/>
      <c r="C25749" s="29"/>
      <c r="D25749"/>
      <c r="E25749" s="44"/>
      <c r="F25749" s="29"/>
      <c r="G25749" s="45"/>
      <c r="L25749"/>
      <c r="M25749" s="46"/>
    </row>
    <row r="25750" spans="1:13" x14ac:dyDescent="0.3">
      <c r="A25750"/>
      <c r="B25750"/>
      <c r="C25750" s="29"/>
      <c r="D25750"/>
      <c r="E25750" s="44"/>
      <c r="F25750" s="29"/>
      <c r="G25750" s="45"/>
      <c r="L25750"/>
      <c r="M25750" s="46"/>
    </row>
    <row r="25751" spans="1:13" x14ac:dyDescent="0.3">
      <c r="A25751"/>
      <c r="B25751"/>
      <c r="C25751" s="29"/>
      <c r="D25751"/>
      <c r="E25751" s="44"/>
      <c r="F25751" s="29"/>
      <c r="G25751" s="45"/>
      <c r="L25751"/>
      <c r="M25751" s="46"/>
    </row>
    <row r="25752" spans="1:13" x14ac:dyDescent="0.3">
      <c r="A25752"/>
      <c r="B25752"/>
      <c r="C25752" s="29"/>
      <c r="D25752"/>
      <c r="E25752" s="44"/>
      <c r="F25752" s="29"/>
      <c r="G25752" s="45"/>
      <c r="L25752"/>
      <c r="M25752" s="46"/>
    </row>
    <row r="25753" spans="1:13" x14ac:dyDescent="0.3">
      <c r="A25753"/>
      <c r="B25753"/>
      <c r="C25753" s="29"/>
      <c r="D25753"/>
      <c r="E25753" s="44"/>
      <c r="F25753" s="29"/>
      <c r="G25753" s="45"/>
      <c r="L25753"/>
      <c r="M25753" s="46"/>
    </row>
    <row r="25754" spans="1:13" x14ac:dyDescent="0.3">
      <c r="A25754"/>
      <c r="B25754"/>
      <c r="C25754" s="29"/>
      <c r="D25754"/>
      <c r="E25754" s="44"/>
      <c r="F25754" s="29"/>
      <c r="G25754" s="45"/>
      <c r="L25754"/>
      <c r="M25754" s="46"/>
    </row>
    <row r="25755" spans="1:13" x14ac:dyDescent="0.3">
      <c r="A25755"/>
      <c r="B25755"/>
      <c r="C25755" s="29"/>
      <c r="D25755"/>
      <c r="E25755" s="44"/>
      <c r="F25755" s="29"/>
      <c r="G25755" s="45"/>
      <c r="L25755"/>
      <c r="M25755" s="46"/>
    </row>
    <row r="25756" spans="1:13" x14ac:dyDescent="0.3">
      <c r="A25756"/>
      <c r="B25756"/>
      <c r="C25756" s="29"/>
      <c r="D25756"/>
      <c r="E25756" s="44"/>
      <c r="F25756" s="29"/>
      <c r="G25756" s="45"/>
      <c r="L25756"/>
      <c r="M25756" s="46"/>
    </row>
    <row r="25757" spans="1:13" x14ac:dyDescent="0.3">
      <c r="A25757"/>
      <c r="B25757"/>
      <c r="C25757" s="29"/>
      <c r="D25757"/>
      <c r="E25757" s="44"/>
      <c r="F25757" s="29"/>
      <c r="G25757" s="45"/>
      <c r="L25757"/>
      <c r="M25757" s="46"/>
    </row>
    <row r="25758" spans="1:13" x14ac:dyDescent="0.3">
      <c r="A25758"/>
      <c r="B25758"/>
      <c r="C25758" s="29"/>
      <c r="D25758"/>
      <c r="E25758" s="44"/>
      <c r="F25758" s="29"/>
      <c r="G25758" s="45"/>
      <c r="L25758"/>
      <c r="M25758" s="46"/>
    </row>
    <row r="25759" spans="1:13" x14ac:dyDescent="0.3">
      <c r="A25759"/>
      <c r="B25759"/>
      <c r="C25759" s="29"/>
      <c r="D25759"/>
      <c r="E25759" s="44"/>
      <c r="F25759" s="29"/>
      <c r="G25759" s="45"/>
      <c r="L25759"/>
      <c r="M25759" s="46"/>
    </row>
    <row r="25760" spans="1:13" x14ac:dyDescent="0.3">
      <c r="A25760"/>
      <c r="B25760"/>
      <c r="C25760" s="29"/>
      <c r="D25760"/>
      <c r="E25760" s="44"/>
      <c r="F25760" s="29"/>
      <c r="G25760" s="45"/>
      <c r="L25760"/>
      <c r="M25760" s="46"/>
    </row>
    <row r="25761" spans="1:13" x14ac:dyDescent="0.3">
      <c r="A25761"/>
      <c r="B25761"/>
      <c r="C25761" s="29"/>
      <c r="D25761"/>
      <c r="E25761" s="44"/>
      <c r="F25761" s="29"/>
      <c r="G25761" s="45"/>
      <c r="L25761"/>
      <c r="M25761" s="46"/>
    </row>
    <row r="25762" spans="1:13" x14ac:dyDescent="0.3">
      <c r="A25762"/>
      <c r="B25762"/>
      <c r="C25762" s="29"/>
      <c r="D25762"/>
      <c r="E25762" s="44"/>
      <c r="F25762" s="29"/>
      <c r="G25762" s="45"/>
      <c r="L25762"/>
      <c r="M25762" s="46"/>
    </row>
    <row r="25763" spans="1:13" x14ac:dyDescent="0.3">
      <c r="A25763"/>
      <c r="B25763"/>
      <c r="C25763" s="29"/>
      <c r="D25763"/>
      <c r="E25763" s="44"/>
      <c r="F25763" s="29"/>
      <c r="G25763" s="45"/>
      <c r="L25763"/>
      <c r="M25763" s="46"/>
    </row>
    <row r="25764" spans="1:13" x14ac:dyDescent="0.3">
      <c r="A25764"/>
      <c r="B25764"/>
      <c r="C25764" s="29"/>
      <c r="D25764"/>
      <c r="E25764" s="44"/>
      <c r="F25764" s="29"/>
      <c r="G25764" s="45"/>
      <c r="L25764"/>
      <c r="M25764" s="46"/>
    </row>
    <row r="25765" spans="1:13" x14ac:dyDescent="0.3">
      <c r="A25765"/>
      <c r="B25765"/>
      <c r="C25765" s="29"/>
      <c r="D25765"/>
      <c r="E25765" s="44"/>
      <c r="F25765" s="29"/>
      <c r="G25765" s="45"/>
      <c r="L25765"/>
      <c r="M25765" s="46"/>
    </row>
    <row r="25766" spans="1:13" x14ac:dyDescent="0.3">
      <c r="A25766"/>
      <c r="B25766"/>
      <c r="C25766" s="29"/>
      <c r="D25766"/>
      <c r="E25766" s="44"/>
      <c r="F25766" s="29"/>
      <c r="G25766" s="45"/>
      <c r="L25766"/>
      <c r="M25766" s="46"/>
    </row>
    <row r="25767" spans="1:13" x14ac:dyDescent="0.3">
      <c r="A25767"/>
      <c r="B25767"/>
      <c r="C25767" s="29"/>
      <c r="D25767"/>
      <c r="E25767" s="44"/>
      <c r="F25767" s="29"/>
      <c r="G25767" s="45"/>
      <c r="L25767"/>
      <c r="M25767" s="46"/>
    </row>
    <row r="25768" spans="1:13" x14ac:dyDescent="0.3">
      <c r="A25768"/>
      <c r="B25768"/>
      <c r="C25768" s="29"/>
      <c r="D25768"/>
      <c r="E25768" s="44"/>
      <c r="F25768" s="29"/>
      <c r="G25768" s="45"/>
      <c r="L25768"/>
      <c r="M25768" s="46"/>
    </row>
    <row r="25769" spans="1:13" x14ac:dyDescent="0.3">
      <c r="A25769"/>
      <c r="B25769"/>
      <c r="C25769" s="29"/>
      <c r="D25769"/>
      <c r="E25769" s="44"/>
      <c r="F25769" s="29"/>
      <c r="G25769" s="45"/>
      <c r="L25769"/>
      <c r="M25769" s="46"/>
    </row>
    <row r="25770" spans="1:13" x14ac:dyDescent="0.3">
      <c r="A25770"/>
      <c r="B25770"/>
      <c r="C25770" s="29"/>
      <c r="D25770"/>
      <c r="E25770" s="44"/>
      <c r="F25770" s="29"/>
      <c r="G25770" s="45"/>
      <c r="L25770"/>
      <c r="M25770" s="46"/>
    </row>
    <row r="25771" spans="1:13" x14ac:dyDescent="0.3">
      <c r="A25771"/>
      <c r="B25771"/>
      <c r="C25771" s="29"/>
      <c r="D25771"/>
      <c r="E25771" s="44"/>
      <c r="F25771" s="29"/>
      <c r="G25771" s="45"/>
      <c r="L25771"/>
      <c r="M25771" s="46"/>
    </row>
    <row r="25772" spans="1:13" x14ac:dyDescent="0.3">
      <c r="A25772"/>
      <c r="B25772"/>
      <c r="C25772" s="29"/>
      <c r="D25772"/>
      <c r="E25772" s="44"/>
      <c r="F25772" s="29"/>
      <c r="G25772" s="45"/>
      <c r="L25772"/>
      <c r="M25772" s="46"/>
    </row>
    <row r="25773" spans="1:13" x14ac:dyDescent="0.3">
      <c r="A25773"/>
      <c r="B25773"/>
      <c r="C25773" s="29"/>
      <c r="D25773"/>
      <c r="E25773" s="44"/>
      <c r="F25773" s="29"/>
      <c r="G25773" s="45"/>
      <c r="L25773"/>
      <c r="M25773" s="46"/>
    </row>
    <row r="25774" spans="1:13" x14ac:dyDescent="0.3">
      <c r="A25774"/>
      <c r="B25774"/>
      <c r="C25774" s="29"/>
      <c r="D25774"/>
      <c r="E25774" s="44"/>
      <c r="F25774" s="29"/>
      <c r="G25774" s="45"/>
      <c r="L25774"/>
      <c r="M25774" s="46"/>
    </row>
    <row r="25775" spans="1:13" x14ac:dyDescent="0.3">
      <c r="A25775"/>
      <c r="B25775"/>
      <c r="C25775" s="29"/>
      <c r="D25775"/>
      <c r="E25775" s="44"/>
      <c r="F25775" s="29"/>
      <c r="G25775" s="45"/>
      <c r="L25775"/>
      <c r="M25775" s="46"/>
    </row>
    <row r="25776" spans="1:13" x14ac:dyDescent="0.3">
      <c r="A25776"/>
      <c r="B25776"/>
      <c r="C25776" s="29"/>
      <c r="D25776"/>
      <c r="E25776" s="44"/>
      <c r="F25776" s="29"/>
      <c r="G25776" s="45"/>
      <c r="L25776"/>
      <c r="M25776" s="46"/>
    </row>
    <row r="25777" spans="1:13" x14ac:dyDescent="0.3">
      <c r="A25777"/>
      <c r="B25777"/>
      <c r="C25777" s="29"/>
      <c r="D25777"/>
      <c r="E25777" s="44"/>
      <c r="F25777" s="29"/>
      <c r="G25777" s="45"/>
      <c r="L25777"/>
      <c r="M25777" s="46"/>
    </row>
    <row r="25778" spans="1:13" x14ac:dyDescent="0.3">
      <c r="A25778"/>
      <c r="B25778"/>
      <c r="C25778" s="29"/>
      <c r="D25778"/>
      <c r="E25778" s="44"/>
      <c r="F25778" s="29"/>
      <c r="G25778" s="45"/>
      <c r="L25778"/>
      <c r="M25778" s="46"/>
    </row>
    <row r="25779" spans="1:13" x14ac:dyDescent="0.3">
      <c r="A25779"/>
      <c r="B25779"/>
      <c r="C25779" s="29"/>
      <c r="D25779"/>
      <c r="E25779" s="44"/>
      <c r="F25779" s="29"/>
      <c r="G25779" s="45"/>
      <c r="L25779"/>
      <c r="M25779" s="46"/>
    </row>
    <row r="25780" spans="1:13" x14ac:dyDescent="0.3">
      <c r="A25780"/>
      <c r="B25780"/>
      <c r="C25780" s="29"/>
      <c r="D25780"/>
      <c r="E25780" s="44"/>
      <c r="F25780" s="29"/>
      <c r="G25780" s="45"/>
      <c r="L25780"/>
      <c r="M25780" s="46"/>
    </row>
    <row r="25781" spans="1:13" x14ac:dyDescent="0.3">
      <c r="A25781"/>
      <c r="B25781"/>
      <c r="C25781" s="29"/>
      <c r="D25781"/>
      <c r="E25781" s="44"/>
      <c r="F25781" s="29"/>
      <c r="G25781" s="45"/>
      <c r="L25781"/>
      <c r="M25781" s="46"/>
    </row>
    <row r="25782" spans="1:13" x14ac:dyDescent="0.3">
      <c r="A25782"/>
      <c r="B25782"/>
      <c r="C25782" s="29"/>
      <c r="D25782"/>
      <c r="E25782" s="44"/>
      <c r="F25782" s="29"/>
      <c r="G25782" s="45"/>
      <c r="L25782"/>
      <c r="M25782" s="46"/>
    </row>
    <row r="25783" spans="1:13" x14ac:dyDescent="0.3">
      <c r="A25783"/>
      <c r="B25783"/>
      <c r="C25783" s="29"/>
      <c r="D25783"/>
      <c r="E25783" s="44"/>
      <c r="F25783" s="29"/>
      <c r="G25783" s="45"/>
      <c r="L25783"/>
      <c r="M25783" s="46"/>
    </row>
    <row r="25784" spans="1:13" x14ac:dyDescent="0.3">
      <c r="A25784"/>
      <c r="B25784"/>
      <c r="C25784" s="29"/>
      <c r="D25784"/>
      <c r="E25784" s="44"/>
      <c r="F25784" s="29"/>
      <c r="G25784" s="45"/>
      <c r="L25784"/>
      <c r="M25784" s="46"/>
    </row>
    <row r="25785" spans="1:13" x14ac:dyDescent="0.3">
      <c r="A25785"/>
      <c r="B25785"/>
      <c r="C25785" s="29"/>
      <c r="D25785"/>
      <c r="E25785" s="44"/>
      <c r="F25785" s="29"/>
      <c r="G25785" s="45"/>
      <c r="L25785"/>
      <c r="M25785" s="46"/>
    </row>
    <row r="25786" spans="1:13" x14ac:dyDescent="0.3">
      <c r="A25786"/>
      <c r="B25786"/>
      <c r="C25786" s="29"/>
      <c r="D25786"/>
      <c r="E25786" s="44"/>
      <c r="F25786" s="29"/>
      <c r="G25786" s="45"/>
      <c r="L25786"/>
      <c r="M25786" s="46"/>
    </row>
    <row r="25787" spans="1:13" x14ac:dyDescent="0.3">
      <c r="A25787"/>
      <c r="B25787"/>
      <c r="C25787" s="29"/>
      <c r="D25787"/>
      <c r="E25787" s="44"/>
      <c r="F25787" s="29"/>
      <c r="G25787" s="45"/>
      <c r="L25787"/>
      <c r="M25787" s="46"/>
    </row>
    <row r="25788" spans="1:13" x14ac:dyDescent="0.3">
      <c r="A25788"/>
      <c r="B25788"/>
      <c r="C25788" s="29"/>
      <c r="D25788"/>
      <c r="E25788" s="44"/>
      <c r="F25788" s="29"/>
      <c r="G25788" s="45"/>
      <c r="L25788"/>
      <c r="M25788" s="46"/>
    </row>
    <row r="25789" spans="1:13" x14ac:dyDescent="0.3">
      <c r="A25789"/>
      <c r="B25789"/>
      <c r="C25789" s="29"/>
      <c r="D25789"/>
      <c r="E25789" s="44"/>
      <c r="F25789" s="29"/>
      <c r="G25789" s="45"/>
      <c r="L25789"/>
      <c r="M25789" s="46"/>
    </row>
    <row r="25790" spans="1:13" x14ac:dyDescent="0.3">
      <c r="A25790"/>
      <c r="B25790"/>
      <c r="C25790" s="29"/>
      <c r="D25790"/>
      <c r="E25790" s="44"/>
      <c r="F25790" s="29"/>
      <c r="G25790" s="45"/>
      <c r="L25790"/>
      <c r="M25790" s="46"/>
    </row>
    <row r="25791" spans="1:13" x14ac:dyDescent="0.3">
      <c r="A25791"/>
      <c r="B25791"/>
      <c r="C25791" s="29"/>
      <c r="D25791"/>
      <c r="E25791" s="44"/>
      <c r="F25791" s="29"/>
      <c r="G25791" s="45"/>
      <c r="L25791"/>
      <c r="M25791" s="46"/>
    </row>
    <row r="25792" spans="1:13" x14ac:dyDescent="0.3">
      <c r="A25792"/>
      <c r="B25792"/>
      <c r="C25792" s="29"/>
      <c r="D25792"/>
      <c r="E25792" s="44"/>
      <c r="F25792" s="29"/>
      <c r="G25792" s="45"/>
      <c r="L25792"/>
      <c r="M25792" s="46"/>
    </row>
    <row r="25793" spans="1:13" x14ac:dyDescent="0.3">
      <c r="A25793"/>
      <c r="B25793"/>
      <c r="C25793" s="29"/>
      <c r="D25793"/>
      <c r="E25793" s="44"/>
      <c r="F25793" s="29"/>
      <c r="G25793" s="45"/>
      <c r="L25793"/>
      <c r="M25793" s="46"/>
    </row>
    <row r="25794" spans="1:13" x14ac:dyDescent="0.3">
      <c r="A25794"/>
      <c r="B25794"/>
      <c r="C25794" s="29"/>
      <c r="D25794"/>
      <c r="E25794" s="44"/>
      <c r="F25794" s="29"/>
      <c r="G25794" s="45"/>
      <c r="L25794"/>
      <c r="M25794" s="46"/>
    </row>
    <row r="25795" spans="1:13" x14ac:dyDescent="0.3">
      <c r="A25795"/>
      <c r="B25795"/>
      <c r="C25795" s="29"/>
      <c r="D25795"/>
      <c r="E25795" s="44"/>
      <c r="F25795" s="29"/>
      <c r="G25795" s="45"/>
      <c r="L25795"/>
      <c r="M25795" s="46"/>
    </row>
    <row r="25796" spans="1:13" x14ac:dyDescent="0.3">
      <c r="A25796"/>
      <c r="B25796"/>
      <c r="C25796" s="29"/>
      <c r="D25796"/>
      <c r="E25796" s="44"/>
      <c r="F25796" s="29"/>
      <c r="G25796" s="45"/>
      <c r="L25796"/>
      <c r="M25796" s="46"/>
    </row>
    <row r="25797" spans="1:13" x14ac:dyDescent="0.3">
      <c r="A25797"/>
      <c r="B25797"/>
      <c r="C25797" s="29"/>
      <c r="D25797"/>
      <c r="E25797" s="44"/>
      <c r="F25797" s="29"/>
      <c r="G25797" s="45"/>
      <c r="L25797"/>
      <c r="M25797" s="46"/>
    </row>
    <row r="25798" spans="1:13" x14ac:dyDescent="0.3">
      <c r="A25798"/>
      <c r="B25798"/>
      <c r="C25798" s="29"/>
      <c r="D25798"/>
      <c r="E25798" s="44"/>
      <c r="F25798" s="29"/>
      <c r="G25798" s="45"/>
      <c r="L25798"/>
      <c r="M25798" s="46"/>
    </row>
    <row r="25799" spans="1:13" x14ac:dyDescent="0.3">
      <c r="A25799"/>
      <c r="B25799"/>
      <c r="C25799" s="29"/>
      <c r="D25799"/>
      <c r="E25799" s="44"/>
      <c r="F25799" s="29"/>
      <c r="G25799" s="45"/>
      <c r="L25799"/>
      <c r="M25799" s="46"/>
    </row>
    <row r="25800" spans="1:13" x14ac:dyDescent="0.3">
      <c r="A25800"/>
      <c r="B25800"/>
      <c r="C25800" s="29"/>
      <c r="D25800"/>
      <c r="E25800" s="44"/>
      <c r="F25800" s="29"/>
      <c r="G25800" s="45"/>
      <c r="L25800"/>
      <c r="M25800" s="46"/>
    </row>
    <row r="25801" spans="1:13" x14ac:dyDescent="0.3">
      <c r="A25801"/>
      <c r="B25801"/>
      <c r="C25801" s="29"/>
      <c r="D25801"/>
      <c r="E25801" s="44"/>
      <c r="F25801" s="29"/>
      <c r="G25801" s="45"/>
      <c r="L25801"/>
      <c r="M25801" s="46"/>
    </row>
    <row r="25802" spans="1:13" x14ac:dyDescent="0.3">
      <c r="A25802"/>
      <c r="B25802"/>
      <c r="C25802" s="29"/>
      <c r="D25802"/>
      <c r="E25802" s="44"/>
      <c r="F25802" s="29"/>
      <c r="G25802" s="45"/>
      <c r="L25802"/>
      <c r="M25802" s="46"/>
    </row>
    <row r="25803" spans="1:13" x14ac:dyDescent="0.3">
      <c r="A25803"/>
      <c r="B25803"/>
      <c r="C25803" s="29"/>
      <c r="D25803"/>
      <c r="E25803" s="44"/>
      <c r="F25803" s="29"/>
      <c r="G25803" s="45"/>
      <c r="L25803"/>
      <c r="M25803" s="46"/>
    </row>
    <row r="25804" spans="1:13" x14ac:dyDescent="0.3">
      <c r="A25804"/>
      <c r="B25804"/>
      <c r="C25804" s="29"/>
      <c r="D25804"/>
      <c r="E25804" s="44"/>
      <c r="F25804" s="29"/>
      <c r="G25804" s="45"/>
      <c r="L25804"/>
      <c r="M25804" s="46"/>
    </row>
    <row r="25805" spans="1:13" x14ac:dyDescent="0.3">
      <c r="A25805"/>
      <c r="B25805"/>
      <c r="C25805" s="29"/>
      <c r="D25805"/>
      <c r="E25805" s="44"/>
      <c r="F25805" s="29"/>
      <c r="G25805" s="45"/>
      <c r="L25805"/>
      <c r="M25805" s="46"/>
    </row>
    <row r="25806" spans="1:13" x14ac:dyDescent="0.3">
      <c r="A25806"/>
      <c r="B25806"/>
      <c r="C25806" s="29"/>
      <c r="D25806"/>
      <c r="E25806" s="44"/>
      <c r="F25806" s="29"/>
      <c r="G25806" s="45"/>
      <c r="L25806"/>
      <c r="M25806" s="46"/>
    </row>
    <row r="25807" spans="1:13" x14ac:dyDescent="0.3">
      <c r="A25807"/>
      <c r="B25807"/>
      <c r="C25807" s="29"/>
      <c r="D25807"/>
      <c r="E25807" s="44"/>
      <c r="F25807" s="29"/>
      <c r="G25807" s="45"/>
      <c r="L25807"/>
      <c r="M25807" s="46"/>
    </row>
    <row r="25808" spans="1:13" x14ac:dyDescent="0.3">
      <c r="A25808"/>
      <c r="B25808"/>
      <c r="C25808" s="29"/>
      <c r="D25808"/>
      <c r="E25808" s="44"/>
      <c r="F25808" s="29"/>
      <c r="G25808" s="45"/>
      <c r="L25808"/>
      <c r="M25808" s="46"/>
    </row>
    <row r="25809" spans="1:13" x14ac:dyDescent="0.3">
      <c r="A25809"/>
      <c r="B25809"/>
      <c r="C25809" s="29"/>
      <c r="D25809"/>
      <c r="E25809" s="44"/>
      <c r="F25809" s="29"/>
      <c r="G25809" s="45"/>
      <c r="L25809"/>
      <c r="M25809" s="46"/>
    </row>
    <row r="25810" spans="1:13" x14ac:dyDescent="0.3">
      <c r="A25810"/>
      <c r="B25810"/>
      <c r="C25810" s="29"/>
      <c r="D25810"/>
      <c r="E25810" s="44"/>
      <c r="F25810" s="29"/>
      <c r="G25810" s="45"/>
      <c r="L25810"/>
      <c r="M25810" s="46"/>
    </row>
    <row r="25811" spans="1:13" x14ac:dyDescent="0.3">
      <c r="A25811"/>
      <c r="B25811"/>
      <c r="C25811" s="29"/>
      <c r="D25811"/>
      <c r="E25811" s="44"/>
      <c r="F25811" s="29"/>
      <c r="G25811" s="45"/>
      <c r="L25811"/>
      <c r="M25811" s="46"/>
    </row>
    <row r="25812" spans="1:13" x14ac:dyDescent="0.3">
      <c r="A25812"/>
      <c r="B25812"/>
      <c r="C25812" s="29"/>
      <c r="D25812"/>
      <c r="E25812" s="44"/>
      <c r="F25812" s="29"/>
      <c r="G25812" s="45"/>
      <c r="L25812"/>
      <c r="M25812" s="46"/>
    </row>
    <row r="25813" spans="1:13" x14ac:dyDescent="0.3">
      <c r="A25813"/>
      <c r="B25813"/>
      <c r="C25813" s="29"/>
      <c r="D25813"/>
      <c r="E25813" s="44"/>
      <c r="F25813" s="29"/>
      <c r="G25813" s="45"/>
      <c r="L25813"/>
      <c r="M25813" s="46"/>
    </row>
    <row r="25814" spans="1:13" x14ac:dyDescent="0.3">
      <c r="A25814"/>
      <c r="B25814"/>
      <c r="C25814" s="29"/>
      <c r="D25814"/>
      <c r="E25814" s="44"/>
      <c r="F25814" s="29"/>
      <c r="G25814" s="45"/>
      <c r="L25814"/>
      <c r="M25814" s="46"/>
    </row>
    <row r="25815" spans="1:13" x14ac:dyDescent="0.3">
      <c r="A25815"/>
      <c r="B25815"/>
      <c r="C25815" s="29"/>
      <c r="D25815"/>
      <c r="E25815" s="44"/>
      <c r="F25815" s="29"/>
      <c r="G25815" s="45"/>
      <c r="L25815"/>
      <c r="M25815" s="46"/>
    </row>
    <row r="25816" spans="1:13" x14ac:dyDescent="0.3">
      <c r="A25816"/>
      <c r="B25816"/>
      <c r="C25816" s="29"/>
      <c r="D25816"/>
      <c r="E25816" s="44"/>
      <c r="F25816" s="29"/>
      <c r="G25816" s="45"/>
      <c r="L25816"/>
      <c r="M25816" s="46"/>
    </row>
    <row r="25817" spans="1:13" x14ac:dyDescent="0.3">
      <c r="A25817"/>
      <c r="B25817"/>
      <c r="C25817" s="29"/>
      <c r="D25817"/>
      <c r="E25817" s="44"/>
      <c r="F25817" s="29"/>
      <c r="G25817" s="45"/>
      <c r="L25817"/>
      <c r="M25817" s="46"/>
    </row>
    <row r="25818" spans="1:13" x14ac:dyDescent="0.3">
      <c r="A25818"/>
      <c r="B25818"/>
      <c r="C25818" s="29"/>
      <c r="D25818"/>
      <c r="E25818" s="44"/>
      <c r="F25818" s="29"/>
      <c r="G25818" s="45"/>
      <c r="L25818"/>
      <c r="M25818" s="46"/>
    </row>
    <row r="25819" spans="1:13" x14ac:dyDescent="0.3">
      <c r="A25819"/>
      <c r="B25819"/>
      <c r="C25819" s="29"/>
      <c r="D25819"/>
      <c r="E25819" s="44"/>
      <c r="F25819" s="29"/>
      <c r="G25819" s="45"/>
      <c r="L25819"/>
      <c r="M25819" s="46"/>
    </row>
    <row r="25820" spans="1:13" x14ac:dyDescent="0.3">
      <c r="A25820"/>
      <c r="B25820"/>
      <c r="C25820" s="29"/>
      <c r="D25820"/>
      <c r="E25820" s="44"/>
      <c r="F25820" s="29"/>
      <c r="G25820" s="45"/>
      <c r="L25820"/>
      <c r="M25820" s="46"/>
    </row>
    <row r="25821" spans="1:13" x14ac:dyDescent="0.3">
      <c r="A25821"/>
      <c r="B25821"/>
      <c r="C25821" s="29"/>
      <c r="D25821"/>
      <c r="E25821" s="44"/>
      <c r="F25821" s="29"/>
      <c r="G25821" s="45"/>
      <c r="L25821"/>
      <c r="M25821" s="46"/>
    </row>
    <row r="25822" spans="1:13" x14ac:dyDescent="0.3">
      <c r="A25822"/>
      <c r="B25822"/>
      <c r="C25822" s="29"/>
      <c r="D25822"/>
      <c r="E25822" s="44"/>
      <c r="F25822" s="29"/>
      <c r="G25822" s="45"/>
      <c r="L25822"/>
      <c r="M25822" s="46"/>
    </row>
    <row r="25823" spans="1:13" x14ac:dyDescent="0.3">
      <c r="A25823"/>
      <c r="B25823"/>
      <c r="C25823" s="29"/>
      <c r="D25823"/>
      <c r="E25823" s="44"/>
      <c r="F25823" s="29"/>
      <c r="G25823" s="45"/>
      <c r="L25823"/>
      <c r="M25823" s="46"/>
    </row>
    <row r="25824" spans="1:13" x14ac:dyDescent="0.3">
      <c r="A25824"/>
      <c r="B25824"/>
      <c r="C25824" s="29"/>
      <c r="D25824"/>
      <c r="E25824" s="44"/>
      <c r="F25824" s="29"/>
      <c r="G25824" s="45"/>
      <c r="L25824"/>
      <c r="M25824" s="46"/>
    </row>
    <row r="25825" spans="1:13" x14ac:dyDescent="0.3">
      <c r="A25825"/>
      <c r="B25825"/>
      <c r="C25825" s="29"/>
      <c r="D25825"/>
      <c r="E25825" s="44"/>
      <c r="F25825" s="29"/>
      <c r="G25825" s="45"/>
      <c r="L25825"/>
      <c r="M25825" s="46"/>
    </row>
    <row r="25826" spans="1:13" x14ac:dyDescent="0.3">
      <c r="A25826"/>
      <c r="B25826"/>
      <c r="C25826" s="29"/>
      <c r="D25826"/>
      <c r="E25826" s="44"/>
      <c r="F25826" s="29"/>
      <c r="G25826" s="45"/>
      <c r="L25826"/>
      <c r="M25826" s="46"/>
    </row>
    <row r="25827" spans="1:13" x14ac:dyDescent="0.3">
      <c r="A25827"/>
      <c r="B25827"/>
      <c r="C25827" s="29"/>
      <c r="D25827"/>
      <c r="E25827" s="44"/>
      <c r="F25827" s="29"/>
      <c r="G25827" s="45"/>
      <c r="L25827"/>
      <c r="M25827" s="46"/>
    </row>
    <row r="25828" spans="1:13" x14ac:dyDescent="0.3">
      <c r="A25828"/>
      <c r="B25828"/>
      <c r="C25828" s="29"/>
      <c r="D25828"/>
      <c r="E25828" s="44"/>
      <c r="F25828" s="29"/>
      <c r="G25828" s="45"/>
      <c r="L25828"/>
      <c r="M25828" s="46"/>
    </row>
    <row r="25829" spans="1:13" x14ac:dyDescent="0.3">
      <c r="A25829"/>
      <c r="B25829"/>
      <c r="C25829" s="29"/>
      <c r="D25829"/>
      <c r="E25829" s="44"/>
      <c r="F25829" s="29"/>
      <c r="G25829" s="45"/>
      <c r="L25829"/>
      <c r="M25829" s="46"/>
    </row>
    <row r="25830" spans="1:13" x14ac:dyDescent="0.3">
      <c r="A25830"/>
      <c r="B25830"/>
      <c r="C25830" s="29"/>
      <c r="D25830"/>
      <c r="E25830" s="44"/>
      <c r="F25830" s="29"/>
      <c r="G25830" s="45"/>
      <c r="L25830"/>
      <c r="M25830" s="46"/>
    </row>
    <row r="25831" spans="1:13" x14ac:dyDescent="0.3">
      <c r="A25831"/>
      <c r="B25831"/>
      <c r="C25831" s="29"/>
      <c r="D25831"/>
      <c r="E25831" s="44"/>
      <c r="F25831" s="29"/>
      <c r="G25831" s="45"/>
      <c r="L25831"/>
      <c r="M25831" s="46"/>
    </row>
    <row r="25832" spans="1:13" x14ac:dyDescent="0.3">
      <c r="A25832"/>
      <c r="B25832"/>
      <c r="C25832" s="29"/>
      <c r="D25832"/>
      <c r="E25832" s="44"/>
      <c r="F25832" s="29"/>
      <c r="G25832" s="45"/>
      <c r="L25832"/>
      <c r="M25832" s="46"/>
    </row>
    <row r="25833" spans="1:13" x14ac:dyDescent="0.3">
      <c r="A25833"/>
      <c r="B25833"/>
      <c r="C25833" s="29"/>
      <c r="D25833"/>
      <c r="E25833" s="44"/>
      <c r="F25833" s="29"/>
      <c r="G25833" s="45"/>
      <c r="L25833"/>
      <c r="M25833" s="46"/>
    </row>
    <row r="25834" spans="1:13" x14ac:dyDescent="0.3">
      <c r="A25834"/>
      <c r="B25834"/>
      <c r="C25834" s="29"/>
      <c r="D25834"/>
      <c r="E25834" s="44"/>
      <c r="F25834" s="29"/>
      <c r="G25834" s="45"/>
      <c r="L25834"/>
      <c r="M25834" s="46"/>
    </row>
    <row r="25835" spans="1:13" x14ac:dyDescent="0.3">
      <c r="A25835"/>
      <c r="B25835"/>
      <c r="C25835" s="29"/>
      <c r="D25835"/>
      <c r="E25835" s="44"/>
      <c r="F25835" s="29"/>
      <c r="G25835" s="45"/>
      <c r="L25835"/>
      <c r="M25835" s="46"/>
    </row>
    <row r="25836" spans="1:13" x14ac:dyDescent="0.3">
      <c r="A25836"/>
      <c r="B25836"/>
      <c r="C25836" s="29"/>
      <c r="D25836"/>
      <c r="E25836" s="44"/>
      <c r="F25836" s="29"/>
      <c r="G25836" s="45"/>
      <c r="L25836"/>
      <c r="M25836" s="46"/>
    </row>
    <row r="25837" spans="1:13" x14ac:dyDescent="0.3">
      <c r="A25837"/>
      <c r="B25837"/>
      <c r="C25837" s="29"/>
      <c r="D25837"/>
      <c r="E25837" s="44"/>
      <c r="F25837" s="29"/>
      <c r="G25837" s="45"/>
      <c r="L25837"/>
      <c r="M25837" s="46"/>
    </row>
    <row r="25838" spans="1:13" x14ac:dyDescent="0.3">
      <c r="A25838"/>
      <c r="B25838"/>
      <c r="C25838" s="29"/>
      <c r="D25838"/>
      <c r="E25838" s="44"/>
      <c r="F25838" s="29"/>
      <c r="G25838" s="45"/>
      <c r="L25838"/>
      <c r="M25838" s="46"/>
    </row>
    <row r="25839" spans="1:13" x14ac:dyDescent="0.3">
      <c r="A25839"/>
      <c r="B25839"/>
      <c r="C25839" s="29"/>
      <c r="D25839"/>
      <c r="E25839" s="44"/>
      <c r="F25839" s="29"/>
      <c r="G25839" s="45"/>
      <c r="L25839"/>
      <c r="M25839" s="46"/>
    </row>
    <row r="25840" spans="1:13" x14ac:dyDescent="0.3">
      <c r="A25840"/>
      <c r="B25840"/>
      <c r="C25840" s="29"/>
      <c r="D25840"/>
      <c r="E25840" s="44"/>
      <c r="F25840" s="29"/>
      <c r="G25840" s="45"/>
      <c r="L25840"/>
      <c r="M25840" s="46"/>
    </row>
    <row r="25841" spans="1:13" x14ac:dyDescent="0.3">
      <c r="A25841"/>
      <c r="B25841"/>
      <c r="C25841" s="29"/>
      <c r="D25841"/>
      <c r="E25841" s="44"/>
      <c r="F25841" s="29"/>
      <c r="G25841" s="45"/>
      <c r="L25841"/>
      <c r="M25841" s="46"/>
    </row>
    <row r="25842" spans="1:13" x14ac:dyDescent="0.3">
      <c r="A25842"/>
      <c r="B25842"/>
      <c r="C25842" s="29"/>
      <c r="D25842"/>
      <c r="E25842" s="44"/>
      <c r="F25842" s="29"/>
      <c r="G25842" s="45"/>
      <c r="L25842"/>
      <c r="M25842" s="46"/>
    </row>
    <row r="25843" spans="1:13" x14ac:dyDescent="0.3">
      <c r="A25843"/>
      <c r="B25843"/>
      <c r="C25843" s="29"/>
      <c r="D25843"/>
      <c r="E25843" s="44"/>
      <c r="F25843" s="29"/>
      <c r="G25843" s="45"/>
      <c r="L25843"/>
      <c r="M25843" s="46"/>
    </row>
    <row r="25844" spans="1:13" x14ac:dyDescent="0.3">
      <c r="A25844"/>
      <c r="B25844"/>
      <c r="C25844" s="29"/>
      <c r="D25844"/>
      <c r="E25844" s="44"/>
      <c r="F25844" s="29"/>
      <c r="G25844" s="45"/>
      <c r="L25844"/>
      <c r="M25844" s="46"/>
    </row>
    <row r="25845" spans="1:13" x14ac:dyDescent="0.3">
      <c r="A25845"/>
      <c r="B25845"/>
      <c r="C25845" s="29"/>
      <c r="D25845"/>
      <c r="E25845" s="44"/>
      <c r="F25845" s="29"/>
      <c r="G25845" s="45"/>
      <c r="L25845"/>
      <c r="M25845" s="46"/>
    </row>
    <row r="25846" spans="1:13" x14ac:dyDescent="0.3">
      <c r="A25846"/>
      <c r="B25846"/>
      <c r="C25846" s="29"/>
      <c r="D25846"/>
      <c r="E25846" s="44"/>
      <c r="F25846" s="29"/>
      <c r="G25846" s="45"/>
      <c r="L25846"/>
      <c r="M25846" s="46"/>
    </row>
    <row r="25847" spans="1:13" x14ac:dyDescent="0.3">
      <c r="A25847"/>
      <c r="B25847"/>
      <c r="C25847" s="29"/>
      <c r="D25847"/>
      <c r="E25847" s="44"/>
      <c r="F25847" s="29"/>
      <c r="G25847" s="45"/>
      <c r="L25847"/>
      <c r="M25847" s="46"/>
    </row>
    <row r="25848" spans="1:13" x14ac:dyDescent="0.3">
      <c r="A25848"/>
      <c r="B25848"/>
      <c r="C25848" s="29"/>
      <c r="D25848"/>
      <c r="E25848" s="44"/>
      <c r="F25848" s="29"/>
      <c r="G25848" s="45"/>
      <c r="L25848"/>
      <c r="M25848" s="46"/>
    </row>
    <row r="25849" spans="1:13" x14ac:dyDescent="0.3">
      <c r="A25849"/>
      <c r="B25849"/>
      <c r="C25849" s="29"/>
      <c r="D25849"/>
      <c r="E25849" s="44"/>
      <c r="F25849" s="29"/>
      <c r="G25849" s="45"/>
      <c r="L25849"/>
      <c r="M25849" s="46"/>
    </row>
    <row r="25850" spans="1:13" x14ac:dyDescent="0.3">
      <c r="A25850"/>
      <c r="B25850"/>
      <c r="C25850" s="29"/>
      <c r="D25850"/>
      <c r="E25850" s="44"/>
      <c r="F25850" s="29"/>
      <c r="G25850" s="45"/>
      <c r="L25850"/>
      <c r="M25850" s="46"/>
    </row>
    <row r="25851" spans="1:13" x14ac:dyDescent="0.3">
      <c r="A25851"/>
      <c r="B25851"/>
      <c r="C25851" s="29"/>
      <c r="D25851"/>
      <c r="E25851" s="44"/>
      <c r="F25851" s="29"/>
      <c r="G25851" s="45"/>
      <c r="L25851"/>
      <c r="M25851" s="46"/>
    </row>
    <row r="25852" spans="1:13" x14ac:dyDescent="0.3">
      <c r="A25852"/>
      <c r="B25852"/>
      <c r="C25852" s="29"/>
      <c r="D25852"/>
      <c r="E25852" s="44"/>
      <c r="F25852" s="29"/>
      <c r="G25852" s="45"/>
      <c r="L25852"/>
      <c r="M25852" s="46"/>
    </row>
    <row r="25853" spans="1:13" x14ac:dyDescent="0.3">
      <c r="A25853"/>
      <c r="B25853"/>
      <c r="C25853" s="29"/>
      <c r="D25853"/>
      <c r="E25853" s="44"/>
      <c r="F25853" s="29"/>
      <c r="G25853" s="45"/>
      <c r="L25853"/>
      <c r="M25853" s="46"/>
    </row>
    <row r="25854" spans="1:13" x14ac:dyDescent="0.3">
      <c r="A25854"/>
      <c r="B25854"/>
      <c r="C25854" s="29"/>
      <c r="D25854"/>
      <c r="E25854" s="44"/>
      <c r="F25854" s="29"/>
      <c r="G25854" s="45"/>
      <c r="L25854"/>
      <c r="M25854" s="46"/>
    </row>
    <row r="25855" spans="1:13" x14ac:dyDescent="0.3">
      <c r="A25855"/>
      <c r="B25855"/>
      <c r="C25855" s="29"/>
      <c r="D25855"/>
      <c r="E25855" s="44"/>
      <c r="F25855" s="29"/>
      <c r="G25855" s="45"/>
      <c r="L25855"/>
      <c r="M25855" s="46"/>
    </row>
    <row r="25856" spans="1:13" x14ac:dyDescent="0.3">
      <c r="A25856"/>
      <c r="B25856"/>
      <c r="C25856" s="29"/>
      <c r="D25856"/>
      <c r="E25856" s="44"/>
      <c r="F25856" s="29"/>
      <c r="G25856" s="45"/>
      <c r="L25856"/>
      <c r="M25856" s="46"/>
    </row>
    <row r="25857" spans="1:13" x14ac:dyDescent="0.3">
      <c r="A25857"/>
      <c r="B25857"/>
      <c r="C25857" s="29"/>
      <c r="D25857"/>
      <c r="E25857" s="44"/>
      <c r="F25857" s="29"/>
      <c r="G25857" s="45"/>
      <c r="L25857"/>
      <c r="M25857" s="46"/>
    </row>
    <row r="25858" spans="1:13" x14ac:dyDescent="0.3">
      <c r="A25858"/>
      <c r="B25858"/>
      <c r="C25858" s="29"/>
      <c r="D25858"/>
      <c r="E25858" s="44"/>
      <c r="F25858" s="29"/>
      <c r="G25858" s="45"/>
      <c r="L25858"/>
      <c r="M25858" s="46"/>
    </row>
    <row r="25859" spans="1:13" x14ac:dyDescent="0.3">
      <c r="A25859"/>
      <c r="B25859"/>
      <c r="C25859" s="29"/>
      <c r="D25859"/>
      <c r="E25859" s="44"/>
      <c r="F25859" s="29"/>
      <c r="G25859" s="45"/>
      <c r="L25859"/>
      <c r="M25859" s="46"/>
    </row>
    <row r="25860" spans="1:13" x14ac:dyDescent="0.3">
      <c r="A25860"/>
      <c r="B25860"/>
      <c r="C25860" s="29"/>
      <c r="D25860"/>
      <c r="E25860" s="44"/>
      <c r="F25860" s="29"/>
      <c r="G25860" s="45"/>
      <c r="L25860"/>
      <c r="M25860" s="46"/>
    </row>
    <row r="25861" spans="1:13" x14ac:dyDescent="0.3">
      <c r="A25861"/>
      <c r="B25861"/>
      <c r="C25861" s="29"/>
      <c r="D25861"/>
      <c r="E25861" s="44"/>
      <c r="F25861" s="29"/>
      <c r="G25861" s="45"/>
      <c r="L25861"/>
      <c r="M25861" s="46"/>
    </row>
    <row r="25862" spans="1:13" x14ac:dyDescent="0.3">
      <c r="A25862"/>
      <c r="B25862"/>
      <c r="C25862" s="29"/>
      <c r="D25862"/>
      <c r="E25862" s="44"/>
      <c r="F25862" s="29"/>
      <c r="G25862" s="45"/>
      <c r="L25862"/>
      <c r="M25862" s="46"/>
    </row>
    <row r="25863" spans="1:13" x14ac:dyDescent="0.3">
      <c r="A25863"/>
      <c r="B25863"/>
      <c r="C25863" s="29"/>
      <c r="D25863"/>
      <c r="E25863" s="44"/>
      <c r="F25863" s="29"/>
      <c r="G25863" s="45"/>
      <c r="L25863"/>
      <c r="M25863" s="46"/>
    </row>
    <row r="25864" spans="1:13" x14ac:dyDescent="0.3">
      <c r="A25864"/>
      <c r="B25864"/>
      <c r="C25864" s="29"/>
      <c r="D25864"/>
      <c r="E25864" s="44"/>
      <c r="F25864" s="29"/>
      <c r="G25864" s="45"/>
      <c r="L25864"/>
      <c r="M25864" s="46"/>
    </row>
    <row r="25865" spans="1:13" x14ac:dyDescent="0.3">
      <c r="A25865"/>
      <c r="B25865"/>
      <c r="C25865" s="29"/>
      <c r="D25865"/>
      <c r="E25865" s="44"/>
      <c r="F25865" s="29"/>
      <c r="G25865" s="45"/>
      <c r="L25865"/>
      <c r="M25865" s="46"/>
    </row>
    <row r="25866" spans="1:13" x14ac:dyDescent="0.3">
      <c r="A25866"/>
      <c r="B25866"/>
      <c r="C25866" s="29"/>
      <c r="D25866"/>
      <c r="E25866" s="44"/>
      <c r="F25866" s="29"/>
      <c r="G25866" s="45"/>
      <c r="L25866"/>
      <c r="M25866" s="46"/>
    </row>
    <row r="25867" spans="1:13" x14ac:dyDescent="0.3">
      <c r="A25867"/>
      <c r="B25867"/>
      <c r="C25867" s="29"/>
      <c r="D25867"/>
      <c r="E25867" s="44"/>
      <c r="F25867" s="29"/>
      <c r="G25867" s="45"/>
      <c r="L25867"/>
      <c r="M25867" s="46"/>
    </row>
    <row r="25868" spans="1:13" x14ac:dyDescent="0.3">
      <c r="A25868"/>
      <c r="B25868"/>
      <c r="C25868" s="29"/>
      <c r="D25868"/>
      <c r="E25868" s="44"/>
      <c r="F25868" s="29"/>
      <c r="G25868" s="45"/>
      <c r="L25868"/>
      <c r="M25868" s="46"/>
    </row>
    <row r="25869" spans="1:13" x14ac:dyDescent="0.3">
      <c r="A25869"/>
      <c r="B25869"/>
      <c r="C25869" s="29"/>
      <c r="D25869"/>
      <c r="E25869" s="44"/>
      <c r="F25869" s="29"/>
      <c r="G25869" s="45"/>
      <c r="L25869"/>
      <c r="M25869" s="46"/>
    </row>
    <row r="25870" spans="1:13" x14ac:dyDescent="0.3">
      <c r="A25870"/>
      <c r="B25870"/>
      <c r="C25870" s="29"/>
      <c r="D25870"/>
      <c r="E25870" s="44"/>
      <c r="F25870" s="29"/>
      <c r="G25870" s="45"/>
      <c r="L25870"/>
      <c r="M25870" s="46"/>
    </row>
    <row r="25871" spans="1:13" x14ac:dyDescent="0.3">
      <c r="A25871"/>
      <c r="B25871"/>
      <c r="C25871" s="29"/>
      <c r="D25871"/>
      <c r="E25871" s="44"/>
      <c r="F25871" s="29"/>
      <c r="G25871" s="45"/>
      <c r="L25871"/>
      <c r="M25871" s="46"/>
    </row>
    <row r="25872" spans="1:13" x14ac:dyDescent="0.3">
      <c r="A25872"/>
      <c r="B25872"/>
      <c r="C25872" s="29"/>
      <c r="D25872"/>
      <c r="E25872" s="44"/>
      <c r="F25872" s="29"/>
      <c r="G25872" s="45"/>
      <c r="L25872"/>
      <c r="M25872" s="46"/>
    </row>
    <row r="25873" spans="1:13" x14ac:dyDescent="0.3">
      <c r="A25873"/>
      <c r="B25873"/>
      <c r="C25873" s="29"/>
      <c r="D25873"/>
      <c r="E25873" s="44"/>
      <c r="F25873" s="29"/>
      <c r="G25873" s="45"/>
      <c r="L25873"/>
      <c r="M25873" s="46"/>
    </row>
    <row r="25874" spans="1:13" x14ac:dyDescent="0.3">
      <c r="A25874"/>
      <c r="B25874"/>
      <c r="C25874" s="29"/>
      <c r="D25874"/>
      <c r="E25874" s="44"/>
      <c r="F25874" s="29"/>
      <c r="G25874" s="45"/>
      <c r="L25874"/>
      <c r="M25874" s="46"/>
    </row>
    <row r="25875" spans="1:13" x14ac:dyDescent="0.3">
      <c r="A25875"/>
      <c r="B25875"/>
      <c r="C25875" s="29"/>
      <c r="D25875"/>
      <c r="E25875" s="44"/>
      <c r="F25875" s="29"/>
      <c r="G25875" s="45"/>
      <c r="L25875"/>
      <c r="M25875" s="46"/>
    </row>
    <row r="25876" spans="1:13" x14ac:dyDescent="0.3">
      <c r="A25876"/>
      <c r="B25876"/>
      <c r="C25876" s="29"/>
      <c r="D25876"/>
      <c r="E25876" s="44"/>
      <c r="F25876" s="29"/>
      <c r="G25876" s="45"/>
      <c r="L25876"/>
      <c r="M25876" s="46"/>
    </row>
    <row r="25877" spans="1:13" x14ac:dyDescent="0.3">
      <c r="A25877"/>
      <c r="B25877"/>
      <c r="C25877" s="29"/>
      <c r="D25877"/>
      <c r="E25877" s="44"/>
      <c r="F25877" s="29"/>
      <c r="G25877" s="45"/>
      <c r="L25877"/>
      <c r="M25877" s="46"/>
    </row>
    <row r="25878" spans="1:13" x14ac:dyDescent="0.3">
      <c r="A25878"/>
      <c r="B25878"/>
      <c r="C25878" s="29"/>
      <c r="D25878"/>
      <c r="E25878" s="44"/>
      <c r="F25878" s="29"/>
      <c r="G25878" s="45"/>
      <c r="L25878"/>
      <c r="M25878" s="46"/>
    </row>
    <row r="25879" spans="1:13" x14ac:dyDescent="0.3">
      <c r="A25879"/>
      <c r="B25879"/>
      <c r="C25879" s="29"/>
      <c r="D25879"/>
      <c r="E25879" s="44"/>
      <c r="F25879" s="29"/>
      <c r="G25879" s="45"/>
      <c r="L25879"/>
      <c r="M25879" s="46"/>
    </row>
    <row r="25880" spans="1:13" x14ac:dyDescent="0.3">
      <c r="A25880"/>
      <c r="B25880"/>
      <c r="C25880" s="29"/>
      <c r="D25880"/>
      <c r="E25880" s="44"/>
      <c r="F25880" s="29"/>
      <c r="G25880" s="45"/>
      <c r="L25880"/>
      <c r="M25880" s="46"/>
    </row>
    <row r="25881" spans="1:13" x14ac:dyDescent="0.3">
      <c r="A25881"/>
      <c r="B25881"/>
      <c r="C25881" s="29"/>
      <c r="D25881"/>
      <c r="E25881" s="44"/>
      <c r="F25881" s="29"/>
      <c r="G25881" s="45"/>
      <c r="L25881"/>
      <c r="M25881" s="46"/>
    </row>
    <row r="25882" spans="1:13" x14ac:dyDescent="0.3">
      <c r="A25882"/>
      <c r="B25882"/>
      <c r="C25882" s="29"/>
      <c r="D25882"/>
      <c r="E25882" s="44"/>
      <c r="F25882" s="29"/>
      <c r="G25882" s="45"/>
      <c r="L25882"/>
      <c r="M25882" s="46"/>
    </row>
    <row r="25883" spans="1:13" x14ac:dyDescent="0.3">
      <c r="A25883"/>
      <c r="B25883"/>
      <c r="C25883" s="29"/>
      <c r="D25883"/>
      <c r="E25883" s="44"/>
      <c r="F25883" s="29"/>
      <c r="G25883" s="45"/>
      <c r="L25883"/>
      <c r="M25883" s="46"/>
    </row>
    <row r="25884" spans="1:13" x14ac:dyDescent="0.3">
      <c r="A25884"/>
      <c r="B25884"/>
      <c r="C25884" s="29"/>
      <c r="D25884"/>
      <c r="E25884" s="44"/>
      <c r="F25884" s="29"/>
      <c r="G25884" s="45"/>
      <c r="L25884"/>
      <c r="M25884" s="46"/>
    </row>
    <row r="25885" spans="1:13" x14ac:dyDescent="0.3">
      <c r="A25885"/>
      <c r="B25885"/>
      <c r="C25885" s="29"/>
      <c r="D25885"/>
      <c r="E25885" s="44"/>
      <c r="F25885" s="29"/>
      <c r="G25885" s="45"/>
      <c r="L25885"/>
      <c r="M25885" s="46"/>
    </row>
    <row r="25886" spans="1:13" x14ac:dyDescent="0.3">
      <c r="A25886"/>
      <c r="B25886"/>
      <c r="C25886" s="29"/>
      <c r="D25886"/>
      <c r="E25886" s="44"/>
      <c r="F25886" s="29"/>
      <c r="G25886" s="45"/>
      <c r="L25886"/>
      <c r="M25886" s="46"/>
    </row>
    <row r="25887" spans="1:13" x14ac:dyDescent="0.3">
      <c r="A25887"/>
      <c r="B25887"/>
      <c r="C25887" s="29"/>
      <c r="D25887"/>
      <c r="E25887" s="44"/>
      <c r="F25887" s="29"/>
      <c r="G25887" s="45"/>
      <c r="L25887"/>
      <c r="M25887" s="46"/>
    </row>
    <row r="25888" spans="1:13" x14ac:dyDescent="0.3">
      <c r="A25888"/>
      <c r="B25888"/>
      <c r="C25888" s="29"/>
      <c r="D25888"/>
      <c r="E25888" s="44"/>
      <c r="F25888" s="29"/>
      <c r="G25888" s="45"/>
      <c r="L25888"/>
      <c r="M25888" s="46"/>
    </row>
    <row r="25889" spans="1:13" x14ac:dyDescent="0.3">
      <c r="A25889"/>
      <c r="B25889"/>
      <c r="C25889" s="29"/>
      <c r="D25889"/>
      <c r="E25889" s="44"/>
      <c r="F25889" s="29"/>
      <c r="G25889" s="45"/>
      <c r="L25889"/>
      <c r="M25889" s="46"/>
    </row>
    <row r="25890" spans="1:13" x14ac:dyDescent="0.3">
      <c r="A25890"/>
      <c r="B25890"/>
      <c r="C25890" s="29"/>
      <c r="D25890"/>
      <c r="E25890" s="44"/>
      <c r="F25890" s="29"/>
      <c r="G25890" s="45"/>
      <c r="L25890"/>
      <c r="M25890" s="46"/>
    </row>
    <row r="25891" spans="1:13" x14ac:dyDescent="0.3">
      <c r="A25891"/>
      <c r="B25891"/>
      <c r="C25891" s="29"/>
      <c r="D25891"/>
      <c r="E25891" s="44"/>
      <c r="F25891" s="29"/>
      <c r="G25891" s="45"/>
      <c r="L25891"/>
      <c r="M25891" s="46"/>
    </row>
    <row r="25892" spans="1:13" x14ac:dyDescent="0.3">
      <c r="A25892"/>
      <c r="B25892"/>
      <c r="C25892" s="29"/>
      <c r="D25892"/>
      <c r="E25892" s="44"/>
      <c r="F25892" s="29"/>
      <c r="G25892" s="45"/>
      <c r="L25892"/>
      <c r="M25892" s="46"/>
    </row>
    <row r="25893" spans="1:13" x14ac:dyDescent="0.3">
      <c r="A25893"/>
      <c r="B25893"/>
      <c r="C25893" s="29"/>
      <c r="D25893"/>
      <c r="E25893" s="44"/>
      <c r="F25893" s="29"/>
      <c r="G25893" s="45"/>
      <c r="L25893"/>
      <c r="M25893" s="46"/>
    </row>
    <row r="25894" spans="1:13" x14ac:dyDescent="0.3">
      <c r="A25894"/>
      <c r="B25894"/>
      <c r="C25894" s="29"/>
      <c r="D25894"/>
      <c r="E25894" s="44"/>
      <c r="F25894" s="29"/>
      <c r="G25894" s="45"/>
      <c r="L25894"/>
      <c r="M25894" s="46"/>
    </row>
    <row r="25895" spans="1:13" x14ac:dyDescent="0.3">
      <c r="A25895"/>
      <c r="B25895"/>
      <c r="C25895" s="29"/>
      <c r="D25895"/>
      <c r="E25895" s="44"/>
      <c r="F25895" s="29"/>
      <c r="G25895" s="45"/>
      <c r="L25895"/>
      <c r="M25895" s="46"/>
    </row>
    <row r="25896" spans="1:13" x14ac:dyDescent="0.3">
      <c r="A25896"/>
      <c r="B25896"/>
      <c r="C25896" s="29"/>
      <c r="D25896"/>
      <c r="E25896" s="44"/>
      <c r="F25896" s="29"/>
      <c r="G25896" s="45"/>
      <c r="L25896"/>
      <c r="M25896" s="46"/>
    </row>
    <row r="25897" spans="1:13" x14ac:dyDescent="0.3">
      <c r="A25897"/>
      <c r="B25897"/>
      <c r="C25897" s="29"/>
      <c r="D25897"/>
      <c r="E25897" s="44"/>
      <c r="F25897" s="29"/>
      <c r="G25897" s="45"/>
      <c r="L25897"/>
      <c r="M25897" s="46"/>
    </row>
    <row r="25898" spans="1:13" x14ac:dyDescent="0.3">
      <c r="A25898"/>
      <c r="B25898"/>
      <c r="C25898" s="29"/>
      <c r="D25898"/>
      <c r="E25898" s="44"/>
      <c r="F25898" s="29"/>
      <c r="G25898" s="45"/>
      <c r="L25898"/>
      <c r="M25898" s="46"/>
    </row>
    <row r="25899" spans="1:13" x14ac:dyDescent="0.3">
      <c r="A25899"/>
      <c r="B25899"/>
      <c r="C25899" s="29"/>
      <c r="D25899"/>
      <c r="E25899" s="44"/>
      <c r="F25899" s="29"/>
      <c r="G25899" s="45"/>
      <c r="L25899"/>
      <c r="M25899" s="46"/>
    </row>
    <row r="25900" spans="1:13" x14ac:dyDescent="0.3">
      <c r="A25900"/>
      <c r="B25900"/>
      <c r="C25900" s="29"/>
      <c r="D25900"/>
      <c r="E25900" s="44"/>
      <c r="F25900" s="29"/>
      <c r="G25900" s="45"/>
      <c r="L25900"/>
      <c r="M25900" s="46"/>
    </row>
    <row r="25901" spans="1:13" x14ac:dyDescent="0.3">
      <c r="A25901"/>
      <c r="B25901"/>
      <c r="C25901" s="29"/>
      <c r="D25901"/>
      <c r="E25901" s="44"/>
      <c r="F25901" s="29"/>
      <c r="G25901" s="45"/>
      <c r="L25901"/>
      <c r="M25901" s="46"/>
    </row>
    <row r="25902" spans="1:13" x14ac:dyDescent="0.3">
      <c r="A25902"/>
      <c r="B25902"/>
      <c r="C25902" s="29"/>
      <c r="D25902"/>
      <c r="E25902" s="44"/>
      <c r="F25902" s="29"/>
      <c r="G25902" s="45"/>
      <c r="L25902"/>
      <c r="M25902" s="46"/>
    </row>
    <row r="25903" spans="1:13" x14ac:dyDescent="0.3">
      <c r="A25903"/>
      <c r="B25903"/>
      <c r="C25903" s="29"/>
      <c r="D25903"/>
      <c r="E25903" s="44"/>
      <c r="F25903" s="29"/>
      <c r="G25903" s="45"/>
      <c r="L25903"/>
      <c r="M25903" s="46"/>
    </row>
    <row r="25904" spans="1:13" x14ac:dyDescent="0.3">
      <c r="A25904"/>
      <c r="B25904"/>
      <c r="C25904" s="29"/>
      <c r="D25904"/>
      <c r="E25904" s="44"/>
      <c r="F25904" s="29"/>
      <c r="G25904" s="45"/>
      <c r="L25904"/>
      <c r="M25904" s="46"/>
    </row>
    <row r="25905" spans="1:13" x14ac:dyDescent="0.3">
      <c r="A25905"/>
      <c r="B25905"/>
      <c r="C25905" s="29"/>
      <c r="D25905"/>
      <c r="E25905" s="44"/>
      <c r="F25905" s="29"/>
      <c r="G25905" s="45"/>
      <c r="L25905"/>
      <c r="M25905" s="46"/>
    </row>
    <row r="25906" spans="1:13" x14ac:dyDescent="0.3">
      <c r="A25906"/>
      <c r="B25906"/>
      <c r="C25906" s="29"/>
      <c r="D25906"/>
      <c r="E25906" s="44"/>
      <c r="F25906" s="29"/>
      <c r="G25906" s="45"/>
      <c r="L25906"/>
      <c r="M25906" s="46"/>
    </row>
    <row r="25907" spans="1:13" x14ac:dyDescent="0.3">
      <c r="A25907"/>
      <c r="B25907"/>
      <c r="C25907" s="29"/>
      <c r="D25907"/>
      <c r="E25907" s="44"/>
      <c r="F25907" s="29"/>
      <c r="G25907" s="45"/>
      <c r="L25907"/>
      <c r="M25907" s="46"/>
    </row>
    <row r="25908" spans="1:13" x14ac:dyDescent="0.3">
      <c r="A25908"/>
      <c r="B25908"/>
      <c r="C25908" s="29"/>
      <c r="D25908"/>
      <c r="E25908" s="44"/>
      <c r="F25908" s="29"/>
      <c r="G25908" s="45"/>
      <c r="L25908"/>
      <c r="M25908" s="46"/>
    </row>
    <row r="25909" spans="1:13" x14ac:dyDescent="0.3">
      <c r="A25909"/>
      <c r="B25909"/>
      <c r="C25909" s="29"/>
      <c r="D25909"/>
      <c r="E25909" s="44"/>
      <c r="F25909" s="29"/>
      <c r="G25909" s="45"/>
      <c r="L25909"/>
      <c r="M25909" s="46"/>
    </row>
    <row r="25910" spans="1:13" x14ac:dyDescent="0.3">
      <c r="A25910"/>
      <c r="B25910"/>
      <c r="C25910" s="29"/>
      <c r="D25910"/>
      <c r="E25910" s="44"/>
      <c r="F25910" s="29"/>
      <c r="G25910" s="45"/>
      <c r="L25910"/>
      <c r="M25910" s="46"/>
    </row>
    <row r="25911" spans="1:13" x14ac:dyDescent="0.3">
      <c r="A25911"/>
      <c r="B25911"/>
      <c r="C25911" s="29"/>
      <c r="D25911"/>
      <c r="E25911" s="44"/>
      <c r="F25911" s="29"/>
      <c r="G25911" s="45"/>
      <c r="L25911"/>
      <c r="M25911" s="46"/>
    </row>
    <row r="25912" spans="1:13" x14ac:dyDescent="0.3">
      <c r="A25912"/>
      <c r="B25912"/>
      <c r="C25912" s="29"/>
      <c r="D25912"/>
      <c r="E25912" s="44"/>
      <c r="F25912" s="29"/>
      <c r="G25912" s="45"/>
      <c r="L25912"/>
      <c r="M25912" s="46"/>
    </row>
    <row r="25913" spans="1:13" x14ac:dyDescent="0.3">
      <c r="A25913"/>
      <c r="B25913"/>
      <c r="C25913" s="29"/>
      <c r="D25913"/>
      <c r="E25913" s="44"/>
      <c r="F25913" s="29"/>
      <c r="G25913" s="45"/>
      <c r="L25913"/>
      <c r="M25913" s="46"/>
    </row>
    <row r="25914" spans="1:13" x14ac:dyDescent="0.3">
      <c r="A25914"/>
      <c r="B25914"/>
      <c r="C25914" s="29"/>
      <c r="D25914"/>
      <c r="E25914" s="44"/>
      <c r="F25914" s="29"/>
      <c r="G25914" s="45"/>
      <c r="L25914"/>
      <c r="M25914" s="46"/>
    </row>
    <row r="25915" spans="1:13" x14ac:dyDescent="0.3">
      <c r="A25915"/>
      <c r="B25915"/>
      <c r="C25915" s="29"/>
      <c r="D25915"/>
      <c r="E25915" s="44"/>
      <c r="F25915" s="29"/>
      <c r="G25915" s="45"/>
      <c r="L25915"/>
      <c r="M25915" s="46"/>
    </row>
    <row r="25916" spans="1:13" x14ac:dyDescent="0.3">
      <c r="A25916"/>
      <c r="B25916"/>
      <c r="C25916" s="29"/>
      <c r="D25916"/>
      <c r="E25916" s="44"/>
      <c r="F25916" s="29"/>
      <c r="G25916" s="45"/>
      <c r="L25916"/>
      <c r="M25916" s="46"/>
    </row>
    <row r="25917" spans="1:13" x14ac:dyDescent="0.3">
      <c r="A25917"/>
      <c r="B25917"/>
      <c r="C25917" s="29"/>
      <c r="D25917"/>
      <c r="E25917" s="44"/>
      <c r="F25917" s="29"/>
      <c r="G25917" s="45"/>
      <c r="L25917"/>
      <c r="M25917" s="46"/>
    </row>
    <row r="25918" spans="1:13" x14ac:dyDescent="0.3">
      <c r="A25918"/>
      <c r="B25918"/>
      <c r="C25918" s="29"/>
      <c r="D25918"/>
      <c r="E25918" s="44"/>
      <c r="F25918" s="29"/>
      <c r="G25918" s="45"/>
      <c r="L25918"/>
      <c r="M25918" s="46"/>
    </row>
    <row r="25919" spans="1:13" x14ac:dyDescent="0.3">
      <c r="A25919"/>
      <c r="B25919"/>
      <c r="C25919" s="29"/>
      <c r="D25919"/>
      <c r="E25919" s="44"/>
      <c r="F25919" s="29"/>
      <c r="G25919" s="45"/>
      <c r="L25919"/>
      <c r="M25919" s="46"/>
    </row>
    <row r="25920" spans="1:13" x14ac:dyDescent="0.3">
      <c r="A25920"/>
      <c r="B25920"/>
      <c r="C25920" s="29"/>
      <c r="D25920"/>
      <c r="E25920" s="44"/>
      <c r="F25920" s="29"/>
      <c r="G25920" s="45"/>
      <c r="L25920"/>
      <c r="M25920" s="46"/>
    </row>
    <row r="25921" spans="1:13" x14ac:dyDescent="0.3">
      <c r="A25921"/>
      <c r="B25921"/>
      <c r="C25921" s="29"/>
      <c r="D25921"/>
      <c r="E25921" s="44"/>
      <c r="F25921" s="29"/>
      <c r="G25921" s="45"/>
      <c r="L25921"/>
      <c r="M25921" s="46"/>
    </row>
    <row r="25922" spans="1:13" x14ac:dyDescent="0.3">
      <c r="A25922"/>
      <c r="B25922"/>
      <c r="C25922" s="29"/>
      <c r="D25922"/>
      <c r="E25922" s="44"/>
      <c r="F25922" s="29"/>
      <c r="G25922" s="45"/>
      <c r="L25922"/>
      <c r="M25922" s="46"/>
    </row>
    <row r="25923" spans="1:13" x14ac:dyDescent="0.3">
      <c r="A25923"/>
      <c r="B25923"/>
      <c r="C25923" s="29"/>
      <c r="D25923"/>
      <c r="E25923" s="44"/>
      <c r="F25923" s="29"/>
      <c r="G25923" s="45"/>
      <c r="L25923"/>
      <c r="M25923" s="46"/>
    </row>
    <row r="25924" spans="1:13" x14ac:dyDescent="0.3">
      <c r="A25924"/>
      <c r="B25924"/>
      <c r="C25924" s="29"/>
      <c r="D25924"/>
      <c r="E25924" s="44"/>
      <c r="F25924" s="29"/>
      <c r="G25924" s="45"/>
      <c r="L25924"/>
      <c r="M25924" s="46"/>
    </row>
    <row r="25925" spans="1:13" x14ac:dyDescent="0.3">
      <c r="A25925"/>
      <c r="B25925"/>
      <c r="C25925" s="29"/>
      <c r="D25925"/>
      <c r="E25925" s="44"/>
      <c r="F25925" s="29"/>
      <c r="G25925" s="45"/>
      <c r="L25925"/>
      <c r="M25925" s="46"/>
    </row>
    <row r="25926" spans="1:13" x14ac:dyDescent="0.3">
      <c r="A25926"/>
      <c r="B25926"/>
      <c r="C25926" s="29"/>
      <c r="D25926"/>
      <c r="E25926" s="44"/>
      <c r="F25926" s="29"/>
      <c r="G25926" s="45"/>
      <c r="L25926"/>
      <c r="M25926" s="46"/>
    </row>
    <row r="25927" spans="1:13" x14ac:dyDescent="0.3">
      <c r="A25927"/>
      <c r="B25927"/>
      <c r="C25927" s="29"/>
      <c r="D25927"/>
      <c r="E25927" s="44"/>
      <c r="F25927" s="29"/>
      <c r="G25927" s="45"/>
      <c r="L25927"/>
      <c r="M25927" s="46"/>
    </row>
    <row r="25928" spans="1:13" x14ac:dyDescent="0.3">
      <c r="A25928"/>
      <c r="B25928"/>
      <c r="C25928" s="29"/>
      <c r="D25928"/>
      <c r="E25928" s="44"/>
      <c r="F25928" s="29"/>
      <c r="G25928" s="45"/>
      <c r="L25928"/>
      <c r="M25928" s="46"/>
    </row>
    <row r="25929" spans="1:13" x14ac:dyDescent="0.3">
      <c r="A25929"/>
      <c r="B25929"/>
      <c r="C25929" s="29"/>
      <c r="D25929"/>
      <c r="E25929" s="44"/>
      <c r="F25929" s="29"/>
      <c r="G25929" s="45"/>
      <c r="L25929"/>
      <c r="M25929" s="46"/>
    </row>
    <row r="25930" spans="1:13" x14ac:dyDescent="0.3">
      <c r="A25930"/>
      <c r="B25930"/>
      <c r="C25930" s="29"/>
      <c r="D25930"/>
      <c r="E25930" s="44"/>
      <c r="F25930" s="29"/>
      <c r="G25930" s="45"/>
      <c r="L25930"/>
      <c r="M25930" s="46"/>
    </row>
    <row r="25931" spans="1:13" x14ac:dyDescent="0.3">
      <c r="A25931"/>
      <c r="B25931"/>
      <c r="C25931" s="29"/>
      <c r="D25931"/>
      <c r="E25931" s="44"/>
      <c r="F25931" s="29"/>
      <c r="G25931" s="45"/>
      <c r="L25931"/>
      <c r="M25931" s="46"/>
    </row>
    <row r="25932" spans="1:13" x14ac:dyDescent="0.3">
      <c r="A25932"/>
      <c r="B25932"/>
      <c r="C25932" s="29"/>
      <c r="D25932"/>
      <c r="E25932" s="44"/>
      <c r="F25932" s="29"/>
      <c r="G25932" s="45"/>
      <c r="L25932"/>
      <c r="M25932" s="46"/>
    </row>
    <row r="25933" spans="1:13" x14ac:dyDescent="0.3">
      <c r="A25933"/>
      <c r="B25933"/>
      <c r="C25933" s="29"/>
      <c r="D25933"/>
      <c r="E25933" s="44"/>
      <c r="F25933" s="29"/>
      <c r="G25933" s="45"/>
      <c r="L25933"/>
      <c r="M25933" s="46"/>
    </row>
    <row r="25934" spans="1:13" x14ac:dyDescent="0.3">
      <c r="A25934"/>
      <c r="B25934"/>
      <c r="C25934" s="29"/>
      <c r="D25934"/>
      <c r="E25934" s="44"/>
      <c r="F25934" s="29"/>
      <c r="G25934" s="45"/>
      <c r="L25934"/>
      <c r="M25934" s="46"/>
    </row>
    <row r="25935" spans="1:13" x14ac:dyDescent="0.3">
      <c r="A25935"/>
      <c r="B25935"/>
      <c r="C25935" s="29"/>
      <c r="D25935"/>
      <c r="E25935" s="44"/>
      <c r="F25935" s="29"/>
      <c r="G25935" s="45"/>
      <c r="L25935"/>
      <c r="M25935" s="46"/>
    </row>
    <row r="25936" spans="1:13" x14ac:dyDescent="0.3">
      <c r="A25936"/>
      <c r="B25936"/>
      <c r="C25936" s="29"/>
      <c r="D25936"/>
      <c r="E25936" s="44"/>
      <c r="F25936" s="29"/>
      <c r="G25936" s="45"/>
      <c r="L25936"/>
      <c r="M25936" s="46"/>
    </row>
    <row r="25937" spans="1:13" x14ac:dyDescent="0.3">
      <c r="A25937"/>
      <c r="B25937"/>
      <c r="C25937" s="29"/>
      <c r="D25937"/>
      <c r="E25937" s="44"/>
      <c r="F25937" s="29"/>
      <c r="G25937" s="45"/>
      <c r="L25937"/>
      <c r="M25937" s="46"/>
    </row>
    <row r="25938" spans="1:13" x14ac:dyDescent="0.3">
      <c r="A25938"/>
      <c r="B25938"/>
      <c r="C25938" s="29"/>
      <c r="D25938"/>
      <c r="E25938" s="44"/>
      <c r="F25938" s="29"/>
      <c r="G25938" s="45"/>
      <c r="L25938"/>
      <c r="M25938" s="46"/>
    </row>
    <row r="25939" spans="1:13" x14ac:dyDescent="0.3">
      <c r="A25939"/>
      <c r="B25939"/>
      <c r="C25939" s="29"/>
      <c r="D25939"/>
      <c r="E25939" s="44"/>
      <c r="F25939" s="29"/>
      <c r="G25939" s="45"/>
      <c r="L25939"/>
      <c r="M25939" s="46"/>
    </row>
    <row r="25940" spans="1:13" x14ac:dyDescent="0.3">
      <c r="A25940"/>
      <c r="B25940"/>
      <c r="C25940" s="29"/>
      <c r="D25940"/>
      <c r="E25940" s="44"/>
      <c r="F25940" s="29"/>
      <c r="G25940" s="45"/>
      <c r="L25940"/>
      <c r="M25940" s="46"/>
    </row>
    <row r="25941" spans="1:13" x14ac:dyDescent="0.3">
      <c r="A25941"/>
      <c r="B25941"/>
      <c r="C25941" s="29"/>
      <c r="D25941"/>
      <c r="E25941" s="44"/>
      <c r="F25941" s="29"/>
      <c r="G25941" s="45"/>
      <c r="L25941"/>
      <c r="M25941" s="46"/>
    </row>
    <row r="25942" spans="1:13" x14ac:dyDescent="0.3">
      <c r="A25942"/>
      <c r="B25942"/>
      <c r="C25942" s="29"/>
      <c r="D25942"/>
      <c r="E25942" s="44"/>
      <c r="F25942" s="29"/>
      <c r="G25942" s="45"/>
      <c r="L25942"/>
      <c r="M25942" s="46"/>
    </row>
    <row r="25943" spans="1:13" x14ac:dyDescent="0.3">
      <c r="A25943"/>
      <c r="B25943"/>
      <c r="C25943" s="29"/>
      <c r="D25943"/>
      <c r="E25943" s="44"/>
      <c r="F25943" s="29"/>
      <c r="G25943" s="45"/>
      <c r="L25943"/>
      <c r="M25943" s="46"/>
    </row>
    <row r="25944" spans="1:13" x14ac:dyDescent="0.3">
      <c r="A25944"/>
      <c r="B25944"/>
      <c r="C25944" s="29"/>
      <c r="D25944"/>
      <c r="E25944" s="44"/>
      <c r="F25944" s="29"/>
      <c r="G25944" s="45"/>
      <c r="L25944"/>
      <c r="M25944" s="46"/>
    </row>
    <row r="25945" spans="1:13" x14ac:dyDescent="0.3">
      <c r="A25945"/>
      <c r="B25945"/>
      <c r="C25945" s="29"/>
      <c r="D25945"/>
      <c r="E25945" s="44"/>
      <c r="F25945" s="29"/>
      <c r="G25945" s="45"/>
      <c r="L25945"/>
      <c r="M25945" s="46"/>
    </row>
    <row r="25946" spans="1:13" x14ac:dyDescent="0.3">
      <c r="A25946"/>
      <c r="B25946"/>
      <c r="C25946" s="29"/>
      <c r="D25946"/>
      <c r="E25946" s="44"/>
      <c r="F25946" s="29"/>
      <c r="G25946" s="45"/>
      <c r="L25946"/>
      <c r="M25946" s="46"/>
    </row>
    <row r="25947" spans="1:13" x14ac:dyDescent="0.3">
      <c r="A25947"/>
      <c r="B25947"/>
      <c r="C25947" s="29"/>
      <c r="D25947"/>
      <c r="E25947" s="44"/>
      <c r="F25947" s="29"/>
      <c r="G25947" s="45"/>
      <c r="L25947"/>
      <c r="M25947" s="46"/>
    </row>
    <row r="25948" spans="1:13" x14ac:dyDescent="0.3">
      <c r="A25948"/>
      <c r="B25948"/>
      <c r="C25948" s="29"/>
      <c r="D25948"/>
      <c r="E25948" s="44"/>
      <c r="F25948" s="29"/>
      <c r="G25948" s="45"/>
      <c r="L25948"/>
      <c r="M25948" s="46"/>
    </row>
    <row r="25949" spans="1:13" x14ac:dyDescent="0.3">
      <c r="A25949"/>
      <c r="B25949"/>
      <c r="C25949" s="29"/>
      <c r="D25949"/>
      <c r="E25949" s="44"/>
      <c r="F25949" s="29"/>
      <c r="G25949" s="45"/>
      <c r="L25949"/>
      <c r="M25949" s="46"/>
    </row>
    <row r="25950" spans="1:13" x14ac:dyDescent="0.3">
      <c r="A25950"/>
      <c r="B25950"/>
      <c r="C25950" s="29"/>
      <c r="D25950"/>
      <c r="E25950" s="44"/>
      <c r="F25950" s="29"/>
      <c r="G25950" s="45"/>
      <c r="L25950"/>
      <c r="M25950" s="46"/>
    </row>
    <row r="25951" spans="1:13" x14ac:dyDescent="0.3">
      <c r="A25951"/>
      <c r="B25951"/>
      <c r="C25951" s="29"/>
      <c r="D25951"/>
      <c r="E25951" s="44"/>
      <c r="F25951" s="29"/>
      <c r="G25951" s="45"/>
      <c r="L25951"/>
      <c r="M25951" s="46"/>
    </row>
    <row r="25952" spans="1:13" x14ac:dyDescent="0.3">
      <c r="A25952"/>
      <c r="B25952"/>
      <c r="C25952" s="29"/>
      <c r="D25952"/>
      <c r="E25952" s="44"/>
      <c r="F25952" s="29"/>
      <c r="G25952" s="45"/>
      <c r="L25952"/>
      <c r="M25952" s="46"/>
    </row>
    <row r="25953" spans="1:13" x14ac:dyDescent="0.3">
      <c r="A25953"/>
      <c r="B25953"/>
      <c r="C25953" s="29"/>
      <c r="D25953"/>
      <c r="E25953" s="44"/>
      <c r="F25953" s="29"/>
      <c r="G25953" s="45"/>
      <c r="L25953"/>
      <c r="M25953" s="46"/>
    </row>
    <row r="25954" spans="1:13" x14ac:dyDescent="0.3">
      <c r="A25954"/>
      <c r="B25954"/>
      <c r="C25954" s="29"/>
      <c r="D25954"/>
      <c r="E25954" s="44"/>
      <c r="F25954" s="29"/>
      <c r="G25954" s="45"/>
      <c r="L25954"/>
      <c r="M25954" s="46"/>
    </row>
    <row r="25955" spans="1:13" x14ac:dyDescent="0.3">
      <c r="A25955"/>
      <c r="B25955"/>
      <c r="C25955" s="29"/>
      <c r="D25955"/>
      <c r="E25955" s="44"/>
      <c r="F25955" s="29"/>
      <c r="G25955" s="45"/>
      <c r="L25955"/>
      <c r="M25955" s="46"/>
    </row>
    <row r="25956" spans="1:13" x14ac:dyDescent="0.3">
      <c r="A25956"/>
      <c r="B25956"/>
      <c r="C25956" s="29"/>
      <c r="D25956"/>
      <c r="E25956" s="44"/>
      <c r="F25956" s="29"/>
      <c r="G25956" s="45"/>
      <c r="L25956"/>
      <c r="M25956" s="46"/>
    </row>
    <row r="25957" spans="1:13" x14ac:dyDescent="0.3">
      <c r="A25957"/>
      <c r="B25957"/>
      <c r="C25957" s="29"/>
      <c r="D25957"/>
      <c r="E25957" s="44"/>
      <c r="F25957" s="29"/>
      <c r="G25957" s="45"/>
      <c r="L25957"/>
      <c r="M25957" s="46"/>
    </row>
    <row r="25958" spans="1:13" x14ac:dyDescent="0.3">
      <c r="A25958"/>
      <c r="B25958"/>
      <c r="C25958" s="29"/>
      <c r="D25958"/>
      <c r="E25958" s="44"/>
      <c r="F25958" s="29"/>
      <c r="G25958" s="45"/>
      <c r="L25958"/>
      <c r="M25958" s="46"/>
    </row>
    <row r="25959" spans="1:13" x14ac:dyDescent="0.3">
      <c r="A25959"/>
      <c r="B25959"/>
      <c r="C25959" s="29"/>
      <c r="D25959"/>
      <c r="E25959" s="44"/>
      <c r="F25959" s="29"/>
      <c r="G25959" s="45"/>
      <c r="L25959"/>
      <c r="M25959" s="46"/>
    </row>
    <row r="25960" spans="1:13" x14ac:dyDescent="0.3">
      <c r="A25960"/>
      <c r="B25960"/>
      <c r="C25960" s="29"/>
      <c r="D25960"/>
      <c r="E25960" s="44"/>
      <c r="F25960" s="29"/>
      <c r="G25960" s="45"/>
      <c r="L25960"/>
      <c r="M25960" s="46"/>
    </row>
    <row r="25961" spans="1:13" x14ac:dyDescent="0.3">
      <c r="A25961"/>
      <c r="B25961"/>
      <c r="C25961" s="29"/>
      <c r="D25961"/>
      <c r="E25961" s="44"/>
      <c r="F25961" s="29"/>
      <c r="G25961" s="45"/>
      <c r="L25961"/>
      <c r="M25961" s="46"/>
    </row>
    <row r="25962" spans="1:13" x14ac:dyDescent="0.3">
      <c r="A25962"/>
      <c r="B25962"/>
      <c r="C25962" s="29"/>
      <c r="D25962"/>
      <c r="E25962" s="44"/>
      <c r="F25962" s="29"/>
      <c r="G25962" s="45"/>
      <c r="L25962"/>
      <c r="M25962" s="46"/>
    </row>
    <row r="25963" spans="1:13" x14ac:dyDescent="0.3">
      <c r="A25963"/>
      <c r="B25963"/>
      <c r="C25963" s="29"/>
      <c r="D25963"/>
      <c r="E25963" s="44"/>
      <c r="F25963" s="29"/>
      <c r="G25963" s="45"/>
      <c r="L25963"/>
      <c r="M25963" s="46"/>
    </row>
    <row r="25964" spans="1:13" x14ac:dyDescent="0.3">
      <c r="A25964"/>
      <c r="B25964"/>
      <c r="C25964" s="29"/>
      <c r="D25964"/>
      <c r="E25964" s="44"/>
      <c r="F25964" s="29"/>
      <c r="G25964" s="45"/>
      <c r="L25964"/>
      <c r="M25964" s="46"/>
    </row>
    <row r="25965" spans="1:13" x14ac:dyDescent="0.3">
      <c r="A25965"/>
      <c r="B25965"/>
      <c r="C25965" s="29"/>
      <c r="D25965"/>
      <c r="E25965" s="44"/>
      <c r="F25965" s="29"/>
      <c r="G25965" s="45"/>
      <c r="L25965"/>
      <c r="M25965" s="46"/>
    </row>
    <row r="25966" spans="1:13" x14ac:dyDescent="0.3">
      <c r="A25966"/>
      <c r="B25966"/>
      <c r="C25966" s="29"/>
      <c r="D25966"/>
      <c r="E25966" s="44"/>
      <c r="F25966" s="29"/>
      <c r="G25966" s="45"/>
      <c r="L25966"/>
      <c r="M25966" s="46"/>
    </row>
    <row r="25967" spans="1:13" x14ac:dyDescent="0.3">
      <c r="A25967"/>
      <c r="B25967"/>
      <c r="C25967" s="29"/>
      <c r="D25967"/>
      <c r="E25967" s="44"/>
      <c r="F25967" s="29"/>
      <c r="G25967" s="45"/>
      <c r="L25967"/>
      <c r="M25967" s="46"/>
    </row>
    <row r="25968" spans="1:13" x14ac:dyDescent="0.3">
      <c r="A25968"/>
      <c r="B25968"/>
      <c r="C25968" s="29"/>
      <c r="D25968"/>
      <c r="E25968" s="44"/>
      <c r="F25968" s="29"/>
      <c r="G25968" s="45"/>
      <c r="L25968"/>
      <c r="M25968" s="46"/>
    </row>
    <row r="25969" spans="1:13" x14ac:dyDescent="0.3">
      <c r="A25969"/>
      <c r="B25969"/>
      <c r="C25969" s="29"/>
      <c r="D25969"/>
      <c r="E25969" s="44"/>
      <c r="F25969" s="29"/>
      <c r="G25969" s="45"/>
      <c r="L25969"/>
      <c r="M25969" s="46"/>
    </row>
    <row r="25970" spans="1:13" x14ac:dyDescent="0.3">
      <c r="A25970"/>
      <c r="B25970"/>
      <c r="C25970" s="29"/>
      <c r="D25970"/>
      <c r="E25970" s="44"/>
      <c r="F25970" s="29"/>
      <c r="G25970" s="45"/>
      <c r="L25970"/>
      <c r="M25970" s="46"/>
    </row>
    <row r="25971" spans="1:13" x14ac:dyDescent="0.3">
      <c r="A25971"/>
      <c r="B25971"/>
      <c r="C25971" s="29"/>
      <c r="D25971"/>
      <c r="E25971" s="44"/>
      <c r="F25971" s="29"/>
      <c r="G25971" s="45"/>
      <c r="L25971"/>
      <c r="M25971" s="46"/>
    </row>
    <row r="25972" spans="1:13" x14ac:dyDescent="0.3">
      <c r="A25972"/>
      <c r="B25972"/>
      <c r="C25972" s="29"/>
      <c r="D25972"/>
      <c r="E25972" s="44"/>
      <c r="F25972" s="29"/>
      <c r="G25972" s="45"/>
      <c r="L25972"/>
      <c r="M25972" s="46"/>
    </row>
    <row r="25973" spans="1:13" x14ac:dyDescent="0.3">
      <c r="A25973"/>
      <c r="B25973"/>
      <c r="C25973" s="29"/>
      <c r="D25973"/>
      <c r="E25973" s="44"/>
      <c r="F25973" s="29"/>
      <c r="G25973" s="45"/>
      <c r="L25973"/>
      <c r="M25973" s="46"/>
    </row>
    <row r="25974" spans="1:13" x14ac:dyDescent="0.3">
      <c r="A25974"/>
      <c r="B25974"/>
      <c r="C25974" s="29"/>
      <c r="D25974"/>
      <c r="E25974" s="44"/>
      <c r="F25974" s="29"/>
      <c r="G25974" s="45"/>
      <c r="L25974"/>
      <c r="M25974" s="46"/>
    </row>
    <row r="25975" spans="1:13" x14ac:dyDescent="0.3">
      <c r="A25975"/>
      <c r="B25975"/>
      <c r="C25975" s="29"/>
      <c r="D25975"/>
      <c r="E25975" s="44"/>
      <c r="F25975" s="29"/>
      <c r="G25975" s="45"/>
      <c r="L25975"/>
      <c r="M25975" s="46"/>
    </row>
    <row r="25976" spans="1:13" x14ac:dyDescent="0.3">
      <c r="A25976"/>
      <c r="B25976"/>
      <c r="C25976" s="29"/>
      <c r="D25976"/>
      <c r="E25976" s="44"/>
      <c r="F25976" s="29"/>
      <c r="G25976" s="45"/>
      <c r="L25976"/>
      <c r="M25976" s="46"/>
    </row>
    <row r="25977" spans="1:13" x14ac:dyDescent="0.3">
      <c r="A25977"/>
      <c r="B25977"/>
      <c r="C25977" s="29"/>
      <c r="D25977"/>
      <c r="E25977" s="44"/>
      <c r="F25977" s="29"/>
      <c r="G25977" s="45"/>
      <c r="L25977"/>
      <c r="M25977" s="46"/>
    </row>
    <row r="25978" spans="1:13" x14ac:dyDescent="0.3">
      <c r="A25978"/>
      <c r="B25978"/>
      <c r="C25978" s="29"/>
      <c r="D25978"/>
      <c r="E25978" s="44"/>
      <c r="F25978" s="29"/>
      <c r="G25978" s="45"/>
      <c r="L25978"/>
      <c r="M25978" s="46"/>
    </row>
    <row r="25979" spans="1:13" x14ac:dyDescent="0.3">
      <c r="A25979"/>
      <c r="B25979"/>
      <c r="C25979" s="29"/>
      <c r="D25979"/>
      <c r="E25979" s="44"/>
      <c r="F25979" s="29"/>
      <c r="G25979" s="45"/>
      <c r="L25979"/>
      <c r="M25979" s="46"/>
    </row>
    <row r="25980" spans="1:13" x14ac:dyDescent="0.3">
      <c r="A25980"/>
      <c r="B25980"/>
      <c r="C25980" s="29"/>
      <c r="D25980"/>
      <c r="E25980" s="44"/>
      <c r="F25980" s="29"/>
      <c r="G25980" s="45"/>
      <c r="L25980"/>
      <c r="M25980" s="46"/>
    </row>
    <row r="25981" spans="1:13" x14ac:dyDescent="0.3">
      <c r="A25981"/>
      <c r="B25981"/>
      <c r="C25981" s="29"/>
      <c r="D25981"/>
      <c r="E25981" s="44"/>
      <c r="F25981" s="29"/>
      <c r="G25981" s="45"/>
      <c r="L25981"/>
      <c r="M25981" s="46"/>
    </row>
    <row r="25982" spans="1:13" x14ac:dyDescent="0.3">
      <c r="A25982"/>
      <c r="B25982"/>
      <c r="C25982" s="29"/>
      <c r="D25982"/>
      <c r="E25982" s="44"/>
      <c r="F25982" s="29"/>
      <c r="G25982" s="45"/>
      <c r="L25982"/>
      <c r="M25982" s="46"/>
    </row>
    <row r="25983" spans="1:13" x14ac:dyDescent="0.3">
      <c r="A25983"/>
      <c r="B25983"/>
      <c r="C25983" s="29"/>
      <c r="D25983"/>
      <c r="E25983" s="44"/>
      <c r="F25983" s="29"/>
      <c r="G25983" s="45"/>
      <c r="L25983"/>
      <c r="M25983" s="46"/>
    </row>
    <row r="25984" spans="1:13" x14ac:dyDescent="0.3">
      <c r="A25984"/>
      <c r="B25984"/>
      <c r="C25984" s="29"/>
      <c r="D25984"/>
      <c r="E25984" s="44"/>
      <c r="F25984" s="29"/>
      <c r="G25984" s="45"/>
      <c r="L25984"/>
      <c r="M25984" s="46"/>
    </row>
    <row r="25985" spans="1:13" x14ac:dyDescent="0.3">
      <c r="A25985"/>
      <c r="B25985"/>
      <c r="C25985" s="29"/>
      <c r="D25985"/>
      <c r="E25985" s="44"/>
      <c r="F25985" s="29"/>
      <c r="G25985" s="45"/>
      <c r="L25985"/>
      <c r="M25985" s="46"/>
    </row>
    <row r="25986" spans="1:13" x14ac:dyDescent="0.3">
      <c r="A25986"/>
      <c r="B25986"/>
      <c r="C25986" s="29"/>
      <c r="D25986"/>
      <c r="E25986" s="44"/>
      <c r="F25986" s="29"/>
      <c r="G25986" s="45"/>
      <c r="L25986"/>
      <c r="M25986" s="46"/>
    </row>
    <row r="25987" spans="1:13" x14ac:dyDescent="0.3">
      <c r="A25987"/>
      <c r="B25987"/>
      <c r="C25987" s="29"/>
      <c r="D25987"/>
      <c r="E25987" s="44"/>
      <c r="F25987" s="29"/>
      <c r="G25987" s="45"/>
      <c r="L25987"/>
      <c r="M25987" s="46"/>
    </row>
    <row r="25988" spans="1:13" x14ac:dyDescent="0.3">
      <c r="A25988"/>
      <c r="B25988"/>
      <c r="C25988" s="29"/>
      <c r="D25988"/>
      <c r="E25988" s="44"/>
      <c r="F25988" s="29"/>
      <c r="G25988" s="45"/>
      <c r="L25988"/>
      <c r="M25988" s="46"/>
    </row>
    <row r="25989" spans="1:13" x14ac:dyDescent="0.3">
      <c r="A25989"/>
      <c r="B25989"/>
      <c r="C25989" s="29"/>
      <c r="D25989"/>
      <c r="E25989" s="44"/>
      <c r="F25989" s="29"/>
      <c r="G25989" s="45"/>
      <c r="L25989"/>
      <c r="M25989" s="46"/>
    </row>
    <row r="25990" spans="1:13" x14ac:dyDescent="0.3">
      <c r="A25990"/>
      <c r="B25990"/>
      <c r="C25990" s="29"/>
      <c r="D25990"/>
      <c r="E25990" s="44"/>
      <c r="F25990" s="29"/>
      <c r="G25990" s="45"/>
      <c r="L25990"/>
      <c r="M25990" s="46"/>
    </row>
    <row r="25991" spans="1:13" x14ac:dyDescent="0.3">
      <c r="A25991"/>
      <c r="B25991"/>
      <c r="C25991" s="29"/>
      <c r="D25991"/>
      <c r="E25991" s="44"/>
      <c r="F25991" s="29"/>
      <c r="G25991" s="45"/>
      <c r="L25991"/>
      <c r="M25991" s="46"/>
    </row>
    <row r="25992" spans="1:13" x14ac:dyDescent="0.3">
      <c r="A25992"/>
      <c r="B25992"/>
      <c r="C25992" s="29"/>
      <c r="D25992"/>
      <c r="E25992" s="44"/>
      <c r="F25992" s="29"/>
      <c r="G25992" s="45"/>
      <c r="L25992"/>
      <c r="M25992" s="46"/>
    </row>
    <row r="25993" spans="1:13" x14ac:dyDescent="0.3">
      <c r="A25993"/>
      <c r="B25993"/>
      <c r="C25993" s="29"/>
      <c r="D25993"/>
      <c r="E25993" s="44"/>
      <c r="F25993" s="29"/>
      <c r="G25993" s="45"/>
      <c r="L25993"/>
      <c r="M25993" s="46"/>
    </row>
    <row r="25994" spans="1:13" x14ac:dyDescent="0.3">
      <c r="A25994"/>
      <c r="B25994"/>
      <c r="C25994" s="29"/>
      <c r="D25994"/>
      <c r="E25994" s="44"/>
      <c r="F25994" s="29"/>
      <c r="G25994" s="45"/>
      <c r="L25994"/>
      <c r="M25994" s="46"/>
    </row>
    <row r="25995" spans="1:13" x14ac:dyDescent="0.3">
      <c r="A25995"/>
      <c r="B25995"/>
      <c r="C25995" s="29"/>
      <c r="D25995"/>
      <c r="E25995" s="44"/>
      <c r="F25995" s="29"/>
      <c r="G25995" s="45"/>
      <c r="L25995"/>
      <c r="M25995" s="46"/>
    </row>
    <row r="25996" spans="1:13" x14ac:dyDescent="0.3">
      <c r="A25996"/>
      <c r="B25996"/>
      <c r="C25996" s="29"/>
      <c r="D25996"/>
      <c r="E25996" s="44"/>
      <c r="F25996" s="29"/>
      <c r="G25996" s="45"/>
      <c r="L25996"/>
      <c r="M25996" s="46"/>
    </row>
    <row r="25997" spans="1:13" x14ac:dyDescent="0.3">
      <c r="A25997"/>
      <c r="B25997"/>
      <c r="C25997" s="29"/>
      <c r="D25997"/>
      <c r="E25997" s="44"/>
      <c r="F25997" s="29"/>
      <c r="G25997" s="45"/>
      <c r="L25997"/>
      <c r="M25997" s="46"/>
    </row>
    <row r="25998" spans="1:13" x14ac:dyDescent="0.3">
      <c r="A25998"/>
      <c r="B25998"/>
      <c r="C25998" s="29"/>
      <c r="D25998"/>
      <c r="E25998" s="44"/>
      <c r="F25998" s="29"/>
      <c r="G25998" s="45"/>
      <c r="L25998"/>
      <c r="M25998" s="46"/>
    </row>
    <row r="25999" spans="1:13" x14ac:dyDescent="0.3">
      <c r="A25999"/>
      <c r="B25999"/>
      <c r="C25999" s="29"/>
      <c r="D25999"/>
      <c r="E25999" s="44"/>
      <c r="F25999" s="29"/>
      <c r="G25999" s="45"/>
      <c r="L25999"/>
      <c r="M25999" s="46"/>
    </row>
    <row r="26000" spans="1:13" x14ac:dyDescent="0.3">
      <c r="A26000"/>
      <c r="B26000"/>
      <c r="C26000" s="29"/>
      <c r="D26000"/>
      <c r="E26000" s="44"/>
      <c r="F26000" s="29"/>
      <c r="G26000" s="45"/>
      <c r="L26000"/>
      <c r="M26000" s="46"/>
    </row>
    <row r="26001" spans="1:13" x14ac:dyDescent="0.3">
      <c r="A26001"/>
      <c r="B26001"/>
      <c r="C26001" s="29"/>
      <c r="D26001"/>
      <c r="E26001" s="44"/>
      <c r="F26001" s="29"/>
      <c r="G26001" s="45"/>
      <c r="L26001"/>
      <c r="M26001" s="46"/>
    </row>
    <row r="26002" spans="1:13" x14ac:dyDescent="0.3">
      <c r="A26002"/>
      <c r="B26002"/>
      <c r="C26002" s="29"/>
      <c r="D26002"/>
      <c r="E26002" s="44"/>
      <c r="F26002" s="29"/>
      <c r="G26002" s="45"/>
      <c r="L26002"/>
      <c r="M26002" s="46"/>
    </row>
    <row r="26003" spans="1:13" x14ac:dyDescent="0.3">
      <c r="A26003"/>
      <c r="B26003"/>
      <c r="C26003" s="29"/>
      <c r="D26003"/>
      <c r="E26003" s="44"/>
      <c r="F26003" s="29"/>
      <c r="G26003" s="45"/>
      <c r="L26003"/>
      <c r="M26003" s="46"/>
    </row>
    <row r="26004" spans="1:13" x14ac:dyDescent="0.3">
      <c r="A26004"/>
      <c r="B26004"/>
      <c r="C26004" s="29"/>
      <c r="D26004"/>
      <c r="E26004" s="44"/>
      <c r="F26004" s="29"/>
      <c r="G26004" s="45"/>
      <c r="L26004"/>
      <c r="M26004" s="46"/>
    </row>
    <row r="26005" spans="1:13" x14ac:dyDescent="0.3">
      <c r="A26005"/>
      <c r="B26005"/>
      <c r="C26005" s="29"/>
      <c r="D26005"/>
      <c r="E26005" s="44"/>
      <c r="F26005" s="29"/>
      <c r="G26005" s="45"/>
      <c r="L26005"/>
      <c r="M26005" s="46"/>
    </row>
    <row r="26006" spans="1:13" x14ac:dyDescent="0.3">
      <c r="A26006"/>
      <c r="B26006"/>
      <c r="C26006" s="29"/>
      <c r="D26006"/>
      <c r="E26006" s="44"/>
      <c r="F26006" s="29"/>
      <c r="G26006" s="45"/>
      <c r="L26006"/>
      <c r="M26006" s="46"/>
    </row>
    <row r="26007" spans="1:13" x14ac:dyDescent="0.3">
      <c r="A26007"/>
      <c r="B26007"/>
      <c r="C26007" s="29"/>
      <c r="D26007"/>
      <c r="E26007" s="44"/>
      <c r="F26007" s="29"/>
      <c r="G26007" s="45"/>
      <c r="L26007"/>
      <c r="M26007" s="46"/>
    </row>
    <row r="26008" spans="1:13" x14ac:dyDescent="0.3">
      <c r="A26008"/>
      <c r="B26008"/>
      <c r="C26008" s="29"/>
      <c r="D26008"/>
      <c r="E26008" s="44"/>
      <c r="F26008" s="29"/>
      <c r="G26008" s="45"/>
      <c r="L26008"/>
      <c r="M26008" s="46"/>
    </row>
    <row r="26009" spans="1:13" x14ac:dyDescent="0.3">
      <c r="A26009"/>
      <c r="B26009"/>
      <c r="C26009" s="29"/>
      <c r="D26009"/>
      <c r="E26009" s="44"/>
      <c r="F26009" s="29"/>
      <c r="G26009" s="45"/>
      <c r="L26009"/>
      <c r="M26009" s="46"/>
    </row>
    <row r="26010" spans="1:13" x14ac:dyDescent="0.3">
      <c r="A26010"/>
      <c r="B26010"/>
      <c r="C26010" s="29"/>
      <c r="D26010"/>
      <c r="E26010" s="44"/>
      <c r="F26010" s="29"/>
      <c r="G26010" s="45"/>
      <c r="L26010"/>
      <c r="M26010" s="46"/>
    </row>
    <row r="26011" spans="1:13" x14ac:dyDescent="0.3">
      <c r="A26011"/>
      <c r="B26011"/>
      <c r="C26011" s="29"/>
      <c r="D26011"/>
      <c r="E26011" s="44"/>
      <c r="F26011" s="29"/>
      <c r="G26011" s="45"/>
      <c r="L26011"/>
      <c r="M26011" s="46"/>
    </row>
    <row r="26012" spans="1:13" x14ac:dyDescent="0.3">
      <c r="A26012"/>
      <c r="B26012"/>
      <c r="C26012" s="29"/>
      <c r="D26012"/>
      <c r="E26012" s="44"/>
      <c r="F26012" s="29"/>
      <c r="G26012" s="45"/>
      <c r="L26012"/>
      <c r="M26012" s="46"/>
    </row>
    <row r="26013" spans="1:13" x14ac:dyDescent="0.3">
      <c r="A26013"/>
      <c r="B26013"/>
      <c r="C26013" s="29"/>
      <c r="D26013"/>
      <c r="E26013" s="44"/>
      <c r="F26013" s="29"/>
      <c r="G26013" s="45"/>
      <c r="L26013"/>
      <c r="M26013" s="46"/>
    </row>
    <row r="26014" spans="1:13" x14ac:dyDescent="0.3">
      <c r="A26014"/>
      <c r="B26014"/>
      <c r="C26014" s="29"/>
      <c r="D26014"/>
      <c r="E26014" s="44"/>
      <c r="F26014" s="29"/>
      <c r="G26014" s="45"/>
      <c r="L26014"/>
      <c r="M26014" s="46"/>
    </row>
    <row r="26015" spans="1:13" x14ac:dyDescent="0.3">
      <c r="A26015"/>
      <c r="B26015"/>
      <c r="C26015" s="29"/>
      <c r="D26015"/>
      <c r="E26015" s="44"/>
      <c r="F26015" s="29"/>
      <c r="G26015" s="45"/>
      <c r="L26015"/>
      <c r="M26015" s="46"/>
    </row>
    <row r="26016" spans="1:13" x14ac:dyDescent="0.3">
      <c r="A26016"/>
      <c r="B26016"/>
      <c r="C26016" s="29"/>
      <c r="D26016"/>
      <c r="E26016" s="44"/>
      <c r="F26016" s="29"/>
      <c r="G26016" s="45"/>
      <c r="L26016"/>
      <c r="M26016" s="46"/>
    </row>
    <row r="26017" spans="1:13" x14ac:dyDescent="0.3">
      <c r="A26017"/>
      <c r="B26017"/>
      <c r="C26017" s="29"/>
      <c r="D26017"/>
      <c r="E26017" s="44"/>
      <c r="F26017" s="29"/>
      <c r="G26017" s="45"/>
      <c r="L26017"/>
      <c r="M26017" s="46"/>
    </row>
    <row r="26018" spans="1:13" x14ac:dyDescent="0.3">
      <c r="A26018"/>
      <c r="B26018"/>
      <c r="C26018" s="29"/>
      <c r="D26018"/>
      <c r="E26018" s="44"/>
      <c r="F26018" s="29"/>
      <c r="G26018" s="45"/>
      <c r="L26018"/>
      <c r="M26018" s="46"/>
    </row>
    <row r="26019" spans="1:13" x14ac:dyDescent="0.3">
      <c r="A26019"/>
      <c r="B26019"/>
      <c r="C26019" s="29"/>
      <c r="D26019"/>
      <c r="E26019" s="44"/>
      <c r="F26019" s="29"/>
      <c r="G26019" s="45"/>
      <c r="L26019"/>
      <c r="M26019" s="46"/>
    </row>
    <row r="26020" spans="1:13" x14ac:dyDescent="0.3">
      <c r="A26020"/>
      <c r="B26020"/>
      <c r="C26020" s="29"/>
      <c r="D26020"/>
      <c r="E26020" s="44"/>
      <c r="F26020" s="29"/>
      <c r="G26020" s="45"/>
      <c r="L26020"/>
      <c r="M26020" s="46"/>
    </row>
    <row r="26021" spans="1:13" x14ac:dyDescent="0.3">
      <c r="A26021"/>
      <c r="B26021"/>
      <c r="C26021" s="29"/>
      <c r="D26021"/>
      <c r="E26021" s="44"/>
      <c r="F26021" s="29"/>
      <c r="G26021" s="45"/>
      <c r="L26021"/>
      <c r="M26021" s="46"/>
    </row>
    <row r="26022" spans="1:13" x14ac:dyDescent="0.3">
      <c r="A26022"/>
      <c r="B26022"/>
      <c r="C26022" s="29"/>
      <c r="D26022"/>
      <c r="E26022" s="44"/>
      <c r="F26022" s="29"/>
      <c r="G26022" s="45"/>
      <c r="L26022"/>
      <c r="M26022" s="46"/>
    </row>
    <row r="26023" spans="1:13" x14ac:dyDescent="0.3">
      <c r="A26023"/>
      <c r="B26023"/>
      <c r="C26023" s="29"/>
      <c r="D26023"/>
      <c r="E26023" s="44"/>
      <c r="F26023" s="29"/>
      <c r="G26023" s="45"/>
      <c r="L26023"/>
      <c r="M26023" s="46"/>
    </row>
    <row r="26024" spans="1:13" x14ac:dyDescent="0.3">
      <c r="A26024"/>
      <c r="B26024"/>
      <c r="C26024" s="29"/>
      <c r="D26024"/>
      <c r="E26024" s="44"/>
      <c r="F26024" s="29"/>
      <c r="G26024" s="45"/>
      <c r="L26024"/>
      <c r="M26024" s="46"/>
    </row>
    <row r="26025" spans="1:13" x14ac:dyDescent="0.3">
      <c r="A26025"/>
      <c r="B26025"/>
      <c r="C26025" s="29"/>
      <c r="D26025"/>
      <c r="E26025" s="44"/>
      <c r="F26025" s="29"/>
      <c r="G26025" s="45"/>
      <c r="L26025"/>
      <c r="M26025" s="46"/>
    </row>
    <row r="26026" spans="1:13" x14ac:dyDescent="0.3">
      <c r="A26026"/>
      <c r="B26026"/>
      <c r="C26026" s="29"/>
      <c r="D26026"/>
      <c r="E26026" s="44"/>
      <c r="F26026" s="29"/>
      <c r="G26026" s="45"/>
      <c r="L26026"/>
      <c r="M26026" s="46"/>
    </row>
    <row r="26027" spans="1:13" x14ac:dyDescent="0.3">
      <c r="A26027"/>
      <c r="B26027"/>
      <c r="C26027" s="29"/>
      <c r="D26027"/>
      <c r="E26027" s="44"/>
      <c r="F26027" s="29"/>
      <c r="G26027" s="45"/>
      <c r="L26027"/>
      <c r="M26027" s="46"/>
    </row>
    <row r="26028" spans="1:13" x14ac:dyDescent="0.3">
      <c r="A26028"/>
      <c r="B26028"/>
      <c r="C26028" s="29"/>
      <c r="D26028"/>
      <c r="E26028" s="44"/>
      <c r="F26028" s="29"/>
      <c r="G26028" s="45"/>
      <c r="L26028"/>
      <c r="M26028" s="46"/>
    </row>
    <row r="26029" spans="1:13" x14ac:dyDescent="0.3">
      <c r="A26029"/>
      <c r="B26029"/>
      <c r="C26029" s="29"/>
      <c r="D26029"/>
      <c r="E26029" s="44"/>
      <c r="F26029" s="29"/>
      <c r="G26029" s="45"/>
      <c r="L26029"/>
      <c r="M26029" s="46"/>
    </row>
    <row r="26030" spans="1:13" x14ac:dyDescent="0.3">
      <c r="A26030"/>
      <c r="B26030"/>
      <c r="C26030" s="29"/>
      <c r="D26030"/>
      <c r="E26030" s="44"/>
      <c r="F26030" s="29"/>
      <c r="G26030" s="45"/>
      <c r="L26030"/>
      <c r="M26030" s="46"/>
    </row>
    <row r="26031" spans="1:13" x14ac:dyDescent="0.3">
      <c r="A26031"/>
      <c r="B26031"/>
      <c r="C26031" s="29"/>
      <c r="D26031"/>
      <c r="E26031" s="44"/>
      <c r="F26031" s="29"/>
      <c r="G26031" s="45"/>
      <c r="L26031"/>
      <c r="M26031" s="46"/>
    </row>
    <row r="26032" spans="1:13" x14ac:dyDescent="0.3">
      <c r="A26032"/>
      <c r="B26032"/>
      <c r="C26032" s="29"/>
      <c r="D26032"/>
      <c r="E26032" s="44"/>
      <c r="F26032" s="29"/>
      <c r="G26032" s="45"/>
      <c r="L26032"/>
      <c r="M26032" s="46"/>
    </row>
    <row r="26033" spans="1:13" x14ac:dyDescent="0.3">
      <c r="A26033"/>
      <c r="B26033"/>
      <c r="C26033" s="29"/>
      <c r="D26033"/>
      <c r="E26033" s="44"/>
      <c r="F26033" s="29"/>
      <c r="G26033" s="45"/>
      <c r="L26033"/>
      <c r="M26033" s="46"/>
    </row>
    <row r="26034" spans="1:13" x14ac:dyDescent="0.3">
      <c r="A26034"/>
      <c r="B26034"/>
      <c r="C26034" s="29"/>
      <c r="D26034"/>
      <c r="E26034" s="44"/>
      <c r="F26034" s="29"/>
      <c r="G26034" s="45"/>
      <c r="L26034"/>
      <c r="M26034" s="46"/>
    </row>
    <row r="26035" spans="1:13" x14ac:dyDescent="0.3">
      <c r="A26035"/>
      <c r="B26035"/>
      <c r="C26035" s="29"/>
      <c r="D26035"/>
      <c r="E26035" s="44"/>
      <c r="F26035" s="29"/>
      <c r="G26035" s="45"/>
      <c r="L26035"/>
      <c r="M26035" s="46"/>
    </row>
    <row r="26036" spans="1:13" x14ac:dyDescent="0.3">
      <c r="A26036"/>
      <c r="B26036"/>
      <c r="C26036" s="29"/>
      <c r="D26036"/>
      <c r="E26036" s="44"/>
      <c r="F26036" s="29"/>
      <c r="G26036" s="45"/>
      <c r="L26036"/>
      <c r="M26036" s="46"/>
    </row>
    <row r="26037" spans="1:13" x14ac:dyDescent="0.3">
      <c r="A26037"/>
      <c r="B26037"/>
      <c r="C26037" s="29"/>
      <c r="D26037"/>
      <c r="E26037" s="44"/>
      <c r="F26037" s="29"/>
      <c r="G26037" s="45"/>
      <c r="L26037"/>
      <c r="M26037" s="46"/>
    </row>
    <row r="26038" spans="1:13" x14ac:dyDescent="0.3">
      <c r="A26038"/>
      <c r="B26038"/>
      <c r="C26038" s="29"/>
      <c r="D26038"/>
      <c r="E26038" s="44"/>
      <c r="F26038" s="29"/>
      <c r="G26038" s="45"/>
      <c r="L26038"/>
      <c r="M26038" s="46"/>
    </row>
    <row r="26039" spans="1:13" x14ac:dyDescent="0.3">
      <c r="A26039"/>
      <c r="B26039"/>
      <c r="C26039" s="29"/>
      <c r="D26039"/>
      <c r="E26039" s="44"/>
      <c r="F26039" s="29"/>
      <c r="G26039" s="45"/>
      <c r="L26039"/>
      <c r="M26039" s="46"/>
    </row>
    <row r="26040" spans="1:13" x14ac:dyDescent="0.3">
      <c r="A26040"/>
      <c r="B26040"/>
      <c r="C26040" s="29"/>
      <c r="D26040"/>
      <c r="E26040" s="44"/>
      <c r="F26040" s="29"/>
      <c r="G26040" s="45"/>
      <c r="L26040"/>
      <c r="M26040" s="46"/>
    </row>
    <row r="26041" spans="1:13" x14ac:dyDescent="0.3">
      <c r="A26041"/>
      <c r="B26041"/>
      <c r="C26041" s="29"/>
      <c r="D26041"/>
      <c r="E26041" s="44"/>
      <c r="F26041" s="29"/>
      <c r="G26041" s="45"/>
      <c r="L26041"/>
      <c r="M26041" s="46"/>
    </row>
    <row r="26042" spans="1:13" x14ac:dyDescent="0.3">
      <c r="A26042"/>
      <c r="B26042"/>
      <c r="C26042" s="29"/>
      <c r="D26042"/>
      <c r="E26042" s="44"/>
      <c r="F26042" s="29"/>
      <c r="G26042" s="45"/>
      <c r="L26042"/>
      <c r="M26042" s="46"/>
    </row>
    <row r="26043" spans="1:13" x14ac:dyDescent="0.3">
      <c r="A26043"/>
      <c r="B26043"/>
      <c r="C26043" s="29"/>
      <c r="D26043"/>
      <c r="E26043" s="44"/>
      <c r="F26043" s="29"/>
      <c r="G26043" s="45"/>
      <c r="L26043"/>
      <c r="M26043" s="46"/>
    </row>
    <row r="26044" spans="1:13" x14ac:dyDescent="0.3">
      <c r="A26044"/>
      <c r="B26044"/>
      <c r="C26044" s="29"/>
      <c r="D26044"/>
      <c r="E26044" s="44"/>
      <c r="F26044" s="29"/>
      <c r="G26044" s="45"/>
      <c r="L26044"/>
      <c r="M26044" s="46"/>
    </row>
    <row r="26045" spans="1:13" x14ac:dyDescent="0.3">
      <c r="A26045"/>
      <c r="B26045"/>
      <c r="C26045" s="29"/>
      <c r="D26045"/>
      <c r="E26045" s="44"/>
      <c r="F26045" s="29"/>
      <c r="G26045" s="45"/>
      <c r="L26045"/>
      <c r="M26045" s="46"/>
    </row>
    <row r="26046" spans="1:13" x14ac:dyDescent="0.3">
      <c r="A26046"/>
      <c r="B26046"/>
      <c r="C26046" s="29"/>
      <c r="D26046"/>
      <c r="E26046" s="44"/>
      <c r="F26046" s="29"/>
      <c r="G26046" s="45"/>
      <c r="L26046"/>
      <c r="M26046" s="46"/>
    </row>
    <row r="26047" spans="1:13" x14ac:dyDescent="0.3">
      <c r="A26047"/>
      <c r="B26047"/>
      <c r="C26047" s="29"/>
      <c r="D26047"/>
      <c r="E26047" s="44"/>
      <c r="F26047" s="29"/>
      <c r="G26047" s="45"/>
      <c r="L26047"/>
      <c r="M26047" s="46"/>
    </row>
    <row r="26048" spans="1:13" x14ac:dyDescent="0.3">
      <c r="A26048"/>
      <c r="B26048"/>
      <c r="C26048" s="29"/>
      <c r="D26048"/>
      <c r="E26048" s="44"/>
      <c r="F26048" s="29"/>
      <c r="G26048" s="45"/>
      <c r="L26048"/>
      <c r="M26048" s="46"/>
    </row>
    <row r="26049" spans="1:13" x14ac:dyDescent="0.3">
      <c r="A26049"/>
      <c r="B26049"/>
      <c r="C26049" s="29"/>
      <c r="D26049"/>
      <c r="E26049" s="44"/>
      <c r="F26049" s="29"/>
      <c r="G26049" s="45"/>
      <c r="L26049"/>
      <c r="M26049" s="46"/>
    </row>
    <row r="26050" spans="1:13" x14ac:dyDescent="0.3">
      <c r="A26050"/>
      <c r="B26050"/>
      <c r="C26050" s="29"/>
      <c r="D26050"/>
      <c r="E26050" s="44"/>
      <c r="F26050" s="29"/>
      <c r="G26050" s="45"/>
      <c r="L26050"/>
      <c r="M26050" s="46"/>
    </row>
    <row r="26051" spans="1:13" x14ac:dyDescent="0.3">
      <c r="A26051"/>
      <c r="B26051"/>
      <c r="C26051" s="29"/>
      <c r="D26051"/>
      <c r="E26051" s="44"/>
      <c r="F26051" s="29"/>
      <c r="G26051" s="45"/>
      <c r="L26051"/>
      <c r="M26051" s="46"/>
    </row>
    <row r="26052" spans="1:13" x14ac:dyDescent="0.3">
      <c r="A26052"/>
      <c r="B26052"/>
      <c r="C26052" s="29"/>
      <c r="D26052"/>
      <c r="E26052" s="44"/>
      <c r="F26052" s="29"/>
      <c r="G26052" s="45"/>
      <c r="L26052"/>
      <c r="M26052" s="46"/>
    </row>
    <row r="26053" spans="1:13" x14ac:dyDescent="0.3">
      <c r="A26053"/>
      <c r="B26053"/>
      <c r="C26053" s="29"/>
      <c r="D26053"/>
      <c r="E26053" s="44"/>
      <c r="F26053" s="29"/>
      <c r="G26053" s="45"/>
      <c r="L26053"/>
      <c r="M26053" s="46"/>
    </row>
    <row r="26054" spans="1:13" x14ac:dyDescent="0.3">
      <c r="A26054"/>
      <c r="B26054"/>
      <c r="C26054" s="29"/>
      <c r="D26054"/>
      <c r="E26054" s="44"/>
      <c r="F26054" s="29"/>
      <c r="G26054" s="45"/>
      <c r="L26054"/>
      <c r="M26054" s="46"/>
    </row>
    <row r="26055" spans="1:13" x14ac:dyDescent="0.3">
      <c r="A26055"/>
      <c r="B26055"/>
      <c r="C26055" s="29"/>
      <c r="D26055"/>
      <c r="E26055" s="44"/>
      <c r="F26055" s="29"/>
      <c r="G26055" s="45"/>
      <c r="L26055"/>
      <c r="M26055" s="46"/>
    </row>
    <row r="26056" spans="1:13" x14ac:dyDescent="0.3">
      <c r="A26056"/>
      <c r="B26056"/>
      <c r="C26056" s="29"/>
      <c r="D26056"/>
      <c r="E26056" s="44"/>
      <c r="F26056" s="29"/>
      <c r="G26056" s="45"/>
      <c r="L26056"/>
      <c r="M26056" s="46"/>
    </row>
    <row r="26057" spans="1:13" x14ac:dyDescent="0.3">
      <c r="A26057"/>
      <c r="B26057"/>
      <c r="C26057" s="29"/>
      <c r="D26057"/>
      <c r="E26057" s="44"/>
      <c r="F26057" s="29"/>
      <c r="G26057" s="45"/>
      <c r="L26057"/>
      <c r="M26057" s="46"/>
    </row>
    <row r="26058" spans="1:13" x14ac:dyDescent="0.3">
      <c r="A26058"/>
      <c r="B26058"/>
      <c r="C26058" s="29"/>
      <c r="D26058"/>
      <c r="E26058" s="44"/>
      <c r="F26058" s="29"/>
      <c r="G26058" s="45"/>
      <c r="L26058"/>
      <c r="M26058" s="46"/>
    </row>
    <row r="26059" spans="1:13" x14ac:dyDescent="0.3">
      <c r="A26059"/>
      <c r="B26059"/>
      <c r="C26059" s="29"/>
      <c r="D26059"/>
      <c r="E26059" s="44"/>
      <c r="F26059" s="29"/>
      <c r="G26059" s="45"/>
      <c r="L26059"/>
      <c r="M26059" s="46"/>
    </row>
    <row r="26060" spans="1:13" x14ac:dyDescent="0.3">
      <c r="A26060"/>
      <c r="B26060"/>
      <c r="C26060" s="29"/>
      <c r="D26060"/>
      <c r="E26060" s="44"/>
      <c r="F26060" s="29"/>
      <c r="G26060" s="45"/>
      <c r="L26060"/>
      <c r="M26060" s="46"/>
    </row>
    <row r="26061" spans="1:13" x14ac:dyDescent="0.3">
      <c r="A26061"/>
      <c r="B26061"/>
      <c r="C26061" s="29"/>
      <c r="D26061"/>
      <c r="E26061" s="44"/>
      <c r="F26061" s="29"/>
      <c r="G26061" s="45"/>
      <c r="L26061"/>
      <c r="M26061" s="46"/>
    </row>
    <row r="26062" spans="1:13" x14ac:dyDescent="0.3">
      <c r="A26062"/>
      <c r="B26062"/>
      <c r="C26062" s="29"/>
      <c r="D26062"/>
      <c r="E26062" s="44"/>
      <c r="F26062" s="29"/>
      <c r="G26062" s="45"/>
      <c r="L26062"/>
      <c r="M26062" s="46"/>
    </row>
    <row r="26063" spans="1:13" x14ac:dyDescent="0.3">
      <c r="A26063"/>
      <c r="B26063"/>
      <c r="C26063" s="29"/>
      <c r="D26063"/>
      <c r="E26063" s="44"/>
      <c r="F26063" s="29"/>
      <c r="G26063" s="45"/>
      <c r="L26063"/>
      <c r="M26063" s="46"/>
    </row>
    <row r="26064" spans="1:13" x14ac:dyDescent="0.3">
      <c r="A26064"/>
      <c r="B26064"/>
      <c r="C26064" s="29"/>
      <c r="D26064"/>
      <c r="E26064" s="44"/>
      <c r="F26064" s="29"/>
      <c r="G26064" s="45"/>
      <c r="L26064"/>
      <c r="M26064" s="46"/>
    </row>
    <row r="26065" spans="1:13" x14ac:dyDescent="0.3">
      <c r="A26065"/>
      <c r="B26065"/>
      <c r="C26065" s="29"/>
      <c r="D26065"/>
      <c r="E26065" s="44"/>
      <c r="F26065" s="29"/>
      <c r="G26065" s="45"/>
      <c r="L26065"/>
      <c r="M26065" s="46"/>
    </row>
    <row r="26066" spans="1:13" x14ac:dyDescent="0.3">
      <c r="A26066"/>
      <c r="B26066"/>
      <c r="C26066" s="29"/>
      <c r="D26066"/>
      <c r="E26066" s="44"/>
      <c r="F26066" s="29"/>
      <c r="G26066" s="45"/>
      <c r="L26066"/>
      <c r="M26066" s="46"/>
    </row>
    <row r="26067" spans="1:13" x14ac:dyDescent="0.3">
      <c r="A26067"/>
      <c r="B26067"/>
      <c r="C26067" s="29"/>
      <c r="D26067"/>
      <c r="E26067" s="44"/>
      <c r="F26067" s="29"/>
      <c r="G26067" s="45"/>
      <c r="L26067"/>
      <c r="M26067" s="46"/>
    </row>
    <row r="26068" spans="1:13" x14ac:dyDescent="0.3">
      <c r="A26068"/>
      <c r="B26068"/>
      <c r="C26068" s="29"/>
      <c r="D26068"/>
      <c r="E26068" s="44"/>
      <c r="F26068" s="29"/>
      <c r="G26068" s="45"/>
      <c r="L26068"/>
      <c r="M26068" s="46"/>
    </row>
    <row r="26069" spans="1:13" x14ac:dyDescent="0.3">
      <c r="A26069"/>
      <c r="B26069"/>
      <c r="C26069" s="29"/>
      <c r="D26069"/>
      <c r="E26069" s="44"/>
      <c r="F26069" s="29"/>
      <c r="G26069" s="45"/>
      <c r="L26069"/>
      <c r="M26069" s="46"/>
    </row>
    <row r="26070" spans="1:13" x14ac:dyDescent="0.3">
      <c r="A26070"/>
      <c r="B26070"/>
      <c r="C26070" s="29"/>
      <c r="D26070"/>
      <c r="E26070" s="44"/>
      <c r="F26070" s="29"/>
      <c r="G26070" s="45"/>
      <c r="L26070"/>
      <c r="M26070" s="46"/>
    </row>
    <row r="26071" spans="1:13" x14ac:dyDescent="0.3">
      <c r="A26071"/>
      <c r="B26071"/>
      <c r="C26071" s="29"/>
      <c r="D26071"/>
      <c r="E26071" s="44"/>
      <c r="F26071" s="29"/>
      <c r="G26071" s="45"/>
      <c r="L26071"/>
      <c r="M26071" s="46"/>
    </row>
    <row r="26072" spans="1:13" x14ac:dyDescent="0.3">
      <c r="A26072"/>
      <c r="B26072"/>
      <c r="C26072" s="29"/>
      <c r="D26072"/>
      <c r="E26072" s="44"/>
      <c r="F26072" s="29"/>
      <c r="G26072" s="45"/>
      <c r="L26072"/>
      <c r="M26072" s="46"/>
    </row>
    <row r="26073" spans="1:13" x14ac:dyDescent="0.3">
      <c r="A26073"/>
      <c r="B26073"/>
      <c r="C26073" s="29"/>
      <c r="D26073"/>
      <c r="E26073" s="44"/>
      <c r="F26073" s="29"/>
      <c r="G26073" s="45"/>
      <c r="L26073"/>
      <c r="M26073" s="46"/>
    </row>
    <row r="26074" spans="1:13" x14ac:dyDescent="0.3">
      <c r="A26074"/>
      <c r="B26074"/>
      <c r="C26074" s="29"/>
      <c r="D26074"/>
      <c r="E26074" s="44"/>
      <c r="F26074" s="29"/>
      <c r="G26074" s="45"/>
      <c r="L26074"/>
      <c r="M26074" s="46"/>
    </row>
    <row r="26075" spans="1:13" x14ac:dyDescent="0.3">
      <c r="A26075"/>
      <c r="B26075"/>
      <c r="C26075" s="29"/>
      <c r="D26075"/>
      <c r="E26075" s="44"/>
      <c r="F26075" s="29"/>
      <c r="G26075" s="45"/>
      <c r="L26075"/>
      <c r="M26075" s="46"/>
    </row>
    <row r="26076" spans="1:13" x14ac:dyDescent="0.3">
      <c r="A26076"/>
      <c r="B26076"/>
      <c r="C26076" s="29"/>
      <c r="D26076"/>
      <c r="E26076" s="44"/>
      <c r="F26076" s="29"/>
      <c r="G26076" s="45"/>
      <c r="L26076"/>
      <c r="M26076" s="46"/>
    </row>
    <row r="26077" spans="1:13" x14ac:dyDescent="0.3">
      <c r="A26077"/>
      <c r="B26077"/>
      <c r="C26077" s="29"/>
      <c r="D26077"/>
      <c r="E26077" s="44"/>
      <c r="F26077" s="29"/>
      <c r="G26077" s="45"/>
      <c r="L26077"/>
      <c r="M26077" s="46"/>
    </row>
    <row r="26078" spans="1:13" x14ac:dyDescent="0.3">
      <c r="A26078"/>
      <c r="B26078"/>
      <c r="C26078" s="29"/>
      <c r="D26078"/>
      <c r="E26078" s="44"/>
      <c r="F26078" s="29"/>
      <c r="G26078" s="45"/>
      <c r="L26078"/>
      <c r="M26078" s="46"/>
    </row>
    <row r="26079" spans="1:13" x14ac:dyDescent="0.3">
      <c r="A26079"/>
      <c r="B26079"/>
      <c r="C26079" s="29"/>
      <c r="D26079"/>
      <c r="E26079" s="44"/>
      <c r="F26079" s="29"/>
      <c r="G26079" s="45"/>
      <c r="L26079"/>
      <c r="M26079" s="46"/>
    </row>
    <row r="26080" spans="1:13" x14ac:dyDescent="0.3">
      <c r="A26080"/>
      <c r="B26080"/>
      <c r="C26080" s="29"/>
      <c r="D26080"/>
      <c r="E26080" s="44"/>
      <c r="F26080" s="29"/>
      <c r="G26080" s="45"/>
      <c r="L26080"/>
      <c r="M26080" s="46"/>
    </row>
    <row r="26081" spans="1:13" x14ac:dyDescent="0.3">
      <c r="A26081"/>
      <c r="B26081"/>
      <c r="C26081" s="29"/>
      <c r="D26081"/>
      <c r="E26081" s="44"/>
      <c r="F26081" s="29"/>
      <c r="G26081" s="45"/>
      <c r="L26081"/>
      <c r="M26081" s="46"/>
    </row>
    <row r="26082" spans="1:13" x14ac:dyDescent="0.3">
      <c r="A26082"/>
      <c r="B26082"/>
      <c r="C26082" s="29"/>
      <c r="D26082"/>
      <c r="E26082" s="44"/>
      <c r="F26082" s="29"/>
      <c r="G26082" s="45"/>
      <c r="L26082"/>
      <c r="M26082" s="46"/>
    </row>
    <row r="26083" spans="1:13" x14ac:dyDescent="0.3">
      <c r="A26083"/>
      <c r="B26083"/>
      <c r="C26083" s="29"/>
      <c r="D26083"/>
      <c r="E26083" s="44"/>
      <c r="F26083" s="29"/>
      <c r="G26083" s="45"/>
      <c r="L26083"/>
      <c r="M26083" s="46"/>
    </row>
    <row r="26084" spans="1:13" x14ac:dyDescent="0.3">
      <c r="A26084"/>
      <c r="B26084"/>
      <c r="C26084" s="29"/>
      <c r="D26084"/>
      <c r="E26084" s="44"/>
      <c r="F26084" s="29"/>
      <c r="G26084" s="45"/>
      <c r="L26084"/>
      <c r="M26084" s="46"/>
    </row>
    <row r="26085" spans="1:13" x14ac:dyDescent="0.3">
      <c r="A26085"/>
      <c r="B26085"/>
      <c r="C26085" s="29"/>
      <c r="D26085"/>
      <c r="E26085" s="44"/>
      <c r="F26085" s="29"/>
      <c r="G26085" s="45"/>
      <c r="L26085"/>
      <c r="M26085" s="46"/>
    </row>
    <row r="26086" spans="1:13" x14ac:dyDescent="0.3">
      <c r="A26086"/>
      <c r="B26086"/>
      <c r="C26086" s="29"/>
      <c r="D26086"/>
      <c r="E26086" s="44"/>
      <c r="F26086" s="29"/>
      <c r="G26086" s="45"/>
      <c r="L26086"/>
      <c r="M26086" s="46"/>
    </row>
    <row r="26087" spans="1:13" x14ac:dyDescent="0.3">
      <c r="A26087"/>
      <c r="B26087"/>
      <c r="C26087" s="29"/>
      <c r="D26087"/>
      <c r="E26087" s="44"/>
      <c r="F26087" s="29"/>
      <c r="G26087" s="45"/>
      <c r="L26087"/>
      <c r="M26087" s="46"/>
    </row>
    <row r="26088" spans="1:13" x14ac:dyDescent="0.3">
      <c r="A26088"/>
      <c r="B26088"/>
      <c r="C26088" s="29"/>
      <c r="D26088"/>
      <c r="E26088" s="44"/>
      <c r="F26088" s="29"/>
      <c r="G26088" s="45"/>
      <c r="L26088"/>
      <c r="M26088" s="46"/>
    </row>
    <row r="26089" spans="1:13" x14ac:dyDescent="0.3">
      <c r="A26089"/>
      <c r="B26089"/>
      <c r="C26089" s="29"/>
      <c r="D26089"/>
      <c r="E26089" s="44"/>
      <c r="F26089" s="29"/>
      <c r="G26089" s="45"/>
      <c r="L26089"/>
      <c r="M26089" s="46"/>
    </row>
    <row r="26090" spans="1:13" x14ac:dyDescent="0.3">
      <c r="A26090"/>
      <c r="B26090"/>
      <c r="C26090" s="29"/>
      <c r="D26090"/>
      <c r="E26090" s="44"/>
      <c r="F26090" s="29"/>
      <c r="G26090" s="45"/>
      <c r="L26090"/>
      <c r="M26090" s="46"/>
    </row>
    <row r="26091" spans="1:13" x14ac:dyDescent="0.3">
      <c r="A26091"/>
      <c r="B26091"/>
      <c r="C26091" s="29"/>
      <c r="D26091"/>
      <c r="E26091" s="44"/>
      <c r="F26091" s="29"/>
      <c r="G26091" s="45"/>
      <c r="L26091"/>
      <c r="M26091" s="46"/>
    </row>
    <row r="26092" spans="1:13" x14ac:dyDescent="0.3">
      <c r="A26092"/>
      <c r="B26092"/>
      <c r="C26092" s="29"/>
      <c r="D26092"/>
      <c r="E26092" s="44"/>
      <c r="F26092" s="29"/>
      <c r="G26092" s="45"/>
      <c r="L26092"/>
      <c r="M26092" s="46"/>
    </row>
    <row r="26093" spans="1:13" x14ac:dyDescent="0.3">
      <c r="A26093"/>
      <c r="B26093"/>
      <c r="C26093" s="29"/>
      <c r="D26093"/>
      <c r="E26093" s="44"/>
      <c r="F26093" s="29"/>
      <c r="G26093" s="45"/>
      <c r="L26093"/>
      <c r="M26093" s="46"/>
    </row>
    <row r="26094" spans="1:13" x14ac:dyDescent="0.3">
      <c r="A26094"/>
      <c r="B26094"/>
      <c r="C26094" s="29"/>
      <c r="D26094"/>
      <c r="E26094" s="44"/>
      <c r="F26094" s="29"/>
      <c r="G26094" s="45"/>
      <c r="L26094"/>
      <c r="M26094" s="46"/>
    </row>
    <row r="26095" spans="1:13" x14ac:dyDescent="0.3">
      <c r="A26095"/>
      <c r="B26095"/>
      <c r="C26095" s="29"/>
      <c r="D26095"/>
      <c r="E26095" s="44"/>
      <c r="F26095" s="29"/>
      <c r="G26095" s="45"/>
      <c r="L26095"/>
      <c r="M26095" s="46"/>
    </row>
    <row r="26096" spans="1:13" x14ac:dyDescent="0.3">
      <c r="A26096"/>
      <c r="B26096"/>
      <c r="C26096" s="29"/>
      <c r="D26096"/>
      <c r="E26096" s="44"/>
      <c r="F26096" s="29"/>
      <c r="G26096" s="45"/>
      <c r="L26096"/>
      <c r="M26096" s="46"/>
    </row>
    <row r="26097" spans="1:13" x14ac:dyDescent="0.3">
      <c r="A26097"/>
      <c r="B26097"/>
      <c r="C26097" s="29"/>
      <c r="D26097"/>
      <c r="E26097" s="44"/>
      <c r="F26097" s="29"/>
      <c r="G26097" s="45"/>
      <c r="L26097"/>
      <c r="M26097" s="46"/>
    </row>
    <row r="26098" spans="1:13" x14ac:dyDescent="0.3">
      <c r="A26098"/>
      <c r="B26098"/>
      <c r="C26098" s="29"/>
      <c r="D26098"/>
      <c r="E26098" s="44"/>
      <c r="F26098" s="29"/>
      <c r="G26098" s="45"/>
      <c r="L26098"/>
      <c r="M26098" s="46"/>
    </row>
    <row r="26099" spans="1:13" x14ac:dyDescent="0.3">
      <c r="A26099"/>
      <c r="B26099"/>
      <c r="C26099" s="29"/>
      <c r="D26099"/>
      <c r="E26099" s="44"/>
      <c r="F26099" s="29"/>
      <c r="G26099" s="45"/>
      <c r="L26099"/>
      <c r="M26099" s="46"/>
    </row>
    <row r="26100" spans="1:13" x14ac:dyDescent="0.3">
      <c r="A26100"/>
      <c r="B26100"/>
      <c r="C26100" s="29"/>
      <c r="D26100"/>
      <c r="E26100" s="44"/>
      <c r="F26100" s="29"/>
      <c r="G26100" s="45"/>
      <c r="L26100"/>
      <c r="M26100" s="46"/>
    </row>
    <row r="26101" spans="1:13" x14ac:dyDescent="0.3">
      <c r="A26101"/>
      <c r="B26101"/>
      <c r="C26101" s="29"/>
      <c r="D26101"/>
      <c r="E26101" s="44"/>
      <c r="F26101" s="29"/>
      <c r="G26101" s="45"/>
      <c r="L26101"/>
      <c r="M26101" s="46"/>
    </row>
    <row r="26102" spans="1:13" x14ac:dyDescent="0.3">
      <c r="A26102"/>
      <c r="B26102"/>
      <c r="C26102" s="29"/>
      <c r="D26102"/>
      <c r="E26102" s="44"/>
      <c r="F26102" s="29"/>
      <c r="G26102" s="45"/>
      <c r="L26102"/>
      <c r="M26102" s="46"/>
    </row>
    <row r="26103" spans="1:13" x14ac:dyDescent="0.3">
      <c r="A26103"/>
      <c r="B26103"/>
      <c r="C26103" s="29"/>
      <c r="D26103"/>
      <c r="E26103" s="44"/>
      <c r="F26103" s="29"/>
      <c r="G26103" s="45"/>
      <c r="L26103"/>
      <c r="M26103" s="46"/>
    </row>
    <row r="26104" spans="1:13" x14ac:dyDescent="0.3">
      <c r="A26104"/>
      <c r="B26104"/>
      <c r="C26104" s="29"/>
      <c r="D26104"/>
      <c r="E26104" s="44"/>
      <c r="F26104" s="29"/>
      <c r="G26104" s="45"/>
      <c r="L26104"/>
      <c r="M26104" s="46"/>
    </row>
    <row r="26105" spans="1:13" x14ac:dyDescent="0.3">
      <c r="A26105"/>
      <c r="B26105"/>
      <c r="C26105" s="29"/>
      <c r="D26105"/>
      <c r="E26105" s="44"/>
      <c r="F26105" s="29"/>
      <c r="G26105" s="45"/>
      <c r="L26105"/>
      <c r="M26105" s="46"/>
    </row>
    <row r="26106" spans="1:13" x14ac:dyDescent="0.3">
      <c r="A26106"/>
      <c r="B26106"/>
      <c r="C26106" s="29"/>
      <c r="D26106"/>
      <c r="E26106" s="44"/>
      <c r="F26106" s="29"/>
      <c r="G26106" s="45"/>
      <c r="L26106"/>
      <c r="M26106" s="46"/>
    </row>
    <row r="26107" spans="1:13" x14ac:dyDescent="0.3">
      <c r="A26107"/>
      <c r="B26107"/>
      <c r="C26107" s="29"/>
      <c r="D26107"/>
      <c r="E26107" s="44"/>
      <c r="F26107" s="29"/>
      <c r="G26107" s="45"/>
      <c r="L26107"/>
      <c r="M26107" s="46"/>
    </row>
    <row r="26108" spans="1:13" x14ac:dyDescent="0.3">
      <c r="A26108"/>
      <c r="B26108"/>
      <c r="C26108" s="29"/>
      <c r="D26108"/>
      <c r="E26108" s="44"/>
      <c r="F26108" s="29"/>
      <c r="G26108" s="45"/>
      <c r="L26108"/>
      <c r="M26108" s="46"/>
    </row>
    <row r="26109" spans="1:13" x14ac:dyDescent="0.3">
      <c r="A26109"/>
      <c r="B26109"/>
      <c r="C26109" s="29"/>
      <c r="D26109"/>
      <c r="E26109" s="44"/>
      <c r="F26109" s="29"/>
      <c r="G26109" s="45"/>
      <c r="L26109"/>
      <c r="M26109" s="46"/>
    </row>
    <row r="26110" spans="1:13" x14ac:dyDescent="0.3">
      <c r="A26110"/>
      <c r="B26110"/>
      <c r="C26110" s="29"/>
      <c r="D26110"/>
      <c r="E26110" s="44"/>
      <c r="F26110" s="29"/>
      <c r="G26110" s="45"/>
      <c r="L26110"/>
      <c r="M26110" s="46"/>
    </row>
    <row r="26111" spans="1:13" x14ac:dyDescent="0.3">
      <c r="A26111"/>
      <c r="B26111"/>
      <c r="C26111" s="29"/>
      <c r="D26111"/>
      <c r="E26111" s="44"/>
      <c r="F26111" s="29"/>
      <c r="G26111" s="45"/>
      <c r="L26111"/>
      <c r="M26111" s="46"/>
    </row>
    <row r="26112" spans="1:13" x14ac:dyDescent="0.3">
      <c r="A26112"/>
      <c r="B26112"/>
      <c r="C26112" s="29"/>
      <c r="D26112"/>
      <c r="E26112" s="44"/>
      <c r="F26112" s="29"/>
      <c r="G26112" s="45"/>
      <c r="L26112"/>
      <c r="M26112" s="46"/>
    </row>
    <row r="26113" spans="1:13" x14ac:dyDescent="0.3">
      <c r="A26113"/>
      <c r="B26113"/>
      <c r="C26113" s="29"/>
      <c r="D26113"/>
      <c r="E26113" s="44"/>
      <c r="F26113" s="29"/>
      <c r="G26113" s="45"/>
      <c r="L26113"/>
      <c r="M26113" s="46"/>
    </row>
    <row r="26114" spans="1:13" x14ac:dyDescent="0.3">
      <c r="A26114"/>
      <c r="B26114"/>
      <c r="C26114" s="29"/>
      <c r="D26114"/>
      <c r="E26114" s="44"/>
      <c r="F26114" s="29"/>
      <c r="G26114" s="45"/>
      <c r="L26114"/>
      <c r="M26114" s="46"/>
    </row>
    <row r="26115" spans="1:13" x14ac:dyDescent="0.3">
      <c r="A26115"/>
      <c r="B26115"/>
      <c r="C26115" s="29"/>
      <c r="D26115"/>
      <c r="E26115" s="44"/>
      <c r="F26115" s="29"/>
      <c r="G26115" s="45"/>
      <c r="L26115"/>
      <c r="M26115" s="46"/>
    </row>
    <row r="26116" spans="1:13" x14ac:dyDescent="0.3">
      <c r="A26116"/>
      <c r="B26116"/>
      <c r="C26116" s="29"/>
      <c r="D26116"/>
      <c r="E26116" s="44"/>
      <c r="F26116" s="29"/>
      <c r="G26116" s="45"/>
      <c r="L26116"/>
      <c r="M26116" s="46"/>
    </row>
    <row r="26117" spans="1:13" x14ac:dyDescent="0.3">
      <c r="A26117"/>
      <c r="B26117"/>
      <c r="C26117" s="29"/>
      <c r="D26117"/>
      <c r="E26117" s="44"/>
      <c r="F26117" s="29"/>
      <c r="G26117" s="45"/>
      <c r="L26117"/>
      <c r="M26117" s="46"/>
    </row>
    <row r="26118" spans="1:13" x14ac:dyDescent="0.3">
      <c r="A26118"/>
      <c r="B26118"/>
      <c r="C26118" s="29"/>
      <c r="D26118"/>
      <c r="E26118" s="44"/>
      <c r="F26118" s="29"/>
      <c r="G26118" s="45"/>
      <c r="L26118"/>
      <c r="M26118" s="46"/>
    </row>
    <row r="26119" spans="1:13" x14ac:dyDescent="0.3">
      <c r="A26119"/>
      <c r="B26119"/>
      <c r="C26119" s="29"/>
      <c r="D26119"/>
      <c r="E26119" s="44"/>
      <c r="F26119" s="29"/>
      <c r="G26119" s="45"/>
      <c r="L26119"/>
      <c r="M26119" s="46"/>
    </row>
    <row r="26120" spans="1:13" x14ac:dyDescent="0.3">
      <c r="A26120"/>
      <c r="B26120"/>
      <c r="C26120" s="29"/>
      <c r="D26120"/>
      <c r="E26120" s="44"/>
      <c r="F26120" s="29"/>
      <c r="G26120" s="45"/>
      <c r="L26120"/>
      <c r="M26120" s="46"/>
    </row>
    <row r="26121" spans="1:13" x14ac:dyDescent="0.3">
      <c r="A26121"/>
      <c r="B26121"/>
      <c r="C26121" s="29"/>
      <c r="D26121"/>
      <c r="E26121" s="44"/>
      <c r="F26121" s="29"/>
      <c r="G26121" s="45"/>
      <c r="L26121"/>
      <c r="M26121" s="46"/>
    </row>
    <row r="26122" spans="1:13" x14ac:dyDescent="0.3">
      <c r="A26122"/>
      <c r="B26122"/>
      <c r="C26122" s="29"/>
      <c r="D26122"/>
      <c r="E26122" s="44"/>
      <c r="F26122" s="29"/>
      <c r="G26122" s="45"/>
      <c r="L26122"/>
      <c r="M26122" s="46"/>
    </row>
    <row r="26123" spans="1:13" x14ac:dyDescent="0.3">
      <c r="A26123"/>
      <c r="B26123"/>
      <c r="C26123" s="29"/>
      <c r="D26123"/>
      <c r="E26123" s="44"/>
      <c r="F26123" s="29"/>
      <c r="G26123" s="45"/>
      <c r="L26123"/>
      <c r="M26123" s="46"/>
    </row>
    <row r="26124" spans="1:13" x14ac:dyDescent="0.3">
      <c r="A26124"/>
      <c r="B26124"/>
      <c r="C26124" s="29"/>
      <c r="D26124"/>
      <c r="E26124" s="44"/>
      <c r="F26124" s="29"/>
      <c r="G26124" s="45"/>
      <c r="L26124"/>
      <c r="M26124" s="46"/>
    </row>
    <row r="26125" spans="1:13" x14ac:dyDescent="0.3">
      <c r="A26125"/>
      <c r="B26125"/>
      <c r="C26125" s="29"/>
      <c r="D26125"/>
      <c r="E26125" s="44"/>
      <c r="F26125" s="29"/>
      <c r="G26125" s="45"/>
      <c r="L26125"/>
      <c r="M26125" s="46"/>
    </row>
    <row r="26126" spans="1:13" x14ac:dyDescent="0.3">
      <c r="A26126"/>
      <c r="B26126"/>
      <c r="C26126" s="29"/>
      <c r="D26126"/>
      <c r="E26126" s="44"/>
      <c r="F26126" s="29"/>
      <c r="G26126" s="45"/>
      <c r="L26126"/>
      <c r="M26126" s="46"/>
    </row>
    <row r="26127" spans="1:13" x14ac:dyDescent="0.3">
      <c r="A26127"/>
      <c r="B26127"/>
      <c r="C26127" s="29"/>
      <c r="D26127"/>
      <c r="E26127" s="44"/>
      <c r="F26127" s="29"/>
      <c r="G26127" s="45"/>
      <c r="L26127"/>
      <c r="M26127" s="46"/>
    </row>
    <row r="26128" spans="1:13" x14ac:dyDescent="0.3">
      <c r="A26128"/>
      <c r="B26128"/>
      <c r="C26128" s="29"/>
      <c r="D26128"/>
      <c r="E26128" s="44"/>
      <c r="F26128" s="29"/>
      <c r="G26128" s="45"/>
      <c r="L26128"/>
      <c r="M26128" s="46"/>
    </row>
    <row r="26129" spans="1:13" x14ac:dyDescent="0.3">
      <c r="A26129"/>
      <c r="B26129"/>
      <c r="C26129" s="29"/>
      <c r="D26129"/>
      <c r="E26129" s="44"/>
      <c r="F26129" s="29"/>
      <c r="G26129" s="45"/>
      <c r="L26129"/>
      <c r="M26129" s="46"/>
    </row>
    <row r="26130" spans="1:13" x14ac:dyDescent="0.3">
      <c r="A26130"/>
      <c r="B26130"/>
      <c r="C26130" s="29"/>
      <c r="D26130"/>
      <c r="E26130" s="44"/>
      <c r="F26130" s="29"/>
      <c r="G26130" s="45"/>
      <c r="L26130"/>
      <c r="M26130" s="46"/>
    </row>
    <row r="26131" spans="1:13" x14ac:dyDescent="0.3">
      <c r="A26131"/>
      <c r="B26131"/>
      <c r="C26131" s="29"/>
      <c r="D26131"/>
      <c r="E26131" s="44"/>
      <c r="F26131" s="29"/>
      <c r="G26131" s="45"/>
      <c r="L26131"/>
      <c r="M26131" s="46"/>
    </row>
    <row r="26132" spans="1:13" x14ac:dyDescent="0.3">
      <c r="A26132"/>
      <c r="B26132"/>
      <c r="C26132" s="29"/>
      <c r="D26132"/>
      <c r="E26132" s="44"/>
      <c r="F26132" s="29"/>
      <c r="G26132" s="45"/>
      <c r="L26132"/>
      <c r="M26132" s="46"/>
    </row>
    <row r="26133" spans="1:13" x14ac:dyDescent="0.3">
      <c r="A26133"/>
      <c r="B26133"/>
      <c r="C26133" s="29"/>
      <c r="D26133"/>
      <c r="E26133" s="44"/>
      <c r="F26133" s="29"/>
      <c r="G26133" s="45"/>
      <c r="L26133"/>
      <c r="M26133" s="46"/>
    </row>
    <row r="26134" spans="1:13" x14ac:dyDescent="0.3">
      <c r="A26134"/>
      <c r="B26134"/>
      <c r="C26134" s="29"/>
      <c r="D26134"/>
      <c r="E26134" s="44"/>
      <c r="F26134" s="29"/>
      <c r="G26134" s="45"/>
      <c r="L26134"/>
      <c r="M26134" s="46"/>
    </row>
    <row r="26135" spans="1:13" x14ac:dyDescent="0.3">
      <c r="A26135"/>
      <c r="B26135"/>
      <c r="C26135" s="29"/>
      <c r="D26135"/>
      <c r="E26135" s="44"/>
      <c r="F26135" s="29"/>
      <c r="G26135" s="45"/>
      <c r="L26135"/>
      <c r="M26135" s="46"/>
    </row>
    <row r="26136" spans="1:13" x14ac:dyDescent="0.3">
      <c r="A26136"/>
      <c r="B26136"/>
      <c r="C26136" s="29"/>
      <c r="D26136"/>
      <c r="E26136" s="44"/>
      <c r="F26136" s="29"/>
      <c r="G26136" s="45"/>
      <c r="L26136"/>
      <c r="M26136" s="46"/>
    </row>
    <row r="26137" spans="1:13" x14ac:dyDescent="0.3">
      <c r="A26137"/>
      <c r="B26137"/>
      <c r="C26137" s="29"/>
      <c r="D26137"/>
      <c r="E26137" s="44"/>
      <c r="F26137" s="29"/>
      <c r="G26137" s="45"/>
      <c r="L26137"/>
      <c r="M26137" s="46"/>
    </row>
    <row r="26138" spans="1:13" x14ac:dyDescent="0.3">
      <c r="A26138"/>
      <c r="B26138"/>
      <c r="C26138" s="29"/>
      <c r="D26138"/>
      <c r="E26138" s="44"/>
      <c r="F26138" s="29"/>
      <c r="G26138" s="45"/>
      <c r="L26138"/>
      <c r="M26138" s="46"/>
    </row>
    <row r="26139" spans="1:13" x14ac:dyDescent="0.3">
      <c r="A26139"/>
      <c r="B26139"/>
      <c r="C26139" s="29"/>
      <c r="D26139"/>
      <c r="E26139" s="44"/>
      <c r="F26139" s="29"/>
      <c r="G26139" s="45"/>
      <c r="L26139"/>
      <c r="M26139" s="46"/>
    </row>
    <row r="26140" spans="1:13" x14ac:dyDescent="0.3">
      <c r="A26140"/>
      <c r="B26140"/>
      <c r="C26140" s="29"/>
      <c r="D26140"/>
      <c r="E26140" s="44"/>
      <c r="F26140" s="29"/>
      <c r="G26140" s="45"/>
      <c r="L26140"/>
      <c r="M26140" s="46"/>
    </row>
    <row r="26141" spans="1:13" x14ac:dyDescent="0.3">
      <c r="A26141"/>
      <c r="B26141"/>
      <c r="C26141" s="29"/>
      <c r="D26141"/>
      <c r="E26141" s="44"/>
      <c r="F26141" s="29"/>
      <c r="G26141" s="45"/>
      <c r="L26141"/>
      <c r="M26141" s="46"/>
    </row>
    <row r="26142" spans="1:13" x14ac:dyDescent="0.3">
      <c r="A26142"/>
      <c r="B26142"/>
      <c r="C26142" s="29"/>
      <c r="D26142"/>
      <c r="E26142" s="44"/>
      <c r="F26142" s="29"/>
      <c r="G26142" s="45"/>
      <c r="L26142"/>
      <c r="M26142" s="46"/>
    </row>
    <row r="26143" spans="1:13" x14ac:dyDescent="0.3">
      <c r="A26143"/>
      <c r="B26143"/>
      <c r="C26143" s="29"/>
      <c r="D26143"/>
      <c r="E26143" s="44"/>
      <c r="F26143" s="29"/>
      <c r="G26143" s="45"/>
      <c r="L26143"/>
      <c r="M26143" s="46"/>
    </row>
    <row r="26144" spans="1:13" x14ac:dyDescent="0.3">
      <c r="A26144"/>
      <c r="B26144"/>
      <c r="C26144" s="29"/>
      <c r="D26144"/>
      <c r="E26144" s="44"/>
      <c r="F26144" s="29"/>
      <c r="G26144" s="45"/>
      <c r="L26144"/>
      <c r="M26144" s="46"/>
    </row>
    <row r="26145" spans="1:13" x14ac:dyDescent="0.3">
      <c r="A26145"/>
      <c r="B26145"/>
      <c r="C26145" s="29"/>
      <c r="D26145"/>
      <c r="E26145" s="44"/>
      <c r="F26145" s="29"/>
      <c r="G26145" s="45"/>
      <c r="L26145"/>
      <c r="M26145" s="46"/>
    </row>
    <row r="26146" spans="1:13" x14ac:dyDescent="0.3">
      <c r="A26146"/>
      <c r="B26146"/>
      <c r="C26146" s="29"/>
      <c r="D26146"/>
      <c r="E26146" s="44"/>
      <c r="F26146" s="29"/>
      <c r="G26146" s="45"/>
      <c r="L26146"/>
      <c r="M26146" s="46"/>
    </row>
    <row r="26147" spans="1:13" x14ac:dyDescent="0.3">
      <c r="A26147"/>
      <c r="B26147"/>
      <c r="C26147" s="29"/>
      <c r="D26147"/>
      <c r="E26147" s="44"/>
      <c r="F26147" s="29"/>
      <c r="G26147" s="45"/>
      <c r="L26147"/>
      <c r="M26147" s="46"/>
    </row>
    <row r="26148" spans="1:13" x14ac:dyDescent="0.3">
      <c r="A26148"/>
      <c r="B26148"/>
      <c r="C26148" s="29"/>
      <c r="D26148"/>
      <c r="E26148" s="44"/>
      <c r="F26148" s="29"/>
      <c r="G26148" s="45"/>
      <c r="L26148"/>
      <c r="M26148" s="46"/>
    </row>
    <row r="26149" spans="1:13" x14ac:dyDescent="0.3">
      <c r="A26149"/>
      <c r="B26149"/>
      <c r="C26149" s="29"/>
      <c r="D26149"/>
      <c r="E26149" s="44"/>
      <c r="F26149" s="29"/>
      <c r="G26149" s="45"/>
      <c r="L26149"/>
      <c r="M26149" s="46"/>
    </row>
    <row r="26150" spans="1:13" x14ac:dyDescent="0.3">
      <c r="A26150"/>
      <c r="B26150"/>
      <c r="C26150" s="29"/>
      <c r="D26150"/>
      <c r="E26150" s="44"/>
      <c r="F26150" s="29"/>
      <c r="G26150" s="45"/>
      <c r="L26150"/>
      <c r="M26150" s="46"/>
    </row>
    <row r="26151" spans="1:13" x14ac:dyDescent="0.3">
      <c r="A26151"/>
      <c r="B26151"/>
      <c r="C26151" s="29"/>
      <c r="D26151"/>
      <c r="E26151" s="44"/>
      <c r="F26151" s="29"/>
      <c r="G26151" s="45"/>
      <c r="L26151"/>
      <c r="M26151" s="46"/>
    </row>
    <row r="26152" spans="1:13" x14ac:dyDescent="0.3">
      <c r="A26152"/>
      <c r="B26152"/>
      <c r="C26152" s="29"/>
      <c r="D26152"/>
      <c r="E26152" s="44"/>
      <c r="F26152" s="29"/>
      <c r="G26152" s="45"/>
      <c r="L26152"/>
      <c r="M26152" s="46"/>
    </row>
    <row r="26153" spans="1:13" x14ac:dyDescent="0.3">
      <c r="A26153"/>
      <c r="B26153"/>
      <c r="C26153" s="29"/>
      <c r="D26153"/>
      <c r="E26153" s="44"/>
      <c r="F26153" s="29"/>
      <c r="G26153" s="45"/>
      <c r="L26153"/>
      <c r="M26153" s="46"/>
    </row>
    <row r="26154" spans="1:13" x14ac:dyDescent="0.3">
      <c r="A26154"/>
      <c r="B26154"/>
      <c r="C26154" s="29"/>
      <c r="D26154"/>
      <c r="E26154" s="44"/>
      <c r="F26154" s="29"/>
      <c r="G26154" s="45"/>
      <c r="L26154"/>
      <c r="M26154" s="46"/>
    </row>
    <row r="26155" spans="1:13" x14ac:dyDescent="0.3">
      <c r="A26155"/>
      <c r="B26155"/>
      <c r="C26155" s="29"/>
      <c r="D26155"/>
      <c r="E26155" s="44"/>
      <c r="F26155" s="29"/>
      <c r="G26155" s="45"/>
      <c r="L26155"/>
      <c r="M26155" s="46"/>
    </row>
    <row r="26156" spans="1:13" x14ac:dyDescent="0.3">
      <c r="A26156"/>
      <c r="B26156"/>
      <c r="C26156" s="29"/>
      <c r="D26156"/>
      <c r="E26156" s="44"/>
      <c r="F26156" s="29"/>
      <c r="G26156" s="45"/>
      <c r="L26156"/>
      <c r="M26156" s="46"/>
    </row>
    <row r="26157" spans="1:13" x14ac:dyDescent="0.3">
      <c r="A26157"/>
      <c r="B26157"/>
      <c r="C26157" s="29"/>
      <c r="D26157"/>
      <c r="E26157" s="44"/>
      <c r="F26157" s="29"/>
      <c r="G26157" s="45"/>
      <c r="L26157"/>
      <c r="M26157" s="46"/>
    </row>
    <row r="26158" spans="1:13" x14ac:dyDescent="0.3">
      <c r="A26158"/>
      <c r="B26158"/>
      <c r="C26158" s="29"/>
      <c r="D26158"/>
      <c r="E26158" s="44"/>
      <c r="F26158" s="29"/>
      <c r="G26158" s="45"/>
      <c r="L26158"/>
      <c r="M26158" s="46"/>
    </row>
    <row r="26159" spans="1:13" x14ac:dyDescent="0.3">
      <c r="A26159"/>
      <c r="B26159"/>
      <c r="C26159" s="29"/>
      <c r="D26159"/>
      <c r="E26159" s="44"/>
      <c r="F26159" s="29"/>
      <c r="G26159" s="45"/>
      <c r="L26159"/>
      <c r="M26159" s="46"/>
    </row>
    <row r="26160" spans="1:13" x14ac:dyDescent="0.3">
      <c r="A26160"/>
      <c r="B26160"/>
      <c r="C26160" s="29"/>
      <c r="D26160"/>
      <c r="E26160" s="44"/>
      <c r="F26160" s="29"/>
      <c r="G26160" s="45"/>
      <c r="L26160"/>
      <c r="M26160" s="46"/>
    </row>
    <row r="26161" spans="1:13" x14ac:dyDescent="0.3">
      <c r="A26161"/>
      <c r="B26161"/>
      <c r="C26161" s="29"/>
      <c r="D26161"/>
      <c r="E26161" s="44"/>
      <c r="F26161" s="29"/>
      <c r="G26161" s="45"/>
      <c r="L26161"/>
      <c r="M26161" s="46"/>
    </row>
    <row r="26162" spans="1:13" x14ac:dyDescent="0.3">
      <c r="A26162"/>
      <c r="B26162"/>
      <c r="C26162" s="29"/>
      <c r="D26162"/>
      <c r="E26162" s="44"/>
      <c r="F26162" s="29"/>
      <c r="G26162" s="45"/>
      <c r="L26162"/>
      <c r="M26162" s="46"/>
    </row>
    <row r="26163" spans="1:13" x14ac:dyDescent="0.3">
      <c r="A26163"/>
      <c r="B26163"/>
      <c r="C26163" s="29"/>
      <c r="D26163"/>
      <c r="E26163" s="44"/>
      <c r="F26163" s="29"/>
      <c r="G26163" s="45"/>
      <c r="L26163"/>
      <c r="M26163" s="46"/>
    </row>
    <row r="26164" spans="1:13" x14ac:dyDescent="0.3">
      <c r="A26164"/>
      <c r="B26164"/>
      <c r="C26164" s="29"/>
      <c r="D26164"/>
      <c r="E26164" s="44"/>
      <c r="F26164" s="29"/>
      <c r="G26164" s="45"/>
      <c r="L26164"/>
      <c r="M26164" s="46"/>
    </row>
    <row r="26165" spans="1:13" x14ac:dyDescent="0.3">
      <c r="A26165"/>
      <c r="B26165"/>
      <c r="C26165" s="29"/>
      <c r="D26165"/>
      <c r="E26165" s="44"/>
      <c r="F26165" s="29"/>
      <c r="G26165" s="45"/>
      <c r="L26165"/>
      <c r="M26165" s="46"/>
    </row>
    <row r="26166" spans="1:13" x14ac:dyDescent="0.3">
      <c r="A26166"/>
      <c r="B26166"/>
      <c r="C26166" s="29"/>
      <c r="D26166"/>
      <c r="E26166" s="44"/>
      <c r="F26166" s="29"/>
      <c r="G26166" s="45"/>
      <c r="L26166"/>
      <c r="M26166" s="46"/>
    </row>
    <row r="26167" spans="1:13" x14ac:dyDescent="0.3">
      <c r="A26167"/>
      <c r="B26167"/>
      <c r="C26167" s="29"/>
      <c r="D26167"/>
      <c r="E26167" s="44"/>
      <c r="F26167" s="29"/>
      <c r="G26167" s="45"/>
      <c r="L26167"/>
      <c r="M26167" s="46"/>
    </row>
    <row r="26168" spans="1:13" x14ac:dyDescent="0.3">
      <c r="A26168"/>
      <c r="B26168"/>
      <c r="C26168" s="29"/>
      <c r="D26168"/>
      <c r="E26168" s="44"/>
      <c r="F26168" s="29"/>
      <c r="G26168" s="45"/>
      <c r="L26168"/>
      <c r="M26168" s="46"/>
    </row>
    <row r="26169" spans="1:13" x14ac:dyDescent="0.3">
      <c r="A26169"/>
      <c r="B26169"/>
      <c r="C26169" s="29"/>
      <c r="D26169"/>
      <c r="E26169" s="44"/>
      <c r="F26169" s="29"/>
      <c r="G26169" s="45"/>
      <c r="L26169"/>
      <c r="M26169" s="46"/>
    </row>
    <row r="26170" spans="1:13" x14ac:dyDescent="0.3">
      <c r="A26170"/>
      <c r="B26170"/>
      <c r="C26170" s="29"/>
      <c r="D26170"/>
      <c r="E26170" s="44"/>
      <c r="F26170" s="29"/>
      <c r="G26170" s="45"/>
      <c r="L26170"/>
      <c r="M26170" s="46"/>
    </row>
    <row r="26171" spans="1:13" x14ac:dyDescent="0.3">
      <c r="A26171"/>
      <c r="B26171"/>
      <c r="C26171" s="29"/>
      <c r="D26171"/>
      <c r="E26171" s="44"/>
      <c r="F26171" s="29"/>
      <c r="G26171" s="45"/>
      <c r="L26171"/>
      <c r="M26171" s="46"/>
    </row>
    <row r="26172" spans="1:13" x14ac:dyDescent="0.3">
      <c r="A26172"/>
      <c r="B26172"/>
      <c r="C26172" s="29"/>
      <c r="D26172"/>
      <c r="E26172" s="44"/>
      <c r="F26172" s="29"/>
      <c r="G26172" s="45"/>
      <c r="L26172"/>
      <c r="M26172" s="46"/>
    </row>
    <row r="26173" spans="1:13" x14ac:dyDescent="0.3">
      <c r="A26173"/>
      <c r="B26173"/>
      <c r="C26173" s="29"/>
      <c r="D26173"/>
      <c r="E26173" s="44"/>
      <c r="F26173" s="29"/>
      <c r="G26173" s="45"/>
      <c r="L26173"/>
      <c r="M26173" s="46"/>
    </row>
    <row r="26174" spans="1:13" x14ac:dyDescent="0.3">
      <c r="A26174"/>
      <c r="B26174"/>
      <c r="C26174" s="29"/>
      <c r="D26174"/>
      <c r="E26174" s="44"/>
      <c r="F26174" s="29"/>
      <c r="G26174" s="45"/>
      <c r="L26174"/>
      <c r="M26174" s="46"/>
    </row>
    <row r="26175" spans="1:13" x14ac:dyDescent="0.3">
      <c r="A26175"/>
      <c r="B26175"/>
      <c r="C26175" s="29"/>
      <c r="D26175"/>
      <c r="E26175" s="44"/>
      <c r="F26175" s="29"/>
      <c r="G26175" s="45"/>
      <c r="L26175"/>
      <c r="M26175" s="46"/>
    </row>
    <row r="26176" spans="1:13" x14ac:dyDescent="0.3">
      <c r="A26176"/>
      <c r="B26176"/>
      <c r="C26176" s="29"/>
      <c r="D26176"/>
      <c r="E26176" s="44"/>
      <c r="F26176" s="29"/>
      <c r="G26176" s="45"/>
      <c r="L26176"/>
      <c r="M26176" s="46"/>
    </row>
    <row r="26177" spans="1:13" x14ac:dyDescent="0.3">
      <c r="A26177"/>
      <c r="B26177"/>
      <c r="C26177" s="29"/>
      <c r="D26177"/>
      <c r="E26177" s="44"/>
      <c r="F26177" s="29"/>
      <c r="G26177" s="45"/>
      <c r="L26177"/>
      <c r="M26177" s="46"/>
    </row>
    <row r="26178" spans="1:13" x14ac:dyDescent="0.3">
      <c r="A26178"/>
      <c r="B26178"/>
      <c r="C26178" s="29"/>
      <c r="D26178"/>
      <c r="E26178" s="44"/>
      <c r="F26178" s="29"/>
      <c r="G26178" s="45"/>
      <c r="L26178"/>
      <c r="M26178" s="46"/>
    </row>
    <row r="26179" spans="1:13" x14ac:dyDescent="0.3">
      <c r="A26179"/>
      <c r="B26179"/>
      <c r="C26179" s="29"/>
      <c r="D26179"/>
      <c r="E26179" s="44"/>
      <c r="F26179" s="29"/>
      <c r="G26179" s="45"/>
      <c r="L26179"/>
      <c r="M26179" s="46"/>
    </row>
    <row r="26180" spans="1:13" x14ac:dyDescent="0.3">
      <c r="A26180"/>
      <c r="B26180"/>
      <c r="C26180" s="29"/>
      <c r="D26180"/>
      <c r="E26180" s="44"/>
      <c r="F26180" s="29"/>
      <c r="G26180" s="45"/>
      <c r="L26180"/>
      <c r="M26180" s="46"/>
    </row>
    <row r="26181" spans="1:13" x14ac:dyDescent="0.3">
      <c r="A26181"/>
      <c r="B26181"/>
      <c r="C26181" s="29"/>
      <c r="D26181"/>
      <c r="E26181" s="44"/>
      <c r="F26181" s="29"/>
      <c r="G26181" s="45"/>
      <c r="L26181"/>
      <c r="M26181" s="46"/>
    </row>
    <row r="26182" spans="1:13" x14ac:dyDescent="0.3">
      <c r="A26182"/>
      <c r="B26182"/>
      <c r="C26182" s="29"/>
      <c r="D26182"/>
      <c r="E26182" s="44"/>
      <c r="F26182" s="29"/>
      <c r="G26182" s="45"/>
      <c r="L26182"/>
      <c r="M26182" s="46"/>
    </row>
    <row r="26183" spans="1:13" x14ac:dyDescent="0.3">
      <c r="A26183"/>
      <c r="B26183"/>
      <c r="C26183" s="29"/>
      <c r="D26183"/>
      <c r="E26183" s="44"/>
      <c r="F26183" s="29"/>
      <c r="G26183" s="45"/>
      <c r="L26183"/>
      <c r="M26183" s="46"/>
    </row>
    <row r="26184" spans="1:13" x14ac:dyDescent="0.3">
      <c r="A26184"/>
      <c r="B26184"/>
      <c r="C26184" s="29"/>
      <c r="D26184"/>
      <c r="E26184" s="44"/>
      <c r="F26184" s="29"/>
      <c r="G26184" s="45"/>
      <c r="L26184"/>
      <c r="M26184" s="46"/>
    </row>
    <row r="26185" spans="1:13" x14ac:dyDescent="0.3">
      <c r="A26185"/>
      <c r="B26185"/>
      <c r="C26185" s="29"/>
      <c r="D26185"/>
      <c r="E26185" s="44"/>
      <c r="F26185" s="29"/>
      <c r="G26185" s="45"/>
      <c r="L26185"/>
      <c r="M26185" s="46"/>
    </row>
    <row r="26186" spans="1:13" x14ac:dyDescent="0.3">
      <c r="A26186"/>
      <c r="B26186"/>
      <c r="C26186" s="29"/>
      <c r="D26186"/>
      <c r="E26186" s="44"/>
      <c r="F26186" s="29"/>
      <c r="G26186" s="45"/>
      <c r="L26186"/>
      <c r="M26186" s="46"/>
    </row>
    <row r="26187" spans="1:13" x14ac:dyDescent="0.3">
      <c r="A26187"/>
      <c r="B26187"/>
      <c r="C26187" s="29"/>
      <c r="D26187"/>
      <c r="E26187" s="44"/>
      <c r="F26187" s="29"/>
      <c r="G26187" s="45"/>
      <c r="L26187"/>
      <c r="M26187" s="46"/>
    </row>
    <row r="26188" spans="1:13" x14ac:dyDescent="0.3">
      <c r="A26188"/>
      <c r="B26188"/>
      <c r="C26188" s="29"/>
      <c r="D26188"/>
      <c r="E26188" s="44"/>
      <c r="F26188" s="29"/>
      <c r="G26188" s="45"/>
      <c r="L26188"/>
      <c r="M26188" s="46"/>
    </row>
    <row r="26189" spans="1:13" x14ac:dyDescent="0.3">
      <c r="A26189"/>
      <c r="B26189"/>
      <c r="C26189" s="29"/>
      <c r="D26189"/>
      <c r="E26189" s="44"/>
      <c r="F26189" s="29"/>
      <c r="G26189" s="45"/>
      <c r="L26189"/>
      <c r="M26189" s="46"/>
    </row>
    <row r="26190" spans="1:13" x14ac:dyDescent="0.3">
      <c r="A26190"/>
      <c r="B26190"/>
      <c r="C26190" s="29"/>
      <c r="D26190"/>
      <c r="E26190" s="44"/>
      <c r="F26190" s="29"/>
      <c r="G26190" s="45"/>
      <c r="L26190"/>
      <c r="M26190" s="46"/>
    </row>
    <row r="26191" spans="1:13" x14ac:dyDescent="0.3">
      <c r="A26191"/>
      <c r="B26191"/>
      <c r="C26191" s="29"/>
      <c r="D26191"/>
      <c r="E26191" s="44"/>
      <c r="F26191" s="29"/>
      <c r="G26191" s="45"/>
      <c r="L26191"/>
      <c r="M26191" s="46"/>
    </row>
    <row r="26192" spans="1:13" x14ac:dyDescent="0.3">
      <c r="A26192"/>
      <c r="B26192"/>
      <c r="C26192" s="29"/>
      <c r="D26192"/>
      <c r="E26192" s="44"/>
      <c r="F26192" s="29"/>
      <c r="G26192" s="45"/>
      <c r="L26192"/>
      <c r="M26192" s="46"/>
    </row>
    <row r="26193" spans="1:13" x14ac:dyDescent="0.3">
      <c r="A26193"/>
      <c r="B26193"/>
      <c r="C26193" s="29"/>
      <c r="D26193"/>
      <c r="E26193" s="44"/>
      <c r="F26193" s="29"/>
      <c r="G26193" s="45"/>
      <c r="L26193"/>
      <c r="M26193" s="46"/>
    </row>
    <row r="26194" spans="1:13" x14ac:dyDescent="0.3">
      <c r="A26194"/>
      <c r="B26194"/>
      <c r="C26194" s="29"/>
      <c r="D26194"/>
      <c r="E26194" s="44"/>
      <c r="F26194" s="29"/>
      <c r="G26194" s="45"/>
      <c r="L26194"/>
      <c r="M26194" s="46"/>
    </row>
    <row r="26195" spans="1:13" x14ac:dyDescent="0.3">
      <c r="A26195"/>
      <c r="B26195"/>
      <c r="C26195" s="29"/>
      <c r="D26195"/>
      <c r="E26195" s="44"/>
      <c r="F26195" s="29"/>
      <c r="G26195" s="45"/>
      <c r="L26195"/>
      <c r="M26195" s="46"/>
    </row>
    <row r="26196" spans="1:13" x14ac:dyDescent="0.3">
      <c r="A26196"/>
      <c r="B26196"/>
      <c r="C26196" s="29"/>
      <c r="D26196"/>
      <c r="E26196" s="44"/>
      <c r="F26196" s="29"/>
      <c r="G26196" s="45"/>
      <c r="L26196"/>
      <c r="M26196" s="46"/>
    </row>
    <row r="26197" spans="1:13" x14ac:dyDescent="0.3">
      <c r="A26197"/>
      <c r="B26197"/>
      <c r="C26197" s="29"/>
      <c r="D26197"/>
      <c r="E26197" s="44"/>
      <c r="F26197" s="29"/>
      <c r="G26197" s="45"/>
      <c r="L26197"/>
      <c r="M26197" s="46"/>
    </row>
    <row r="26198" spans="1:13" x14ac:dyDescent="0.3">
      <c r="A26198"/>
      <c r="B26198"/>
      <c r="C26198" s="29"/>
      <c r="D26198"/>
      <c r="E26198" s="44"/>
      <c r="F26198" s="29"/>
      <c r="G26198" s="45"/>
      <c r="L26198"/>
      <c r="M26198" s="46"/>
    </row>
    <row r="26199" spans="1:13" x14ac:dyDescent="0.3">
      <c r="A26199"/>
      <c r="B26199"/>
      <c r="C26199" s="29"/>
      <c r="D26199"/>
      <c r="E26199" s="44"/>
      <c r="F26199" s="29"/>
      <c r="G26199" s="45"/>
      <c r="L26199"/>
      <c r="M26199" s="46"/>
    </row>
    <row r="26200" spans="1:13" x14ac:dyDescent="0.3">
      <c r="A26200"/>
      <c r="B26200"/>
      <c r="C26200" s="29"/>
      <c r="D26200"/>
      <c r="E26200" s="44"/>
      <c r="F26200" s="29"/>
      <c r="G26200" s="45"/>
      <c r="L26200"/>
      <c r="M26200" s="46"/>
    </row>
    <row r="26201" spans="1:13" x14ac:dyDescent="0.3">
      <c r="A26201"/>
      <c r="B26201"/>
      <c r="C26201" s="29"/>
      <c r="D26201"/>
      <c r="E26201" s="44"/>
      <c r="F26201" s="29"/>
      <c r="G26201" s="45"/>
      <c r="L26201"/>
      <c r="M26201" s="46"/>
    </row>
    <row r="26202" spans="1:13" x14ac:dyDescent="0.3">
      <c r="A26202"/>
      <c r="B26202"/>
      <c r="C26202" s="29"/>
      <c r="D26202"/>
      <c r="E26202" s="44"/>
      <c r="F26202" s="29"/>
      <c r="G26202" s="45"/>
      <c r="L26202"/>
      <c r="M26202" s="46"/>
    </row>
    <row r="26203" spans="1:13" x14ac:dyDescent="0.3">
      <c r="A26203"/>
      <c r="B26203"/>
      <c r="C26203" s="29"/>
      <c r="D26203"/>
      <c r="E26203" s="44"/>
      <c r="F26203" s="29"/>
      <c r="G26203" s="45"/>
      <c r="L26203"/>
      <c r="M26203" s="46"/>
    </row>
    <row r="26204" spans="1:13" x14ac:dyDescent="0.3">
      <c r="A26204"/>
      <c r="B26204"/>
      <c r="C26204" s="29"/>
      <c r="D26204"/>
      <c r="E26204" s="44"/>
      <c r="F26204" s="29"/>
      <c r="G26204" s="45"/>
      <c r="L26204"/>
      <c r="M26204" s="46"/>
    </row>
    <row r="26205" spans="1:13" x14ac:dyDescent="0.3">
      <c r="A26205"/>
      <c r="B26205"/>
      <c r="C26205" s="29"/>
      <c r="D26205"/>
      <c r="E26205" s="44"/>
      <c r="F26205" s="29"/>
      <c r="G26205" s="45"/>
      <c r="L26205"/>
      <c r="M26205" s="46"/>
    </row>
    <row r="26206" spans="1:13" x14ac:dyDescent="0.3">
      <c r="A26206"/>
      <c r="B26206"/>
      <c r="C26206" s="29"/>
      <c r="D26206"/>
      <c r="E26206" s="44"/>
      <c r="F26206" s="29"/>
      <c r="G26206" s="45"/>
      <c r="L26206"/>
      <c r="M26206" s="46"/>
    </row>
    <row r="26207" spans="1:13" x14ac:dyDescent="0.3">
      <c r="A26207"/>
      <c r="B26207"/>
      <c r="C26207" s="29"/>
      <c r="D26207"/>
      <c r="E26207" s="44"/>
      <c r="F26207" s="29"/>
      <c r="G26207" s="45"/>
      <c r="L26207"/>
      <c r="M26207" s="46"/>
    </row>
    <row r="26208" spans="1:13" x14ac:dyDescent="0.3">
      <c r="A26208"/>
      <c r="B26208"/>
      <c r="C26208" s="29"/>
      <c r="D26208"/>
      <c r="E26208" s="44"/>
      <c r="F26208" s="29"/>
      <c r="G26208" s="45"/>
      <c r="L26208"/>
      <c r="M26208" s="46"/>
    </row>
    <row r="26209" spans="1:13" x14ac:dyDescent="0.3">
      <c r="A26209"/>
      <c r="B26209"/>
      <c r="C26209" s="29"/>
      <c r="D26209"/>
      <c r="E26209" s="44"/>
      <c r="F26209" s="29"/>
      <c r="G26209" s="45"/>
      <c r="L26209"/>
      <c r="M26209" s="46"/>
    </row>
    <row r="26210" spans="1:13" x14ac:dyDescent="0.3">
      <c r="A26210"/>
      <c r="B26210"/>
      <c r="C26210" s="29"/>
      <c r="D26210"/>
      <c r="E26210" s="44"/>
      <c r="F26210" s="29"/>
      <c r="G26210" s="45"/>
      <c r="L26210"/>
      <c r="M26210" s="46"/>
    </row>
    <row r="26211" spans="1:13" x14ac:dyDescent="0.3">
      <c r="A26211"/>
      <c r="B26211"/>
      <c r="C26211" s="29"/>
      <c r="D26211"/>
      <c r="E26211" s="44"/>
      <c r="F26211" s="29"/>
      <c r="G26211" s="45"/>
      <c r="L26211"/>
      <c r="M26211" s="46"/>
    </row>
    <row r="26212" spans="1:13" x14ac:dyDescent="0.3">
      <c r="A26212"/>
      <c r="B26212"/>
      <c r="C26212" s="29"/>
      <c r="D26212"/>
      <c r="E26212" s="44"/>
      <c r="F26212" s="29"/>
      <c r="G26212" s="45"/>
      <c r="L26212"/>
      <c r="M26212" s="46"/>
    </row>
    <row r="26213" spans="1:13" x14ac:dyDescent="0.3">
      <c r="A26213"/>
      <c r="B26213"/>
      <c r="C26213" s="29"/>
      <c r="D26213"/>
      <c r="E26213" s="44"/>
      <c r="F26213" s="29"/>
      <c r="G26213" s="45"/>
      <c r="L26213"/>
      <c r="M26213" s="46"/>
    </row>
    <row r="26214" spans="1:13" x14ac:dyDescent="0.3">
      <c r="A26214"/>
      <c r="B26214"/>
      <c r="C26214" s="29"/>
      <c r="D26214"/>
      <c r="E26214" s="44"/>
      <c r="F26214" s="29"/>
      <c r="G26214" s="45"/>
      <c r="L26214"/>
      <c r="M26214" s="46"/>
    </row>
    <row r="26215" spans="1:13" x14ac:dyDescent="0.3">
      <c r="A26215"/>
      <c r="B26215"/>
      <c r="C26215" s="29"/>
      <c r="D26215"/>
      <c r="E26215" s="44"/>
      <c r="F26215" s="29"/>
      <c r="G26215" s="45"/>
      <c r="L26215"/>
      <c r="M26215" s="46"/>
    </row>
    <row r="26216" spans="1:13" x14ac:dyDescent="0.3">
      <c r="A26216"/>
      <c r="B26216"/>
      <c r="C26216" s="29"/>
      <c r="D26216"/>
      <c r="E26216" s="44"/>
      <c r="F26216" s="29"/>
      <c r="G26216" s="45"/>
      <c r="L26216"/>
      <c r="M26216" s="46"/>
    </row>
    <row r="26217" spans="1:13" x14ac:dyDescent="0.3">
      <c r="A26217"/>
      <c r="B26217"/>
      <c r="C26217" s="29"/>
      <c r="D26217"/>
      <c r="E26217" s="44"/>
      <c r="F26217" s="29"/>
      <c r="G26217" s="45"/>
      <c r="L26217"/>
      <c r="M26217" s="46"/>
    </row>
    <row r="26218" spans="1:13" x14ac:dyDescent="0.3">
      <c r="A26218"/>
      <c r="B26218"/>
      <c r="C26218" s="29"/>
      <c r="D26218"/>
      <c r="E26218" s="44"/>
      <c r="F26218" s="29"/>
      <c r="G26218" s="45"/>
      <c r="L26218"/>
      <c r="M26218" s="46"/>
    </row>
    <row r="26219" spans="1:13" x14ac:dyDescent="0.3">
      <c r="A26219"/>
      <c r="B26219"/>
      <c r="C26219" s="29"/>
      <c r="D26219"/>
      <c r="E26219" s="44"/>
      <c r="F26219" s="29"/>
      <c r="G26219" s="45"/>
      <c r="L26219"/>
      <c r="M26219" s="46"/>
    </row>
    <row r="26220" spans="1:13" x14ac:dyDescent="0.3">
      <c r="A26220"/>
      <c r="B26220"/>
      <c r="C26220" s="29"/>
      <c r="D26220"/>
      <c r="E26220" s="44"/>
      <c r="F26220" s="29"/>
      <c r="G26220" s="45"/>
      <c r="L26220"/>
      <c r="M26220" s="46"/>
    </row>
    <row r="26221" spans="1:13" x14ac:dyDescent="0.3">
      <c r="A26221"/>
      <c r="B26221"/>
      <c r="C26221" s="29"/>
      <c r="D26221"/>
      <c r="E26221" s="44"/>
      <c r="F26221" s="29"/>
      <c r="G26221" s="45"/>
      <c r="L26221"/>
      <c r="M26221" s="46"/>
    </row>
    <row r="26222" spans="1:13" x14ac:dyDescent="0.3">
      <c r="A26222"/>
      <c r="B26222"/>
      <c r="C26222" s="29"/>
      <c r="D26222"/>
      <c r="E26222" s="44"/>
      <c r="F26222" s="29"/>
      <c r="G26222" s="45"/>
      <c r="L26222"/>
      <c r="M26222" s="46"/>
    </row>
    <row r="26223" spans="1:13" x14ac:dyDescent="0.3">
      <c r="A26223"/>
      <c r="B26223"/>
      <c r="C26223" s="29"/>
      <c r="D26223"/>
      <c r="E26223" s="44"/>
      <c r="F26223" s="29"/>
      <c r="G26223" s="45"/>
      <c r="L26223"/>
      <c r="M26223" s="46"/>
    </row>
    <row r="26224" spans="1:13" x14ac:dyDescent="0.3">
      <c r="A26224"/>
      <c r="B26224"/>
      <c r="C26224" s="29"/>
      <c r="D26224"/>
      <c r="E26224" s="44"/>
      <c r="F26224" s="29"/>
      <c r="G26224" s="45"/>
      <c r="L26224"/>
      <c r="M26224" s="46"/>
    </row>
    <row r="26225" spans="1:13" x14ac:dyDescent="0.3">
      <c r="A26225"/>
      <c r="B26225"/>
      <c r="C26225" s="29"/>
      <c r="D26225"/>
      <c r="E26225" s="44"/>
      <c r="F26225" s="29"/>
      <c r="G26225" s="45"/>
      <c r="L26225"/>
      <c r="M26225" s="46"/>
    </row>
    <row r="26226" spans="1:13" x14ac:dyDescent="0.3">
      <c r="A26226"/>
      <c r="B26226"/>
      <c r="C26226" s="29"/>
      <c r="D26226"/>
      <c r="E26226" s="44"/>
      <c r="F26226" s="29"/>
      <c r="G26226" s="45"/>
      <c r="L26226"/>
      <c r="M26226" s="46"/>
    </row>
    <row r="26227" spans="1:13" x14ac:dyDescent="0.3">
      <c r="A26227"/>
      <c r="B26227"/>
      <c r="C26227" s="29"/>
      <c r="D26227"/>
      <c r="E26227" s="44"/>
      <c r="F26227" s="29"/>
      <c r="G26227" s="45"/>
      <c r="L26227"/>
      <c r="M26227" s="46"/>
    </row>
    <row r="26228" spans="1:13" x14ac:dyDescent="0.3">
      <c r="A26228"/>
      <c r="B26228"/>
      <c r="C26228" s="29"/>
      <c r="D26228"/>
      <c r="E26228" s="44"/>
      <c r="F26228" s="29"/>
      <c r="G26228" s="45"/>
      <c r="L26228"/>
      <c r="M26228" s="46"/>
    </row>
    <row r="26229" spans="1:13" x14ac:dyDescent="0.3">
      <c r="A26229"/>
      <c r="B26229"/>
      <c r="C26229" s="29"/>
      <c r="D26229"/>
      <c r="E26229" s="44"/>
      <c r="F26229" s="29"/>
      <c r="G26229" s="45"/>
      <c r="L26229"/>
      <c r="M26229" s="46"/>
    </row>
    <row r="26230" spans="1:13" x14ac:dyDescent="0.3">
      <c r="A26230"/>
      <c r="B26230"/>
      <c r="C26230" s="29"/>
      <c r="D26230"/>
      <c r="E26230" s="44"/>
      <c r="F26230" s="29"/>
      <c r="G26230" s="45"/>
      <c r="L26230"/>
      <c r="M26230" s="46"/>
    </row>
    <row r="26231" spans="1:13" x14ac:dyDescent="0.3">
      <c r="A26231"/>
      <c r="B26231"/>
      <c r="C26231" s="29"/>
      <c r="D26231"/>
      <c r="E26231" s="44"/>
      <c r="F26231" s="29"/>
      <c r="G26231" s="45"/>
      <c r="L26231"/>
      <c r="M26231" s="46"/>
    </row>
    <row r="26232" spans="1:13" x14ac:dyDescent="0.3">
      <c r="A26232"/>
      <c r="B26232"/>
      <c r="C26232" s="29"/>
      <c r="D26232"/>
      <c r="E26232" s="44"/>
      <c r="F26232" s="29"/>
      <c r="G26232" s="45"/>
      <c r="L26232"/>
      <c r="M26232" s="46"/>
    </row>
    <row r="26233" spans="1:13" x14ac:dyDescent="0.3">
      <c r="A26233"/>
      <c r="B26233"/>
      <c r="C26233" s="29"/>
      <c r="D26233"/>
      <c r="E26233" s="44"/>
      <c r="F26233" s="29"/>
      <c r="G26233" s="45"/>
      <c r="L26233"/>
      <c r="M26233" s="46"/>
    </row>
    <row r="26234" spans="1:13" x14ac:dyDescent="0.3">
      <c r="A26234"/>
      <c r="B26234"/>
      <c r="C26234" s="29"/>
      <c r="D26234"/>
      <c r="E26234" s="44"/>
      <c r="F26234" s="29"/>
      <c r="G26234" s="45"/>
      <c r="L26234"/>
      <c r="M26234" s="46"/>
    </row>
    <row r="26235" spans="1:13" x14ac:dyDescent="0.3">
      <c r="A26235"/>
      <c r="B26235"/>
      <c r="C26235" s="29"/>
      <c r="D26235"/>
      <c r="E26235" s="44"/>
      <c r="F26235" s="29"/>
      <c r="G26235" s="45"/>
      <c r="L26235"/>
      <c r="M26235" s="46"/>
    </row>
    <row r="26236" spans="1:13" x14ac:dyDescent="0.3">
      <c r="A26236"/>
      <c r="B26236"/>
      <c r="C26236" s="29"/>
      <c r="D26236"/>
      <c r="E26236" s="44"/>
      <c r="F26236" s="29"/>
      <c r="G26236" s="45"/>
      <c r="L26236"/>
      <c r="M26236" s="46"/>
    </row>
    <row r="26237" spans="1:13" x14ac:dyDescent="0.3">
      <c r="A26237"/>
      <c r="B26237"/>
      <c r="C26237" s="29"/>
      <c r="D26237"/>
      <c r="E26237" s="44"/>
      <c r="F26237" s="29"/>
      <c r="G26237" s="45"/>
      <c r="L26237"/>
      <c r="M26237" s="46"/>
    </row>
    <row r="26238" spans="1:13" x14ac:dyDescent="0.3">
      <c r="A26238"/>
      <c r="B26238"/>
      <c r="C26238" s="29"/>
      <c r="D26238"/>
      <c r="E26238" s="44"/>
      <c r="F26238" s="29"/>
      <c r="G26238" s="45"/>
      <c r="L26238"/>
      <c r="M26238" s="46"/>
    </row>
    <row r="26239" spans="1:13" x14ac:dyDescent="0.3">
      <c r="A26239"/>
      <c r="B26239"/>
      <c r="C26239" s="29"/>
      <c r="D26239"/>
      <c r="E26239" s="44"/>
      <c r="F26239" s="29"/>
      <c r="G26239" s="45"/>
      <c r="L26239"/>
      <c r="M26239" s="46"/>
    </row>
    <row r="26240" spans="1:13" x14ac:dyDescent="0.3">
      <c r="A26240"/>
      <c r="B26240"/>
      <c r="C26240" s="29"/>
      <c r="D26240"/>
      <c r="E26240" s="44"/>
      <c r="F26240" s="29"/>
      <c r="G26240" s="45"/>
      <c r="L26240"/>
      <c r="M26240" s="46"/>
    </row>
    <row r="26241" spans="1:13" x14ac:dyDescent="0.3">
      <c r="A26241"/>
      <c r="B26241"/>
      <c r="C26241" s="29"/>
      <c r="D26241"/>
      <c r="E26241" s="44"/>
      <c r="F26241" s="29"/>
      <c r="G26241" s="45"/>
      <c r="L26241"/>
      <c r="M26241" s="46"/>
    </row>
    <row r="26242" spans="1:13" x14ac:dyDescent="0.3">
      <c r="A26242"/>
      <c r="B26242"/>
      <c r="C26242" s="29"/>
      <c r="D26242"/>
      <c r="E26242" s="44"/>
      <c r="F26242" s="29"/>
      <c r="G26242" s="45"/>
      <c r="L26242"/>
      <c r="M26242" s="46"/>
    </row>
    <row r="26243" spans="1:13" x14ac:dyDescent="0.3">
      <c r="A26243"/>
      <c r="B26243"/>
      <c r="C26243" s="29"/>
      <c r="D26243"/>
      <c r="E26243" s="44"/>
      <c r="F26243" s="29"/>
      <c r="G26243" s="45"/>
      <c r="L26243"/>
      <c r="M26243" s="46"/>
    </row>
    <row r="26244" spans="1:13" x14ac:dyDescent="0.3">
      <c r="A26244"/>
      <c r="B26244"/>
      <c r="C26244" s="29"/>
      <c r="D26244"/>
      <c r="E26244" s="44"/>
      <c r="F26244" s="29"/>
      <c r="G26244" s="45"/>
      <c r="L26244"/>
      <c r="M26244" s="46"/>
    </row>
    <row r="26245" spans="1:13" x14ac:dyDescent="0.3">
      <c r="A26245"/>
      <c r="B26245"/>
      <c r="C26245" s="29"/>
      <c r="D26245"/>
      <c r="E26245" s="44"/>
      <c r="F26245" s="29"/>
      <c r="G26245" s="45"/>
      <c r="L26245"/>
      <c r="M26245" s="46"/>
    </row>
    <row r="26246" spans="1:13" x14ac:dyDescent="0.3">
      <c r="A26246"/>
      <c r="B26246"/>
      <c r="C26246" s="29"/>
      <c r="D26246"/>
      <c r="E26246" s="44"/>
      <c r="F26246" s="29"/>
      <c r="G26246" s="45"/>
      <c r="L26246"/>
      <c r="M26246" s="46"/>
    </row>
    <row r="26247" spans="1:13" x14ac:dyDescent="0.3">
      <c r="A26247"/>
      <c r="B26247"/>
      <c r="C26247" s="29"/>
      <c r="D26247"/>
      <c r="E26247" s="44"/>
      <c r="F26247" s="29"/>
      <c r="G26247" s="45"/>
      <c r="L26247"/>
      <c r="M26247" s="46"/>
    </row>
    <row r="26248" spans="1:13" x14ac:dyDescent="0.3">
      <c r="A26248"/>
      <c r="B26248"/>
      <c r="C26248" s="29"/>
      <c r="D26248"/>
      <c r="E26248" s="44"/>
      <c r="F26248" s="29"/>
      <c r="G26248" s="45"/>
      <c r="L26248"/>
      <c r="M26248" s="46"/>
    </row>
    <row r="26249" spans="1:13" x14ac:dyDescent="0.3">
      <c r="A26249"/>
      <c r="B26249"/>
      <c r="C26249" s="29"/>
      <c r="D26249"/>
      <c r="E26249" s="44"/>
      <c r="F26249" s="29"/>
      <c r="G26249" s="45"/>
      <c r="L26249"/>
      <c r="M26249" s="46"/>
    </row>
    <row r="26250" spans="1:13" x14ac:dyDescent="0.3">
      <c r="A26250"/>
      <c r="B26250"/>
      <c r="C26250" s="29"/>
      <c r="D26250"/>
      <c r="E26250" s="44"/>
      <c r="F26250" s="29"/>
      <c r="G26250" s="45"/>
      <c r="L26250"/>
      <c r="M26250" s="46"/>
    </row>
    <row r="26251" spans="1:13" x14ac:dyDescent="0.3">
      <c r="A26251"/>
      <c r="B26251"/>
      <c r="C26251" s="29"/>
      <c r="D26251"/>
      <c r="E26251" s="44"/>
      <c r="F26251" s="29"/>
      <c r="G26251" s="45"/>
      <c r="L26251"/>
      <c r="M26251" s="46"/>
    </row>
    <row r="26252" spans="1:13" x14ac:dyDescent="0.3">
      <c r="A26252"/>
      <c r="B26252"/>
      <c r="C26252" s="29"/>
      <c r="D26252"/>
      <c r="E26252" s="44"/>
      <c r="F26252" s="29"/>
      <c r="G26252" s="45"/>
      <c r="L26252"/>
      <c r="M26252" s="46"/>
    </row>
    <row r="26253" spans="1:13" x14ac:dyDescent="0.3">
      <c r="A26253"/>
      <c r="B26253"/>
      <c r="C26253" s="29"/>
      <c r="D26253"/>
      <c r="E26253" s="44"/>
      <c r="F26253" s="29"/>
      <c r="G26253" s="45"/>
      <c r="L26253"/>
      <c r="M26253" s="46"/>
    </row>
    <row r="26254" spans="1:13" x14ac:dyDescent="0.3">
      <c r="A26254"/>
      <c r="B26254"/>
      <c r="C26254" s="29"/>
      <c r="D26254"/>
      <c r="E26254" s="44"/>
      <c r="F26254" s="29"/>
      <c r="G26254" s="45"/>
      <c r="L26254"/>
      <c r="M26254" s="46"/>
    </row>
    <row r="26255" spans="1:13" x14ac:dyDescent="0.3">
      <c r="A26255"/>
      <c r="B26255"/>
      <c r="C26255" s="29"/>
      <c r="D26255"/>
      <c r="E26255" s="44"/>
      <c r="F26255" s="29"/>
      <c r="G26255" s="45"/>
      <c r="L26255"/>
      <c r="M26255" s="46"/>
    </row>
    <row r="26256" spans="1:13" x14ac:dyDescent="0.3">
      <c r="A26256"/>
      <c r="B26256"/>
      <c r="C26256" s="29"/>
      <c r="D26256"/>
      <c r="E26256" s="44"/>
      <c r="F26256" s="29"/>
      <c r="G26256" s="45"/>
      <c r="L26256"/>
      <c r="M26256" s="46"/>
    </row>
    <row r="26257" spans="1:13" x14ac:dyDescent="0.3">
      <c r="A26257"/>
      <c r="B26257"/>
      <c r="C26257" s="29"/>
      <c r="D26257"/>
      <c r="E26257" s="44"/>
      <c r="F26257" s="29"/>
      <c r="G26257" s="45"/>
      <c r="L26257"/>
      <c r="M26257" s="46"/>
    </row>
    <row r="26258" spans="1:13" x14ac:dyDescent="0.3">
      <c r="A26258"/>
      <c r="B26258"/>
      <c r="C26258" s="29"/>
      <c r="D26258"/>
      <c r="E26258" s="44"/>
      <c r="F26258" s="29"/>
      <c r="G26258" s="45"/>
      <c r="L26258"/>
      <c r="M26258" s="46"/>
    </row>
    <row r="26259" spans="1:13" x14ac:dyDescent="0.3">
      <c r="A26259"/>
      <c r="B26259"/>
      <c r="C26259" s="29"/>
      <c r="D26259"/>
      <c r="E26259" s="44"/>
      <c r="F26259" s="29"/>
      <c r="G26259" s="45"/>
      <c r="L26259"/>
      <c r="M26259" s="46"/>
    </row>
    <row r="26260" spans="1:13" x14ac:dyDescent="0.3">
      <c r="A26260"/>
      <c r="B26260"/>
      <c r="C26260" s="29"/>
      <c r="D26260"/>
      <c r="E26260" s="44"/>
      <c r="F26260" s="29"/>
      <c r="G26260" s="45"/>
      <c r="L26260"/>
      <c r="M26260" s="46"/>
    </row>
    <row r="26261" spans="1:13" x14ac:dyDescent="0.3">
      <c r="A26261"/>
      <c r="B26261"/>
      <c r="C26261" s="29"/>
      <c r="D26261"/>
      <c r="E26261" s="44"/>
      <c r="F26261" s="29"/>
      <c r="G26261" s="45"/>
      <c r="L26261"/>
      <c r="M26261" s="46"/>
    </row>
    <row r="26262" spans="1:13" x14ac:dyDescent="0.3">
      <c r="A26262"/>
      <c r="B26262"/>
      <c r="C26262" s="29"/>
      <c r="D26262"/>
      <c r="E26262" s="44"/>
      <c r="F26262" s="29"/>
      <c r="G26262" s="45"/>
      <c r="L26262"/>
      <c r="M26262" s="46"/>
    </row>
    <row r="26263" spans="1:13" x14ac:dyDescent="0.3">
      <c r="A26263"/>
      <c r="B26263"/>
      <c r="C26263" s="29"/>
      <c r="D26263"/>
      <c r="E26263" s="44"/>
      <c r="F26263" s="29"/>
      <c r="G26263" s="45"/>
      <c r="L26263"/>
      <c r="M26263" s="46"/>
    </row>
    <row r="26264" spans="1:13" x14ac:dyDescent="0.3">
      <c r="A26264"/>
      <c r="B26264"/>
      <c r="C26264" s="29"/>
      <c r="D26264"/>
      <c r="E26264" s="44"/>
      <c r="F26264" s="29"/>
      <c r="G26264" s="45"/>
      <c r="L26264"/>
      <c r="M26264" s="46"/>
    </row>
    <row r="26265" spans="1:13" x14ac:dyDescent="0.3">
      <c r="A26265"/>
      <c r="B26265"/>
      <c r="C26265" s="29"/>
      <c r="D26265"/>
      <c r="E26265" s="44"/>
      <c r="F26265" s="29"/>
      <c r="G26265" s="45"/>
      <c r="L26265"/>
      <c r="M26265" s="46"/>
    </row>
    <row r="26266" spans="1:13" x14ac:dyDescent="0.3">
      <c r="A26266"/>
      <c r="B26266"/>
      <c r="C26266" s="29"/>
      <c r="D26266"/>
      <c r="E26266" s="44"/>
      <c r="F26266" s="29"/>
      <c r="G26266" s="45"/>
      <c r="L26266"/>
      <c r="M26266" s="46"/>
    </row>
    <row r="26267" spans="1:13" x14ac:dyDescent="0.3">
      <c r="A26267"/>
      <c r="B26267"/>
      <c r="C26267" s="29"/>
      <c r="D26267"/>
      <c r="E26267" s="44"/>
      <c r="F26267" s="29"/>
      <c r="G26267" s="45"/>
      <c r="L26267"/>
      <c r="M26267" s="46"/>
    </row>
    <row r="26268" spans="1:13" x14ac:dyDescent="0.3">
      <c r="A26268"/>
      <c r="B26268"/>
      <c r="C26268" s="29"/>
      <c r="D26268"/>
      <c r="E26268" s="44"/>
      <c r="F26268" s="29"/>
      <c r="G26268" s="45"/>
      <c r="L26268"/>
      <c r="M26268" s="46"/>
    </row>
    <row r="26269" spans="1:13" x14ac:dyDescent="0.3">
      <c r="A26269"/>
      <c r="B26269"/>
      <c r="C26269" s="29"/>
      <c r="D26269"/>
      <c r="E26269" s="44"/>
      <c r="F26269" s="29"/>
      <c r="G26269" s="45"/>
      <c r="L26269"/>
      <c r="M26269" s="46"/>
    </row>
    <row r="26270" spans="1:13" x14ac:dyDescent="0.3">
      <c r="A26270"/>
      <c r="B26270"/>
      <c r="C26270" s="29"/>
      <c r="D26270"/>
      <c r="E26270" s="44"/>
      <c r="F26270" s="29"/>
      <c r="G26270" s="45"/>
      <c r="L26270"/>
      <c r="M26270" s="46"/>
    </row>
    <row r="26271" spans="1:13" x14ac:dyDescent="0.3">
      <c r="A26271"/>
      <c r="B26271"/>
      <c r="C26271" s="29"/>
      <c r="D26271"/>
      <c r="E26271" s="44"/>
      <c r="F26271" s="29"/>
      <c r="G26271" s="45"/>
      <c r="L26271"/>
      <c r="M26271" s="46"/>
    </row>
    <row r="26272" spans="1:13" x14ac:dyDescent="0.3">
      <c r="A26272"/>
      <c r="B26272"/>
      <c r="C26272" s="29"/>
      <c r="D26272"/>
      <c r="E26272" s="44"/>
      <c r="F26272" s="29"/>
      <c r="G26272" s="45"/>
      <c r="L26272"/>
      <c r="M26272" s="46"/>
    </row>
    <row r="26273" spans="1:13" x14ac:dyDescent="0.3">
      <c r="A26273"/>
      <c r="B26273"/>
      <c r="C26273" s="29"/>
      <c r="D26273"/>
      <c r="E26273" s="44"/>
      <c r="F26273" s="29"/>
      <c r="G26273" s="45"/>
      <c r="L26273"/>
      <c r="M26273" s="46"/>
    </row>
    <row r="26274" spans="1:13" x14ac:dyDescent="0.3">
      <c r="A26274"/>
      <c r="B26274"/>
      <c r="C26274" s="29"/>
      <c r="D26274"/>
      <c r="E26274" s="44"/>
      <c r="F26274" s="29"/>
      <c r="G26274" s="45"/>
      <c r="L26274"/>
      <c r="M26274" s="46"/>
    </row>
    <row r="26275" spans="1:13" x14ac:dyDescent="0.3">
      <c r="A26275"/>
      <c r="B26275"/>
      <c r="C26275" s="29"/>
      <c r="D26275"/>
      <c r="E26275" s="44"/>
      <c r="F26275" s="29"/>
      <c r="G26275" s="45"/>
      <c r="L26275"/>
      <c r="M26275" s="46"/>
    </row>
    <row r="26276" spans="1:13" x14ac:dyDescent="0.3">
      <c r="A26276"/>
      <c r="B26276"/>
      <c r="C26276" s="29"/>
      <c r="D26276"/>
      <c r="E26276" s="44"/>
      <c r="F26276" s="29"/>
      <c r="G26276" s="45"/>
      <c r="L26276"/>
      <c r="M26276" s="46"/>
    </row>
    <row r="26277" spans="1:13" x14ac:dyDescent="0.3">
      <c r="A26277"/>
      <c r="B26277"/>
      <c r="C26277" s="29"/>
      <c r="D26277"/>
      <c r="E26277" s="44"/>
      <c r="F26277" s="29"/>
      <c r="G26277" s="45"/>
      <c r="L26277"/>
      <c r="M26277" s="46"/>
    </row>
    <row r="26278" spans="1:13" x14ac:dyDescent="0.3">
      <c r="A26278"/>
      <c r="B26278"/>
      <c r="C26278" s="29"/>
      <c r="D26278"/>
      <c r="E26278" s="44"/>
      <c r="F26278" s="29"/>
      <c r="G26278" s="45"/>
      <c r="L26278"/>
      <c r="M26278" s="46"/>
    </row>
    <row r="26279" spans="1:13" x14ac:dyDescent="0.3">
      <c r="A26279"/>
      <c r="B26279"/>
      <c r="C26279" s="29"/>
      <c r="D26279"/>
      <c r="E26279" s="44"/>
      <c r="F26279" s="29"/>
      <c r="G26279" s="45"/>
      <c r="L26279"/>
      <c r="M26279" s="46"/>
    </row>
    <row r="26280" spans="1:13" x14ac:dyDescent="0.3">
      <c r="A26280"/>
      <c r="B26280"/>
      <c r="C26280" s="29"/>
      <c r="D26280"/>
      <c r="E26280" s="44"/>
      <c r="F26280" s="29"/>
      <c r="G26280" s="45"/>
      <c r="L26280"/>
      <c r="M26280" s="46"/>
    </row>
    <row r="26281" spans="1:13" x14ac:dyDescent="0.3">
      <c r="A26281"/>
      <c r="B26281"/>
      <c r="C26281" s="29"/>
      <c r="D26281"/>
      <c r="E26281" s="44"/>
      <c r="F26281" s="29"/>
      <c r="G26281" s="45"/>
      <c r="L26281"/>
      <c r="M26281" s="46"/>
    </row>
    <row r="26282" spans="1:13" x14ac:dyDescent="0.3">
      <c r="A26282"/>
      <c r="B26282"/>
      <c r="C26282" s="29"/>
      <c r="D26282"/>
      <c r="E26282" s="44"/>
      <c r="F26282" s="29"/>
      <c r="G26282" s="45"/>
      <c r="L26282"/>
      <c r="M26282" s="46"/>
    </row>
    <row r="26283" spans="1:13" x14ac:dyDescent="0.3">
      <c r="A26283"/>
      <c r="B26283"/>
      <c r="C26283" s="29"/>
      <c r="D26283"/>
      <c r="E26283" s="44"/>
      <c r="F26283" s="29"/>
      <c r="G26283" s="45"/>
      <c r="L26283"/>
      <c r="M26283" s="46"/>
    </row>
    <row r="26284" spans="1:13" x14ac:dyDescent="0.3">
      <c r="A26284"/>
      <c r="B26284"/>
      <c r="C26284" s="29"/>
      <c r="D26284"/>
      <c r="E26284" s="44"/>
      <c r="F26284" s="29"/>
      <c r="G26284" s="45"/>
      <c r="L26284"/>
      <c r="M26284" s="46"/>
    </row>
    <row r="26285" spans="1:13" x14ac:dyDescent="0.3">
      <c r="A26285"/>
      <c r="B26285"/>
      <c r="C26285" s="29"/>
      <c r="D26285"/>
      <c r="E26285" s="44"/>
      <c r="F26285" s="29"/>
      <c r="G26285" s="45"/>
      <c r="L26285"/>
      <c r="M26285" s="46"/>
    </row>
    <row r="26286" spans="1:13" x14ac:dyDescent="0.3">
      <c r="A26286"/>
      <c r="B26286"/>
      <c r="C26286" s="29"/>
      <c r="D26286"/>
      <c r="E26286" s="44"/>
      <c r="F26286" s="29"/>
      <c r="G26286" s="45"/>
      <c r="L26286"/>
      <c r="M26286" s="46"/>
    </row>
    <row r="26287" spans="1:13" x14ac:dyDescent="0.3">
      <c r="A26287"/>
      <c r="B26287"/>
      <c r="C26287" s="29"/>
      <c r="D26287"/>
      <c r="E26287" s="44"/>
      <c r="F26287" s="29"/>
      <c r="G26287" s="45"/>
      <c r="L26287"/>
      <c r="M26287" s="46"/>
    </row>
    <row r="26288" spans="1:13" x14ac:dyDescent="0.3">
      <c r="A26288"/>
      <c r="B26288"/>
      <c r="C26288" s="29"/>
      <c r="D26288"/>
      <c r="E26288" s="44"/>
      <c r="F26288" s="29"/>
      <c r="G26288" s="45"/>
      <c r="L26288"/>
      <c r="M26288" s="46"/>
    </row>
    <row r="26289" spans="1:13" x14ac:dyDescent="0.3">
      <c r="A26289"/>
      <c r="B26289"/>
      <c r="C26289" s="29"/>
      <c r="D26289"/>
      <c r="E26289" s="44"/>
      <c r="F26289" s="29"/>
      <c r="G26289" s="45"/>
      <c r="L26289"/>
      <c r="M26289" s="46"/>
    </row>
    <row r="26290" spans="1:13" x14ac:dyDescent="0.3">
      <c r="A26290"/>
      <c r="B26290"/>
      <c r="C26290" s="29"/>
      <c r="D26290"/>
      <c r="E26290" s="44"/>
      <c r="F26290" s="29"/>
      <c r="G26290" s="45"/>
      <c r="L26290"/>
      <c r="M26290" s="46"/>
    </row>
    <row r="26291" spans="1:13" x14ac:dyDescent="0.3">
      <c r="A26291"/>
      <c r="B26291"/>
      <c r="C26291" s="29"/>
      <c r="D26291"/>
      <c r="E26291" s="44"/>
      <c r="F26291" s="29"/>
      <c r="G26291" s="45"/>
      <c r="L26291"/>
      <c r="M26291" s="46"/>
    </row>
    <row r="26292" spans="1:13" x14ac:dyDescent="0.3">
      <c r="A26292"/>
      <c r="B26292"/>
      <c r="C26292" s="29"/>
      <c r="D26292"/>
      <c r="E26292" s="44"/>
      <c r="F26292" s="29"/>
      <c r="G26292" s="45"/>
      <c r="L26292"/>
      <c r="M26292" s="46"/>
    </row>
    <row r="26293" spans="1:13" x14ac:dyDescent="0.3">
      <c r="A26293"/>
      <c r="B26293"/>
      <c r="C26293" s="29"/>
      <c r="D26293"/>
      <c r="E26293" s="44"/>
      <c r="F26293" s="29"/>
      <c r="G26293" s="45"/>
      <c r="L26293"/>
      <c r="M26293" s="46"/>
    </row>
    <row r="26294" spans="1:13" x14ac:dyDescent="0.3">
      <c r="A26294"/>
      <c r="B26294"/>
      <c r="C26294" s="29"/>
      <c r="D26294"/>
      <c r="E26294" s="44"/>
      <c r="F26294" s="29"/>
      <c r="G26294" s="45"/>
      <c r="L26294"/>
      <c r="M26294" s="46"/>
    </row>
    <row r="26295" spans="1:13" x14ac:dyDescent="0.3">
      <c r="A26295"/>
      <c r="B26295"/>
      <c r="C26295" s="29"/>
      <c r="D26295"/>
      <c r="E26295" s="44"/>
      <c r="F26295" s="29"/>
      <c r="G26295" s="45"/>
      <c r="L26295"/>
      <c r="M26295" s="46"/>
    </row>
    <row r="26296" spans="1:13" x14ac:dyDescent="0.3">
      <c r="A26296"/>
      <c r="B26296"/>
      <c r="C26296" s="29"/>
      <c r="D26296"/>
      <c r="E26296" s="44"/>
      <c r="F26296" s="29"/>
      <c r="G26296" s="45"/>
      <c r="L26296"/>
      <c r="M26296" s="46"/>
    </row>
    <row r="26297" spans="1:13" x14ac:dyDescent="0.3">
      <c r="A26297"/>
      <c r="B26297"/>
      <c r="C26297" s="29"/>
      <c r="D26297"/>
      <c r="E26297" s="44"/>
      <c r="F26297" s="29"/>
      <c r="G26297" s="45"/>
      <c r="L26297"/>
      <c r="M26297" s="46"/>
    </row>
    <row r="26298" spans="1:13" x14ac:dyDescent="0.3">
      <c r="A26298"/>
      <c r="B26298"/>
      <c r="C26298" s="29"/>
      <c r="D26298"/>
      <c r="E26298" s="44"/>
      <c r="F26298" s="29"/>
      <c r="G26298" s="45"/>
      <c r="L26298"/>
      <c r="M26298" s="46"/>
    </row>
    <row r="26299" spans="1:13" x14ac:dyDescent="0.3">
      <c r="A26299"/>
      <c r="B26299"/>
      <c r="C26299" s="29"/>
      <c r="D26299"/>
      <c r="E26299" s="44"/>
      <c r="F26299" s="29"/>
      <c r="G26299" s="45"/>
      <c r="L26299"/>
      <c r="M26299" s="46"/>
    </row>
    <row r="26300" spans="1:13" x14ac:dyDescent="0.3">
      <c r="A26300"/>
      <c r="B26300"/>
      <c r="C26300" s="29"/>
      <c r="D26300"/>
      <c r="E26300" s="44"/>
      <c r="F26300" s="29"/>
      <c r="G26300" s="45"/>
      <c r="L26300"/>
      <c r="M26300" s="46"/>
    </row>
    <row r="26301" spans="1:13" x14ac:dyDescent="0.3">
      <c r="A26301"/>
      <c r="B26301"/>
      <c r="C26301" s="29"/>
      <c r="D26301"/>
      <c r="E26301" s="44"/>
      <c r="F26301" s="29"/>
      <c r="G26301" s="45"/>
      <c r="L26301"/>
      <c r="M26301" s="46"/>
    </row>
    <row r="26302" spans="1:13" x14ac:dyDescent="0.3">
      <c r="A26302"/>
      <c r="B26302"/>
      <c r="C26302" s="29"/>
      <c r="D26302"/>
      <c r="E26302" s="44"/>
      <c r="F26302" s="29"/>
      <c r="G26302" s="45"/>
      <c r="L26302"/>
      <c r="M26302" s="46"/>
    </row>
    <row r="26303" spans="1:13" x14ac:dyDescent="0.3">
      <c r="A26303"/>
      <c r="B26303"/>
      <c r="C26303" s="29"/>
      <c r="D26303"/>
      <c r="E26303" s="44"/>
      <c r="F26303" s="29"/>
      <c r="G26303" s="45"/>
      <c r="L26303"/>
      <c r="M26303" s="46"/>
    </row>
    <row r="26304" spans="1:13" x14ac:dyDescent="0.3">
      <c r="A26304"/>
      <c r="B26304"/>
      <c r="C26304" s="29"/>
      <c r="D26304"/>
      <c r="E26304" s="44"/>
      <c r="F26304" s="29"/>
      <c r="G26304" s="45"/>
      <c r="L26304"/>
      <c r="M26304" s="46"/>
    </row>
    <row r="26305" spans="1:13" x14ac:dyDescent="0.3">
      <c r="A26305"/>
      <c r="B26305"/>
      <c r="C26305" s="29"/>
      <c r="D26305"/>
      <c r="E26305" s="44"/>
      <c r="F26305" s="29"/>
      <c r="G26305" s="45"/>
      <c r="L26305"/>
      <c r="M26305" s="46"/>
    </row>
    <row r="26306" spans="1:13" x14ac:dyDescent="0.3">
      <c r="A26306"/>
      <c r="B26306"/>
      <c r="C26306" s="29"/>
      <c r="D26306"/>
      <c r="E26306" s="44"/>
      <c r="F26306" s="29"/>
      <c r="G26306" s="45"/>
      <c r="L26306"/>
      <c r="M26306" s="46"/>
    </row>
    <row r="26307" spans="1:13" x14ac:dyDescent="0.3">
      <c r="A26307"/>
      <c r="B26307"/>
      <c r="C26307" s="29"/>
      <c r="D26307"/>
      <c r="E26307" s="44"/>
      <c r="F26307" s="29"/>
      <c r="G26307" s="45"/>
      <c r="L26307"/>
      <c r="M26307" s="46"/>
    </row>
    <row r="26308" spans="1:13" x14ac:dyDescent="0.3">
      <c r="A26308"/>
      <c r="B26308"/>
      <c r="C26308" s="29"/>
      <c r="D26308"/>
      <c r="E26308" s="44"/>
      <c r="F26308" s="29"/>
      <c r="G26308" s="45"/>
      <c r="L26308"/>
      <c r="M26308" s="46"/>
    </row>
    <row r="26309" spans="1:13" x14ac:dyDescent="0.3">
      <c r="A26309"/>
      <c r="B26309"/>
      <c r="C26309" s="29"/>
      <c r="D26309"/>
      <c r="E26309" s="44"/>
      <c r="F26309" s="29"/>
      <c r="G26309" s="45"/>
      <c r="L26309"/>
      <c r="M26309" s="46"/>
    </row>
    <row r="26310" spans="1:13" x14ac:dyDescent="0.3">
      <c r="A26310"/>
      <c r="B26310"/>
      <c r="C26310" s="29"/>
      <c r="D26310"/>
      <c r="E26310" s="44"/>
      <c r="F26310" s="29"/>
      <c r="G26310" s="45"/>
      <c r="L26310"/>
      <c r="M26310" s="46"/>
    </row>
    <row r="26311" spans="1:13" x14ac:dyDescent="0.3">
      <c r="A26311"/>
      <c r="B26311"/>
      <c r="C26311" s="29"/>
      <c r="D26311"/>
      <c r="E26311" s="44"/>
      <c r="F26311" s="29"/>
      <c r="G26311" s="45"/>
      <c r="L26311"/>
      <c r="M26311" s="46"/>
    </row>
    <row r="26312" spans="1:13" x14ac:dyDescent="0.3">
      <c r="A26312"/>
      <c r="B26312"/>
      <c r="C26312" s="29"/>
      <c r="D26312"/>
      <c r="E26312" s="44"/>
      <c r="F26312" s="29"/>
      <c r="G26312" s="45"/>
      <c r="L26312"/>
      <c r="M26312" s="46"/>
    </row>
    <row r="26313" spans="1:13" x14ac:dyDescent="0.3">
      <c r="A26313"/>
      <c r="B26313"/>
      <c r="C26313" s="29"/>
      <c r="D26313"/>
      <c r="E26313" s="44"/>
      <c r="F26313" s="29"/>
      <c r="G26313" s="45"/>
      <c r="L26313"/>
      <c r="M26313" s="46"/>
    </row>
    <row r="26314" spans="1:13" x14ac:dyDescent="0.3">
      <c r="A26314"/>
      <c r="B26314"/>
      <c r="C26314" s="29"/>
      <c r="D26314"/>
      <c r="E26314" s="44"/>
      <c r="F26314" s="29"/>
      <c r="G26314" s="45"/>
      <c r="L26314"/>
      <c r="M26314" s="46"/>
    </row>
    <row r="26315" spans="1:13" x14ac:dyDescent="0.3">
      <c r="A26315"/>
      <c r="B26315"/>
      <c r="C26315" s="29"/>
      <c r="D26315"/>
      <c r="E26315" s="44"/>
      <c r="F26315" s="29"/>
      <c r="G26315" s="45"/>
      <c r="L26315"/>
      <c r="M26315" s="46"/>
    </row>
    <row r="26316" spans="1:13" x14ac:dyDescent="0.3">
      <c r="A26316"/>
      <c r="B26316"/>
      <c r="C26316" s="29"/>
      <c r="D26316"/>
      <c r="E26316" s="44"/>
      <c r="F26316" s="29"/>
      <c r="G26316" s="45"/>
      <c r="L26316"/>
      <c r="M26316" s="46"/>
    </row>
    <row r="26317" spans="1:13" x14ac:dyDescent="0.3">
      <c r="A26317"/>
      <c r="B26317"/>
      <c r="C26317" s="29"/>
      <c r="D26317"/>
      <c r="E26317" s="44"/>
      <c r="F26317" s="29"/>
      <c r="G26317" s="45"/>
      <c r="L26317"/>
      <c r="M26317" s="46"/>
    </row>
    <row r="26318" spans="1:13" x14ac:dyDescent="0.3">
      <c r="A26318"/>
      <c r="B26318"/>
      <c r="C26318" s="29"/>
      <c r="D26318"/>
      <c r="E26318" s="44"/>
      <c r="F26318" s="29"/>
      <c r="G26318" s="45"/>
      <c r="L26318"/>
      <c r="M26318" s="46"/>
    </row>
    <row r="26319" spans="1:13" x14ac:dyDescent="0.3">
      <c r="A26319"/>
      <c r="B26319"/>
      <c r="C26319" s="29"/>
      <c r="D26319"/>
      <c r="E26319" s="44"/>
      <c r="F26319" s="29"/>
      <c r="G26319" s="45"/>
      <c r="L26319"/>
      <c r="M26319" s="46"/>
    </row>
    <row r="26320" spans="1:13" x14ac:dyDescent="0.3">
      <c r="A26320"/>
      <c r="B26320"/>
      <c r="C26320" s="29"/>
      <c r="D26320"/>
      <c r="E26320" s="44"/>
      <c r="F26320" s="29"/>
      <c r="G26320" s="45"/>
      <c r="L26320"/>
      <c r="M26320" s="46"/>
    </row>
    <row r="26321" spans="1:13" x14ac:dyDescent="0.3">
      <c r="A26321"/>
      <c r="B26321"/>
      <c r="C26321" s="29"/>
      <c r="D26321"/>
      <c r="E26321" s="44"/>
      <c r="F26321" s="29"/>
      <c r="G26321" s="45"/>
      <c r="L26321"/>
      <c r="M26321" s="46"/>
    </row>
    <row r="26322" spans="1:13" x14ac:dyDescent="0.3">
      <c r="A26322"/>
      <c r="B26322"/>
      <c r="C26322" s="29"/>
      <c r="D26322"/>
      <c r="E26322" s="44"/>
      <c r="F26322" s="29"/>
      <c r="G26322" s="45"/>
      <c r="L26322"/>
      <c r="M26322" s="46"/>
    </row>
    <row r="26323" spans="1:13" x14ac:dyDescent="0.3">
      <c r="A26323"/>
      <c r="B26323"/>
      <c r="C26323" s="29"/>
      <c r="D26323"/>
      <c r="E26323" s="44"/>
      <c r="F26323" s="29"/>
      <c r="G26323" s="45"/>
      <c r="L26323"/>
      <c r="M26323" s="46"/>
    </row>
    <row r="26324" spans="1:13" x14ac:dyDescent="0.3">
      <c r="A26324"/>
      <c r="B26324"/>
      <c r="C26324" s="29"/>
      <c r="D26324"/>
      <c r="E26324" s="44"/>
      <c r="F26324" s="29"/>
      <c r="G26324" s="45"/>
      <c r="L26324"/>
      <c r="M26324" s="46"/>
    </row>
    <row r="26325" spans="1:13" x14ac:dyDescent="0.3">
      <c r="A26325"/>
      <c r="B26325"/>
      <c r="C26325" s="29"/>
      <c r="D26325"/>
      <c r="E26325" s="44"/>
      <c r="F26325" s="29"/>
      <c r="G26325" s="45"/>
      <c r="L26325"/>
      <c r="M26325" s="46"/>
    </row>
    <row r="26326" spans="1:13" x14ac:dyDescent="0.3">
      <c r="A26326"/>
      <c r="B26326"/>
      <c r="C26326" s="29"/>
      <c r="D26326"/>
      <c r="E26326" s="44"/>
      <c r="F26326" s="29"/>
      <c r="G26326" s="45"/>
      <c r="L26326"/>
      <c r="M26326" s="46"/>
    </row>
    <row r="26327" spans="1:13" x14ac:dyDescent="0.3">
      <c r="A26327"/>
      <c r="B26327"/>
      <c r="C26327" s="29"/>
      <c r="D26327"/>
      <c r="E26327" s="44"/>
      <c r="F26327" s="29"/>
      <c r="G26327" s="45"/>
      <c r="L26327"/>
      <c r="M26327" s="46"/>
    </row>
    <row r="26328" spans="1:13" x14ac:dyDescent="0.3">
      <c r="A26328"/>
      <c r="B26328"/>
      <c r="C26328" s="29"/>
      <c r="D26328"/>
      <c r="E26328" s="44"/>
      <c r="F26328" s="29"/>
      <c r="G26328" s="45"/>
      <c r="L26328"/>
      <c r="M26328" s="46"/>
    </row>
    <row r="26329" spans="1:13" x14ac:dyDescent="0.3">
      <c r="A26329"/>
      <c r="B26329"/>
      <c r="C26329" s="29"/>
      <c r="D26329"/>
      <c r="E26329" s="44"/>
      <c r="F26329" s="29"/>
      <c r="G26329" s="45"/>
      <c r="L26329"/>
      <c r="M26329" s="46"/>
    </row>
    <row r="26330" spans="1:13" x14ac:dyDescent="0.3">
      <c r="A26330"/>
      <c r="B26330"/>
      <c r="C26330" s="29"/>
      <c r="D26330"/>
      <c r="E26330" s="44"/>
      <c r="F26330" s="29"/>
      <c r="G26330" s="45"/>
      <c r="L26330"/>
      <c r="M26330" s="46"/>
    </row>
    <row r="26331" spans="1:13" x14ac:dyDescent="0.3">
      <c r="A26331"/>
      <c r="B26331"/>
      <c r="C26331" s="29"/>
      <c r="D26331"/>
      <c r="E26331" s="44"/>
      <c r="F26331" s="29"/>
      <c r="G26331" s="45"/>
      <c r="L26331"/>
      <c r="M26331" s="46"/>
    </row>
    <row r="26332" spans="1:13" x14ac:dyDescent="0.3">
      <c r="A26332"/>
      <c r="B26332"/>
      <c r="C26332" s="29"/>
      <c r="D26332"/>
      <c r="E26332" s="44"/>
      <c r="F26332" s="29"/>
      <c r="G26332" s="45"/>
      <c r="L26332"/>
      <c r="M26332" s="46"/>
    </row>
    <row r="26333" spans="1:13" x14ac:dyDescent="0.3">
      <c r="A26333"/>
      <c r="B26333"/>
      <c r="C26333" s="29"/>
      <c r="D26333"/>
      <c r="E26333" s="44"/>
      <c r="F26333" s="29"/>
      <c r="G26333" s="45"/>
      <c r="L26333"/>
      <c r="M26333" s="46"/>
    </row>
    <row r="26334" spans="1:13" x14ac:dyDescent="0.3">
      <c r="A26334"/>
      <c r="B26334"/>
      <c r="C26334" s="29"/>
      <c r="D26334"/>
      <c r="E26334" s="44"/>
      <c r="F26334" s="29"/>
      <c r="G26334" s="45"/>
      <c r="L26334"/>
      <c r="M26334" s="46"/>
    </row>
    <row r="26335" spans="1:13" x14ac:dyDescent="0.3">
      <c r="A26335"/>
      <c r="B26335"/>
      <c r="C26335" s="29"/>
      <c r="D26335"/>
      <c r="E26335" s="44"/>
      <c r="F26335" s="29"/>
      <c r="G26335" s="45"/>
      <c r="L26335"/>
      <c r="M26335" s="46"/>
    </row>
    <row r="26336" spans="1:13" x14ac:dyDescent="0.3">
      <c r="A26336"/>
      <c r="B26336"/>
      <c r="C26336" s="29"/>
      <c r="D26336"/>
      <c r="E26336" s="44"/>
      <c r="F26336" s="29"/>
      <c r="G26336" s="45"/>
      <c r="L26336"/>
      <c r="M26336" s="46"/>
    </row>
    <row r="26337" spans="1:13" x14ac:dyDescent="0.3">
      <c r="A26337"/>
      <c r="B26337"/>
      <c r="C26337" s="29"/>
      <c r="D26337"/>
      <c r="E26337" s="44"/>
      <c r="F26337" s="29"/>
      <c r="G26337" s="45"/>
      <c r="L26337"/>
      <c r="M26337" s="46"/>
    </row>
    <row r="26338" spans="1:13" x14ac:dyDescent="0.3">
      <c r="A26338"/>
      <c r="B26338"/>
      <c r="C26338" s="29"/>
      <c r="D26338"/>
      <c r="E26338" s="44"/>
      <c r="F26338" s="29"/>
      <c r="G26338" s="45"/>
      <c r="L26338"/>
      <c r="M26338" s="46"/>
    </row>
    <row r="26339" spans="1:13" x14ac:dyDescent="0.3">
      <c r="A26339"/>
      <c r="B26339"/>
      <c r="C26339" s="29"/>
      <c r="D26339"/>
      <c r="E26339" s="44"/>
      <c r="F26339" s="29"/>
      <c r="G26339" s="45"/>
      <c r="L26339"/>
      <c r="M26339" s="46"/>
    </row>
    <row r="26340" spans="1:13" x14ac:dyDescent="0.3">
      <c r="A26340"/>
      <c r="B26340"/>
      <c r="C26340" s="29"/>
      <c r="D26340"/>
      <c r="E26340" s="44"/>
      <c r="F26340" s="29"/>
      <c r="G26340" s="45"/>
      <c r="L26340"/>
      <c r="M26340" s="46"/>
    </row>
    <row r="26341" spans="1:13" x14ac:dyDescent="0.3">
      <c r="A26341"/>
      <c r="B26341"/>
      <c r="C26341" s="29"/>
      <c r="D26341"/>
      <c r="E26341" s="44"/>
      <c r="F26341" s="29"/>
      <c r="G26341" s="45"/>
      <c r="L26341"/>
      <c r="M26341" s="46"/>
    </row>
    <row r="26342" spans="1:13" x14ac:dyDescent="0.3">
      <c r="A26342"/>
      <c r="B26342"/>
      <c r="C26342" s="29"/>
      <c r="D26342"/>
      <c r="E26342" s="44"/>
      <c r="F26342" s="29"/>
      <c r="G26342" s="45"/>
      <c r="L26342"/>
      <c r="M26342" s="46"/>
    </row>
    <row r="26343" spans="1:13" x14ac:dyDescent="0.3">
      <c r="A26343"/>
      <c r="B26343"/>
      <c r="C26343" s="29"/>
      <c r="D26343"/>
      <c r="E26343" s="44"/>
      <c r="F26343" s="29"/>
      <c r="G26343" s="45"/>
      <c r="L26343"/>
      <c r="M26343" s="46"/>
    </row>
    <row r="26344" spans="1:13" x14ac:dyDescent="0.3">
      <c r="A26344"/>
      <c r="B26344"/>
      <c r="C26344" s="29"/>
      <c r="D26344"/>
      <c r="E26344" s="44"/>
      <c r="F26344" s="29"/>
      <c r="G26344" s="45"/>
      <c r="L26344"/>
      <c r="M26344" s="46"/>
    </row>
    <row r="26345" spans="1:13" x14ac:dyDescent="0.3">
      <c r="A26345"/>
      <c r="B26345"/>
      <c r="C26345" s="29"/>
      <c r="D26345"/>
      <c r="E26345" s="44"/>
      <c r="F26345" s="29"/>
      <c r="G26345" s="45"/>
      <c r="L26345"/>
      <c r="M26345" s="46"/>
    </row>
    <row r="26346" spans="1:13" x14ac:dyDescent="0.3">
      <c r="A26346"/>
      <c r="B26346"/>
      <c r="C26346" s="29"/>
      <c r="D26346"/>
      <c r="E26346" s="44"/>
      <c r="F26346" s="29"/>
      <c r="G26346" s="45"/>
      <c r="L26346"/>
      <c r="M26346" s="46"/>
    </row>
    <row r="26347" spans="1:13" x14ac:dyDescent="0.3">
      <c r="A26347"/>
      <c r="B26347"/>
      <c r="C26347" s="29"/>
      <c r="D26347"/>
      <c r="E26347" s="44"/>
      <c r="F26347" s="29"/>
      <c r="G26347" s="45"/>
      <c r="L26347"/>
      <c r="M26347" s="46"/>
    </row>
    <row r="26348" spans="1:13" x14ac:dyDescent="0.3">
      <c r="A26348"/>
      <c r="B26348"/>
      <c r="C26348" s="29"/>
      <c r="D26348"/>
      <c r="E26348" s="44"/>
      <c r="F26348" s="29"/>
      <c r="G26348" s="45"/>
      <c r="L26348"/>
      <c r="M26348" s="46"/>
    </row>
    <row r="26349" spans="1:13" x14ac:dyDescent="0.3">
      <c r="A26349"/>
      <c r="B26349"/>
      <c r="C26349" s="29"/>
      <c r="D26349"/>
      <c r="E26349" s="44"/>
      <c r="F26349" s="29"/>
      <c r="G26349" s="45"/>
      <c r="L26349"/>
      <c r="M26349" s="46"/>
    </row>
    <row r="26350" spans="1:13" x14ac:dyDescent="0.3">
      <c r="A26350"/>
      <c r="B26350"/>
      <c r="C26350" s="29"/>
      <c r="D26350"/>
      <c r="E26350" s="44"/>
      <c r="F26350" s="29"/>
      <c r="G26350" s="45"/>
      <c r="L26350"/>
      <c r="M26350" s="46"/>
    </row>
    <row r="26351" spans="1:13" x14ac:dyDescent="0.3">
      <c r="A26351"/>
      <c r="B26351"/>
      <c r="C26351" s="29"/>
      <c r="D26351"/>
      <c r="E26351" s="44"/>
      <c r="F26351" s="29"/>
      <c r="G26351" s="45"/>
      <c r="L26351"/>
      <c r="M26351" s="46"/>
    </row>
    <row r="26352" spans="1:13" x14ac:dyDescent="0.3">
      <c r="A26352"/>
      <c r="B26352"/>
      <c r="C26352" s="29"/>
      <c r="D26352"/>
      <c r="E26352" s="44"/>
      <c r="F26352" s="29"/>
      <c r="G26352" s="45"/>
      <c r="L26352"/>
      <c r="M26352" s="46"/>
    </row>
    <row r="26353" spans="1:13" x14ac:dyDescent="0.3">
      <c r="A26353"/>
      <c r="B26353"/>
      <c r="C26353" s="29"/>
      <c r="D26353"/>
      <c r="E26353" s="44"/>
      <c r="F26353" s="29"/>
      <c r="G26353" s="45"/>
      <c r="L26353"/>
      <c r="M26353" s="46"/>
    </row>
    <row r="26354" spans="1:13" x14ac:dyDescent="0.3">
      <c r="A26354"/>
      <c r="B26354"/>
      <c r="C26354" s="29"/>
      <c r="D26354"/>
      <c r="E26354" s="44"/>
      <c r="F26354" s="29"/>
      <c r="G26354" s="45"/>
      <c r="L26354"/>
      <c r="M26354" s="46"/>
    </row>
    <row r="26355" spans="1:13" x14ac:dyDescent="0.3">
      <c r="A26355"/>
      <c r="B26355"/>
      <c r="C26355" s="29"/>
      <c r="D26355"/>
      <c r="E26355" s="44"/>
      <c r="F26355" s="29"/>
      <c r="G26355" s="45"/>
      <c r="L26355"/>
      <c r="M26355" s="46"/>
    </row>
    <row r="26356" spans="1:13" x14ac:dyDescent="0.3">
      <c r="A26356"/>
      <c r="B26356"/>
      <c r="C26356" s="29"/>
      <c r="D26356"/>
      <c r="E26356" s="44"/>
      <c r="F26356" s="29"/>
      <c r="G26356" s="45"/>
      <c r="L26356"/>
      <c r="M26356" s="46"/>
    </row>
    <row r="26357" spans="1:13" x14ac:dyDescent="0.3">
      <c r="A26357"/>
      <c r="B26357"/>
      <c r="C26357" s="29"/>
      <c r="D26357"/>
      <c r="E26357" s="44"/>
      <c r="F26357" s="29"/>
      <c r="G26357" s="45"/>
      <c r="L26357"/>
      <c r="M26357" s="46"/>
    </row>
    <row r="26358" spans="1:13" x14ac:dyDescent="0.3">
      <c r="A26358"/>
      <c r="B26358"/>
      <c r="C26358" s="29"/>
      <c r="D26358"/>
      <c r="E26358" s="44"/>
      <c r="F26358" s="29"/>
      <c r="G26358" s="45"/>
      <c r="L26358"/>
      <c r="M26358" s="46"/>
    </row>
    <row r="26359" spans="1:13" x14ac:dyDescent="0.3">
      <c r="A26359"/>
      <c r="B26359"/>
      <c r="C26359" s="29"/>
      <c r="D26359"/>
      <c r="E26359" s="44"/>
      <c r="F26359" s="29"/>
      <c r="G26359" s="45"/>
      <c r="L26359"/>
      <c r="M26359" s="46"/>
    </row>
    <row r="26360" spans="1:13" x14ac:dyDescent="0.3">
      <c r="A26360"/>
      <c r="B26360"/>
      <c r="C26360" s="29"/>
      <c r="D26360"/>
      <c r="E26360" s="44"/>
      <c r="F26360" s="29"/>
      <c r="G26360" s="45"/>
      <c r="L26360"/>
      <c r="M26360" s="46"/>
    </row>
    <row r="26361" spans="1:13" x14ac:dyDescent="0.3">
      <c r="A26361"/>
      <c r="B26361"/>
      <c r="C26361" s="29"/>
      <c r="D26361"/>
      <c r="E26361" s="44"/>
      <c r="F26361" s="29"/>
      <c r="G26361" s="45"/>
      <c r="L26361"/>
      <c r="M26361" s="46"/>
    </row>
    <row r="26362" spans="1:13" x14ac:dyDescent="0.3">
      <c r="A26362"/>
      <c r="B26362"/>
      <c r="C26362" s="29"/>
      <c r="D26362"/>
      <c r="E26362" s="44"/>
      <c r="F26362" s="29"/>
      <c r="G26362" s="45"/>
      <c r="L26362"/>
      <c r="M26362" s="46"/>
    </row>
    <row r="26363" spans="1:13" x14ac:dyDescent="0.3">
      <c r="A26363"/>
      <c r="B26363"/>
      <c r="C26363" s="29"/>
      <c r="D26363"/>
      <c r="E26363" s="44"/>
      <c r="F26363" s="29"/>
      <c r="G26363" s="45"/>
      <c r="L26363"/>
      <c r="M26363" s="46"/>
    </row>
    <row r="26364" spans="1:13" x14ac:dyDescent="0.3">
      <c r="A26364"/>
      <c r="B26364"/>
      <c r="C26364" s="29"/>
      <c r="D26364"/>
      <c r="E26364" s="44"/>
      <c r="F26364" s="29"/>
      <c r="G26364" s="45"/>
      <c r="L26364"/>
      <c r="M26364" s="46"/>
    </row>
    <row r="26365" spans="1:13" x14ac:dyDescent="0.3">
      <c r="A26365"/>
      <c r="B26365"/>
      <c r="C26365" s="29"/>
      <c r="D26365"/>
      <c r="E26365" s="44"/>
      <c r="F26365" s="29"/>
      <c r="G26365" s="45"/>
      <c r="L26365"/>
      <c r="M26365" s="46"/>
    </row>
    <row r="26366" spans="1:13" x14ac:dyDescent="0.3">
      <c r="A26366"/>
      <c r="B26366"/>
      <c r="C26366" s="29"/>
      <c r="D26366"/>
      <c r="E26366" s="44"/>
      <c r="F26366" s="29"/>
      <c r="G26366" s="45"/>
      <c r="L26366"/>
      <c r="M26366" s="46"/>
    </row>
    <row r="26367" spans="1:13" x14ac:dyDescent="0.3">
      <c r="A26367"/>
      <c r="B26367"/>
      <c r="C26367" s="29"/>
      <c r="D26367"/>
      <c r="E26367" s="44"/>
      <c r="F26367" s="29"/>
      <c r="G26367" s="45"/>
      <c r="L26367"/>
      <c r="M26367" s="46"/>
    </row>
    <row r="26368" spans="1:13" x14ac:dyDescent="0.3">
      <c r="A26368"/>
      <c r="B26368"/>
      <c r="C26368" s="29"/>
      <c r="D26368"/>
      <c r="E26368" s="44"/>
      <c r="F26368" s="29"/>
      <c r="G26368" s="45"/>
      <c r="L26368"/>
      <c r="M26368" s="46"/>
    </row>
    <row r="26369" spans="1:13" x14ac:dyDescent="0.3">
      <c r="A26369"/>
      <c r="B26369"/>
      <c r="C26369" s="29"/>
      <c r="D26369"/>
      <c r="E26369" s="44"/>
      <c r="F26369" s="29"/>
      <c r="G26369" s="45"/>
      <c r="L26369"/>
      <c r="M26369" s="46"/>
    </row>
    <row r="26370" spans="1:13" x14ac:dyDescent="0.3">
      <c r="A26370"/>
      <c r="B26370"/>
      <c r="C26370" s="29"/>
      <c r="D26370"/>
      <c r="E26370" s="44"/>
      <c r="F26370" s="29"/>
      <c r="G26370" s="45"/>
      <c r="L26370"/>
      <c r="M26370" s="46"/>
    </row>
    <row r="26371" spans="1:13" x14ac:dyDescent="0.3">
      <c r="A26371"/>
      <c r="B26371"/>
      <c r="C26371" s="29"/>
      <c r="D26371"/>
      <c r="E26371" s="44"/>
      <c r="F26371" s="29"/>
      <c r="G26371" s="45"/>
      <c r="L26371"/>
      <c r="M26371" s="46"/>
    </row>
    <row r="26372" spans="1:13" x14ac:dyDescent="0.3">
      <c r="A26372"/>
      <c r="B26372"/>
      <c r="C26372" s="29"/>
      <c r="D26372"/>
      <c r="E26372" s="44"/>
      <c r="F26372" s="29"/>
      <c r="G26372" s="45"/>
      <c r="L26372"/>
      <c r="M26372" s="46"/>
    </row>
    <row r="26373" spans="1:13" x14ac:dyDescent="0.3">
      <c r="A26373"/>
      <c r="B26373"/>
      <c r="C26373" s="29"/>
      <c r="D26373"/>
      <c r="E26373" s="44"/>
      <c r="F26373" s="29"/>
      <c r="G26373" s="45"/>
      <c r="L26373"/>
      <c r="M26373" s="46"/>
    </row>
    <row r="26374" spans="1:13" x14ac:dyDescent="0.3">
      <c r="A26374"/>
      <c r="B26374"/>
      <c r="C26374" s="29"/>
      <c r="D26374"/>
      <c r="E26374" s="44"/>
      <c r="F26374" s="29"/>
      <c r="G26374" s="45"/>
      <c r="L26374"/>
      <c r="M26374" s="46"/>
    </row>
    <row r="26375" spans="1:13" x14ac:dyDescent="0.3">
      <c r="A26375"/>
      <c r="B26375"/>
      <c r="C26375" s="29"/>
      <c r="D26375"/>
      <c r="E26375" s="44"/>
      <c r="F26375" s="29"/>
      <c r="G26375" s="45"/>
      <c r="L26375"/>
      <c r="M26375" s="46"/>
    </row>
    <row r="26376" spans="1:13" x14ac:dyDescent="0.3">
      <c r="A26376"/>
      <c r="B26376"/>
      <c r="C26376" s="29"/>
      <c r="D26376"/>
      <c r="E26376" s="44"/>
      <c r="F26376" s="29"/>
      <c r="G26376" s="45"/>
      <c r="L26376"/>
      <c r="M26376" s="46"/>
    </row>
    <row r="26377" spans="1:13" x14ac:dyDescent="0.3">
      <c r="A26377"/>
      <c r="B26377"/>
      <c r="C26377" s="29"/>
      <c r="D26377"/>
      <c r="E26377" s="44"/>
      <c r="F26377" s="29"/>
      <c r="G26377" s="45"/>
      <c r="L26377"/>
      <c r="M26377" s="46"/>
    </row>
    <row r="26378" spans="1:13" x14ac:dyDescent="0.3">
      <c r="A26378"/>
      <c r="B26378"/>
      <c r="C26378" s="29"/>
      <c r="D26378"/>
      <c r="E26378" s="44"/>
      <c r="F26378" s="29"/>
      <c r="G26378" s="45"/>
      <c r="L26378"/>
      <c r="M26378" s="46"/>
    </row>
    <row r="26379" spans="1:13" x14ac:dyDescent="0.3">
      <c r="A26379"/>
      <c r="B26379"/>
      <c r="C26379" s="29"/>
      <c r="D26379"/>
      <c r="E26379" s="44"/>
      <c r="F26379" s="29"/>
      <c r="G26379" s="45"/>
      <c r="L26379"/>
      <c r="M26379" s="46"/>
    </row>
    <row r="26380" spans="1:13" x14ac:dyDescent="0.3">
      <c r="A26380"/>
      <c r="B26380"/>
      <c r="C26380" s="29"/>
      <c r="D26380"/>
      <c r="E26380" s="44"/>
      <c r="F26380" s="29"/>
      <c r="G26380" s="45"/>
      <c r="L26380"/>
      <c r="M26380" s="46"/>
    </row>
    <row r="26381" spans="1:13" x14ac:dyDescent="0.3">
      <c r="A26381"/>
      <c r="B26381"/>
      <c r="C26381" s="29"/>
      <c r="D26381"/>
      <c r="E26381" s="44"/>
      <c r="F26381" s="29"/>
      <c r="G26381" s="45"/>
      <c r="L26381"/>
      <c r="M26381" s="46"/>
    </row>
    <row r="26382" spans="1:13" x14ac:dyDescent="0.3">
      <c r="A26382"/>
      <c r="B26382"/>
      <c r="C26382" s="29"/>
      <c r="D26382"/>
      <c r="E26382" s="44"/>
      <c r="F26382" s="29"/>
      <c r="G26382" s="45"/>
      <c r="L26382"/>
      <c r="M26382" s="46"/>
    </row>
    <row r="26383" spans="1:13" x14ac:dyDescent="0.3">
      <c r="A26383"/>
      <c r="B26383"/>
      <c r="C26383" s="29"/>
      <c r="D26383"/>
      <c r="E26383" s="44"/>
      <c r="F26383" s="29"/>
      <c r="G26383" s="45"/>
      <c r="L26383"/>
      <c r="M26383" s="46"/>
    </row>
    <row r="26384" spans="1:13" x14ac:dyDescent="0.3">
      <c r="A26384"/>
      <c r="B26384"/>
      <c r="C26384" s="29"/>
      <c r="D26384"/>
      <c r="E26384" s="44"/>
      <c r="F26384" s="29"/>
      <c r="G26384" s="45"/>
      <c r="L26384"/>
      <c r="M26384" s="46"/>
    </row>
    <row r="26385" spans="1:13" x14ac:dyDescent="0.3">
      <c r="A26385"/>
      <c r="B26385"/>
      <c r="C26385" s="29"/>
      <c r="D26385"/>
      <c r="E26385" s="44"/>
      <c r="F26385" s="29"/>
      <c r="G26385" s="45"/>
      <c r="L26385"/>
      <c r="M26385" s="46"/>
    </row>
    <row r="26386" spans="1:13" x14ac:dyDescent="0.3">
      <c r="A26386"/>
      <c r="B26386"/>
      <c r="C26386" s="29"/>
      <c r="D26386"/>
      <c r="E26386" s="44"/>
      <c r="F26386" s="29"/>
      <c r="G26386" s="45"/>
      <c r="L26386"/>
      <c r="M26386" s="46"/>
    </row>
    <row r="26387" spans="1:13" x14ac:dyDescent="0.3">
      <c r="A26387"/>
      <c r="B26387"/>
      <c r="C26387" s="29"/>
      <c r="D26387"/>
      <c r="E26387" s="44"/>
      <c r="F26387" s="29"/>
      <c r="G26387" s="45"/>
      <c r="L26387"/>
      <c r="M26387" s="46"/>
    </row>
    <row r="26388" spans="1:13" x14ac:dyDescent="0.3">
      <c r="A26388"/>
      <c r="B26388"/>
      <c r="C26388" s="29"/>
      <c r="D26388"/>
      <c r="E26388" s="44"/>
      <c r="F26388" s="29"/>
      <c r="G26388" s="45"/>
      <c r="L26388"/>
      <c r="M26388" s="46"/>
    </row>
    <row r="26389" spans="1:13" x14ac:dyDescent="0.3">
      <c r="A26389"/>
      <c r="B26389"/>
      <c r="C26389" s="29"/>
      <c r="D26389"/>
      <c r="E26389" s="44"/>
      <c r="F26389" s="29"/>
      <c r="G26389" s="45"/>
      <c r="L26389"/>
      <c r="M26389" s="46"/>
    </row>
    <row r="26390" spans="1:13" x14ac:dyDescent="0.3">
      <c r="A26390"/>
      <c r="B26390"/>
      <c r="C26390" s="29"/>
      <c r="D26390"/>
      <c r="E26390" s="44"/>
      <c r="F26390" s="29"/>
      <c r="G26390" s="45"/>
      <c r="L26390"/>
      <c r="M26390" s="46"/>
    </row>
    <row r="26391" spans="1:13" x14ac:dyDescent="0.3">
      <c r="A26391"/>
      <c r="B26391"/>
      <c r="C26391" s="29"/>
      <c r="D26391"/>
      <c r="E26391" s="44"/>
      <c r="F26391" s="29"/>
      <c r="G26391" s="45"/>
      <c r="L26391"/>
      <c r="M26391" s="46"/>
    </row>
    <row r="26392" spans="1:13" x14ac:dyDescent="0.3">
      <c r="A26392"/>
      <c r="B26392"/>
      <c r="C26392" s="29"/>
      <c r="D26392"/>
      <c r="E26392" s="44"/>
      <c r="F26392" s="29"/>
      <c r="G26392" s="45"/>
      <c r="L26392"/>
      <c r="M26392" s="46"/>
    </row>
    <row r="26393" spans="1:13" x14ac:dyDescent="0.3">
      <c r="A26393"/>
      <c r="B26393"/>
      <c r="C26393" s="29"/>
      <c r="D26393"/>
      <c r="E26393" s="44"/>
      <c r="F26393" s="29"/>
      <c r="G26393" s="45"/>
      <c r="L26393"/>
      <c r="M26393" s="46"/>
    </row>
    <row r="26394" spans="1:13" x14ac:dyDescent="0.3">
      <c r="A26394"/>
      <c r="B26394"/>
      <c r="C26394" s="29"/>
      <c r="D26394"/>
      <c r="E26394" s="44"/>
      <c r="F26394" s="29"/>
      <c r="G26394" s="45"/>
      <c r="L26394"/>
      <c r="M26394" s="46"/>
    </row>
    <row r="26395" spans="1:13" x14ac:dyDescent="0.3">
      <c r="A26395"/>
      <c r="B26395"/>
      <c r="C26395" s="29"/>
      <c r="D26395"/>
      <c r="E26395" s="44"/>
      <c r="F26395" s="29"/>
      <c r="G26395" s="45"/>
      <c r="L26395"/>
      <c r="M26395" s="46"/>
    </row>
    <row r="26396" spans="1:13" x14ac:dyDescent="0.3">
      <c r="A26396"/>
      <c r="B26396"/>
      <c r="C26396" s="29"/>
      <c r="D26396"/>
      <c r="E26396" s="44"/>
      <c r="F26396" s="29"/>
      <c r="G26396" s="45"/>
      <c r="L26396"/>
      <c r="M26396" s="46"/>
    </row>
    <row r="26397" spans="1:13" x14ac:dyDescent="0.3">
      <c r="A26397"/>
      <c r="B26397"/>
      <c r="C26397" s="29"/>
      <c r="D26397"/>
      <c r="E26397" s="44"/>
      <c r="F26397" s="29"/>
      <c r="G26397" s="45"/>
      <c r="L26397"/>
      <c r="M26397" s="46"/>
    </row>
    <row r="26398" spans="1:13" x14ac:dyDescent="0.3">
      <c r="A26398"/>
      <c r="B26398"/>
      <c r="C26398" s="29"/>
      <c r="D26398"/>
      <c r="E26398" s="44"/>
      <c r="F26398" s="29"/>
      <c r="G26398" s="45"/>
      <c r="L26398"/>
      <c r="M26398" s="46"/>
    </row>
    <row r="26399" spans="1:13" x14ac:dyDescent="0.3">
      <c r="A26399"/>
      <c r="B26399"/>
      <c r="C26399" s="29"/>
      <c r="D26399"/>
      <c r="E26399" s="44"/>
      <c r="F26399" s="29"/>
      <c r="G26399" s="45"/>
      <c r="L26399"/>
      <c r="M26399" s="46"/>
    </row>
    <row r="26400" spans="1:13" x14ac:dyDescent="0.3">
      <c r="A26400"/>
      <c r="B26400"/>
      <c r="C26400" s="29"/>
      <c r="D26400"/>
      <c r="E26400" s="44"/>
      <c r="F26400" s="29"/>
      <c r="G26400" s="45"/>
      <c r="L26400"/>
      <c r="M26400" s="46"/>
    </row>
    <row r="26401" spans="1:13" x14ac:dyDescent="0.3">
      <c r="A26401"/>
      <c r="B26401"/>
      <c r="C26401" s="29"/>
      <c r="D26401"/>
      <c r="E26401" s="44"/>
      <c r="F26401" s="29"/>
      <c r="G26401" s="45"/>
      <c r="L26401"/>
      <c r="M26401" s="46"/>
    </row>
    <row r="26402" spans="1:13" x14ac:dyDescent="0.3">
      <c r="A26402"/>
      <c r="B26402"/>
      <c r="C26402" s="29"/>
      <c r="D26402"/>
      <c r="E26402" s="44"/>
      <c r="F26402" s="29"/>
      <c r="G26402" s="45"/>
      <c r="L26402"/>
      <c r="M26402" s="46"/>
    </row>
    <row r="26403" spans="1:13" x14ac:dyDescent="0.3">
      <c r="A26403"/>
      <c r="B26403"/>
      <c r="C26403" s="29"/>
      <c r="D26403"/>
      <c r="E26403" s="44"/>
      <c r="F26403" s="29"/>
      <c r="G26403" s="45"/>
      <c r="L26403"/>
      <c r="M26403" s="46"/>
    </row>
    <row r="26404" spans="1:13" x14ac:dyDescent="0.3">
      <c r="A26404"/>
      <c r="B26404"/>
      <c r="C26404" s="29"/>
      <c r="D26404"/>
      <c r="E26404" s="44"/>
      <c r="F26404" s="29"/>
      <c r="G26404" s="45"/>
      <c r="L26404"/>
      <c r="M26404" s="46"/>
    </row>
    <row r="26405" spans="1:13" x14ac:dyDescent="0.3">
      <c r="A26405"/>
      <c r="B26405"/>
      <c r="C26405" s="29"/>
      <c r="D26405"/>
      <c r="E26405" s="44"/>
      <c r="F26405" s="29"/>
      <c r="G26405" s="45"/>
      <c r="L26405"/>
      <c r="M26405" s="46"/>
    </row>
    <row r="26406" spans="1:13" x14ac:dyDescent="0.3">
      <c r="A26406"/>
      <c r="B26406"/>
      <c r="C26406" s="29"/>
      <c r="D26406"/>
      <c r="E26406" s="44"/>
      <c r="F26406" s="29"/>
      <c r="G26406" s="45"/>
      <c r="L26406"/>
      <c r="M26406" s="46"/>
    </row>
    <row r="26407" spans="1:13" x14ac:dyDescent="0.3">
      <c r="A26407"/>
      <c r="B26407"/>
      <c r="C26407" s="29"/>
      <c r="D26407"/>
      <c r="E26407" s="44"/>
      <c r="F26407" s="29"/>
      <c r="G26407" s="45"/>
      <c r="L26407"/>
      <c r="M26407" s="46"/>
    </row>
    <row r="26408" spans="1:13" x14ac:dyDescent="0.3">
      <c r="A26408"/>
      <c r="B26408"/>
      <c r="C26408" s="29"/>
      <c r="D26408"/>
      <c r="E26408" s="44"/>
      <c r="F26408" s="29"/>
      <c r="G26408" s="45"/>
      <c r="L26408"/>
      <c r="M26408" s="46"/>
    </row>
    <row r="26409" spans="1:13" x14ac:dyDescent="0.3">
      <c r="A26409"/>
      <c r="B26409"/>
      <c r="C26409" s="29"/>
      <c r="D26409"/>
      <c r="E26409" s="44"/>
      <c r="F26409" s="29"/>
      <c r="G26409" s="45"/>
      <c r="L26409"/>
      <c r="M26409" s="46"/>
    </row>
    <row r="26410" spans="1:13" x14ac:dyDescent="0.3">
      <c r="A26410"/>
      <c r="B26410"/>
      <c r="C26410" s="29"/>
      <c r="D26410"/>
      <c r="E26410" s="44"/>
      <c r="F26410" s="29"/>
      <c r="G26410" s="45"/>
      <c r="L26410"/>
      <c r="M26410" s="46"/>
    </row>
    <row r="26411" spans="1:13" x14ac:dyDescent="0.3">
      <c r="A26411"/>
      <c r="B26411"/>
      <c r="C26411" s="29"/>
      <c r="D26411"/>
      <c r="E26411" s="44"/>
      <c r="F26411" s="29"/>
      <c r="G26411" s="45"/>
      <c r="L26411"/>
      <c r="M26411" s="46"/>
    </row>
    <row r="26412" spans="1:13" x14ac:dyDescent="0.3">
      <c r="A26412"/>
      <c r="B26412"/>
      <c r="C26412" s="29"/>
      <c r="D26412"/>
      <c r="E26412" s="44"/>
      <c r="F26412" s="29"/>
      <c r="G26412" s="45"/>
      <c r="L26412"/>
      <c r="M26412" s="46"/>
    </row>
    <row r="26413" spans="1:13" x14ac:dyDescent="0.3">
      <c r="A26413"/>
      <c r="B26413"/>
      <c r="C26413" s="29"/>
      <c r="D26413"/>
      <c r="E26413" s="44"/>
      <c r="F26413" s="29"/>
      <c r="G26413" s="45"/>
      <c r="L26413"/>
      <c r="M26413" s="46"/>
    </row>
    <row r="26414" spans="1:13" x14ac:dyDescent="0.3">
      <c r="A26414"/>
      <c r="B26414"/>
      <c r="C26414" s="29"/>
      <c r="D26414"/>
      <c r="E26414" s="44"/>
      <c r="F26414" s="29"/>
      <c r="G26414" s="45"/>
      <c r="L26414"/>
      <c r="M26414" s="46"/>
    </row>
    <row r="26415" spans="1:13" x14ac:dyDescent="0.3">
      <c r="A26415"/>
      <c r="B26415"/>
      <c r="C26415" s="29"/>
      <c r="D26415"/>
      <c r="E26415" s="44"/>
      <c r="F26415" s="29"/>
      <c r="G26415" s="45"/>
      <c r="L26415"/>
      <c r="M26415" s="46"/>
    </row>
    <row r="26416" spans="1:13" x14ac:dyDescent="0.3">
      <c r="A26416"/>
      <c r="B26416"/>
      <c r="C26416" s="29"/>
      <c r="D26416"/>
      <c r="E26416" s="44"/>
      <c r="F26416" s="29"/>
      <c r="G26416" s="45"/>
      <c r="L26416"/>
      <c r="M26416" s="46"/>
    </row>
    <row r="26417" spans="1:13" x14ac:dyDescent="0.3">
      <c r="A26417"/>
      <c r="B26417"/>
      <c r="C26417" s="29"/>
      <c r="D26417"/>
      <c r="E26417" s="44"/>
      <c r="F26417" s="29"/>
      <c r="G26417" s="45"/>
      <c r="L26417"/>
      <c r="M26417" s="46"/>
    </row>
    <row r="26418" spans="1:13" x14ac:dyDescent="0.3">
      <c r="A26418"/>
      <c r="B26418"/>
      <c r="C26418" s="29"/>
      <c r="D26418"/>
      <c r="E26418" s="44"/>
      <c r="F26418" s="29"/>
      <c r="G26418" s="45"/>
      <c r="L26418"/>
      <c r="M26418" s="46"/>
    </row>
    <row r="26419" spans="1:13" x14ac:dyDescent="0.3">
      <c r="A26419"/>
      <c r="B26419"/>
      <c r="C26419" s="29"/>
      <c r="D26419"/>
      <c r="E26419" s="44"/>
      <c r="F26419" s="29"/>
      <c r="G26419" s="45"/>
      <c r="L26419"/>
      <c r="M26419" s="46"/>
    </row>
    <row r="26420" spans="1:13" x14ac:dyDescent="0.3">
      <c r="A26420"/>
      <c r="B26420"/>
      <c r="C26420" s="29"/>
      <c r="D26420"/>
      <c r="E26420" s="44"/>
      <c r="F26420" s="29"/>
      <c r="G26420" s="45"/>
      <c r="L26420"/>
      <c r="M26420" s="46"/>
    </row>
    <row r="26421" spans="1:13" x14ac:dyDescent="0.3">
      <c r="A26421"/>
      <c r="B26421"/>
      <c r="C26421" s="29"/>
      <c r="D26421"/>
      <c r="E26421" s="44"/>
      <c r="F26421" s="29"/>
      <c r="G26421" s="45"/>
      <c r="L26421"/>
      <c r="M26421" s="46"/>
    </row>
    <row r="26422" spans="1:13" x14ac:dyDescent="0.3">
      <c r="A26422"/>
      <c r="B26422"/>
      <c r="C26422" s="29"/>
      <c r="D26422"/>
      <c r="E26422" s="44"/>
      <c r="F26422" s="29"/>
      <c r="G26422" s="45"/>
      <c r="L26422"/>
      <c r="M26422" s="46"/>
    </row>
    <row r="26423" spans="1:13" x14ac:dyDescent="0.3">
      <c r="A26423"/>
      <c r="B26423"/>
      <c r="C26423" s="29"/>
      <c r="D26423"/>
      <c r="E26423" s="44"/>
      <c r="F26423" s="29"/>
      <c r="G26423" s="45"/>
      <c r="L26423"/>
      <c r="M26423" s="46"/>
    </row>
    <row r="26424" spans="1:13" x14ac:dyDescent="0.3">
      <c r="A26424"/>
      <c r="B26424"/>
      <c r="C26424" s="29"/>
      <c r="D26424"/>
      <c r="E26424" s="44"/>
      <c r="F26424" s="29"/>
      <c r="G26424" s="45"/>
      <c r="L26424"/>
      <c r="M26424" s="46"/>
    </row>
    <row r="26425" spans="1:13" x14ac:dyDescent="0.3">
      <c r="A26425"/>
      <c r="B26425"/>
      <c r="C26425" s="29"/>
      <c r="D26425"/>
      <c r="E26425" s="44"/>
      <c r="F26425" s="29"/>
      <c r="G26425" s="45"/>
      <c r="L26425"/>
      <c r="M26425" s="46"/>
    </row>
    <row r="26426" spans="1:13" x14ac:dyDescent="0.3">
      <c r="A26426"/>
      <c r="B26426"/>
      <c r="C26426" s="29"/>
      <c r="D26426"/>
      <c r="E26426" s="44"/>
      <c r="F26426" s="29"/>
      <c r="G26426" s="45"/>
      <c r="L26426"/>
      <c r="M26426" s="46"/>
    </row>
    <row r="26427" spans="1:13" x14ac:dyDescent="0.3">
      <c r="A26427"/>
      <c r="B26427"/>
      <c r="C26427" s="29"/>
      <c r="D26427"/>
      <c r="E26427" s="44"/>
      <c r="F26427" s="29"/>
      <c r="G26427" s="45"/>
      <c r="L26427"/>
      <c r="M26427" s="46"/>
    </row>
    <row r="26428" spans="1:13" x14ac:dyDescent="0.3">
      <c r="A26428"/>
      <c r="B26428"/>
      <c r="C26428" s="29"/>
      <c r="D26428"/>
      <c r="E26428" s="44"/>
      <c r="F26428" s="29"/>
      <c r="G26428" s="45"/>
      <c r="L26428"/>
      <c r="M26428" s="46"/>
    </row>
    <row r="26429" spans="1:13" x14ac:dyDescent="0.3">
      <c r="A26429"/>
      <c r="B26429"/>
      <c r="C26429" s="29"/>
      <c r="D26429"/>
      <c r="E26429" s="44"/>
      <c r="F26429" s="29"/>
      <c r="G26429" s="45"/>
      <c r="L26429"/>
      <c r="M26429" s="46"/>
    </row>
    <row r="26430" spans="1:13" x14ac:dyDescent="0.3">
      <c r="A26430"/>
      <c r="B26430"/>
      <c r="C26430" s="29"/>
      <c r="D26430"/>
      <c r="E26430" s="44"/>
      <c r="F26430" s="29"/>
      <c r="G26430" s="45"/>
      <c r="L26430"/>
      <c r="M26430" s="46"/>
    </row>
    <row r="26431" spans="1:13" x14ac:dyDescent="0.3">
      <c r="A26431"/>
      <c r="B26431"/>
      <c r="C26431" s="29"/>
      <c r="D26431"/>
      <c r="E26431" s="44"/>
      <c r="F26431" s="29"/>
      <c r="G26431" s="45"/>
      <c r="L26431"/>
      <c r="M26431" s="46"/>
    </row>
    <row r="26432" spans="1:13" x14ac:dyDescent="0.3">
      <c r="A26432"/>
      <c r="B26432"/>
      <c r="C26432" s="29"/>
      <c r="D26432"/>
      <c r="E26432" s="44"/>
      <c r="F26432" s="29"/>
      <c r="G26432" s="45"/>
      <c r="L26432"/>
      <c r="M26432" s="46"/>
    </row>
    <row r="26433" spans="1:13" x14ac:dyDescent="0.3">
      <c r="A26433"/>
      <c r="B26433"/>
      <c r="C26433" s="29"/>
      <c r="D26433"/>
      <c r="E26433" s="44"/>
      <c r="F26433" s="29"/>
      <c r="G26433" s="45"/>
      <c r="L26433"/>
      <c r="M26433" s="46"/>
    </row>
    <row r="26434" spans="1:13" x14ac:dyDescent="0.3">
      <c r="A26434"/>
      <c r="B26434"/>
      <c r="C26434" s="29"/>
      <c r="D26434"/>
      <c r="E26434" s="44"/>
      <c r="F26434" s="29"/>
      <c r="G26434" s="45"/>
      <c r="L26434"/>
      <c r="M26434" s="46"/>
    </row>
    <row r="26435" spans="1:13" x14ac:dyDescent="0.3">
      <c r="A26435"/>
      <c r="B26435"/>
      <c r="C26435" s="29"/>
      <c r="D26435"/>
      <c r="E26435" s="44"/>
      <c r="F26435" s="29"/>
      <c r="G26435" s="45"/>
      <c r="L26435"/>
      <c r="M26435" s="46"/>
    </row>
    <row r="26436" spans="1:13" x14ac:dyDescent="0.3">
      <c r="A26436"/>
      <c r="B26436"/>
      <c r="C26436" s="29"/>
      <c r="D26436"/>
      <c r="E26436" s="44"/>
      <c r="F26436" s="29"/>
      <c r="G26436" s="45"/>
      <c r="L26436"/>
      <c r="M26436" s="46"/>
    </row>
    <row r="26437" spans="1:13" x14ac:dyDescent="0.3">
      <c r="A26437"/>
      <c r="B26437"/>
      <c r="C26437" s="29"/>
      <c r="D26437"/>
      <c r="E26437" s="44"/>
      <c r="F26437" s="29"/>
      <c r="G26437" s="45"/>
      <c r="L26437"/>
      <c r="M26437" s="46"/>
    </row>
    <row r="26438" spans="1:13" x14ac:dyDescent="0.3">
      <c r="A26438"/>
      <c r="B26438"/>
      <c r="C26438" s="29"/>
      <c r="D26438"/>
      <c r="E26438" s="44"/>
      <c r="F26438" s="29"/>
      <c r="G26438" s="45"/>
      <c r="L26438"/>
      <c r="M26438" s="46"/>
    </row>
    <row r="26439" spans="1:13" x14ac:dyDescent="0.3">
      <c r="A26439"/>
      <c r="B26439"/>
      <c r="C26439" s="29"/>
      <c r="D26439"/>
      <c r="E26439" s="44"/>
      <c r="F26439" s="29"/>
      <c r="G26439" s="45"/>
      <c r="L26439"/>
      <c r="M26439" s="46"/>
    </row>
    <row r="26440" spans="1:13" x14ac:dyDescent="0.3">
      <c r="A26440"/>
      <c r="B26440"/>
      <c r="C26440" s="29"/>
      <c r="D26440"/>
      <c r="E26440" s="44"/>
      <c r="F26440" s="29"/>
      <c r="G26440" s="45"/>
      <c r="L26440"/>
      <c r="M26440" s="46"/>
    </row>
    <row r="26441" spans="1:13" x14ac:dyDescent="0.3">
      <c r="A26441"/>
      <c r="B26441"/>
      <c r="C26441" s="29"/>
      <c r="D26441"/>
      <c r="E26441" s="44"/>
      <c r="F26441" s="29"/>
      <c r="G26441" s="45"/>
      <c r="L26441"/>
      <c r="M26441" s="46"/>
    </row>
    <row r="26442" spans="1:13" x14ac:dyDescent="0.3">
      <c r="A26442"/>
      <c r="B26442"/>
      <c r="C26442" s="29"/>
      <c r="D26442"/>
      <c r="E26442" s="44"/>
      <c r="F26442" s="29"/>
      <c r="G26442" s="45"/>
      <c r="L26442"/>
      <c r="M26442" s="46"/>
    </row>
    <row r="26443" spans="1:13" x14ac:dyDescent="0.3">
      <c r="A26443"/>
      <c r="B26443"/>
      <c r="C26443" s="29"/>
      <c r="D26443"/>
      <c r="E26443" s="44"/>
      <c r="F26443" s="29"/>
      <c r="G26443" s="45"/>
      <c r="L26443"/>
      <c r="M26443" s="46"/>
    </row>
    <row r="26444" spans="1:13" x14ac:dyDescent="0.3">
      <c r="A26444"/>
      <c r="B26444"/>
      <c r="C26444" s="29"/>
      <c r="D26444"/>
      <c r="E26444" s="44"/>
      <c r="F26444" s="29"/>
      <c r="G26444" s="45"/>
      <c r="L26444"/>
      <c r="M26444" s="46"/>
    </row>
    <row r="26445" spans="1:13" x14ac:dyDescent="0.3">
      <c r="A26445"/>
      <c r="B26445"/>
      <c r="C26445" s="29"/>
      <c r="D26445"/>
      <c r="E26445" s="44"/>
      <c r="F26445" s="29"/>
      <c r="G26445" s="45"/>
      <c r="L26445"/>
      <c r="M26445" s="46"/>
    </row>
    <row r="26446" spans="1:13" x14ac:dyDescent="0.3">
      <c r="A26446"/>
      <c r="B26446"/>
      <c r="C26446" s="29"/>
      <c r="D26446"/>
      <c r="E26446" s="44"/>
      <c r="F26446" s="29"/>
      <c r="G26446" s="45"/>
      <c r="L26446"/>
      <c r="M26446" s="46"/>
    </row>
    <row r="26447" spans="1:13" x14ac:dyDescent="0.3">
      <c r="A26447"/>
      <c r="B26447"/>
      <c r="C26447" s="29"/>
      <c r="D26447"/>
      <c r="E26447" s="44"/>
      <c r="F26447" s="29"/>
      <c r="G26447" s="45"/>
      <c r="L26447"/>
      <c r="M26447" s="46"/>
    </row>
    <row r="26448" spans="1:13" x14ac:dyDescent="0.3">
      <c r="A26448"/>
      <c r="B26448"/>
      <c r="C26448" s="29"/>
      <c r="D26448"/>
      <c r="E26448" s="44"/>
      <c r="F26448" s="29"/>
      <c r="G26448" s="45"/>
      <c r="L26448"/>
      <c r="M26448" s="46"/>
    </row>
    <row r="26449" spans="1:13" x14ac:dyDescent="0.3">
      <c r="A26449"/>
      <c r="B26449"/>
      <c r="C26449" s="29"/>
      <c r="D26449"/>
      <c r="E26449" s="44"/>
      <c r="F26449" s="29"/>
      <c r="G26449" s="45"/>
      <c r="L26449"/>
      <c r="M26449" s="46"/>
    </row>
    <row r="26450" spans="1:13" x14ac:dyDescent="0.3">
      <c r="A26450"/>
      <c r="B26450"/>
      <c r="C26450" s="29"/>
      <c r="D26450"/>
      <c r="E26450" s="44"/>
      <c r="F26450" s="29"/>
      <c r="G26450" s="45"/>
      <c r="L26450"/>
      <c r="M26450" s="46"/>
    </row>
    <row r="26451" spans="1:13" x14ac:dyDescent="0.3">
      <c r="A26451"/>
      <c r="B26451"/>
      <c r="C26451" s="29"/>
      <c r="D26451"/>
      <c r="E26451" s="44"/>
      <c r="F26451" s="29"/>
      <c r="G26451" s="45"/>
      <c r="L26451"/>
      <c r="M26451" s="46"/>
    </row>
    <row r="26452" spans="1:13" x14ac:dyDescent="0.3">
      <c r="A26452"/>
      <c r="B26452"/>
      <c r="C26452" s="29"/>
      <c r="D26452"/>
      <c r="E26452" s="44"/>
      <c r="F26452" s="29"/>
      <c r="G26452" s="45"/>
      <c r="L26452"/>
      <c r="M26452" s="46"/>
    </row>
    <row r="26453" spans="1:13" x14ac:dyDescent="0.3">
      <c r="A26453"/>
      <c r="B26453"/>
      <c r="C26453" s="29"/>
      <c r="D26453"/>
      <c r="E26453" s="44"/>
      <c r="F26453" s="29"/>
      <c r="G26453" s="45"/>
      <c r="L26453"/>
      <c r="M26453" s="46"/>
    </row>
    <row r="26454" spans="1:13" x14ac:dyDescent="0.3">
      <c r="A26454"/>
      <c r="B26454"/>
      <c r="C26454" s="29"/>
      <c r="D26454"/>
      <c r="E26454" s="44"/>
      <c r="F26454" s="29"/>
      <c r="G26454" s="45"/>
      <c r="L26454"/>
      <c r="M26454" s="46"/>
    </row>
    <row r="26455" spans="1:13" x14ac:dyDescent="0.3">
      <c r="A26455"/>
      <c r="B26455"/>
      <c r="C26455" s="29"/>
      <c r="D26455"/>
      <c r="E26455" s="44"/>
      <c r="F26455" s="29"/>
      <c r="G26455" s="45"/>
      <c r="L26455"/>
      <c r="M26455" s="46"/>
    </row>
    <row r="26456" spans="1:13" x14ac:dyDescent="0.3">
      <c r="A26456"/>
      <c r="B26456"/>
      <c r="C26456" s="29"/>
      <c r="D26456"/>
      <c r="E26456" s="44"/>
      <c r="F26456" s="29"/>
      <c r="G26456" s="45"/>
      <c r="L26456"/>
      <c r="M26456" s="46"/>
    </row>
    <row r="26457" spans="1:13" x14ac:dyDescent="0.3">
      <c r="A26457"/>
      <c r="B26457"/>
      <c r="C26457" s="29"/>
      <c r="D26457"/>
      <c r="E26457" s="44"/>
      <c r="F26457" s="29"/>
      <c r="G26457" s="45"/>
      <c r="L26457"/>
      <c r="M26457" s="46"/>
    </row>
    <row r="26458" spans="1:13" x14ac:dyDescent="0.3">
      <c r="A26458"/>
      <c r="B26458"/>
      <c r="C26458" s="29"/>
      <c r="D26458"/>
      <c r="E26458" s="44"/>
      <c r="F26458" s="29"/>
      <c r="G26458" s="45"/>
      <c r="L26458"/>
      <c r="M26458" s="46"/>
    </row>
    <row r="26459" spans="1:13" x14ac:dyDescent="0.3">
      <c r="A26459"/>
      <c r="B26459"/>
      <c r="C26459" s="29"/>
      <c r="D26459"/>
      <c r="E26459" s="44"/>
      <c r="F26459" s="29"/>
      <c r="G26459" s="45"/>
      <c r="L26459"/>
      <c r="M26459" s="46"/>
    </row>
    <row r="26460" spans="1:13" x14ac:dyDescent="0.3">
      <c r="A26460"/>
      <c r="B26460"/>
      <c r="C26460" s="29"/>
      <c r="D26460"/>
      <c r="E26460" s="44"/>
      <c r="F26460" s="29"/>
      <c r="G26460" s="45"/>
      <c r="L26460"/>
      <c r="M26460" s="46"/>
    </row>
    <row r="26461" spans="1:13" x14ac:dyDescent="0.3">
      <c r="A26461"/>
      <c r="B26461"/>
      <c r="C26461" s="29"/>
      <c r="D26461"/>
      <c r="E26461" s="44"/>
      <c r="F26461" s="29"/>
      <c r="G26461" s="45"/>
      <c r="L26461"/>
      <c r="M26461" s="46"/>
    </row>
    <row r="26462" spans="1:13" x14ac:dyDescent="0.3">
      <c r="A26462"/>
      <c r="B26462"/>
      <c r="C26462" s="29"/>
      <c r="D26462"/>
      <c r="E26462" s="44"/>
      <c r="F26462" s="29"/>
      <c r="G26462" s="45"/>
      <c r="L26462"/>
      <c r="M26462" s="46"/>
    </row>
    <row r="26463" spans="1:13" x14ac:dyDescent="0.3">
      <c r="A26463"/>
      <c r="B26463"/>
      <c r="C26463" s="29"/>
      <c r="D26463"/>
      <c r="E26463" s="44"/>
      <c r="F26463" s="29"/>
      <c r="G26463" s="45"/>
      <c r="L26463"/>
      <c r="M26463" s="46"/>
    </row>
    <row r="26464" spans="1:13" x14ac:dyDescent="0.3">
      <c r="A26464"/>
      <c r="B26464"/>
      <c r="C26464" s="29"/>
      <c r="D26464"/>
      <c r="E26464" s="44"/>
      <c r="F26464" s="29"/>
      <c r="G26464" s="45"/>
      <c r="L26464"/>
      <c r="M26464" s="46"/>
    </row>
    <row r="26465" spans="1:13" x14ac:dyDescent="0.3">
      <c r="A26465"/>
      <c r="B26465"/>
      <c r="C26465" s="29"/>
      <c r="D26465"/>
      <c r="E26465" s="44"/>
      <c r="F26465" s="29"/>
      <c r="G26465" s="45"/>
      <c r="L26465"/>
      <c r="M26465" s="46"/>
    </row>
    <row r="26466" spans="1:13" x14ac:dyDescent="0.3">
      <c r="A26466"/>
      <c r="B26466"/>
      <c r="C26466" s="29"/>
      <c r="D26466"/>
      <c r="E26466" s="44"/>
      <c r="F26466" s="29"/>
      <c r="G26466" s="45"/>
      <c r="L26466"/>
      <c r="M26466" s="46"/>
    </row>
    <row r="26467" spans="1:13" x14ac:dyDescent="0.3">
      <c r="A26467"/>
      <c r="B26467"/>
      <c r="C26467" s="29"/>
      <c r="D26467"/>
      <c r="E26467" s="44"/>
      <c r="F26467" s="29"/>
      <c r="G26467" s="45"/>
      <c r="L26467"/>
      <c r="M26467" s="46"/>
    </row>
    <row r="26468" spans="1:13" x14ac:dyDescent="0.3">
      <c r="A26468"/>
      <c r="B26468"/>
      <c r="C26468" s="29"/>
      <c r="D26468"/>
      <c r="E26468" s="44"/>
      <c r="F26468" s="29"/>
      <c r="G26468" s="45"/>
      <c r="L26468"/>
      <c r="M26468" s="46"/>
    </row>
    <row r="26469" spans="1:13" x14ac:dyDescent="0.3">
      <c r="A26469"/>
      <c r="B26469"/>
      <c r="C26469" s="29"/>
      <c r="D26469"/>
      <c r="E26469" s="44"/>
      <c r="F26469" s="29"/>
      <c r="G26469" s="45"/>
      <c r="L26469"/>
      <c r="M26469" s="46"/>
    </row>
    <row r="26470" spans="1:13" x14ac:dyDescent="0.3">
      <c r="A26470"/>
      <c r="B26470"/>
      <c r="C26470" s="29"/>
      <c r="D26470"/>
      <c r="E26470" s="44"/>
      <c r="F26470" s="29"/>
      <c r="G26470" s="45"/>
      <c r="L26470"/>
      <c r="M26470" s="46"/>
    </row>
    <row r="26471" spans="1:13" x14ac:dyDescent="0.3">
      <c r="A26471"/>
      <c r="B26471"/>
      <c r="C26471" s="29"/>
      <c r="D26471"/>
      <c r="E26471" s="44"/>
      <c r="F26471" s="29"/>
      <c r="G26471" s="45"/>
      <c r="L26471"/>
      <c r="M26471" s="46"/>
    </row>
    <row r="26472" spans="1:13" x14ac:dyDescent="0.3">
      <c r="A26472"/>
      <c r="B26472"/>
      <c r="C26472" s="29"/>
      <c r="D26472"/>
      <c r="E26472" s="44"/>
      <c r="F26472" s="29"/>
      <c r="G26472" s="45"/>
      <c r="L26472"/>
      <c r="M26472" s="46"/>
    </row>
    <row r="26473" spans="1:13" x14ac:dyDescent="0.3">
      <c r="A26473"/>
      <c r="B26473"/>
      <c r="C26473" s="29"/>
      <c r="D26473"/>
      <c r="E26473" s="44"/>
      <c r="F26473" s="29"/>
      <c r="G26473" s="45"/>
      <c r="L26473"/>
      <c r="M26473" s="46"/>
    </row>
    <row r="26474" spans="1:13" x14ac:dyDescent="0.3">
      <c r="A26474"/>
      <c r="B26474"/>
      <c r="C26474" s="29"/>
      <c r="D26474"/>
      <c r="E26474" s="44"/>
      <c r="F26474" s="29"/>
      <c r="G26474" s="45"/>
      <c r="L26474"/>
      <c r="M26474" s="46"/>
    </row>
    <row r="26475" spans="1:13" x14ac:dyDescent="0.3">
      <c r="A26475"/>
      <c r="B26475"/>
      <c r="C26475" s="29"/>
      <c r="D26475"/>
      <c r="E26475" s="44"/>
      <c r="F26475" s="29"/>
      <c r="G26475" s="45"/>
      <c r="L26475"/>
      <c r="M26475" s="46"/>
    </row>
    <row r="26476" spans="1:13" x14ac:dyDescent="0.3">
      <c r="A26476"/>
      <c r="B26476"/>
      <c r="C26476" s="29"/>
      <c r="D26476"/>
      <c r="E26476" s="44"/>
      <c r="F26476" s="29"/>
      <c r="G26476" s="45"/>
      <c r="L26476"/>
      <c r="M26476" s="46"/>
    </row>
    <row r="26477" spans="1:13" x14ac:dyDescent="0.3">
      <c r="A26477"/>
      <c r="B26477"/>
      <c r="C26477" s="29"/>
      <c r="D26477"/>
      <c r="E26477" s="44"/>
      <c r="F26477" s="29"/>
      <c r="G26477" s="45"/>
      <c r="L26477"/>
      <c r="M26477" s="46"/>
    </row>
    <row r="26478" spans="1:13" x14ac:dyDescent="0.3">
      <c r="A26478"/>
      <c r="B26478"/>
      <c r="C26478" s="29"/>
      <c r="D26478"/>
      <c r="E26478" s="44"/>
      <c r="F26478" s="29"/>
      <c r="G26478" s="45"/>
      <c r="L26478"/>
      <c r="M26478" s="46"/>
    </row>
    <row r="26479" spans="1:13" x14ac:dyDescent="0.3">
      <c r="A26479"/>
      <c r="B26479"/>
      <c r="C26479" s="29"/>
      <c r="D26479"/>
      <c r="E26479" s="44"/>
      <c r="F26479" s="29"/>
      <c r="G26479" s="45"/>
      <c r="L26479"/>
      <c r="M26479" s="46"/>
    </row>
    <row r="26480" spans="1:13" x14ac:dyDescent="0.3">
      <c r="A26480"/>
      <c r="B26480"/>
      <c r="C26480" s="29"/>
      <c r="D26480"/>
      <c r="E26480" s="44"/>
      <c r="F26480" s="29"/>
      <c r="G26480" s="45"/>
      <c r="L26480"/>
      <c r="M26480" s="46"/>
    </row>
    <row r="26481" spans="1:13" x14ac:dyDescent="0.3">
      <c r="A26481"/>
      <c r="B26481"/>
      <c r="C26481" s="29"/>
      <c r="D26481"/>
      <c r="E26481" s="44"/>
      <c r="F26481" s="29"/>
      <c r="G26481" s="45"/>
      <c r="L26481"/>
      <c r="M26481" s="46"/>
    </row>
    <row r="26482" spans="1:13" x14ac:dyDescent="0.3">
      <c r="A26482"/>
      <c r="B26482"/>
      <c r="C26482" s="29"/>
      <c r="D26482"/>
      <c r="E26482" s="44"/>
      <c r="F26482" s="29"/>
      <c r="G26482" s="45"/>
      <c r="L26482"/>
      <c r="M26482" s="46"/>
    </row>
    <row r="26483" spans="1:13" x14ac:dyDescent="0.3">
      <c r="A26483"/>
      <c r="B26483"/>
      <c r="C26483" s="29"/>
      <c r="D26483"/>
      <c r="E26483" s="44"/>
      <c r="F26483" s="29"/>
      <c r="G26483" s="45"/>
      <c r="L26483"/>
      <c r="M26483" s="46"/>
    </row>
    <row r="26484" spans="1:13" x14ac:dyDescent="0.3">
      <c r="A26484"/>
      <c r="B26484"/>
      <c r="C26484" s="29"/>
      <c r="D26484"/>
      <c r="E26484" s="44"/>
      <c r="F26484" s="29"/>
      <c r="G26484" s="45"/>
      <c r="L26484"/>
      <c r="M26484" s="46"/>
    </row>
    <row r="26485" spans="1:13" x14ac:dyDescent="0.3">
      <c r="A26485"/>
      <c r="B26485"/>
      <c r="C26485" s="29"/>
      <c r="D26485"/>
      <c r="E26485" s="44"/>
      <c r="F26485" s="29"/>
      <c r="G26485" s="45"/>
      <c r="L26485"/>
      <c r="M26485" s="46"/>
    </row>
    <row r="26486" spans="1:13" x14ac:dyDescent="0.3">
      <c r="A26486"/>
      <c r="B26486"/>
      <c r="C26486" s="29"/>
      <c r="D26486"/>
      <c r="E26486" s="44"/>
      <c r="F26486" s="29"/>
      <c r="G26486" s="45"/>
      <c r="L26486"/>
      <c r="M26486" s="46"/>
    </row>
    <row r="26487" spans="1:13" x14ac:dyDescent="0.3">
      <c r="A26487"/>
      <c r="B26487"/>
      <c r="C26487" s="29"/>
      <c r="D26487"/>
      <c r="E26487" s="44"/>
      <c r="F26487" s="29"/>
      <c r="G26487" s="45"/>
      <c r="L26487"/>
      <c r="M26487" s="46"/>
    </row>
    <row r="26488" spans="1:13" x14ac:dyDescent="0.3">
      <c r="A26488"/>
      <c r="B26488"/>
      <c r="C26488" s="29"/>
      <c r="D26488"/>
      <c r="E26488" s="44"/>
      <c r="F26488" s="29"/>
      <c r="G26488" s="45"/>
      <c r="L26488"/>
      <c r="M26488" s="46"/>
    </row>
    <row r="26489" spans="1:13" x14ac:dyDescent="0.3">
      <c r="A26489"/>
      <c r="B26489"/>
      <c r="C26489" s="29"/>
      <c r="D26489"/>
      <c r="E26489" s="44"/>
      <c r="F26489" s="29"/>
      <c r="G26489" s="45"/>
      <c r="L26489"/>
      <c r="M26489" s="46"/>
    </row>
    <row r="26490" spans="1:13" x14ac:dyDescent="0.3">
      <c r="A26490"/>
      <c r="B26490"/>
      <c r="C26490" s="29"/>
      <c r="D26490"/>
      <c r="E26490" s="44"/>
      <c r="F26490" s="29"/>
      <c r="G26490" s="45"/>
      <c r="L26490"/>
      <c r="M26490" s="46"/>
    </row>
    <row r="26491" spans="1:13" x14ac:dyDescent="0.3">
      <c r="A26491"/>
      <c r="B26491"/>
      <c r="C26491" s="29"/>
      <c r="D26491"/>
      <c r="E26491" s="44"/>
      <c r="F26491" s="29"/>
      <c r="G26491" s="45"/>
      <c r="L26491"/>
      <c r="M26491" s="46"/>
    </row>
    <row r="26492" spans="1:13" x14ac:dyDescent="0.3">
      <c r="A26492"/>
      <c r="B26492"/>
      <c r="C26492" s="29"/>
      <c r="D26492"/>
      <c r="E26492" s="44"/>
      <c r="F26492" s="29"/>
      <c r="G26492" s="45"/>
      <c r="L26492"/>
      <c r="M26492" s="46"/>
    </row>
    <row r="26493" spans="1:13" x14ac:dyDescent="0.3">
      <c r="A26493"/>
      <c r="B26493"/>
      <c r="C26493" s="29"/>
      <c r="D26493"/>
      <c r="E26493" s="44"/>
      <c r="F26493" s="29"/>
      <c r="G26493" s="45"/>
      <c r="L26493"/>
      <c r="M26493" s="46"/>
    </row>
    <row r="26494" spans="1:13" x14ac:dyDescent="0.3">
      <c r="A26494"/>
      <c r="B26494"/>
      <c r="C26494" s="29"/>
      <c r="D26494"/>
      <c r="E26494" s="44"/>
      <c r="F26494" s="29"/>
      <c r="G26494" s="45"/>
      <c r="L26494"/>
      <c r="M26494" s="46"/>
    </row>
    <row r="26495" spans="1:13" x14ac:dyDescent="0.3">
      <c r="A26495"/>
      <c r="B26495"/>
      <c r="C26495" s="29"/>
      <c r="D26495"/>
      <c r="E26495" s="44"/>
      <c r="F26495" s="29"/>
      <c r="G26495" s="45"/>
      <c r="L26495"/>
      <c r="M26495" s="46"/>
    </row>
    <row r="26496" spans="1:13" x14ac:dyDescent="0.3">
      <c r="A26496"/>
      <c r="B26496"/>
      <c r="C26496" s="29"/>
      <c r="D26496"/>
      <c r="E26496" s="44"/>
      <c r="F26496" s="29"/>
      <c r="G26496" s="45"/>
      <c r="L26496"/>
      <c r="M26496" s="46"/>
    </row>
    <row r="26497" spans="1:13" x14ac:dyDescent="0.3">
      <c r="A26497"/>
      <c r="B26497"/>
      <c r="C26497" s="29"/>
      <c r="D26497"/>
      <c r="E26497" s="44"/>
      <c r="F26497" s="29"/>
      <c r="G26497" s="45"/>
      <c r="L26497"/>
      <c r="M26497" s="46"/>
    </row>
    <row r="26498" spans="1:13" x14ac:dyDescent="0.3">
      <c r="A26498"/>
      <c r="B26498"/>
      <c r="C26498" s="29"/>
      <c r="D26498"/>
      <c r="E26498" s="44"/>
      <c r="F26498" s="29"/>
      <c r="G26498" s="45"/>
      <c r="L26498"/>
      <c r="M26498" s="46"/>
    </row>
    <row r="26499" spans="1:13" x14ac:dyDescent="0.3">
      <c r="A26499"/>
      <c r="B26499"/>
      <c r="C26499" s="29"/>
      <c r="D26499"/>
      <c r="E26499" s="44"/>
      <c r="F26499" s="29"/>
      <c r="G26499" s="45"/>
      <c r="L26499"/>
      <c r="M26499" s="46"/>
    </row>
    <row r="26500" spans="1:13" x14ac:dyDescent="0.3">
      <c r="A26500"/>
      <c r="B26500"/>
      <c r="C26500" s="29"/>
      <c r="D26500"/>
      <c r="E26500" s="44"/>
      <c r="F26500" s="29"/>
      <c r="G26500" s="45"/>
      <c r="L26500"/>
      <c r="M26500" s="46"/>
    </row>
    <row r="26501" spans="1:13" x14ac:dyDescent="0.3">
      <c r="A26501"/>
      <c r="B26501"/>
      <c r="C26501" s="29"/>
      <c r="D26501"/>
      <c r="E26501" s="44"/>
      <c r="F26501" s="29"/>
      <c r="G26501" s="45"/>
      <c r="L26501"/>
      <c r="M26501" s="46"/>
    </row>
    <row r="26502" spans="1:13" x14ac:dyDescent="0.3">
      <c r="A26502"/>
      <c r="B26502"/>
      <c r="C26502" s="29"/>
      <c r="D26502"/>
      <c r="E26502" s="44"/>
      <c r="F26502" s="29"/>
      <c r="G26502" s="45"/>
      <c r="L26502"/>
      <c r="M26502" s="46"/>
    </row>
    <row r="26503" spans="1:13" x14ac:dyDescent="0.3">
      <c r="A26503"/>
      <c r="B26503"/>
      <c r="C26503" s="29"/>
      <c r="D26503"/>
      <c r="E26503" s="44"/>
      <c r="F26503" s="29"/>
      <c r="G26503" s="45"/>
      <c r="L26503"/>
      <c r="M26503" s="46"/>
    </row>
    <row r="26504" spans="1:13" x14ac:dyDescent="0.3">
      <c r="A26504"/>
      <c r="B26504"/>
      <c r="C26504" s="29"/>
      <c r="D26504"/>
      <c r="E26504" s="44"/>
      <c r="F26504" s="29"/>
      <c r="G26504" s="45"/>
      <c r="L26504"/>
      <c r="M26504" s="46"/>
    </row>
    <row r="26505" spans="1:13" x14ac:dyDescent="0.3">
      <c r="A26505"/>
      <c r="B26505"/>
      <c r="C26505" s="29"/>
      <c r="D26505"/>
      <c r="E26505" s="44"/>
      <c r="F26505" s="29"/>
      <c r="G26505" s="45"/>
      <c r="L26505"/>
      <c r="M26505" s="46"/>
    </row>
    <row r="26506" spans="1:13" x14ac:dyDescent="0.3">
      <c r="A26506"/>
      <c r="B26506"/>
      <c r="C26506" s="29"/>
      <c r="D26506"/>
      <c r="E26506" s="44"/>
      <c r="F26506" s="29"/>
      <c r="G26506" s="45"/>
      <c r="L26506"/>
      <c r="M26506" s="46"/>
    </row>
    <row r="26507" spans="1:13" x14ac:dyDescent="0.3">
      <c r="A26507"/>
      <c r="B26507"/>
      <c r="C26507" s="29"/>
      <c r="D26507"/>
      <c r="E26507" s="44"/>
      <c r="F26507" s="29"/>
      <c r="G26507" s="45"/>
      <c r="L26507"/>
      <c r="M26507" s="46"/>
    </row>
    <row r="26508" spans="1:13" x14ac:dyDescent="0.3">
      <c r="A26508"/>
      <c r="B26508"/>
      <c r="C26508" s="29"/>
      <c r="D26508"/>
      <c r="E26508" s="44"/>
      <c r="F26508" s="29"/>
      <c r="G26508" s="45"/>
      <c r="L26508"/>
      <c r="M26508" s="46"/>
    </row>
    <row r="26509" spans="1:13" x14ac:dyDescent="0.3">
      <c r="A26509"/>
      <c r="B26509"/>
      <c r="C26509" s="29"/>
      <c r="D26509"/>
      <c r="E26509" s="44"/>
      <c r="F26509" s="29"/>
      <c r="G26509" s="45"/>
      <c r="L26509"/>
      <c r="M26509" s="46"/>
    </row>
    <row r="26510" spans="1:13" x14ac:dyDescent="0.3">
      <c r="A26510"/>
      <c r="B26510"/>
      <c r="C26510" s="29"/>
      <c r="D26510"/>
      <c r="E26510" s="44"/>
      <c r="F26510" s="29"/>
      <c r="G26510" s="45"/>
      <c r="L26510"/>
      <c r="M26510" s="46"/>
    </row>
    <row r="26511" spans="1:13" x14ac:dyDescent="0.3">
      <c r="A26511"/>
      <c r="B26511"/>
      <c r="C26511" s="29"/>
      <c r="D26511"/>
      <c r="E26511" s="44"/>
      <c r="F26511" s="29"/>
      <c r="G26511" s="45"/>
      <c r="L26511"/>
      <c r="M26511" s="46"/>
    </row>
    <row r="26512" spans="1:13" x14ac:dyDescent="0.3">
      <c r="A26512"/>
      <c r="B26512"/>
      <c r="C26512" s="29"/>
      <c r="D26512"/>
      <c r="E26512" s="44"/>
      <c r="F26512" s="29"/>
      <c r="G26512" s="45"/>
      <c r="L26512"/>
      <c r="M26512" s="46"/>
    </row>
    <row r="26513" spans="1:13" x14ac:dyDescent="0.3">
      <c r="A26513"/>
      <c r="B26513"/>
      <c r="C26513" s="29"/>
      <c r="D26513"/>
      <c r="E26513" s="44"/>
      <c r="F26513" s="29"/>
      <c r="G26513" s="45"/>
      <c r="L26513"/>
      <c r="M26513" s="46"/>
    </row>
    <row r="26514" spans="1:13" x14ac:dyDescent="0.3">
      <c r="A26514"/>
      <c r="B26514"/>
      <c r="C26514" s="29"/>
      <c r="D26514"/>
      <c r="E26514" s="44"/>
      <c r="F26514" s="29"/>
      <c r="G26514" s="45"/>
      <c r="L26514"/>
      <c r="M26514" s="46"/>
    </row>
    <row r="26515" spans="1:13" x14ac:dyDescent="0.3">
      <c r="A26515"/>
      <c r="B26515"/>
      <c r="C26515" s="29"/>
      <c r="D26515"/>
      <c r="E26515" s="44"/>
      <c r="F26515" s="29"/>
      <c r="G26515" s="45"/>
      <c r="L26515"/>
      <c r="M26515" s="46"/>
    </row>
    <row r="26516" spans="1:13" x14ac:dyDescent="0.3">
      <c r="A26516"/>
      <c r="B26516"/>
      <c r="C26516" s="29"/>
      <c r="D26516"/>
      <c r="E26516" s="44"/>
      <c r="F26516" s="29"/>
      <c r="G26516" s="45"/>
      <c r="L26516"/>
      <c r="M26516" s="46"/>
    </row>
    <row r="26517" spans="1:13" x14ac:dyDescent="0.3">
      <c r="A26517"/>
      <c r="B26517"/>
      <c r="C26517" s="29"/>
      <c r="D26517"/>
      <c r="E26517" s="44"/>
      <c r="F26517" s="29"/>
      <c r="G26517" s="45"/>
      <c r="L26517"/>
      <c r="M26517" s="46"/>
    </row>
    <row r="26518" spans="1:13" x14ac:dyDescent="0.3">
      <c r="A26518"/>
      <c r="B26518"/>
      <c r="C26518" s="29"/>
      <c r="D26518"/>
      <c r="E26518" s="44"/>
      <c r="F26518" s="29"/>
      <c r="G26518" s="45"/>
      <c r="L26518"/>
      <c r="M26518" s="46"/>
    </row>
    <row r="26519" spans="1:13" x14ac:dyDescent="0.3">
      <c r="A26519"/>
      <c r="B26519"/>
      <c r="C26519" s="29"/>
      <c r="D26519"/>
      <c r="E26519" s="44"/>
      <c r="F26519" s="29"/>
      <c r="G26519" s="45"/>
      <c r="L26519"/>
      <c r="M26519" s="46"/>
    </row>
    <row r="26520" spans="1:13" x14ac:dyDescent="0.3">
      <c r="A26520"/>
      <c r="B26520"/>
      <c r="C26520" s="29"/>
      <c r="D26520"/>
      <c r="E26520" s="44"/>
      <c r="F26520" s="29"/>
      <c r="G26520" s="45"/>
      <c r="L26520"/>
      <c r="M26520" s="46"/>
    </row>
    <row r="26521" spans="1:13" x14ac:dyDescent="0.3">
      <c r="A26521"/>
      <c r="B26521"/>
      <c r="C26521" s="29"/>
      <c r="D26521"/>
      <c r="E26521" s="44"/>
      <c r="F26521" s="29"/>
      <c r="G26521" s="45"/>
      <c r="L26521"/>
      <c r="M26521" s="46"/>
    </row>
    <row r="26522" spans="1:13" x14ac:dyDescent="0.3">
      <c r="A26522"/>
      <c r="B26522"/>
      <c r="C26522" s="29"/>
      <c r="D26522"/>
      <c r="E26522" s="44"/>
      <c r="F26522" s="29"/>
      <c r="G26522" s="45"/>
      <c r="L26522"/>
      <c r="M26522" s="46"/>
    </row>
    <row r="26523" spans="1:13" x14ac:dyDescent="0.3">
      <c r="A26523"/>
      <c r="B26523"/>
      <c r="C26523" s="29"/>
      <c r="D26523"/>
      <c r="E26523" s="44"/>
      <c r="F26523" s="29"/>
      <c r="G26523" s="45"/>
      <c r="L26523"/>
      <c r="M26523" s="46"/>
    </row>
    <row r="26524" spans="1:13" x14ac:dyDescent="0.3">
      <c r="A26524"/>
      <c r="B26524"/>
      <c r="C26524" s="29"/>
      <c r="D26524"/>
      <c r="E26524" s="44"/>
      <c r="F26524" s="29"/>
      <c r="G26524" s="45"/>
      <c r="L26524"/>
      <c r="M26524" s="46"/>
    </row>
    <row r="26525" spans="1:13" x14ac:dyDescent="0.3">
      <c r="A26525"/>
      <c r="B26525"/>
      <c r="C26525" s="29"/>
      <c r="D26525"/>
      <c r="E26525" s="44"/>
      <c r="F26525" s="29"/>
      <c r="G26525" s="45"/>
      <c r="L26525"/>
      <c r="M26525" s="46"/>
    </row>
    <row r="26526" spans="1:13" x14ac:dyDescent="0.3">
      <c r="A26526"/>
      <c r="B26526"/>
      <c r="C26526" s="29"/>
      <c r="D26526"/>
      <c r="E26526" s="44"/>
      <c r="F26526" s="29"/>
      <c r="G26526" s="45"/>
      <c r="L26526"/>
      <c r="M26526" s="46"/>
    </row>
    <row r="26527" spans="1:13" x14ac:dyDescent="0.3">
      <c r="A26527"/>
      <c r="B26527"/>
      <c r="C26527" s="29"/>
      <c r="D26527"/>
      <c r="E26527" s="44"/>
      <c r="F26527" s="29"/>
      <c r="G26527" s="45"/>
      <c r="L26527"/>
      <c r="M26527" s="46"/>
    </row>
    <row r="26528" spans="1:13" x14ac:dyDescent="0.3">
      <c r="A26528"/>
      <c r="B26528"/>
      <c r="C26528" s="29"/>
      <c r="D26528"/>
      <c r="E26528" s="44"/>
      <c r="F26528" s="29"/>
      <c r="G26528" s="45"/>
      <c r="L26528"/>
      <c r="M26528" s="46"/>
    </row>
    <row r="26529" spans="1:13" x14ac:dyDescent="0.3">
      <c r="A26529"/>
      <c r="B26529"/>
      <c r="C26529" s="29"/>
      <c r="D26529"/>
      <c r="E26529" s="44"/>
      <c r="F26529" s="29"/>
      <c r="G26529" s="45"/>
      <c r="L26529"/>
      <c r="M26529" s="46"/>
    </row>
    <row r="26530" spans="1:13" x14ac:dyDescent="0.3">
      <c r="A26530"/>
      <c r="B26530"/>
      <c r="C26530" s="29"/>
      <c r="D26530"/>
      <c r="E26530" s="44"/>
      <c r="F26530" s="29"/>
      <c r="G26530" s="45"/>
      <c r="L26530"/>
      <c r="M26530" s="46"/>
    </row>
    <row r="26531" spans="1:13" x14ac:dyDescent="0.3">
      <c r="A26531"/>
      <c r="B26531"/>
      <c r="C26531" s="29"/>
      <c r="D26531"/>
      <c r="E26531" s="44"/>
      <c r="F26531" s="29"/>
      <c r="G26531" s="45"/>
      <c r="L26531"/>
      <c r="M26531" s="46"/>
    </row>
    <row r="26532" spans="1:13" x14ac:dyDescent="0.3">
      <c r="A26532"/>
      <c r="B26532"/>
      <c r="C26532" s="29"/>
      <c r="D26532"/>
      <c r="E26532" s="44"/>
      <c r="F26532" s="29"/>
      <c r="G26532" s="45"/>
      <c r="L26532"/>
      <c r="M26532" s="46"/>
    </row>
    <row r="26533" spans="1:13" x14ac:dyDescent="0.3">
      <c r="A26533"/>
      <c r="B26533"/>
      <c r="C26533" s="29"/>
      <c r="D26533"/>
      <c r="E26533" s="44"/>
      <c r="F26533" s="29"/>
      <c r="G26533" s="45"/>
      <c r="L26533"/>
      <c r="M26533" s="46"/>
    </row>
    <row r="26534" spans="1:13" x14ac:dyDescent="0.3">
      <c r="A26534"/>
      <c r="B26534"/>
      <c r="C26534" s="29"/>
      <c r="D26534"/>
      <c r="E26534" s="44"/>
      <c r="F26534" s="29"/>
      <c r="G26534" s="45"/>
      <c r="L26534"/>
      <c r="M26534" s="46"/>
    </row>
    <row r="26535" spans="1:13" x14ac:dyDescent="0.3">
      <c r="A26535"/>
      <c r="B26535"/>
      <c r="C26535" s="29"/>
      <c r="D26535"/>
      <c r="E26535" s="44"/>
      <c r="F26535" s="29"/>
      <c r="G26535" s="45"/>
      <c r="L26535"/>
      <c r="M26535" s="46"/>
    </row>
    <row r="26536" spans="1:13" x14ac:dyDescent="0.3">
      <c r="A26536"/>
      <c r="B26536"/>
      <c r="C26536" s="29"/>
      <c r="D26536"/>
      <c r="E26536" s="44"/>
      <c r="F26536" s="29"/>
      <c r="G26536" s="45"/>
      <c r="L26536"/>
      <c r="M26536" s="46"/>
    </row>
    <row r="26537" spans="1:13" x14ac:dyDescent="0.3">
      <c r="A26537"/>
      <c r="B26537"/>
      <c r="C26537" s="29"/>
      <c r="D26537"/>
      <c r="E26537" s="44"/>
      <c r="F26537" s="29"/>
      <c r="G26537" s="45"/>
      <c r="L26537"/>
      <c r="M26537" s="46"/>
    </row>
    <row r="26538" spans="1:13" x14ac:dyDescent="0.3">
      <c r="A26538"/>
      <c r="B26538"/>
      <c r="C26538" s="29"/>
      <c r="D26538"/>
      <c r="E26538" s="44"/>
      <c r="F26538" s="29"/>
      <c r="G26538" s="45"/>
      <c r="L26538"/>
      <c r="M26538" s="46"/>
    </row>
    <row r="26539" spans="1:13" x14ac:dyDescent="0.3">
      <c r="A26539"/>
      <c r="B26539"/>
      <c r="C26539" s="29"/>
      <c r="D26539"/>
      <c r="E26539" s="44"/>
      <c r="F26539" s="29"/>
      <c r="G26539" s="45"/>
      <c r="L26539"/>
      <c r="M26539" s="46"/>
    </row>
    <row r="26540" spans="1:13" x14ac:dyDescent="0.3">
      <c r="A26540"/>
      <c r="B26540"/>
      <c r="C26540" s="29"/>
      <c r="D26540"/>
      <c r="E26540" s="44"/>
      <c r="F26540" s="29"/>
      <c r="G26540" s="45"/>
      <c r="L26540"/>
      <c r="M26540" s="46"/>
    </row>
    <row r="26541" spans="1:13" x14ac:dyDescent="0.3">
      <c r="A26541"/>
      <c r="B26541"/>
      <c r="C26541" s="29"/>
      <c r="D26541"/>
      <c r="E26541" s="44"/>
      <c r="F26541" s="29"/>
      <c r="G26541" s="45"/>
      <c r="L26541"/>
      <c r="M26541" s="46"/>
    </row>
    <row r="26542" spans="1:13" x14ac:dyDescent="0.3">
      <c r="A26542"/>
      <c r="B26542"/>
      <c r="C26542" s="29"/>
      <c r="D26542"/>
      <c r="E26542" s="44"/>
      <c r="F26542" s="29"/>
      <c r="G26542" s="45"/>
      <c r="L26542"/>
      <c r="M26542" s="46"/>
    </row>
    <row r="26543" spans="1:13" x14ac:dyDescent="0.3">
      <c r="A26543"/>
      <c r="B26543"/>
      <c r="C26543" s="29"/>
      <c r="D26543"/>
      <c r="E26543" s="44"/>
      <c r="F26543" s="29"/>
      <c r="G26543" s="45"/>
      <c r="L26543"/>
      <c r="M26543" s="46"/>
    </row>
    <row r="26544" spans="1:13" x14ac:dyDescent="0.3">
      <c r="A26544"/>
      <c r="B26544"/>
      <c r="C26544" s="29"/>
      <c r="D26544"/>
      <c r="E26544" s="44"/>
      <c r="F26544" s="29"/>
      <c r="G26544" s="45"/>
      <c r="L26544"/>
      <c r="M26544" s="46"/>
    </row>
    <row r="26545" spans="1:13" x14ac:dyDescent="0.3">
      <c r="A26545"/>
      <c r="B26545"/>
      <c r="C26545" s="29"/>
      <c r="D26545"/>
      <c r="E26545" s="44"/>
      <c r="F26545" s="29"/>
      <c r="G26545" s="45"/>
      <c r="L26545"/>
      <c r="M26545" s="46"/>
    </row>
    <row r="26546" spans="1:13" x14ac:dyDescent="0.3">
      <c r="A26546"/>
      <c r="B26546"/>
      <c r="C26546" s="29"/>
      <c r="D26546"/>
      <c r="E26546" s="44"/>
      <c r="F26546" s="29"/>
      <c r="G26546" s="45"/>
      <c r="L26546"/>
      <c r="M26546" s="46"/>
    </row>
    <row r="26547" spans="1:13" x14ac:dyDescent="0.3">
      <c r="A26547"/>
      <c r="B26547"/>
      <c r="C26547" s="29"/>
      <c r="D26547"/>
      <c r="E26547" s="44"/>
      <c r="F26547" s="29"/>
      <c r="G26547" s="45"/>
      <c r="L26547"/>
      <c r="M26547" s="46"/>
    </row>
    <row r="26548" spans="1:13" x14ac:dyDescent="0.3">
      <c r="A26548"/>
      <c r="B26548"/>
      <c r="C26548" s="29"/>
      <c r="D26548"/>
      <c r="E26548" s="44"/>
      <c r="F26548" s="29"/>
      <c r="G26548" s="45"/>
      <c r="L26548"/>
      <c r="M26548" s="46"/>
    </row>
    <row r="26549" spans="1:13" x14ac:dyDescent="0.3">
      <c r="A26549"/>
      <c r="B26549"/>
      <c r="C26549" s="29"/>
      <c r="D26549"/>
      <c r="E26549" s="44"/>
      <c r="F26549" s="29"/>
      <c r="G26549" s="45"/>
      <c r="L26549"/>
      <c r="M26549" s="46"/>
    </row>
    <row r="26550" spans="1:13" x14ac:dyDescent="0.3">
      <c r="A26550"/>
      <c r="B26550"/>
      <c r="C26550" s="29"/>
      <c r="D26550"/>
      <c r="E26550" s="44"/>
      <c r="F26550" s="29"/>
      <c r="G26550" s="45"/>
      <c r="L26550"/>
      <c r="M26550" s="46"/>
    </row>
    <row r="26551" spans="1:13" x14ac:dyDescent="0.3">
      <c r="A26551"/>
      <c r="B26551"/>
      <c r="C26551" s="29"/>
      <c r="D26551"/>
      <c r="E26551" s="44"/>
      <c r="F26551" s="29"/>
      <c r="G26551" s="45"/>
      <c r="L26551"/>
      <c r="M26551" s="46"/>
    </row>
    <row r="26552" spans="1:13" x14ac:dyDescent="0.3">
      <c r="A26552"/>
      <c r="B26552"/>
      <c r="C26552" s="29"/>
      <c r="D26552"/>
      <c r="E26552" s="44"/>
      <c r="F26552" s="29"/>
      <c r="G26552" s="45"/>
      <c r="L26552"/>
      <c r="M26552" s="46"/>
    </row>
    <row r="26553" spans="1:13" x14ac:dyDescent="0.3">
      <c r="A26553"/>
      <c r="B26553"/>
      <c r="C26553" s="29"/>
      <c r="D26553"/>
      <c r="E26553" s="44"/>
      <c r="F26553" s="29"/>
      <c r="G26553" s="45"/>
      <c r="L26553"/>
      <c r="M26553" s="46"/>
    </row>
    <row r="26554" spans="1:13" x14ac:dyDescent="0.3">
      <c r="A26554"/>
      <c r="B26554"/>
      <c r="C26554" s="29"/>
      <c r="D26554"/>
      <c r="E26554" s="44"/>
      <c r="F26554" s="29"/>
      <c r="G26554" s="45"/>
      <c r="L26554"/>
      <c r="M26554" s="46"/>
    </row>
    <row r="26555" spans="1:13" x14ac:dyDescent="0.3">
      <c r="A26555"/>
      <c r="B26555"/>
      <c r="C26555" s="29"/>
      <c r="D26555"/>
      <c r="E26555" s="44"/>
      <c r="F26555" s="29"/>
      <c r="G26555" s="45"/>
      <c r="L26555"/>
      <c r="M26555" s="46"/>
    </row>
    <row r="26556" spans="1:13" x14ac:dyDescent="0.3">
      <c r="A26556"/>
      <c r="B26556"/>
      <c r="C26556" s="29"/>
      <c r="D26556"/>
      <c r="E26556" s="44"/>
      <c r="F26556" s="29"/>
      <c r="G26556" s="45"/>
      <c r="L26556"/>
      <c r="M26556" s="46"/>
    </row>
    <row r="26557" spans="1:13" x14ac:dyDescent="0.3">
      <c r="A26557"/>
      <c r="B26557"/>
      <c r="C26557" s="29"/>
      <c r="D26557"/>
      <c r="E26557" s="44"/>
      <c r="F26557" s="29"/>
      <c r="G26557" s="45"/>
      <c r="L26557"/>
      <c r="M26557" s="46"/>
    </row>
    <row r="26558" spans="1:13" x14ac:dyDescent="0.3">
      <c r="A26558"/>
      <c r="B26558"/>
      <c r="C26558" s="29"/>
      <c r="D26558"/>
      <c r="E26558" s="44"/>
      <c r="F26558" s="29"/>
      <c r="G26558" s="45"/>
      <c r="L26558"/>
      <c r="M26558" s="46"/>
    </row>
    <row r="26559" spans="1:13" x14ac:dyDescent="0.3">
      <c r="A26559"/>
      <c r="B26559"/>
      <c r="C26559" s="29"/>
      <c r="D26559"/>
      <c r="E26559" s="44"/>
      <c r="F26559" s="29"/>
      <c r="G26559" s="45"/>
      <c r="L26559"/>
      <c r="M26559" s="46"/>
    </row>
    <row r="26560" spans="1:13" x14ac:dyDescent="0.3">
      <c r="A26560"/>
      <c r="B26560"/>
      <c r="C26560" s="29"/>
      <c r="D26560"/>
      <c r="E26560" s="44"/>
      <c r="F26560" s="29"/>
      <c r="G26560" s="45"/>
      <c r="L26560"/>
      <c r="M26560" s="46"/>
    </row>
    <row r="26561" spans="1:13" x14ac:dyDescent="0.3">
      <c r="A26561"/>
      <c r="B26561"/>
      <c r="C26561" s="29"/>
      <c r="D26561"/>
      <c r="E26561" s="44"/>
      <c r="F26561" s="29"/>
      <c r="G26561" s="45"/>
      <c r="L26561"/>
      <c r="M26561" s="46"/>
    </row>
    <row r="26562" spans="1:13" x14ac:dyDescent="0.3">
      <c r="A26562"/>
      <c r="B26562"/>
      <c r="C26562" s="29"/>
      <c r="D26562"/>
      <c r="E26562" s="44"/>
      <c r="F26562" s="29"/>
      <c r="G26562" s="45"/>
      <c r="L26562"/>
      <c r="M26562" s="46"/>
    </row>
    <row r="26563" spans="1:13" x14ac:dyDescent="0.3">
      <c r="A26563"/>
      <c r="B26563"/>
      <c r="C26563" s="29"/>
      <c r="D26563"/>
      <c r="E26563" s="44"/>
      <c r="F26563" s="29"/>
      <c r="G26563" s="45"/>
      <c r="L26563"/>
      <c r="M26563" s="46"/>
    </row>
    <row r="26564" spans="1:13" x14ac:dyDescent="0.3">
      <c r="A26564"/>
      <c r="B26564"/>
      <c r="C26564" s="29"/>
      <c r="D26564"/>
      <c r="E26564" s="44"/>
      <c r="F26564" s="29"/>
      <c r="G26564" s="45"/>
      <c r="L26564"/>
      <c r="M26564" s="46"/>
    </row>
    <row r="26565" spans="1:13" x14ac:dyDescent="0.3">
      <c r="A26565"/>
      <c r="B26565"/>
      <c r="C26565" s="29"/>
      <c r="D26565"/>
      <c r="E26565" s="44"/>
      <c r="F26565" s="29"/>
      <c r="G26565" s="45"/>
      <c r="L26565"/>
      <c r="M26565" s="46"/>
    </row>
    <row r="26566" spans="1:13" x14ac:dyDescent="0.3">
      <c r="A26566"/>
      <c r="B26566"/>
      <c r="C26566" s="29"/>
      <c r="D26566"/>
      <c r="E26566" s="44"/>
      <c r="F26566" s="29"/>
      <c r="G26566" s="45"/>
      <c r="L26566"/>
      <c r="M26566" s="46"/>
    </row>
    <row r="26567" spans="1:13" x14ac:dyDescent="0.3">
      <c r="A26567"/>
      <c r="B26567"/>
      <c r="C26567" s="29"/>
      <c r="D26567"/>
      <c r="E26567" s="44"/>
      <c r="F26567" s="29"/>
      <c r="G26567" s="45"/>
      <c r="L26567"/>
      <c r="M26567" s="46"/>
    </row>
    <row r="26568" spans="1:13" x14ac:dyDescent="0.3">
      <c r="A26568"/>
      <c r="B26568"/>
      <c r="C26568" s="29"/>
      <c r="D26568"/>
      <c r="E26568" s="44"/>
      <c r="F26568" s="29"/>
      <c r="G26568" s="45"/>
      <c r="L26568"/>
      <c r="M26568" s="46"/>
    </row>
    <row r="26569" spans="1:13" x14ac:dyDescent="0.3">
      <c r="A26569"/>
      <c r="B26569"/>
      <c r="C26569" s="29"/>
      <c r="D26569"/>
      <c r="E26569" s="44"/>
      <c r="F26569" s="29"/>
      <c r="G26569" s="45"/>
      <c r="L26569"/>
      <c r="M26569" s="46"/>
    </row>
    <row r="26570" spans="1:13" x14ac:dyDescent="0.3">
      <c r="A26570"/>
      <c r="B26570"/>
      <c r="C26570" s="29"/>
      <c r="D26570"/>
      <c r="E26570" s="44"/>
      <c r="F26570" s="29"/>
      <c r="G26570" s="45"/>
      <c r="L26570"/>
      <c r="M26570" s="46"/>
    </row>
    <row r="26571" spans="1:13" x14ac:dyDescent="0.3">
      <c r="A26571"/>
      <c r="B26571"/>
      <c r="C26571" s="29"/>
      <c r="D26571"/>
      <c r="E26571" s="44"/>
      <c r="F26571" s="29"/>
      <c r="G26571" s="45"/>
      <c r="L26571"/>
      <c r="M26571" s="46"/>
    </row>
    <row r="26572" spans="1:13" x14ac:dyDescent="0.3">
      <c r="A26572"/>
      <c r="B26572"/>
      <c r="C26572" s="29"/>
      <c r="D26572"/>
      <c r="E26572" s="44"/>
      <c r="F26572" s="29"/>
      <c r="G26572" s="45"/>
      <c r="L26572"/>
      <c r="M26572" s="46"/>
    </row>
    <row r="26573" spans="1:13" x14ac:dyDescent="0.3">
      <c r="A26573"/>
      <c r="B26573"/>
      <c r="C26573" s="29"/>
      <c r="D26573"/>
      <c r="E26573" s="44"/>
      <c r="F26573" s="29"/>
      <c r="G26573" s="45"/>
      <c r="L26573"/>
      <c r="M26573" s="46"/>
    </row>
    <row r="26574" spans="1:13" x14ac:dyDescent="0.3">
      <c r="A26574"/>
      <c r="B26574"/>
      <c r="C26574" s="29"/>
      <c r="D26574"/>
      <c r="E26574" s="44"/>
      <c r="F26574" s="29"/>
      <c r="G26574" s="45"/>
      <c r="L26574"/>
      <c r="M26574" s="46"/>
    </row>
    <row r="26575" spans="1:13" x14ac:dyDescent="0.3">
      <c r="A26575"/>
      <c r="B26575"/>
      <c r="C26575" s="29"/>
      <c r="D26575"/>
      <c r="E26575" s="44"/>
      <c r="F26575" s="29"/>
      <c r="G26575" s="45"/>
      <c r="L26575"/>
      <c r="M26575" s="46"/>
    </row>
    <row r="26576" spans="1:13" x14ac:dyDescent="0.3">
      <c r="A26576"/>
      <c r="B26576"/>
      <c r="C26576" s="29"/>
      <c r="D26576"/>
      <c r="E26576" s="44"/>
      <c r="F26576" s="29"/>
      <c r="G26576" s="45"/>
      <c r="L26576"/>
      <c r="M26576" s="46"/>
    </row>
    <row r="26577" spans="1:13" x14ac:dyDescent="0.3">
      <c r="A26577"/>
      <c r="B26577"/>
      <c r="C26577" s="29"/>
      <c r="D26577"/>
      <c r="E26577" s="44"/>
      <c r="F26577" s="29"/>
      <c r="G26577" s="45"/>
      <c r="L26577"/>
      <c r="M26577" s="46"/>
    </row>
    <row r="26578" spans="1:13" x14ac:dyDescent="0.3">
      <c r="A26578"/>
      <c r="B26578"/>
      <c r="C26578" s="29"/>
      <c r="D26578"/>
      <c r="E26578" s="44"/>
      <c r="F26578" s="29"/>
      <c r="G26578" s="45"/>
      <c r="L26578"/>
      <c r="M26578" s="46"/>
    </row>
    <row r="26579" spans="1:13" x14ac:dyDescent="0.3">
      <c r="A26579"/>
      <c r="B26579"/>
      <c r="C26579" s="29"/>
      <c r="D26579"/>
      <c r="E26579" s="44"/>
      <c r="F26579" s="29"/>
      <c r="G26579" s="45"/>
      <c r="L26579"/>
      <c r="M26579" s="46"/>
    </row>
    <row r="26580" spans="1:13" x14ac:dyDescent="0.3">
      <c r="A26580"/>
      <c r="B26580"/>
      <c r="C26580" s="29"/>
      <c r="D26580"/>
      <c r="E26580" s="44"/>
      <c r="F26580" s="29"/>
      <c r="G26580" s="45"/>
      <c r="L26580"/>
      <c r="M26580" s="46"/>
    </row>
    <row r="26581" spans="1:13" x14ac:dyDescent="0.3">
      <c r="A26581"/>
      <c r="B26581"/>
      <c r="C26581" s="29"/>
      <c r="D26581"/>
      <c r="E26581" s="44"/>
      <c r="F26581" s="29"/>
      <c r="G26581" s="45"/>
      <c r="L26581"/>
      <c r="M26581" s="46"/>
    </row>
    <row r="26582" spans="1:13" x14ac:dyDescent="0.3">
      <c r="A26582"/>
      <c r="B26582"/>
      <c r="C26582" s="29"/>
      <c r="D26582"/>
      <c r="E26582" s="44"/>
      <c r="F26582" s="29"/>
      <c r="G26582" s="45"/>
      <c r="L26582"/>
      <c r="M26582" s="46"/>
    </row>
    <row r="26583" spans="1:13" x14ac:dyDescent="0.3">
      <c r="A26583"/>
      <c r="B26583"/>
      <c r="C26583" s="29"/>
      <c r="D26583"/>
      <c r="E26583" s="44"/>
      <c r="F26583" s="29"/>
      <c r="G26583" s="45"/>
      <c r="L26583"/>
      <c r="M26583" s="46"/>
    </row>
    <row r="26584" spans="1:13" x14ac:dyDescent="0.3">
      <c r="A26584"/>
      <c r="B26584"/>
      <c r="C26584" s="29"/>
      <c r="D26584"/>
      <c r="E26584" s="44"/>
      <c r="F26584" s="29"/>
      <c r="G26584" s="45"/>
      <c r="L26584"/>
      <c r="M26584" s="46"/>
    </row>
    <row r="26585" spans="1:13" x14ac:dyDescent="0.3">
      <c r="A26585"/>
      <c r="B26585"/>
      <c r="C26585" s="29"/>
      <c r="D26585"/>
      <c r="E26585" s="44"/>
      <c r="F26585" s="29"/>
      <c r="G26585" s="45"/>
      <c r="L26585"/>
      <c r="M26585" s="46"/>
    </row>
    <row r="26586" spans="1:13" x14ac:dyDescent="0.3">
      <c r="A26586"/>
      <c r="B26586"/>
      <c r="C26586" s="29"/>
      <c r="D26586"/>
      <c r="E26586" s="44"/>
      <c r="F26586" s="29"/>
      <c r="G26586" s="45"/>
      <c r="L26586"/>
      <c r="M26586" s="46"/>
    </row>
    <row r="26587" spans="1:13" x14ac:dyDescent="0.3">
      <c r="A26587"/>
      <c r="B26587"/>
      <c r="C26587" s="29"/>
      <c r="D26587"/>
      <c r="E26587" s="44"/>
      <c r="F26587" s="29"/>
      <c r="G26587" s="45"/>
      <c r="L26587"/>
      <c r="M26587" s="46"/>
    </row>
    <row r="26588" spans="1:13" x14ac:dyDescent="0.3">
      <c r="A26588"/>
      <c r="B26588"/>
      <c r="C26588" s="29"/>
      <c r="D26588"/>
      <c r="E26588" s="44"/>
      <c r="F26588" s="29"/>
      <c r="G26588" s="45"/>
      <c r="L26588"/>
      <c r="M26588" s="46"/>
    </row>
    <row r="26589" spans="1:13" x14ac:dyDescent="0.3">
      <c r="A26589"/>
      <c r="B26589"/>
      <c r="C26589" s="29"/>
      <c r="D26589"/>
      <c r="E26589" s="44"/>
      <c r="F26589" s="29"/>
      <c r="G26589" s="45"/>
      <c r="L26589"/>
      <c r="M26589" s="46"/>
    </row>
    <row r="26590" spans="1:13" x14ac:dyDescent="0.3">
      <c r="A26590"/>
      <c r="B26590"/>
      <c r="C26590" s="29"/>
      <c r="D26590"/>
      <c r="E26590" s="44"/>
      <c r="F26590" s="29"/>
      <c r="G26590" s="45"/>
      <c r="L26590"/>
      <c r="M26590" s="46"/>
    </row>
    <row r="26591" spans="1:13" x14ac:dyDescent="0.3">
      <c r="A26591"/>
      <c r="B26591"/>
      <c r="C26591" s="29"/>
      <c r="D26591"/>
      <c r="E26591" s="44"/>
      <c r="F26591" s="29"/>
      <c r="G26591" s="45"/>
      <c r="L26591"/>
      <c r="M26591" s="46"/>
    </row>
    <row r="26592" spans="1:13" x14ac:dyDescent="0.3">
      <c r="A26592"/>
      <c r="B26592"/>
      <c r="C26592" s="29"/>
      <c r="D26592"/>
      <c r="E26592" s="44"/>
      <c r="F26592" s="29"/>
      <c r="G26592" s="45"/>
      <c r="L26592"/>
      <c r="M26592" s="46"/>
    </row>
    <row r="26593" spans="1:13" x14ac:dyDescent="0.3">
      <c r="A26593"/>
      <c r="B26593"/>
      <c r="C26593" s="29"/>
      <c r="D26593"/>
      <c r="E26593" s="44"/>
      <c r="F26593" s="29"/>
      <c r="G26593" s="45"/>
      <c r="L26593"/>
      <c r="M26593" s="46"/>
    </row>
    <row r="26594" spans="1:13" x14ac:dyDescent="0.3">
      <c r="A26594"/>
      <c r="B26594"/>
      <c r="C26594" s="29"/>
      <c r="D26594"/>
      <c r="E26594" s="44"/>
      <c r="F26594" s="29"/>
      <c r="G26594" s="45"/>
      <c r="L26594"/>
      <c r="M26594" s="46"/>
    </row>
    <row r="26595" spans="1:13" x14ac:dyDescent="0.3">
      <c r="A26595"/>
      <c r="B26595"/>
      <c r="C26595" s="29"/>
      <c r="D26595"/>
      <c r="E26595" s="44"/>
      <c r="F26595" s="29"/>
      <c r="G26595" s="45"/>
      <c r="L26595"/>
      <c r="M26595" s="46"/>
    </row>
    <row r="26596" spans="1:13" x14ac:dyDescent="0.3">
      <c r="A26596"/>
      <c r="B26596"/>
      <c r="C26596" s="29"/>
      <c r="D26596"/>
      <c r="E26596" s="44"/>
      <c r="F26596" s="29"/>
      <c r="G26596" s="45"/>
      <c r="L26596"/>
      <c r="M26596" s="46"/>
    </row>
    <row r="26597" spans="1:13" x14ac:dyDescent="0.3">
      <c r="A26597"/>
      <c r="B26597"/>
      <c r="C26597" s="29"/>
      <c r="D26597"/>
      <c r="E26597" s="44"/>
      <c r="F26597" s="29"/>
      <c r="G26597" s="45"/>
      <c r="L26597"/>
      <c r="M26597" s="46"/>
    </row>
    <row r="26598" spans="1:13" x14ac:dyDescent="0.3">
      <c r="A26598"/>
      <c r="B26598"/>
      <c r="C26598" s="29"/>
      <c r="D26598"/>
      <c r="E26598" s="44"/>
      <c r="F26598" s="29"/>
      <c r="G26598" s="45"/>
      <c r="L26598"/>
      <c r="M26598" s="46"/>
    </row>
    <row r="26599" spans="1:13" x14ac:dyDescent="0.3">
      <c r="A26599"/>
      <c r="B26599"/>
      <c r="C26599" s="29"/>
      <c r="D26599"/>
      <c r="E26599" s="44"/>
      <c r="F26599" s="29"/>
      <c r="G26599" s="45"/>
      <c r="L26599"/>
      <c r="M26599" s="46"/>
    </row>
    <row r="26600" spans="1:13" x14ac:dyDescent="0.3">
      <c r="A26600"/>
      <c r="B26600"/>
      <c r="C26600" s="29"/>
      <c r="D26600"/>
      <c r="E26600" s="44"/>
      <c r="F26600" s="29"/>
      <c r="G26600" s="45"/>
      <c r="L26600"/>
      <c r="M26600" s="46"/>
    </row>
    <row r="26601" spans="1:13" x14ac:dyDescent="0.3">
      <c r="A26601"/>
      <c r="B26601"/>
      <c r="C26601" s="29"/>
      <c r="D26601"/>
      <c r="E26601" s="44"/>
      <c r="F26601" s="29"/>
      <c r="G26601" s="45"/>
      <c r="L26601"/>
      <c r="M26601" s="46"/>
    </row>
    <row r="26602" spans="1:13" x14ac:dyDescent="0.3">
      <c r="A26602"/>
      <c r="B26602"/>
      <c r="C26602" s="29"/>
      <c r="D26602"/>
      <c r="E26602" s="44"/>
      <c r="F26602" s="29"/>
      <c r="G26602" s="45"/>
      <c r="L26602"/>
      <c r="M26602" s="46"/>
    </row>
    <row r="26603" spans="1:13" x14ac:dyDescent="0.3">
      <c r="A26603"/>
      <c r="B26603"/>
      <c r="C26603" s="29"/>
      <c r="D26603"/>
      <c r="E26603" s="44"/>
      <c r="F26603" s="29"/>
      <c r="G26603" s="45"/>
      <c r="L26603"/>
      <c r="M26603" s="46"/>
    </row>
    <row r="26604" spans="1:13" x14ac:dyDescent="0.3">
      <c r="A26604"/>
      <c r="B26604"/>
      <c r="C26604" s="29"/>
      <c r="D26604"/>
      <c r="E26604" s="44"/>
      <c r="F26604" s="29"/>
      <c r="G26604" s="45"/>
      <c r="L26604"/>
      <c r="M26604" s="46"/>
    </row>
    <row r="26605" spans="1:13" x14ac:dyDescent="0.3">
      <c r="A26605"/>
      <c r="B26605"/>
      <c r="C26605" s="29"/>
      <c r="D26605"/>
      <c r="E26605" s="44"/>
      <c r="F26605" s="29"/>
      <c r="G26605" s="45"/>
      <c r="L26605"/>
      <c r="M26605" s="46"/>
    </row>
    <row r="26606" spans="1:13" x14ac:dyDescent="0.3">
      <c r="A26606"/>
      <c r="B26606"/>
      <c r="C26606" s="29"/>
      <c r="D26606"/>
      <c r="E26606" s="44"/>
      <c r="F26606" s="29"/>
      <c r="G26606" s="45"/>
      <c r="L26606"/>
      <c r="M26606" s="46"/>
    </row>
    <row r="26607" spans="1:13" x14ac:dyDescent="0.3">
      <c r="A26607"/>
      <c r="B26607"/>
      <c r="C26607" s="29"/>
      <c r="D26607"/>
      <c r="E26607" s="44"/>
      <c r="F26607" s="29"/>
      <c r="G26607" s="45"/>
      <c r="L26607"/>
      <c r="M26607" s="46"/>
    </row>
    <row r="26608" spans="1:13" x14ac:dyDescent="0.3">
      <c r="A26608"/>
      <c r="B26608"/>
      <c r="C26608" s="29"/>
      <c r="D26608"/>
      <c r="E26608" s="44"/>
      <c r="F26608" s="29"/>
      <c r="G26608" s="45"/>
      <c r="L26608"/>
      <c r="M26608" s="46"/>
    </row>
    <row r="26609" spans="1:13" x14ac:dyDescent="0.3">
      <c r="A26609"/>
      <c r="B26609"/>
      <c r="C26609" s="29"/>
      <c r="D26609"/>
      <c r="E26609" s="44"/>
      <c r="F26609" s="29"/>
      <c r="G26609" s="45"/>
      <c r="L26609"/>
      <c r="M26609" s="46"/>
    </row>
    <row r="26610" spans="1:13" x14ac:dyDescent="0.3">
      <c r="A26610"/>
      <c r="B26610"/>
      <c r="C26610" s="29"/>
      <c r="D26610"/>
      <c r="E26610" s="44"/>
      <c r="F26610" s="29"/>
      <c r="G26610" s="45"/>
      <c r="L26610"/>
      <c r="M26610" s="46"/>
    </row>
    <row r="26611" spans="1:13" x14ac:dyDescent="0.3">
      <c r="A26611"/>
      <c r="B26611"/>
      <c r="C26611" s="29"/>
      <c r="D26611"/>
      <c r="E26611" s="44"/>
      <c r="F26611" s="29"/>
      <c r="G26611" s="45"/>
      <c r="L26611"/>
      <c r="M26611" s="46"/>
    </row>
    <row r="26612" spans="1:13" x14ac:dyDescent="0.3">
      <c r="A26612"/>
      <c r="B26612"/>
      <c r="C26612" s="29"/>
      <c r="D26612"/>
      <c r="E26612" s="44"/>
      <c r="F26612" s="29"/>
      <c r="G26612" s="45"/>
      <c r="L26612"/>
      <c r="M26612" s="46"/>
    </row>
    <row r="26613" spans="1:13" x14ac:dyDescent="0.3">
      <c r="A26613"/>
      <c r="B26613"/>
      <c r="C26613" s="29"/>
      <c r="D26613"/>
      <c r="E26613" s="44"/>
      <c r="F26613" s="29"/>
      <c r="G26613" s="45"/>
      <c r="L26613"/>
      <c r="M26613" s="46"/>
    </row>
    <row r="26614" spans="1:13" x14ac:dyDescent="0.3">
      <c r="A26614"/>
      <c r="B26614"/>
      <c r="C26614" s="29"/>
      <c r="D26614"/>
      <c r="E26614" s="44"/>
      <c r="F26614" s="29"/>
      <c r="G26614" s="45"/>
      <c r="L26614"/>
      <c r="M26614" s="46"/>
    </row>
    <row r="26615" spans="1:13" x14ac:dyDescent="0.3">
      <c r="A26615"/>
      <c r="B26615"/>
      <c r="C26615" s="29"/>
      <c r="D26615"/>
      <c r="E26615" s="44"/>
      <c r="F26615" s="29"/>
      <c r="G26615" s="45"/>
      <c r="L26615"/>
      <c r="M26615" s="46"/>
    </row>
    <row r="26616" spans="1:13" x14ac:dyDescent="0.3">
      <c r="A26616"/>
      <c r="B26616"/>
      <c r="C26616" s="29"/>
      <c r="D26616"/>
      <c r="E26616" s="44"/>
      <c r="F26616" s="29"/>
      <c r="G26616" s="45"/>
      <c r="L26616"/>
      <c r="M26616" s="46"/>
    </row>
    <row r="26617" spans="1:13" x14ac:dyDescent="0.3">
      <c r="A26617"/>
      <c r="B26617"/>
      <c r="C26617" s="29"/>
      <c r="D26617"/>
      <c r="E26617" s="44"/>
      <c r="F26617" s="29"/>
      <c r="G26617" s="45"/>
      <c r="L26617"/>
      <c r="M26617" s="46"/>
    </row>
    <row r="26618" spans="1:13" x14ac:dyDescent="0.3">
      <c r="A26618"/>
      <c r="B26618"/>
      <c r="C26618" s="29"/>
      <c r="D26618"/>
      <c r="E26618" s="44"/>
      <c r="F26618" s="29"/>
      <c r="G26618" s="45"/>
      <c r="L26618"/>
      <c r="M26618" s="46"/>
    </row>
    <row r="26619" spans="1:13" x14ac:dyDescent="0.3">
      <c r="A26619"/>
      <c r="B26619"/>
      <c r="C26619" s="29"/>
      <c r="D26619"/>
      <c r="E26619" s="44"/>
      <c r="F26619" s="29"/>
      <c r="G26619" s="45"/>
      <c r="L26619"/>
      <c r="M26619" s="46"/>
    </row>
    <row r="26620" spans="1:13" x14ac:dyDescent="0.3">
      <c r="A26620"/>
      <c r="B26620"/>
      <c r="C26620" s="29"/>
      <c r="D26620"/>
      <c r="E26620" s="44"/>
      <c r="F26620" s="29"/>
      <c r="G26620" s="45"/>
      <c r="L26620"/>
      <c r="M26620" s="46"/>
    </row>
    <row r="26621" spans="1:13" x14ac:dyDescent="0.3">
      <c r="A26621"/>
      <c r="B26621"/>
      <c r="C26621" s="29"/>
      <c r="D26621"/>
      <c r="E26621" s="44"/>
      <c r="F26621" s="29"/>
      <c r="G26621" s="45"/>
      <c r="L26621"/>
      <c r="M26621" s="46"/>
    </row>
    <row r="26622" spans="1:13" x14ac:dyDescent="0.3">
      <c r="A26622"/>
      <c r="B26622"/>
      <c r="C26622" s="29"/>
      <c r="D26622"/>
      <c r="E26622" s="44"/>
      <c r="F26622" s="29"/>
      <c r="G26622" s="45"/>
      <c r="L26622"/>
      <c r="M26622" s="46"/>
    </row>
    <row r="26623" spans="1:13" x14ac:dyDescent="0.3">
      <c r="A26623"/>
      <c r="B26623"/>
      <c r="C26623" s="29"/>
      <c r="D26623"/>
      <c r="E26623" s="44"/>
      <c r="F26623" s="29"/>
      <c r="G26623" s="45"/>
      <c r="L26623"/>
      <c r="M26623" s="46"/>
    </row>
    <row r="26624" spans="1:13" x14ac:dyDescent="0.3">
      <c r="A26624"/>
      <c r="B26624"/>
      <c r="C26624" s="29"/>
      <c r="D26624"/>
      <c r="E26624" s="44"/>
      <c r="F26624" s="29"/>
      <c r="G26624" s="45"/>
      <c r="L26624"/>
      <c r="M26624" s="46"/>
    </row>
    <row r="26625" spans="1:13" x14ac:dyDescent="0.3">
      <c r="A26625"/>
      <c r="B26625"/>
      <c r="C26625" s="29"/>
      <c r="D26625"/>
      <c r="E26625" s="44"/>
      <c r="F26625" s="29"/>
      <c r="G26625" s="45"/>
      <c r="L26625"/>
      <c r="M26625" s="46"/>
    </row>
    <row r="26626" spans="1:13" x14ac:dyDescent="0.3">
      <c r="A26626"/>
      <c r="B26626"/>
      <c r="C26626" s="29"/>
      <c r="D26626"/>
      <c r="E26626" s="44"/>
      <c r="F26626" s="29"/>
      <c r="G26626" s="45"/>
      <c r="L26626"/>
      <c r="M26626" s="46"/>
    </row>
    <row r="26627" spans="1:13" x14ac:dyDescent="0.3">
      <c r="A26627"/>
      <c r="B26627"/>
      <c r="C26627" s="29"/>
      <c r="D26627"/>
      <c r="E26627" s="44"/>
      <c r="F26627" s="29"/>
      <c r="G26627" s="45"/>
      <c r="L26627"/>
      <c r="M26627" s="46"/>
    </row>
    <row r="26628" spans="1:13" x14ac:dyDescent="0.3">
      <c r="A26628"/>
      <c r="B26628"/>
      <c r="C26628" s="29"/>
      <c r="D26628"/>
      <c r="E26628" s="44"/>
      <c r="F26628" s="29"/>
      <c r="G26628" s="45"/>
      <c r="L26628"/>
      <c r="M26628" s="46"/>
    </row>
    <row r="26629" spans="1:13" x14ac:dyDescent="0.3">
      <c r="A26629"/>
      <c r="B26629"/>
      <c r="C26629" s="29"/>
      <c r="D26629"/>
      <c r="E26629" s="44"/>
      <c r="F26629" s="29"/>
      <c r="G26629" s="45"/>
      <c r="L26629"/>
      <c r="M26629" s="46"/>
    </row>
    <row r="26630" spans="1:13" x14ac:dyDescent="0.3">
      <c r="A26630"/>
      <c r="B26630"/>
      <c r="C26630" s="29"/>
      <c r="D26630"/>
      <c r="E26630" s="44"/>
      <c r="F26630" s="29"/>
      <c r="G26630" s="45"/>
      <c r="L26630"/>
      <c r="M26630" s="46"/>
    </row>
    <row r="26631" spans="1:13" x14ac:dyDescent="0.3">
      <c r="A26631"/>
      <c r="B26631"/>
      <c r="C26631" s="29"/>
      <c r="D26631"/>
      <c r="E26631" s="44"/>
      <c r="F26631" s="29"/>
      <c r="G26631" s="45"/>
      <c r="L26631"/>
      <c r="M26631" s="46"/>
    </row>
    <row r="26632" spans="1:13" x14ac:dyDescent="0.3">
      <c r="A26632"/>
      <c r="B26632"/>
      <c r="C26632" s="29"/>
      <c r="D26632"/>
      <c r="E26632" s="44"/>
      <c r="F26632" s="29"/>
      <c r="G26632" s="45"/>
      <c r="L26632"/>
      <c r="M26632" s="46"/>
    </row>
    <row r="26633" spans="1:13" x14ac:dyDescent="0.3">
      <c r="A26633"/>
      <c r="B26633"/>
      <c r="C26633" s="29"/>
      <c r="D26633"/>
      <c r="E26633" s="44"/>
      <c r="F26633" s="29"/>
      <c r="G26633" s="45"/>
      <c r="L26633"/>
      <c r="M26633" s="46"/>
    </row>
    <row r="26634" spans="1:13" x14ac:dyDescent="0.3">
      <c r="A26634"/>
      <c r="B26634"/>
      <c r="C26634" s="29"/>
      <c r="D26634"/>
      <c r="E26634" s="44"/>
      <c r="F26634" s="29"/>
      <c r="G26634" s="45"/>
      <c r="L26634"/>
      <c r="M26634" s="46"/>
    </row>
    <row r="26635" spans="1:13" x14ac:dyDescent="0.3">
      <c r="A26635"/>
      <c r="B26635"/>
      <c r="C26635" s="29"/>
      <c r="D26635"/>
      <c r="E26635" s="44"/>
      <c r="F26635" s="29"/>
      <c r="G26635" s="45"/>
      <c r="L26635"/>
      <c r="M26635" s="46"/>
    </row>
    <row r="26636" spans="1:13" x14ac:dyDescent="0.3">
      <c r="A26636"/>
      <c r="B26636"/>
      <c r="C26636" s="29"/>
      <c r="D26636"/>
      <c r="E26636" s="44"/>
      <c r="F26636" s="29"/>
      <c r="G26636" s="45"/>
      <c r="L26636"/>
      <c r="M26636" s="46"/>
    </row>
    <row r="26637" spans="1:13" x14ac:dyDescent="0.3">
      <c r="A26637"/>
      <c r="B26637"/>
      <c r="C26637" s="29"/>
      <c r="D26637"/>
      <c r="E26637" s="44"/>
      <c r="F26637" s="29"/>
      <c r="G26637" s="45"/>
      <c r="L26637"/>
      <c r="M26637" s="46"/>
    </row>
    <row r="26638" spans="1:13" x14ac:dyDescent="0.3">
      <c r="A26638"/>
      <c r="B26638"/>
      <c r="C26638" s="29"/>
      <c r="D26638"/>
      <c r="E26638" s="44"/>
      <c r="F26638" s="29"/>
      <c r="G26638" s="45"/>
      <c r="L26638"/>
      <c r="M26638" s="46"/>
    </row>
    <row r="26639" spans="1:13" x14ac:dyDescent="0.3">
      <c r="A26639"/>
      <c r="B26639"/>
      <c r="C26639" s="29"/>
      <c r="D26639"/>
      <c r="E26639" s="44"/>
      <c r="F26639" s="29"/>
      <c r="G26639" s="45"/>
      <c r="L26639"/>
      <c r="M26639" s="46"/>
    </row>
    <row r="26640" spans="1:13" x14ac:dyDescent="0.3">
      <c r="A26640"/>
      <c r="B26640"/>
      <c r="C26640" s="29"/>
      <c r="D26640"/>
      <c r="E26640" s="44"/>
      <c r="F26640" s="29"/>
      <c r="G26640" s="45"/>
      <c r="L26640"/>
      <c r="M26640" s="46"/>
    </row>
    <row r="26641" spans="1:13" x14ac:dyDescent="0.3">
      <c r="A26641"/>
      <c r="B26641"/>
      <c r="C26641" s="29"/>
      <c r="D26641"/>
      <c r="E26641" s="44"/>
      <c r="F26641" s="29"/>
      <c r="G26641" s="45"/>
      <c r="L26641"/>
      <c r="M26641" s="46"/>
    </row>
    <row r="26642" spans="1:13" x14ac:dyDescent="0.3">
      <c r="A26642"/>
      <c r="B26642"/>
      <c r="C26642" s="29"/>
      <c r="D26642"/>
      <c r="E26642" s="44"/>
      <c r="F26642" s="29"/>
      <c r="G26642" s="45"/>
      <c r="L26642"/>
      <c r="M26642" s="46"/>
    </row>
    <row r="26643" spans="1:13" x14ac:dyDescent="0.3">
      <c r="A26643"/>
      <c r="B26643"/>
      <c r="C26643" s="29"/>
      <c r="D26643"/>
      <c r="E26643" s="44"/>
      <c r="F26643" s="29"/>
      <c r="G26643" s="45"/>
      <c r="L26643"/>
      <c r="M26643" s="46"/>
    </row>
    <row r="26644" spans="1:13" x14ac:dyDescent="0.3">
      <c r="A26644"/>
      <c r="B26644"/>
      <c r="C26644" s="29"/>
      <c r="D26644"/>
      <c r="E26644" s="44"/>
      <c r="F26644" s="29"/>
      <c r="G26644" s="45"/>
      <c r="L26644"/>
      <c r="M26644" s="46"/>
    </row>
    <row r="26645" spans="1:13" x14ac:dyDescent="0.3">
      <c r="A26645"/>
      <c r="B26645"/>
      <c r="C26645" s="29"/>
      <c r="D26645"/>
      <c r="E26645" s="44"/>
      <c r="F26645" s="29"/>
      <c r="G26645" s="45"/>
      <c r="L26645"/>
      <c r="M26645" s="46"/>
    </row>
    <row r="26646" spans="1:13" x14ac:dyDescent="0.3">
      <c r="A26646"/>
      <c r="B26646"/>
      <c r="C26646" s="29"/>
      <c r="D26646"/>
      <c r="E26646" s="44"/>
      <c r="F26646" s="29"/>
      <c r="G26646" s="45"/>
      <c r="L26646"/>
      <c r="M26646" s="46"/>
    </row>
    <row r="26647" spans="1:13" x14ac:dyDescent="0.3">
      <c r="A26647"/>
      <c r="B26647"/>
      <c r="C26647" s="29"/>
      <c r="D26647"/>
      <c r="E26647" s="44"/>
      <c r="F26647" s="29"/>
      <c r="G26647" s="45"/>
      <c r="L26647"/>
      <c r="M26647" s="46"/>
    </row>
    <row r="26648" spans="1:13" x14ac:dyDescent="0.3">
      <c r="A26648"/>
      <c r="B26648"/>
      <c r="C26648" s="29"/>
      <c r="D26648"/>
      <c r="E26648" s="44"/>
      <c r="F26648" s="29"/>
      <c r="G26648" s="45"/>
      <c r="L26648"/>
      <c r="M26648" s="46"/>
    </row>
    <row r="26649" spans="1:13" x14ac:dyDescent="0.3">
      <c r="A26649"/>
      <c r="B26649"/>
      <c r="C26649" s="29"/>
      <c r="D26649"/>
      <c r="E26649" s="44"/>
      <c r="F26649" s="29"/>
      <c r="G26649" s="45"/>
      <c r="L26649"/>
      <c r="M26649" s="46"/>
    </row>
    <row r="26650" spans="1:13" x14ac:dyDescent="0.3">
      <c r="A26650"/>
      <c r="B26650"/>
      <c r="C26650" s="29"/>
      <c r="D26650"/>
      <c r="E26650" s="44"/>
      <c r="F26650" s="29"/>
      <c r="G26650" s="45"/>
      <c r="L26650"/>
      <c r="M26650" s="46"/>
    </row>
    <row r="26651" spans="1:13" x14ac:dyDescent="0.3">
      <c r="A26651"/>
      <c r="B26651"/>
      <c r="C26651" s="29"/>
      <c r="D26651"/>
      <c r="E26651" s="44"/>
      <c r="F26651" s="29"/>
      <c r="G26651" s="45"/>
      <c r="L26651"/>
      <c r="M26651" s="46"/>
    </row>
    <row r="26652" spans="1:13" x14ac:dyDescent="0.3">
      <c r="A26652"/>
      <c r="B26652"/>
      <c r="C26652" s="29"/>
      <c r="D26652"/>
      <c r="E26652" s="44"/>
      <c r="F26652" s="29"/>
      <c r="G26652" s="45"/>
      <c r="L26652"/>
      <c r="M26652" s="46"/>
    </row>
    <row r="26653" spans="1:13" x14ac:dyDescent="0.3">
      <c r="A26653"/>
      <c r="B26653"/>
      <c r="C26653" s="29"/>
      <c r="D26653"/>
      <c r="E26653" s="44"/>
      <c r="F26653" s="29"/>
      <c r="G26653" s="45"/>
      <c r="L26653"/>
      <c r="M26653" s="46"/>
    </row>
    <row r="26654" spans="1:13" x14ac:dyDescent="0.3">
      <c r="A26654"/>
      <c r="B26654"/>
      <c r="C26654" s="29"/>
      <c r="D26654"/>
      <c r="E26654" s="44"/>
      <c r="F26654" s="29"/>
      <c r="G26654" s="45"/>
      <c r="L26654"/>
      <c r="M26654" s="46"/>
    </row>
    <row r="26655" spans="1:13" x14ac:dyDescent="0.3">
      <c r="A26655"/>
      <c r="B26655"/>
      <c r="C26655" s="29"/>
      <c r="D26655"/>
      <c r="E26655" s="44"/>
      <c r="F26655" s="29"/>
      <c r="G26655" s="45"/>
      <c r="L26655"/>
      <c r="M26655" s="46"/>
    </row>
    <row r="26656" spans="1:13" x14ac:dyDescent="0.3">
      <c r="A26656"/>
      <c r="B26656"/>
      <c r="C26656" s="29"/>
      <c r="D26656"/>
      <c r="E26656" s="44"/>
      <c r="F26656" s="29"/>
      <c r="G26656" s="45"/>
      <c r="L26656"/>
      <c r="M26656" s="46"/>
    </row>
    <row r="26657" spans="1:13" x14ac:dyDescent="0.3">
      <c r="A26657"/>
      <c r="B26657"/>
      <c r="C26657" s="29"/>
      <c r="D26657"/>
      <c r="E26657" s="44"/>
      <c r="F26657" s="29"/>
      <c r="G26657" s="45"/>
      <c r="L26657"/>
      <c r="M26657" s="46"/>
    </row>
    <row r="26658" spans="1:13" x14ac:dyDescent="0.3">
      <c r="A26658"/>
      <c r="B26658"/>
      <c r="C26658" s="29"/>
      <c r="D26658"/>
      <c r="E26658" s="44"/>
      <c r="F26658" s="29"/>
      <c r="G26658" s="45"/>
      <c r="L26658"/>
      <c r="M26658" s="46"/>
    </row>
    <row r="26659" spans="1:13" x14ac:dyDescent="0.3">
      <c r="A26659"/>
      <c r="B26659"/>
      <c r="C26659" s="29"/>
      <c r="D26659"/>
      <c r="E26659" s="44"/>
      <c r="F26659" s="29"/>
      <c r="G26659" s="45"/>
      <c r="L26659"/>
      <c r="M26659" s="46"/>
    </row>
    <row r="26660" spans="1:13" x14ac:dyDescent="0.3">
      <c r="A26660"/>
      <c r="B26660"/>
      <c r="C26660" s="29"/>
      <c r="D26660"/>
      <c r="E26660" s="44"/>
      <c r="F26660" s="29"/>
      <c r="G26660" s="45"/>
      <c r="L26660"/>
      <c r="M26660" s="46"/>
    </row>
    <row r="26661" spans="1:13" x14ac:dyDescent="0.3">
      <c r="A26661"/>
      <c r="B26661"/>
      <c r="C26661" s="29"/>
      <c r="D26661"/>
      <c r="E26661" s="44"/>
      <c r="F26661" s="29"/>
      <c r="G26661" s="45"/>
      <c r="L26661"/>
      <c r="M26661" s="46"/>
    </row>
    <row r="26662" spans="1:13" x14ac:dyDescent="0.3">
      <c r="A26662"/>
      <c r="B26662"/>
      <c r="C26662" s="29"/>
      <c r="D26662"/>
      <c r="E26662" s="44"/>
      <c r="F26662" s="29"/>
      <c r="G26662" s="45"/>
      <c r="L26662"/>
      <c r="M26662" s="46"/>
    </row>
    <row r="26663" spans="1:13" x14ac:dyDescent="0.3">
      <c r="A26663"/>
      <c r="B26663"/>
      <c r="C26663" s="29"/>
      <c r="D26663"/>
      <c r="E26663" s="44"/>
      <c r="F26663" s="29"/>
      <c r="G26663" s="45"/>
      <c r="L26663"/>
      <c r="M26663" s="46"/>
    </row>
    <row r="26664" spans="1:13" x14ac:dyDescent="0.3">
      <c r="A26664"/>
      <c r="B26664"/>
      <c r="C26664" s="29"/>
      <c r="D26664"/>
      <c r="E26664" s="44"/>
      <c r="F26664" s="29"/>
      <c r="G26664" s="45"/>
      <c r="L26664"/>
      <c r="M26664" s="46"/>
    </row>
    <row r="26665" spans="1:13" x14ac:dyDescent="0.3">
      <c r="A26665"/>
      <c r="B26665"/>
      <c r="C26665" s="29"/>
      <c r="D26665"/>
      <c r="E26665" s="44"/>
      <c r="F26665" s="29"/>
      <c r="G26665" s="45"/>
      <c r="L26665"/>
      <c r="M26665" s="46"/>
    </row>
    <row r="26666" spans="1:13" x14ac:dyDescent="0.3">
      <c r="A26666"/>
      <c r="B26666"/>
      <c r="C26666" s="29"/>
      <c r="D26666"/>
      <c r="E26666" s="44"/>
      <c r="F26666" s="29"/>
      <c r="G26666" s="45"/>
      <c r="L26666"/>
      <c r="M26666" s="46"/>
    </row>
    <row r="26667" spans="1:13" x14ac:dyDescent="0.3">
      <c r="A26667"/>
      <c r="B26667"/>
      <c r="C26667" s="29"/>
      <c r="D26667"/>
      <c r="E26667" s="44"/>
      <c r="F26667" s="29"/>
      <c r="G26667" s="45"/>
      <c r="L26667"/>
      <c r="M26667" s="46"/>
    </row>
    <row r="26668" spans="1:13" x14ac:dyDescent="0.3">
      <c r="A26668"/>
      <c r="B26668"/>
      <c r="C26668" s="29"/>
      <c r="D26668"/>
      <c r="E26668" s="44"/>
      <c r="F26668" s="29"/>
      <c r="G26668" s="45"/>
      <c r="L26668"/>
      <c r="M26668" s="46"/>
    </row>
    <row r="26669" spans="1:13" x14ac:dyDescent="0.3">
      <c r="A26669"/>
      <c r="B26669"/>
      <c r="C26669" s="29"/>
      <c r="D26669"/>
      <c r="E26669" s="44"/>
      <c r="F26669" s="29"/>
      <c r="G26669" s="45"/>
      <c r="L26669"/>
      <c r="M26669" s="46"/>
    </row>
    <row r="26670" spans="1:13" x14ac:dyDescent="0.3">
      <c r="A26670"/>
      <c r="B26670"/>
      <c r="C26670" s="29"/>
      <c r="D26670"/>
      <c r="E26670" s="44"/>
      <c r="F26670" s="29"/>
      <c r="G26670" s="45"/>
      <c r="L26670"/>
      <c r="M26670" s="46"/>
    </row>
    <row r="26671" spans="1:13" x14ac:dyDescent="0.3">
      <c r="A26671"/>
      <c r="B26671"/>
      <c r="C26671" s="29"/>
      <c r="D26671"/>
      <c r="E26671" s="44"/>
      <c r="F26671" s="29"/>
      <c r="G26671" s="45"/>
      <c r="L26671"/>
      <c r="M26671" s="46"/>
    </row>
    <row r="26672" spans="1:13" x14ac:dyDescent="0.3">
      <c r="A26672"/>
      <c r="B26672"/>
      <c r="C26672" s="29"/>
      <c r="D26672"/>
      <c r="E26672" s="44"/>
      <c r="F26672" s="29"/>
      <c r="G26672" s="45"/>
      <c r="L26672"/>
      <c r="M26672" s="46"/>
    </row>
    <row r="26673" spans="1:13" x14ac:dyDescent="0.3">
      <c r="A26673"/>
      <c r="B26673"/>
      <c r="C26673" s="29"/>
      <c r="D26673"/>
      <c r="E26673" s="44"/>
      <c r="F26673" s="29"/>
      <c r="G26673" s="45"/>
      <c r="L26673"/>
      <c r="M26673" s="46"/>
    </row>
    <row r="26674" spans="1:13" x14ac:dyDescent="0.3">
      <c r="A26674"/>
      <c r="B26674"/>
      <c r="C26674" s="29"/>
      <c r="D26674"/>
      <c r="E26674" s="44"/>
      <c r="F26674" s="29"/>
      <c r="G26674" s="45"/>
      <c r="L26674"/>
      <c r="M26674" s="46"/>
    </row>
    <row r="26675" spans="1:13" x14ac:dyDescent="0.3">
      <c r="A26675"/>
      <c r="B26675"/>
      <c r="C26675" s="29"/>
      <c r="D26675"/>
      <c r="E26675" s="44"/>
      <c r="F26675" s="29"/>
      <c r="G26675" s="45"/>
      <c r="L26675"/>
      <c r="M26675" s="46"/>
    </row>
    <row r="26676" spans="1:13" x14ac:dyDescent="0.3">
      <c r="A26676"/>
      <c r="B26676"/>
      <c r="C26676" s="29"/>
      <c r="D26676"/>
      <c r="E26676" s="44"/>
      <c r="F26676" s="29"/>
      <c r="G26676" s="45"/>
      <c r="L26676"/>
      <c r="M26676" s="46"/>
    </row>
    <row r="26677" spans="1:13" x14ac:dyDescent="0.3">
      <c r="A26677"/>
      <c r="B26677"/>
      <c r="C26677" s="29"/>
      <c r="D26677"/>
      <c r="E26677" s="44"/>
      <c r="F26677" s="29"/>
      <c r="G26677" s="45"/>
      <c r="L26677"/>
      <c r="M26677" s="46"/>
    </row>
    <row r="26678" spans="1:13" x14ac:dyDescent="0.3">
      <c r="A26678"/>
      <c r="B26678"/>
      <c r="C26678" s="29"/>
      <c r="D26678"/>
      <c r="E26678" s="44"/>
      <c r="F26678" s="29"/>
      <c r="G26678" s="45"/>
      <c r="L26678"/>
      <c r="M26678" s="46"/>
    </row>
    <row r="26679" spans="1:13" x14ac:dyDescent="0.3">
      <c r="A26679"/>
      <c r="B26679"/>
      <c r="C26679" s="29"/>
      <c r="D26679"/>
      <c r="E26679" s="44"/>
      <c r="F26679" s="29"/>
      <c r="G26679" s="45"/>
      <c r="L26679"/>
      <c r="M26679" s="46"/>
    </row>
    <row r="26680" spans="1:13" x14ac:dyDescent="0.3">
      <c r="A26680"/>
      <c r="B26680"/>
      <c r="C26680" s="29"/>
      <c r="D26680"/>
      <c r="E26680" s="44"/>
      <c r="F26680" s="29"/>
      <c r="G26680" s="45"/>
      <c r="L26680"/>
      <c r="M26680" s="46"/>
    </row>
    <row r="26681" spans="1:13" x14ac:dyDescent="0.3">
      <c r="A26681"/>
      <c r="B26681"/>
      <c r="C26681" s="29"/>
      <c r="D26681"/>
      <c r="E26681" s="44"/>
      <c r="F26681" s="29"/>
      <c r="G26681" s="45"/>
      <c r="L26681"/>
      <c r="M26681" s="46"/>
    </row>
    <row r="26682" spans="1:13" x14ac:dyDescent="0.3">
      <c r="A26682"/>
      <c r="B26682"/>
      <c r="C26682" s="29"/>
      <c r="D26682"/>
      <c r="E26682" s="44"/>
      <c r="F26682" s="29"/>
      <c r="G26682" s="45"/>
      <c r="L26682"/>
      <c r="M26682" s="46"/>
    </row>
    <row r="26683" spans="1:13" x14ac:dyDescent="0.3">
      <c r="A26683"/>
      <c r="B26683"/>
      <c r="C26683" s="29"/>
      <c r="D26683"/>
      <c r="E26683" s="44"/>
      <c r="F26683" s="29"/>
      <c r="G26683" s="45"/>
      <c r="L26683"/>
      <c r="M26683" s="46"/>
    </row>
    <row r="26684" spans="1:13" x14ac:dyDescent="0.3">
      <c r="A26684"/>
      <c r="B26684"/>
      <c r="C26684" s="29"/>
      <c r="D26684"/>
      <c r="E26684" s="44"/>
      <c r="F26684" s="29"/>
      <c r="G26684" s="45"/>
      <c r="L26684"/>
      <c r="M26684" s="46"/>
    </row>
    <row r="26685" spans="1:13" x14ac:dyDescent="0.3">
      <c r="A26685"/>
      <c r="B26685"/>
      <c r="C26685" s="29"/>
      <c r="D26685"/>
      <c r="E26685" s="44"/>
      <c r="F26685" s="29"/>
      <c r="G26685" s="45"/>
      <c r="L26685"/>
      <c r="M26685" s="46"/>
    </row>
    <row r="26686" spans="1:13" x14ac:dyDescent="0.3">
      <c r="A26686"/>
      <c r="B26686"/>
      <c r="C26686" s="29"/>
      <c r="D26686"/>
      <c r="E26686" s="44"/>
      <c r="F26686" s="29"/>
      <c r="G26686" s="45"/>
      <c r="L26686"/>
      <c r="M26686" s="46"/>
    </row>
    <row r="26687" spans="1:13" x14ac:dyDescent="0.3">
      <c r="A26687"/>
      <c r="B26687"/>
      <c r="C26687" s="29"/>
      <c r="D26687"/>
      <c r="E26687" s="44"/>
      <c r="F26687" s="29"/>
      <c r="G26687" s="45"/>
      <c r="L26687"/>
      <c r="M26687" s="46"/>
    </row>
    <row r="26688" spans="1:13" x14ac:dyDescent="0.3">
      <c r="A26688"/>
      <c r="B26688"/>
      <c r="C26688" s="29"/>
      <c r="D26688"/>
      <c r="E26688" s="44"/>
      <c r="F26688" s="29"/>
      <c r="G26688" s="45"/>
      <c r="L26688"/>
      <c r="M26688" s="46"/>
    </row>
    <row r="26689" spans="1:13" x14ac:dyDescent="0.3">
      <c r="A26689"/>
      <c r="B26689"/>
      <c r="C26689" s="29"/>
      <c r="D26689"/>
      <c r="E26689" s="44"/>
      <c r="F26689" s="29"/>
      <c r="G26689" s="45"/>
      <c r="L26689"/>
      <c r="M26689" s="46"/>
    </row>
    <row r="26690" spans="1:13" x14ac:dyDescent="0.3">
      <c r="A26690"/>
      <c r="B26690"/>
      <c r="C26690" s="29"/>
      <c r="D26690"/>
      <c r="E26690" s="44"/>
      <c r="F26690" s="29"/>
      <c r="G26690" s="45"/>
      <c r="L26690"/>
      <c r="M26690" s="46"/>
    </row>
    <row r="26691" spans="1:13" x14ac:dyDescent="0.3">
      <c r="A26691"/>
      <c r="B26691"/>
      <c r="C26691" s="29"/>
      <c r="D26691"/>
      <c r="E26691" s="44"/>
      <c r="F26691" s="29"/>
      <c r="G26691" s="45"/>
      <c r="L26691"/>
      <c r="M26691" s="46"/>
    </row>
    <row r="26692" spans="1:13" x14ac:dyDescent="0.3">
      <c r="A26692"/>
      <c r="B26692"/>
      <c r="C26692" s="29"/>
      <c r="D26692"/>
      <c r="E26692" s="44"/>
      <c r="F26692" s="29"/>
      <c r="G26692" s="45"/>
      <c r="L26692"/>
      <c r="M26692" s="46"/>
    </row>
    <row r="26693" spans="1:13" x14ac:dyDescent="0.3">
      <c r="A26693"/>
      <c r="B26693"/>
      <c r="C26693" s="29"/>
      <c r="D26693"/>
      <c r="E26693" s="44"/>
      <c r="F26693" s="29"/>
      <c r="G26693" s="45"/>
      <c r="L26693"/>
      <c r="M26693" s="46"/>
    </row>
    <row r="26694" spans="1:13" x14ac:dyDescent="0.3">
      <c r="A26694"/>
      <c r="B26694"/>
      <c r="C26694" s="29"/>
      <c r="D26694"/>
      <c r="E26694" s="44"/>
      <c r="F26694" s="29"/>
      <c r="G26694" s="45"/>
      <c r="L26694"/>
      <c r="M26694" s="46"/>
    </row>
    <row r="26695" spans="1:13" x14ac:dyDescent="0.3">
      <c r="A26695"/>
      <c r="B26695"/>
      <c r="C26695" s="29"/>
      <c r="D26695"/>
      <c r="E26695" s="44"/>
      <c r="F26695" s="29"/>
      <c r="G26695" s="45"/>
      <c r="L26695"/>
      <c r="M26695" s="46"/>
    </row>
    <row r="26696" spans="1:13" x14ac:dyDescent="0.3">
      <c r="A26696"/>
      <c r="B26696"/>
      <c r="C26696" s="29"/>
      <c r="D26696"/>
      <c r="E26696" s="44"/>
      <c r="F26696" s="29"/>
      <c r="G26696" s="45"/>
      <c r="L26696"/>
      <c r="M26696" s="46"/>
    </row>
    <row r="26697" spans="1:13" x14ac:dyDescent="0.3">
      <c r="A26697"/>
      <c r="B26697"/>
      <c r="C26697" s="29"/>
      <c r="D26697"/>
      <c r="E26697" s="44"/>
      <c r="F26697" s="29"/>
      <c r="G26697" s="45"/>
      <c r="L26697"/>
      <c r="M26697" s="46"/>
    </row>
    <row r="26698" spans="1:13" x14ac:dyDescent="0.3">
      <c r="A26698"/>
      <c r="B26698"/>
      <c r="C26698" s="29"/>
      <c r="D26698"/>
      <c r="E26698" s="44"/>
      <c r="F26698" s="29"/>
      <c r="G26698" s="45"/>
      <c r="L26698"/>
      <c r="M26698" s="46"/>
    </row>
    <row r="26699" spans="1:13" x14ac:dyDescent="0.3">
      <c r="A26699"/>
      <c r="B26699"/>
      <c r="C26699" s="29"/>
      <c r="D26699"/>
      <c r="E26699" s="44"/>
      <c r="F26699" s="29"/>
      <c r="G26699" s="45"/>
      <c r="L26699"/>
      <c r="M26699" s="46"/>
    </row>
    <row r="26700" spans="1:13" x14ac:dyDescent="0.3">
      <c r="A26700"/>
      <c r="B26700"/>
      <c r="C26700" s="29"/>
      <c r="D26700"/>
      <c r="E26700" s="44"/>
      <c r="F26700" s="29"/>
      <c r="G26700" s="45"/>
      <c r="L26700"/>
      <c r="M26700" s="46"/>
    </row>
    <row r="26701" spans="1:13" x14ac:dyDescent="0.3">
      <c r="A26701"/>
      <c r="B26701"/>
      <c r="C26701" s="29"/>
      <c r="D26701"/>
      <c r="E26701" s="44"/>
      <c r="F26701" s="29"/>
      <c r="G26701" s="45"/>
      <c r="L26701"/>
      <c r="M26701" s="46"/>
    </row>
    <row r="26702" spans="1:13" x14ac:dyDescent="0.3">
      <c r="A26702"/>
      <c r="B26702"/>
      <c r="C26702" s="29"/>
      <c r="D26702"/>
      <c r="E26702" s="44"/>
      <c r="F26702" s="29"/>
      <c r="G26702" s="45"/>
      <c r="L26702"/>
      <c r="M26702" s="46"/>
    </row>
    <row r="26703" spans="1:13" x14ac:dyDescent="0.3">
      <c r="A26703"/>
      <c r="B26703"/>
      <c r="C26703" s="29"/>
      <c r="D26703"/>
      <c r="E26703" s="44"/>
      <c r="F26703" s="29"/>
      <c r="G26703" s="45"/>
      <c r="L26703"/>
      <c r="M26703" s="46"/>
    </row>
    <row r="26704" spans="1:13" x14ac:dyDescent="0.3">
      <c r="A26704"/>
      <c r="B26704"/>
      <c r="C26704" s="29"/>
      <c r="D26704"/>
      <c r="E26704" s="44"/>
      <c r="F26704" s="29"/>
      <c r="G26704" s="45"/>
      <c r="L26704"/>
      <c r="M26704" s="46"/>
    </row>
    <row r="26705" spans="1:13" x14ac:dyDescent="0.3">
      <c r="A26705"/>
      <c r="B26705"/>
      <c r="C26705" s="29"/>
      <c r="D26705"/>
      <c r="E26705" s="44"/>
      <c r="F26705" s="29"/>
      <c r="G26705" s="45"/>
      <c r="L26705"/>
      <c r="M26705" s="46"/>
    </row>
    <row r="26706" spans="1:13" x14ac:dyDescent="0.3">
      <c r="A26706"/>
      <c r="B26706"/>
      <c r="C26706" s="29"/>
      <c r="D26706"/>
      <c r="E26706" s="44"/>
      <c r="F26706" s="29"/>
      <c r="G26706" s="45"/>
      <c r="L26706"/>
      <c r="M26706" s="46"/>
    </row>
    <row r="26707" spans="1:13" x14ac:dyDescent="0.3">
      <c r="A26707"/>
      <c r="B26707"/>
      <c r="C26707" s="29"/>
      <c r="D26707"/>
      <c r="E26707" s="44"/>
      <c r="F26707" s="29"/>
      <c r="G26707" s="45"/>
      <c r="L26707"/>
      <c r="M26707" s="46"/>
    </row>
    <row r="26708" spans="1:13" x14ac:dyDescent="0.3">
      <c r="A26708"/>
      <c r="B26708"/>
      <c r="C26708" s="29"/>
      <c r="D26708"/>
      <c r="E26708" s="44"/>
      <c r="F26708" s="29"/>
      <c r="G26708" s="45"/>
      <c r="L26708"/>
      <c r="M26708" s="46"/>
    </row>
    <row r="26709" spans="1:13" x14ac:dyDescent="0.3">
      <c r="A26709"/>
      <c r="B26709"/>
      <c r="C26709" s="29"/>
      <c r="D26709"/>
      <c r="E26709" s="44"/>
      <c r="F26709" s="29"/>
      <c r="G26709" s="45"/>
      <c r="L26709"/>
      <c r="M26709" s="46"/>
    </row>
    <row r="26710" spans="1:13" x14ac:dyDescent="0.3">
      <c r="A26710"/>
      <c r="B26710"/>
      <c r="C26710" s="29"/>
      <c r="D26710"/>
      <c r="E26710" s="44"/>
      <c r="F26710" s="29"/>
      <c r="G26710" s="45"/>
      <c r="L26710"/>
      <c r="M26710" s="46"/>
    </row>
    <row r="26711" spans="1:13" x14ac:dyDescent="0.3">
      <c r="A26711"/>
      <c r="B26711"/>
      <c r="C26711" s="29"/>
      <c r="D26711"/>
      <c r="E26711" s="44"/>
      <c r="F26711" s="29"/>
      <c r="G26711" s="45"/>
      <c r="L26711"/>
      <c r="M26711" s="46"/>
    </row>
    <row r="26712" spans="1:13" x14ac:dyDescent="0.3">
      <c r="A26712"/>
      <c r="B26712"/>
      <c r="C26712" s="29"/>
      <c r="D26712"/>
      <c r="E26712" s="44"/>
      <c r="F26712" s="29"/>
      <c r="G26712" s="45"/>
      <c r="L26712"/>
      <c r="M26712" s="46"/>
    </row>
    <row r="26713" spans="1:13" x14ac:dyDescent="0.3">
      <c r="A26713"/>
      <c r="B26713"/>
      <c r="C26713" s="29"/>
      <c r="D26713"/>
      <c r="E26713" s="44"/>
      <c r="F26713" s="29"/>
      <c r="G26713" s="45"/>
      <c r="L26713"/>
      <c r="M26713" s="46"/>
    </row>
    <row r="26714" spans="1:13" x14ac:dyDescent="0.3">
      <c r="A26714"/>
      <c r="B26714"/>
      <c r="C26714" s="29"/>
      <c r="D26714"/>
      <c r="E26714" s="44"/>
      <c r="F26714" s="29"/>
      <c r="G26714" s="45"/>
      <c r="L26714"/>
      <c r="M26714" s="46"/>
    </row>
    <row r="26715" spans="1:13" x14ac:dyDescent="0.3">
      <c r="A26715"/>
      <c r="B26715"/>
      <c r="C26715" s="29"/>
      <c r="D26715"/>
      <c r="E26715" s="44"/>
      <c r="F26715" s="29"/>
      <c r="G26715" s="45"/>
      <c r="L26715"/>
      <c r="M26715" s="46"/>
    </row>
    <row r="26716" spans="1:13" x14ac:dyDescent="0.3">
      <c r="A26716"/>
      <c r="B26716"/>
      <c r="C26716" s="29"/>
      <c r="D26716"/>
      <c r="E26716" s="44"/>
      <c r="F26716" s="29"/>
      <c r="G26716" s="45"/>
      <c r="L26716"/>
      <c r="M26716" s="46"/>
    </row>
    <row r="26717" spans="1:13" x14ac:dyDescent="0.3">
      <c r="A26717"/>
      <c r="B26717"/>
      <c r="C26717" s="29"/>
      <c r="D26717"/>
      <c r="E26717" s="44"/>
      <c r="F26717" s="29"/>
      <c r="G26717" s="45"/>
      <c r="L26717"/>
      <c r="M26717" s="46"/>
    </row>
    <row r="26718" spans="1:13" x14ac:dyDescent="0.3">
      <c r="A26718"/>
      <c r="B26718"/>
      <c r="C26718" s="29"/>
      <c r="D26718"/>
      <c r="E26718" s="44"/>
      <c r="F26718" s="29"/>
      <c r="G26718" s="45"/>
      <c r="L26718"/>
      <c r="M26718" s="46"/>
    </row>
    <row r="26719" spans="1:13" x14ac:dyDescent="0.3">
      <c r="A26719"/>
      <c r="B26719"/>
      <c r="C26719" s="29"/>
      <c r="D26719"/>
      <c r="E26719" s="44"/>
      <c r="F26719" s="29"/>
      <c r="G26719" s="45"/>
      <c r="L26719"/>
      <c r="M26719" s="46"/>
    </row>
    <row r="26720" spans="1:13" x14ac:dyDescent="0.3">
      <c r="A26720"/>
      <c r="B26720"/>
      <c r="C26720" s="29"/>
      <c r="D26720"/>
      <c r="E26720" s="44"/>
      <c r="F26720" s="29"/>
      <c r="G26720" s="45"/>
      <c r="L26720"/>
      <c r="M26720" s="46"/>
    </row>
    <row r="26721" spans="1:13" x14ac:dyDescent="0.3">
      <c r="A26721"/>
      <c r="B26721"/>
      <c r="C26721" s="29"/>
      <c r="D26721"/>
      <c r="E26721" s="44"/>
      <c r="F26721" s="29"/>
      <c r="G26721" s="45"/>
      <c r="L26721"/>
      <c r="M26721" s="46"/>
    </row>
    <row r="26722" spans="1:13" x14ac:dyDescent="0.3">
      <c r="A26722"/>
      <c r="B26722"/>
      <c r="C26722" s="29"/>
      <c r="D26722"/>
      <c r="E26722" s="44"/>
      <c r="F26722" s="29"/>
      <c r="G26722" s="45"/>
      <c r="L26722"/>
      <c r="M26722" s="46"/>
    </row>
    <row r="26723" spans="1:13" x14ac:dyDescent="0.3">
      <c r="A26723"/>
      <c r="B26723"/>
      <c r="C26723" s="29"/>
      <c r="D26723"/>
      <c r="E26723" s="44"/>
      <c r="F26723" s="29"/>
      <c r="G26723" s="45"/>
      <c r="L26723"/>
      <c r="M26723" s="46"/>
    </row>
    <row r="26724" spans="1:13" x14ac:dyDescent="0.3">
      <c r="A26724"/>
      <c r="B26724"/>
      <c r="C26724" s="29"/>
      <c r="D26724"/>
      <c r="E26724" s="44"/>
      <c r="F26724" s="29"/>
      <c r="G26724" s="45"/>
      <c r="L26724"/>
      <c r="M26724" s="46"/>
    </row>
    <row r="26725" spans="1:13" x14ac:dyDescent="0.3">
      <c r="A26725"/>
      <c r="B26725"/>
      <c r="C26725" s="29"/>
      <c r="D26725"/>
      <c r="E26725" s="44"/>
      <c r="F26725" s="29"/>
      <c r="G26725" s="45"/>
      <c r="L26725"/>
      <c r="M26725" s="46"/>
    </row>
    <row r="26726" spans="1:13" x14ac:dyDescent="0.3">
      <c r="A26726"/>
      <c r="B26726"/>
      <c r="C26726" s="29"/>
      <c r="D26726"/>
      <c r="E26726" s="44"/>
      <c r="F26726" s="29"/>
      <c r="G26726" s="45"/>
      <c r="L26726"/>
      <c r="M26726" s="46"/>
    </row>
    <row r="26727" spans="1:13" x14ac:dyDescent="0.3">
      <c r="A26727"/>
      <c r="B26727"/>
      <c r="C26727" s="29"/>
      <c r="D26727"/>
      <c r="E26727" s="44"/>
      <c r="F26727" s="29"/>
      <c r="G26727" s="45"/>
      <c r="L26727"/>
      <c r="M26727" s="46"/>
    </row>
    <row r="26728" spans="1:13" x14ac:dyDescent="0.3">
      <c r="A26728"/>
      <c r="B26728"/>
      <c r="C26728" s="29"/>
      <c r="D26728"/>
      <c r="E26728" s="44"/>
      <c r="F26728" s="29"/>
      <c r="G26728" s="45"/>
      <c r="L26728"/>
      <c r="M26728" s="46"/>
    </row>
    <row r="26729" spans="1:13" x14ac:dyDescent="0.3">
      <c r="A26729"/>
      <c r="B26729"/>
      <c r="C26729" s="29"/>
      <c r="D26729"/>
      <c r="E26729" s="44"/>
      <c r="F26729" s="29"/>
      <c r="G26729" s="45"/>
      <c r="L26729"/>
      <c r="M26729" s="46"/>
    </row>
    <row r="26730" spans="1:13" x14ac:dyDescent="0.3">
      <c r="A26730"/>
      <c r="B26730"/>
      <c r="C26730" s="29"/>
      <c r="D26730"/>
      <c r="E26730" s="44"/>
      <c r="F26730" s="29"/>
      <c r="G26730" s="45"/>
      <c r="L26730"/>
      <c r="M26730" s="46"/>
    </row>
    <row r="26731" spans="1:13" x14ac:dyDescent="0.3">
      <c r="A26731"/>
      <c r="B26731"/>
      <c r="C26731" s="29"/>
      <c r="D26731"/>
      <c r="E26731" s="44"/>
      <c r="F26731" s="29"/>
      <c r="G26731" s="45"/>
      <c r="L26731"/>
      <c r="M26731" s="46"/>
    </row>
    <row r="26732" spans="1:13" x14ac:dyDescent="0.3">
      <c r="A26732"/>
      <c r="B26732"/>
      <c r="C26732" s="29"/>
      <c r="D26732"/>
      <c r="E26732" s="44"/>
      <c r="F26732" s="29"/>
      <c r="G26732" s="45"/>
      <c r="L26732"/>
      <c r="M26732" s="46"/>
    </row>
    <row r="26733" spans="1:13" x14ac:dyDescent="0.3">
      <c r="A26733"/>
      <c r="B26733"/>
      <c r="C26733" s="29"/>
      <c r="D26733"/>
      <c r="E26733" s="44"/>
      <c r="F26733" s="29"/>
      <c r="G26733" s="45"/>
      <c r="L26733"/>
      <c r="M26733" s="46"/>
    </row>
    <row r="26734" spans="1:13" x14ac:dyDescent="0.3">
      <c r="A26734"/>
      <c r="B26734"/>
      <c r="C26734" s="29"/>
      <c r="D26734"/>
      <c r="E26734" s="44"/>
      <c r="F26734" s="29"/>
      <c r="G26734" s="45"/>
      <c r="L26734"/>
      <c r="M26734" s="46"/>
    </row>
    <row r="26735" spans="1:13" x14ac:dyDescent="0.3">
      <c r="A26735"/>
      <c r="B26735"/>
      <c r="C26735" s="29"/>
      <c r="D26735"/>
      <c r="E26735" s="44"/>
      <c r="F26735" s="29"/>
      <c r="G26735" s="45"/>
      <c r="L26735"/>
      <c r="M26735" s="46"/>
    </row>
    <row r="26736" spans="1:13" x14ac:dyDescent="0.3">
      <c r="A26736"/>
      <c r="B26736"/>
      <c r="C26736" s="29"/>
      <c r="D26736"/>
      <c r="E26736" s="44"/>
      <c r="F26736" s="29"/>
      <c r="G26736" s="45"/>
      <c r="L26736"/>
      <c r="M26736" s="46"/>
    </row>
    <row r="26737" spans="1:13" x14ac:dyDescent="0.3">
      <c r="A26737"/>
      <c r="B26737"/>
      <c r="C26737" s="29"/>
      <c r="D26737"/>
      <c r="E26737" s="44"/>
      <c r="F26737" s="29"/>
      <c r="G26737" s="45"/>
      <c r="L26737"/>
      <c r="M26737" s="46"/>
    </row>
    <row r="26738" spans="1:13" x14ac:dyDescent="0.3">
      <c r="A26738"/>
      <c r="B26738"/>
      <c r="C26738" s="29"/>
      <c r="D26738"/>
      <c r="E26738" s="44"/>
      <c r="F26738" s="29"/>
      <c r="G26738" s="45"/>
      <c r="L26738"/>
      <c r="M26738" s="46"/>
    </row>
    <row r="26739" spans="1:13" x14ac:dyDescent="0.3">
      <c r="A26739"/>
      <c r="B26739"/>
      <c r="C26739" s="29"/>
      <c r="D26739"/>
      <c r="E26739" s="44"/>
      <c r="F26739" s="29"/>
      <c r="G26739" s="45"/>
      <c r="L26739"/>
      <c r="M26739" s="46"/>
    </row>
    <row r="26740" spans="1:13" x14ac:dyDescent="0.3">
      <c r="A26740"/>
      <c r="B26740"/>
      <c r="C26740" s="29"/>
      <c r="D26740"/>
      <c r="E26740" s="44"/>
      <c r="F26740" s="29"/>
      <c r="G26740" s="45"/>
      <c r="L26740"/>
      <c r="M26740" s="46"/>
    </row>
    <row r="26741" spans="1:13" x14ac:dyDescent="0.3">
      <c r="A26741"/>
      <c r="B26741"/>
      <c r="C26741" s="29"/>
      <c r="D26741"/>
      <c r="E26741" s="44"/>
      <c r="F26741" s="29"/>
      <c r="G26741" s="45"/>
      <c r="L26741"/>
      <c r="M26741" s="46"/>
    </row>
    <row r="26742" spans="1:13" x14ac:dyDescent="0.3">
      <c r="A26742"/>
      <c r="B26742"/>
      <c r="C26742" s="29"/>
      <c r="D26742"/>
      <c r="E26742" s="44"/>
      <c r="F26742" s="29"/>
      <c r="G26742" s="45"/>
      <c r="L26742"/>
      <c r="M26742" s="46"/>
    </row>
    <row r="26743" spans="1:13" x14ac:dyDescent="0.3">
      <c r="A26743"/>
      <c r="B26743"/>
      <c r="C26743" s="29"/>
      <c r="D26743"/>
      <c r="E26743" s="44"/>
      <c r="F26743" s="29"/>
      <c r="G26743" s="45"/>
      <c r="L26743"/>
      <c r="M26743" s="46"/>
    </row>
    <row r="26744" spans="1:13" x14ac:dyDescent="0.3">
      <c r="A26744"/>
      <c r="B26744"/>
      <c r="C26744" s="29"/>
      <c r="D26744"/>
      <c r="E26744" s="44"/>
      <c r="F26744" s="29"/>
      <c r="G26744" s="45"/>
      <c r="L26744"/>
      <c r="M26744" s="46"/>
    </row>
    <row r="26745" spans="1:13" x14ac:dyDescent="0.3">
      <c r="A26745"/>
      <c r="B26745"/>
      <c r="C26745" s="29"/>
      <c r="D26745"/>
      <c r="E26745" s="44"/>
      <c r="F26745" s="29"/>
      <c r="G26745" s="45"/>
      <c r="L26745"/>
      <c r="M26745" s="46"/>
    </row>
    <row r="26746" spans="1:13" x14ac:dyDescent="0.3">
      <c r="A26746"/>
      <c r="B26746"/>
      <c r="C26746" s="29"/>
      <c r="D26746"/>
      <c r="E26746" s="44"/>
      <c r="F26746" s="29"/>
      <c r="G26746" s="45"/>
      <c r="L26746"/>
      <c r="M26746" s="46"/>
    </row>
    <row r="26747" spans="1:13" x14ac:dyDescent="0.3">
      <c r="A26747"/>
      <c r="B26747"/>
      <c r="C26747" s="29"/>
      <c r="D26747"/>
      <c r="E26747" s="44"/>
      <c r="F26747" s="29"/>
      <c r="G26747" s="45"/>
      <c r="L26747"/>
      <c r="M26747" s="46"/>
    </row>
    <row r="26748" spans="1:13" x14ac:dyDescent="0.3">
      <c r="A26748"/>
      <c r="B26748"/>
      <c r="C26748" s="29"/>
      <c r="D26748"/>
      <c r="E26748" s="44"/>
      <c r="F26748" s="29"/>
      <c r="G26748" s="45"/>
      <c r="L26748"/>
      <c r="M26748" s="46"/>
    </row>
    <row r="26749" spans="1:13" x14ac:dyDescent="0.3">
      <c r="A26749"/>
      <c r="B26749"/>
      <c r="C26749" s="29"/>
      <c r="D26749"/>
      <c r="E26749" s="44"/>
      <c r="F26749" s="29"/>
      <c r="G26749" s="45"/>
      <c r="L26749"/>
      <c r="M26749" s="46"/>
    </row>
    <row r="26750" spans="1:13" x14ac:dyDescent="0.3">
      <c r="A26750"/>
      <c r="B26750"/>
      <c r="C26750" s="29"/>
      <c r="D26750"/>
      <c r="E26750" s="44"/>
      <c r="F26750" s="29"/>
      <c r="G26750" s="45"/>
      <c r="L26750"/>
      <c r="M26750" s="46"/>
    </row>
    <row r="26751" spans="1:13" x14ac:dyDescent="0.3">
      <c r="A26751"/>
      <c r="B26751"/>
      <c r="C26751" s="29"/>
      <c r="D26751"/>
      <c r="E26751" s="44"/>
      <c r="F26751" s="29"/>
      <c r="G26751" s="45"/>
      <c r="L26751"/>
      <c r="M26751" s="46"/>
    </row>
    <row r="26752" spans="1:13" x14ac:dyDescent="0.3">
      <c r="A26752"/>
      <c r="B26752"/>
      <c r="C26752" s="29"/>
      <c r="D26752"/>
      <c r="E26752" s="44"/>
      <c r="F26752" s="29"/>
      <c r="G26752" s="45"/>
      <c r="L26752"/>
      <c r="M26752" s="46"/>
    </row>
    <row r="26753" spans="1:13" x14ac:dyDescent="0.3">
      <c r="A26753"/>
      <c r="B26753"/>
      <c r="C26753" s="29"/>
      <c r="D26753"/>
      <c r="E26753" s="44"/>
      <c r="F26753" s="29"/>
      <c r="G26753" s="45"/>
      <c r="L26753"/>
      <c r="M26753" s="46"/>
    </row>
    <row r="26754" spans="1:13" x14ac:dyDescent="0.3">
      <c r="A26754"/>
      <c r="B26754"/>
      <c r="C26754" s="29"/>
      <c r="D26754"/>
      <c r="E26754" s="44"/>
      <c r="F26754" s="29"/>
      <c r="G26754" s="45"/>
      <c r="L26754"/>
      <c r="M26754" s="46"/>
    </row>
    <row r="26755" spans="1:13" x14ac:dyDescent="0.3">
      <c r="A26755"/>
      <c r="B26755"/>
      <c r="C26755" s="29"/>
      <c r="D26755"/>
      <c r="E26755" s="44"/>
      <c r="F26755" s="29"/>
      <c r="G26755" s="45"/>
      <c r="L26755"/>
      <c r="M26755" s="46"/>
    </row>
    <row r="26756" spans="1:13" x14ac:dyDescent="0.3">
      <c r="A26756"/>
      <c r="B26756"/>
      <c r="C26756" s="29"/>
      <c r="D26756"/>
      <c r="E26756" s="44"/>
      <c r="F26756" s="29"/>
      <c r="G26756" s="45"/>
      <c r="L26756"/>
      <c r="M26756" s="46"/>
    </row>
    <row r="26757" spans="1:13" x14ac:dyDescent="0.3">
      <c r="A26757"/>
      <c r="B26757"/>
      <c r="C26757" s="29"/>
      <c r="D26757"/>
      <c r="E26757" s="44"/>
      <c r="F26757" s="29"/>
      <c r="G26757" s="45"/>
      <c r="L26757"/>
      <c r="M26757" s="46"/>
    </row>
    <row r="26758" spans="1:13" x14ac:dyDescent="0.3">
      <c r="A26758"/>
      <c r="B26758"/>
      <c r="C26758" s="29"/>
      <c r="D26758"/>
      <c r="E26758" s="44"/>
      <c r="F26758" s="29"/>
      <c r="G26758" s="45"/>
      <c r="L26758"/>
      <c r="M26758" s="46"/>
    </row>
    <row r="26759" spans="1:13" x14ac:dyDescent="0.3">
      <c r="A26759"/>
      <c r="B26759"/>
      <c r="C26759" s="29"/>
      <c r="D26759"/>
      <c r="E26759" s="44"/>
      <c r="F26759" s="29"/>
      <c r="G26759" s="45"/>
      <c r="L26759"/>
      <c r="M26759" s="46"/>
    </row>
    <row r="26760" spans="1:13" x14ac:dyDescent="0.3">
      <c r="A26760"/>
      <c r="B26760"/>
      <c r="C26760" s="29"/>
      <c r="D26760"/>
      <c r="E26760" s="44"/>
      <c r="F26760" s="29"/>
      <c r="G26760" s="45"/>
      <c r="L26760"/>
      <c r="M26760" s="46"/>
    </row>
    <row r="26761" spans="1:13" x14ac:dyDescent="0.3">
      <c r="A26761"/>
      <c r="B26761"/>
      <c r="C26761" s="29"/>
      <c r="D26761"/>
      <c r="E26761" s="44"/>
      <c r="F26761" s="29"/>
      <c r="G26761" s="45"/>
      <c r="L26761"/>
      <c r="M26761" s="46"/>
    </row>
    <row r="26762" spans="1:13" x14ac:dyDescent="0.3">
      <c r="A26762"/>
      <c r="B26762"/>
      <c r="C26762" s="29"/>
      <c r="D26762"/>
      <c r="E26762" s="44"/>
      <c r="F26762" s="29"/>
      <c r="G26762" s="45"/>
      <c r="L26762"/>
      <c r="M26762" s="46"/>
    </row>
    <row r="26763" spans="1:13" x14ac:dyDescent="0.3">
      <c r="A26763"/>
      <c r="B26763"/>
      <c r="C26763" s="29"/>
      <c r="D26763"/>
      <c r="E26763" s="44"/>
      <c r="F26763" s="29"/>
      <c r="G26763" s="45"/>
      <c r="L26763"/>
      <c r="M26763" s="46"/>
    </row>
    <row r="26764" spans="1:13" x14ac:dyDescent="0.3">
      <c r="A26764"/>
      <c r="B26764"/>
      <c r="C26764" s="29"/>
      <c r="D26764"/>
      <c r="E26764" s="44"/>
      <c r="F26764" s="29"/>
      <c r="G26764" s="45"/>
      <c r="L26764"/>
      <c r="M26764" s="46"/>
    </row>
    <row r="26765" spans="1:13" x14ac:dyDescent="0.3">
      <c r="A26765"/>
      <c r="B26765"/>
      <c r="C26765" s="29"/>
      <c r="D26765"/>
      <c r="E26765" s="44"/>
      <c r="F26765" s="29"/>
      <c r="G26765" s="45"/>
      <c r="L26765"/>
      <c r="M26765" s="46"/>
    </row>
    <row r="26766" spans="1:13" x14ac:dyDescent="0.3">
      <c r="A26766"/>
      <c r="B26766"/>
      <c r="C26766" s="29"/>
      <c r="D26766"/>
      <c r="E26766" s="44"/>
      <c r="F26766" s="29"/>
      <c r="G26766" s="45"/>
      <c r="L26766"/>
      <c r="M26766" s="46"/>
    </row>
    <row r="26767" spans="1:13" x14ac:dyDescent="0.3">
      <c r="A26767"/>
      <c r="B26767"/>
      <c r="C26767" s="29"/>
      <c r="D26767"/>
      <c r="E26767" s="44"/>
      <c r="F26767" s="29"/>
      <c r="G26767" s="45"/>
      <c r="L26767"/>
      <c r="M26767" s="46"/>
    </row>
    <row r="26768" spans="1:13" x14ac:dyDescent="0.3">
      <c r="A26768"/>
      <c r="B26768"/>
      <c r="C26768" s="29"/>
      <c r="D26768"/>
      <c r="E26768" s="44"/>
      <c r="F26768" s="29"/>
      <c r="G26768" s="45"/>
      <c r="L26768"/>
      <c r="M26768" s="46"/>
    </row>
    <row r="26769" spans="1:13" x14ac:dyDescent="0.3">
      <c r="A26769"/>
      <c r="B26769"/>
      <c r="C26769" s="29"/>
      <c r="D26769"/>
      <c r="E26769" s="44"/>
      <c r="F26769" s="29"/>
      <c r="G26769" s="45"/>
      <c r="L26769"/>
      <c r="M26769" s="46"/>
    </row>
    <row r="26770" spans="1:13" x14ac:dyDescent="0.3">
      <c r="A26770"/>
      <c r="B26770"/>
      <c r="C26770" s="29"/>
      <c r="D26770"/>
      <c r="E26770" s="44"/>
      <c r="F26770" s="29"/>
      <c r="G26770" s="45"/>
      <c r="L26770"/>
      <c r="M26770" s="46"/>
    </row>
    <row r="26771" spans="1:13" x14ac:dyDescent="0.3">
      <c r="A26771"/>
      <c r="B26771"/>
      <c r="C26771" s="29"/>
      <c r="D26771"/>
      <c r="E26771" s="44"/>
      <c r="F26771" s="29"/>
      <c r="G26771" s="45"/>
      <c r="L26771"/>
      <c r="M26771" s="46"/>
    </row>
    <row r="26772" spans="1:13" x14ac:dyDescent="0.3">
      <c r="A26772"/>
      <c r="B26772"/>
      <c r="C26772" s="29"/>
      <c r="D26772"/>
      <c r="E26772" s="44"/>
      <c r="F26772" s="29"/>
      <c r="G26772" s="45"/>
      <c r="L26772"/>
      <c r="M26772" s="46"/>
    </row>
    <row r="26773" spans="1:13" x14ac:dyDescent="0.3">
      <c r="A26773"/>
      <c r="B26773"/>
      <c r="C26773" s="29"/>
      <c r="D26773"/>
      <c r="E26773" s="44"/>
      <c r="F26773" s="29"/>
      <c r="G26773" s="45"/>
      <c r="L26773"/>
      <c r="M26773" s="46"/>
    </row>
    <row r="26774" spans="1:13" x14ac:dyDescent="0.3">
      <c r="A26774"/>
      <c r="B26774"/>
      <c r="C26774" s="29"/>
      <c r="D26774"/>
      <c r="E26774" s="44"/>
      <c r="F26774" s="29"/>
      <c r="G26774" s="45"/>
      <c r="L26774"/>
      <c r="M26774" s="46"/>
    </row>
    <row r="26775" spans="1:13" x14ac:dyDescent="0.3">
      <c r="A26775"/>
      <c r="B26775"/>
      <c r="C26775" s="29"/>
      <c r="D26775"/>
      <c r="E26775" s="44"/>
      <c r="F26775" s="29"/>
      <c r="G26775" s="45"/>
      <c r="L26775"/>
      <c r="M26775" s="46"/>
    </row>
    <row r="26776" spans="1:13" x14ac:dyDescent="0.3">
      <c r="A26776"/>
      <c r="B26776"/>
      <c r="C26776" s="29"/>
      <c r="D26776"/>
      <c r="E26776" s="44"/>
      <c r="F26776" s="29"/>
      <c r="G26776" s="45"/>
      <c r="L26776"/>
      <c r="M26776" s="46"/>
    </row>
    <row r="26777" spans="1:13" x14ac:dyDescent="0.3">
      <c r="A26777"/>
      <c r="B26777"/>
      <c r="C26777" s="29"/>
      <c r="D26777"/>
      <c r="E26777" s="44"/>
      <c r="F26777" s="29"/>
      <c r="G26777" s="45"/>
      <c r="L26777"/>
      <c r="M26777" s="46"/>
    </row>
    <row r="26778" spans="1:13" x14ac:dyDescent="0.3">
      <c r="A26778"/>
      <c r="B26778"/>
      <c r="C26778" s="29"/>
      <c r="D26778"/>
      <c r="E26778" s="44"/>
      <c r="F26778" s="29"/>
      <c r="G26778" s="45"/>
      <c r="L26778"/>
      <c r="M26778" s="46"/>
    </row>
    <row r="26779" spans="1:13" x14ac:dyDescent="0.3">
      <c r="A26779"/>
      <c r="B26779"/>
      <c r="C26779" s="29"/>
      <c r="D26779"/>
      <c r="E26779" s="44"/>
      <c r="F26779" s="29"/>
      <c r="G26779" s="45"/>
      <c r="L26779"/>
      <c r="M26779" s="46"/>
    </row>
    <row r="26780" spans="1:13" x14ac:dyDescent="0.3">
      <c r="A26780"/>
      <c r="B26780"/>
      <c r="C26780" s="29"/>
      <c r="D26780"/>
      <c r="E26780" s="44"/>
      <c r="F26780" s="29"/>
      <c r="G26780" s="45"/>
      <c r="L26780"/>
      <c r="M26780" s="46"/>
    </row>
    <row r="26781" spans="1:13" x14ac:dyDescent="0.3">
      <c r="A26781"/>
      <c r="B26781"/>
      <c r="C26781" s="29"/>
      <c r="D26781"/>
      <c r="E26781" s="44"/>
      <c r="F26781" s="29"/>
      <c r="G26781" s="45"/>
      <c r="L26781"/>
      <c r="M26781" s="46"/>
    </row>
    <row r="26782" spans="1:13" x14ac:dyDescent="0.3">
      <c r="A26782"/>
      <c r="B26782"/>
      <c r="C26782" s="29"/>
      <c r="D26782"/>
      <c r="E26782" s="44"/>
      <c r="F26782" s="29"/>
      <c r="G26782" s="45"/>
      <c r="L26782"/>
      <c r="M26782" s="46"/>
    </row>
    <row r="26783" spans="1:13" x14ac:dyDescent="0.3">
      <c r="A26783"/>
      <c r="B26783"/>
      <c r="C26783" s="29"/>
      <c r="D26783"/>
      <c r="E26783" s="44"/>
      <c r="F26783" s="29"/>
      <c r="G26783" s="45"/>
      <c r="L26783"/>
      <c r="M26783" s="46"/>
    </row>
    <row r="26784" spans="1:13" x14ac:dyDescent="0.3">
      <c r="A26784"/>
      <c r="B26784"/>
      <c r="C26784" s="29"/>
      <c r="D26784"/>
      <c r="E26784" s="44"/>
      <c r="F26784" s="29"/>
      <c r="G26784" s="45"/>
      <c r="L26784"/>
      <c r="M26784" s="46"/>
    </row>
    <row r="26785" spans="1:13" x14ac:dyDescent="0.3">
      <c r="A26785"/>
      <c r="B26785"/>
      <c r="C26785" s="29"/>
      <c r="D26785"/>
      <c r="E26785" s="44"/>
      <c r="F26785" s="29"/>
      <c r="G26785" s="45"/>
      <c r="L26785"/>
      <c r="M26785" s="46"/>
    </row>
    <row r="26786" spans="1:13" x14ac:dyDescent="0.3">
      <c r="A26786"/>
      <c r="B26786"/>
      <c r="C26786" s="29"/>
      <c r="D26786"/>
      <c r="E26786" s="44"/>
      <c r="F26786" s="29"/>
      <c r="G26786" s="45"/>
      <c r="L26786"/>
      <c r="M26786" s="46"/>
    </row>
    <row r="26787" spans="1:13" x14ac:dyDescent="0.3">
      <c r="A26787"/>
      <c r="B26787"/>
      <c r="C26787" s="29"/>
      <c r="D26787"/>
      <c r="E26787" s="44"/>
      <c r="F26787" s="29"/>
      <c r="G26787" s="45"/>
      <c r="L26787"/>
      <c r="M26787" s="46"/>
    </row>
    <row r="26788" spans="1:13" x14ac:dyDescent="0.3">
      <c r="A26788"/>
      <c r="B26788"/>
      <c r="C26788" s="29"/>
      <c r="D26788"/>
      <c r="E26788" s="44"/>
      <c r="F26788" s="29"/>
      <c r="G26788" s="45"/>
      <c r="L26788"/>
      <c r="M26788" s="46"/>
    </row>
    <row r="26789" spans="1:13" x14ac:dyDescent="0.3">
      <c r="A26789"/>
      <c r="B26789"/>
      <c r="C26789" s="29"/>
      <c r="D26789"/>
      <c r="E26789" s="44"/>
      <c r="F26789" s="29"/>
      <c r="G26789" s="45"/>
      <c r="L26789"/>
      <c r="M26789" s="46"/>
    </row>
    <row r="26790" spans="1:13" x14ac:dyDescent="0.3">
      <c r="A26790"/>
      <c r="B26790"/>
      <c r="C26790" s="29"/>
      <c r="D26790"/>
      <c r="E26790" s="44"/>
      <c r="F26790" s="29"/>
      <c r="G26790" s="45"/>
      <c r="L26790"/>
      <c r="M26790" s="46"/>
    </row>
    <row r="26791" spans="1:13" x14ac:dyDescent="0.3">
      <c r="A26791"/>
      <c r="B26791"/>
      <c r="C26791" s="29"/>
      <c r="D26791"/>
      <c r="E26791" s="44"/>
      <c r="F26791" s="29"/>
      <c r="G26791" s="45"/>
      <c r="L26791"/>
      <c r="M26791" s="46"/>
    </row>
    <row r="26792" spans="1:13" x14ac:dyDescent="0.3">
      <c r="A26792"/>
      <c r="B26792"/>
      <c r="C26792" s="29"/>
      <c r="D26792"/>
      <c r="E26792" s="44"/>
      <c r="F26792" s="29"/>
      <c r="G26792" s="45"/>
      <c r="L26792"/>
      <c r="M26792" s="46"/>
    </row>
    <row r="26793" spans="1:13" x14ac:dyDescent="0.3">
      <c r="A26793"/>
      <c r="B26793"/>
      <c r="C26793" s="29"/>
      <c r="D26793"/>
      <c r="E26793" s="44"/>
      <c r="F26793" s="29"/>
      <c r="G26793" s="45"/>
      <c r="L26793"/>
      <c r="M26793" s="46"/>
    </row>
    <row r="26794" spans="1:13" x14ac:dyDescent="0.3">
      <c r="A26794"/>
      <c r="B26794"/>
      <c r="C26794" s="29"/>
      <c r="D26794"/>
      <c r="E26794" s="44"/>
      <c r="F26794" s="29"/>
      <c r="G26794" s="45"/>
      <c r="L26794"/>
      <c r="M26794" s="46"/>
    </row>
    <row r="26795" spans="1:13" x14ac:dyDescent="0.3">
      <c r="A26795"/>
      <c r="B26795"/>
      <c r="C26795" s="29"/>
      <c r="D26795"/>
      <c r="E26795" s="44"/>
      <c r="F26795" s="29"/>
      <c r="G26795" s="45"/>
      <c r="L26795"/>
      <c r="M26795" s="46"/>
    </row>
    <row r="26796" spans="1:13" x14ac:dyDescent="0.3">
      <c r="A26796"/>
      <c r="B26796"/>
      <c r="C26796" s="29"/>
      <c r="D26796"/>
      <c r="E26796" s="44"/>
      <c r="F26796" s="29"/>
      <c r="G26796" s="45"/>
      <c r="L26796"/>
      <c r="M26796" s="46"/>
    </row>
    <row r="26797" spans="1:13" x14ac:dyDescent="0.3">
      <c r="A26797"/>
      <c r="B26797"/>
      <c r="C26797" s="29"/>
      <c r="D26797"/>
      <c r="E26797" s="44"/>
      <c r="F26797" s="29"/>
      <c r="G26797" s="45"/>
      <c r="L26797"/>
      <c r="M26797" s="46"/>
    </row>
    <row r="26798" spans="1:13" x14ac:dyDescent="0.3">
      <c r="A26798"/>
      <c r="B26798"/>
      <c r="C26798" s="29"/>
      <c r="D26798"/>
      <c r="E26798" s="44"/>
      <c r="F26798" s="29"/>
      <c r="G26798" s="45"/>
      <c r="L26798"/>
      <c r="M26798" s="46"/>
    </row>
    <row r="26799" spans="1:13" x14ac:dyDescent="0.3">
      <c r="A26799"/>
      <c r="B26799"/>
      <c r="C26799" s="29"/>
      <c r="D26799"/>
      <c r="E26799" s="44"/>
      <c r="F26799" s="29"/>
      <c r="G26799" s="45"/>
      <c r="L26799"/>
      <c r="M26799" s="46"/>
    </row>
    <row r="26800" spans="1:13" x14ac:dyDescent="0.3">
      <c r="A26800"/>
      <c r="B26800"/>
      <c r="C26800" s="29"/>
      <c r="D26800"/>
      <c r="E26800" s="44"/>
      <c r="F26800" s="29"/>
      <c r="G26800" s="45"/>
      <c r="L26800"/>
      <c r="M26800" s="46"/>
    </row>
    <row r="26801" spans="1:13" x14ac:dyDescent="0.3">
      <c r="A26801"/>
      <c r="B26801"/>
      <c r="C26801" s="29"/>
      <c r="D26801"/>
      <c r="E26801" s="44"/>
      <c r="F26801" s="29"/>
      <c r="G26801" s="45"/>
      <c r="L26801"/>
      <c r="M26801" s="46"/>
    </row>
    <row r="26802" spans="1:13" x14ac:dyDescent="0.3">
      <c r="A26802"/>
      <c r="B26802"/>
      <c r="C26802" s="29"/>
      <c r="D26802"/>
      <c r="E26802" s="44"/>
      <c r="F26802" s="29"/>
      <c r="G26802" s="45"/>
      <c r="L26802"/>
      <c r="M26802" s="46"/>
    </row>
    <row r="26803" spans="1:13" x14ac:dyDescent="0.3">
      <c r="A26803"/>
      <c r="B26803"/>
      <c r="C26803" s="29"/>
      <c r="D26803"/>
      <c r="E26803" s="44"/>
      <c r="F26803" s="29"/>
      <c r="G26803" s="45"/>
      <c r="L26803"/>
      <c r="M26803" s="46"/>
    </row>
    <row r="26804" spans="1:13" x14ac:dyDescent="0.3">
      <c r="A26804"/>
      <c r="B26804"/>
      <c r="C26804" s="29"/>
      <c r="D26804"/>
      <c r="E26804" s="44"/>
      <c r="F26804" s="29"/>
      <c r="G26804" s="45"/>
      <c r="L26804"/>
      <c r="M26804" s="46"/>
    </row>
    <row r="26805" spans="1:13" x14ac:dyDescent="0.3">
      <c r="A26805"/>
      <c r="B26805"/>
      <c r="C26805" s="29"/>
      <c r="D26805"/>
      <c r="E26805" s="44"/>
      <c r="F26805" s="29"/>
      <c r="G26805" s="45"/>
      <c r="L26805"/>
      <c r="M26805" s="46"/>
    </row>
    <row r="26806" spans="1:13" x14ac:dyDescent="0.3">
      <c r="A26806"/>
      <c r="B26806"/>
      <c r="C26806" s="29"/>
      <c r="D26806"/>
      <c r="E26806" s="44"/>
      <c r="F26806" s="29"/>
      <c r="G26806" s="45"/>
      <c r="L26806"/>
      <c r="M26806" s="46"/>
    </row>
    <row r="26807" spans="1:13" x14ac:dyDescent="0.3">
      <c r="A26807"/>
      <c r="B26807"/>
      <c r="C26807" s="29"/>
      <c r="D26807"/>
      <c r="E26807" s="44"/>
      <c r="F26807" s="29"/>
      <c r="G26807" s="45"/>
      <c r="L26807"/>
      <c r="M26807" s="46"/>
    </row>
    <row r="26808" spans="1:13" x14ac:dyDescent="0.3">
      <c r="A26808"/>
      <c r="B26808"/>
      <c r="C26808" s="29"/>
      <c r="D26808"/>
      <c r="E26808" s="44"/>
      <c r="F26808" s="29"/>
      <c r="G26808" s="45"/>
      <c r="L26808"/>
      <c r="M26808" s="46"/>
    </row>
    <row r="26809" spans="1:13" x14ac:dyDescent="0.3">
      <c r="A26809"/>
      <c r="B26809"/>
      <c r="C26809" s="29"/>
      <c r="D26809"/>
      <c r="E26809" s="44"/>
      <c r="F26809" s="29"/>
      <c r="G26809" s="45"/>
      <c r="L26809"/>
      <c r="M26809" s="46"/>
    </row>
    <row r="26810" spans="1:13" x14ac:dyDescent="0.3">
      <c r="A26810"/>
      <c r="B26810"/>
      <c r="C26810" s="29"/>
      <c r="D26810"/>
      <c r="E26810" s="44"/>
      <c r="F26810" s="29"/>
      <c r="G26810" s="45"/>
      <c r="L26810"/>
      <c r="M26810" s="46"/>
    </row>
    <row r="26811" spans="1:13" x14ac:dyDescent="0.3">
      <c r="A26811"/>
      <c r="B26811"/>
      <c r="C26811" s="29"/>
      <c r="D26811"/>
      <c r="E26811" s="44"/>
      <c r="F26811" s="29"/>
      <c r="G26811" s="45"/>
      <c r="L26811"/>
      <c r="M26811" s="46"/>
    </row>
    <row r="26812" spans="1:13" x14ac:dyDescent="0.3">
      <c r="A26812"/>
      <c r="B26812"/>
      <c r="C26812" s="29"/>
      <c r="D26812"/>
      <c r="E26812" s="44"/>
      <c r="F26812" s="29"/>
      <c r="G26812" s="45"/>
      <c r="L26812"/>
      <c r="M26812" s="46"/>
    </row>
    <row r="26813" spans="1:13" x14ac:dyDescent="0.3">
      <c r="A26813"/>
      <c r="B26813"/>
      <c r="C26813" s="29"/>
      <c r="D26813"/>
      <c r="E26813" s="44"/>
      <c r="F26813" s="29"/>
      <c r="G26813" s="45"/>
      <c r="L26813"/>
      <c r="M26813" s="46"/>
    </row>
    <row r="26814" spans="1:13" x14ac:dyDescent="0.3">
      <c r="A26814"/>
      <c r="B26814"/>
      <c r="C26814" s="29"/>
      <c r="D26814"/>
      <c r="E26814" s="44"/>
      <c r="F26814" s="29"/>
      <c r="G26814" s="45"/>
      <c r="L26814"/>
      <c r="M26814" s="46"/>
    </row>
    <row r="26815" spans="1:13" x14ac:dyDescent="0.3">
      <c r="A26815"/>
      <c r="B26815"/>
      <c r="C26815" s="29"/>
      <c r="D26815"/>
      <c r="E26815" s="44"/>
      <c r="F26815" s="29"/>
      <c r="G26815" s="45"/>
      <c r="L26815"/>
      <c r="M26815" s="46"/>
    </row>
    <row r="26816" spans="1:13" x14ac:dyDescent="0.3">
      <c r="A26816"/>
      <c r="B26816"/>
      <c r="C26816" s="29"/>
      <c r="D26816"/>
      <c r="E26816" s="44"/>
      <c r="F26816" s="29"/>
      <c r="G26816" s="45"/>
      <c r="L26816"/>
      <c r="M26816" s="46"/>
    </row>
    <row r="26817" spans="1:13" x14ac:dyDescent="0.3">
      <c r="A26817"/>
      <c r="B26817"/>
      <c r="C26817" s="29"/>
      <c r="D26817"/>
      <c r="E26817" s="44"/>
      <c r="F26817" s="29"/>
      <c r="G26817" s="45"/>
      <c r="L26817"/>
      <c r="M26817" s="46"/>
    </row>
    <row r="26818" spans="1:13" x14ac:dyDescent="0.3">
      <c r="A26818"/>
      <c r="B26818"/>
      <c r="C26818" s="29"/>
      <c r="D26818"/>
      <c r="E26818" s="44"/>
      <c r="F26818" s="29"/>
      <c r="G26818" s="45"/>
      <c r="L26818"/>
      <c r="M26818" s="46"/>
    </row>
    <row r="26819" spans="1:13" x14ac:dyDescent="0.3">
      <c r="A26819"/>
      <c r="B26819"/>
      <c r="C26819" s="29"/>
      <c r="D26819"/>
      <c r="E26819" s="44"/>
      <c r="F26819" s="29"/>
      <c r="G26819" s="45"/>
      <c r="L26819"/>
      <c r="M26819" s="46"/>
    </row>
    <row r="26820" spans="1:13" x14ac:dyDescent="0.3">
      <c r="A26820"/>
      <c r="B26820"/>
      <c r="C26820" s="29"/>
      <c r="D26820"/>
      <c r="E26820" s="44"/>
      <c r="F26820" s="29"/>
      <c r="G26820" s="45"/>
      <c r="L26820"/>
      <c r="M26820" s="46"/>
    </row>
    <row r="26821" spans="1:13" x14ac:dyDescent="0.3">
      <c r="A26821"/>
      <c r="B26821"/>
      <c r="C26821" s="29"/>
      <c r="D26821"/>
      <c r="E26821" s="44"/>
      <c r="F26821" s="29"/>
      <c r="G26821" s="45"/>
      <c r="L26821"/>
      <c r="M26821" s="46"/>
    </row>
    <row r="26822" spans="1:13" x14ac:dyDescent="0.3">
      <c r="A26822"/>
      <c r="B26822"/>
      <c r="C26822" s="29"/>
      <c r="D26822"/>
      <c r="E26822" s="44"/>
      <c r="F26822" s="29"/>
      <c r="G26822" s="45"/>
      <c r="L26822"/>
      <c r="M26822" s="46"/>
    </row>
    <row r="26823" spans="1:13" x14ac:dyDescent="0.3">
      <c r="A26823"/>
      <c r="B26823"/>
      <c r="C26823" s="29"/>
      <c r="D26823"/>
      <c r="E26823" s="44"/>
      <c r="F26823" s="29"/>
      <c r="G26823" s="45"/>
      <c r="L26823"/>
      <c r="M26823" s="46"/>
    </row>
    <row r="26824" spans="1:13" x14ac:dyDescent="0.3">
      <c r="A26824"/>
      <c r="B26824"/>
      <c r="C26824" s="29"/>
      <c r="D26824"/>
      <c r="E26824" s="44"/>
      <c r="F26824" s="29"/>
      <c r="G26824" s="45"/>
      <c r="L26824"/>
      <c r="M26824" s="46"/>
    </row>
    <row r="26825" spans="1:13" x14ac:dyDescent="0.3">
      <c r="A26825"/>
      <c r="B26825"/>
      <c r="C26825" s="29"/>
      <c r="D26825"/>
      <c r="E26825" s="44"/>
      <c r="F26825" s="29"/>
      <c r="G26825" s="45"/>
      <c r="L26825"/>
      <c r="M26825" s="46"/>
    </row>
    <row r="26826" spans="1:13" x14ac:dyDescent="0.3">
      <c r="A26826"/>
      <c r="B26826"/>
      <c r="C26826" s="29"/>
      <c r="D26826"/>
      <c r="E26826" s="44"/>
      <c r="F26826" s="29"/>
      <c r="G26826" s="45"/>
      <c r="L26826"/>
      <c r="M26826" s="46"/>
    </row>
    <row r="26827" spans="1:13" x14ac:dyDescent="0.3">
      <c r="A26827"/>
      <c r="B26827"/>
      <c r="C26827" s="29"/>
      <c r="D26827"/>
      <c r="E26827" s="44"/>
      <c r="F26827" s="29"/>
      <c r="G26827" s="45"/>
      <c r="L26827"/>
      <c r="M26827" s="46"/>
    </row>
    <row r="26828" spans="1:13" x14ac:dyDescent="0.3">
      <c r="A26828"/>
      <c r="B26828"/>
      <c r="C26828" s="29"/>
      <c r="D26828"/>
      <c r="E26828" s="44"/>
      <c r="F26828" s="29"/>
      <c r="G26828" s="45"/>
      <c r="L26828"/>
      <c r="M26828" s="46"/>
    </row>
    <row r="26829" spans="1:13" x14ac:dyDescent="0.3">
      <c r="A26829"/>
      <c r="B26829"/>
      <c r="C26829" s="29"/>
      <c r="D26829"/>
      <c r="E26829" s="44"/>
      <c r="F26829" s="29"/>
      <c r="G26829" s="45"/>
      <c r="L26829"/>
      <c r="M26829" s="46"/>
    </row>
    <row r="26830" spans="1:13" x14ac:dyDescent="0.3">
      <c r="A26830"/>
      <c r="B26830"/>
      <c r="C26830" s="29"/>
      <c r="D26830"/>
      <c r="E26830" s="44"/>
      <c r="F26830" s="29"/>
      <c r="G26830" s="45"/>
      <c r="L26830"/>
      <c r="M26830" s="46"/>
    </row>
    <row r="26831" spans="1:13" x14ac:dyDescent="0.3">
      <c r="A26831"/>
      <c r="B26831"/>
      <c r="C26831" s="29"/>
      <c r="D26831"/>
      <c r="E26831" s="44"/>
      <c r="F26831" s="29"/>
      <c r="G26831" s="45"/>
      <c r="L26831"/>
      <c r="M26831" s="46"/>
    </row>
    <row r="26832" spans="1:13" x14ac:dyDescent="0.3">
      <c r="A26832"/>
      <c r="B26832"/>
      <c r="C26832" s="29"/>
      <c r="D26832"/>
      <c r="E26832" s="44"/>
      <c r="F26832" s="29"/>
      <c r="G26832" s="45"/>
      <c r="L26832"/>
      <c r="M26832" s="46"/>
    </row>
    <row r="26833" spans="1:13" x14ac:dyDescent="0.3">
      <c r="A26833"/>
      <c r="B26833"/>
      <c r="C26833" s="29"/>
      <c r="D26833"/>
      <c r="E26833" s="44"/>
      <c r="F26833" s="29"/>
      <c r="G26833" s="45"/>
      <c r="L26833"/>
      <c r="M26833" s="46"/>
    </row>
    <row r="26834" spans="1:13" x14ac:dyDescent="0.3">
      <c r="A26834"/>
      <c r="B26834"/>
      <c r="C26834" s="29"/>
      <c r="D26834"/>
      <c r="E26834" s="44"/>
      <c r="F26834" s="29"/>
      <c r="G26834" s="45"/>
      <c r="L26834"/>
      <c r="M26834" s="46"/>
    </row>
    <row r="26835" spans="1:13" x14ac:dyDescent="0.3">
      <c r="A26835"/>
      <c r="B26835"/>
      <c r="C26835" s="29"/>
      <c r="D26835"/>
      <c r="E26835" s="44"/>
      <c r="F26835" s="29"/>
      <c r="G26835" s="45"/>
      <c r="L26835"/>
      <c r="M26835" s="46"/>
    </row>
    <row r="26836" spans="1:13" x14ac:dyDescent="0.3">
      <c r="A26836"/>
      <c r="B26836"/>
      <c r="C26836" s="29"/>
      <c r="D26836"/>
      <c r="E26836" s="44"/>
      <c r="F26836" s="29"/>
      <c r="G26836" s="45"/>
      <c r="L26836"/>
      <c r="M26836" s="46"/>
    </row>
    <row r="26837" spans="1:13" x14ac:dyDescent="0.3">
      <c r="A26837"/>
      <c r="B26837"/>
      <c r="C26837" s="29"/>
      <c r="D26837"/>
      <c r="E26837" s="44"/>
      <c r="F26837" s="29"/>
      <c r="G26837" s="45"/>
      <c r="L26837"/>
      <c r="M26837" s="46"/>
    </row>
    <row r="26838" spans="1:13" x14ac:dyDescent="0.3">
      <c r="A26838"/>
      <c r="B26838"/>
      <c r="C26838" s="29"/>
      <c r="D26838"/>
      <c r="E26838" s="44"/>
      <c r="F26838" s="29"/>
      <c r="G26838" s="45"/>
      <c r="L26838"/>
      <c r="M26838" s="46"/>
    </row>
    <row r="26839" spans="1:13" x14ac:dyDescent="0.3">
      <c r="A26839"/>
      <c r="B26839"/>
      <c r="C26839" s="29"/>
      <c r="D26839"/>
      <c r="E26839" s="44"/>
      <c r="F26839" s="29"/>
      <c r="G26839" s="45"/>
      <c r="L26839"/>
      <c r="M26839" s="46"/>
    </row>
    <row r="26840" spans="1:13" x14ac:dyDescent="0.3">
      <c r="A26840"/>
      <c r="B26840"/>
      <c r="C26840" s="29"/>
      <c r="D26840"/>
      <c r="E26840" s="44"/>
      <c r="F26840" s="29"/>
      <c r="G26840" s="45"/>
      <c r="L26840"/>
      <c r="M26840" s="46"/>
    </row>
    <row r="26841" spans="1:13" x14ac:dyDescent="0.3">
      <c r="A26841"/>
      <c r="B26841"/>
      <c r="C26841" s="29"/>
      <c r="D26841"/>
      <c r="E26841" s="44"/>
      <c r="F26841" s="29"/>
      <c r="G26841" s="45"/>
      <c r="L26841"/>
      <c r="M26841" s="46"/>
    </row>
    <row r="26842" spans="1:13" x14ac:dyDescent="0.3">
      <c r="A26842"/>
      <c r="B26842"/>
      <c r="C26842" s="29"/>
      <c r="D26842"/>
      <c r="E26842" s="44"/>
      <c r="F26842" s="29"/>
      <c r="G26842" s="45"/>
      <c r="L26842"/>
      <c r="M26842" s="46"/>
    </row>
    <row r="26843" spans="1:13" x14ac:dyDescent="0.3">
      <c r="A26843"/>
      <c r="B26843"/>
      <c r="C26843" s="29"/>
      <c r="D26843"/>
      <c r="E26843" s="44"/>
      <c r="F26843" s="29"/>
      <c r="G26843" s="45"/>
      <c r="L26843"/>
      <c r="M26843" s="46"/>
    </row>
    <row r="26844" spans="1:13" x14ac:dyDescent="0.3">
      <c r="A26844"/>
      <c r="B26844"/>
      <c r="C26844" s="29"/>
      <c r="D26844"/>
      <c r="E26844" s="44"/>
      <c r="F26844" s="29"/>
      <c r="G26844" s="45"/>
      <c r="L26844"/>
      <c r="M26844" s="46"/>
    </row>
    <row r="26845" spans="1:13" x14ac:dyDescent="0.3">
      <c r="A26845"/>
      <c r="B26845"/>
      <c r="C26845" s="29"/>
      <c r="D26845"/>
      <c r="E26845" s="44"/>
      <c r="F26845" s="29"/>
      <c r="G26845" s="45"/>
      <c r="L26845"/>
      <c r="M26845" s="46"/>
    </row>
    <row r="26846" spans="1:13" x14ac:dyDescent="0.3">
      <c r="A26846"/>
      <c r="B26846"/>
      <c r="C26846" s="29"/>
      <c r="D26846"/>
      <c r="E26846" s="44"/>
      <c r="F26846" s="29"/>
      <c r="G26846" s="45"/>
      <c r="L26846"/>
      <c r="M26846" s="46"/>
    </row>
    <row r="26847" spans="1:13" x14ac:dyDescent="0.3">
      <c r="A26847"/>
      <c r="B26847"/>
      <c r="C26847" s="29"/>
      <c r="D26847"/>
      <c r="E26847" s="44"/>
      <c r="F26847" s="29"/>
      <c r="G26847" s="45"/>
      <c r="L26847"/>
      <c r="M26847" s="46"/>
    </row>
    <row r="26848" spans="1:13" x14ac:dyDescent="0.3">
      <c r="A26848"/>
      <c r="B26848"/>
      <c r="C26848" s="29"/>
      <c r="D26848"/>
      <c r="E26848" s="44"/>
      <c r="F26848" s="29"/>
      <c r="G26848" s="45"/>
      <c r="L26848"/>
      <c r="M26848" s="46"/>
    </row>
    <row r="26849" spans="1:13" x14ac:dyDescent="0.3">
      <c r="A26849"/>
      <c r="B26849"/>
      <c r="C26849" s="29"/>
      <c r="D26849"/>
      <c r="E26849" s="44"/>
      <c r="F26849" s="29"/>
      <c r="G26849" s="45"/>
      <c r="L26849"/>
      <c r="M26849" s="46"/>
    </row>
    <row r="26850" spans="1:13" x14ac:dyDescent="0.3">
      <c r="A26850"/>
      <c r="B26850"/>
      <c r="C26850" s="29"/>
      <c r="D26850"/>
      <c r="E26850" s="44"/>
      <c r="F26850" s="29"/>
      <c r="G26850" s="45"/>
      <c r="L26850"/>
      <c r="M26850" s="46"/>
    </row>
    <row r="26851" spans="1:13" x14ac:dyDescent="0.3">
      <c r="A26851"/>
      <c r="B26851"/>
      <c r="C26851" s="29"/>
      <c r="D26851"/>
      <c r="E26851" s="44"/>
      <c r="F26851" s="29"/>
      <c r="G26851" s="45"/>
      <c r="L26851"/>
      <c r="M26851" s="46"/>
    </row>
    <row r="26852" spans="1:13" x14ac:dyDescent="0.3">
      <c r="A26852"/>
      <c r="B26852"/>
      <c r="C26852" s="29"/>
      <c r="D26852"/>
      <c r="E26852" s="44"/>
      <c r="F26852" s="29"/>
      <c r="G26852" s="45"/>
      <c r="L26852"/>
      <c r="M26852" s="46"/>
    </row>
    <row r="26853" spans="1:13" x14ac:dyDescent="0.3">
      <c r="A26853"/>
      <c r="B26853"/>
      <c r="C26853" s="29"/>
      <c r="D26853"/>
      <c r="E26853" s="44"/>
      <c r="F26853" s="29"/>
      <c r="G26853" s="45"/>
      <c r="L26853"/>
      <c r="M26853" s="46"/>
    </row>
    <row r="26854" spans="1:13" x14ac:dyDescent="0.3">
      <c r="A26854"/>
      <c r="B26854"/>
      <c r="C26854" s="29"/>
      <c r="D26854"/>
      <c r="E26854" s="44"/>
      <c r="F26854" s="29"/>
      <c r="G26854" s="45"/>
      <c r="L26854"/>
      <c r="M26854" s="46"/>
    </row>
    <row r="26855" spans="1:13" x14ac:dyDescent="0.3">
      <c r="A26855"/>
      <c r="B26855"/>
      <c r="C26855" s="29"/>
      <c r="D26855"/>
      <c r="E26855" s="44"/>
      <c r="F26855" s="29"/>
      <c r="G26855" s="45"/>
      <c r="L26855"/>
      <c r="M26855" s="46"/>
    </row>
    <row r="26856" spans="1:13" x14ac:dyDescent="0.3">
      <c r="A26856"/>
      <c r="B26856"/>
      <c r="C26856" s="29"/>
      <c r="D26856"/>
      <c r="E26856" s="44"/>
      <c r="F26856" s="29"/>
      <c r="G26856" s="45"/>
      <c r="L26856"/>
      <c r="M26856" s="46"/>
    </row>
    <row r="26857" spans="1:13" x14ac:dyDescent="0.3">
      <c r="A26857"/>
      <c r="B26857"/>
      <c r="C26857" s="29"/>
      <c r="D26857"/>
      <c r="E26857" s="44"/>
      <c r="F26857" s="29"/>
      <c r="G26857" s="45"/>
      <c r="L26857"/>
      <c r="M26857" s="46"/>
    </row>
    <row r="26858" spans="1:13" x14ac:dyDescent="0.3">
      <c r="A26858"/>
      <c r="B26858"/>
      <c r="C26858" s="29"/>
      <c r="D26858"/>
      <c r="E26858" s="44"/>
      <c r="F26858" s="29"/>
      <c r="G26858" s="45"/>
      <c r="L26858"/>
      <c r="M26858" s="46"/>
    </row>
    <row r="26859" spans="1:13" x14ac:dyDescent="0.3">
      <c r="A26859"/>
      <c r="B26859"/>
      <c r="C26859" s="29"/>
      <c r="D26859"/>
      <c r="E26859" s="44"/>
      <c r="F26859" s="29"/>
      <c r="G26859" s="45"/>
      <c r="L26859"/>
      <c r="M26859" s="46"/>
    </row>
    <row r="26860" spans="1:13" x14ac:dyDescent="0.3">
      <c r="A26860"/>
      <c r="B26860"/>
      <c r="C26860" s="29"/>
      <c r="D26860"/>
      <c r="E26860" s="44"/>
      <c r="F26860" s="29"/>
      <c r="G26860" s="45"/>
      <c r="L26860"/>
      <c r="M26860" s="46"/>
    </row>
    <row r="26861" spans="1:13" x14ac:dyDescent="0.3">
      <c r="A26861"/>
      <c r="B26861"/>
      <c r="C26861" s="29"/>
      <c r="D26861"/>
      <c r="E26861" s="44"/>
      <c r="F26861" s="29"/>
      <c r="G26861" s="45"/>
      <c r="L26861"/>
      <c r="M26861" s="46"/>
    </row>
    <row r="26862" spans="1:13" x14ac:dyDescent="0.3">
      <c r="A26862"/>
      <c r="B26862"/>
      <c r="C26862" s="29"/>
      <c r="D26862"/>
      <c r="E26862" s="44"/>
      <c r="F26862" s="29"/>
      <c r="G26862" s="45"/>
      <c r="L26862"/>
      <c r="M26862" s="46"/>
    </row>
    <row r="26863" spans="1:13" x14ac:dyDescent="0.3">
      <c r="A26863"/>
      <c r="B26863"/>
      <c r="C26863" s="29"/>
      <c r="D26863"/>
      <c r="E26863" s="44"/>
      <c r="F26863" s="29"/>
      <c r="G26863" s="45"/>
      <c r="L26863"/>
      <c r="M26863" s="46"/>
    </row>
    <row r="26864" spans="1:13" x14ac:dyDescent="0.3">
      <c r="A26864"/>
      <c r="B26864"/>
      <c r="C26864" s="29"/>
      <c r="D26864"/>
      <c r="E26864" s="44"/>
      <c r="F26864" s="29"/>
      <c r="G26864" s="45"/>
      <c r="L26864"/>
      <c r="M26864" s="46"/>
    </row>
    <row r="26865" spans="1:13" x14ac:dyDescent="0.3">
      <c r="A26865"/>
      <c r="B26865"/>
      <c r="C26865" s="29"/>
      <c r="D26865"/>
      <c r="E26865" s="44"/>
      <c r="F26865" s="29"/>
      <c r="G26865" s="45"/>
      <c r="L26865"/>
      <c r="M26865" s="46"/>
    </row>
    <row r="26866" spans="1:13" x14ac:dyDescent="0.3">
      <c r="A26866"/>
      <c r="B26866"/>
      <c r="C26866" s="29"/>
      <c r="D26866"/>
      <c r="E26866" s="44"/>
      <c r="F26866" s="29"/>
      <c r="G26866" s="45"/>
      <c r="L26866"/>
      <c r="M26866" s="46"/>
    </row>
    <row r="26867" spans="1:13" x14ac:dyDescent="0.3">
      <c r="A26867"/>
      <c r="B26867"/>
      <c r="C26867" s="29"/>
      <c r="D26867"/>
      <c r="E26867" s="44"/>
      <c r="F26867" s="29"/>
      <c r="G26867" s="45"/>
      <c r="L26867"/>
      <c r="M26867" s="46"/>
    </row>
    <row r="26868" spans="1:13" x14ac:dyDescent="0.3">
      <c r="A26868"/>
      <c r="B26868"/>
      <c r="C26868" s="29"/>
      <c r="D26868"/>
      <c r="E26868" s="44"/>
      <c r="F26868" s="29"/>
      <c r="G26868" s="45"/>
      <c r="L26868"/>
      <c r="M26868" s="46"/>
    </row>
    <row r="26869" spans="1:13" x14ac:dyDescent="0.3">
      <c r="A26869"/>
      <c r="B26869"/>
      <c r="C26869" s="29"/>
      <c r="D26869"/>
      <c r="E26869" s="44"/>
      <c r="F26869" s="29"/>
      <c r="G26869" s="45"/>
      <c r="L26869"/>
      <c r="M26869" s="46"/>
    </row>
    <row r="26870" spans="1:13" x14ac:dyDescent="0.3">
      <c r="A26870"/>
      <c r="B26870"/>
      <c r="C26870" s="29"/>
      <c r="D26870"/>
      <c r="E26870" s="44"/>
      <c r="F26870" s="29"/>
      <c r="G26870" s="45"/>
      <c r="L26870"/>
      <c r="M26870" s="46"/>
    </row>
    <row r="26871" spans="1:13" x14ac:dyDescent="0.3">
      <c r="A26871"/>
      <c r="B26871"/>
      <c r="C26871" s="29"/>
      <c r="D26871"/>
      <c r="E26871" s="44"/>
      <c r="F26871" s="29"/>
      <c r="G26871" s="45"/>
      <c r="L26871"/>
      <c r="M26871" s="46"/>
    </row>
    <row r="26872" spans="1:13" x14ac:dyDescent="0.3">
      <c r="A26872"/>
      <c r="B26872"/>
      <c r="C26872" s="29"/>
      <c r="D26872"/>
      <c r="E26872" s="44"/>
      <c r="F26872" s="29"/>
      <c r="G26872" s="45"/>
      <c r="L26872"/>
      <c r="M26872" s="46"/>
    </row>
    <row r="26873" spans="1:13" x14ac:dyDescent="0.3">
      <c r="A26873"/>
      <c r="B26873"/>
      <c r="C26873" s="29"/>
      <c r="D26873"/>
      <c r="E26873" s="44"/>
      <c r="F26873" s="29"/>
      <c r="G26873" s="45"/>
      <c r="L26873"/>
      <c r="M26873" s="46"/>
    </row>
    <row r="26874" spans="1:13" x14ac:dyDescent="0.3">
      <c r="A26874"/>
      <c r="B26874"/>
      <c r="C26874" s="29"/>
      <c r="D26874"/>
      <c r="E26874" s="44"/>
      <c r="F26874" s="29"/>
      <c r="G26874" s="45"/>
      <c r="L26874"/>
      <c r="M26874" s="46"/>
    </row>
    <row r="26875" spans="1:13" x14ac:dyDescent="0.3">
      <c r="A26875"/>
      <c r="B26875"/>
      <c r="C26875" s="29"/>
      <c r="D26875"/>
      <c r="E26875" s="44"/>
      <c r="F26875" s="29"/>
      <c r="G26875" s="45"/>
      <c r="L26875"/>
      <c r="M26875" s="46"/>
    </row>
    <row r="26876" spans="1:13" x14ac:dyDescent="0.3">
      <c r="A26876"/>
      <c r="B26876"/>
      <c r="C26876" s="29"/>
      <c r="D26876"/>
      <c r="E26876" s="44"/>
      <c r="F26876" s="29"/>
      <c r="G26876" s="45"/>
      <c r="L26876"/>
      <c r="M26876" s="46"/>
    </row>
    <row r="26877" spans="1:13" x14ac:dyDescent="0.3">
      <c r="A26877"/>
      <c r="B26877"/>
      <c r="C26877" s="29"/>
      <c r="D26877"/>
      <c r="E26877" s="44"/>
      <c r="F26877" s="29"/>
      <c r="G26877" s="45"/>
      <c r="L26877"/>
      <c r="M26877" s="46"/>
    </row>
    <row r="26878" spans="1:13" x14ac:dyDescent="0.3">
      <c r="A26878"/>
      <c r="B26878"/>
      <c r="C26878" s="29"/>
      <c r="D26878"/>
      <c r="E26878" s="44"/>
      <c r="F26878" s="29"/>
      <c r="G26878" s="45"/>
      <c r="L26878"/>
      <c r="M26878" s="46"/>
    </row>
    <row r="26879" spans="1:13" x14ac:dyDescent="0.3">
      <c r="A26879"/>
      <c r="B26879"/>
      <c r="C26879" s="29"/>
      <c r="D26879"/>
      <c r="E26879" s="44"/>
      <c r="F26879" s="29"/>
      <c r="G26879" s="45"/>
      <c r="L26879"/>
      <c r="M26879" s="46"/>
    </row>
    <row r="26880" spans="1:13" x14ac:dyDescent="0.3">
      <c r="A26880"/>
      <c r="B26880"/>
      <c r="C26880" s="29"/>
      <c r="D26880"/>
      <c r="E26880" s="44"/>
      <c r="F26880" s="29"/>
      <c r="G26880" s="45"/>
      <c r="L26880"/>
      <c r="M26880" s="46"/>
    </row>
    <row r="26881" spans="1:13" x14ac:dyDescent="0.3">
      <c r="A26881"/>
      <c r="B26881"/>
      <c r="C26881" s="29"/>
      <c r="D26881"/>
      <c r="E26881" s="44"/>
      <c r="F26881" s="29"/>
      <c r="G26881" s="45"/>
      <c r="L26881"/>
      <c r="M26881" s="46"/>
    </row>
    <row r="26882" spans="1:13" x14ac:dyDescent="0.3">
      <c r="A26882"/>
      <c r="B26882"/>
      <c r="C26882" s="29"/>
      <c r="D26882"/>
      <c r="E26882" s="44"/>
      <c r="F26882" s="29"/>
      <c r="G26882" s="45"/>
      <c r="L26882"/>
      <c r="M26882" s="46"/>
    </row>
    <row r="26883" spans="1:13" x14ac:dyDescent="0.3">
      <c r="A26883"/>
      <c r="B26883"/>
      <c r="C26883" s="29"/>
      <c r="D26883"/>
      <c r="E26883" s="44"/>
      <c r="F26883" s="29"/>
      <c r="G26883" s="45"/>
      <c r="L26883"/>
      <c r="M26883" s="46"/>
    </row>
    <row r="26884" spans="1:13" x14ac:dyDescent="0.3">
      <c r="A26884"/>
      <c r="B26884"/>
      <c r="C26884" s="29"/>
      <c r="D26884"/>
      <c r="E26884" s="44"/>
      <c r="F26884" s="29"/>
      <c r="G26884" s="45"/>
      <c r="L26884"/>
      <c r="M26884" s="46"/>
    </row>
    <row r="26885" spans="1:13" x14ac:dyDescent="0.3">
      <c r="A26885"/>
      <c r="B26885"/>
      <c r="C26885" s="29"/>
      <c r="D26885"/>
      <c r="E26885" s="44"/>
      <c r="F26885" s="29"/>
      <c r="G26885" s="45"/>
      <c r="L26885"/>
      <c r="M26885" s="46"/>
    </row>
    <row r="26886" spans="1:13" x14ac:dyDescent="0.3">
      <c r="A26886"/>
      <c r="B26886"/>
      <c r="C26886" s="29"/>
      <c r="D26886"/>
      <c r="E26886" s="44"/>
      <c r="F26886" s="29"/>
      <c r="G26886" s="45"/>
      <c r="L26886"/>
      <c r="M26886" s="46"/>
    </row>
    <row r="26887" spans="1:13" x14ac:dyDescent="0.3">
      <c r="A26887"/>
      <c r="B26887"/>
      <c r="C26887" s="29"/>
      <c r="D26887"/>
      <c r="E26887" s="44"/>
      <c r="F26887" s="29"/>
      <c r="G26887" s="45"/>
      <c r="L26887"/>
      <c r="M26887" s="46"/>
    </row>
    <row r="26888" spans="1:13" x14ac:dyDescent="0.3">
      <c r="A26888"/>
      <c r="B26888"/>
      <c r="C26888" s="29"/>
      <c r="D26888"/>
      <c r="E26888" s="44"/>
      <c r="F26888" s="29"/>
      <c r="G26888" s="45"/>
      <c r="L26888"/>
      <c r="M26888" s="46"/>
    </row>
    <row r="26889" spans="1:13" x14ac:dyDescent="0.3">
      <c r="A26889"/>
      <c r="B26889"/>
      <c r="C26889" s="29"/>
      <c r="D26889"/>
      <c r="E26889" s="44"/>
      <c r="F26889" s="29"/>
      <c r="G26889" s="45"/>
      <c r="L26889"/>
      <c r="M26889" s="46"/>
    </row>
    <row r="26890" spans="1:13" x14ac:dyDescent="0.3">
      <c r="A26890"/>
      <c r="B26890"/>
      <c r="C26890" s="29"/>
      <c r="D26890"/>
      <c r="E26890" s="44"/>
      <c r="F26890" s="29"/>
      <c r="G26890" s="45"/>
      <c r="L26890"/>
      <c r="M26890" s="46"/>
    </row>
    <row r="26891" spans="1:13" x14ac:dyDescent="0.3">
      <c r="A26891"/>
      <c r="B26891"/>
      <c r="C26891" s="29"/>
      <c r="D26891"/>
      <c r="E26891" s="44"/>
      <c r="F26891" s="29"/>
      <c r="G26891" s="45"/>
      <c r="L26891"/>
      <c r="M26891" s="46"/>
    </row>
    <row r="26892" spans="1:13" x14ac:dyDescent="0.3">
      <c r="A26892"/>
      <c r="B26892"/>
      <c r="C26892" s="29"/>
      <c r="D26892"/>
      <c r="E26892" s="44"/>
      <c r="F26892" s="29"/>
      <c r="G26892" s="45"/>
      <c r="L26892"/>
      <c r="M26892" s="46"/>
    </row>
    <row r="26893" spans="1:13" x14ac:dyDescent="0.3">
      <c r="A26893"/>
      <c r="B26893"/>
      <c r="C26893" s="29"/>
      <c r="D26893"/>
      <c r="E26893" s="44"/>
      <c r="F26893" s="29"/>
      <c r="G26893" s="45"/>
      <c r="L26893"/>
      <c r="M26893" s="46"/>
    </row>
    <row r="26894" spans="1:13" x14ac:dyDescent="0.3">
      <c r="A26894"/>
      <c r="B26894"/>
      <c r="C26894" s="29"/>
      <c r="D26894"/>
      <c r="E26894" s="44"/>
      <c r="F26894" s="29"/>
      <c r="G26894" s="45"/>
      <c r="L26894"/>
      <c r="M26894" s="46"/>
    </row>
    <row r="26895" spans="1:13" x14ac:dyDescent="0.3">
      <c r="A26895"/>
      <c r="B26895"/>
      <c r="C26895" s="29"/>
      <c r="D26895"/>
      <c r="E26895" s="44"/>
      <c r="F26895" s="29"/>
      <c r="G26895" s="45"/>
      <c r="L26895"/>
      <c r="M26895" s="46"/>
    </row>
    <row r="26896" spans="1:13" x14ac:dyDescent="0.3">
      <c r="A26896"/>
      <c r="B26896"/>
      <c r="C26896" s="29"/>
      <c r="D26896"/>
      <c r="E26896" s="44"/>
      <c r="F26896" s="29"/>
      <c r="G26896" s="45"/>
      <c r="L26896"/>
      <c r="M26896" s="46"/>
    </row>
    <row r="26897" spans="1:13" x14ac:dyDescent="0.3">
      <c r="A26897"/>
      <c r="B26897"/>
      <c r="C26897" s="29"/>
      <c r="D26897"/>
      <c r="E26897" s="44"/>
      <c r="F26897" s="29"/>
      <c r="G26897" s="45"/>
      <c r="L26897"/>
      <c r="M26897" s="46"/>
    </row>
    <row r="26898" spans="1:13" x14ac:dyDescent="0.3">
      <c r="A26898"/>
      <c r="B26898"/>
      <c r="C26898" s="29"/>
      <c r="D26898"/>
      <c r="E26898" s="44"/>
      <c r="F26898" s="29"/>
      <c r="G26898" s="45"/>
      <c r="L26898"/>
      <c r="M26898" s="46"/>
    </row>
    <row r="26899" spans="1:13" x14ac:dyDescent="0.3">
      <c r="A26899"/>
      <c r="B26899"/>
      <c r="C26899" s="29"/>
      <c r="D26899"/>
      <c r="E26899" s="44"/>
      <c r="F26899" s="29"/>
      <c r="G26899" s="45"/>
      <c r="L26899"/>
      <c r="M26899" s="46"/>
    </row>
    <row r="26900" spans="1:13" x14ac:dyDescent="0.3">
      <c r="A26900"/>
      <c r="B26900"/>
      <c r="C26900" s="29"/>
      <c r="D26900"/>
      <c r="E26900" s="44"/>
      <c r="F26900" s="29"/>
      <c r="G26900" s="45"/>
      <c r="L26900"/>
      <c r="M26900" s="46"/>
    </row>
    <row r="26901" spans="1:13" x14ac:dyDescent="0.3">
      <c r="A26901"/>
      <c r="B26901"/>
      <c r="C26901" s="29"/>
      <c r="D26901"/>
      <c r="E26901" s="44"/>
      <c r="F26901" s="29"/>
      <c r="G26901" s="45"/>
      <c r="L26901"/>
      <c r="M26901" s="46"/>
    </row>
    <row r="26902" spans="1:13" x14ac:dyDescent="0.3">
      <c r="A26902"/>
      <c r="B26902"/>
      <c r="C26902" s="29"/>
      <c r="D26902"/>
      <c r="E26902" s="44"/>
      <c r="F26902" s="29"/>
      <c r="G26902" s="45"/>
      <c r="L26902"/>
      <c r="M26902" s="46"/>
    </row>
    <row r="26903" spans="1:13" x14ac:dyDescent="0.3">
      <c r="A26903"/>
      <c r="B26903"/>
      <c r="C26903" s="29"/>
      <c r="D26903"/>
      <c r="E26903" s="44"/>
      <c r="F26903" s="29"/>
      <c r="G26903" s="45"/>
      <c r="L26903"/>
      <c r="M26903" s="46"/>
    </row>
    <row r="26904" spans="1:13" x14ac:dyDescent="0.3">
      <c r="A26904"/>
      <c r="B26904"/>
      <c r="C26904" s="29"/>
      <c r="D26904"/>
      <c r="E26904" s="44"/>
      <c r="F26904" s="29"/>
      <c r="G26904" s="45"/>
      <c r="L26904"/>
      <c r="M26904" s="46"/>
    </row>
    <row r="26905" spans="1:13" x14ac:dyDescent="0.3">
      <c r="A26905"/>
      <c r="B26905"/>
      <c r="C26905" s="29"/>
      <c r="D26905"/>
      <c r="E26905" s="44"/>
      <c r="F26905" s="29"/>
      <c r="G26905" s="45"/>
      <c r="L26905"/>
      <c r="M26905" s="46"/>
    </row>
    <row r="26906" spans="1:13" x14ac:dyDescent="0.3">
      <c r="A26906"/>
      <c r="B26906"/>
      <c r="C26906" s="29"/>
      <c r="D26906"/>
      <c r="E26906" s="44"/>
      <c r="F26906" s="29"/>
      <c r="G26906" s="45"/>
      <c r="L26906"/>
      <c r="M26906" s="46"/>
    </row>
    <row r="26907" spans="1:13" x14ac:dyDescent="0.3">
      <c r="A26907"/>
      <c r="B26907"/>
      <c r="C26907" s="29"/>
      <c r="D26907"/>
      <c r="E26907" s="44"/>
      <c r="F26907" s="29"/>
      <c r="G26907" s="45"/>
      <c r="L26907"/>
      <c r="M26907" s="46"/>
    </row>
    <row r="26908" spans="1:13" x14ac:dyDescent="0.3">
      <c r="A26908"/>
      <c r="B26908"/>
      <c r="C26908" s="29"/>
      <c r="D26908"/>
      <c r="E26908" s="44"/>
      <c r="F26908" s="29"/>
      <c r="G26908" s="45"/>
      <c r="L26908"/>
      <c r="M26908" s="46"/>
    </row>
    <row r="26909" spans="1:13" x14ac:dyDescent="0.3">
      <c r="A26909"/>
      <c r="B26909"/>
      <c r="C26909" s="29"/>
      <c r="D26909"/>
      <c r="E26909" s="44"/>
      <c r="F26909" s="29"/>
      <c r="G26909" s="45"/>
      <c r="L26909"/>
      <c r="M26909" s="46"/>
    </row>
    <row r="26910" spans="1:13" x14ac:dyDescent="0.3">
      <c r="A26910"/>
      <c r="B26910"/>
      <c r="C26910" s="29"/>
      <c r="D26910"/>
      <c r="E26910" s="44"/>
      <c r="F26910" s="29"/>
      <c r="G26910" s="45"/>
      <c r="L26910"/>
      <c r="M26910" s="46"/>
    </row>
    <row r="26911" spans="1:13" x14ac:dyDescent="0.3">
      <c r="A26911"/>
      <c r="B26911"/>
      <c r="C26911" s="29"/>
      <c r="D26911"/>
      <c r="E26911" s="44"/>
      <c r="F26911" s="29"/>
      <c r="G26911" s="45"/>
      <c r="L26911"/>
      <c r="M26911" s="46"/>
    </row>
    <row r="26912" spans="1:13" x14ac:dyDescent="0.3">
      <c r="A26912"/>
      <c r="B26912"/>
      <c r="C26912" s="29"/>
      <c r="D26912"/>
      <c r="E26912" s="44"/>
      <c r="F26912" s="29"/>
      <c r="G26912" s="45"/>
      <c r="L26912"/>
      <c r="M26912" s="46"/>
    </row>
    <row r="26913" spans="1:13" x14ac:dyDescent="0.3">
      <c r="A26913"/>
      <c r="B26913"/>
      <c r="C26913" s="29"/>
      <c r="D26913"/>
      <c r="E26913" s="44"/>
      <c r="F26913" s="29"/>
      <c r="G26913" s="45"/>
      <c r="L26913"/>
      <c r="M26913" s="46"/>
    </row>
    <row r="26914" spans="1:13" x14ac:dyDescent="0.3">
      <c r="A26914"/>
      <c r="B26914"/>
      <c r="C26914" s="29"/>
      <c r="D26914"/>
      <c r="E26914" s="44"/>
      <c r="F26914" s="29"/>
      <c r="G26914" s="45"/>
      <c r="L26914"/>
      <c r="M26914" s="46"/>
    </row>
    <row r="26915" spans="1:13" x14ac:dyDescent="0.3">
      <c r="A26915"/>
      <c r="B26915"/>
      <c r="C26915" s="29"/>
      <c r="D26915"/>
      <c r="E26915" s="44"/>
      <c r="F26915" s="29"/>
      <c r="G26915" s="45"/>
      <c r="L26915"/>
      <c r="M26915" s="46"/>
    </row>
    <row r="26916" spans="1:13" x14ac:dyDescent="0.3">
      <c r="A26916"/>
      <c r="B26916"/>
      <c r="C26916" s="29"/>
      <c r="D26916"/>
      <c r="E26916" s="44"/>
      <c r="F26916" s="29"/>
      <c r="G26916" s="45"/>
      <c r="L26916"/>
      <c r="M26916" s="46"/>
    </row>
    <row r="26917" spans="1:13" x14ac:dyDescent="0.3">
      <c r="A26917"/>
      <c r="B26917"/>
      <c r="C26917" s="29"/>
      <c r="D26917"/>
      <c r="E26917" s="44"/>
      <c r="F26917" s="29"/>
      <c r="G26917" s="45"/>
      <c r="L26917"/>
      <c r="M26917" s="46"/>
    </row>
    <row r="26918" spans="1:13" x14ac:dyDescent="0.3">
      <c r="A26918"/>
      <c r="B26918"/>
      <c r="C26918" s="29"/>
      <c r="D26918"/>
      <c r="E26918" s="44"/>
      <c r="F26918" s="29"/>
      <c r="G26918" s="45"/>
      <c r="L26918"/>
      <c r="M26918" s="46"/>
    </row>
    <row r="26919" spans="1:13" x14ac:dyDescent="0.3">
      <c r="A26919"/>
      <c r="B26919"/>
      <c r="C26919" s="29"/>
      <c r="D26919"/>
      <c r="E26919" s="44"/>
      <c r="F26919" s="29"/>
      <c r="G26919" s="45"/>
      <c r="L26919"/>
      <c r="M26919" s="46"/>
    </row>
    <row r="26920" spans="1:13" x14ac:dyDescent="0.3">
      <c r="A26920"/>
      <c r="B26920"/>
      <c r="C26920" s="29"/>
      <c r="D26920"/>
      <c r="E26920" s="44"/>
      <c r="F26920" s="29"/>
      <c r="G26920" s="45"/>
      <c r="L26920"/>
      <c r="M26920" s="46"/>
    </row>
    <row r="26921" spans="1:13" x14ac:dyDescent="0.3">
      <c r="A26921"/>
      <c r="B26921"/>
      <c r="C26921" s="29"/>
      <c r="D26921"/>
      <c r="E26921" s="44"/>
      <c r="F26921" s="29"/>
      <c r="G26921" s="45"/>
      <c r="L26921"/>
      <c r="M26921" s="46"/>
    </row>
    <row r="26922" spans="1:13" x14ac:dyDescent="0.3">
      <c r="A26922"/>
      <c r="B26922"/>
      <c r="C26922" s="29"/>
      <c r="D26922"/>
      <c r="E26922" s="44"/>
      <c r="F26922" s="29"/>
      <c r="G26922" s="45"/>
      <c r="L26922"/>
      <c r="M26922" s="46"/>
    </row>
    <row r="26923" spans="1:13" x14ac:dyDescent="0.3">
      <c r="A26923"/>
      <c r="B26923"/>
      <c r="C26923" s="29"/>
      <c r="D26923"/>
      <c r="E26923" s="44"/>
      <c r="F26923" s="29"/>
      <c r="G26923" s="45"/>
      <c r="L26923"/>
      <c r="M26923" s="46"/>
    </row>
    <row r="26924" spans="1:13" x14ac:dyDescent="0.3">
      <c r="A26924"/>
      <c r="B26924"/>
      <c r="C26924" s="29"/>
      <c r="D26924"/>
      <c r="E26924" s="44"/>
      <c r="F26924" s="29"/>
      <c r="G26924" s="45"/>
      <c r="L26924"/>
      <c r="M26924" s="46"/>
    </row>
    <row r="26925" spans="1:13" x14ac:dyDescent="0.3">
      <c r="A26925"/>
      <c r="B26925"/>
      <c r="C26925" s="29"/>
      <c r="D26925"/>
      <c r="E26925" s="44"/>
      <c r="F26925" s="29"/>
      <c r="G26925" s="45"/>
      <c r="L26925"/>
      <c r="M26925" s="46"/>
    </row>
    <row r="26926" spans="1:13" x14ac:dyDescent="0.3">
      <c r="A26926"/>
      <c r="B26926"/>
      <c r="C26926" s="29"/>
      <c r="D26926"/>
      <c r="E26926" s="44"/>
      <c r="F26926" s="29"/>
      <c r="G26926" s="45"/>
      <c r="L26926"/>
      <c r="M26926" s="46"/>
    </row>
    <row r="26927" spans="1:13" x14ac:dyDescent="0.3">
      <c r="A26927"/>
      <c r="B26927"/>
      <c r="C26927" s="29"/>
      <c r="D26927"/>
      <c r="E26927" s="44"/>
      <c r="F26927" s="29"/>
      <c r="G26927" s="45"/>
      <c r="L26927"/>
      <c r="M26927" s="46"/>
    </row>
    <row r="26928" spans="1:13" x14ac:dyDescent="0.3">
      <c r="A26928"/>
      <c r="B26928"/>
      <c r="C26928" s="29"/>
      <c r="D26928"/>
      <c r="E26928" s="44"/>
      <c r="F26928" s="29"/>
      <c r="G26928" s="45"/>
      <c r="L26928"/>
      <c r="M26928" s="46"/>
    </row>
    <row r="26929" spans="1:13" x14ac:dyDescent="0.3">
      <c r="A26929"/>
      <c r="B26929"/>
      <c r="C26929" s="29"/>
      <c r="D26929"/>
      <c r="E26929" s="44"/>
      <c r="F26929" s="29"/>
      <c r="G26929" s="45"/>
      <c r="L26929"/>
      <c r="M26929" s="46"/>
    </row>
    <row r="26930" spans="1:13" x14ac:dyDescent="0.3">
      <c r="A26930"/>
      <c r="B26930"/>
      <c r="C26930" s="29"/>
      <c r="D26930"/>
      <c r="E26930" s="44"/>
      <c r="F26930" s="29"/>
      <c r="G26930" s="45"/>
      <c r="L26930"/>
      <c r="M26930" s="46"/>
    </row>
    <row r="26931" spans="1:13" x14ac:dyDescent="0.3">
      <c r="A26931"/>
      <c r="B26931"/>
      <c r="C26931" s="29"/>
      <c r="D26931"/>
      <c r="E26931" s="44"/>
      <c r="F26931" s="29"/>
      <c r="G26931" s="45"/>
      <c r="L26931"/>
      <c r="M26931" s="46"/>
    </row>
    <row r="26932" spans="1:13" x14ac:dyDescent="0.3">
      <c r="A26932"/>
      <c r="B26932"/>
      <c r="C26932" s="29"/>
      <c r="D26932"/>
      <c r="E26932" s="44"/>
      <c r="F26932" s="29"/>
      <c r="G26932" s="45"/>
      <c r="L26932"/>
      <c r="M26932" s="46"/>
    </row>
    <row r="26933" spans="1:13" x14ac:dyDescent="0.3">
      <c r="A26933"/>
      <c r="B26933"/>
      <c r="C26933" s="29"/>
      <c r="D26933"/>
      <c r="E26933" s="44"/>
      <c r="F26933" s="29"/>
      <c r="G26933" s="45"/>
      <c r="L26933"/>
      <c r="M26933" s="46"/>
    </row>
    <row r="26934" spans="1:13" x14ac:dyDescent="0.3">
      <c r="A26934"/>
      <c r="B26934"/>
      <c r="C26934" s="29"/>
      <c r="D26934"/>
      <c r="E26934" s="44"/>
      <c r="F26934" s="29"/>
      <c r="G26934" s="45"/>
      <c r="L26934"/>
      <c r="M26934" s="46"/>
    </row>
    <row r="26935" spans="1:13" x14ac:dyDescent="0.3">
      <c r="A26935"/>
      <c r="B26935"/>
      <c r="C26935" s="29"/>
      <c r="D26935"/>
      <c r="E26935" s="44"/>
      <c r="F26935" s="29"/>
      <c r="G26935" s="45"/>
      <c r="L26935"/>
      <c r="M26935" s="46"/>
    </row>
    <row r="26936" spans="1:13" x14ac:dyDescent="0.3">
      <c r="A26936"/>
      <c r="B26936"/>
      <c r="C26936" s="29"/>
      <c r="D26936"/>
      <c r="E26936" s="44"/>
      <c r="F26936" s="29"/>
      <c r="G26936" s="45"/>
      <c r="L26936"/>
      <c r="M26936" s="46"/>
    </row>
    <row r="26937" spans="1:13" x14ac:dyDescent="0.3">
      <c r="A26937"/>
      <c r="B26937"/>
      <c r="C26937" s="29"/>
      <c r="D26937"/>
      <c r="E26937" s="44"/>
      <c r="F26937" s="29"/>
      <c r="G26937" s="45"/>
      <c r="L26937"/>
      <c r="M26937" s="46"/>
    </row>
    <row r="26938" spans="1:13" x14ac:dyDescent="0.3">
      <c r="A26938"/>
      <c r="B26938"/>
      <c r="C26938" s="29"/>
      <c r="D26938"/>
      <c r="E26938" s="44"/>
      <c r="F26938" s="29"/>
      <c r="G26938" s="45"/>
      <c r="L26938"/>
      <c r="M26938" s="46"/>
    </row>
    <row r="26939" spans="1:13" x14ac:dyDescent="0.3">
      <c r="A26939"/>
      <c r="B26939"/>
      <c r="C26939" s="29"/>
      <c r="D26939"/>
      <c r="E26939" s="44"/>
      <c r="F26939" s="29"/>
      <c r="G26939" s="45"/>
      <c r="L26939"/>
      <c r="M26939" s="46"/>
    </row>
    <row r="26940" spans="1:13" x14ac:dyDescent="0.3">
      <c r="A26940"/>
      <c r="B26940"/>
      <c r="C26940" s="29"/>
      <c r="D26940"/>
      <c r="E26940" s="44"/>
      <c r="F26940" s="29"/>
      <c r="G26940" s="45"/>
      <c r="L26940"/>
      <c r="M26940" s="46"/>
    </row>
    <row r="26941" spans="1:13" x14ac:dyDescent="0.3">
      <c r="A26941"/>
      <c r="B26941"/>
      <c r="C26941" s="29"/>
      <c r="D26941"/>
      <c r="E26941" s="44"/>
      <c r="F26941" s="29"/>
      <c r="G26941" s="45"/>
      <c r="L26941"/>
      <c r="M26941" s="46"/>
    </row>
    <row r="26942" spans="1:13" x14ac:dyDescent="0.3">
      <c r="A26942"/>
      <c r="B26942"/>
      <c r="C26942" s="29"/>
      <c r="D26942"/>
      <c r="E26942" s="44"/>
      <c r="F26942" s="29"/>
      <c r="G26942" s="45"/>
      <c r="L26942"/>
      <c r="M26942" s="46"/>
    </row>
    <row r="26943" spans="1:13" x14ac:dyDescent="0.3">
      <c r="A26943"/>
      <c r="B26943"/>
      <c r="C26943" s="29"/>
      <c r="D26943"/>
      <c r="E26943" s="44"/>
      <c r="F26943" s="29"/>
      <c r="G26943" s="45"/>
      <c r="L26943"/>
      <c r="M26943" s="46"/>
    </row>
    <row r="26944" spans="1:13" x14ac:dyDescent="0.3">
      <c r="A26944"/>
      <c r="B26944"/>
      <c r="C26944" s="29"/>
      <c r="D26944"/>
      <c r="E26944" s="44"/>
      <c r="F26944" s="29"/>
      <c r="G26944" s="45"/>
      <c r="L26944"/>
      <c r="M26944" s="46"/>
    </row>
    <row r="26945" spans="1:13" x14ac:dyDescent="0.3">
      <c r="A26945"/>
      <c r="B26945"/>
      <c r="C26945" s="29"/>
      <c r="D26945"/>
      <c r="E26945" s="44"/>
      <c r="F26945" s="29"/>
      <c r="G26945" s="45"/>
      <c r="L26945"/>
      <c r="M26945" s="46"/>
    </row>
    <row r="26946" spans="1:13" x14ac:dyDescent="0.3">
      <c r="A26946"/>
      <c r="B26946"/>
      <c r="C26946" s="29"/>
      <c r="D26946"/>
      <c r="E26946" s="44"/>
      <c r="F26946" s="29"/>
      <c r="G26946" s="45"/>
      <c r="L26946"/>
      <c r="M26946" s="46"/>
    </row>
    <row r="26947" spans="1:13" x14ac:dyDescent="0.3">
      <c r="A26947"/>
      <c r="B26947"/>
      <c r="C26947" s="29"/>
      <c r="D26947"/>
      <c r="E26947" s="44"/>
      <c r="F26947" s="29"/>
      <c r="G26947" s="45"/>
      <c r="L26947"/>
      <c r="M26947" s="46"/>
    </row>
    <row r="26948" spans="1:13" x14ac:dyDescent="0.3">
      <c r="A26948"/>
      <c r="B26948"/>
      <c r="C26948" s="29"/>
      <c r="D26948"/>
      <c r="E26948" s="44"/>
      <c r="F26948" s="29"/>
      <c r="G26948" s="45"/>
      <c r="L26948"/>
      <c r="M26948" s="46"/>
    </row>
    <row r="26949" spans="1:13" x14ac:dyDescent="0.3">
      <c r="A26949"/>
      <c r="B26949"/>
      <c r="C26949" s="29"/>
      <c r="D26949"/>
      <c r="E26949" s="44"/>
      <c r="F26949" s="29"/>
      <c r="G26949" s="45"/>
      <c r="L26949"/>
      <c r="M26949" s="46"/>
    </row>
    <row r="26950" spans="1:13" x14ac:dyDescent="0.3">
      <c r="A26950"/>
      <c r="B26950"/>
      <c r="C26950" s="29"/>
      <c r="D26950"/>
      <c r="E26950" s="44"/>
      <c r="F26950" s="29"/>
      <c r="G26950" s="45"/>
      <c r="L26950"/>
      <c r="M26950" s="46"/>
    </row>
    <row r="26951" spans="1:13" x14ac:dyDescent="0.3">
      <c r="A26951"/>
      <c r="B26951"/>
      <c r="C26951" s="29"/>
      <c r="D26951"/>
      <c r="E26951" s="44"/>
      <c r="F26951" s="29"/>
      <c r="G26951" s="45"/>
      <c r="L26951"/>
      <c r="M26951" s="46"/>
    </row>
    <row r="26952" spans="1:13" x14ac:dyDescent="0.3">
      <c r="A26952"/>
      <c r="B26952"/>
      <c r="C26952" s="29"/>
      <c r="D26952"/>
      <c r="E26952" s="44"/>
      <c r="F26952" s="29"/>
      <c r="G26952" s="45"/>
      <c r="L26952"/>
      <c r="M26952" s="46"/>
    </row>
    <row r="26953" spans="1:13" x14ac:dyDescent="0.3">
      <c r="A26953"/>
      <c r="B26953"/>
      <c r="C26953" s="29"/>
      <c r="D26953"/>
      <c r="E26953" s="44"/>
      <c r="F26953" s="29"/>
      <c r="G26953" s="45"/>
      <c r="L26953"/>
      <c r="M26953" s="46"/>
    </row>
    <row r="26954" spans="1:13" x14ac:dyDescent="0.3">
      <c r="A26954"/>
      <c r="B26954"/>
      <c r="C26954" s="29"/>
      <c r="D26954"/>
      <c r="E26954" s="44"/>
      <c r="F26954" s="29"/>
      <c r="G26954" s="45"/>
      <c r="L26954"/>
      <c r="M26954" s="46"/>
    </row>
    <row r="26955" spans="1:13" x14ac:dyDescent="0.3">
      <c r="A26955"/>
      <c r="B26955"/>
      <c r="C26955" s="29"/>
      <c r="D26955"/>
      <c r="E26955" s="44"/>
      <c r="F26955" s="29"/>
      <c r="G26955" s="45"/>
      <c r="L26955"/>
      <c r="M26955" s="46"/>
    </row>
    <row r="26956" spans="1:13" x14ac:dyDescent="0.3">
      <c r="A26956"/>
      <c r="B26956"/>
      <c r="C26956" s="29"/>
      <c r="D26956"/>
      <c r="E26956" s="44"/>
      <c r="F26956" s="29"/>
      <c r="G26956" s="45"/>
      <c r="L26956"/>
      <c r="M26956" s="46"/>
    </row>
    <row r="26957" spans="1:13" x14ac:dyDescent="0.3">
      <c r="A26957"/>
      <c r="B26957"/>
      <c r="C26957" s="29"/>
      <c r="D26957"/>
      <c r="E26957" s="44"/>
      <c r="F26957" s="29"/>
      <c r="G26957" s="45"/>
      <c r="L26957"/>
      <c r="M26957" s="46"/>
    </row>
    <row r="26958" spans="1:13" x14ac:dyDescent="0.3">
      <c r="A26958"/>
      <c r="B26958"/>
      <c r="C26958" s="29"/>
      <c r="D26958"/>
      <c r="E26958" s="44"/>
      <c r="F26958" s="29"/>
      <c r="G26958" s="45"/>
      <c r="L26958"/>
      <c r="M26958" s="46"/>
    </row>
    <row r="26959" spans="1:13" x14ac:dyDescent="0.3">
      <c r="A26959"/>
      <c r="B26959"/>
      <c r="C26959" s="29"/>
      <c r="D26959"/>
      <c r="E26959" s="44"/>
      <c r="F26959" s="29"/>
      <c r="G26959" s="45"/>
      <c r="L26959"/>
      <c r="M26959" s="46"/>
    </row>
    <row r="26960" spans="1:13" x14ac:dyDescent="0.3">
      <c r="A26960"/>
      <c r="B26960"/>
      <c r="C26960" s="29"/>
      <c r="D26960"/>
      <c r="E26960" s="44"/>
      <c r="F26960" s="29"/>
      <c r="G26960" s="45"/>
      <c r="L26960"/>
      <c r="M26960" s="46"/>
    </row>
    <row r="26961" spans="1:13" x14ac:dyDescent="0.3">
      <c r="A26961"/>
      <c r="B26961"/>
      <c r="C26961" s="29"/>
      <c r="D26961"/>
      <c r="E26961" s="44"/>
      <c r="F26961" s="29"/>
      <c r="G26961" s="45"/>
      <c r="L26961"/>
      <c r="M26961" s="46"/>
    </row>
    <row r="26962" spans="1:13" x14ac:dyDescent="0.3">
      <c r="A26962"/>
      <c r="B26962"/>
      <c r="C26962" s="29"/>
      <c r="D26962"/>
      <c r="E26962" s="44"/>
      <c r="F26962" s="29"/>
      <c r="G26962" s="45"/>
      <c r="L26962"/>
      <c r="M26962" s="46"/>
    </row>
    <row r="26963" spans="1:13" x14ac:dyDescent="0.3">
      <c r="A26963"/>
      <c r="B26963"/>
      <c r="C26963" s="29"/>
      <c r="D26963"/>
      <c r="E26963" s="44"/>
      <c r="F26963" s="29"/>
      <c r="G26963" s="45"/>
      <c r="L26963"/>
      <c r="M26963" s="46"/>
    </row>
    <row r="26964" spans="1:13" x14ac:dyDescent="0.3">
      <c r="A26964"/>
      <c r="B26964"/>
      <c r="C26964" s="29"/>
      <c r="D26964"/>
      <c r="E26964" s="44"/>
      <c r="F26964" s="29"/>
      <c r="G26964" s="45"/>
      <c r="L26964"/>
      <c r="M26964" s="46"/>
    </row>
    <row r="26965" spans="1:13" x14ac:dyDescent="0.3">
      <c r="A26965"/>
      <c r="B26965"/>
      <c r="C26965" s="29"/>
      <c r="D26965"/>
      <c r="E26965" s="44"/>
      <c r="F26965" s="29"/>
      <c r="G26965" s="45"/>
      <c r="L26965"/>
      <c r="M26965" s="46"/>
    </row>
    <row r="26966" spans="1:13" x14ac:dyDescent="0.3">
      <c r="A26966"/>
      <c r="B26966"/>
      <c r="C26966" s="29"/>
      <c r="D26966"/>
      <c r="E26966" s="44"/>
      <c r="F26966" s="29"/>
      <c r="G26966" s="45"/>
      <c r="L26966"/>
      <c r="M26966" s="46"/>
    </row>
    <row r="26967" spans="1:13" x14ac:dyDescent="0.3">
      <c r="A26967"/>
      <c r="B26967"/>
      <c r="C26967" s="29"/>
      <c r="D26967"/>
      <c r="E26967" s="44"/>
      <c r="F26967" s="29"/>
      <c r="G26967" s="45"/>
      <c r="L26967"/>
      <c r="M26967" s="46"/>
    </row>
    <row r="26968" spans="1:13" x14ac:dyDescent="0.3">
      <c r="A26968"/>
      <c r="B26968"/>
      <c r="C26968" s="29"/>
      <c r="D26968"/>
      <c r="E26968" s="44"/>
      <c r="F26968" s="29"/>
      <c r="G26968" s="45"/>
      <c r="L26968"/>
      <c r="M26968" s="46"/>
    </row>
    <row r="26969" spans="1:13" x14ac:dyDescent="0.3">
      <c r="A26969"/>
      <c r="B26969"/>
      <c r="C26969" s="29"/>
      <c r="D26969"/>
      <c r="E26969" s="44"/>
      <c r="F26969" s="29"/>
      <c r="G26969" s="45"/>
      <c r="L26969"/>
      <c r="M26969" s="46"/>
    </row>
    <row r="26970" spans="1:13" x14ac:dyDescent="0.3">
      <c r="A26970"/>
      <c r="B26970"/>
      <c r="C26970" s="29"/>
      <c r="D26970"/>
      <c r="E26970" s="44"/>
      <c r="F26970" s="29"/>
      <c r="G26970" s="45"/>
      <c r="L26970"/>
      <c r="M26970" s="46"/>
    </row>
    <row r="26971" spans="1:13" x14ac:dyDescent="0.3">
      <c r="A26971"/>
      <c r="B26971"/>
      <c r="C26971" s="29"/>
      <c r="D26971"/>
      <c r="E26971" s="44"/>
      <c r="F26971" s="29"/>
      <c r="G26971" s="45"/>
      <c r="L26971"/>
      <c r="M26971" s="46"/>
    </row>
    <row r="26972" spans="1:13" x14ac:dyDescent="0.3">
      <c r="A26972"/>
      <c r="B26972"/>
      <c r="C26972" s="29"/>
      <c r="D26972"/>
      <c r="E26972" s="44"/>
      <c r="F26972" s="29"/>
      <c r="G26972" s="45"/>
      <c r="L26972"/>
      <c r="M26972" s="46"/>
    </row>
    <row r="26973" spans="1:13" x14ac:dyDescent="0.3">
      <c r="A26973"/>
      <c r="B26973"/>
      <c r="C26973" s="29"/>
      <c r="D26973"/>
      <c r="E26973" s="44"/>
      <c r="F26973" s="29"/>
      <c r="G26973" s="45"/>
      <c r="L26973"/>
      <c r="M26973" s="46"/>
    </row>
    <row r="26974" spans="1:13" x14ac:dyDescent="0.3">
      <c r="A26974"/>
      <c r="B26974"/>
      <c r="C26974" s="29"/>
      <c r="D26974"/>
      <c r="E26974" s="44"/>
      <c r="F26974" s="29"/>
      <c r="G26974" s="45"/>
      <c r="L26974"/>
      <c r="M26974" s="46"/>
    </row>
    <row r="26975" spans="1:13" x14ac:dyDescent="0.3">
      <c r="A26975"/>
      <c r="B26975"/>
      <c r="C26975" s="29"/>
      <c r="D26975"/>
      <c r="E26975" s="44"/>
      <c r="F26975" s="29"/>
      <c r="G26975" s="45"/>
      <c r="L26975"/>
      <c r="M26975" s="46"/>
    </row>
    <row r="26976" spans="1:13" x14ac:dyDescent="0.3">
      <c r="A26976"/>
      <c r="B26976"/>
      <c r="C26976" s="29"/>
      <c r="D26976"/>
      <c r="E26976" s="44"/>
      <c r="F26976" s="29"/>
      <c r="G26976" s="45"/>
      <c r="L26976"/>
      <c r="M26976" s="46"/>
    </row>
    <row r="26977" spans="1:13" x14ac:dyDescent="0.3">
      <c r="A26977"/>
      <c r="B26977"/>
      <c r="C26977" s="29"/>
      <c r="D26977"/>
      <c r="E26977" s="44"/>
      <c r="F26977" s="29"/>
      <c r="G26977" s="45"/>
      <c r="L26977"/>
      <c r="M26977" s="46"/>
    </row>
    <row r="26978" spans="1:13" x14ac:dyDescent="0.3">
      <c r="A26978"/>
      <c r="B26978"/>
      <c r="C26978" s="29"/>
      <c r="D26978"/>
      <c r="E26978" s="44"/>
      <c r="F26978" s="29"/>
      <c r="G26978" s="45"/>
      <c r="L26978"/>
      <c r="M26978" s="46"/>
    </row>
    <row r="26979" spans="1:13" x14ac:dyDescent="0.3">
      <c r="A26979"/>
      <c r="B26979"/>
      <c r="C26979" s="29"/>
      <c r="D26979"/>
      <c r="E26979" s="44"/>
      <c r="F26979" s="29"/>
      <c r="G26979" s="45"/>
      <c r="L26979"/>
      <c r="M26979" s="46"/>
    </row>
    <row r="26980" spans="1:13" x14ac:dyDescent="0.3">
      <c r="A26980"/>
      <c r="B26980"/>
      <c r="C26980" s="29"/>
      <c r="D26980"/>
      <c r="E26980" s="44"/>
      <c r="F26980" s="29"/>
      <c r="G26980" s="45"/>
      <c r="L26980"/>
      <c r="M26980" s="46"/>
    </row>
    <row r="26981" spans="1:13" x14ac:dyDescent="0.3">
      <c r="A26981"/>
      <c r="B26981"/>
      <c r="C26981" s="29"/>
      <c r="D26981"/>
      <c r="E26981" s="44"/>
      <c r="F26981" s="29"/>
      <c r="G26981" s="45"/>
      <c r="L26981"/>
      <c r="M26981" s="46"/>
    </row>
    <row r="26982" spans="1:13" x14ac:dyDescent="0.3">
      <c r="A26982"/>
      <c r="B26982"/>
      <c r="C26982" s="29"/>
      <c r="D26982"/>
      <c r="E26982" s="44"/>
      <c r="F26982" s="29"/>
      <c r="G26982" s="45"/>
      <c r="L26982"/>
      <c r="M26982" s="46"/>
    </row>
    <row r="26983" spans="1:13" x14ac:dyDescent="0.3">
      <c r="A26983"/>
      <c r="B26983"/>
      <c r="C26983" s="29"/>
      <c r="D26983"/>
      <c r="E26983" s="44"/>
      <c r="F26983" s="29"/>
      <c r="G26983" s="45"/>
      <c r="L26983"/>
      <c r="M26983" s="46"/>
    </row>
    <row r="26984" spans="1:13" x14ac:dyDescent="0.3">
      <c r="A26984"/>
      <c r="B26984"/>
      <c r="C26984" s="29"/>
      <c r="D26984"/>
      <c r="E26984" s="44"/>
      <c r="F26984" s="29"/>
      <c r="G26984" s="45"/>
      <c r="L26984"/>
      <c r="M26984" s="46"/>
    </row>
    <row r="26985" spans="1:13" x14ac:dyDescent="0.3">
      <c r="A26985"/>
      <c r="B26985"/>
      <c r="C26985" s="29"/>
      <c r="D26985"/>
      <c r="E26985" s="44"/>
      <c r="F26985" s="29"/>
      <c r="G26985" s="45"/>
      <c r="L26985"/>
      <c r="M26985" s="46"/>
    </row>
    <row r="26986" spans="1:13" x14ac:dyDescent="0.3">
      <c r="A26986"/>
      <c r="B26986"/>
      <c r="C26986" s="29"/>
      <c r="D26986"/>
      <c r="E26986" s="44"/>
      <c r="F26986" s="29"/>
      <c r="G26986" s="45"/>
      <c r="L26986"/>
      <c r="M26986" s="46"/>
    </row>
    <row r="26987" spans="1:13" x14ac:dyDescent="0.3">
      <c r="A26987"/>
      <c r="B26987"/>
      <c r="C26987" s="29"/>
      <c r="D26987"/>
      <c r="E26987" s="44"/>
      <c r="F26987" s="29"/>
      <c r="G26987" s="45"/>
      <c r="L26987"/>
      <c r="M26987" s="46"/>
    </row>
    <row r="26988" spans="1:13" x14ac:dyDescent="0.3">
      <c r="A26988"/>
      <c r="B26988"/>
      <c r="C26988" s="29"/>
      <c r="D26988"/>
      <c r="E26988" s="44"/>
      <c r="F26988" s="29"/>
      <c r="G26988" s="45"/>
      <c r="L26988"/>
      <c r="M26988" s="46"/>
    </row>
    <row r="26989" spans="1:13" x14ac:dyDescent="0.3">
      <c r="A26989"/>
      <c r="B26989"/>
      <c r="C26989" s="29"/>
      <c r="D26989"/>
      <c r="E26989" s="44"/>
      <c r="F26989" s="29"/>
      <c r="G26989" s="45"/>
      <c r="L26989"/>
      <c r="M26989" s="46"/>
    </row>
    <row r="26990" spans="1:13" x14ac:dyDescent="0.3">
      <c r="A26990"/>
      <c r="B26990"/>
      <c r="C26990" s="29"/>
      <c r="D26990"/>
      <c r="E26990" s="44"/>
      <c r="F26990" s="29"/>
      <c r="G26990" s="45"/>
      <c r="L26990"/>
      <c r="M26990" s="46"/>
    </row>
    <row r="26991" spans="1:13" x14ac:dyDescent="0.3">
      <c r="A26991"/>
      <c r="B26991"/>
      <c r="C26991" s="29"/>
      <c r="D26991"/>
      <c r="E26991" s="44"/>
      <c r="F26991" s="29"/>
      <c r="G26991" s="45"/>
      <c r="L26991"/>
      <c r="M26991" s="46"/>
    </row>
    <row r="26992" spans="1:13" x14ac:dyDescent="0.3">
      <c r="A26992"/>
      <c r="B26992"/>
      <c r="C26992" s="29"/>
      <c r="D26992"/>
      <c r="E26992" s="44"/>
      <c r="F26992" s="29"/>
      <c r="G26992" s="45"/>
      <c r="L26992"/>
      <c r="M26992" s="46"/>
    </row>
    <row r="26993" spans="1:13" x14ac:dyDescent="0.3">
      <c r="A26993"/>
      <c r="B26993"/>
      <c r="C26993" s="29"/>
      <c r="D26993"/>
      <c r="E26993" s="44"/>
      <c r="F26993" s="29"/>
      <c r="G26993" s="45"/>
      <c r="L26993"/>
      <c r="M26993" s="46"/>
    </row>
    <row r="26994" spans="1:13" x14ac:dyDescent="0.3">
      <c r="A26994"/>
      <c r="B26994"/>
      <c r="C26994" s="29"/>
      <c r="D26994"/>
      <c r="E26994" s="44"/>
      <c r="F26994" s="29"/>
      <c r="G26994" s="45"/>
      <c r="L26994"/>
      <c r="M26994" s="46"/>
    </row>
    <row r="26995" spans="1:13" x14ac:dyDescent="0.3">
      <c r="A26995"/>
      <c r="B26995"/>
      <c r="C26995" s="29"/>
      <c r="D26995"/>
      <c r="E26995" s="44"/>
      <c r="F26995" s="29"/>
      <c r="G26995" s="45"/>
      <c r="L26995"/>
      <c r="M26995" s="46"/>
    </row>
    <row r="26996" spans="1:13" x14ac:dyDescent="0.3">
      <c r="A26996"/>
      <c r="B26996"/>
      <c r="C26996" s="29"/>
      <c r="D26996"/>
      <c r="E26996" s="44"/>
      <c r="F26996" s="29"/>
      <c r="G26996" s="45"/>
      <c r="L26996"/>
      <c r="M26996" s="46"/>
    </row>
    <row r="26997" spans="1:13" x14ac:dyDescent="0.3">
      <c r="A26997"/>
      <c r="B26997"/>
      <c r="C26997" s="29"/>
      <c r="D26997"/>
      <c r="E26997" s="44"/>
      <c r="F26997" s="29"/>
      <c r="G26997" s="45"/>
      <c r="L26997"/>
      <c r="M26997" s="46"/>
    </row>
    <row r="26998" spans="1:13" x14ac:dyDescent="0.3">
      <c r="A26998"/>
      <c r="B26998"/>
      <c r="C26998" s="29"/>
      <c r="D26998"/>
      <c r="E26998" s="44"/>
      <c r="F26998" s="29"/>
      <c r="G26998" s="45"/>
      <c r="L26998"/>
      <c r="M26998" s="46"/>
    </row>
    <row r="26999" spans="1:13" x14ac:dyDescent="0.3">
      <c r="A26999"/>
      <c r="B26999"/>
      <c r="C26999" s="29"/>
      <c r="D26999"/>
      <c r="E26999" s="44"/>
      <c r="F26999" s="29"/>
      <c r="G26999" s="45"/>
      <c r="L26999"/>
      <c r="M26999" s="46"/>
    </row>
    <row r="27000" spans="1:13" x14ac:dyDescent="0.3">
      <c r="A27000"/>
      <c r="B27000"/>
      <c r="C27000" s="29"/>
      <c r="D27000"/>
      <c r="E27000" s="44"/>
      <c r="F27000" s="29"/>
      <c r="G27000" s="45"/>
      <c r="L27000"/>
      <c r="M27000" s="46"/>
    </row>
    <row r="27001" spans="1:13" x14ac:dyDescent="0.3">
      <c r="A27001"/>
      <c r="B27001"/>
      <c r="C27001" s="29"/>
      <c r="D27001"/>
      <c r="E27001" s="44"/>
      <c r="F27001" s="29"/>
      <c r="G27001" s="45"/>
      <c r="L27001"/>
      <c r="M27001" s="46"/>
    </row>
    <row r="27002" spans="1:13" x14ac:dyDescent="0.3">
      <c r="A27002"/>
      <c r="B27002"/>
      <c r="C27002" s="29"/>
      <c r="D27002"/>
      <c r="E27002" s="44"/>
      <c r="F27002" s="29"/>
      <c r="G27002" s="45"/>
      <c r="L27002"/>
      <c r="M27002" s="46"/>
    </row>
    <row r="27003" spans="1:13" x14ac:dyDescent="0.3">
      <c r="A27003"/>
      <c r="B27003"/>
      <c r="C27003" s="29"/>
      <c r="D27003"/>
      <c r="E27003" s="44"/>
      <c r="F27003" s="29"/>
      <c r="G27003" s="45"/>
      <c r="L27003"/>
      <c r="M27003" s="46"/>
    </row>
    <row r="27004" spans="1:13" x14ac:dyDescent="0.3">
      <c r="A27004"/>
      <c r="B27004"/>
      <c r="C27004" s="29"/>
      <c r="D27004"/>
      <c r="E27004" s="44"/>
      <c r="F27004" s="29"/>
      <c r="G27004" s="45"/>
      <c r="L27004"/>
      <c r="M27004" s="46"/>
    </row>
    <row r="27005" spans="1:13" x14ac:dyDescent="0.3">
      <c r="A27005"/>
      <c r="B27005"/>
      <c r="C27005" s="29"/>
      <c r="D27005"/>
      <c r="E27005" s="44"/>
      <c r="F27005" s="29"/>
      <c r="G27005" s="45"/>
      <c r="L27005"/>
      <c r="M27005" s="46"/>
    </row>
    <row r="27006" spans="1:13" x14ac:dyDescent="0.3">
      <c r="A27006"/>
      <c r="B27006"/>
      <c r="C27006" s="29"/>
      <c r="D27006"/>
      <c r="E27006" s="44"/>
      <c r="F27006" s="29"/>
      <c r="G27006" s="45"/>
      <c r="L27006"/>
      <c r="M27006" s="46"/>
    </row>
    <row r="27007" spans="1:13" x14ac:dyDescent="0.3">
      <c r="A27007"/>
      <c r="B27007"/>
      <c r="C27007" s="29"/>
      <c r="D27007"/>
      <c r="E27007" s="44"/>
      <c r="F27007" s="29"/>
      <c r="G27007" s="45"/>
      <c r="L27007"/>
      <c r="M27007" s="46"/>
    </row>
    <row r="27008" spans="1:13" x14ac:dyDescent="0.3">
      <c r="A27008"/>
      <c r="B27008"/>
      <c r="C27008" s="29"/>
      <c r="D27008"/>
      <c r="E27008" s="44"/>
      <c r="F27008" s="29"/>
      <c r="G27008" s="45"/>
      <c r="L27008"/>
      <c r="M27008" s="46"/>
    </row>
    <row r="27009" spans="1:13" x14ac:dyDescent="0.3">
      <c r="A27009"/>
      <c r="B27009"/>
      <c r="C27009" s="29"/>
      <c r="D27009"/>
      <c r="E27009" s="44"/>
      <c r="F27009" s="29"/>
      <c r="G27009" s="45"/>
      <c r="L27009"/>
      <c r="M27009" s="46"/>
    </row>
    <row r="27010" spans="1:13" x14ac:dyDescent="0.3">
      <c r="A27010"/>
      <c r="B27010"/>
      <c r="C27010" s="29"/>
      <c r="D27010"/>
      <c r="E27010" s="44"/>
      <c r="F27010" s="29"/>
      <c r="G27010" s="45"/>
      <c r="L27010"/>
      <c r="M27010" s="46"/>
    </row>
    <row r="27011" spans="1:13" x14ac:dyDescent="0.3">
      <c r="A27011"/>
      <c r="B27011"/>
      <c r="C27011" s="29"/>
      <c r="D27011"/>
      <c r="E27011" s="44"/>
      <c r="F27011" s="29"/>
      <c r="G27011" s="45"/>
      <c r="L27011"/>
      <c r="M27011" s="46"/>
    </row>
    <row r="27012" spans="1:13" x14ac:dyDescent="0.3">
      <c r="A27012"/>
      <c r="B27012"/>
      <c r="C27012" s="29"/>
      <c r="D27012"/>
      <c r="E27012" s="44"/>
      <c r="F27012" s="29"/>
      <c r="G27012" s="45"/>
      <c r="L27012"/>
      <c r="M27012" s="46"/>
    </row>
    <row r="27013" spans="1:13" x14ac:dyDescent="0.3">
      <c r="A27013"/>
      <c r="B27013"/>
      <c r="C27013" s="29"/>
      <c r="D27013"/>
      <c r="E27013" s="44"/>
      <c r="F27013" s="29"/>
      <c r="G27013" s="45"/>
      <c r="L27013"/>
      <c r="M27013" s="46"/>
    </row>
    <row r="27014" spans="1:13" x14ac:dyDescent="0.3">
      <c r="A27014"/>
      <c r="B27014"/>
      <c r="C27014" s="29"/>
      <c r="D27014"/>
      <c r="E27014" s="44"/>
      <c r="F27014" s="29"/>
      <c r="G27014" s="45"/>
      <c r="L27014"/>
      <c r="M27014" s="46"/>
    </row>
    <row r="27015" spans="1:13" x14ac:dyDescent="0.3">
      <c r="A27015"/>
      <c r="B27015"/>
      <c r="C27015" s="29"/>
      <c r="D27015"/>
      <c r="E27015" s="44"/>
      <c r="F27015" s="29"/>
      <c r="G27015" s="45"/>
      <c r="L27015"/>
      <c r="M27015" s="46"/>
    </row>
    <row r="27016" spans="1:13" x14ac:dyDescent="0.3">
      <c r="A27016"/>
      <c r="B27016"/>
      <c r="C27016" s="29"/>
      <c r="D27016"/>
      <c r="E27016" s="44"/>
      <c r="F27016" s="29"/>
      <c r="G27016" s="45"/>
      <c r="L27016"/>
      <c r="M27016" s="46"/>
    </row>
    <row r="27017" spans="1:13" x14ac:dyDescent="0.3">
      <c r="A27017"/>
      <c r="B27017"/>
      <c r="C27017" s="29"/>
      <c r="D27017"/>
      <c r="E27017" s="44"/>
      <c r="F27017" s="29"/>
      <c r="G27017" s="45"/>
      <c r="L27017"/>
      <c r="M27017" s="46"/>
    </row>
    <row r="27018" spans="1:13" x14ac:dyDescent="0.3">
      <c r="A27018"/>
      <c r="B27018"/>
      <c r="C27018" s="29"/>
      <c r="D27018"/>
      <c r="E27018" s="44"/>
      <c r="F27018" s="29"/>
      <c r="G27018" s="45"/>
      <c r="L27018"/>
      <c r="M27018" s="46"/>
    </row>
    <row r="27019" spans="1:13" x14ac:dyDescent="0.3">
      <c r="A27019"/>
      <c r="B27019"/>
      <c r="C27019" s="29"/>
      <c r="D27019"/>
      <c r="E27019" s="44"/>
      <c r="F27019" s="29"/>
      <c r="G27019" s="45"/>
      <c r="L27019"/>
      <c r="M27019" s="46"/>
    </row>
    <row r="27020" spans="1:13" x14ac:dyDescent="0.3">
      <c r="A27020"/>
      <c r="B27020"/>
      <c r="C27020" s="29"/>
      <c r="D27020"/>
      <c r="E27020" s="44"/>
      <c r="F27020" s="29"/>
      <c r="G27020" s="45"/>
      <c r="L27020"/>
      <c r="M27020" s="46"/>
    </row>
    <row r="27021" spans="1:13" x14ac:dyDescent="0.3">
      <c r="A27021"/>
      <c r="B27021"/>
      <c r="C27021" s="29"/>
      <c r="D27021"/>
      <c r="E27021" s="44"/>
      <c r="F27021" s="29"/>
      <c r="G27021" s="45"/>
      <c r="L27021"/>
      <c r="M27021" s="46"/>
    </row>
    <row r="27022" spans="1:13" x14ac:dyDescent="0.3">
      <c r="A27022"/>
      <c r="B27022"/>
      <c r="C27022" s="29"/>
      <c r="D27022"/>
      <c r="E27022" s="44"/>
      <c r="F27022" s="29"/>
      <c r="G27022" s="45"/>
      <c r="L27022"/>
      <c r="M27022" s="46"/>
    </row>
    <row r="27023" spans="1:13" x14ac:dyDescent="0.3">
      <c r="A27023"/>
      <c r="B27023"/>
      <c r="C27023" s="29"/>
      <c r="D27023"/>
      <c r="E27023" s="44"/>
      <c r="F27023" s="29"/>
      <c r="G27023" s="45"/>
      <c r="L27023"/>
      <c r="M27023" s="46"/>
    </row>
    <row r="27024" spans="1:13" x14ac:dyDescent="0.3">
      <c r="A27024"/>
      <c r="B27024"/>
      <c r="C27024" s="29"/>
      <c r="D27024"/>
      <c r="E27024" s="44"/>
      <c r="F27024" s="29"/>
      <c r="G27024" s="45"/>
      <c r="L27024"/>
      <c r="M27024" s="46"/>
    </row>
    <row r="27025" spans="1:13" x14ac:dyDescent="0.3">
      <c r="A27025"/>
      <c r="B27025"/>
      <c r="C27025" s="29"/>
      <c r="D27025"/>
      <c r="E27025" s="44"/>
      <c r="F27025" s="29"/>
      <c r="G27025" s="45"/>
      <c r="L27025"/>
      <c r="M27025" s="46"/>
    </row>
    <row r="27026" spans="1:13" x14ac:dyDescent="0.3">
      <c r="A27026"/>
      <c r="B27026"/>
      <c r="C27026" s="29"/>
      <c r="D27026"/>
      <c r="E27026" s="44"/>
      <c r="F27026" s="29"/>
      <c r="G27026" s="45"/>
      <c r="L27026"/>
      <c r="M27026" s="46"/>
    </row>
    <row r="27027" spans="1:13" x14ac:dyDescent="0.3">
      <c r="A27027"/>
      <c r="B27027"/>
      <c r="C27027" s="29"/>
      <c r="D27027"/>
      <c r="E27027" s="44"/>
      <c r="F27027" s="29"/>
      <c r="G27027" s="45"/>
      <c r="L27027"/>
      <c r="M27027" s="46"/>
    </row>
    <row r="27028" spans="1:13" x14ac:dyDescent="0.3">
      <c r="A27028"/>
      <c r="B27028"/>
      <c r="C27028" s="29"/>
      <c r="D27028"/>
      <c r="E27028" s="44"/>
      <c r="F27028" s="29"/>
      <c r="G27028" s="45"/>
      <c r="L27028"/>
      <c r="M27028" s="46"/>
    </row>
    <row r="27029" spans="1:13" x14ac:dyDescent="0.3">
      <c r="A27029"/>
      <c r="B27029"/>
      <c r="C27029" s="29"/>
      <c r="D27029"/>
      <c r="E27029" s="44"/>
      <c r="F27029" s="29"/>
      <c r="G27029" s="45"/>
      <c r="L27029"/>
      <c r="M27029" s="46"/>
    </row>
    <row r="27030" spans="1:13" x14ac:dyDescent="0.3">
      <c r="A27030"/>
      <c r="B27030"/>
      <c r="C27030" s="29"/>
      <c r="D27030"/>
      <c r="E27030" s="44"/>
      <c r="F27030" s="29"/>
      <c r="G27030" s="45"/>
      <c r="L27030"/>
      <c r="M27030" s="46"/>
    </row>
    <row r="27031" spans="1:13" x14ac:dyDescent="0.3">
      <c r="A27031"/>
      <c r="B27031"/>
      <c r="C27031" s="29"/>
      <c r="D27031"/>
      <c r="E27031" s="44"/>
      <c r="F27031" s="29"/>
      <c r="G27031" s="45"/>
      <c r="L27031"/>
      <c r="M27031" s="46"/>
    </row>
    <row r="27032" spans="1:13" x14ac:dyDescent="0.3">
      <c r="A27032"/>
      <c r="B27032"/>
      <c r="C27032" s="29"/>
      <c r="D27032"/>
      <c r="E27032" s="44"/>
      <c r="F27032" s="29"/>
      <c r="G27032" s="45"/>
      <c r="L27032"/>
      <c r="M27032" s="46"/>
    </row>
    <row r="27033" spans="1:13" x14ac:dyDescent="0.3">
      <c r="A27033"/>
      <c r="B27033"/>
      <c r="C27033" s="29"/>
      <c r="D27033"/>
      <c r="E27033" s="44"/>
      <c r="F27033" s="29"/>
      <c r="G27033" s="45"/>
      <c r="L27033"/>
      <c r="M27033" s="46"/>
    </row>
    <row r="27034" spans="1:13" x14ac:dyDescent="0.3">
      <c r="A27034"/>
      <c r="B27034"/>
      <c r="C27034" s="29"/>
      <c r="D27034"/>
      <c r="E27034" s="44"/>
      <c r="F27034" s="29"/>
      <c r="G27034" s="45"/>
      <c r="L27034"/>
      <c r="M27034" s="46"/>
    </row>
    <row r="27035" spans="1:13" x14ac:dyDescent="0.3">
      <c r="A27035"/>
      <c r="B27035"/>
      <c r="C27035" s="29"/>
      <c r="D27035"/>
      <c r="E27035" s="44"/>
      <c r="F27035" s="29"/>
      <c r="G27035" s="45"/>
      <c r="L27035"/>
      <c r="M27035" s="46"/>
    </row>
    <row r="27036" spans="1:13" x14ac:dyDescent="0.3">
      <c r="A27036"/>
      <c r="B27036"/>
      <c r="C27036" s="29"/>
      <c r="D27036"/>
      <c r="E27036" s="44"/>
      <c r="F27036" s="29"/>
      <c r="G27036" s="45"/>
      <c r="L27036"/>
      <c r="M27036" s="46"/>
    </row>
    <row r="27037" spans="1:13" x14ac:dyDescent="0.3">
      <c r="A27037"/>
      <c r="B27037"/>
      <c r="C27037" s="29"/>
      <c r="D27037"/>
      <c r="E27037" s="44"/>
      <c r="F27037" s="29"/>
      <c r="G27037" s="45"/>
      <c r="L27037"/>
      <c r="M27037" s="46"/>
    </row>
    <row r="27038" spans="1:13" x14ac:dyDescent="0.3">
      <c r="A27038"/>
      <c r="B27038"/>
      <c r="C27038" s="29"/>
      <c r="D27038"/>
      <c r="E27038" s="44"/>
      <c r="F27038" s="29"/>
      <c r="G27038" s="45"/>
      <c r="L27038"/>
      <c r="M27038" s="46"/>
    </row>
    <row r="27039" spans="1:13" x14ac:dyDescent="0.3">
      <c r="A27039"/>
      <c r="B27039"/>
      <c r="C27039" s="29"/>
      <c r="D27039"/>
      <c r="E27039" s="44"/>
      <c r="F27039" s="29"/>
      <c r="G27039" s="45"/>
      <c r="L27039"/>
      <c r="M27039" s="46"/>
    </row>
    <row r="27040" spans="1:13" x14ac:dyDescent="0.3">
      <c r="A27040"/>
      <c r="B27040"/>
      <c r="C27040" s="29"/>
      <c r="D27040"/>
      <c r="E27040" s="44"/>
      <c r="F27040" s="29"/>
      <c r="G27040" s="45"/>
      <c r="L27040"/>
      <c r="M27040" s="46"/>
    </row>
    <row r="27041" spans="1:13" x14ac:dyDescent="0.3">
      <c r="A27041"/>
      <c r="B27041"/>
      <c r="C27041" s="29"/>
      <c r="D27041"/>
      <c r="E27041" s="44"/>
      <c r="F27041" s="29"/>
      <c r="G27041" s="45"/>
      <c r="L27041"/>
      <c r="M27041" s="46"/>
    </row>
    <row r="27042" spans="1:13" x14ac:dyDescent="0.3">
      <c r="A27042"/>
      <c r="B27042"/>
      <c r="C27042" s="29"/>
      <c r="D27042"/>
      <c r="E27042" s="44"/>
      <c r="F27042" s="29"/>
      <c r="G27042" s="45"/>
      <c r="L27042"/>
      <c r="M27042" s="46"/>
    </row>
    <row r="27043" spans="1:13" x14ac:dyDescent="0.3">
      <c r="A27043"/>
      <c r="B27043"/>
      <c r="C27043" s="29"/>
      <c r="D27043"/>
      <c r="E27043" s="44"/>
      <c r="F27043" s="29"/>
      <c r="G27043" s="45"/>
      <c r="L27043"/>
      <c r="M27043" s="46"/>
    </row>
    <row r="27044" spans="1:13" x14ac:dyDescent="0.3">
      <c r="A27044"/>
      <c r="B27044"/>
      <c r="C27044" s="29"/>
      <c r="D27044"/>
      <c r="E27044" s="44"/>
      <c r="F27044" s="29"/>
      <c r="G27044" s="45"/>
      <c r="L27044"/>
      <c r="M27044" s="46"/>
    </row>
    <row r="27045" spans="1:13" x14ac:dyDescent="0.3">
      <c r="A27045"/>
      <c r="B27045"/>
      <c r="C27045" s="29"/>
      <c r="D27045"/>
      <c r="E27045" s="44"/>
      <c r="F27045" s="29"/>
      <c r="G27045" s="45"/>
      <c r="L27045"/>
      <c r="M27045" s="46"/>
    </row>
    <row r="27046" spans="1:13" x14ac:dyDescent="0.3">
      <c r="A27046"/>
      <c r="B27046"/>
      <c r="C27046" s="29"/>
      <c r="D27046"/>
      <c r="E27046" s="44"/>
      <c r="F27046" s="29"/>
      <c r="G27046" s="45"/>
      <c r="L27046"/>
      <c r="M27046" s="46"/>
    </row>
    <row r="27047" spans="1:13" x14ac:dyDescent="0.3">
      <c r="A27047"/>
      <c r="B27047"/>
      <c r="C27047" s="29"/>
      <c r="D27047"/>
      <c r="E27047" s="44"/>
      <c r="F27047" s="29"/>
      <c r="G27047" s="45"/>
      <c r="L27047"/>
      <c r="M27047" s="46"/>
    </row>
    <row r="27048" spans="1:13" x14ac:dyDescent="0.3">
      <c r="A27048"/>
      <c r="B27048"/>
      <c r="C27048" s="29"/>
      <c r="D27048"/>
      <c r="E27048" s="44"/>
      <c r="F27048" s="29"/>
      <c r="G27048" s="45"/>
      <c r="L27048"/>
      <c r="M27048" s="46"/>
    </row>
    <row r="27049" spans="1:13" x14ac:dyDescent="0.3">
      <c r="A27049"/>
      <c r="B27049"/>
      <c r="C27049" s="29"/>
      <c r="D27049"/>
      <c r="E27049" s="44"/>
      <c r="F27049" s="29"/>
      <c r="G27049" s="45"/>
      <c r="L27049"/>
      <c r="M27049" s="46"/>
    </row>
    <row r="27050" spans="1:13" x14ac:dyDescent="0.3">
      <c r="A27050"/>
      <c r="B27050"/>
      <c r="C27050" s="29"/>
      <c r="D27050"/>
      <c r="E27050" s="44"/>
      <c r="F27050" s="29"/>
      <c r="G27050" s="45"/>
      <c r="L27050"/>
      <c r="M27050" s="46"/>
    </row>
    <row r="27051" spans="1:13" x14ac:dyDescent="0.3">
      <c r="A27051"/>
      <c r="B27051"/>
      <c r="C27051" s="29"/>
      <c r="D27051"/>
      <c r="E27051" s="44"/>
      <c r="F27051" s="29"/>
      <c r="G27051" s="45"/>
      <c r="L27051"/>
      <c r="M27051" s="46"/>
    </row>
    <row r="27052" spans="1:13" x14ac:dyDescent="0.3">
      <c r="A27052"/>
      <c r="B27052"/>
      <c r="C27052" s="29"/>
      <c r="D27052"/>
      <c r="E27052" s="44"/>
      <c r="F27052" s="29"/>
      <c r="G27052" s="45"/>
      <c r="L27052"/>
      <c r="M27052" s="46"/>
    </row>
    <row r="27053" spans="1:13" x14ac:dyDescent="0.3">
      <c r="A27053"/>
      <c r="B27053"/>
      <c r="C27053" s="29"/>
      <c r="D27053"/>
      <c r="E27053" s="44"/>
      <c r="F27053" s="29"/>
      <c r="G27053" s="45"/>
      <c r="L27053"/>
      <c r="M27053" s="46"/>
    </row>
    <row r="27054" spans="1:13" x14ac:dyDescent="0.3">
      <c r="A27054"/>
      <c r="B27054"/>
      <c r="C27054" s="29"/>
      <c r="D27054"/>
      <c r="E27054" s="44"/>
      <c r="F27054" s="29"/>
      <c r="G27054" s="45"/>
      <c r="L27054"/>
      <c r="M27054" s="46"/>
    </row>
    <row r="27055" spans="1:13" x14ac:dyDescent="0.3">
      <c r="A27055"/>
      <c r="B27055"/>
      <c r="C27055" s="29"/>
      <c r="D27055"/>
      <c r="E27055" s="44"/>
      <c r="F27055" s="29"/>
      <c r="G27055" s="45"/>
      <c r="L27055"/>
      <c r="M27055" s="46"/>
    </row>
    <row r="27056" spans="1:13" x14ac:dyDescent="0.3">
      <c r="A27056"/>
      <c r="B27056"/>
      <c r="C27056" s="29"/>
      <c r="D27056"/>
      <c r="E27056" s="44"/>
      <c r="F27056" s="29"/>
      <c r="G27056" s="45"/>
      <c r="L27056"/>
      <c r="M27056" s="46"/>
    </row>
    <row r="27057" spans="1:13" x14ac:dyDescent="0.3">
      <c r="A27057"/>
      <c r="B27057"/>
      <c r="C27057" s="29"/>
      <c r="D27057"/>
      <c r="E27057" s="44"/>
      <c r="F27057" s="29"/>
      <c r="G27057" s="45"/>
      <c r="L27057"/>
      <c r="M27057" s="46"/>
    </row>
    <row r="27058" spans="1:13" x14ac:dyDescent="0.3">
      <c r="A27058"/>
      <c r="B27058"/>
      <c r="C27058" s="29"/>
      <c r="D27058"/>
      <c r="E27058" s="44"/>
      <c r="F27058" s="29"/>
      <c r="G27058" s="45"/>
      <c r="L27058"/>
      <c r="M27058" s="46"/>
    </row>
    <row r="27059" spans="1:13" x14ac:dyDescent="0.3">
      <c r="A27059"/>
      <c r="B27059"/>
      <c r="C27059" s="29"/>
      <c r="D27059"/>
      <c r="E27059" s="44"/>
      <c r="F27059" s="29"/>
      <c r="G27059" s="45"/>
      <c r="L27059"/>
      <c r="M27059" s="46"/>
    </row>
    <row r="27060" spans="1:13" x14ac:dyDescent="0.3">
      <c r="A27060"/>
      <c r="B27060"/>
      <c r="C27060" s="29"/>
      <c r="D27060"/>
      <c r="E27060" s="44"/>
      <c r="F27060" s="29"/>
      <c r="G27060" s="45"/>
      <c r="L27060"/>
      <c r="M27060" s="46"/>
    </row>
    <row r="27061" spans="1:13" x14ac:dyDescent="0.3">
      <c r="A27061"/>
      <c r="B27061"/>
      <c r="C27061" s="29"/>
      <c r="D27061"/>
      <c r="E27061" s="44"/>
      <c r="F27061" s="29"/>
      <c r="G27061" s="45"/>
      <c r="L27061"/>
      <c r="M27061" s="46"/>
    </row>
    <row r="27062" spans="1:13" x14ac:dyDescent="0.3">
      <c r="A27062"/>
      <c r="B27062"/>
      <c r="C27062" s="29"/>
      <c r="D27062"/>
      <c r="E27062" s="44"/>
      <c r="F27062" s="29"/>
      <c r="G27062" s="45"/>
      <c r="L27062"/>
      <c r="M27062" s="46"/>
    </row>
    <row r="27063" spans="1:13" x14ac:dyDescent="0.3">
      <c r="A27063"/>
      <c r="B27063"/>
      <c r="C27063" s="29"/>
      <c r="D27063"/>
      <c r="E27063" s="44"/>
      <c r="F27063" s="29"/>
      <c r="G27063" s="45"/>
      <c r="L27063"/>
      <c r="M27063" s="46"/>
    </row>
    <row r="27064" spans="1:13" x14ac:dyDescent="0.3">
      <c r="A27064"/>
      <c r="B27064"/>
      <c r="C27064" s="29"/>
      <c r="D27064"/>
      <c r="E27064" s="44"/>
      <c r="F27064" s="29"/>
      <c r="G27064" s="45"/>
      <c r="L27064"/>
      <c r="M27064" s="46"/>
    </row>
    <row r="27065" spans="1:13" x14ac:dyDescent="0.3">
      <c r="A27065"/>
      <c r="B27065"/>
      <c r="C27065" s="29"/>
      <c r="D27065"/>
      <c r="E27065" s="44"/>
      <c r="F27065" s="29"/>
      <c r="G27065" s="45"/>
      <c r="L27065"/>
      <c r="M27065" s="46"/>
    </row>
    <row r="27066" spans="1:13" x14ac:dyDescent="0.3">
      <c r="A27066"/>
      <c r="B27066"/>
      <c r="C27066" s="29"/>
      <c r="D27066"/>
      <c r="E27066" s="44"/>
      <c r="F27066" s="29"/>
      <c r="G27066" s="45"/>
      <c r="L27066"/>
      <c r="M27066" s="46"/>
    </row>
    <row r="27067" spans="1:13" x14ac:dyDescent="0.3">
      <c r="A27067"/>
      <c r="B27067"/>
      <c r="C27067" s="29"/>
      <c r="D27067"/>
      <c r="E27067" s="44"/>
      <c r="F27067" s="29"/>
      <c r="G27067" s="45"/>
      <c r="L27067"/>
      <c r="M27067" s="46"/>
    </row>
    <row r="27068" spans="1:13" x14ac:dyDescent="0.3">
      <c r="A27068"/>
      <c r="B27068"/>
      <c r="C27068" s="29"/>
      <c r="D27068"/>
      <c r="E27068" s="44"/>
      <c r="F27068" s="29"/>
      <c r="G27068" s="45"/>
      <c r="L27068"/>
      <c r="M27068" s="46"/>
    </row>
    <row r="27069" spans="1:13" x14ac:dyDescent="0.3">
      <c r="A27069"/>
      <c r="B27069"/>
      <c r="C27069" s="29"/>
      <c r="D27069"/>
      <c r="E27069" s="44"/>
      <c r="F27069" s="29"/>
      <c r="G27069" s="45"/>
      <c r="L27069"/>
      <c r="M27069" s="46"/>
    </row>
    <row r="27070" spans="1:13" x14ac:dyDescent="0.3">
      <c r="A27070"/>
      <c r="B27070"/>
      <c r="C27070" s="29"/>
      <c r="D27070"/>
      <c r="E27070" s="44"/>
      <c r="F27070" s="29"/>
      <c r="G27070" s="45"/>
      <c r="L27070"/>
      <c r="M27070" s="46"/>
    </row>
    <row r="27071" spans="1:13" x14ac:dyDescent="0.3">
      <c r="A27071"/>
      <c r="B27071"/>
      <c r="C27071" s="29"/>
      <c r="D27071"/>
      <c r="E27071" s="44"/>
      <c r="F27071" s="29"/>
      <c r="G27071" s="45"/>
      <c r="L27071"/>
      <c r="M27071" s="46"/>
    </row>
    <row r="27072" spans="1:13" x14ac:dyDescent="0.3">
      <c r="A27072"/>
      <c r="B27072"/>
      <c r="C27072" s="29"/>
      <c r="D27072"/>
      <c r="E27072" s="44"/>
      <c r="F27072" s="29"/>
      <c r="G27072" s="45"/>
      <c r="L27072"/>
      <c r="M27072" s="46"/>
    </row>
    <row r="27073" spans="1:13" x14ac:dyDescent="0.3">
      <c r="A27073"/>
      <c r="B27073"/>
      <c r="C27073" s="29"/>
      <c r="D27073"/>
      <c r="E27073" s="44"/>
      <c r="F27073" s="29"/>
      <c r="G27073" s="45"/>
      <c r="L27073"/>
      <c r="M27073" s="46"/>
    </row>
    <row r="27074" spans="1:13" x14ac:dyDescent="0.3">
      <c r="A27074"/>
      <c r="B27074"/>
      <c r="C27074" s="29"/>
      <c r="D27074"/>
      <c r="E27074" s="44"/>
      <c r="F27074" s="29"/>
      <c r="G27074" s="45"/>
      <c r="L27074"/>
      <c r="M27074" s="46"/>
    </row>
    <row r="27075" spans="1:13" x14ac:dyDescent="0.3">
      <c r="A27075"/>
      <c r="B27075"/>
      <c r="C27075" s="29"/>
      <c r="D27075"/>
      <c r="E27075" s="44"/>
      <c r="F27075" s="29"/>
      <c r="G27075" s="45"/>
      <c r="L27075"/>
      <c r="M27075" s="46"/>
    </row>
    <row r="27076" spans="1:13" x14ac:dyDescent="0.3">
      <c r="A27076"/>
      <c r="B27076"/>
      <c r="C27076" s="29"/>
      <c r="D27076"/>
      <c r="E27076" s="44"/>
      <c r="F27076" s="29"/>
      <c r="G27076" s="45"/>
      <c r="L27076"/>
      <c r="M27076" s="46"/>
    </row>
    <row r="27077" spans="1:13" x14ac:dyDescent="0.3">
      <c r="A27077"/>
      <c r="B27077"/>
      <c r="C27077" s="29"/>
      <c r="D27077"/>
      <c r="E27077" s="44"/>
      <c r="F27077" s="29"/>
      <c r="G27077" s="45"/>
      <c r="L27077"/>
      <c r="M27077" s="46"/>
    </row>
    <row r="27078" spans="1:13" x14ac:dyDescent="0.3">
      <c r="A27078"/>
      <c r="B27078"/>
      <c r="C27078" s="29"/>
      <c r="D27078"/>
      <c r="E27078" s="44"/>
      <c r="F27078" s="29"/>
      <c r="G27078" s="45"/>
      <c r="L27078"/>
      <c r="M27078" s="46"/>
    </row>
    <row r="27079" spans="1:13" x14ac:dyDescent="0.3">
      <c r="A27079"/>
      <c r="B27079"/>
      <c r="C27079" s="29"/>
      <c r="D27079"/>
      <c r="E27079" s="44"/>
      <c r="F27079" s="29"/>
      <c r="G27079" s="45"/>
      <c r="L27079"/>
      <c r="M27079" s="46"/>
    </row>
    <row r="27080" spans="1:13" x14ac:dyDescent="0.3">
      <c r="A27080"/>
      <c r="B27080"/>
      <c r="C27080" s="29"/>
      <c r="D27080"/>
      <c r="E27080" s="44"/>
      <c r="F27080" s="29"/>
      <c r="G27080" s="45"/>
      <c r="L27080"/>
      <c r="M27080" s="46"/>
    </row>
    <row r="27081" spans="1:13" x14ac:dyDescent="0.3">
      <c r="A27081"/>
      <c r="B27081"/>
      <c r="C27081" s="29"/>
      <c r="D27081"/>
      <c r="E27081" s="44"/>
      <c r="F27081" s="29"/>
      <c r="G27081" s="45"/>
      <c r="L27081"/>
      <c r="M27081" s="46"/>
    </row>
    <row r="27082" spans="1:13" x14ac:dyDescent="0.3">
      <c r="A27082"/>
      <c r="B27082"/>
      <c r="C27082" s="29"/>
      <c r="D27082"/>
      <c r="E27082" s="44"/>
      <c r="F27082" s="29"/>
      <c r="G27082" s="45"/>
      <c r="L27082"/>
      <c r="M27082" s="46"/>
    </row>
    <row r="27083" spans="1:13" x14ac:dyDescent="0.3">
      <c r="A27083"/>
      <c r="B27083"/>
      <c r="C27083" s="29"/>
      <c r="D27083"/>
      <c r="E27083" s="44"/>
      <c r="F27083" s="29"/>
      <c r="G27083" s="45"/>
      <c r="L27083"/>
      <c r="M27083" s="46"/>
    </row>
    <row r="27084" spans="1:13" x14ac:dyDescent="0.3">
      <c r="A27084"/>
      <c r="B27084"/>
      <c r="C27084" s="29"/>
      <c r="D27084"/>
      <c r="E27084" s="44"/>
      <c r="F27084" s="29"/>
      <c r="G27084" s="45"/>
      <c r="L27084"/>
      <c r="M27084" s="46"/>
    </row>
    <row r="27085" spans="1:13" x14ac:dyDescent="0.3">
      <c r="A27085"/>
      <c r="B27085"/>
      <c r="C27085" s="29"/>
      <c r="D27085"/>
      <c r="E27085" s="44"/>
      <c r="F27085" s="29"/>
      <c r="G27085" s="45"/>
      <c r="L27085"/>
      <c r="M27085" s="46"/>
    </row>
    <row r="27086" spans="1:13" x14ac:dyDescent="0.3">
      <c r="A27086"/>
      <c r="B27086"/>
      <c r="C27086" s="29"/>
      <c r="D27086"/>
      <c r="E27086" s="44"/>
      <c r="F27086" s="29"/>
      <c r="G27086" s="45"/>
      <c r="L27086"/>
      <c r="M27086" s="46"/>
    </row>
    <row r="27087" spans="1:13" x14ac:dyDescent="0.3">
      <c r="A27087"/>
      <c r="B27087"/>
      <c r="C27087" s="29"/>
      <c r="D27087"/>
      <c r="E27087" s="44"/>
      <c r="F27087" s="29"/>
      <c r="G27087" s="45"/>
      <c r="L27087"/>
      <c r="M27087" s="46"/>
    </row>
    <row r="27088" spans="1:13" x14ac:dyDescent="0.3">
      <c r="A27088"/>
      <c r="B27088"/>
      <c r="C27088" s="29"/>
      <c r="D27088"/>
      <c r="E27088" s="44"/>
      <c r="F27088" s="29"/>
      <c r="G27088" s="45"/>
      <c r="L27088"/>
      <c r="M27088" s="46"/>
    </row>
    <row r="27089" spans="1:13" x14ac:dyDescent="0.3">
      <c r="A27089"/>
      <c r="B27089"/>
      <c r="C27089" s="29"/>
      <c r="D27089"/>
      <c r="E27089" s="44"/>
      <c r="F27089" s="29"/>
      <c r="G27089" s="45"/>
      <c r="L27089"/>
      <c r="M27089" s="46"/>
    </row>
    <row r="27090" spans="1:13" x14ac:dyDescent="0.3">
      <c r="A27090"/>
      <c r="B27090"/>
      <c r="C27090" s="29"/>
      <c r="D27090"/>
      <c r="E27090" s="44"/>
      <c r="F27090" s="29"/>
      <c r="G27090" s="45"/>
      <c r="L27090"/>
      <c r="M27090" s="46"/>
    </row>
    <row r="27091" spans="1:13" x14ac:dyDescent="0.3">
      <c r="A27091"/>
      <c r="B27091"/>
      <c r="C27091" s="29"/>
      <c r="D27091"/>
      <c r="E27091" s="44"/>
      <c r="F27091" s="29"/>
      <c r="G27091" s="45"/>
      <c r="L27091"/>
      <c r="M27091" s="46"/>
    </row>
    <row r="27092" spans="1:13" x14ac:dyDescent="0.3">
      <c r="A27092"/>
      <c r="B27092"/>
      <c r="C27092" s="29"/>
      <c r="D27092"/>
      <c r="E27092" s="44"/>
      <c r="F27092" s="29"/>
      <c r="G27092" s="45"/>
      <c r="L27092"/>
      <c r="M27092" s="46"/>
    </row>
    <row r="27093" spans="1:13" x14ac:dyDescent="0.3">
      <c r="A27093"/>
      <c r="B27093"/>
      <c r="C27093" s="29"/>
      <c r="D27093"/>
      <c r="E27093" s="44"/>
      <c r="F27093" s="29"/>
      <c r="G27093" s="45"/>
      <c r="L27093"/>
      <c r="M27093" s="46"/>
    </row>
    <row r="27094" spans="1:13" x14ac:dyDescent="0.3">
      <c r="A27094"/>
      <c r="B27094"/>
      <c r="C27094" s="29"/>
      <c r="D27094"/>
      <c r="E27094" s="44"/>
      <c r="F27094" s="29"/>
      <c r="G27094" s="45"/>
      <c r="L27094"/>
      <c r="M27094" s="46"/>
    </row>
    <row r="27095" spans="1:13" x14ac:dyDescent="0.3">
      <c r="A27095"/>
      <c r="B27095"/>
      <c r="C27095" s="29"/>
      <c r="D27095"/>
      <c r="E27095" s="44"/>
      <c r="F27095" s="29"/>
      <c r="G27095" s="45"/>
      <c r="L27095"/>
      <c r="M27095" s="46"/>
    </row>
    <row r="27096" spans="1:13" x14ac:dyDescent="0.3">
      <c r="A27096"/>
      <c r="B27096"/>
      <c r="C27096" s="29"/>
      <c r="D27096"/>
      <c r="E27096" s="44"/>
      <c r="F27096" s="29"/>
      <c r="G27096" s="45"/>
      <c r="L27096"/>
      <c r="M27096" s="46"/>
    </row>
    <row r="27097" spans="1:13" x14ac:dyDescent="0.3">
      <c r="A27097"/>
      <c r="B27097"/>
      <c r="C27097" s="29"/>
      <c r="D27097"/>
      <c r="E27097" s="44"/>
      <c r="F27097" s="29"/>
      <c r="G27097" s="45"/>
      <c r="L27097"/>
      <c r="M27097" s="46"/>
    </row>
    <row r="27098" spans="1:13" x14ac:dyDescent="0.3">
      <c r="A27098"/>
      <c r="B27098"/>
      <c r="C27098" s="29"/>
      <c r="D27098"/>
      <c r="E27098" s="44"/>
      <c r="F27098" s="29"/>
      <c r="G27098" s="45"/>
      <c r="L27098"/>
      <c r="M27098" s="46"/>
    </row>
    <row r="27099" spans="1:13" x14ac:dyDescent="0.3">
      <c r="A27099"/>
      <c r="B27099"/>
      <c r="C27099" s="29"/>
      <c r="D27099"/>
      <c r="E27099" s="44"/>
      <c r="F27099" s="29"/>
      <c r="G27099" s="45"/>
      <c r="L27099"/>
      <c r="M27099" s="46"/>
    </row>
    <row r="27100" spans="1:13" x14ac:dyDescent="0.3">
      <c r="A27100"/>
      <c r="B27100"/>
      <c r="C27100" s="29"/>
      <c r="D27100"/>
      <c r="E27100" s="44"/>
      <c r="F27100" s="29"/>
      <c r="G27100" s="45"/>
      <c r="L27100"/>
      <c r="M27100" s="46"/>
    </row>
    <row r="27101" spans="1:13" x14ac:dyDescent="0.3">
      <c r="A27101"/>
      <c r="B27101"/>
      <c r="C27101" s="29"/>
      <c r="D27101"/>
      <c r="E27101" s="44"/>
      <c r="F27101" s="29"/>
      <c r="G27101" s="45"/>
      <c r="L27101"/>
      <c r="M27101" s="46"/>
    </row>
    <row r="27102" spans="1:13" x14ac:dyDescent="0.3">
      <c r="A27102"/>
      <c r="B27102"/>
      <c r="C27102" s="29"/>
      <c r="D27102"/>
      <c r="E27102" s="44"/>
      <c r="F27102" s="29"/>
      <c r="G27102" s="45"/>
      <c r="L27102"/>
      <c r="M27102" s="46"/>
    </row>
    <row r="27103" spans="1:13" x14ac:dyDescent="0.3">
      <c r="A27103"/>
      <c r="B27103"/>
      <c r="C27103" s="29"/>
      <c r="D27103"/>
      <c r="E27103" s="44"/>
      <c r="F27103" s="29"/>
      <c r="G27103" s="45"/>
      <c r="L27103"/>
      <c r="M27103" s="46"/>
    </row>
    <row r="27104" spans="1:13" x14ac:dyDescent="0.3">
      <c r="A27104"/>
      <c r="B27104"/>
      <c r="C27104" s="29"/>
      <c r="D27104"/>
      <c r="E27104" s="44"/>
      <c r="F27104" s="29"/>
      <c r="G27104" s="45"/>
      <c r="L27104"/>
      <c r="M27104" s="46"/>
    </row>
    <row r="27105" spans="1:13" x14ac:dyDescent="0.3">
      <c r="A27105"/>
      <c r="B27105"/>
      <c r="C27105" s="29"/>
      <c r="D27105"/>
      <c r="E27105" s="44"/>
      <c r="F27105" s="29"/>
      <c r="G27105" s="45"/>
      <c r="L27105"/>
      <c r="M27105" s="46"/>
    </row>
    <row r="27106" spans="1:13" x14ac:dyDescent="0.3">
      <c r="A27106"/>
      <c r="B27106"/>
      <c r="C27106" s="29"/>
      <c r="D27106"/>
      <c r="E27106" s="44"/>
      <c r="F27106" s="29"/>
      <c r="G27106" s="45"/>
      <c r="L27106"/>
      <c r="M27106" s="46"/>
    </row>
    <row r="27107" spans="1:13" x14ac:dyDescent="0.3">
      <c r="A27107"/>
      <c r="B27107"/>
      <c r="C27107" s="29"/>
      <c r="D27107"/>
      <c r="E27107" s="44"/>
      <c r="F27107" s="29"/>
      <c r="G27107" s="45"/>
      <c r="L27107"/>
      <c r="M27107" s="46"/>
    </row>
    <row r="27108" spans="1:13" x14ac:dyDescent="0.3">
      <c r="A27108"/>
      <c r="B27108"/>
      <c r="C27108" s="29"/>
      <c r="D27108"/>
      <c r="E27108" s="44"/>
      <c r="F27108" s="29"/>
      <c r="G27108" s="45"/>
      <c r="L27108"/>
      <c r="M27108" s="46"/>
    </row>
    <row r="27109" spans="1:13" x14ac:dyDescent="0.3">
      <c r="A27109"/>
      <c r="B27109"/>
      <c r="C27109" s="29"/>
      <c r="D27109"/>
      <c r="E27109" s="44"/>
      <c r="F27109" s="29"/>
      <c r="G27109" s="45"/>
      <c r="L27109"/>
      <c r="M27109" s="46"/>
    </row>
    <row r="27110" spans="1:13" x14ac:dyDescent="0.3">
      <c r="A27110"/>
      <c r="B27110"/>
      <c r="C27110" s="29"/>
      <c r="D27110"/>
      <c r="E27110" s="44"/>
      <c r="F27110" s="29"/>
      <c r="G27110" s="45"/>
      <c r="L27110"/>
      <c r="M27110" s="46"/>
    </row>
    <row r="27111" spans="1:13" x14ac:dyDescent="0.3">
      <c r="A27111"/>
      <c r="B27111"/>
      <c r="C27111" s="29"/>
      <c r="D27111"/>
      <c r="E27111" s="44"/>
      <c r="F27111" s="29"/>
      <c r="G27111" s="45"/>
      <c r="L27111"/>
      <c r="M27111" s="46"/>
    </row>
    <row r="27112" spans="1:13" x14ac:dyDescent="0.3">
      <c r="A27112"/>
      <c r="B27112"/>
      <c r="C27112" s="29"/>
      <c r="D27112"/>
      <c r="E27112" s="44"/>
      <c r="F27112" s="29"/>
      <c r="G27112" s="45"/>
      <c r="L27112"/>
      <c r="M27112" s="46"/>
    </row>
    <row r="27113" spans="1:13" x14ac:dyDescent="0.3">
      <c r="A27113"/>
      <c r="B27113"/>
      <c r="C27113" s="29"/>
      <c r="D27113"/>
      <c r="E27113" s="44"/>
      <c r="F27113" s="29"/>
      <c r="G27113" s="45"/>
      <c r="L27113"/>
      <c r="M27113" s="46"/>
    </row>
    <row r="27114" spans="1:13" x14ac:dyDescent="0.3">
      <c r="A27114"/>
      <c r="B27114"/>
      <c r="C27114" s="29"/>
      <c r="D27114"/>
      <c r="E27114" s="44"/>
      <c r="F27114" s="29"/>
      <c r="G27114" s="45"/>
      <c r="L27114"/>
      <c r="M27114" s="46"/>
    </row>
    <row r="27115" spans="1:13" x14ac:dyDescent="0.3">
      <c r="A27115"/>
      <c r="B27115"/>
      <c r="C27115" s="29"/>
      <c r="D27115"/>
      <c r="E27115" s="44"/>
      <c r="F27115" s="29"/>
      <c r="G27115" s="45"/>
      <c r="L27115"/>
      <c r="M27115" s="46"/>
    </row>
    <row r="27116" spans="1:13" x14ac:dyDescent="0.3">
      <c r="A27116"/>
      <c r="B27116"/>
      <c r="C27116" s="29"/>
      <c r="D27116"/>
      <c r="E27116" s="44"/>
      <c r="F27116" s="29"/>
      <c r="G27116" s="45"/>
      <c r="L27116"/>
      <c r="M27116" s="46"/>
    </row>
    <row r="27117" spans="1:13" x14ac:dyDescent="0.3">
      <c r="A27117"/>
      <c r="B27117"/>
      <c r="C27117" s="29"/>
      <c r="D27117"/>
      <c r="E27117" s="44"/>
      <c r="F27117" s="29"/>
      <c r="G27117" s="45"/>
      <c r="L27117"/>
      <c r="M27117" s="46"/>
    </row>
    <row r="27118" spans="1:13" x14ac:dyDescent="0.3">
      <c r="A27118"/>
      <c r="B27118"/>
      <c r="C27118" s="29"/>
      <c r="D27118"/>
      <c r="E27118" s="44"/>
      <c r="F27118" s="29"/>
      <c r="G27118" s="45"/>
      <c r="L27118"/>
      <c r="M27118" s="46"/>
    </row>
    <row r="27119" spans="1:13" x14ac:dyDescent="0.3">
      <c r="A27119"/>
      <c r="B27119"/>
      <c r="C27119" s="29"/>
      <c r="D27119"/>
      <c r="E27119" s="44"/>
      <c r="F27119" s="29"/>
      <c r="G27119" s="45"/>
      <c r="L27119"/>
      <c r="M27119" s="46"/>
    </row>
    <row r="27120" spans="1:13" x14ac:dyDescent="0.3">
      <c r="A27120"/>
      <c r="B27120"/>
      <c r="C27120" s="29"/>
      <c r="D27120"/>
      <c r="E27120" s="44"/>
      <c r="F27120" s="29"/>
      <c r="G27120" s="45"/>
      <c r="L27120"/>
      <c r="M27120" s="46"/>
    </row>
    <row r="27121" spans="1:13" x14ac:dyDescent="0.3">
      <c r="A27121"/>
      <c r="B27121"/>
      <c r="C27121" s="29"/>
      <c r="D27121"/>
      <c r="E27121" s="44"/>
      <c r="F27121" s="29"/>
      <c r="G27121" s="45"/>
      <c r="L27121"/>
      <c r="M27121" s="46"/>
    </row>
    <row r="27122" spans="1:13" x14ac:dyDescent="0.3">
      <c r="A27122"/>
      <c r="B27122"/>
      <c r="C27122" s="29"/>
      <c r="D27122"/>
      <c r="E27122" s="44"/>
      <c r="F27122" s="29"/>
      <c r="G27122" s="45"/>
      <c r="L27122"/>
      <c r="M27122" s="46"/>
    </row>
    <row r="27123" spans="1:13" x14ac:dyDescent="0.3">
      <c r="A27123"/>
      <c r="B27123"/>
      <c r="C27123" s="29"/>
      <c r="D27123"/>
      <c r="E27123" s="44"/>
      <c r="F27123" s="29"/>
      <c r="G27123" s="45"/>
      <c r="L27123"/>
      <c r="M27123" s="46"/>
    </row>
    <row r="27124" spans="1:13" x14ac:dyDescent="0.3">
      <c r="A27124"/>
      <c r="B27124"/>
      <c r="C27124" s="29"/>
      <c r="D27124"/>
      <c r="E27124" s="44"/>
      <c r="F27124" s="29"/>
      <c r="G27124" s="45"/>
      <c r="L27124"/>
      <c r="M27124" s="46"/>
    </row>
    <row r="27125" spans="1:13" x14ac:dyDescent="0.3">
      <c r="A27125"/>
      <c r="B27125"/>
      <c r="C27125" s="29"/>
      <c r="D27125"/>
      <c r="E27125" s="44"/>
      <c r="F27125" s="29"/>
      <c r="G27125" s="45"/>
      <c r="L27125"/>
      <c r="M27125" s="46"/>
    </row>
    <row r="27126" spans="1:13" x14ac:dyDescent="0.3">
      <c r="A27126"/>
      <c r="B27126"/>
      <c r="C27126" s="29"/>
      <c r="D27126"/>
      <c r="E27126" s="44"/>
      <c r="F27126" s="29"/>
      <c r="G27126" s="45"/>
      <c r="L27126"/>
      <c r="M27126" s="46"/>
    </row>
    <row r="27127" spans="1:13" x14ac:dyDescent="0.3">
      <c r="A27127"/>
      <c r="B27127"/>
      <c r="C27127" s="29"/>
      <c r="D27127"/>
      <c r="E27127" s="44"/>
      <c r="F27127" s="29"/>
      <c r="G27127" s="45"/>
      <c r="L27127"/>
      <c r="M27127" s="46"/>
    </row>
    <row r="27128" spans="1:13" x14ac:dyDescent="0.3">
      <c r="A27128"/>
      <c r="B27128"/>
      <c r="C27128" s="29"/>
      <c r="D27128"/>
      <c r="E27128" s="44"/>
      <c r="F27128" s="29"/>
      <c r="G27128" s="45"/>
      <c r="L27128"/>
      <c r="M27128" s="46"/>
    </row>
    <row r="27129" spans="1:13" x14ac:dyDescent="0.3">
      <c r="A27129"/>
      <c r="B27129"/>
      <c r="C27129" s="29"/>
      <c r="D27129"/>
      <c r="E27129" s="44"/>
      <c r="F27129" s="29"/>
      <c r="G27129" s="45"/>
      <c r="L27129"/>
      <c r="M27129" s="46"/>
    </row>
    <row r="27130" spans="1:13" x14ac:dyDescent="0.3">
      <c r="A27130"/>
      <c r="B27130"/>
      <c r="C27130" s="29"/>
      <c r="D27130"/>
      <c r="E27130" s="44"/>
      <c r="F27130" s="29"/>
      <c r="G27130" s="45"/>
      <c r="L27130"/>
      <c r="M27130" s="46"/>
    </row>
    <row r="27131" spans="1:13" x14ac:dyDescent="0.3">
      <c r="A27131"/>
      <c r="B27131"/>
      <c r="C27131" s="29"/>
      <c r="D27131"/>
      <c r="E27131" s="44"/>
      <c r="F27131" s="29"/>
      <c r="G27131" s="45"/>
      <c r="L27131"/>
      <c r="M27131" s="46"/>
    </row>
    <row r="27132" spans="1:13" x14ac:dyDescent="0.3">
      <c r="A27132"/>
      <c r="B27132"/>
      <c r="C27132" s="29"/>
      <c r="D27132"/>
      <c r="E27132" s="44"/>
      <c r="F27132" s="29"/>
      <c r="G27132" s="45"/>
      <c r="L27132"/>
      <c r="M27132" s="46"/>
    </row>
    <row r="27133" spans="1:13" x14ac:dyDescent="0.3">
      <c r="A27133"/>
      <c r="B27133"/>
      <c r="C27133" s="29"/>
      <c r="D27133"/>
      <c r="E27133" s="44"/>
      <c r="F27133" s="29"/>
      <c r="G27133" s="45"/>
      <c r="L27133"/>
      <c r="M27133" s="46"/>
    </row>
    <row r="27134" spans="1:13" x14ac:dyDescent="0.3">
      <c r="A27134"/>
      <c r="B27134"/>
      <c r="C27134" s="29"/>
      <c r="D27134"/>
      <c r="E27134" s="44"/>
      <c r="F27134" s="29"/>
      <c r="G27134" s="45"/>
      <c r="L27134"/>
      <c r="M27134" s="46"/>
    </row>
    <row r="27135" spans="1:13" x14ac:dyDescent="0.3">
      <c r="A27135"/>
      <c r="B27135"/>
      <c r="C27135" s="29"/>
      <c r="D27135"/>
      <c r="E27135" s="44"/>
      <c r="F27135" s="29"/>
      <c r="G27135" s="45"/>
      <c r="L27135"/>
      <c r="M27135" s="46"/>
    </row>
    <row r="27136" spans="1:13" x14ac:dyDescent="0.3">
      <c r="A27136"/>
      <c r="B27136"/>
      <c r="C27136" s="29"/>
      <c r="D27136"/>
      <c r="E27136" s="44"/>
      <c r="F27136" s="29"/>
      <c r="G27136" s="45"/>
      <c r="L27136"/>
      <c r="M27136" s="46"/>
    </row>
    <row r="27137" spans="1:13" x14ac:dyDescent="0.3">
      <c r="A27137"/>
      <c r="B27137"/>
      <c r="C27137" s="29"/>
      <c r="D27137"/>
      <c r="E27137" s="44"/>
      <c r="F27137" s="29"/>
      <c r="G27137" s="45"/>
      <c r="L27137"/>
      <c r="M27137" s="46"/>
    </row>
    <row r="27138" spans="1:13" x14ac:dyDescent="0.3">
      <c r="A27138"/>
      <c r="B27138"/>
      <c r="C27138" s="29"/>
      <c r="D27138"/>
      <c r="E27138" s="44"/>
      <c r="F27138" s="29"/>
      <c r="G27138" s="45"/>
      <c r="L27138"/>
      <c r="M27138" s="46"/>
    </row>
    <row r="27139" spans="1:13" x14ac:dyDescent="0.3">
      <c r="A27139"/>
      <c r="B27139"/>
      <c r="C27139" s="29"/>
      <c r="D27139"/>
      <c r="E27139" s="44"/>
      <c r="F27139" s="29"/>
      <c r="G27139" s="45"/>
      <c r="L27139"/>
      <c r="M27139" s="46"/>
    </row>
    <row r="27140" spans="1:13" x14ac:dyDescent="0.3">
      <c r="A27140"/>
      <c r="B27140"/>
      <c r="C27140" s="29"/>
      <c r="D27140"/>
      <c r="E27140" s="44"/>
      <c r="F27140" s="29"/>
      <c r="G27140" s="45"/>
      <c r="L27140"/>
      <c r="M27140" s="46"/>
    </row>
    <row r="27141" spans="1:13" x14ac:dyDescent="0.3">
      <c r="A27141"/>
      <c r="B27141"/>
      <c r="C27141" s="29"/>
      <c r="D27141"/>
      <c r="E27141" s="44"/>
      <c r="F27141" s="29"/>
      <c r="G27141" s="45"/>
      <c r="L27141"/>
      <c r="M27141" s="46"/>
    </row>
    <row r="27142" spans="1:13" x14ac:dyDescent="0.3">
      <c r="A27142"/>
      <c r="B27142"/>
      <c r="C27142" s="29"/>
      <c r="D27142"/>
      <c r="E27142" s="44"/>
      <c r="F27142" s="29"/>
      <c r="G27142" s="45"/>
      <c r="L27142"/>
      <c r="M27142" s="46"/>
    </row>
    <row r="27143" spans="1:13" x14ac:dyDescent="0.3">
      <c r="A27143"/>
      <c r="B27143"/>
      <c r="C27143" s="29"/>
      <c r="D27143"/>
      <c r="E27143" s="44"/>
      <c r="F27143" s="29"/>
      <c r="G27143" s="45"/>
      <c r="L27143"/>
      <c r="M27143" s="46"/>
    </row>
    <row r="27144" spans="1:13" x14ac:dyDescent="0.3">
      <c r="A27144"/>
      <c r="B27144"/>
      <c r="C27144" s="29"/>
      <c r="D27144"/>
      <c r="E27144" s="44"/>
      <c r="F27144" s="29"/>
      <c r="G27144" s="45"/>
      <c r="L27144"/>
      <c r="M27144" s="46"/>
    </row>
    <row r="27145" spans="1:13" x14ac:dyDescent="0.3">
      <c r="A27145"/>
      <c r="B27145"/>
      <c r="C27145" s="29"/>
      <c r="D27145"/>
      <c r="E27145" s="44"/>
      <c r="F27145" s="29"/>
      <c r="G27145" s="45"/>
      <c r="L27145"/>
      <c r="M27145" s="46"/>
    </row>
    <row r="27146" spans="1:13" x14ac:dyDescent="0.3">
      <c r="A27146"/>
      <c r="B27146"/>
      <c r="C27146" s="29"/>
      <c r="D27146"/>
      <c r="E27146" s="44"/>
      <c r="F27146" s="29"/>
      <c r="G27146" s="45"/>
      <c r="L27146"/>
      <c r="M27146" s="46"/>
    </row>
    <row r="27147" spans="1:13" x14ac:dyDescent="0.3">
      <c r="A27147"/>
      <c r="B27147"/>
      <c r="C27147" s="29"/>
      <c r="D27147"/>
      <c r="E27147" s="44"/>
      <c r="F27147" s="29"/>
      <c r="G27147" s="45"/>
      <c r="L27147"/>
      <c r="M27147" s="46"/>
    </row>
    <row r="27148" spans="1:13" x14ac:dyDescent="0.3">
      <c r="A27148"/>
      <c r="B27148"/>
      <c r="C27148" s="29"/>
      <c r="D27148"/>
      <c r="E27148" s="44"/>
      <c r="F27148" s="29"/>
      <c r="G27148" s="45"/>
      <c r="L27148"/>
      <c r="M27148" s="46"/>
    </row>
    <row r="27149" spans="1:13" x14ac:dyDescent="0.3">
      <c r="A27149"/>
      <c r="B27149"/>
      <c r="C27149" s="29"/>
      <c r="D27149"/>
      <c r="E27149" s="44"/>
      <c r="F27149" s="29"/>
      <c r="G27149" s="45"/>
      <c r="L27149"/>
      <c r="M27149" s="46"/>
    </row>
    <row r="27150" spans="1:13" x14ac:dyDescent="0.3">
      <c r="A27150"/>
      <c r="B27150"/>
      <c r="C27150" s="29"/>
      <c r="D27150"/>
      <c r="E27150" s="44"/>
      <c r="F27150" s="29"/>
      <c r="G27150" s="45"/>
      <c r="L27150"/>
      <c r="M27150" s="46"/>
    </row>
    <row r="27151" spans="1:13" x14ac:dyDescent="0.3">
      <c r="A27151"/>
      <c r="B27151"/>
      <c r="C27151" s="29"/>
      <c r="D27151"/>
      <c r="E27151" s="44"/>
      <c r="F27151" s="29"/>
      <c r="G27151" s="45"/>
      <c r="L27151"/>
      <c r="M27151" s="46"/>
    </row>
    <row r="27152" spans="1:13" x14ac:dyDescent="0.3">
      <c r="A27152"/>
      <c r="B27152"/>
      <c r="C27152" s="29"/>
      <c r="D27152"/>
      <c r="E27152" s="44"/>
      <c r="F27152" s="29"/>
      <c r="G27152" s="45"/>
      <c r="L27152"/>
      <c r="M27152" s="46"/>
    </row>
    <row r="27153" spans="1:13" x14ac:dyDescent="0.3">
      <c r="A27153"/>
      <c r="B27153"/>
      <c r="C27153" s="29"/>
      <c r="D27153"/>
      <c r="E27153" s="44"/>
      <c r="F27153" s="29"/>
      <c r="G27153" s="45"/>
      <c r="L27153"/>
      <c r="M27153" s="46"/>
    </row>
    <row r="27154" spans="1:13" x14ac:dyDescent="0.3">
      <c r="A27154"/>
      <c r="B27154"/>
      <c r="C27154" s="29"/>
      <c r="D27154"/>
      <c r="E27154" s="44"/>
      <c r="F27154" s="29"/>
      <c r="G27154" s="45"/>
      <c r="L27154"/>
      <c r="M27154" s="46"/>
    </row>
    <row r="27155" spans="1:13" x14ac:dyDescent="0.3">
      <c r="A27155"/>
      <c r="B27155"/>
      <c r="C27155" s="29"/>
      <c r="D27155"/>
      <c r="E27155" s="44"/>
      <c r="F27155" s="29"/>
      <c r="G27155" s="45"/>
      <c r="L27155"/>
      <c r="M27155" s="46"/>
    </row>
    <row r="27156" spans="1:13" x14ac:dyDescent="0.3">
      <c r="A27156"/>
      <c r="B27156"/>
      <c r="C27156" s="29"/>
      <c r="D27156"/>
      <c r="E27156" s="44"/>
      <c r="F27156" s="29"/>
      <c r="G27156" s="45"/>
      <c r="L27156"/>
      <c r="M27156" s="46"/>
    </row>
    <row r="27157" spans="1:13" x14ac:dyDescent="0.3">
      <c r="A27157"/>
      <c r="B27157"/>
      <c r="C27157" s="29"/>
      <c r="D27157"/>
      <c r="E27157" s="44"/>
      <c r="F27157" s="29"/>
      <c r="G27157" s="45"/>
      <c r="L27157"/>
      <c r="M27157" s="46"/>
    </row>
    <row r="27158" spans="1:13" x14ac:dyDescent="0.3">
      <c r="A27158"/>
      <c r="B27158"/>
      <c r="C27158" s="29"/>
      <c r="D27158"/>
      <c r="E27158" s="44"/>
      <c r="F27158" s="29"/>
      <c r="G27158" s="45"/>
      <c r="L27158"/>
      <c r="M27158" s="46"/>
    </row>
    <row r="27159" spans="1:13" x14ac:dyDescent="0.3">
      <c r="A27159"/>
      <c r="B27159"/>
      <c r="C27159" s="29"/>
      <c r="D27159"/>
      <c r="E27159" s="44"/>
      <c r="F27159" s="29"/>
      <c r="G27159" s="45"/>
      <c r="L27159"/>
      <c r="M27159" s="46"/>
    </row>
    <row r="27160" spans="1:13" x14ac:dyDescent="0.3">
      <c r="A27160"/>
      <c r="B27160"/>
      <c r="C27160" s="29"/>
      <c r="D27160"/>
      <c r="E27160" s="44"/>
      <c r="F27160" s="29"/>
      <c r="G27160" s="45"/>
      <c r="L27160"/>
      <c r="M27160" s="46"/>
    </row>
    <row r="27161" spans="1:13" x14ac:dyDescent="0.3">
      <c r="A27161"/>
      <c r="B27161"/>
      <c r="C27161" s="29"/>
      <c r="D27161"/>
      <c r="E27161" s="44"/>
      <c r="F27161" s="29"/>
      <c r="G27161" s="45"/>
      <c r="L27161"/>
      <c r="M27161" s="46"/>
    </row>
    <row r="27162" spans="1:13" x14ac:dyDescent="0.3">
      <c r="A27162"/>
      <c r="B27162"/>
      <c r="C27162" s="29"/>
      <c r="D27162"/>
      <c r="E27162" s="44"/>
      <c r="F27162" s="29"/>
      <c r="G27162" s="45"/>
      <c r="L27162"/>
      <c r="M27162" s="46"/>
    </row>
    <row r="27163" spans="1:13" x14ac:dyDescent="0.3">
      <c r="A27163"/>
      <c r="B27163"/>
      <c r="C27163" s="29"/>
      <c r="D27163"/>
      <c r="E27163" s="44"/>
      <c r="F27163" s="29"/>
      <c r="G27163" s="45"/>
      <c r="L27163"/>
      <c r="M27163" s="46"/>
    </row>
    <row r="27164" spans="1:13" x14ac:dyDescent="0.3">
      <c r="A27164"/>
      <c r="B27164"/>
      <c r="C27164" s="29"/>
      <c r="D27164"/>
      <c r="E27164" s="44"/>
      <c r="F27164" s="29"/>
      <c r="G27164" s="45"/>
      <c r="L27164"/>
      <c r="M27164" s="46"/>
    </row>
    <row r="27165" spans="1:13" x14ac:dyDescent="0.3">
      <c r="A27165"/>
      <c r="B27165"/>
      <c r="C27165" s="29"/>
      <c r="D27165"/>
      <c r="E27165" s="44"/>
      <c r="F27165" s="29"/>
      <c r="G27165" s="45"/>
      <c r="L27165"/>
      <c r="M27165" s="46"/>
    </row>
    <row r="27166" spans="1:13" x14ac:dyDescent="0.3">
      <c r="A27166"/>
      <c r="B27166"/>
      <c r="C27166" s="29"/>
      <c r="D27166"/>
      <c r="E27166" s="44"/>
      <c r="F27166" s="29"/>
      <c r="G27166" s="45"/>
      <c r="L27166"/>
      <c r="M27166" s="46"/>
    </row>
    <row r="27167" spans="1:13" x14ac:dyDescent="0.3">
      <c r="A27167"/>
      <c r="B27167"/>
      <c r="C27167" s="29"/>
      <c r="D27167"/>
      <c r="E27167" s="44"/>
      <c r="F27167" s="29"/>
      <c r="G27167" s="45"/>
      <c r="L27167"/>
      <c r="M27167" s="46"/>
    </row>
    <row r="27168" spans="1:13" x14ac:dyDescent="0.3">
      <c r="A27168"/>
      <c r="B27168"/>
      <c r="C27168" s="29"/>
      <c r="D27168"/>
      <c r="E27168" s="44"/>
      <c r="F27168" s="29"/>
      <c r="G27168" s="45"/>
      <c r="L27168"/>
      <c r="M27168" s="46"/>
    </row>
    <row r="27169" spans="1:13" x14ac:dyDescent="0.3">
      <c r="A27169"/>
      <c r="B27169"/>
      <c r="C27169" s="29"/>
      <c r="D27169"/>
      <c r="E27169" s="44"/>
      <c r="F27169" s="29"/>
      <c r="G27169" s="45"/>
      <c r="L27169"/>
      <c r="M27169" s="46"/>
    </row>
    <row r="27170" spans="1:13" x14ac:dyDescent="0.3">
      <c r="A27170"/>
      <c r="B27170"/>
      <c r="C27170" s="29"/>
      <c r="D27170"/>
      <c r="E27170" s="44"/>
      <c r="F27170" s="29"/>
      <c r="G27170" s="45"/>
      <c r="L27170"/>
      <c r="M27170" s="46"/>
    </row>
    <row r="27171" spans="1:13" x14ac:dyDescent="0.3">
      <c r="A27171"/>
      <c r="B27171"/>
      <c r="C27171" s="29"/>
      <c r="D27171"/>
      <c r="E27171" s="44"/>
      <c r="F27171" s="29"/>
      <c r="G27171" s="45"/>
      <c r="L27171"/>
      <c r="M27171" s="46"/>
    </row>
    <row r="27172" spans="1:13" x14ac:dyDescent="0.3">
      <c r="A27172"/>
      <c r="B27172"/>
      <c r="C27172" s="29"/>
      <c r="D27172"/>
      <c r="E27172" s="44"/>
      <c r="F27172" s="29"/>
      <c r="G27172" s="45"/>
      <c r="L27172"/>
      <c r="M27172" s="46"/>
    </row>
    <row r="27173" spans="1:13" x14ac:dyDescent="0.3">
      <c r="A27173"/>
      <c r="B27173"/>
      <c r="C27173" s="29"/>
      <c r="D27173"/>
      <c r="E27173" s="44"/>
      <c r="F27173" s="29"/>
      <c r="G27173" s="45"/>
      <c r="L27173"/>
      <c r="M27173" s="46"/>
    </row>
    <row r="27174" spans="1:13" x14ac:dyDescent="0.3">
      <c r="A27174"/>
      <c r="B27174"/>
      <c r="C27174" s="29"/>
      <c r="D27174"/>
      <c r="E27174" s="44"/>
      <c r="F27174" s="29"/>
      <c r="G27174" s="45"/>
      <c r="L27174"/>
      <c r="M27174" s="46"/>
    </row>
    <row r="27175" spans="1:13" x14ac:dyDescent="0.3">
      <c r="A27175"/>
      <c r="B27175"/>
      <c r="C27175" s="29"/>
      <c r="D27175"/>
      <c r="E27175" s="44"/>
      <c r="F27175" s="29"/>
      <c r="G27175" s="45"/>
      <c r="L27175"/>
      <c r="M27175" s="46"/>
    </row>
    <row r="27176" spans="1:13" x14ac:dyDescent="0.3">
      <c r="A27176"/>
      <c r="B27176"/>
      <c r="C27176" s="29"/>
      <c r="D27176"/>
      <c r="E27176" s="44"/>
      <c r="F27176" s="29"/>
      <c r="G27176" s="45"/>
      <c r="L27176"/>
      <c r="M27176" s="46"/>
    </row>
    <row r="27177" spans="1:13" x14ac:dyDescent="0.3">
      <c r="A27177"/>
      <c r="B27177"/>
      <c r="C27177" s="29"/>
      <c r="D27177"/>
      <c r="E27177" s="44"/>
      <c r="F27177" s="29"/>
      <c r="G27177" s="45"/>
      <c r="L27177"/>
      <c r="M27177" s="46"/>
    </row>
    <row r="27178" spans="1:13" x14ac:dyDescent="0.3">
      <c r="A27178"/>
      <c r="B27178"/>
      <c r="C27178" s="29"/>
      <c r="D27178"/>
      <c r="E27178" s="44"/>
      <c r="F27178" s="29"/>
      <c r="G27178" s="45"/>
      <c r="L27178"/>
      <c r="M27178" s="46"/>
    </row>
    <row r="27179" spans="1:13" x14ac:dyDescent="0.3">
      <c r="A27179"/>
      <c r="B27179"/>
      <c r="C27179" s="29"/>
      <c r="D27179"/>
      <c r="E27179" s="44"/>
      <c r="F27179" s="29"/>
      <c r="G27179" s="45"/>
      <c r="L27179"/>
      <c r="M27179" s="46"/>
    </row>
    <row r="27180" spans="1:13" x14ac:dyDescent="0.3">
      <c r="A27180"/>
      <c r="B27180"/>
      <c r="C27180" s="29"/>
      <c r="D27180"/>
      <c r="E27180" s="44"/>
      <c r="F27180" s="29"/>
      <c r="G27180" s="45"/>
      <c r="L27180"/>
      <c r="M27180" s="46"/>
    </row>
    <row r="27181" spans="1:13" x14ac:dyDescent="0.3">
      <c r="A27181"/>
      <c r="B27181"/>
      <c r="C27181" s="29"/>
      <c r="D27181"/>
      <c r="E27181" s="44"/>
      <c r="F27181" s="29"/>
      <c r="G27181" s="45"/>
      <c r="L27181"/>
      <c r="M27181" s="46"/>
    </row>
    <row r="27182" spans="1:13" x14ac:dyDescent="0.3">
      <c r="A27182"/>
      <c r="B27182"/>
      <c r="C27182" s="29"/>
      <c r="D27182"/>
      <c r="E27182" s="44"/>
      <c r="F27182" s="29"/>
      <c r="G27182" s="45"/>
      <c r="L27182"/>
      <c r="M27182" s="46"/>
    </row>
    <row r="27183" spans="1:13" x14ac:dyDescent="0.3">
      <c r="A27183"/>
      <c r="B27183"/>
      <c r="C27183" s="29"/>
      <c r="D27183"/>
      <c r="E27183" s="44"/>
      <c r="F27183" s="29"/>
      <c r="G27183" s="45"/>
      <c r="L27183"/>
      <c r="M27183" s="46"/>
    </row>
    <row r="27184" spans="1:13" x14ac:dyDescent="0.3">
      <c r="A27184"/>
      <c r="B27184"/>
      <c r="C27184" s="29"/>
      <c r="D27184"/>
      <c r="E27184" s="44"/>
      <c r="F27184" s="29"/>
      <c r="G27184" s="45"/>
      <c r="L27184"/>
      <c r="M27184" s="46"/>
    </row>
    <row r="27185" spans="1:13" x14ac:dyDescent="0.3">
      <c r="A27185"/>
      <c r="B27185"/>
      <c r="C27185" s="29"/>
      <c r="D27185"/>
      <c r="E27185" s="44"/>
      <c r="F27185" s="29"/>
      <c r="G27185" s="45"/>
      <c r="L27185"/>
      <c r="M27185" s="46"/>
    </row>
    <row r="27186" spans="1:13" x14ac:dyDescent="0.3">
      <c r="A27186"/>
      <c r="B27186"/>
      <c r="C27186" s="29"/>
      <c r="D27186"/>
      <c r="E27186" s="44"/>
      <c r="F27186" s="29"/>
      <c r="G27186" s="45"/>
      <c r="L27186"/>
      <c r="M27186" s="46"/>
    </row>
    <row r="27187" spans="1:13" x14ac:dyDescent="0.3">
      <c r="A27187"/>
      <c r="B27187"/>
      <c r="C27187" s="29"/>
      <c r="D27187"/>
      <c r="E27187" s="44"/>
      <c r="F27187" s="29"/>
      <c r="G27187" s="45"/>
      <c r="L27187"/>
      <c r="M27187" s="46"/>
    </row>
    <row r="27188" spans="1:13" x14ac:dyDescent="0.3">
      <c r="A27188"/>
      <c r="B27188"/>
      <c r="C27188" s="29"/>
      <c r="D27188"/>
      <c r="E27188" s="44"/>
      <c r="F27188" s="29"/>
      <c r="G27188" s="45"/>
      <c r="L27188"/>
      <c r="M27188" s="46"/>
    </row>
    <row r="27189" spans="1:13" x14ac:dyDescent="0.3">
      <c r="A27189"/>
      <c r="B27189"/>
      <c r="C27189" s="29"/>
      <c r="D27189"/>
      <c r="E27189" s="44"/>
      <c r="F27189" s="29"/>
      <c r="G27189" s="45"/>
      <c r="L27189"/>
      <c r="M27189" s="46"/>
    </row>
    <row r="27190" spans="1:13" x14ac:dyDescent="0.3">
      <c r="A27190"/>
      <c r="B27190"/>
      <c r="C27190" s="29"/>
      <c r="D27190"/>
      <c r="E27190" s="44"/>
      <c r="F27190" s="29"/>
      <c r="G27190" s="45"/>
      <c r="L27190"/>
      <c r="M27190" s="46"/>
    </row>
    <row r="27191" spans="1:13" x14ac:dyDescent="0.3">
      <c r="A27191"/>
      <c r="B27191"/>
      <c r="C27191" s="29"/>
      <c r="D27191"/>
      <c r="E27191" s="44"/>
      <c r="F27191" s="29"/>
      <c r="G27191" s="45"/>
      <c r="L27191"/>
      <c r="M27191" s="46"/>
    </row>
    <row r="27192" spans="1:13" x14ac:dyDescent="0.3">
      <c r="A27192"/>
      <c r="B27192"/>
      <c r="C27192" s="29"/>
      <c r="D27192"/>
      <c r="E27192" s="44"/>
      <c r="F27192" s="29"/>
      <c r="G27192" s="45"/>
      <c r="L27192"/>
      <c r="M27192" s="46"/>
    </row>
    <row r="27193" spans="1:13" x14ac:dyDescent="0.3">
      <c r="A27193"/>
      <c r="B27193"/>
      <c r="C27193" s="29"/>
      <c r="D27193"/>
      <c r="E27193" s="44"/>
      <c r="F27193" s="29"/>
      <c r="G27193" s="45"/>
      <c r="L27193"/>
      <c r="M27193" s="46"/>
    </row>
    <row r="27194" spans="1:13" x14ac:dyDescent="0.3">
      <c r="A27194"/>
      <c r="B27194"/>
      <c r="C27194" s="29"/>
      <c r="D27194"/>
      <c r="E27194" s="44"/>
      <c r="F27194" s="29"/>
      <c r="G27194" s="45"/>
      <c r="L27194"/>
      <c r="M27194" s="46"/>
    </row>
    <row r="27195" spans="1:13" x14ac:dyDescent="0.3">
      <c r="A27195"/>
      <c r="B27195"/>
      <c r="C27195" s="29"/>
      <c r="D27195"/>
      <c r="E27195" s="44"/>
      <c r="F27195" s="29"/>
      <c r="G27195" s="45"/>
      <c r="L27195"/>
      <c r="M27195" s="46"/>
    </row>
    <row r="27196" spans="1:13" x14ac:dyDescent="0.3">
      <c r="A27196"/>
      <c r="B27196"/>
      <c r="C27196" s="29"/>
      <c r="D27196"/>
      <c r="E27196" s="44"/>
      <c r="F27196" s="29"/>
      <c r="G27196" s="45"/>
      <c r="L27196"/>
      <c r="M27196" s="46"/>
    </row>
    <row r="27197" spans="1:13" x14ac:dyDescent="0.3">
      <c r="A27197"/>
      <c r="B27197"/>
      <c r="C27197" s="29"/>
      <c r="D27197"/>
      <c r="E27197" s="44"/>
      <c r="F27197" s="29"/>
      <c r="G27197" s="45"/>
      <c r="L27197"/>
      <c r="M27197" s="46"/>
    </row>
    <row r="27198" spans="1:13" x14ac:dyDescent="0.3">
      <c r="A27198"/>
      <c r="B27198"/>
      <c r="C27198" s="29"/>
      <c r="D27198"/>
      <c r="E27198" s="44"/>
      <c r="F27198" s="29"/>
      <c r="G27198" s="45"/>
      <c r="L27198"/>
      <c r="M27198" s="46"/>
    </row>
    <row r="27199" spans="1:13" x14ac:dyDescent="0.3">
      <c r="A27199"/>
      <c r="B27199"/>
      <c r="C27199" s="29"/>
      <c r="D27199"/>
      <c r="E27199" s="44"/>
      <c r="F27199" s="29"/>
      <c r="G27199" s="45"/>
      <c r="L27199"/>
      <c r="M27199" s="46"/>
    </row>
    <row r="27200" spans="1:13" x14ac:dyDescent="0.3">
      <c r="A27200"/>
      <c r="B27200"/>
      <c r="C27200" s="29"/>
      <c r="D27200"/>
      <c r="E27200" s="44"/>
      <c r="F27200" s="29"/>
      <c r="G27200" s="45"/>
      <c r="L27200"/>
      <c r="M27200" s="46"/>
    </row>
    <row r="27201" spans="1:13" x14ac:dyDescent="0.3">
      <c r="A27201"/>
      <c r="B27201"/>
      <c r="C27201" s="29"/>
      <c r="D27201"/>
      <c r="E27201" s="44"/>
      <c r="F27201" s="29"/>
      <c r="G27201" s="45"/>
      <c r="L27201"/>
      <c r="M27201" s="46"/>
    </row>
    <row r="27202" spans="1:13" x14ac:dyDescent="0.3">
      <c r="A27202"/>
      <c r="B27202"/>
      <c r="C27202" s="29"/>
      <c r="D27202"/>
      <c r="E27202" s="44"/>
      <c r="F27202" s="29"/>
      <c r="G27202" s="45"/>
      <c r="L27202"/>
      <c r="M27202" s="46"/>
    </row>
    <row r="27203" spans="1:13" x14ac:dyDescent="0.3">
      <c r="A27203"/>
      <c r="B27203"/>
      <c r="C27203" s="29"/>
      <c r="D27203"/>
      <c r="E27203" s="44"/>
      <c r="F27203" s="29"/>
      <c r="G27203" s="45"/>
      <c r="L27203"/>
      <c r="M27203" s="46"/>
    </row>
    <row r="27204" spans="1:13" x14ac:dyDescent="0.3">
      <c r="A27204"/>
      <c r="B27204"/>
      <c r="C27204" s="29"/>
      <c r="D27204"/>
      <c r="E27204" s="44"/>
      <c r="F27204" s="29"/>
      <c r="G27204" s="45"/>
      <c r="L27204"/>
      <c r="M27204" s="46"/>
    </row>
    <row r="27205" spans="1:13" x14ac:dyDescent="0.3">
      <c r="A27205"/>
      <c r="B27205"/>
      <c r="C27205" s="29"/>
      <c r="D27205"/>
      <c r="E27205" s="44"/>
      <c r="F27205" s="29"/>
      <c r="G27205" s="45"/>
      <c r="L27205"/>
      <c r="M27205" s="46"/>
    </row>
    <row r="27206" spans="1:13" x14ac:dyDescent="0.3">
      <c r="A27206"/>
      <c r="B27206"/>
      <c r="C27206" s="29"/>
      <c r="D27206"/>
      <c r="E27206" s="44"/>
      <c r="F27206" s="29"/>
      <c r="G27206" s="45"/>
      <c r="L27206"/>
      <c r="M27206" s="46"/>
    </row>
    <row r="27207" spans="1:13" x14ac:dyDescent="0.3">
      <c r="A27207"/>
      <c r="B27207"/>
      <c r="C27207" s="29"/>
      <c r="D27207"/>
      <c r="E27207" s="44"/>
      <c r="F27207" s="29"/>
      <c r="G27207" s="45"/>
      <c r="L27207"/>
      <c r="M27207" s="46"/>
    </row>
    <row r="27208" spans="1:13" x14ac:dyDescent="0.3">
      <c r="A27208"/>
      <c r="B27208"/>
      <c r="C27208" s="29"/>
      <c r="D27208"/>
      <c r="E27208" s="44"/>
      <c r="F27208" s="29"/>
      <c r="G27208" s="45"/>
      <c r="L27208"/>
      <c r="M27208" s="46"/>
    </row>
    <row r="27209" spans="1:13" x14ac:dyDescent="0.3">
      <c r="A27209"/>
      <c r="B27209"/>
      <c r="C27209" s="29"/>
      <c r="D27209"/>
      <c r="E27209" s="44"/>
      <c r="F27209" s="29"/>
      <c r="G27209" s="45"/>
      <c r="L27209"/>
      <c r="M27209" s="46"/>
    </row>
    <row r="27210" spans="1:13" x14ac:dyDescent="0.3">
      <c r="A27210"/>
      <c r="B27210"/>
      <c r="C27210" s="29"/>
      <c r="D27210"/>
      <c r="E27210" s="44"/>
      <c r="F27210" s="29"/>
      <c r="G27210" s="45"/>
      <c r="L27210"/>
      <c r="M27210" s="46"/>
    </row>
    <row r="27211" spans="1:13" x14ac:dyDescent="0.3">
      <c r="A27211"/>
      <c r="B27211"/>
      <c r="C27211" s="29"/>
      <c r="D27211"/>
      <c r="E27211" s="44"/>
      <c r="F27211" s="29"/>
      <c r="G27211" s="45"/>
      <c r="L27211"/>
      <c r="M27211" s="46"/>
    </row>
    <row r="27212" spans="1:13" x14ac:dyDescent="0.3">
      <c r="A27212"/>
      <c r="B27212"/>
      <c r="C27212" s="29"/>
      <c r="D27212"/>
      <c r="E27212" s="44"/>
      <c r="F27212" s="29"/>
      <c r="G27212" s="45"/>
      <c r="L27212"/>
      <c r="M27212" s="46"/>
    </row>
    <row r="27213" spans="1:13" x14ac:dyDescent="0.3">
      <c r="A27213"/>
      <c r="B27213"/>
      <c r="C27213" s="29"/>
      <c r="D27213"/>
      <c r="E27213" s="44"/>
      <c r="F27213" s="29"/>
      <c r="G27213" s="45"/>
      <c r="L27213"/>
      <c r="M27213" s="46"/>
    </row>
    <row r="27214" spans="1:13" x14ac:dyDescent="0.3">
      <c r="A27214"/>
      <c r="B27214"/>
      <c r="C27214" s="29"/>
      <c r="D27214"/>
      <c r="E27214" s="44"/>
      <c r="F27214" s="29"/>
      <c r="G27214" s="45"/>
      <c r="L27214"/>
      <c r="M27214" s="46"/>
    </row>
    <row r="27215" spans="1:13" x14ac:dyDescent="0.3">
      <c r="A27215"/>
      <c r="B27215"/>
      <c r="C27215" s="29"/>
      <c r="D27215"/>
      <c r="E27215" s="44"/>
      <c r="F27215" s="29"/>
      <c r="G27215" s="45"/>
      <c r="L27215"/>
      <c r="M27215" s="46"/>
    </row>
    <row r="27216" spans="1:13" x14ac:dyDescent="0.3">
      <c r="A27216"/>
      <c r="B27216"/>
      <c r="C27216" s="29"/>
      <c r="D27216"/>
      <c r="E27216" s="44"/>
      <c r="F27216" s="29"/>
      <c r="G27216" s="45"/>
      <c r="L27216"/>
      <c r="M27216" s="46"/>
    </row>
    <row r="27217" spans="1:13" x14ac:dyDescent="0.3">
      <c r="A27217"/>
      <c r="B27217"/>
      <c r="C27217" s="29"/>
      <c r="D27217"/>
      <c r="E27217" s="44"/>
      <c r="F27217" s="29"/>
      <c r="G27217" s="45"/>
      <c r="L27217"/>
      <c r="M27217" s="46"/>
    </row>
    <row r="27218" spans="1:13" x14ac:dyDescent="0.3">
      <c r="A27218"/>
      <c r="B27218"/>
      <c r="C27218" s="29"/>
      <c r="D27218"/>
      <c r="E27218" s="44"/>
      <c r="F27218" s="29"/>
      <c r="G27218" s="45"/>
      <c r="L27218"/>
      <c r="M27218" s="46"/>
    </row>
    <row r="27219" spans="1:13" x14ac:dyDescent="0.3">
      <c r="A27219"/>
      <c r="B27219"/>
      <c r="C27219" s="29"/>
      <c r="D27219"/>
      <c r="E27219" s="44"/>
      <c r="F27219" s="29"/>
      <c r="G27219" s="45"/>
      <c r="L27219"/>
      <c r="M27219" s="46"/>
    </row>
    <row r="27220" spans="1:13" x14ac:dyDescent="0.3">
      <c r="A27220"/>
      <c r="B27220"/>
      <c r="C27220" s="29"/>
      <c r="D27220"/>
      <c r="E27220" s="44"/>
      <c r="F27220" s="29"/>
      <c r="G27220" s="45"/>
      <c r="L27220"/>
      <c r="M27220" s="46"/>
    </row>
    <row r="27221" spans="1:13" x14ac:dyDescent="0.3">
      <c r="A27221"/>
      <c r="B27221"/>
      <c r="C27221" s="29"/>
      <c r="D27221"/>
      <c r="E27221" s="44"/>
      <c r="F27221" s="29"/>
      <c r="G27221" s="45"/>
      <c r="L27221"/>
      <c r="M27221" s="46"/>
    </row>
    <row r="27222" spans="1:13" x14ac:dyDescent="0.3">
      <c r="A27222"/>
      <c r="B27222"/>
      <c r="C27222" s="29"/>
      <c r="D27222"/>
      <c r="E27222" s="44"/>
      <c r="F27222" s="29"/>
      <c r="G27222" s="45"/>
      <c r="L27222"/>
      <c r="M27222" s="46"/>
    </row>
    <row r="27223" spans="1:13" x14ac:dyDescent="0.3">
      <c r="A27223"/>
      <c r="B27223"/>
      <c r="C27223" s="29"/>
      <c r="D27223"/>
      <c r="E27223" s="44"/>
      <c r="F27223" s="29"/>
      <c r="G27223" s="45"/>
      <c r="L27223"/>
      <c r="M27223" s="46"/>
    </row>
    <row r="27224" spans="1:13" x14ac:dyDescent="0.3">
      <c r="A27224"/>
      <c r="B27224"/>
      <c r="C27224" s="29"/>
      <c r="D27224"/>
      <c r="E27224" s="44"/>
      <c r="F27224" s="29"/>
      <c r="G27224" s="45"/>
      <c r="L27224"/>
      <c r="M27224" s="46"/>
    </row>
    <row r="27225" spans="1:13" x14ac:dyDescent="0.3">
      <c r="A27225"/>
      <c r="B27225"/>
      <c r="C27225" s="29"/>
      <c r="D27225"/>
      <c r="E27225" s="44"/>
      <c r="F27225" s="29"/>
      <c r="G27225" s="45"/>
      <c r="L27225"/>
      <c r="M27225" s="46"/>
    </row>
    <row r="27226" spans="1:13" x14ac:dyDescent="0.3">
      <c r="A27226"/>
      <c r="B27226"/>
      <c r="C27226" s="29"/>
      <c r="D27226"/>
      <c r="E27226" s="44"/>
      <c r="F27226" s="29"/>
      <c r="G27226" s="45"/>
      <c r="L27226"/>
      <c r="M27226" s="46"/>
    </row>
    <row r="27227" spans="1:13" x14ac:dyDescent="0.3">
      <c r="A27227"/>
      <c r="B27227"/>
      <c r="C27227" s="29"/>
      <c r="D27227"/>
      <c r="E27227" s="44"/>
      <c r="F27227" s="29"/>
      <c r="G27227" s="45"/>
      <c r="L27227"/>
      <c r="M27227" s="46"/>
    </row>
    <row r="27228" spans="1:13" x14ac:dyDescent="0.3">
      <c r="A27228"/>
      <c r="B27228"/>
      <c r="C27228" s="29"/>
      <c r="D27228"/>
      <c r="E27228" s="44"/>
      <c r="F27228" s="29"/>
      <c r="G27228" s="45"/>
      <c r="L27228"/>
      <c r="M27228" s="46"/>
    </row>
    <row r="27229" spans="1:13" x14ac:dyDescent="0.3">
      <c r="A27229"/>
      <c r="B27229"/>
      <c r="C27229" s="29"/>
      <c r="D27229"/>
      <c r="E27229" s="44"/>
      <c r="F27229" s="29"/>
      <c r="G27229" s="45"/>
      <c r="L27229"/>
      <c r="M27229" s="46"/>
    </row>
    <row r="27230" spans="1:13" x14ac:dyDescent="0.3">
      <c r="A27230"/>
      <c r="B27230"/>
      <c r="C27230" s="29"/>
      <c r="D27230"/>
      <c r="E27230" s="44"/>
      <c r="F27230" s="29"/>
      <c r="G27230" s="45"/>
      <c r="L27230"/>
      <c r="M27230" s="46"/>
    </row>
    <row r="27231" spans="1:13" x14ac:dyDescent="0.3">
      <c r="A27231"/>
      <c r="B27231"/>
      <c r="C27231" s="29"/>
      <c r="D27231"/>
      <c r="E27231" s="44"/>
      <c r="F27231" s="29"/>
      <c r="G27231" s="45"/>
      <c r="L27231"/>
      <c r="M27231" s="46"/>
    </row>
    <row r="27232" spans="1:13" x14ac:dyDescent="0.3">
      <c r="A27232"/>
      <c r="B27232"/>
      <c r="C27232" s="29"/>
      <c r="D27232"/>
      <c r="E27232" s="44"/>
      <c r="F27232" s="29"/>
      <c r="G27232" s="45"/>
      <c r="L27232"/>
      <c r="M27232" s="46"/>
    </row>
    <row r="27233" spans="1:13" x14ac:dyDescent="0.3">
      <c r="A27233"/>
      <c r="B27233"/>
      <c r="C27233" s="29"/>
      <c r="D27233"/>
      <c r="E27233" s="44"/>
      <c r="F27233" s="29"/>
      <c r="G27233" s="45"/>
      <c r="L27233"/>
      <c r="M27233" s="46"/>
    </row>
    <row r="27234" spans="1:13" x14ac:dyDescent="0.3">
      <c r="A27234"/>
      <c r="B27234"/>
      <c r="C27234" s="29"/>
      <c r="D27234"/>
      <c r="E27234" s="44"/>
      <c r="F27234" s="29"/>
      <c r="G27234" s="45"/>
      <c r="L27234"/>
      <c r="M27234" s="46"/>
    </row>
    <row r="27235" spans="1:13" x14ac:dyDescent="0.3">
      <c r="A27235"/>
      <c r="B27235"/>
      <c r="C27235" s="29"/>
      <c r="D27235"/>
      <c r="E27235" s="44"/>
      <c r="F27235" s="29"/>
      <c r="G27235" s="45"/>
      <c r="L27235"/>
      <c r="M27235" s="46"/>
    </row>
    <row r="27236" spans="1:13" x14ac:dyDescent="0.3">
      <c r="A27236"/>
      <c r="B27236"/>
      <c r="C27236" s="29"/>
      <c r="D27236"/>
      <c r="E27236" s="44"/>
      <c r="F27236" s="29"/>
      <c r="G27236" s="45"/>
      <c r="L27236"/>
      <c r="M27236" s="46"/>
    </row>
    <row r="27237" spans="1:13" x14ac:dyDescent="0.3">
      <c r="A27237"/>
      <c r="B27237"/>
      <c r="C27237" s="29"/>
      <c r="D27237"/>
      <c r="E27237" s="44"/>
      <c r="F27237" s="29"/>
      <c r="G27237" s="45"/>
      <c r="L27237"/>
      <c r="M27237" s="46"/>
    </row>
    <row r="27238" spans="1:13" x14ac:dyDescent="0.3">
      <c r="A27238"/>
      <c r="B27238"/>
      <c r="C27238" s="29"/>
      <c r="D27238"/>
      <c r="E27238" s="44"/>
      <c r="F27238" s="29"/>
      <c r="G27238" s="45"/>
      <c r="L27238"/>
      <c r="M27238" s="46"/>
    </row>
    <row r="27239" spans="1:13" x14ac:dyDescent="0.3">
      <c r="A27239"/>
      <c r="B27239"/>
      <c r="C27239" s="29"/>
      <c r="D27239"/>
      <c r="E27239" s="44"/>
      <c r="F27239" s="29"/>
      <c r="G27239" s="45"/>
      <c r="L27239"/>
      <c r="M27239" s="46"/>
    </row>
    <row r="27240" spans="1:13" x14ac:dyDescent="0.3">
      <c r="A27240"/>
      <c r="B27240"/>
      <c r="C27240" s="29"/>
      <c r="D27240"/>
      <c r="E27240" s="44"/>
      <c r="F27240" s="29"/>
      <c r="G27240" s="45"/>
      <c r="L27240"/>
      <c r="M27240" s="46"/>
    </row>
    <row r="27241" spans="1:13" x14ac:dyDescent="0.3">
      <c r="A27241"/>
      <c r="B27241"/>
      <c r="C27241" s="29"/>
      <c r="D27241"/>
      <c r="E27241" s="44"/>
      <c r="F27241" s="29"/>
      <c r="G27241" s="45"/>
      <c r="L27241"/>
      <c r="M27241" s="46"/>
    </row>
    <row r="27242" spans="1:13" x14ac:dyDescent="0.3">
      <c r="A27242"/>
      <c r="B27242"/>
      <c r="C27242" s="29"/>
      <c r="D27242"/>
      <c r="E27242" s="44"/>
      <c r="F27242" s="29"/>
      <c r="G27242" s="45"/>
      <c r="L27242"/>
      <c r="M27242" s="46"/>
    </row>
    <row r="27243" spans="1:13" x14ac:dyDescent="0.3">
      <c r="A27243"/>
      <c r="B27243"/>
      <c r="C27243" s="29"/>
      <c r="D27243"/>
      <c r="E27243" s="44"/>
      <c r="F27243" s="29"/>
      <c r="G27243" s="45"/>
      <c r="L27243"/>
      <c r="M27243" s="46"/>
    </row>
    <row r="27244" spans="1:13" x14ac:dyDescent="0.3">
      <c r="A27244"/>
      <c r="B27244"/>
      <c r="C27244" s="29"/>
      <c r="D27244"/>
      <c r="E27244" s="44"/>
      <c r="F27244" s="29"/>
      <c r="G27244" s="45"/>
      <c r="L27244"/>
      <c r="M27244" s="46"/>
    </row>
    <row r="27245" spans="1:13" x14ac:dyDescent="0.3">
      <c r="A27245"/>
      <c r="B27245"/>
      <c r="C27245" s="29"/>
      <c r="D27245"/>
      <c r="E27245" s="44"/>
      <c r="F27245" s="29"/>
      <c r="G27245" s="45"/>
      <c r="L27245"/>
      <c r="M27245" s="46"/>
    </row>
    <row r="27246" spans="1:13" x14ac:dyDescent="0.3">
      <c r="A27246"/>
      <c r="B27246"/>
      <c r="C27246" s="29"/>
      <c r="D27246"/>
      <c r="E27246" s="44"/>
      <c r="F27246" s="29"/>
      <c r="G27246" s="45"/>
      <c r="L27246"/>
      <c r="M27246" s="46"/>
    </row>
    <row r="27247" spans="1:13" x14ac:dyDescent="0.3">
      <c r="A27247"/>
      <c r="B27247"/>
      <c r="C27247" s="29"/>
      <c r="D27247"/>
      <c r="E27247" s="44"/>
      <c r="F27247" s="29"/>
      <c r="G27247" s="45"/>
      <c r="L27247"/>
      <c r="M27247" s="46"/>
    </row>
    <row r="27248" spans="1:13" x14ac:dyDescent="0.3">
      <c r="A27248"/>
      <c r="B27248"/>
      <c r="C27248" s="29"/>
      <c r="D27248"/>
      <c r="E27248" s="44"/>
      <c r="F27248" s="29"/>
      <c r="G27248" s="45"/>
      <c r="L27248"/>
      <c r="M27248" s="46"/>
    </row>
    <row r="27249" spans="1:13" x14ac:dyDescent="0.3">
      <c r="A27249"/>
      <c r="B27249"/>
      <c r="C27249" s="29"/>
      <c r="D27249"/>
      <c r="E27249" s="44"/>
      <c r="F27249" s="29"/>
      <c r="G27249" s="45"/>
      <c r="L27249"/>
      <c r="M27249" s="46"/>
    </row>
    <row r="27250" spans="1:13" x14ac:dyDescent="0.3">
      <c r="A27250"/>
      <c r="B27250"/>
      <c r="C27250" s="29"/>
      <c r="D27250"/>
      <c r="E27250" s="44"/>
      <c r="F27250" s="29"/>
      <c r="G27250" s="45"/>
      <c r="L27250"/>
      <c r="M27250" s="46"/>
    </row>
    <row r="27251" spans="1:13" x14ac:dyDescent="0.3">
      <c r="A27251"/>
      <c r="B27251"/>
      <c r="C27251" s="29"/>
      <c r="D27251"/>
      <c r="E27251" s="44"/>
      <c r="F27251" s="29"/>
      <c r="G27251" s="45"/>
      <c r="L27251"/>
      <c r="M27251" s="46"/>
    </row>
    <row r="27252" spans="1:13" x14ac:dyDescent="0.3">
      <c r="A27252"/>
      <c r="B27252"/>
      <c r="C27252" s="29"/>
      <c r="D27252"/>
      <c r="E27252" s="44"/>
      <c r="F27252" s="29"/>
      <c r="G27252" s="45"/>
      <c r="L27252"/>
      <c r="M27252" s="46"/>
    </row>
    <row r="27253" spans="1:13" x14ac:dyDescent="0.3">
      <c r="A27253"/>
      <c r="B27253"/>
      <c r="C27253" s="29"/>
      <c r="D27253"/>
      <c r="E27253" s="44"/>
      <c r="F27253" s="29"/>
      <c r="G27253" s="45"/>
      <c r="L27253"/>
      <c r="M27253" s="46"/>
    </row>
    <row r="27254" spans="1:13" x14ac:dyDescent="0.3">
      <c r="A27254"/>
      <c r="B27254"/>
      <c r="C27254" s="29"/>
      <c r="D27254"/>
      <c r="E27254" s="44"/>
      <c r="F27254" s="29"/>
      <c r="G27254" s="45"/>
      <c r="L27254"/>
      <c r="M27254" s="46"/>
    </row>
    <row r="27255" spans="1:13" x14ac:dyDescent="0.3">
      <c r="A27255"/>
      <c r="B27255"/>
      <c r="C27255" s="29"/>
      <c r="D27255"/>
      <c r="E27255" s="44"/>
      <c r="F27255" s="29"/>
      <c r="G27255" s="45"/>
      <c r="L27255"/>
      <c r="M27255" s="46"/>
    </row>
    <row r="27256" spans="1:13" x14ac:dyDescent="0.3">
      <c r="A27256"/>
      <c r="B27256"/>
      <c r="C27256" s="29"/>
      <c r="D27256"/>
      <c r="E27256" s="44"/>
      <c r="F27256" s="29"/>
      <c r="G27256" s="45"/>
      <c r="L27256"/>
      <c r="M27256" s="46"/>
    </row>
    <row r="27257" spans="1:13" x14ac:dyDescent="0.3">
      <c r="A27257"/>
      <c r="B27257"/>
      <c r="C27257" s="29"/>
      <c r="D27257"/>
      <c r="E27257" s="44"/>
      <c r="F27257" s="29"/>
      <c r="G27257" s="45"/>
      <c r="L27257"/>
      <c r="M27257" s="46"/>
    </row>
    <row r="27258" spans="1:13" x14ac:dyDescent="0.3">
      <c r="A27258"/>
      <c r="B27258"/>
      <c r="C27258" s="29"/>
      <c r="D27258"/>
      <c r="E27258" s="44"/>
      <c r="F27258" s="29"/>
      <c r="G27258" s="45"/>
      <c r="L27258"/>
      <c r="M27258" s="46"/>
    </row>
    <row r="27259" spans="1:13" x14ac:dyDescent="0.3">
      <c r="A27259"/>
      <c r="B27259"/>
      <c r="C27259" s="29"/>
      <c r="D27259"/>
      <c r="E27259" s="44"/>
      <c r="F27259" s="29"/>
      <c r="G27259" s="45"/>
      <c r="L27259"/>
      <c r="M27259" s="46"/>
    </row>
    <row r="27260" spans="1:13" x14ac:dyDescent="0.3">
      <c r="A27260"/>
      <c r="B27260"/>
      <c r="C27260" s="29"/>
      <c r="D27260"/>
      <c r="E27260" s="44"/>
      <c r="F27260" s="29"/>
      <c r="G27260" s="45"/>
      <c r="L27260"/>
      <c r="M27260" s="46"/>
    </row>
    <row r="27261" spans="1:13" x14ac:dyDescent="0.3">
      <c r="A27261"/>
      <c r="B27261"/>
      <c r="C27261" s="29"/>
      <c r="D27261"/>
      <c r="E27261" s="44"/>
      <c r="F27261" s="29"/>
      <c r="G27261" s="45"/>
      <c r="L27261"/>
      <c r="M27261" s="46"/>
    </row>
    <row r="27262" spans="1:13" x14ac:dyDescent="0.3">
      <c r="A27262"/>
      <c r="B27262"/>
      <c r="C27262" s="29"/>
      <c r="D27262"/>
      <c r="E27262" s="44"/>
      <c r="F27262" s="29"/>
      <c r="G27262" s="45"/>
      <c r="L27262"/>
      <c r="M27262" s="46"/>
    </row>
    <row r="27263" spans="1:13" x14ac:dyDescent="0.3">
      <c r="A27263"/>
      <c r="B27263"/>
      <c r="C27263" s="29"/>
      <c r="D27263"/>
      <c r="E27263" s="44"/>
      <c r="F27263" s="29"/>
      <c r="G27263" s="45"/>
      <c r="L27263"/>
      <c r="M27263" s="46"/>
    </row>
    <row r="27264" spans="1:13" x14ac:dyDescent="0.3">
      <c r="A27264"/>
      <c r="B27264"/>
      <c r="C27264" s="29"/>
      <c r="D27264"/>
      <c r="E27264" s="44"/>
      <c r="F27264" s="29"/>
      <c r="G27264" s="45"/>
      <c r="L27264"/>
      <c r="M27264" s="46"/>
    </row>
    <row r="27265" spans="1:13" x14ac:dyDescent="0.3">
      <c r="A27265"/>
      <c r="B27265"/>
      <c r="C27265" s="29"/>
      <c r="D27265"/>
      <c r="E27265" s="44"/>
      <c r="F27265" s="29"/>
      <c r="G27265" s="45"/>
      <c r="L27265"/>
      <c r="M27265" s="46"/>
    </row>
    <row r="27266" spans="1:13" x14ac:dyDescent="0.3">
      <c r="A27266"/>
      <c r="B27266"/>
      <c r="C27266" s="29"/>
      <c r="D27266"/>
      <c r="E27266" s="44"/>
      <c r="F27266" s="29"/>
      <c r="G27266" s="45"/>
      <c r="L27266"/>
      <c r="M27266" s="46"/>
    </row>
    <row r="27267" spans="1:13" x14ac:dyDescent="0.3">
      <c r="A27267"/>
      <c r="B27267"/>
      <c r="C27267" s="29"/>
      <c r="D27267"/>
      <c r="E27267" s="44"/>
      <c r="F27267" s="29"/>
      <c r="G27267" s="45"/>
      <c r="L27267"/>
      <c r="M27267" s="46"/>
    </row>
    <row r="27268" spans="1:13" x14ac:dyDescent="0.3">
      <c r="A27268"/>
      <c r="B27268"/>
      <c r="C27268" s="29"/>
      <c r="D27268"/>
      <c r="E27268" s="44"/>
      <c r="F27268" s="29"/>
      <c r="G27268" s="45"/>
      <c r="L27268"/>
      <c r="M27268" s="46"/>
    </row>
    <row r="27269" spans="1:13" x14ac:dyDescent="0.3">
      <c r="A27269"/>
      <c r="B27269"/>
      <c r="C27269" s="29"/>
      <c r="D27269"/>
      <c r="E27269" s="44"/>
      <c r="F27269" s="29"/>
      <c r="G27269" s="45"/>
      <c r="L27269"/>
      <c r="M27269" s="46"/>
    </row>
    <row r="27270" spans="1:13" x14ac:dyDescent="0.3">
      <c r="A27270"/>
      <c r="B27270"/>
      <c r="C27270" s="29"/>
      <c r="D27270"/>
      <c r="E27270" s="44"/>
      <c r="F27270" s="29"/>
      <c r="G27270" s="45"/>
      <c r="L27270"/>
      <c r="M27270" s="46"/>
    </row>
    <row r="27271" spans="1:13" x14ac:dyDescent="0.3">
      <c r="A27271"/>
      <c r="B27271"/>
      <c r="C27271" s="29"/>
      <c r="D27271"/>
      <c r="E27271" s="44"/>
      <c r="F27271" s="29"/>
      <c r="G27271" s="45"/>
      <c r="L27271"/>
      <c r="M27271" s="46"/>
    </row>
    <row r="27272" spans="1:13" x14ac:dyDescent="0.3">
      <c r="A27272"/>
      <c r="B27272"/>
      <c r="C27272" s="29"/>
      <c r="D27272"/>
      <c r="E27272" s="44"/>
      <c r="F27272" s="29"/>
      <c r="G27272" s="45"/>
      <c r="L27272"/>
      <c r="M27272" s="46"/>
    </row>
    <row r="27273" spans="1:13" x14ac:dyDescent="0.3">
      <c r="A27273"/>
      <c r="B27273"/>
      <c r="C27273" s="29"/>
      <c r="D27273"/>
      <c r="E27273" s="44"/>
      <c r="F27273" s="29"/>
      <c r="G27273" s="45"/>
      <c r="L27273"/>
      <c r="M27273" s="46"/>
    </row>
    <row r="27274" spans="1:13" x14ac:dyDescent="0.3">
      <c r="A27274"/>
      <c r="B27274"/>
      <c r="C27274" s="29"/>
      <c r="D27274"/>
      <c r="E27274" s="44"/>
      <c r="F27274" s="29"/>
      <c r="G27274" s="45"/>
      <c r="L27274"/>
      <c r="M27274" s="46"/>
    </row>
    <row r="27275" spans="1:13" x14ac:dyDescent="0.3">
      <c r="A27275"/>
      <c r="B27275"/>
      <c r="C27275" s="29"/>
      <c r="D27275"/>
      <c r="E27275" s="44"/>
      <c r="F27275" s="29"/>
      <c r="G27275" s="45"/>
      <c r="L27275"/>
      <c r="M27275" s="46"/>
    </row>
    <row r="27276" spans="1:13" x14ac:dyDescent="0.3">
      <c r="A27276"/>
      <c r="B27276"/>
      <c r="C27276" s="29"/>
      <c r="D27276"/>
      <c r="E27276" s="44"/>
      <c r="F27276" s="29"/>
      <c r="G27276" s="45"/>
      <c r="L27276"/>
      <c r="M27276" s="46"/>
    </row>
    <row r="27277" spans="1:13" x14ac:dyDescent="0.3">
      <c r="A27277"/>
      <c r="B27277"/>
      <c r="C27277" s="29"/>
      <c r="D27277"/>
      <c r="E27277" s="44"/>
      <c r="F27277" s="29"/>
      <c r="G27277" s="45"/>
      <c r="L27277"/>
      <c r="M27277" s="46"/>
    </row>
    <row r="27278" spans="1:13" x14ac:dyDescent="0.3">
      <c r="A27278"/>
      <c r="B27278"/>
      <c r="C27278" s="29"/>
      <c r="D27278"/>
      <c r="E27278" s="44"/>
      <c r="F27278" s="29"/>
      <c r="G27278" s="45"/>
      <c r="L27278"/>
      <c r="M27278" s="46"/>
    </row>
    <row r="27279" spans="1:13" x14ac:dyDescent="0.3">
      <c r="A27279"/>
      <c r="B27279"/>
      <c r="C27279" s="29"/>
      <c r="D27279"/>
      <c r="E27279" s="44"/>
      <c r="F27279" s="29"/>
      <c r="G27279" s="45"/>
      <c r="L27279"/>
      <c r="M27279" s="46"/>
    </row>
    <row r="27280" spans="1:13" x14ac:dyDescent="0.3">
      <c r="A27280"/>
      <c r="B27280"/>
      <c r="C27280" s="29"/>
      <c r="D27280"/>
      <c r="E27280" s="44"/>
      <c r="F27280" s="29"/>
      <c r="G27280" s="45"/>
      <c r="L27280"/>
      <c r="M27280" s="46"/>
    </row>
    <row r="27281" spans="1:13" x14ac:dyDescent="0.3">
      <c r="A27281"/>
      <c r="B27281"/>
      <c r="C27281" s="29"/>
      <c r="D27281"/>
      <c r="E27281" s="44"/>
      <c r="F27281" s="29"/>
      <c r="G27281" s="45"/>
      <c r="L27281"/>
      <c r="M27281" s="46"/>
    </row>
    <row r="27282" spans="1:13" x14ac:dyDescent="0.3">
      <c r="A27282"/>
      <c r="B27282"/>
      <c r="C27282" s="29"/>
      <c r="D27282"/>
      <c r="E27282" s="44"/>
      <c r="F27282" s="29"/>
      <c r="G27282" s="45"/>
      <c r="L27282"/>
      <c r="M27282" s="46"/>
    </row>
    <row r="27283" spans="1:13" x14ac:dyDescent="0.3">
      <c r="A27283"/>
      <c r="B27283"/>
      <c r="C27283" s="29"/>
      <c r="D27283"/>
      <c r="E27283" s="44"/>
      <c r="F27283" s="29"/>
      <c r="G27283" s="45"/>
      <c r="L27283"/>
      <c r="M27283" s="46"/>
    </row>
    <row r="27284" spans="1:13" x14ac:dyDescent="0.3">
      <c r="A27284"/>
      <c r="B27284"/>
      <c r="C27284" s="29"/>
      <c r="D27284"/>
      <c r="E27284" s="44"/>
      <c r="F27284" s="29"/>
      <c r="G27284" s="45"/>
      <c r="L27284"/>
      <c r="M27284" s="46"/>
    </row>
    <row r="27285" spans="1:13" x14ac:dyDescent="0.3">
      <c r="A27285"/>
      <c r="B27285"/>
      <c r="C27285" s="29"/>
      <c r="D27285"/>
      <c r="E27285" s="44"/>
      <c r="F27285" s="29"/>
      <c r="G27285" s="45"/>
      <c r="L27285"/>
      <c r="M27285" s="46"/>
    </row>
    <row r="27286" spans="1:13" x14ac:dyDescent="0.3">
      <c r="A27286"/>
      <c r="B27286"/>
      <c r="C27286" s="29"/>
      <c r="D27286"/>
      <c r="E27286" s="44"/>
      <c r="F27286" s="29"/>
      <c r="G27286" s="45"/>
      <c r="L27286"/>
      <c r="M27286" s="46"/>
    </row>
    <row r="27287" spans="1:13" x14ac:dyDescent="0.3">
      <c r="A27287"/>
      <c r="B27287"/>
      <c r="C27287" s="29"/>
      <c r="D27287"/>
      <c r="E27287" s="44"/>
      <c r="F27287" s="29"/>
      <c r="G27287" s="45"/>
      <c r="L27287"/>
      <c r="M27287" s="46"/>
    </row>
    <row r="27288" spans="1:13" x14ac:dyDescent="0.3">
      <c r="A27288"/>
      <c r="B27288"/>
      <c r="C27288" s="29"/>
      <c r="D27288"/>
      <c r="E27288" s="44"/>
      <c r="F27288" s="29"/>
      <c r="G27288" s="45"/>
      <c r="L27288"/>
      <c r="M27288" s="46"/>
    </row>
    <row r="27289" spans="1:13" x14ac:dyDescent="0.3">
      <c r="A27289"/>
      <c r="B27289"/>
      <c r="C27289" s="29"/>
      <c r="D27289"/>
      <c r="E27289" s="44"/>
      <c r="F27289" s="29"/>
      <c r="G27289" s="45"/>
      <c r="L27289"/>
      <c r="M27289" s="46"/>
    </row>
    <row r="27290" spans="1:13" x14ac:dyDescent="0.3">
      <c r="A27290"/>
      <c r="B27290"/>
      <c r="C27290" s="29"/>
      <c r="D27290"/>
      <c r="E27290" s="44"/>
      <c r="F27290" s="29"/>
      <c r="G27290" s="45"/>
      <c r="L27290"/>
      <c r="M27290" s="46"/>
    </row>
    <row r="27291" spans="1:13" x14ac:dyDescent="0.3">
      <c r="A27291"/>
      <c r="B27291"/>
      <c r="C27291" s="29"/>
      <c r="D27291"/>
      <c r="E27291" s="44"/>
      <c r="F27291" s="29"/>
      <c r="G27291" s="45"/>
      <c r="L27291"/>
      <c r="M27291" s="46"/>
    </row>
    <row r="27292" spans="1:13" x14ac:dyDescent="0.3">
      <c r="A27292"/>
      <c r="B27292"/>
      <c r="C27292" s="29"/>
      <c r="D27292"/>
      <c r="E27292" s="44"/>
      <c r="F27292" s="29"/>
      <c r="G27292" s="45"/>
      <c r="L27292"/>
      <c r="M27292" s="46"/>
    </row>
    <row r="27293" spans="1:13" x14ac:dyDescent="0.3">
      <c r="A27293"/>
      <c r="B27293"/>
      <c r="C27293" s="29"/>
      <c r="D27293"/>
      <c r="E27293" s="44"/>
      <c r="F27293" s="29"/>
      <c r="G27293" s="45"/>
      <c r="L27293"/>
      <c r="M27293" s="46"/>
    </row>
    <row r="27294" spans="1:13" x14ac:dyDescent="0.3">
      <c r="A27294"/>
      <c r="B27294"/>
      <c r="C27294" s="29"/>
      <c r="D27294"/>
      <c r="E27294" s="44"/>
      <c r="F27294" s="29"/>
      <c r="G27294" s="45"/>
      <c r="L27294"/>
      <c r="M27294" s="46"/>
    </row>
    <row r="27295" spans="1:13" x14ac:dyDescent="0.3">
      <c r="A27295"/>
      <c r="B27295"/>
      <c r="C27295" s="29"/>
      <c r="D27295"/>
      <c r="E27295" s="44"/>
      <c r="F27295" s="29"/>
      <c r="G27295" s="45"/>
      <c r="L27295"/>
      <c r="M27295" s="46"/>
    </row>
    <row r="27296" spans="1:13" x14ac:dyDescent="0.3">
      <c r="A27296"/>
      <c r="B27296"/>
      <c r="C27296" s="29"/>
      <c r="D27296"/>
      <c r="E27296" s="44"/>
      <c r="F27296" s="29"/>
      <c r="G27296" s="45"/>
      <c r="L27296"/>
      <c r="M27296" s="46"/>
    </row>
    <row r="27297" spans="1:13" x14ac:dyDescent="0.3">
      <c r="A27297"/>
      <c r="B27297"/>
      <c r="C27297" s="29"/>
      <c r="D27297"/>
      <c r="E27297" s="44"/>
      <c r="F27297" s="29"/>
      <c r="G27297" s="45"/>
      <c r="L27297"/>
      <c r="M27297" s="46"/>
    </row>
    <row r="27298" spans="1:13" x14ac:dyDescent="0.3">
      <c r="A27298"/>
      <c r="B27298"/>
      <c r="C27298" s="29"/>
      <c r="D27298"/>
      <c r="E27298" s="44"/>
      <c r="F27298" s="29"/>
      <c r="G27298" s="45"/>
      <c r="L27298"/>
      <c r="M27298" s="46"/>
    </row>
    <row r="27299" spans="1:13" x14ac:dyDescent="0.3">
      <c r="A27299"/>
      <c r="B27299"/>
      <c r="C27299" s="29"/>
      <c r="D27299"/>
      <c r="E27299" s="44"/>
      <c r="F27299" s="29"/>
      <c r="G27299" s="45"/>
      <c r="L27299"/>
      <c r="M27299" s="46"/>
    </row>
    <row r="27300" spans="1:13" x14ac:dyDescent="0.3">
      <c r="A27300"/>
      <c r="B27300"/>
      <c r="C27300" s="29"/>
      <c r="D27300"/>
      <c r="E27300" s="44"/>
      <c r="F27300" s="29"/>
      <c r="G27300" s="45"/>
      <c r="L27300"/>
      <c r="M27300" s="46"/>
    </row>
    <row r="27301" spans="1:13" x14ac:dyDescent="0.3">
      <c r="A27301"/>
      <c r="B27301"/>
      <c r="C27301" s="29"/>
      <c r="D27301"/>
      <c r="E27301" s="44"/>
      <c r="F27301" s="29"/>
      <c r="G27301" s="45"/>
      <c r="L27301"/>
      <c r="M27301" s="46"/>
    </row>
    <row r="27302" spans="1:13" x14ac:dyDescent="0.3">
      <c r="A27302"/>
      <c r="B27302"/>
      <c r="C27302" s="29"/>
      <c r="D27302"/>
      <c r="E27302" s="44"/>
      <c r="F27302" s="29"/>
      <c r="G27302" s="45"/>
      <c r="L27302"/>
      <c r="M27302" s="46"/>
    </row>
    <row r="27303" spans="1:13" x14ac:dyDescent="0.3">
      <c r="A27303"/>
      <c r="B27303"/>
      <c r="C27303" s="29"/>
      <c r="D27303"/>
      <c r="E27303" s="44"/>
      <c r="F27303" s="29"/>
      <c r="G27303" s="45"/>
      <c r="L27303"/>
      <c r="M27303" s="46"/>
    </row>
    <row r="27304" spans="1:13" x14ac:dyDescent="0.3">
      <c r="A27304"/>
      <c r="B27304"/>
      <c r="C27304" s="29"/>
      <c r="D27304"/>
      <c r="E27304" s="44"/>
      <c r="F27304" s="29"/>
      <c r="G27304" s="45"/>
      <c r="L27304"/>
      <c r="M27304" s="46"/>
    </row>
    <row r="27305" spans="1:13" x14ac:dyDescent="0.3">
      <c r="A27305"/>
      <c r="B27305"/>
      <c r="C27305" s="29"/>
      <c r="D27305"/>
      <c r="E27305" s="44"/>
      <c r="F27305" s="29"/>
      <c r="G27305" s="45"/>
      <c r="L27305"/>
      <c r="M27305" s="46"/>
    </row>
    <row r="27306" spans="1:13" x14ac:dyDescent="0.3">
      <c r="A27306"/>
      <c r="B27306"/>
      <c r="C27306" s="29"/>
      <c r="D27306"/>
      <c r="E27306" s="44"/>
      <c r="F27306" s="29"/>
      <c r="G27306" s="45"/>
      <c r="L27306"/>
      <c r="M27306" s="46"/>
    </row>
    <row r="27307" spans="1:13" x14ac:dyDescent="0.3">
      <c r="A27307"/>
      <c r="B27307"/>
      <c r="C27307" s="29"/>
      <c r="D27307"/>
      <c r="E27307" s="44"/>
      <c r="F27307" s="29"/>
      <c r="G27307" s="45"/>
      <c r="L27307"/>
      <c r="M27307" s="46"/>
    </row>
    <row r="27308" spans="1:13" x14ac:dyDescent="0.3">
      <c r="A27308"/>
      <c r="B27308"/>
      <c r="C27308" s="29"/>
      <c r="D27308"/>
      <c r="E27308" s="44"/>
      <c r="F27308" s="29"/>
      <c r="G27308" s="45"/>
      <c r="L27308"/>
      <c r="M27308" s="46"/>
    </row>
    <row r="27309" spans="1:13" x14ac:dyDescent="0.3">
      <c r="A27309"/>
      <c r="B27309"/>
      <c r="C27309" s="29"/>
      <c r="D27309"/>
      <c r="E27309" s="44"/>
      <c r="F27309" s="29"/>
      <c r="G27309" s="45"/>
      <c r="L27309"/>
      <c r="M27309" s="46"/>
    </row>
    <row r="27310" spans="1:13" x14ac:dyDescent="0.3">
      <c r="A27310"/>
      <c r="B27310"/>
      <c r="C27310" s="29"/>
      <c r="D27310"/>
      <c r="E27310" s="44"/>
      <c r="F27310" s="29"/>
      <c r="G27310" s="45"/>
      <c r="L27310"/>
      <c r="M27310" s="46"/>
    </row>
    <row r="27311" spans="1:13" x14ac:dyDescent="0.3">
      <c r="A27311"/>
      <c r="B27311"/>
      <c r="C27311" s="29"/>
      <c r="D27311"/>
      <c r="E27311" s="44"/>
      <c r="F27311" s="29"/>
      <c r="G27311" s="45"/>
      <c r="L27311"/>
      <c r="M27311" s="46"/>
    </row>
    <row r="27312" spans="1:13" x14ac:dyDescent="0.3">
      <c r="A27312"/>
      <c r="B27312"/>
      <c r="C27312" s="29"/>
      <c r="D27312"/>
      <c r="E27312" s="44"/>
      <c r="F27312" s="29"/>
      <c r="G27312" s="45"/>
      <c r="L27312"/>
      <c r="M27312" s="46"/>
    </row>
    <row r="27313" spans="1:13" x14ac:dyDescent="0.3">
      <c r="A27313"/>
      <c r="B27313"/>
      <c r="C27313" s="29"/>
      <c r="D27313"/>
      <c r="E27313" s="44"/>
      <c r="F27313" s="29"/>
      <c r="G27313" s="45"/>
      <c r="L27313"/>
      <c r="M27313" s="46"/>
    </row>
    <row r="27314" spans="1:13" x14ac:dyDescent="0.3">
      <c r="A27314"/>
      <c r="B27314"/>
      <c r="C27314" s="29"/>
      <c r="D27314"/>
      <c r="E27314" s="44"/>
      <c r="F27314" s="29"/>
      <c r="G27314" s="45"/>
      <c r="L27314"/>
      <c r="M27314" s="46"/>
    </row>
    <row r="27315" spans="1:13" x14ac:dyDescent="0.3">
      <c r="A27315"/>
      <c r="B27315"/>
      <c r="C27315" s="29"/>
      <c r="D27315"/>
      <c r="E27315" s="44"/>
      <c r="F27315" s="29"/>
      <c r="G27315" s="45"/>
      <c r="L27315"/>
      <c r="M27315" s="46"/>
    </row>
    <row r="27316" spans="1:13" x14ac:dyDescent="0.3">
      <c r="A27316"/>
      <c r="B27316"/>
      <c r="C27316" s="29"/>
      <c r="D27316"/>
      <c r="E27316" s="44"/>
      <c r="F27316" s="29"/>
      <c r="G27316" s="45"/>
      <c r="L27316"/>
      <c r="M27316" s="46"/>
    </row>
    <row r="27317" spans="1:13" x14ac:dyDescent="0.3">
      <c r="A27317"/>
      <c r="B27317"/>
      <c r="C27317" s="29"/>
      <c r="D27317"/>
      <c r="E27317" s="44"/>
      <c r="F27317" s="29"/>
      <c r="G27317" s="45"/>
      <c r="L27317"/>
      <c r="M27317" s="46"/>
    </row>
    <row r="27318" spans="1:13" x14ac:dyDescent="0.3">
      <c r="A27318"/>
      <c r="B27318"/>
      <c r="C27318" s="29"/>
      <c r="D27318"/>
      <c r="E27318" s="44"/>
      <c r="F27318" s="29"/>
      <c r="G27318" s="45"/>
      <c r="L27318"/>
      <c r="M27318" s="46"/>
    </row>
    <row r="27319" spans="1:13" x14ac:dyDescent="0.3">
      <c r="A27319"/>
      <c r="B27319"/>
      <c r="C27319" s="29"/>
      <c r="D27319"/>
      <c r="E27319" s="44"/>
      <c r="F27319" s="29"/>
      <c r="G27319" s="45"/>
      <c r="L27319"/>
      <c r="M27319" s="46"/>
    </row>
    <row r="27320" spans="1:13" x14ac:dyDescent="0.3">
      <c r="A27320"/>
      <c r="B27320"/>
      <c r="C27320" s="29"/>
      <c r="D27320"/>
      <c r="E27320" s="44"/>
      <c r="F27320" s="29"/>
      <c r="G27320" s="45"/>
      <c r="L27320"/>
      <c r="M27320" s="46"/>
    </row>
    <row r="27321" spans="1:13" x14ac:dyDescent="0.3">
      <c r="A27321"/>
      <c r="B27321"/>
      <c r="C27321" s="29"/>
      <c r="D27321"/>
      <c r="E27321" s="44"/>
      <c r="F27321" s="29"/>
      <c r="G27321" s="45"/>
      <c r="L27321"/>
      <c r="M27321" s="46"/>
    </row>
    <row r="27322" spans="1:13" x14ac:dyDescent="0.3">
      <c r="A27322"/>
      <c r="B27322"/>
      <c r="C27322" s="29"/>
      <c r="D27322"/>
      <c r="E27322" s="44"/>
      <c r="F27322" s="29"/>
      <c r="G27322" s="45"/>
      <c r="L27322"/>
      <c r="M27322" s="46"/>
    </row>
    <row r="27323" spans="1:13" x14ac:dyDescent="0.3">
      <c r="A27323"/>
      <c r="B27323"/>
      <c r="C27323" s="29"/>
      <c r="D27323"/>
      <c r="E27323" s="44"/>
      <c r="F27323" s="29"/>
      <c r="G27323" s="45"/>
      <c r="L27323"/>
      <c r="M27323" s="46"/>
    </row>
    <row r="27324" spans="1:13" x14ac:dyDescent="0.3">
      <c r="A27324"/>
      <c r="B27324"/>
      <c r="C27324" s="29"/>
      <c r="D27324"/>
      <c r="E27324" s="44"/>
      <c r="F27324" s="29"/>
      <c r="G27324" s="45"/>
      <c r="L27324"/>
      <c r="M27324" s="46"/>
    </row>
    <row r="27325" spans="1:13" x14ac:dyDescent="0.3">
      <c r="A27325"/>
      <c r="B27325"/>
      <c r="C27325" s="29"/>
      <c r="D27325"/>
      <c r="E27325" s="44"/>
      <c r="F27325" s="29"/>
      <c r="G27325" s="45"/>
      <c r="L27325"/>
      <c r="M27325" s="46"/>
    </row>
    <row r="27326" spans="1:13" x14ac:dyDescent="0.3">
      <c r="A27326"/>
      <c r="B27326"/>
      <c r="C27326" s="29"/>
      <c r="D27326"/>
      <c r="E27326" s="44"/>
      <c r="F27326" s="29"/>
      <c r="G27326" s="45"/>
      <c r="L27326"/>
      <c r="M27326" s="46"/>
    </row>
    <row r="27327" spans="1:13" x14ac:dyDescent="0.3">
      <c r="A27327"/>
      <c r="B27327"/>
      <c r="C27327" s="29"/>
      <c r="D27327"/>
      <c r="E27327" s="44"/>
      <c r="F27327" s="29"/>
      <c r="G27327" s="45"/>
      <c r="L27327"/>
      <c r="M27327" s="46"/>
    </row>
    <row r="27328" spans="1:13" x14ac:dyDescent="0.3">
      <c r="A27328"/>
      <c r="B27328"/>
      <c r="C27328" s="29"/>
      <c r="D27328"/>
      <c r="E27328" s="44"/>
      <c r="F27328" s="29"/>
      <c r="G27328" s="45"/>
      <c r="L27328"/>
      <c r="M27328" s="46"/>
    </row>
    <row r="27329" spans="1:13" x14ac:dyDescent="0.3">
      <c r="A27329"/>
      <c r="B27329"/>
      <c r="C27329" s="29"/>
      <c r="D27329"/>
      <c r="E27329" s="44"/>
      <c r="F27329" s="29"/>
      <c r="G27329" s="45"/>
      <c r="L27329"/>
      <c r="M27329" s="46"/>
    </row>
    <row r="27330" spans="1:13" x14ac:dyDescent="0.3">
      <c r="A27330"/>
      <c r="B27330"/>
      <c r="C27330" s="29"/>
      <c r="D27330"/>
      <c r="E27330" s="44"/>
      <c r="F27330" s="29"/>
      <c r="G27330" s="45"/>
      <c r="L27330"/>
      <c r="M27330" s="46"/>
    </row>
    <row r="27331" spans="1:13" x14ac:dyDescent="0.3">
      <c r="A27331"/>
      <c r="B27331"/>
      <c r="C27331" s="29"/>
      <c r="D27331"/>
      <c r="E27331" s="44"/>
      <c r="F27331" s="29"/>
      <c r="G27331" s="45"/>
      <c r="L27331"/>
      <c r="M27331" s="46"/>
    </row>
    <row r="27332" spans="1:13" x14ac:dyDescent="0.3">
      <c r="A27332"/>
      <c r="B27332"/>
      <c r="C27332" s="29"/>
      <c r="D27332"/>
      <c r="E27332" s="44"/>
      <c r="F27332" s="29"/>
      <c r="G27332" s="45"/>
      <c r="L27332"/>
      <c r="M27332" s="46"/>
    </row>
    <row r="27333" spans="1:13" x14ac:dyDescent="0.3">
      <c r="A27333"/>
      <c r="B27333"/>
      <c r="C27333" s="29"/>
      <c r="D27333"/>
      <c r="E27333" s="44"/>
      <c r="F27333" s="29"/>
      <c r="G27333" s="45"/>
      <c r="L27333"/>
      <c r="M27333" s="46"/>
    </row>
    <row r="27334" spans="1:13" x14ac:dyDescent="0.3">
      <c r="A27334"/>
      <c r="B27334"/>
      <c r="C27334" s="29"/>
      <c r="D27334"/>
      <c r="E27334" s="44"/>
      <c r="F27334" s="29"/>
      <c r="G27334" s="45"/>
      <c r="L27334"/>
      <c r="M27334" s="46"/>
    </row>
    <row r="27335" spans="1:13" x14ac:dyDescent="0.3">
      <c r="A27335"/>
      <c r="B27335"/>
      <c r="C27335" s="29"/>
      <c r="D27335"/>
      <c r="E27335" s="44"/>
      <c r="F27335" s="29"/>
      <c r="G27335" s="45"/>
      <c r="L27335"/>
      <c r="M27335" s="46"/>
    </row>
    <row r="27336" spans="1:13" x14ac:dyDescent="0.3">
      <c r="A27336"/>
      <c r="B27336"/>
      <c r="C27336" s="29"/>
      <c r="D27336"/>
      <c r="E27336" s="44"/>
      <c r="F27336" s="29"/>
      <c r="G27336" s="45"/>
      <c r="L27336"/>
      <c r="M27336" s="46"/>
    </row>
    <row r="27337" spans="1:13" x14ac:dyDescent="0.3">
      <c r="A27337"/>
      <c r="B27337"/>
      <c r="C27337" s="29"/>
      <c r="D27337"/>
      <c r="E27337" s="44"/>
      <c r="F27337" s="29"/>
      <c r="G27337" s="45"/>
      <c r="L27337"/>
      <c r="M27337" s="46"/>
    </row>
    <row r="27338" spans="1:13" x14ac:dyDescent="0.3">
      <c r="A27338"/>
      <c r="B27338"/>
      <c r="C27338" s="29"/>
      <c r="D27338"/>
      <c r="E27338" s="44"/>
      <c r="F27338" s="29"/>
      <c r="G27338" s="45"/>
      <c r="L27338"/>
      <c r="M27338" s="46"/>
    </row>
    <row r="27339" spans="1:13" x14ac:dyDescent="0.3">
      <c r="A27339"/>
      <c r="B27339"/>
      <c r="C27339" s="29"/>
      <c r="D27339"/>
      <c r="E27339" s="44"/>
      <c r="F27339" s="29"/>
      <c r="G27339" s="45"/>
      <c r="L27339"/>
      <c r="M27339" s="46"/>
    </row>
    <row r="27340" spans="1:13" x14ac:dyDescent="0.3">
      <c r="A27340"/>
      <c r="B27340"/>
      <c r="C27340" s="29"/>
      <c r="D27340"/>
      <c r="E27340" s="44"/>
      <c r="F27340" s="29"/>
      <c r="G27340" s="45"/>
      <c r="L27340"/>
      <c r="M27340" s="46"/>
    </row>
    <row r="27341" spans="1:13" x14ac:dyDescent="0.3">
      <c r="A27341"/>
      <c r="B27341"/>
      <c r="C27341" s="29"/>
      <c r="D27341"/>
      <c r="E27341" s="44"/>
      <c r="F27341" s="29"/>
      <c r="G27341" s="45"/>
      <c r="L27341"/>
      <c r="M27341" s="46"/>
    </row>
    <row r="27342" spans="1:13" x14ac:dyDescent="0.3">
      <c r="A27342"/>
      <c r="B27342"/>
      <c r="C27342" s="29"/>
      <c r="D27342"/>
      <c r="E27342" s="44"/>
      <c r="F27342" s="29"/>
      <c r="G27342" s="45"/>
      <c r="L27342"/>
      <c r="M27342" s="46"/>
    </row>
    <row r="27343" spans="1:13" x14ac:dyDescent="0.3">
      <c r="A27343"/>
      <c r="B27343"/>
      <c r="C27343" s="29"/>
      <c r="D27343"/>
      <c r="E27343" s="44"/>
      <c r="F27343" s="29"/>
      <c r="G27343" s="45"/>
      <c r="L27343"/>
      <c r="M27343" s="46"/>
    </row>
    <row r="27344" spans="1:13" x14ac:dyDescent="0.3">
      <c r="A27344"/>
      <c r="B27344"/>
      <c r="C27344" s="29"/>
      <c r="D27344"/>
      <c r="E27344" s="44"/>
      <c r="F27344" s="29"/>
      <c r="G27344" s="45"/>
      <c r="L27344"/>
      <c r="M27344" s="46"/>
    </row>
    <row r="27345" spans="1:13" x14ac:dyDescent="0.3">
      <c r="A27345"/>
      <c r="B27345"/>
      <c r="C27345" s="29"/>
      <c r="D27345"/>
      <c r="E27345" s="44"/>
      <c r="F27345" s="29"/>
      <c r="G27345" s="45"/>
      <c r="L27345"/>
      <c r="M27345" s="46"/>
    </row>
    <row r="27346" spans="1:13" x14ac:dyDescent="0.3">
      <c r="A27346"/>
      <c r="B27346"/>
      <c r="C27346" s="29"/>
      <c r="D27346"/>
      <c r="E27346" s="44"/>
      <c r="F27346" s="29"/>
      <c r="G27346" s="45"/>
      <c r="L27346"/>
      <c r="M27346" s="46"/>
    </row>
    <row r="27347" spans="1:13" x14ac:dyDescent="0.3">
      <c r="A27347"/>
      <c r="B27347"/>
      <c r="C27347" s="29"/>
      <c r="D27347"/>
      <c r="E27347" s="44"/>
      <c r="F27347" s="29"/>
      <c r="G27347" s="45"/>
      <c r="L27347"/>
      <c r="M27347" s="46"/>
    </row>
    <row r="27348" spans="1:13" x14ac:dyDescent="0.3">
      <c r="A27348"/>
      <c r="B27348"/>
      <c r="C27348" s="29"/>
      <c r="D27348"/>
      <c r="E27348" s="44"/>
      <c r="F27348" s="29"/>
      <c r="G27348" s="45"/>
      <c r="L27348"/>
      <c r="M27348" s="46"/>
    </row>
    <row r="27349" spans="1:13" x14ac:dyDescent="0.3">
      <c r="A27349"/>
      <c r="B27349"/>
      <c r="C27349" s="29"/>
      <c r="D27349"/>
      <c r="E27349" s="44"/>
      <c r="F27349" s="29"/>
      <c r="G27349" s="45"/>
      <c r="L27349"/>
      <c r="M27349" s="46"/>
    </row>
    <row r="27350" spans="1:13" x14ac:dyDescent="0.3">
      <c r="A27350"/>
      <c r="B27350"/>
      <c r="C27350" s="29"/>
      <c r="D27350"/>
      <c r="E27350" s="44"/>
      <c r="F27350" s="29"/>
      <c r="G27350" s="45"/>
      <c r="L27350"/>
      <c r="M27350" s="46"/>
    </row>
    <row r="27351" spans="1:13" x14ac:dyDescent="0.3">
      <c r="A27351"/>
      <c r="B27351"/>
      <c r="C27351" s="29"/>
      <c r="D27351"/>
      <c r="E27351" s="44"/>
      <c r="F27351" s="29"/>
      <c r="G27351" s="45"/>
      <c r="L27351"/>
      <c r="M27351" s="46"/>
    </row>
    <row r="27352" spans="1:13" x14ac:dyDescent="0.3">
      <c r="A27352"/>
      <c r="B27352"/>
      <c r="C27352" s="29"/>
      <c r="D27352"/>
      <c r="E27352" s="44"/>
      <c r="F27352" s="29"/>
      <c r="G27352" s="45"/>
      <c r="L27352"/>
      <c r="M27352" s="46"/>
    </row>
    <row r="27353" spans="1:13" x14ac:dyDescent="0.3">
      <c r="A27353"/>
      <c r="B27353"/>
      <c r="C27353" s="29"/>
      <c r="D27353"/>
      <c r="E27353" s="44"/>
      <c r="F27353" s="29"/>
      <c r="G27353" s="45"/>
      <c r="L27353"/>
      <c r="M27353" s="46"/>
    </row>
    <row r="27354" spans="1:13" x14ac:dyDescent="0.3">
      <c r="A27354"/>
      <c r="B27354"/>
      <c r="C27354" s="29"/>
      <c r="D27354"/>
      <c r="E27354" s="44"/>
      <c r="F27354" s="29"/>
      <c r="G27354" s="45"/>
      <c r="L27354"/>
      <c r="M27354" s="46"/>
    </row>
    <row r="27355" spans="1:13" x14ac:dyDescent="0.3">
      <c r="A27355"/>
      <c r="B27355"/>
      <c r="C27355" s="29"/>
      <c r="D27355"/>
      <c r="E27355" s="44"/>
      <c r="F27355" s="29"/>
      <c r="G27355" s="45"/>
      <c r="L27355"/>
      <c r="M27355" s="46"/>
    </row>
    <row r="27356" spans="1:13" x14ac:dyDescent="0.3">
      <c r="A27356"/>
      <c r="B27356"/>
      <c r="C27356" s="29"/>
      <c r="D27356"/>
      <c r="E27356" s="44"/>
      <c r="F27356" s="29"/>
      <c r="G27356" s="45"/>
      <c r="L27356"/>
      <c r="M27356" s="46"/>
    </row>
    <row r="27357" spans="1:13" x14ac:dyDescent="0.3">
      <c r="A27357"/>
      <c r="B27357"/>
      <c r="C27357" s="29"/>
      <c r="D27357"/>
      <c r="E27357" s="44"/>
      <c r="F27357" s="29"/>
      <c r="G27357" s="45"/>
      <c r="L27357"/>
      <c r="M27357" s="46"/>
    </row>
    <row r="27358" spans="1:13" x14ac:dyDescent="0.3">
      <c r="A27358"/>
      <c r="B27358"/>
      <c r="C27358" s="29"/>
      <c r="D27358"/>
      <c r="E27358" s="44"/>
      <c r="F27358" s="29"/>
      <c r="G27358" s="45"/>
      <c r="L27358"/>
      <c r="M27358" s="46"/>
    </row>
    <row r="27359" spans="1:13" x14ac:dyDescent="0.3">
      <c r="A27359"/>
      <c r="B27359"/>
      <c r="C27359" s="29"/>
      <c r="D27359"/>
      <c r="E27359" s="44"/>
      <c r="F27359" s="29"/>
      <c r="G27359" s="45"/>
      <c r="L27359"/>
      <c r="M27359" s="46"/>
    </row>
    <row r="27360" spans="1:13" x14ac:dyDescent="0.3">
      <c r="A27360"/>
      <c r="B27360"/>
      <c r="C27360" s="29"/>
      <c r="D27360"/>
      <c r="E27360" s="44"/>
      <c r="F27360" s="29"/>
      <c r="G27360" s="45"/>
      <c r="L27360"/>
      <c r="M27360" s="46"/>
    </row>
    <row r="27361" spans="1:13" x14ac:dyDescent="0.3">
      <c r="A27361"/>
      <c r="B27361"/>
      <c r="C27361" s="29"/>
      <c r="D27361"/>
      <c r="E27361" s="44"/>
      <c r="F27361" s="29"/>
      <c r="G27361" s="45"/>
      <c r="L27361"/>
      <c r="M27361" s="46"/>
    </row>
    <row r="27362" spans="1:13" x14ac:dyDescent="0.3">
      <c r="A27362"/>
      <c r="B27362"/>
      <c r="C27362" s="29"/>
      <c r="D27362"/>
      <c r="E27362" s="44"/>
      <c r="F27362" s="29"/>
      <c r="G27362" s="45"/>
      <c r="L27362"/>
      <c r="M27362" s="46"/>
    </row>
    <row r="27363" spans="1:13" x14ac:dyDescent="0.3">
      <c r="A27363"/>
      <c r="B27363"/>
      <c r="C27363" s="29"/>
      <c r="D27363"/>
      <c r="E27363" s="44"/>
      <c r="F27363" s="29"/>
      <c r="G27363" s="45"/>
      <c r="L27363"/>
      <c r="M27363" s="46"/>
    </row>
    <row r="27364" spans="1:13" x14ac:dyDescent="0.3">
      <c r="A27364"/>
      <c r="B27364"/>
      <c r="C27364" s="29"/>
      <c r="D27364"/>
      <c r="E27364" s="44"/>
      <c r="F27364" s="29"/>
      <c r="G27364" s="45"/>
      <c r="L27364"/>
      <c r="M27364" s="46"/>
    </row>
    <row r="27365" spans="1:13" x14ac:dyDescent="0.3">
      <c r="A27365"/>
      <c r="B27365"/>
      <c r="C27365" s="29"/>
      <c r="D27365"/>
      <c r="E27365" s="44"/>
      <c r="F27365" s="29"/>
      <c r="G27365" s="45"/>
      <c r="L27365"/>
      <c r="M27365" s="46"/>
    </row>
    <row r="27366" spans="1:13" x14ac:dyDescent="0.3">
      <c r="A27366"/>
      <c r="B27366"/>
      <c r="C27366" s="29"/>
      <c r="D27366"/>
      <c r="E27366" s="44"/>
      <c r="F27366" s="29"/>
      <c r="G27366" s="45"/>
      <c r="L27366"/>
      <c r="M27366" s="46"/>
    </row>
    <row r="27367" spans="1:13" x14ac:dyDescent="0.3">
      <c r="A27367"/>
      <c r="B27367"/>
      <c r="C27367" s="29"/>
      <c r="D27367"/>
      <c r="E27367" s="44"/>
      <c r="F27367" s="29"/>
      <c r="G27367" s="45"/>
      <c r="L27367"/>
      <c r="M27367" s="46"/>
    </row>
    <row r="27368" spans="1:13" x14ac:dyDescent="0.3">
      <c r="A27368"/>
      <c r="B27368"/>
      <c r="C27368" s="29"/>
      <c r="D27368"/>
      <c r="E27368" s="44"/>
      <c r="F27368" s="29"/>
      <c r="G27368" s="45"/>
      <c r="L27368"/>
      <c r="M27368" s="46"/>
    </row>
    <row r="27369" spans="1:13" x14ac:dyDescent="0.3">
      <c r="A27369"/>
      <c r="B27369"/>
      <c r="C27369" s="29"/>
      <c r="D27369"/>
      <c r="E27369" s="44"/>
      <c r="F27369" s="29"/>
      <c r="G27369" s="45"/>
      <c r="L27369"/>
      <c r="M27369" s="46"/>
    </row>
    <row r="27370" spans="1:13" x14ac:dyDescent="0.3">
      <c r="A27370"/>
      <c r="B27370"/>
      <c r="C27370" s="29"/>
      <c r="D27370"/>
      <c r="E27370" s="44"/>
      <c r="F27370" s="29"/>
      <c r="G27370" s="45"/>
      <c r="L27370"/>
      <c r="M27370" s="46"/>
    </row>
    <row r="27371" spans="1:13" x14ac:dyDescent="0.3">
      <c r="A27371"/>
      <c r="B27371"/>
      <c r="C27371" s="29"/>
      <c r="D27371"/>
      <c r="E27371" s="44"/>
      <c r="F27371" s="29"/>
      <c r="G27371" s="45"/>
      <c r="L27371"/>
      <c r="M27371" s="46"/>
    </row>
    <row r="27372" spans="1:13" x14ac:dyDescent="0.3">
      <c r="A27372"/>
      <c r="B27372"/>
      <c r="C27372" s="29"/>
      <c r="D27372"/>
      <c r="E27372" s="44"/>
      <c r="F27372" s="29"/>
      <c r="G27372" s="45"/>
      <c r="L27372"/>
      <c r="M27372" s="46"/>
    </row>
    <row r="27373" spans="1:13" x14ac:dyDescent="0.3">
      <c r="A27373"/>
      <c r="B27373"/>
      <c r="C27373" s="29"/>
      <c r="D27373"/>
      <c r="E27373" s="44"/>
      <c r="F27373" s="29"/>
      <c r="G27373" s="45"/>
      <c r="L27373"/>
      <c r="M27373" s="46"/>
    </row>
    <row r="27374" spans="1:13" x14ac:dyDescent="0.3">
      <c r="A27374"/>
      <c r="B27374"/>
      <c r="C27374" s="29"/>
      <c r="D27374"/>
      <c r="E27374" s="44"/>
      <c r="F27374" s="29"/>
      <c r="G27374" s="45"/>
      <c r="L27374"/>
      <c r="M27374" s="46"/>
    </row>
    <row r="27375" spans="1:13" x14ac:dyDescent="0.3">
      <c r="A27375"/>
      <c r="B27375"/>
      <c r="C27375" s="29"/>
      <c r="D27375"/>
      <c r="E27375" s="44"/>
      <c r="F27375" s="29"/>
      <c r="G27375" s="45"/>
      <c r="L27375"/>
      <c r="M27375" s="46"/>
    </row>
    <row r="27376" spans="1:13" x14ac:dyDescent="0.3">
      <c r="A27376"/>
      <c r="B27376"/>
      <c r="C27376" s="29"/>
      <c r="D27376"/>
      <c r="E27376" s="44"/>
      <c r="F27376" s="29"/>
      <c r="G27376" s="45"/>
      <c r="L27376"/>
      <c r="M27376" s="46"/>
    </row>
    <row r="27377" spans="1:13" x14ac:dyDescent="0.3">
      <c r="A27377"/>
      <c r="B27377"/>
      <c r="C27377" s="29"/>
      <c r="D27377"/>
      <c r="E27377" s="44"/>
      <c r="F27377" s="29"/>
      <c r="G27377" s="45"/>
      <c r="L27377"/>
      <c r="M27377" s="46"/>
    </row>
    <row r="27378" spans="1:13" x14ac:dyDescent="0.3">
      <c r="A27378"/>
      <c r="B27378"/>
      <c r="C27378" s="29"/>
      <c r="D27378"/>
      <c r="E27378" s="44"/>
      <c r="F27378" s="29"/>
      <c r="G27378" s="45"/>
      <c r="L27378"/>
      <c r="M27378" s="46"/>
    </row>
    <row r="27379" spans="1:13" x14ac:dyDescent="0.3">
      <c r="A27379"/>
      <c r="B27379"/>
      <c r="C27379" s="29"/>
      <c r="D27379"/>
      <c r="E27379" s="44"/>
      <c r="F27379" s="29"/>
      <c r="G27379" s="45"/>
      <c r="L27379"/>
      <c r="M27379" s="46"/>
    </row>
    <row r="27380" spans="1:13" x14ac:dyDescent="0.3">
      <c r="A27380"/>
      <c r="B27380"/>
      <c r="C27380" s="29"/>
      <c r="D27380"/>
      <c r="E27380" s="44"/>
      <c r="F27380" s="29"/>
      <c r="G27380" s="45"/>
      <c r="L27380"/>
      <c r="M27380" s="46"/>
    </row>
    <row r="27381" spans="1:13" x14ac:dyDescent="0.3">
      <c r="A27381"/>
      <c r="B27381"/>
      <c r="C27381" s="29"/>
      <c r="D27381"/>
      <c r="E27381" s="44"/>
      <c r="F27381" s="29"/>
      <c r="G27381" s="45"/>
      <c r="L27381"/>
      <c r="M27381" s="46"/>
    </row>
    <row r="27382" spans="1:13" x14ac:dyDescent="0.3">
      <c r="A27382"/>
      <c r="B27382"/>
      <c r="C27382" s="29"/>
      <c r="D27382"/>
      <c r="E27382" s="44"/>
      <c r="F27382" s="29"/>
      <c r="G27382" s="45"/>
      <c r="L27382"/>
      <c r="M27382" s="46"/>
    </row>
    <row r="27383" spans="1:13" x14ac:dyDescent="0.3">
      <c r="A27383"/>
      <c r="B27383"/>
      <c r="C27383" s="29"/>
      <c r="D27383"/>
      <c r="E27383" s="44"/>
      <c r="F27383" s="29"/>
      <c r="G27383" s="45"/>
      <c r="L27383"/>
      <c r="M27383" s="46"/>
    </row>
    <row r="27384" spans="1:13" x14ac:dyDescent="0.3">
      <c r="A27384"/>
      <c r="B27384"/>
      <c r="C27384" s="29"/>
      <c r="D27384"/>
      <c r="E27384" s="44"/>
      <c r="F27384" s="29"/>
      <c r="G27384" s="45"/>
      <c r="L27384"/>
      <c r="M27384" s="46"/>
    </row>
    <row r="27385" spans="1:13" x14ac:dyDescent="0.3">
      <c r="A27385"/>
      <c r="B27385"/>
      <c r="C27385" s="29"/>
      <c r="D27385"/>
      <c r="E27385" s="44"/>
      <c r="F27385" s="29"/>
      <c r="G27385" s="45"/>
      <c r="L27385"/>
      <c r="M27385" s="46"/>
    </row>
    <row r="27386" spans="1:13" x14ac:dyDescent="0.3">
      <c r="A27386"/>
      <c r="B27386"/>
      <c r="C27386" s="29"/>
      <c r="D27386"/>
      <c r="E27386" s="44"/>
      <c r="F27386" s="29"/>
      <c r="G27386" s="45"/>
      <c r="L27386"/>
      <c r="M27386" s="46"/>
    </row>
    <row r="27387" spans="1:13" x14ac:dyDescent="0.3">
      <c r="A27387"/>
      <c r="B27387"/>
      <c r="C27387" s="29"/>
      <c r="D27387"/>
      <c r="E27387" s="44"/>
      <c r="F27387" s="29"/>
      <c r="G27387" s="45"/>
      <c r="L27387"/>
      <c r="M27387" s="46"/>
    </row>
    <row r="27388" spans="1:13" x14ac:dyDescent="0.3">
      <c r="A27388"/>
      <c r="B27388"/>
      <c r="C27388" s="29"/>
      <c r="D27388"/>
      <c r="E27388" s="44"/>
      <c r="F27388" s="29"/>
      <c r="G27388" s="45"/>
      <c r="L27388"/>
      <c r="M27388" s="46"/>
    </row>
    <row r="27389" spans="1:13" x14ac:dyDescent="0.3">
      <c r="A27389"/>
      <c r="B27389"/>
      <c r="C27389" s="29"/>
      <c r="D27389"/>
      <c r="E27389" s="44"/>
      <c r="F27389" s="29"/>
      <c r="G27389" s="45"/>
      <c r="L27389"/>
      <c r="M27389" s="46"/>
    </row>
    <row r="27390" spans="1:13" x14ac:dyDescent="0.3">
      <c r="A27390"/>
      <c r="B27390"/>
      <c r="C27390" s="29"/>
      <c r="D27390"/>
      <c r="E27390" s="44"/>
      <c r="F27390" s="29"/>
      <c r="G27390" s="45"/>
      <c r="L27390"/>
      <c r="M27390" s="46"/>
    </row>
    <row r="27391" spans="1:13" x14ac:dyDescent="0.3">
      <c r="A27391"/>
      <c r="B27391"/>
      <c r="C27391" s="29"/>
      <c r="D27391"/>
      <c r="E27391" s="44"/>
      <c r="F27391" s="29"/>
      <c r="G27391" s="45"/>
      <c r="L27391"/>
      <c r="M27391" s="46"/>
    </row>
    <row r="27392" spans="1:13" x14ac:dyDescent="0.3">
      <c r="A27392"/>
      <c r="B27392"/>
      <c r="C27392" s="29"/>
      <c r="D27392"/>
      <c r="E27392" s="44"/>
      <c r="F27392" s="29"/>
      <c r="G27392" s="45"/>
      <c r="L27392"/>
      <c r="M27392" s="46"/>
    </row>
    <row r="27393" spans="1:13" x14ac:dyDescent="0.3">
      <c r="A27393"/>
      <c r="B27393"/>
      <c r="C27393" s="29"/>
      <c r="D27393"/>
      <c r="E27393" s="44"/>
      <c r="F27393" s="29"/>
      <c r="G27393" s="45"/>
      <c r="L27393"/>
      <c r="M27393" s="46"/>
    </row>
    <row r="27394" spans="1:13" x14ac:dyDescent="0.3">
      <c r="A27394"/>
      <c r="B27394"/>
      <c r="C27394" s="29"/>
      <c r="D27394"/>
      <c r="E27394" s="44"/>
      <c r="F27394" s="29"/>
      <c r="G27394" s="45"/>
      <c r="L27394"/>
      <c r="M27394" s="46"/>
    </row>
    <row r="27395" spans="1:13" x14ac:dyDescent="0.3">
      <c r="A27395"/>
      <c r="B27395"/>
      <c r="C27395" s="29"/>
      <c r="D27395"/>
      <c r="E27395" s="44"/>
      <c r="F27395" s="29"/>
      <c r="G27395" s="45"/>
      <c r="L27395"/>
      <c r="M27395" s="46"/>
    </row>
    <row r="27396" spans="1:13" x14ac:dyDescent="0.3">
      <c r="A27396"/>
      <c r="B27396"/>
      <c r="C27396" s="29"/>
      <c r="D27396"/>
      <c r="E27396" s="44"/>
      <c r="F27396" s="29"/>
      <c r="G27396" s="45"/>
      <c r="L27396"/>
      <c r="M27396" s="46"/>
    </row>
    <row r="27397" spans="1:13" x14ac:dyDescent="0.3">
      <c r="A27397"/>
      <c r="B27397"/>
      <c r="C27397" s="29"/>
      <c r="D27397"/>
      <c r="E27397" s="44"/>
      <c r="F27397" s="29"/>
      <c r="G27397" s="45"/>
      <c r="L27397"/>
      <c r="M27397" s="46"/>
    </row>
    <row r="27398" spans="1:13" x14ac:dyDescent="0.3">
      <c r="A27398"/>
      <c r="B27398"/>
      <c r="C27398" s="29"/>
      <c r="D27398"/>
      <c r="E27398" s="44"/>
      <c r="F27398" s="29"/>
      <c r="G27398" s="45"/>
      <c r="L27398"/>
      <c r="M27398" s="46"/>
    </row>
    <row r="27399" spans="1:13" x14ac:dyDescent="0.3">
      <c r="A27399"/>
      <c r="B27399"/>
      <c r="C27399" s="29"/>
      <c r="D27399"/>
      <c r="E27399" s="44"/>
      <c r="F27399" s="29"/>
      <c r="G27399" s="45"/>
      <c r="L27399"/>
      <c r="M27399" s="46"/>
    </row>
    <row r="27400" spans="1:13" x14ac:dyDescent="0.3">
      <c r="A27400"/>
      <c r="B27400"/>
      <c r="C27400" s="29"/>
      <c r="D27400"/>
      <c r="E27400" s="44"/>
      <c r="F27400" s="29"/>
      <c r="G27400" s="45"/>
      <c r="L27400"/>
      <c r="M27400" s="46"/>
    </row>
    <row r="27401" spans="1:13" x14ac:dyDescent="0.3">
      <c r="A27401"/>
      <c r="B27401"/>
      <c r="C27401" s="29"/>
      <c r="D27401"/>
      <c r="E27401" s="44"/>
      <c r="F27401" s="29"/>
      <c r="G27401" s="45"/>
      <c r="L27401"/>
      <c r="M27401" s="46"/>
    </row>
    <row r="27402" spans="1:13" x14ac:dyDescent="0.3">
      <c r="A27402"/>
      <c r="B27402"/>
      <c r="C27402" s="29"/>
      <c r="D27402"/>
      <c r="E27402" s="44"/>
      <c r="F27402" s="29"/>
      <c r="G27402" s="45"/>
      <c r="L27402"/>
      <c r="M27402" s="46"/>
    </row>
    <row r="27403" spans="1:13" x14ac:dyDescent="0.3">
      <c r="A27403"/>
      <c r="B27403"/>
      <c r="C27403" s="29"/>
      <c r="D27403"/>
      <c r="E27403" s="44"/>
      <c r="F27403" s="29"/>
      <c r="G27403" s="45"/>
      <c r="L27403"/>
      <c r="M27403" s="46"/>
    </row>
    <row r="27404" spans="1:13" x14ac:dyDescent="0.3">
      <c r="A27404"/>
      <c r="B27404"/>
      <c r="C27404" s="29"/>
      <c r="D27404"/>
      <c r="E27404" s="44"/>
      <c r="F27404" s="29"/>
      <c r="G27404" s="45"/>
      <c r="L27404"/>
      <c r="M27404" s="46"/>
    </row>
    <row r="27405" spans="1:13" x14ac:dyDescent="0.3">
      <c r="A27405"/>
      <c r="B27405"/>
      <c r="C27405" s="29"/>
      <c r="D27405"/>
      <c r="E27405" s="44"/>
      <c r="F27405" s="29"/>
      <c r="G27405" s="45"/>
      <c r="L27405"/>
      <c r="M27405" s="46"/>
    </row>
    <row r="27406" spans="1:13" x14ac:dyDescent="0.3">
      <c r="A27406"/>
      <c r="B27406"/>
      <c r="C27406" s="29"/>
      <c r="D27406"/>
      <c r="E27406" s="44"/>
      <c r="F27406" s="29"/>
      <c r="G27406" s="45"/>
      <c r="L27406"/>
      <c r="M27406" s="46"/>
    </row>
    <row r="27407" spans="1:13" x14ac:dyDescent="0.3">
      <c r="A27407"/>
      <c r="B27407"/>
      <c r="C27407" s="29"/>
      <c r="D27407"/>
      <c r="E27407" s="44"/>
      <c r="F27407" s="29"/>
      <c r="G27407" s="45"/>
      <c r="L27407"/>
      <c r="M27407" s="46"/>
    </row>
    <row r="27408" spans="1:13" x14ac:dyDescent="0.3">
      <c r="A27408"/>
      <c r="B27408"/>
      <c r="C27408" s="29"/>
      <c r="D27408"/>
      <c r="E27408" s="44"/>
      <c r="F27408" s="29"/>
      <c r="G27408" s="45"/>
      <c r="L27408"/>
      <c r="M27408" s="46"/>
    </row>
    <row r="27409" spans="1:13" x14ac:dyDescent="0.3">
      <c r="A27409"/>
      <c r="B27409"/>
      <c r="C27409" s="29"/>
      <c r="D27409"/>
      <c r="E27409" s="44"/>
      <c r="F27409" s="29"/>
      <c r="G27409" s="45"/>
      <c r="L27409"/>
      <c r="M27409" s="46"/>
    </row>
    <row r="27410" spans="1:13" x14ac:dyDescent="0.3">
      <c r="A27410"/>
      <c r="B27410"/>
      <c r="C27410" s="29"/>
      <c r="D27410"/>
      <c r="E27410" s="44"/>
      <c r="F27410" s="29"/>
      <c r="G27410" s="45"/>
      <c r="L27410"/>
      <c r="M27410" s="46"/>
    </row>
    <row r="27411" spans="1:13" x14ac:dyDescent="0.3">
      <c r="A27411"/>
      <c r="B27411"/>
      <c r="C27411" s="29"/>
      <c r="D27411"/>
      <c r="E27411" s="44"/>
      <c r="F27411" s="29"/>
      <c r="G27411" s="45"/>
      <c r="L27411"/>
      <c r="M27411" s="46"/>
    </row>
    <row r="27412" spans="1:13" x14ac:dyDescent="0.3">
      <c r="A27412"/>
      <c r="B27412"/>
      <c r="C27412" s="29"/>
      <c r="D27412"/>
      <c r="E27412" s="44"/>
      <c r="F27412" s="29"/>
      <c r="G27412" s="45"/>
      <c r="L27412"/>
      <c r="M27412" s="46"/>
    </row>
    <row r="27413" spans="1:13" x14ac:dyDescent="0.3">
      <c r="A27413"/>
      <c r="B27413"/>
      <c r="C27413" s="29"/>
      <c r="D27413"/>
      <c r="E27413" s="44"/>
      <c r="F27413" s="29"/>
      <c r="G27413" s="45"/>
      <c r="L27413"/>
      <c r="M27413" s="46"/>
    </row>
    <row r="27414" spans="1:13" x14ac:dyDescent="0.3">
      <c r="A27414"/>
      <c r="B27414"/>
      <c r="C27414" s="29"/>
      <c r="D27414"/>
      <c r="E27414" s="44"/>
      <c r="F27414" s="29"/>
      <c r="G27414" s="45"/>
      <c r="L27414"/>
      <c r="M27414" s="46"/>
    </row>
    <row r="27415" spans="1:13" x14ac:dyDescent="0.3">
      <c r="A27415"/>
      <c r="B27415"/>
      <c r="C27415" s="29"/>
      <c r="D27415"/>
      <c r="E27415" s="44"/>
      <c r="F27415" s="29"/>
      <c r="G27415" s="45"/>
      <c r="L27415"/>
      <c r="M27415" s="46"/>
    </row>
    <row r="27416" spans="1:13" x14ac:dyDescent="0.3">
      <c r="A27416"/>
      <c r="B27416"/>
      <c r="C27416" s="29"/>
      <c r="D27416"/>
      <c r="E27416" s="44"/>
      <c r="F27416" s="29"/>
      <c r="G27416" s="45"/>
      <c r="L27416"/>
      <c r="M27416" s="46"/>
    </row>
    <row r="27417" spans="1:13" x14ac:dyDescent="0.3">
      <c r="A27417"/>
      <c r="B27417"/>
      <c r="C27417" s="29"/>
      <c r="D27417"/>
      <c r="E27417" s="44"/>
      <c r="F27417" s="29"/>
      <c r="G27417" s="45"/>
      <c r="L27417"/>
      <c r="M27417" s="46"/>
    </row>
    <row r="27418" spans="1:13" x14ac:dyDescent="0.3">
      <c r="A27418"/>
      <c r="B27418"/>
      <c r="C27418" s="29"/>
      <c r="D27418"/>
      <c r="E27418" s="44"/>
      <c r="F27418" s="29"/>
      <c r="G27418" s="45"/>
      <c r="L27418"/>
      <c r="M27418" s="46"/>
    </row>
    <row r="27419" spans="1:13" x14ac:dyDescent="0.3">
      <c r="A27419"/>
      <c r="B27419"/>
      <c r="C27419" s="29"/>
      <c r="D27419"/>
      <c r="E27419" s="44"/>
      <c r="F27419" s="29"/>
      <c r="G27419" s="45"/>
      <c r="L27419"/>
      <c r="M27419" s="46"/>
    </row>
    <row r="27420" spans="1:13" x14ac:dyDescent="0.3">
      <c r="A27420"/>
      <c r="B27420"/>
      <c r="C27420" s="29"/>
      <c r="D27420"/>
      <c r="E27420" s="44"/>
      <c r="F27420" s="29"/>
      <c r="G27420" s="45"/>
      <c r="L27420"/>
      <c r="M27420" s="46"/>
    </row>
    <row r="27421" spans="1:13" x14ac:dyDescent="0.3">
      <c r="A27421"/>
      <c r="B27421"/>
      <c r="C27421" s="29"/>
      <c r="D27421"/>
      <c r="E27421" s="44"/>
      <c r="F27421" s="29"/>
      <c r="G27421" s="45"/>
      <c r="L27421"/>
      <c r="M27421" s="46"/>
    </row>
    <row r="27422" spans="1:13" x14ac:dyDescent="0.3">
      <c r="A27422"/>
      <c r="B27422"/>
      <c r="C27422" s="29"/>
      <c r="D27422"/>
      <c r="E27422" s="44"/>
      <c r="F27422" s="29"/>
      <c r="G27422" s="45"/>
      <c r="L27422"/>
      <c r="M27422" s="46"/>
    </row>
    <row r="27423" spans="1:13" x14ac:dyDescent="0.3">
      <c r="A27423"/>
      <c r="B27423"/>
      <c r="C27423" s="29"/>
      <c r="D27423"/>
      <c r="E27423" s="44"/>
      <c r="F27423" s="29"/>
      <c r="G27423" s="45"/>
      <c r="L27423"/>
      <c r="M27423" s="46"/>
    </row>
    <row r="27424" spans="1:13" x14ac:dyDescent="0.3">
      <c r="A27424"/>
      <c r="B27424"/>
      <c r="C27424" s="29"/>
      <c r="D27424"/>
      <c r="E27424" s="44"/>
      <c r="F27424" s="29"/>
      <c r="G27424" s="45"/>
      <c r="L27424"/>
      <c r="M27424" s="46"/>
    </row>
    <row r="27425" spans="1:13" x14ac:dyDescent="0.3">
      <c r="A27425"/>
      <c r="B27425"/>
      <c r="C27425" s="29"/>
      <c r="D27425"/>
      <c r="E27425" s="44"/>
      <c r="F27425" s="29"/>
      <c r="G27425" s="45"/>
      <c r="L27425"/>
      <c r="M27425" s="46"/>
    </row>
    <row r="27426" spans="1:13" x14ac:dyDescent="0.3">
      <c r="A27426"/>
      <c r="B27426"/>
      <c r="C27426" s="29"/>
      <c r="D27426"/>
      <c r="E27426" s="44"/>
      <c r="F27426" s="29"/>
      <c r="G27426" s="45"/>
      <c r="L27426"/>
      <c r="M27426" s="46"/>
    </row>
    <row r="27427" spans="1:13" x14ac:dyDescent="0.3">
      <c r="A27427"/>
      <c r="B27427"/>
      <c r="C27427" s="29"/>
      <c r="D27427"/>
      <c r="E27427" s="44"/>
      <c r="F27427" s="29"/>
      <c r="G27427" s="45"/>
      <c r="L27427"/>
      <c r="M27427" s="46"/>
    </row>
    <row r="27428" spans="1:13" x14ac:dyDescent="0.3">
      <c r="A27428"/>
      <c r="B27428"/>
      <c r="C27428" s="29"/>
      <c r="D27428"/>
      <c r="E27428" s="44"/>
      <c r="F27428" s="29"/>
      <c r="G27428" s="45"/>
      <c r="L27428"/>
      <c r="M27428" s="46"/>
    </row>
    <row r="27429" spans="1:13" x14ac:dyDescent="0.3">
      <c r="A27429"/>
      <c r="B27429"/>
      <c r="C27429" s="29"/>
      <c r="D27429"/>
      <c r="E27429" s="44"/>
      <c r="F27429" s="29"/>
      <c r="G27429" s="45"/>
      <c r="L27429"/>
      <c r="M27429" s="46"/>
    </row>
    <row r="27430" spans="1:13" x14ac:dyDescent="0.3">
      <c r="A27430"/>
      <c r="B27430"/>
      <c r="C27430" s="29"/>
      <c r="D27430"/>
      <c r="E27430" s="44"/>
      <c r="F27430" s="29"/>
      <c r="G27430" s="45"/>
      <c r="L27430"/>
      <c r="M27430" s="46"/>
    </row>
    <row r="27431" spans="1:13" x14ac:dyDescent="0.3">
      <c r="A27431"/>
      <c r="B27431"/>
      <c r="C27431" s="29"/>
      <c r="D27431"/>
      <c r="E27431" s="44"/>
      <c r="F27431" s="29"/>
      <c r="G27431" s="45"/>
      <c r="L27431"/>
      <c r="M27431" s="46"/>
    </row>
    <row r="27432" spans="1:13" x14ac:dyDescent="0.3">
      <c r="A27432"/>
      <c r="B27432"/>
      <c r="C27432" s="29"/>
      <c r="D27432"/>
      <c r="E27432" s="44"/>
      <c r="F27432" s="29"/>
      <c r="G27432" s="45"/>
      <c r="L27432"/>
      <c r="M27432" s="46"/>
    </row>
    <row r="27433" spans="1:13" x14ac:dyDescent="0.3">
      <c r="A27433"/>
      <c r="B27433"/>
      <c r="C27433" s="29"/>
      <c r="D27433"/>
      <c r="E27433" s="44"/>
      <c r="F27433" s="29"/>
      <c r="G27433" s="45"/>
      <c r="L27433"/>
      <c r="M27433" s="46"/>
    </row>
    <row r="27434" spans="1:13" x14ac:dyDescent="0.3">
      <c r="A27434"/>
      <c r="B27434"/>
      <c r="C27434" s="29"/>
      <c r="D27434"/>
      <c r="E27434" s="44"/>
      <c r="F27434" s="29"/>
      <c r="G27434" s="45"/>
      <c r="L27434"/>
      <c r="M27434" s="46"/>
    </row>
    <row r="27435" spans="1:13" x14ac:dyDescent="0.3">
      <c r="A27435"/>
      <c r="B27435"/>
      <c r="C27435" s="29"/>
      <c r="D27435"/>
      <c r="E27435" s="44"/>
      <c r="F27435" s="29"/>
      <c r="G27435" s="45"/>
      <c r="L27435"/>
      <c r="M27435" s="46"/>
    </row>
    <row r="27436" spans="1:13" x14ac:dyDescent="0.3">
      <c r="A27436"/>
      <c r="B27436"/>
      <c r="C27436" s="29"/>
      <c r="D27436"/>
      <c r="E27436" s="44"/>
      <c r="F27436" s="29"/>
      <c r="G27436" s="45"/>
      <c r="L27436"/>
      <c r="M27436" s="46"/>
    </row>
    <row r="27437" spans="1:13" x14ac:dyDescent="0.3">
      <c r="A27437"/>
      <c r="B27437"/>
      <c r="C27437" s="29"/>
      <c r="D27437"/>
      <c r="E27437" s="44"/>
      <c r="F27437" s="29"/>
      <c r="G27437" s="45"/>
      <c r="L27437"/>
      <c r="M27437" s="46"/>
    </row>
    <row r="27438" spans="1:13" x14ac:dyDescent="0.3">
      <c r="A27438"/>
      <c r="B27438"/>
      <c r="C27438" s="29"/>
      <c r="D27438"/>
      <c r="E27438" s="44"/>
      <c r="F27438" s="29"/>
      <c r="G27438" s="45"/>
      <c r="L27438"/>
      <c r="M27438" s="46"/>
    </row>
    <row r="27439" spans="1:13" x14ac:dyDescent="0.3">
      <c r="A27439"/>
      <c r="B27439"/>
      <c r="C27439" s="29"/>
      <c r="D27439"/>
      <c r="E27439" s="44"/>
      <c r="F27439" s="29"/>
      <c r="G27439" s="45"/>
      <c r="L27439"/>
      <c r="M27439" s="46"/>
    </row>
    <row r="27440" spans="1:13" x14ac:dyDescent="0.3">
      <c r="A27440"/>
      <c r="B27440"/>
      <c r="C27440" s="29"/>
      <c r="D27440"/>
      <c r="E27440" s="44"/>
      <c r="F27440" s="29"/>
      <c r="G27440" s="45"/>
      <c r="L27440"/>
      <c r="M27440" s="46"/>
    </row>
    <row r="27441" spans="1:13" x14ac:dyDescent="0.3">
      <c r="A27441"/>
      <c r="B27441"/>
      <c r="C27441" s="29"/>
      <c r="D27441"/>
      <c r="E27441" s="44"/>
      <c r="F27441" s="29"/>
      <c r="G27441" s="45"/>
      <c r="L27441"/>
      <c r="M27441" s="46"/>
    </row>
    <row r="27442" spans="1:13" x14ac:dyDescent="0.3">
      <c r="A27442"/>
      <c r="B27442"/>
      <c r="C27442" s="29"/>
      <c r="D27442"/>
      <c r="E27442" s="44"/>
      <c r="F27442" s="29"/>
      <c r="G27442" s="45"/>
      <c r="L27442"/>
      <c r="M27442" s="46"/>
    </row>
    <row r="27443" spans="1:13" x14ac:dyDescent="0.3">
      <c r="A27443"/>
      <c r="B27443"/>
      <c r="C27443" s="29"/>
      <c r="D27443"/>
      <c r="E27443" s="44"/>
      <c r="F27443" s="29"/>
      <c r="G27443" s="45"/>
      <c r="L27443"/>
      <c r="M27443" s="46"/>
    </row>
    <row r="27444" spans="1:13" x14ac:dyDescent="0.3">
      <c r="A27444"/>
      <c r="B27444"/>
      <c r="C27444" s="29"/>
      <c r="D27444"/>
      <c r="E27444" s="44"/>
      <c r="F27444" s="29"/>
      <c r="G27444" s="45"/>
      <c r="L27444"/>
      <c r="M27444" s="46"/>
    </row>
    <row r="27445" spans="1:13" x14ac:dyDescent="0.3">
      <c r="A27445"/>
      <c r="B27445"/>
      <c r="C27445" s="29"/>
      <c r="D27445"/>
      <c r="E27445" s="44"/>
      <c r="F27445" s="29"/>
      <c r="G27445" s="45"/>
      <c r="L27445"/>
      <c r="M27445" s="46"/>
    </row>
    <row r="27446" spans="1:13" x14ac:dyDescent="0.3">
      <c r="A27446"/>
      <c r="B27446"/>
      <c r="C27446" s="29"/>
      <c r="D27446"/>
      <c r="E27446" s="44"/>
      <c r="F27446" s="29"/>
      <c r="G27446" s="45"/>
      <c r="L27446"/>
      <c r="M27446" s="46"/>
    </row>
    <row r="27447" spans="1:13" x14ac:dyDescent="0.3">
      <c r="A27447"/>
      <c r="B27447"/>
      <c r="C27447" s="29"/>
      <c r="D27447"/>
      <c r="E27447" s="44"/>
      <c r="F27447" s="29"/>
      <c r="G27447" s="45"/>
      <c r="L27447"/>
      <c r="M27447" s="46"/>
    </row>
    <row r="27448" spans="1:13" x14ac:dyDescent="0.3">
      <c r="A27448"/>
      <c r="B27448"/>
      <c r="C27448" s="29"/>
      <c r="D27448"/>
      <c r="E27448" s="44"/>
      <c r="F27448" s="29"/>
      <c r="G27448" s="45"/>
      <c r="L27448"/>
      <c r="M27448" s="46"/>
    </row>
    <row r="27449" spans="1:13" x14ac:dyDescent="0.3">
      <c r="A27449"/>
      <c r="B27449"/>
      <c r="C27449" s="29"/>
      <c r="D27449"/>
      <c r="E27449" s="44"/>
      <c r="F27449" s="29"/>
      <c r="G27449" s="45"/>
      <c r="L27449"/>
      <c r="M27449" s="46"/>
    </row>
    <row r="27450" spans="1:13" x14ac:dyDescent="0.3">
      <c r="A27450"/>
      <c r="B27450"/>
      <c r="C27450" s="29"/>
      <c r="D27450"/>
      <c r="E27450" s="44"/>
      <c r="F27450" s="29"/>
      <c r="G27450" s="45"/>
      <c r="L27450"/>
      <c r="M27450" s="46"/>
    </row>
    <row r="27451" spans="1:13" x14ac:dyDescent="0.3">
      <c r="A27451"/>
      <c r="B27451"/>
      <c r="C27451" s="29"/>
      <c r="D27451"/>
      <c r="E27451" s="44"/>
      <c r="F27451" s="29"/>
      <c r="G27451" s="45"/>
      <c r="L27451"/>
      <c r="M27451" s="46"/>
    </row>
    <row r="27452" spans="1:13" x14ac:dyDescent="0.3">
      <c r="A27452"/>
      <c r="B27452"/>
      <c r="C27452" s="29"/>
      <c r="D27452"/>
      <c r="E27452" s="44"/>
      <c r="F27452" s="29"/>
      <c r="G27452" s="45"/>
      <c r="L27452"/>
      <c r="M27452" s="46"/>
    </row>
    <row r="27453" spans="1:13" x14ac:dyDescent="0.3">
      <c r="A27453"/>
      <c r="B27453"/>
      <c r="C27453" s="29"/>
      <c r="D27453"/>
      <c r="E27453" s="44"/>
      <c r="F27453" s="29"/>
      <c r="G27453" s="45"/>
      <c r="L27453"/>
      <c r="M27453" s="46"/>
    </row>
    <row r="27454" spans="1:13" x14ac:dyDescent="0.3">
      <c r="A27454"/>
      <c r="B27454"/>
      <c r="C27454" s="29"/>
      <c r="D27454"/>
      <c r="E27454" s="44"/>
      <c r="F27454" s="29"/>
      <c r="G27454" s="45"/>
      <c r="L27454"/>
      <c r="M27454" s="46"/>
    </row>
    <row r="27455" spans="1:13" x14ac:dyDescent="0.3">
      <c r="A27455"/>
      <c r="B27455"/>
      <c r="C27455" s="29"/>
      <c r="D27455"/>
      <c r="E27455" s="44"/>
      <c r="F27455" s="29"/>
      <c r="G27455" s="45"/>
      <c r="L27455"/>
      <c r="M27455" s="46"/>
    </row>
    <row r="27456" spans="1:13" x14ac:dyDescent="0.3">
      <c r="A27456"/>
      <c r="B27456"/>
      <c r="C27456" s="29"/>
      <c r="D27456"/>
      <c r="E27456" s="44"/>
      <c r="F27456" s="29"/>
      <c r="G27456" s="45"/>
      <c r="L27456"/>
      <c r="M27456" s="46"/>
    </row>
    <row r="27457" spans="1:13" x14ac:dyDescent="0.3">
      <c r="A27457"/>
      <c r="B27457"/>
      <c r="C27457" s="29"/>
      <c r="D27457"/>
      <c r="E27457" s="44"/>
      <c r="F27457" s="29"/>
      <c r="G27457" s="45"/>
      <c r="L27457"/>
      <c r="M27457" s="46"/>
    </row>
    <row r="27458" spans="1:13" x14ac:dyDescent="0.3">
      <c r="A27458"/>
      <c r="B27458"/>
      <c r="C27458" s="29"/>
      <c r="D27458"/>
      <c r="E27458" s="44"/>
      <c r="F27458" s="29"/>
      <c r="G27458" s="45"/>
      <c r="L27458"/>
      <c r="M27458" s="46"/>
    </row>
    <row r="27459" spans="1:13" x14ac:dyDescent="0.3">
      <c r="A27459"/>
      <c r="B27459"/>
      <c r="C27459" s="29"/>
      <c r="D27459"/>
      <c r="E27459" s="44"/>
      <c r="F27459" s="29"/>
      <c r="G27459" s="45"/>
      <c r="L27459"/>
      <c r="M27459" s="46"/>
    </row>
    <row r="27460" spans="1:13" x14ac:dyDescent="0.3">
      <c r="A27460"/>
      <c r="B27460"/>
      <c r="C27460" s="29"/>
      <c r="D27460"/>
      <c r="E27460" s="44"/>
      <c r="F27460" s="29"/>
      <c r="G27460" s="45"/>
      <c r="L27460"/>
      <c r="M27460" s="46"/>
    </row>
    <row r="27461" spans="1:13" x14ac:dyDescent="0.3">
      <c r="A27461"/>
      <c r="B27461"/>
      <c r="C27461" s="29"/>
      <c r="D27461"/>
      <c r="E27461" s="44"/>
      <c r="F27461" s="29"/>
      <c r="G27461" s="45"/>
      <c r="L27461"/>
      <c r="M27461" s="46"/>
    </row>
    <row r="27462" spans="1:13" x14ac:dyDescent="0.3">
      <c r="A27462"/>
      <c r="B27462"/>
      <c r="C27462" s="29"/>
      <c r="D27462"/>
      <c r="E27462" s="44"/>
      <c r="F27462" s="29"/>
      <c r="G27462" s="45"/>
      <c r="L27462"/>
      <c r="M27462" s="46"/>
    </row>
    <row r="27463" spans="1:13" x14ac:dyDescent="0.3">
      <c r="A27463"/>
      <c r="B27463"/>
      <c r="C27463" s="29"/>
      <c r="D27463"/>
      <c r="E27463" s="44"/>
      <c r="F27463" s="29"/>
      <c r="G27463" s="45"/>
      <c r="L27463"/>
      <c r="M27463" s="46"/>
    </row>
    <row r="27464" spans="1:13" x14ac:dyDescent="0.3">
      <c r="A27464"/>
      <c r="B27464"/>
      <c r="C27464" s="29"/>
      <c r="D27464"/>
      <c r="E27464" s="44"/>
      <c r="F27464" s="29"/>
      <c r="G27464" s="45"/>
      <c r="L27464"/>
      <c r="M27464" s="46"/>
    </row>
    <row r="27465" spans="1:13" x14ac:dyDescent="0.3">
      <c r="A27465"/>
      <c r="B27465"/>
      <c r="C27465" s="29"/>
      <c r="D27465"/>
      <c r="E27465" s="44"/>
      <c r="F27465" s="29"/>
      <c r="G27465" s="45"/>
      <c r="L27465"/>
      <c r="M27465" s="46"/>
    </row>
    <row r="27466" spans="1:13" x14ac:dyDescent="0.3">
      <c r="A27466"/>
      <c r="B27466"/>
      <c r="C27466" s="29"/>
      <c r="D27466"/>
      <c r="E27466" s="44"/>
      <c r="F27466" s="29"/>
      <c r="G27466" s="45"/>
      <c r="L27466"/>
      <c r="M27466" s="46"/>
    </row>
    <row r="27467" spans="1:13" x14ac:dyDescent="0.3">
      <c r="A27467"/>
      <c r="B27467"/>
      <c r="C27467" s="29"/>
      <c r="D27467"/>
      <c r="E27467" s="44"/>
      <c r="F27467" s="29"/>
      <c r="G27467" s="45"/>
      <c r="L27467"/>
      <c r="M27467" s="46"/>
    </row>
    <row r="27468" spans="1:13" x14ac:dyDescent="0.3">
      <c r="A27468"/>
      <c r="B27468"/>
      <c r="C27468" s="29"/>
      <c r="D27468"/>
      <c r="E27468" s="44"/>
      <c r="F27468" s="29"/>
      <c r="G27468" s="45"/>
      <c r="L27468"/>
      <c r="M27468" s="46"/>
    </row>
    <row r="27469" spans="1:13" x14ac:dyDescent="0.3">
      <c r="A27469"/>
      <c r="B27469"/>
      <c r="C27469" s="29"/>
      <c r="D27469"/>
      <c r="E27469" s="44"/>
      <c r="F27469" s="29"/>
      <c r="G27469" s="45"/>
      <c r="L27469"/>
      <c r="M27469" s="46"/>
    </row>
    <row r="27470" spans="1:13" x14ac:dyDescent="0.3">
      <c r="A27470"/>
      <c r="B27470"/>
      <c r="C27470" s="29"/>
      <c r="D27470"/>
      <c r="E27470" s="44"/>
      <c r="F27470" s="29"/>
      <c r="G27470" s="45"/>
      <c r="L27470"/>
      <c r="M27470" s="46"/>
    </row>
    <row r="27471" spans="1:13" x14ac:dyDescent="0.3">
      <c r="A27471"/>
      <c r="B27471"/>
      <c r="C27471" s="29"/>
      <c r="D27471"/>
      <c r="E27471" s="44"/>
      <c r="F27471" s="29"/>
      <c r="G27471" s="45"/>
      <c r="L27471"/>
      <c r="M27471" s="46"/>
    </row>
    <row r="27472" spans="1:13" x14ac:dyDescent="0.3">
      <c r="A27472"/>
      <c r="B27472"/>
      <c r="C27472" s="29"/>
      <c r="D27472"/>
      <c r="E27472" s="44"/>
      <c r="F27472" s="29"/>
      <c r="G27472" s="45"/>
      <c r="L27472"/>
      <c r="M27472" s="46"/>
    </row>
    <row r="27473" spans="1:13" x14ac:dyDescent="0.3">
      <c r="A27473"/>
      <c r="B27473"/>
      <c r="C27473" s="29"/>
      <c r="D27473"/>
      <c r="E27473" s="44"/>
      <c r="F27473" s="29"/>
      <c r="G27473" s="45"/>
      <c r="L27473"/>
      <c r="M27473" s="46"/>
    </row>
    <row r="27474" spans="1:13" x14ac:dyDescent="0.3">
      <c r="A27474"/>
      <c r="B27474"/>
      <c r="C27474" s="29"/>
      <c r="D27474"/>
      <c r="E27474" s="44"/>
      <c r="F27474" s="29"/>
      <c r="G27474" s="45"/>
      <c r="L27474"/>
      <c r="M27474" s="46"/>
    </row>
    <row r="27475" spans="1:13" x14ac:dyDescent="0.3">
      <c r="A27475"/>
      <c r="B27475"/>
      <c r="C27475" s="29"/>
      <c r="D27475"/>
      <c r="E27475" s="44"/>
      <c r="F27475" s="29"/>
      <c r="G27475" s="45"/>
      <c r="L27475"/>
      <c r="M27475" s="46"/>
    </row>
    <row r="27476" spans="1:13" x14ac:dyDescent="0.3">
      <c r="A27476"/>
      <c r="B27476"/>
      <c r="C27476" s="29"/>
      <c r="D27476"/>
      <c r="E27476" s="44"/>
      <c r="F27476" s="29"/>
      <c r="G27476" s="45"/>
      <c r="L27476"/>
      <c r="M27476" s="46"/>
    </row>
    <row r="27477" spans="1:13" x14ac:dyDescent="0.3">
      <c r="A27477"/>
      <c r="B27477"/>
      <c r="C27477" s="29"/>
      <c r="D27477"/>
      <c r="E27477" s="44"/>
      <c r="F27477" s="29"/>
      <c r="G27477" s="45"/>
      <c r="L27477"/>
      <c r="M27477" s="46"/>
    </row>
    <row r="27478" spans="1:13" x14ac:dyDescent="0.3">
      <c r="A27478"/>
      <c r="B27478"/>
      <c r="C27478" s="29"/>
      <c r="D27478"/>
      <c r="E27478" s="44"/>
      <c r="F27478" s="29"/>
      <c r="G27478" s="45"/>
      <c r="L27478"/>
      <c r="M27478" s="46"/>
    </row>
    <row r="27479" spans="1:13" x14ac:dyDescent="0.3">
      <c r="A27479"/>
      <c r="B27479"/>
      <c r="C27479" s="29"/>
      <c r="D27479"/>
      <c r="E27479" s="44"/>
      <c r="F27479" s="29"/>
      <c r="G27479" s="45"/>
      <c r="L27479"/>
      <c r="M27479" s="46"/>
    </row>
    <row r="27480" spans="1:13" x14ac:dyDescent="0.3">
      <c r="A27480"/>
      <c r="B27480"/>
      <c r="C27480" s="29"/>
      <c r="D27480"/>
      <c r="E27480" s="44"/>
      <c r="F27480" s="29"/>
      <c r="G27480" s="45"/>
      <c r="L27480"/>
      <c r="M27480" s="46"/>
    </row>
    <row r="27481" spans="1:13" x14ac:dyDescent="0.3">
      <c r="A27481"/>
      <c r="B27481"/>
      <c r="C27481" s="29"/>
      <c r="D27481"/>
      <c r="E27481" s="44"/>
      <c r="F27481" s="29"/>
      <c r="G27481" s="45"/>
      <c r="L27481"/>
      <c r="M27481" s="46"/>
    </row>
    <row r="27482" spans="1:13" x14ac:dyDescent="0.3">
      <c r="A27482"/>
      <c r="B27482"/>
      <c r="C27482" s="29"/>
      <c r="D27482"/>
      <c r="E27482" s="44"/>
      <c r="F27482" s="29"/>
      <c r="G27482" s="45"/>
      <c r="L27482"/>
      <c r="M27482" s="46"/>
    </row>
    <row r="27483" spans="1:13" x14ac:dyDescent="0.3">
      <c r="A27483"/>
      <c r="B27483"/>
      <c r="C27483" s="29"/>
      <c r="D27483"/>
      <c r="E27483" s="44"/>
      <c r="F27483" s="29"/>
      <c r="G27483" s="45"/>
      <c r="L27483"/>
      <c r="M27483" s="46"/>
    </row>
    <row r="27484" spans="1:13" x14ac:dyDescent="0.3">
      <c r="A27484"/>
      <c r="B27484"/>
      <c r="C27484" s="29"/>
      <c r="D27484"/>
      <c r="E27484" s="44"/>
      <c r="F27484" s="29"/>
      <c r="G27484" s="45"/>
      <c r="L27484"/>
      <c r="M27484" s="46"/>
    </row>
    <row r="27485" spans="1:13" x14ac:dyDescent="0.3">
      <c r="A27485"/>
      <c r="B27485"/>
      <c r="C27485" s="29"/>
      <c r="D27485"/>
      <c r="E27485" s="44"/>
      <c r="F27485" s="29"/>
      <c r="G27485" s="45"/>
      <c r="L27485"/>
      <c r="M27485" s="46"/>
    </row>
    <row r="27486" spans="1:13" x14ac:dyDescent="0.3">
      <c r="A27486"/>
      <c r="B27486"/>
      <c r="C27486" s="29"/>
      <c r="D27486"/>
      <c r="E27486" s="44"/>
      <c r="F27486" s="29"/>
      <c r="G27486" s="45"/>
      <c r="L27486"/>
      <c r="M27486" s="46"/>
    </row>
    <row r="27487" spans="1:13" x14ac:dyDescent="0.3">
      <c r="A27487"/>
      <c r="B27487"/>
      <c r="C27487" s="29"/>
      <c r="D27487"/>
      <c r="E27487" s="44"/>
      <c r="F27487" s="29"/>
      <c r="G27487" s="45"/>
      <c r="L27487"/>
      <c r="M27487" s="46"/>
    </row>
    <row r="27488" spans="1:13" x14ac:dyDescent="0.3">
      <c r="A27488"/>
      <c r="B27488"/>
      <c r="C27488" s="29"/>
      <c r="D27488"/>
      <c r="E27488" s="44"/>
      <c r="F27488" s="29"/>
      <c r="G27488" s="45"/>
      <c r="L27488"/>
      <c r="M27488" s="46"/>
    </row>
    <row r="27489" spans="1:13" x14ac:dyDescent="0.3">
      <c r="A27489"/>
      <c r="B27489"/>
      <c r="C27489" s="29"/>
      <c r="D27489"/>
      <c r="E27489" s="44"/>
      <c r="F27489" s="29"/>
      <c r="G27489" s="45"/>
      <c r="L27489"/>
      <c r="M27489" s="46"/>
    </row>
    <row r="27490" spans="1:13" x14ac:dyDescent="0.3">
      <c r="A27490"/>
      <c r="B27490"/>
      <c r="C27490" s="29"/>
      <c r="D27490"/>
      <c r="E27490" s="44"/>
      <c r="F27490" s="29"/>
      <c r="G27490" s="45"/>
      <c r="L27490"/>
      <c r="M27490" s="46"/>
    </row>
    <row r="27491" spans="1:13" x14ac:dyDescent="0.3">
      <c r="A27491"/>
      <c r="B27491"/>
      <c r="C27491" s="29"/>
      <c r="D27491"/>
      <c r="E27491" s="44"/>
      <c r="F27491" s="29"/>
      <c r="G27491" s="45"/>
      <c r="L27491"/>
      <c r="M27491" s="46"/>
    </row>
    <row r="27492" spans="1:13" x14ac:dyDescent="0.3">
      <c r="A27492"/>
      <c r="B27492"/>
      <c r="C27492" s="29"/>
      <c r="D27492"/>
      <c r="E27492" s="44"/>
      <c r="F27492" s="29"/>
      <c r="G27492" s="45"/>
      <c r="L27492"/>
      <c r="M27492" s="46"/>
    </row>
    <row r="27493" spans="1:13" x14ac:dyDescent="0.3">
      <c r="A27493"/>
      <c r="B27493"/>
      <c r="C27493" s="29"/>
      <c r="D27493"/>
      <c r="E27493" s="44"/>
      <c r="F27493" s="29"/>
      <c r="G27493" s="45"/>
      <c r="L27493"/>
      <c r="M27493" s="46"/>
    </row>
    <row r="27494" spans="1:13" x14ac:dyDescent="0.3">
      <c r="A27494"/>
      <c r="B27494"/>
      <c r="C27494" s="29"/>
      <c r="D27494"/>
      <c r="E27494" s="44"/>
      <c r="F27494" s="29"/>
      <c r="G27494" s="45"/>
      <c r="L27494"/>
      <c r="M27494" s="46"/>
    </row>
    <row r="27495" spans="1:13" x14ac:dyDescent="0.3">
      <c r="A27495"/>
      <c r="B27495"/>
      <c r="C27495" s="29"/>
      <c r="D27495"/>
      <c r="E27495" s="44"/>
      <c r="F27495" s="29"/>
      <c r="G27495" s="45"/>
      <c r="L27495"/>
      <c r="M27495" s="46"/>
    </row>
    <row r="27496" spans="1:13" x14ac:dyDescent="0.3">
      <c r="A27496"/>
      <c r="B27496"/>
      <c r="C27496" s="29"/>
      <c r="D27496"/>
      <c r="E27496" s="44"/>
      <c r="F27496" s="29"/>
      <c r="G27496" s="45"/>
      <c r="L27496"/>
      <c r="M27496" s="46"/>
    </row>
    <row r="27497" spans="1:13" x14ac:dyDescent="0.3">
      <c r="A27497"/>
      <c r="B27497"/>
      <c r="C27497" s="29"/>
      <c r="D27497"/>
      <c r="E27497" s="44"/>
      <c r="F27497" s="29"/>
      <c r="G27497" s="45"/>
      <c r="L27497"/>
      <c r="M27497" s="46"/>
    </row>
    <row r="27498" spans="1:13" x14ac:dyDescent="0.3">
      <c r="A27498"/>
      <c r="B27498"/>
      <c r="C27498" s="29"/>
      <c r="D27498"/>
      <c r="E27498" s="44"/>
      <c r="F27498" s="29"/>
      <c r="G27498" s="45"/>
      <c r="L27498"/>
      <c r="M27498" s="46"/>
    </row>
    <row r="27499" spans="1:13" x14ac:dyDescent="0.3">
      <c r="A27499"/>
      <c r="B27499"/>
      <c r="C27499" s="29"/>
      <c r="D27499"/>
      <c r="E27499" s="44"/>
      <c r="F27499" s="29"/>
      <c r="G27499" s="45"/>
      <c r="L27499"/>
      <c r="M27499" s="46"/>
    </row>
    <row r="27500" spans="1:13" x14ac:dyDescent="0.3">
      <c r="A27500"/>
      <c r="B27500"/>
      <c r="C27500" s="29"/>
      <c r="D27500"/>
      <c r="E27500" s="44"/>
      <c r="F27500" s="29"/>
      <c r="G27500" s="45"/>
      <c r="L27500"/>
      <c r="M27500" s="46"/>
    </row>
    <row r="27501" spans="1:13" x14ac:dyDescent="0.3">
      <c r="A27501"/>
      <c r="B27501"/>
      <c r="C27501" s="29"/>
      <c r="D27501"/>
      <c r="E27501" s="44"/>
      <c r="F27501" s="29"/>
      <c r="G27501" s="45"/>
      <c r="L27501"/>
      <c r="M27501" s="46"/>
    </row>
    <row r="27502" spans="1:13" x14ac:dyDescent="0.3">
      <c r="A27502"/>
      <c r="B27502"/>
      <c r="C27502" s="29"/>
      <c r="D27502"/>
      <c r="E27502" s="44"/>
      <c r="F27502" s="29"/>
      <c r="G27502" s="45"/>
      <c r="L27502"/>
      <c r="M27502" s="46"/>
    </row>
    <row r="27503" spans="1:13" x14ac:dyDescent="0.3">
      <c r="A27503"/>
      <c r="B27503"/>
      <c r="C27503" s="29"/>
      <c r="D27503"/>
      <c r="E27503" s="44"/>
      <c r="F27503" s="29"/>
      <c r="G27503" s="45"/>
      <c r="L27503"/>
      <c r="M27503" s="46"/>
    </row>
    <row r="27504" spans="1:13" x14ac:dyDescent="0.3">
      <c r="A27504"/>
      <c r="B27504"/>
      <c r="C27504" s="29"/>
      <c r="D27504"/>
      <c r="E27504" s="44"/>
      <c r="F27504" s="29"/>
      <c r="G27504" s="45"/>
      <c r="L27504"/>
      <c r="M27504" s="46"/>
    </row>
    <row r="27505" spans="1:13" x14ac:dyDescent="0.3">
      <c r="A27505"/>
      <c r="B27505"/>
      <c r="C27505" s="29"/>
      <c r="D27505"/>
      <c r="E27505" s="44"/>
      <c r="F27505" s="29"/>
      <c r="G27505" s="45"/>
      <c r="L27505"/>
      <c r="M27505" s="46"/>
    </row>
    <row r="27506" spans="1:13" x14ac:dyDescent="0.3">
      <c r="A27506"/>
      <c r="B27506"/>
      <c r="C27506" s="29"/>
      <c r="D27506"/>
      <c r="E27506" s="44"/>
      <c r="F27506" s="29"/>
      <c r="G27506" s="45"/>
      <c r="L27506"/>
      <c r="M27506" s="46"/>
    </row>
    <row r="27507" spans="1:13" x14ac:dyDescent="0.3">
      <c r="A27507"/>
      <c r="B27507"/>
      <c r="C27507" s="29"/>
      <c r="D27507"/>
      <c r="E27507" s="44"/>
      <c r="F27507" s="29"/>
      <c r="G27507" s="45"/>
      <c r="L27507"/>
      <c r="M27507" s="46"/>
    </row>
    <row r="27508" spans="1:13" x14ac:dyDescent="0.3">
      <c r="A27508"/>
      <c r="B27508"/>
      <c r="C27508" s="29"/>
      <c r="D27508"/>
      <c r="E27508" s="44"/>
      <c r="F27508" s="29"/>
      <c r="G27508" s="45"/>
      <c r="L27508"/>
      <c r="M27508" s="46"/>
    </row>
    <row r="27509" spans="1:13" x14ac:dyDescent="0.3">
      <c r="A27509"/>
      <c r="B27509"/>
      <c r="C27509" s="29"/>
      <c r="D27509"/>
      <c r="E27509" s="44"/>
      <c r="F27509" s="29"/>
      <c r="G27509" s="45"/>
      <c r="L27509"/>
      <c r="M27509" s="46"/>
    </row>
    <row r="27510" spans="1:13" x14ac:dyDescent="0.3">
      <c r="A27510"/>
      <c r="B27510"/>
      <c r="C27510" s="29"/>
      <c r="D27510"/>
      <c r="E27510" s="44"/>
      <c r="F27510" s="29"/>
      <c r="G27510" s="45"/>
      <c r="L27510"/>
      <c r="M27510" s="46"/>
    </row>
    <row r="27511" spans="1:13" x14ac:dyDescent="0.3">
      <c r="A27511"/>
      <c r="B27511"/>
      <c r="C27511" s="29"/>
      <c r="D27511"/>
      <c r="E27511" s="44"/>
      <c r="F27511" s="29"/>
      <c r="G27511" s="45"/>
      <c r="L27511"/>
      <c r="M27511" s="46"/>
    </row>
    <row r="27512" spans="1:13" x14ac:dyDescent="0.3">
      <c r="A27512"/>
      <c r="B27512"/>
      <c r="C27512" s="29"/>
      <c r="D27512"/>
      <c r="E27512" s="44"/>
      <c r="F27512" s="29"/>
      <c r="G27512" s="45"/>
      <c r="L27512"/>
      <c r="M27512" s="46"/>
    </row>
    <row r="27513" spans="1:13" x14ac:dyDescent="0.3">
      <c r="A27513"/>
      <c r="B27513"/>
      <c r="C27513" s="29"/>
      <c r="D27513"/>
      <c r="E27513" s="44"/>
      <c r="F27513" s="29"/>
      <c r="G27513" s="45"/>
      <c r="L27513"/>
      <c r="M27513" s="46"/>
    </row>
    <row r="27514" spans="1:13" x14ac:dyDescent="0.3">
      <c r="A27514"/>
      <c r="B27514"/>
      <c r="C27514" s="29"/>
      <c r="D27514"/>
      <c r="E27514" s="44"/>
      <c r="F27514" s="29"/>
      <c r="G27514" s="45"/>
      <c r="L27514"/>
      <c r="M27514" s="46"/>
    </row>
    <row r="27515" spans="1:13" x14ac:dyDescent="0.3">
      <c r="A27515"/>
      <c r="B27515"/>
      <c r="C27515" s="29"/>
      <c r="D27515"/>
      <c r="E27515" s="44"/>
      <c r="F27515" s="29"/>
      <c r="G27515" s="45"/>
      <c r="L27515"/>
      <c r="M27515" s="46"/>
    </row>
    <row r="27516" spans="1:13" x14ac:dyDescent="0.3">
      <c r="A27516"/>
      <c r="B27516"/>
      <c r="C27516" s="29"/>
      <c r="D27516"/>
      <c r="E27516" s="44"/>
      <c r="F27516" s="29"/>
      <c r="G27516" s="45"/>
      <c r="L27516"/>
      <c r="M27516" s="46"/>
    </row>
    <row r="27517" spans="1:13" x14ac:dyDescent="0.3">
      <c r="A27517"/>
      <c r="B27517"/>
      <c r="C27517" s="29"/>
      <c r="D27517"/>
      <c r="E27517" s="44"/>
      <c r="F27517" s="29"/>
      <c r="G27517" s="45"/>
      <c r="L27517"/>
      <c r="M27517" s="46"/>
    </row>
    <row r="27518" spans="1:13" x14ac:dyDescent="0.3">
      <c r="A27518"/>
      <c r="B27518"/>
      <c r="C27518" s="29"/>
      <c r="D27518"/>
      <c r="E27518" s="44"/>
      <c r="F27518" s="29"/>
      <c r="G27518" s="45"/>
      <c r="L27518"/>
      <c r="M27518" s="46"/>
    </row>
    <row r="27519" spans="1:13" x14ac:dyDescent="0.3">
      <c r="A27519"/>
      <c r="B27519"/>
      <c r="C27519" s="29"/>
      <c r="D27519"/>
      <c r="E27519" s="44"/>
      <c r="F27519" s="29"/>
      <c r="G27519" s="45"/>
      <c r="L27519"/>
      <c r="M27519" s="46"/>
    </row>
    <row r="27520" spans="1:13" x14ac:dyDescent="0.3">
      <c r="A27520"/>
      <c r="B27520"/>
      <c r="C27520" s="29"/>
      <c r="D27520"/>
      <c r="E27520" s="44"/>
      <c r="F27520" s="29"/>
      <c r="G27520" s="45"/>
      <c r="L27520"/>
      <c r="M27520" s="46"/>
    </row>
    <row r="27521" spans="1:13" x14ac:dyDescent="0.3">
      <c r="A27521"/>
      <c r="B27521"/>
      <c r="C27521" s="29"/>
      <c r="D27521"/>
      <c r="E27521" s="44"/>
      <c r="F27521" s="29"/>
      <c r="G27521" s="45"/>
      <c r="L27521"/>
      <c r="M27521" s="46"/>
    </row>
    <row r="27522" spans="1:13" x14ac:dyDescent="0.3">
      <c r="A27522"/>
      <c r="B27522"/>
      <c r="C27522" s="29"/>
      <c r="D27522"/>
      <c r="E27522" s="44"/>
      <c r="F27522" s="29"/>
      <c r="G27522" s="45"/>
      <c r="L27522"/>
      <c r="M27522" s="46"/>
    </row>
    <row r="27523" spans="1:13" x14ac:dyDescent="0.3">
      <c r="A27523"/>
      <c r="B27523"/>
      <c r="C27523" s="29"/>
      <c r="D27523"/>
      <c r="E27523" s="44"/>
      <c r="F27523" s="29"/>
      <c r="G27523" s="45"/>
      <c r="L27523"/>
      <c r="M27523" s="46"/>
    </row>
    <row r="27524" spans="1:13" x14ac:dyDescent="0.3">
      <c r="A27524"/>
      <c r="B27524"/>
      <c r="C27524" s="29"/>
      <c r="D27524"/>
      <c r="E27524" s="44"/>
      <c r="F27524" s="29"/>
      <c r="G27524" s="45"/>
      <c r="L27524"/>
      <c r="M27524" s="46"/>
    </row>
    <row r="27525" spans="1:13" x14ac:dyDescent="0.3">
      <c r="A27525"/>
      <c r="B27525"/>
      <c r="C27525" s="29"/>
      <c r="D27525"/>
      <c r="E27525" s="44"/>
      <c r="F27525" s="29"/>
      <c r="G27525" s="45"/>
      <c r="L27525"/>
      <c r="M27525" s="46"/>
    </row>
    <row r="27526" spans="1:13" x14ac:dyDescent="0.3">
      <c r="A27526"/>
      <c r="B27526"/>
      <c r="C27526" s="29"/>
      <c r="D27526"/>
      <c r="E27526" s="44"/>
      <c r="F27526" s="29"/>
      <c r="G27526" s="45"/>
      <c r="L27526"/>
      <c r="M27526" s="46"/>
    </row>
    <row r="27527" spans="1:13" x14ac:dyDescent="0.3">
      <c r="A27527"/>
      <c r="B27527"/>
      <c r="C27527" s="29"/>
      <c r="D27527"/>
      <c r="E27527" s="44"/>
      <c r="F27527" s="29"/>
      <c r="G27527" s="45"/>
      <c r="L27527"/>
      <c r="M27527" s="46"/>
    </row>
    <row r="27528" spans="1:13" x14ac:dyDescent="0.3">
      <c r="A27528"/>
      <c r="B27528"/>
      <c r="C27528" s="29"/>
      <c r="D27528"/>
      <c r="E27528" s="44"/>
      <c r="F27528" s="29"/>
      <c r="G27528" s="45"/>
      <c r="L27528"/>
      <c r="M27528" s="46"/>
    </row>
    <row r="27529" spans="1:13" x14ac:dyDescent="0.3">
      <c r="A27529"/>
      <c r="B27529"/>
      <c r="C27529" s="29"/>
      <c r="D27529"/>
      <c r="E27529" s="44"/>
      <c r="F27529" s="29"/>
      <c r="G27529" s="45"/>
      <c r="L27529"/>
      <c r="M27529" s="46"/>
    </row>
    <row r="27530" spans="1:13" x14ac:dyDescent="0.3">
      <c r="A27530"/>
      <c r="B27530"/>
      <c r="C27530" s="29"/>
      <c r="D27530"/>
      <c r="E27530" s="44"/>
      <c r="F27530" s="29"/>
      <c r="G27530" s="45"/>
      <c r="L27530"/>
      <c r="M27530" s="46"/>
    </row>
    <row r="27531" spans="1:13" x14ac:dyDescent="0.3">
      <c r="A27531"/>
      <c r="B27531"/>
      <c r="C27531" s="29"/>
      <c r="D27531"/>
      <c r="E27531" s="44"/>
      <c r="F27531" s="29"/>
      <c r="G27531" s="45"/>
      <c r="L27531"/>
      <c r="M27531" s="46"/>
    </row>
    <row r="27532" spans="1:13" x14ac:dyDescent="0.3">
      <c r="A27532"/>
      <c r="B27532"/>
      <c r="C27532" s="29"/>
      <c r="D27532"/>
      <c r="E27532" s="44"/>
      <c r="F27532" s="29"/>
      <c r="G27532" s="45"/>
      <c r="L27532"/>
      <c r="M27532" s="46"/>
    </row>
    <row r="27533" spans="1:13" x14ac:dyDescent="0.3">
      <c r="A27533"/>
      <c r="B27533"/>
      <c r="C27533" s="29"/>
      <c r="D27533"/>
      <c r="E27533" s="44"/>
      <c r="F27533" s="29"/>
      <c r="G27533" s="45"/>
      <c r="L27533"/>
      <c r="M27533" s="46"/>
    </row>
    <row r="27534" spans="1:13" x14ac:dyDescent="0.3">
      <c r="A27534"/>
      <c r="B27534"/>
      <c r="C27534" s="29"/>
      <c r="D27534"/>
      <c r="E27534" s="44"/>
      <c r="F27534" s="29"/>
      <c r="G27534" s="45"/>
      <c r="L27534"/>
      <c r="M27534" s="46"/>
    </row>
    <row r="27535" spans="1:13" x14ac:dyDescent="0.3">
      <c r="A27535"/>
      <c r="B27535"/>
      <c r="C27535" s="29"/>
      <c r="D27535"/>
      <c r="E27535" s="44"/>
      <c r="F27535" s="29"/>
      <c r="G27535" s="45"/>
      <c r="L27535"/>
      <c r="M27535" s="46"/>
    </row>
    <row r="27536" spans="1:13" x14ac:dyDescent="0.3">
      <c r="A27536"/>
      <c r="B27536"/>
      <c r="C27536" s="29"/>
      <c r="D27536"/>
      <c r="E27536" s="44"/>
      <c r="F27536" s="29"/>
      <c r="G27536" s="45"/>
      <c r="L27536"/>
      <c r="M27536" s="46"/>
    </row>
    <row r="27537" spans="1:13" x14ac:dyDescent="0.3">
      <c r="A27537"/>
      <c r="B27537"/>
      <c r="C27537" s="29"/>
      <c r="D27537"/>
      <c r="E27537" s="44"/>
      <c r="F27537" s="29"/>
      <c r="G27537" s="45"/>
      <c r="L27537"/>
      <c r="M27537" s="46"/>
    </row>
    <row r="27538" spans="1:13" x14ac:dyDescent="0.3">
      <c r="A27538"/>
      <c r="B27538"/>
      <c r="C27538" s="29"/>
      <c r="D27538"/>
      <c r="E27538" s="44"/>
      <c r="F27538" s="29"/>
      <c r="G27538" s="45"/>
      <c r="L27538"/>
      <c r="M27538" s="46"/>
    </row>
    <row r="27539" spans="1:13" x14ac:dyDescent="0.3">
      <c r="A27539"/>
      <c r="B27539"/>
      <c r="C27539" s="29"/>
      <c r="D27539"/>
      <c r="E27539" s="44"/>
      <c r="F27539" s="29"/>
      <c r="G27539" s="45"/>
      <c r="L27539"/>
      <c r="M27539" s="46"/>
    </row>
    <row r="27540" spans="1:13" x14ac:dyDescent="0.3">
      <c r="A27540"/>
      <c r="B27540"/>
      <c r="C27540" s="29"/>
      <c r="D27540"/>
      <c r="E27540" s="44"/>
      <c r="F27540" s="29"/>
      <c r="G27540" s="45"/>
      <c r="L27540"/>
      <c r="M27540" s="46"/>
    </row>
    <row r="27541" spans="1:13" x14ac:dyDescent="0.3">
      <c r="A27541"/>
      <c r="B27541"/>
      <c r="C27541" s="29"/>
      <c r="D27541"/>
      <c r="E27541" s="44"/>
      <c r="F27541" s="29"/>
      <c r="G27541" s="45"/>
      <c r="L27541"/>
      <c r="M27541" s="46"/>
    </row>
    <row r="27542" spans="1:13" x14ac:dyDescent="0.3">
      <c r="A27542"/>
      <c r="B27542"/>
      <c r="C27542" s="29"/>
      <c r="D27542"/>
      <c r="E27542" s="44"/>
      <c r="F27542" s="29"/>
      <c r="G27542" s="45"/>
      <c r="L27542"/>
      <c r="M27542" s="46"/>
    </row>
    <row r="27543" spans="1:13" x14ac:dyDescent="0.3">
      <c r="A27543"/>
      <c r="B27543"/>
      <c r="C27543" s="29"/>
      <c r="D27543"/>
      <c r="E27543" s="44"/>
      <c r="F27543" s="29"/>
      <c r="G27543" s="45"/>
      <c r="L27543"/>
      <c r="M27543" s="46"/>
    </row>
    <row r="27544" spans="1:13" x14ac:dyDescent="0.3">
      <c r="A27544"/>
      <c r="B27544"/>
      <c r="C27544" s="29"/>
      <c r="D27544"/>
      <c r="E27544" s="44"/>
      <c r="F27544" s="29"/>
      <c r="G27544" s="45"/>
      <c r="L27544"/>
      <c r="M27544" s="46"/>
    </row>
    <row r="27545" spans="1:13" x14ac:dyDescent="0.3">
      <c r="A27545"/>
      <c r="B27545"/>
      <c r="C27545" s="29"/>
      <c r="D27545"/>
      <c r="E27545" s="44"/>
      <c r="F27545" s="29"/>
      <c r="G27545" s="45"/>
      <c r="L27545"/>
      <c r="M27545" s="46"/>
    </row>
    <row r="27546" spans="1:13" x14ac:dyDescent="0.3">
      <c r="A27546"/>
      <c r="B27546"/>
      <c r="C27546" s="29"/>
      <c r="D27546"/>
      <c r="E27546" s="44"/>
      <c r="F27546" s="29"/>
      <c r="G27546" s="45"/>
      <c r="L27546"/>
      <c r="M27546" s="46"/>
    </row>
    <row r="27547" spans="1:13" x14ac:dyDescent="0.3">
      <c r="A27547"/>
      <c r="B27547"/>
      <c r="C27547" s="29"/>
      <c r="D27547"/>
      <c r="E27547" s="44"/>
      <c r="F27547" s="29"/>
      <c r="G27547" s="45"/>
      <c r="L27547"/>
      <c r="M27547" s="46"/>
    </row>
    <row r="27548" spans="1:13" x14ac:dyDescent="0.3">
      <c r="A27548"/>
      <c r="B27548"/>
      <c r="C27548" s="29"/>
      <c r="D27548"/>
      <c r="E27548" s="44"/>
      <c r="F27548" s="29"/>
      <c r="G27548" s="45"/>
      <c r="L27548"/>
      <c r="M27548" s="46"/>
    </row>
    <row r="27549" spans="1:13" x14ac:dyDescent="0.3">
      <c r="A27549"/>
      <c r="B27549"/>
      <c r="C27549" s="29"/>
      <c r="D27549"/>
      <c r="E27549" s="44"/>
      <c r="F27549" s="29"/>
      <c r="G27549" s="45"/>
      <c r="L27549"/>
      <c r="M27549" s="46"/>
    </row>
    <row r="27550" spans="1:13" x14ac:dyDescent="0.3">
      <c r="A27550"/>
      <c r="B27550"/>
      <c r="C27550" s="29"/>
      <c r="D27550"/>
      <c r="E27550" s="44"/>
      <c r="F27550" s="29"/>
      <c r="G27550" s="45"/>
      <c r="L27550"/>
      <c r="M27550" s="46"/>
    </row>
    <row r="27551" spans="1:13" x14ac:dyDescent="0.3">
      <c r="A27551"/>
      <c r="B27551"/>
      <c r="C27551" s="29"/>
      <c r="D27551"/>
      <c r="E27551" s="44"/>
      <c r="F27551" s="29"/>
      <c r="G27551" s="45"/>
      <c r="L27551"/>
      <c r="M27551" s="46"/>
    </row>
    <row r="27552" spans="1:13" x14ac:dyDescent="0.3">
      <c r="A27552"/>
      <c r="B27552"/>
      <c r="C27552" s="29"/>
      <c r="D27552"/>
      <c r="E27552" s="44"/>
      <c r="F27552" s="29"/>
      <c r="G27552" s="45"/>
      <c r="L27552"/>
      <c r="M27552" s="46"/>
    </row>
    <row r="27553" spans="1:13" x14ac:dyDescent="0.3">
      <c r="A27553"/>
      <c r="B27553"/>
      <c r="C27553" s="29"/>
      <c r="D27553"/>
      <c r="E27553" s="44"/>
      <c r="F27553" s="29"/>
      <c r="G27553" s="45"/>
      <c r="L27553"/>
      <c r="M27553" s="46"/>
    </row>
    <row r="27554" spans="1:13" x14ac:dyDescent="0.3">
      <c r="A27554"/>
      <c r="B27554"/>
      <c r="C27554" s="29"/>
      <c r="D27554"/>
      <c r="E27554" s="44"/>
      <c r="F27554" s="29"/>
      <c r="G27554" s="45"/>
      <c r="L27554"/>
      <c r="M27554" s="46"/>
    </row>
    <row r="27555" spans="1:13" x14ac:dyDescent="0.3">
      <c r="A27555"/>
      <c r="B27555"/>
      <c r="C27555" s="29"/>
      <c r="D27555"/>
      <c r="E27555" s="44"/>
      <c r="F27555" s="29"/>
      <c r="G27555" s="45"/>
      <c r="L27555"/>
      <c r="M27555" s="46"/>
    </row>
    <row r="27556" spans="1:13" x14ac:dyDescent="0.3">
      <c r="A27556"/>
      <c r="B27556"/>
      <c r="C27556" s="29"/>
      <c r="D27556"/>
      <c r="E27556" s="44"/>
      <c r="F27556" s="29"/>
      <c r="G27556" s="45"/>
      <c r="L27556"/>
      <c r="M27556" s="46"/>
    </row>
    <row r="27557" spans="1:13" x14ac:dyDescent="0.3">
      <c r="A27557"/>
      <c r="B27557"/>
      <c r="C27557" s="29"/>
      <c r="D27557"/>
      <c r="E27557" s="44"/>
      <c r="F27557" s="29"/>
      <c r="G27557" s="45"/>
      <c r="L27557"/>
      <c r="M27557" s="46"/>
    </row>
    <row r="27558" spans="1:13" x14ac:dyDescent="0.3">
      <c r="A27558"/>
      <c r="B27558"/>
      <c r="C27558" s="29"/>
      <c r="D27558"/>
      <c r="E27558" s="44"/>
      <c r="F27558" s="29"/>
      <c r="G27558" s="45"/>
      <c r="L27558"/>
      <c r="M27558" s="46"/>
    </row>
    <row r="27559" spans="1:13" x14ac:dyDescent="0.3">
      <c r="A27559"/>
      <c r="B27559"/>
      <c r="C27559" s="29"/>
      <c r="D27559"/>
      <c r="E27559" s="44"/>
      <c r="F27559" s="29"/>
      <c r="G27559" s="45"/>
      <c r="L27559"/>
      <c r="M27559" s="46"/>
    </row>
    <row r="27560" spans="1:13" x14ac:dyDescent="0.3">
      <c r="A27560"/>
      <c r="B27560"/>
      <c r="C27560" s="29"/>
      <c r="D27560"/>
      <c r="E27560" s="44"/>
      <c r="F27560" s="29"/>
      <c r="G27560" s="45"/>
      <c r="L27560"/>
      <c r="M27560" s="46"/>
    </row>
    <row r="27561" spans="1:13" x14ac:dyDescent="0.3">
      <c r="A27561"/>
      <c r="B27561"/>
      <c r="C27561" s="29"/>
      <c r="D27561"/>
      <c r="E27561" s="44"/>
      <c r="F27561" s="29"/>
      <c r="G27561" s="45"/>
      <c r="L27561"/>
      <c r="M27561" s="46"/>
    </row>
    <row r="27562" spans="1:13" x14ac:dyDescent="0.3">
      <c r="A27562"/>
      <c r="B27562"/>
      <c r="C27562" s="29"/>
      <c r="D27562"/>
      <c r="E27562" s="44"/>
      <c r="F27562" s="29"/>
      <c r="G27562" s="45"/>
      <c r="L27562"/>
      <c r="M27562" s="46"/>
    </row>
    <row r="27563" spans="1:13" x14ac:dyDescent="0.3">
      <c r="A27563"/>
      <c r="B27563"/>
      <c r="C27563" s="29"/>
      <c r="D27563"/>
      <c r="E27563" s="44"/>
      <c r="F27563" s="29"/>
      <c r="G27563" s="45"/>
      <c r="L27563"/>
      <c r="M27563" s="46"/>
    </row>
    <row r="27564" spans="1:13" x14ac:dyDescent="0.3">
      <c r="A27564"/>
      <c r="B27564"/>
      <c r="C27564" s="29"/>
      <c r="D27564"/>
      <c r="E27564" s="44"/>
      <c r="F27564" s="29"/>
      <c r="G27564" s="45"/>
      <c r="L27564"/>
      <c r="M27564" s="46"/>
    </row>
    <row r="27565" spans="1:13" x14ac:dyDescent="0.3">
      <c r="A27565"/>
      <c r="B27565"/>
      <c r="C27565" s="29"/>
      <c r="D27565"/>
      <c r="E27565" s="44"/>
      <c r="F27565" s="29"/>
      <c r="G27565" s="45"/>
      <c r="L27565"/>
      <c r="M27565" s="46"/>
    </row>
    <row r="27566" spans="1:13" x14ac:dyDescent="0.3">
      <c r="A27566"/>
      <c r="B27566"/>
      <c r="C27566" s="29"/>
      <c r="D27566"/>
      <c r="E27566" s="44"/>
      <c r="F27566" s="29"/>
      <c r="G27566" s="45"/>
      <c r="L27566"/>
      <c r="M27566" s="46"/>
    </row>
    <row r="27567" spans="1:13" x14ac:dyDescent="0.3">
      <c r="A27567"/>
      <c r="B27567"/>
      <c r="C27567" s="29"/>
      <c r="D27567"/>
      <c r="E27567" s="44"/>
      <c r="F27567" s="29"/>
      <c r="G27567" s="45"/>
      <c r="L27567"/>
      <c r="M27567" s="46"/>
    </row>
    <row r="27568" spans="1:13" x14ac:dyDescent="0.3">
      <c r="A27568"/>
      <c r="B27568"/>
      <c r="C27568" s="29"/>
      <c r="D27568"/>
      <c r="E27568" s="44"/>
      <c r="F27568" s="29"/>
      <c r="G27568" s="45"/>
      <c r="L27568"/>
      <c r="M27568" s="46"/>
    </row>
    <row r="27569" spans="1:13" x14ac:dyDescent="0.3">
      <c r="A27569"/>
      <c r="B27569"/>
      <c r="C27569" s="29"/>
      <c r="D27569"/>
      <c r="E27569" s="44"/>
      <c r="F27569" s="29"/>
      <c r="G27569" s="45"/>
      <c r="L27569"/>
      <c r="M27569" s="46"/>
    </row>
    <row r="27570" spans="1:13" x14ac:dyDescent="0.3">
      <c r="A27570"/>
      <c r="B27570"/>
      <c r="C27570" s="29"/>
      <c r="D27570"/>
      <c r="E27570" s="44"/>
      <c r="F27570" s="29"/>
      <c r="G27570" s="45"/>
      <c r="L27570"/>
      <c r="M27570" s="46"/>
    </row>
    <row r="27571" spans="1:13" x14ac:dyDescent="0.3">
      <c r="A27571"/>
      <c r="B27571"/>
      <c r="C27571" s="29"/>
      <c r="D27571"/>
      <c r="E27571" s="44"/>
      <c r="F27571" s="29"/>
      <c r="G27571" s="45"/>
      <c r="L27571"/>
      <c r="M27571" s="46"/>
    </row>
    <row r="27572" spans="1:13" x14ac:dyDescent="0.3">
      <c r="A27572"/>
      <c r="B27572"/>
      <c r="C27572" s="29"/>
      <c r="D27572"/>
      <c r="E27572" s="44"/>
      <c r="F27572" s="29"/>
      <c r="G27572" s="45"/>
      <c r="L27572"/>
      <c r="M27572" s="46"/>
    </row>
    <row r="27573" spans="1:13" x14ac:dyDescent="0.3">
      <c r="A27573"/>
      <c r="B27573"/>
      <c r="C27573" s="29"/>
      <c r="D27573"/>
      <c r="E27573" s="44"/>
      <c r="F27573" s="29"/>
      <c r="G27573" s="45"/>
      <c r="L27573"/>
      <c r="M27573" s="46"/>
    </row>
    <row r="27574" spans="1:13" x14ac:dyDescent="0.3">
      <c r="A27574"/>
      <c r="B27574"/>
      <c r="C27574" s="29"/>
      <c r="D27574"/>
      <c r="E27574" s="44"/>
      <c r="F27574" s="29"/>
      <c r="G27574" s="45"/>
      <c r="L27574"/>
      <c r="M27574" s="46"/>
    </row>
    <row r="27575" spans="1:13" x14ac:dyDescent="0.3">
      <c r="A27575"/>
      <c r="B27575"/>
      <c r="C27575" s="29"/>
      <c r="D27575"/>
      <c r="E27575" s="44"/>
      <c r="F27575" s="29"/>
      <c r="G27575" s="45"/>
      <c r="L27575"/>
      <c r="M27575" s="46"/>
    </row>
    <row r="27576" spans="1:13" x14ac:dyDescent="0.3">
      <c r="A27576"/>
      <c r="B27576"/>
      <c r="C27576" s="29"/>
      <c r="D27576"/>
      <c r="E27576" s="44"/>
      <c r="F27576" s="29"/>
      <c r="G27576" s="45"/>
      <c r="L27576"/>
      <c r="M27576" s="46"/>
    </row>
    <row r="27577" spans="1:13" x14ac:dyDescent="0.3">
      <c r="A27577"/>
      <c r="B27577"/>
      <c r="C27577" s="29"/>
      <c r="D27577"/>
      <c r="E27577" s="44"/>
      <c r="F27577" s="29"/>
      <c r="G27577" s="45"/>
      <c r="L27577"/>
      <c r="M27577" s="46"/>
    </row>
    <row r="27578" spans="1:13" x14ac:dyDescent="0.3">
      <c r="A27578"/>
      <c r="B27578"/>
      <c r="C27578" s="29"/>
      <c r="D27578"/>
      <c r="E27578" s="44"/>
      <c r="F27578" s="29"/>
      <c r="G27578" s="45"/>
      <c r="L27578"/>
      <c r="M27578" s="46"/>
    </row>
    <row r="27579" spans="1:13" x14ac:dyDescent="0.3">
      <c r="A27579"/>
      <c r="B27579"/>
      <c r="C27579" s="29"/>
      <c r="D27579"/>
      <c r="E27579" s="44"/>
      <c r="F27579" s="29"/>
      <c r="G27579" s="45"/>
      <c r="L27579"/>
      <c r="M27579" s="46"/>
    </row>
    <row r="27580" spans="1:13" x14ac:dyDescent="0.3">
      <c r="A27580"/>
      <c r="B27580"/>
      <c r="C27580" s="29"/>
      <c r="D27580"/>
      <c r="E27580" s="44"/>
      <c r="F27580" s="29"/>
      <c r="G27580" s="45"/>
      <c r="L27580"/>
      <c r="M27580" s="46"/>
    </row>
    <row r="27581" spans="1:13" x14ac:dyDescent="0.3">
      <c r="A27581"/>
      <c r="B27581"/>
      <c r="C27581" s="29"/>
      <c r="D27581"/>
      <c r="E27581" s="44"/>
      <c r="F27581" s="29"/>
      <c r="G27581" s="45"/>
      <c r="L27581"/>
      <c r="M27581" s="46"/>
    </row>
    <row r="27582" spans="1:13" x14ac:dyDescent="0.3">
      <c r="A27582"/>
      <c r="B27582"/>
      <c r="C27582" s="29"/>
      <c r="D27582"/>
      <c r="E27582" s="44"/>
      <c r="F27582" s="29"/>
      <c r="G27582" s="45"/>
      <c r="L27582"/>
      <c r="M27582" s="46"/>
    </row>
    <row r="27583" spans="1:13" x14ac:dyDescent="0.3">
      <c r="A27583"/>
      <c r="B27583"/>
      <c r="C27583" s="29"/>
      <c r="D27583"/>
      <c r="E27583" s="44"/>
      <c r="F27583" s="29"/>
      <c r="G27583" s="45"/>
      <c r="L27583"/>
      <c r="M27583" s="46"/>
    </row>
    <row r="27584" spans="1:13" x14ac:dyDescent="0.3">
      <c r="A27584"/>
      <c r="B27584"/>
      <c r="C27584" s="29"/>
      <c r="D27584"/>
      <c r="E27584" s="44"/>
      <c r="F27584" s="29"/>
      <c r="G27584" s="45"/>
      <c r="L27584"/>
      <c r="M27584" s="46"/>
    </row>
    <row r="27585" spans="1:13" x14ac:dyDescent="0.3">
      <c r="A27585"/>
      <c r="B27585"/>
      <c r="C27585" s="29"/>
      <c r="D27585"/>
      <c r="E27585" s="44"/>
      <c r="F27585" s="29"/>
      <c r="G27585" s="45"/>
      <c r="L27585"/>
      <c r="M27585" s="46"/>
    </row>
    <row r="27586" spans="1:13" x14ac:dyDescent="0.3">
      <c r="A27586"/>
      <c r="B27586"/>
      <c r="C27586" s="29"/>
      <c r="D27586"/>
      <c r="E27586" s="44"/>
      <c r="F27586" s="29"/>
      <c r="G27586" s="45"/>
      <c r="L27586"/>
      <c r="M27586" s="46"/>
    </row>
    <row r="27587" spans="1:13" x14ac:dyDescent="0.3">
      <c r="A27587"/>
      <c r="B27587"/>
      <c r="C27587" s="29"/>
      <c r="D27587"/>
      <c r="E27587" s="44"/>
      <c r="F27587" s="29"/>
      <c r="G27587" s="45"/>
      <c r="L27587"/>
      <c r="M27587" s="46"/>
    </row>
    <row r="27588" spans="1:13" x14ac:dyDescent="0.3">
      <c r="A27588"/>
      <c r="B27588"/>
      <c r="C27588" s="29"/>
      <c r="D27588"/>
      <c r="E27588" s="44"/>
      <c r="F27588" s="29"/>
      <c r="G27588" s="45"/>
      <c r="L27588"/>
      <c r="M27588" s="46"/>
    </row>
    <row r="27589" spans="1:13" x14ac:dyDescent="0.3">
      <c r="A27589"/>
      <c r="B27589"/>
      <c r="C27589" s="29"/>
      <c r="D27589"/>
      <c r="E27589" s="44"/>
      <c r="F27589" s="29"/>
      <c r="G27589" s="45"/>
      <c r="L27589"/>
      <c r="M27589" s="46"/>
    </row>
    <row r="27590" spans="1:13" x14ac:dyDescent="0.3">
      <c r="A27590"/>
      <c r="B27590"/>
      <c r="C27590" s="29"/>
      <c r="D27590"/>
      <c r="E27590" s="44"/>
      <c r="F27590" s="29"/>
      <c r="G27590" s="45"/>
      <c r="L27590"/>
      <c r="M27590" s="46"/>
    </row>
    <row r="27591" spans="1:13" x14ac:dyDescent="0.3">
      <c r="A27591"/>
      <c r="B27591"/>
      <c r="C27591" s="29"/>
      <c r="D27591"/>
      <c r="E27591" s="44"/>
      <c r="F27591" s="29"/>
      <c r="G27591" s="45"/>
      <c r="L27591"/>
      <c r="M27591" s="46"/>
    </row>
    <row r="27592" spans="1:13" x14ac:dyDescent="0.3">
      <c r="A27592"/>
      <c r="B27592"/>
      <c r="C27592" s="29"/>
      <c r="D27592"/>
      <c r="E27592" s="44"/>
      <c r="F27592" s="29"/>
      <c r="G27592" s="45"/>
      <c r="L27592"/>
      <c r="M27592" s="46"/>
    </row>
    <row r="27593" spans="1:13" x14ac:dyDescent="0.3">
      <c r="A27593"/>
      <c r="B27593"/>
      <c r="C27593" s="29"/>
      <c r="D27593"/>
      <c r="E27593" s="44"/>
      <c r="F27593" s="29"/>
      <c r="G27593" s="45"/>
      <c r="L27593"/>
      <c r="M27593" s="46"/>
    </row>
    <row r="27594" spans="1:13" x14ac:dyDescent="0.3">
      <c r="A27594"/>
      <c r="B27594"/>
      <c r="C27594" s="29"/>
      <c r="D27594"/>
      <c r="E27594" s="44"/>
      <c r="F27594" s="29"/>
      <c r="G27594" s="45"/>
      <c r="L27594"/>
      <c r="M27594" s="46"/>
    </row>
    <row r="27595" spans="1:13" x14ac:dyDescent="0.3">
      <c r="A27595"/>
      <c r="B27595"/>
      <c r="C27595" s="29"/>
      <c r="D27595"/>
      <c r="E27595" s="44"/>
      <c r="F27595" s="29"/>
      <c r="G27595" s="45"/>
      <c r="L27595"/>
      <c r="M27595" s="46"/>
    </row>
    <row r="27596" spans="1:13" x14ac:dyDescent="0.3">
      <c r="A27596"/>
      <c r="B27596"/>
      <c r="C27596" s="29"/>
      <c r="D27596"/>
      <c r="E27596" s="44"/>
      <c r="F27596" s="29"/>
      <c r="G27596" s="45"/>
      <c r="L27596"/>
      <c r="M27596" s="46"/>
    </row>
    <row r="27597" spans="1:13" x14ac:dyDescent="0.3">
      <c r="A27597"/>
      <c r="B27597"/>
      <c r="C27597" s="29"/>
      <c r="D27597"/>
      <c r="E27597" s="44"/>
      <c r="F27597" s="29"/>
      <c r="G27597" s="45"/>
      <c r="L27597"/>
      <c r="M27597" s="46"/>
    </row>
    <row r="27598" spans="1:13" x14ac:dyDescent="0.3">
      <c r="A27598"/>
      <c r="B27598"/>
      <c r="C27598" s="29"/>
      <c r="D27598"/>
      <c r="E27598" s="44"/>
      <c r="F27598" s="29"/>
      <c r="G27598" s="45"/>
      <c r="L27598"/>
      <c r="M27598" s="46"/>
    </row>
    <row r="27599" spans="1:13" x14ac:dyDescent="0.3">
      <c r="A27599"/>
      <c r="B27599"/>
      <c r="C27599" s="29"/>
      <c r="D27599"/>
      <c r="E27599" s="44"/>
      <c r="F27599" s="29"/>
      <c r="G27599" s="45"/>
      <c r="L27599"/>
      <c r="M27599" s="46"/>
    </row>
    <row r="27600" spans="1:13" x14ac:dyDescent="0.3">
      <c r="A27600"/>
      <c r="B27600"/>
      <c r="C27600" s="29"/>
      <c r="D27600"/>
      <c r="E27600" s="44"/>
      <c r="F27600" s="29"/>
      <c r="G27600" s="45"/>
      <c r="L27600"/>
      <c r="M27600" s="46"/>
    </row>
    <row r="27601" spans="1:13" x14ac:dyDescent="0.3">
      <c r="A27601"/>
      <c r="B27601"/>
      <c r="C27601" s="29"/>
      <c r="D27601"/>
      <c r="E27601" s="44"/>
      <c r="F27601" s="29"/>
      <c r="G27601" s="45"/>
      <c r="L27601"/>
      <c r="M27601" s="46"/>
    </row>
    <row r="27602" spans="1:13" x14ac:dyDescent="0.3">
      <c r="A27602"/>
      <c r="B27602"/>
      <c r="C27602" s="29"/>
      <c r="D27602"/>
      <c r="E27602" s="44"/>
      <c r="F27602" s="29"/>
      <c r="G27602" s="45"/>
      <c r="L27602"/>
      <c r="M27602" s="46"/>
    </row>
    <row r="27603" spans="1:13" x14ac:dyDescent="0.3">
      <c r="A27603"/>
      <c r="B27603"/>
      <c r="C27603" s="29"/>
      <c r="D27603"/>
      <c r="E27603" s="44"/>
      <c r="F27603" s="29"/>
      <c r="G27603" s="45"/>
      <c r="L27603"/>
      <c r="M27603" s="46"/>
    </row>
    <row r="27604" spans="1:13" x14ac:dyDescent="0.3">
      <c r="A27604"/>
      <c r="B27604"/>
      <c r="C27604" s="29"/>
      <c r="D27604"/>
      <c r="E27604" s="44"/>
      <c r="F27604" s="29"/>
      <c r="G27604" s="45"/>
      <c r="L27604"/>
      <c r="M27604" s="46"/>
    </row>
    <row r="27605" spans="1:13" x14ac:dyDescent="0.3">
      <c r="A27605"/>
      <c r="B27605"/>
      <c r="C27605" s="29"/>
      <c r="D27605"/>
      <c r="E27605" s="44"/>
      <c r="F27605" s="29"/>
      <c r="G27605" s="45"/>
      <c r="L27605"/>
      <c r="M27605" s="46"/>
    </row>
    <row r="27606" spans="1:13" x14ac:dyDescent="0.3">
      <c r="A27606"/>
      <c r="B27606"/>
      <c r="C27606" s="29"/>
      <c r="D27606"/>
      <c r="E27606" s="44"/>
      <c r="F27606" s="29"/>
      <c r="G27606" s="45"/>
      <c r="L27606"/>
      <c r="M27606" s="46"/>
    </row>
    <row r="27607" spans="1:13" x14ac:dyDescent="0.3">
      <c r="A27607"/>
      <c r="B27607"/>
      <c r="C27607" s="29"/>
      <c r="D27607"/>
      <c r="E27607" s="44"/>
      <c r="F27607" s="29"/>
      <c r="G27607" s="45"/>
      <c r="L27607"/>
      <c r="M27607" s="46"/>
    </row>
    <row r="27608" spans="1:13" x14ac:dyDescent="0.3">
      <c r="A27608"/>
      <c r="B27608"/>
      <c r="C27608" s="29"/>
      <c r="D27608"/>
      <c r="E27608" s="44"/>
      <c r="F27608" s="29"/>
      <c r="G27608" s="45"/>
      <c r="L27608"/>
      <c r="M27608" s="46"/>
    </row>
    <row r="27609" spans="1:13" x14ac:dyDescent="0.3">
      <c r="A27609"/>
      <c r="B27609"/>
      <c r="C27609" s="29"/>
      <c r="D27609"/>
      <c r="E27609" s="44"/>
      <c r="F27609" s="29"/>
      <c r="G27609" s="45"/>
      <c r="L27609"/>
      <c r="M27609" s="46"/>
    </row>
    <row r="27610" spans="1:13" x14ac:dyDescent="0.3">
      <c r="A27610"/>
      <c r="B27610"/>
      <c r="C27610" s="29"/>
      <c r="D27610"/>
      <c r="E27610" s="44"/>
      <c r="F27610" s="29"/>
      <c r="G27610" s="45"/>
      <c r="L27610"/>
      <c r="M27610" s="46"/>
    </row>
    <row r="27611" spans="1:13" x14ac:dyDescent="0.3">
      <c r="A27611"/>
      <c r="B27611"/>
      <c r="C27611" s="29"/>
      <c r="D27611"/>
      <c r="E27611" s="44"/>
      <c r="F27611" s="29"/>
      <c r="G27611" s="45"/>
      <c r="L27611"/>
      <c r="M27611" s="46"/>
    </row>
    <row r="27612" spans="1:13" x14ac:dyDescent="0.3">
      <c r="A27612"/>
      <c r="B27612"/>
      <c r="C27612" s="29"/>
      <c r="D27612"/>
      <c r="E27612" s="44"/>
      <c r="F27612" s="29"/>
      <c r="G27612" s="45"/>
      <c r="L27612"/>
      <c r="M27612" s="46"/>
    </row>
    <row r="27613" spans="1:13" x14ac:dyDescent="0.3">
      <c r="A27613"/>
      <c r="B27613"/>
      <c r="C27613" s="29"/>
      <c r="D27613"/>
      <c r="E27613" s="44"/>
      <c r="F27613" s="29"/>
      <c r="G27613" s="45"/>
      <c r="L27613"/>
      <c r="M27613" s="46"/>
    </row>
    <row r="27614" spans="1:13" x14ac:dyDescent="0.3">
      <c r="A27614"/>
      <c r="B27614"/>
      <c r="C27614" s="29"/>
      <c r="D27614"/>
      <c r="E27614" s="44"/>
      <c r="F27614" s="29"/>
      <c r="G27614" s="45"/>
      <c r="L27614"/>
      <c r="M27614" s="46"/>
    </row>
    <row r="27615" spans="1:13" x14ac:dyDescent="0.3">
      <c r="A27615"/>
      <c r="B27615"/>
      <c r="C27615" s="29"/>
      <c r="D27615"/>
      <c r="E27615" s="44"/>
      <c r="F27615" s="29"/>
      <c r="G27615" s="45"/>
      <c r="L27615"/>
      <c r="M27615" s="46"/>
    </row>
    <row r="27616" spans="1:13" x14ac:dyDescent="0.3">
      <c r="A27616"/>
      <c r="B27616"/>
      <c r="C27616" s="29"/>
      <c r="D27616"/>
      <c r="E27616" s="44"/>
      <c r="F27616" s="29"/>
      <c r="G27616" s="45"/>
      <c r="L27616"/>
      <c r="M27616" s="46"/>
    </row>
    <row r="27617" spans="1:13" x14ac:dyDescent="0.3">
      <c r="A27617"/>
      <c r="B27617"/>
      <c r="C27617" s="29"/>
      <c r="D27617"/>
      <c r="E27617" s="44"/>
      <c r="F27617" s="29"/>
      <c r="G27617" s="45"/>
      <c r="L27617"/>
      <c r="M27617" s="46"/>
    </row>
    <row r="27618" spans="1:13" x14ac:dyDescent="0.3">
      <c r="A27618"/>
      <c r="B27618"/>
      <c r="C27618" s="29"/>
      <c r="D27618"/>
      <c r="E27618" s="44"/>
      <c r="F27618" s="29"/>
      <c r="G27618" s="45"/>
      <c r="L27618"/>
      <c r="M27618" s="46"/>
    </row>
    <row r="27619" spans="1:13" x14ac:dyDescent="0.3">
      <c r="A27619"/>
      <c r="B27619"/>
      <c r="C27619" s="29"/>
      <c r="D27619"/>
      <c r="E27619" s="44"/>
      <c r="F27619" s="29"/>
      <c r="G27619" s="45"/>
      <c r="L27619"/>
      <c r="M27619" s="46"/>
    </row>
    <row r="27620" spans="1:13" x14ac:dyDescent="0.3">
      <c r="A27620"/>
      <c r="B27620"/>
      <c r="C27620" s="29"/>
      <c r="D27620"/>
      <c r="E27620" s="44"/>
      <c r="F27620" s="29"/>
      <c r="G27620" s="45"/>
      <c r="L27620"/>
      <c r="M27620" s="46"/>
    </row>
    <row r="27621" spans="1:13" x14ac:dyDescent="0.3">
      <c r="A27621"/>
      <c r="B27621"/>
      <c r="C27621" s="29"/>
      <c r="D27621"/>
      <c r="E27621" s="44"/>
      <c r="F27621" s="29"/>
      <c r="G27621" s="45"/>
      <c r="L27621"/>
      <c r="M27621" s="46"/>
    </row>
    <row r="27622" spans="1:13" x14ac:dyDescent="0.3">
      <c r="A27622"/>
      <c r="B27622"/>
      <c r="C27622" s="29"/>
      <c r="D27622"/>
      <c r="E27622" s="44"/>
      <c r="F27622" s="29"/>
      <c r="G27622" s="45"/>
      <c r="L27622"/>
      <c r="M27622" s="46"/>
    </row>
    <row r="27623" spans="1:13" x14ac:dyDescent="0.3">
      <c r="A27623"/>
      <c r="B27623"/>
      <c r="C27623" s="29"/>
      <c r="D27623"/>
      <c r="E27623" s="44"/>
      <c r="F27623" s="29"/>
      <c r="G27623" s="45"/>
      <c r="L27623"/>
      <c r="M27623" s="46"/>
    </row>
    <row r="27624" spans="1:13" x14ac:dyDescent="0.3">
      <c r="A27624"/>
      <c r="B27624"/>
      <c r="C27624" s="29"/>
      <c r="D27624"/>
      <c r="E27624" s="44"/>
      <c r="F27624" s="29"/>
      <c r="G27624" s="45"/>
      <c r="L27624"/>
      <c r="M27624" s="46"/>
    </row>
    <row r="27625" spans="1:13" x14ac:dyDescent="0.3">
      <c r="A27625"/>
      <c r="B27625"/>
      <c r="C27625" s="29"/>
      <c r="D27625"/>
      <c r="E27625" s="44"/>
      <c r="F27625" s="29"/>
      <c r="G27625" s="45"/>
      <c r="L27625"/>
      <c r="M27625" s="46"/>
    </row>
    <row r="27626" spans="1:13" x14ac:dyDescent="0.3">
      <c r="A27626"/>
      <c r="B27626"/>
      <c r="C27626" s="29"/>
      <c r="D27626"/>
      <c r="E27626" s="44"/>
      <c r="F27626" s="29"/>
      <c r="G27626" s="45"/>
      <c r="L27626"/>
      <c r="M27626" s="46"/>
    </row>
    <row r="27627" spans="1:13" x14ac:dyDescent="0.3">
      <c r="A27627"/>
      <c r="B27627"/>
      <c r="C27627" s="29"/>
      <c r="D27627"/>
      <c r="E27627" s="44"/>
      <c r="F27627" s="29"/>
      <c r="G27627" s="45"/>
      <c r="L27627"/>
      <c r="M27627" s="46"/>
    </row>
    <row r="27628" spans="1:13" x14ac:dyDescent="0.3">
      <c r="A27628"/>
      <c r="B27628"/>
      <c r="C27628" s="29"/>
      <c r="D27628"/>
      <c r="E27628" s="44"/>
      <c r="F27628" s="29"/>
      <c r="G27628" s="45"/>
      <c r="L27628"/>
      <c r="M27628" s="46"/>
    </row>
    <row r="27629" spans="1:13" x14ac:dyDescent="0.3">
      <c r="A27629"/>
      <c r="B27629"/>
      <c r="C27629" s="29"/>
      <c r="D27629"/>
      <c r="E27629" s="44"/>
      <c r="F27629" s="29"/>
      <c r="G27629" s="45"/>
      <c r="L27629"/>
      <c r="M27629" s="46"/>
    </row>
    <row r="27630" spans="1:13" x14ac:dyDescent="0.3">
      <c r="A27630"/>
      <c r="B27630"/>
      <c r="C27630" s="29"/>
      <c r="D27630"/>
      <c r="E27630" s="44"/>
      <c r="F27630" s="29"/>
      <c r="G27630" s="45"/>
      <c r="L27630"/>
      <c r="M27630" s="46"/>
    </row>
    <row r="27631" spans="1:13" x14ac:dyDescent="0.3">
      <c r="A27631"/>
      <c r="B27631"/>
      <c r="C27631" s="29"/>
      <c r="D27631"/>
      <c r="E27631" s="44"/>
      <c r="F27631" s="29"/>
      <c r="G27631" s="45"/>
      <c r="L27631"/>
      <c r="M27631" s="46"/>
    </row>
    <row r="27632" spans="1:13" x14ac:dyDescent="0.3">
      <c r="A27632"/>
      <c r="B27632"/>
      <c r="C27632" s="29"/>
      <c r="D27632"/>
      <c r="E27632" s="44"/>
      <c r="F27632" s="29"/>
      <c r="G27632" s="45"/>
      <c r="L27632"/>
      <c r="M27632" s="46"/>
    </row>
    <row r="27633" spans="1:13" x14ac:dyDescent="0.3">
      <c r="A27633"/>
      <c r="B27633"/>
      <c r="C27633" s="29"/>
      <c r="D27633"/>
      <c r="E27633" s="44"/>
      <c r="F27633" s="29"/>
      <c r="G27633" s="45"/>
      <c r="L27633"/>
      <c r="M27633" s="46"/>
    </row>
    <row r="27634" spans="1:13" x14ac:dyDescent="0.3">
      <c r="A27634"/>
      <c r="B27634"/>
      <c r="C27634" s="29"/>
      <c r="D27634"/>
      <c r="E27634" s="44"/>
      <c r="F27634" s="29"/>
      <c r="G27634" s="45"/>
      <c r="L27634"/>
      <c r="M27634" s="46"/>
    </row>
    <row r="27635" spans="1:13" x14ac:dyDescent="0.3">
      <c r="A27635"/>
      <c r="B27635"/>
      <c r="C27635" s="29"/>
      <c r="D27635"/>
      <c r="E27635" s="44"/>
      <c r="F27635" s="29"/>
      <c r="G27635" s="45"/>
      <c r="L27635"/>
      <c r="M27635" s="46"/>
    </row>
    <row r="27636" spans="1:13" x14ac:dyDescent="0.3">
      <c r="A27636"/>
      <c r="B27636"/>
      <c r="C27636" s="29"/>
      <c r="D27636"/>
      <c r="E27636" s="44"/>
      <c r="F27636" s="29"/>
      <c r="G27636" s="45"/>
      <c r="L27636"/>
      <c r="M27636" s="46"/>
    </row>
    <row r="27637" spans="1:13" x14ac:dyDescent="0.3">
      <c r="A27637"/>
      <c r="B27637"/>
      <c r="C27637" s="29"/>
      <c r="D27637"/>
      <c r="E27637" s="44"/>
      <c r="F27637" s="29"/>
      <c r="G27637" s="45"/>
      <c r="L27637"/>
      <c r="M27637" s="46"/>
    </row>
    <row r="27638" spans="1:13" x14ac:dyDescent="0.3">
      <c r="A27638"/>
      <c r="B27638"/>
      <c r="C27638" s="29"/>
      <c r="D27638"/>
      <c r="E27638" s="44"/>
      <c r="F27638" s="29"/>
      <c r="G27638" s="45"/>
      <c r="L27638"/>
      <c r="M27638" s="46"/>
    </row>
    <row r="27639" spans="1:13" x14ac:dyDescent="0.3">
      <c r="A27639"/>
      <c r="B27639"/>
      <c r="C27639" s="29"/>
      <c r="D27639"/>
      <c r="E27639" s="44"/>
      <c r="F27639" s="29"/>
      <c r="G27639" s="45"/>
      <c r="L27639"/>
      <c r="M27639" s="46"/>
    </row>
    <row r="27640" spans="1:13" x14ac:dyDescent="0.3">
      <c r="A27640"/>
      <c r="B27640"/>
      <c r="C27640" s="29"/>
      <c r="D27640"/>
      <c r="E27640" s="44"/>
      <c r="F27640" s="29"/>
      <c r="G27640" s="45"/>
      <c r="L27640"/>
      <c r="M27640" s="46"/>
    </row>
    <row r="27641" spans="1:13" x14ac:dyDescent="0.3">
      <c r="A27641"/>
      <c r="B27641"/>
      <c r="C27641" s="29"/>
      <c r="D27641"/>
      <c r="E27641" s="44"/>
      <c r="F27641" s="29"/>
      <c r="G27641" s="45"/>
      <c r="L27641"/>
      <c r="M27641" s="46"/>
    </row>
    <row r="27642" spans="1:13" x14ac:dyDescent="0.3">
      <c r="A27642"/>
      <c r="B27642"/>
      <c r="C27642" s="29"/>
      <c r="D27642"/>
      <c r="E27642" s="44"/>
      <c r="F27642" s="29"/>
      <c r="G27642" s="45"/>
      <c r="L27642"/>
      <c r="M27642" s="46"/>
    </row>
    <row r="27643" spans="1:13" x14ac:dyDescent="0.3">
      <c r="A27643"/>
      <c r="B27643"/>
      <c r="C27643" s="29"/>
      <c r="D27643"/>
      <c r="E27643" s="44"/>
      <c r="F27643" s="29"/>
      <c r="G27643" s="45"/>
      <c r="L27643"/>
      <c r="M27643" s="46"/>
    </row>
    <row r="27644" spans="1:13" x14ac:dyDescent="0.3">
      <c r="A27644"/>
      <c r="B27644"/>
      <c r="C27644" s="29"/>
      <c r="D27644"/>
      <c r="E27644" s="44"/>
      <c r="F27644" s="29"/>
      <c r="G27644" s="45"/>
      <c r="L27644"/>
      <c r="M27644" s="46"/>
    </row>
    <row r="27645" spans="1:13" x14ac:dyDescent="0.3">
      <c r="A27645"/>
      <c r="B27645"/>
      <c r="C27645" s="29"/>
      <c r="D27645"/>
      <c r="E27645" s="44"/>
      <c r="F27645" s="29"/>
      <c r="G27645" s="45"/>
      <c r="L27645"/>
      <c r="M27645" s="46"/>
    </row>
    <row r="27646" spans="1:13" x14ac:dyDescent="0.3">
      <c r="A27646"/>
      <c r="B27646"/>
      <c r="C27646" s="29"/>
      <c r="D27646"/>
      <c r="E27646" s="44"/>
      <c r="F27646" s="29"/>
      <c r="G27646" s="45"/>
      <c r="L27646"/>
      <c r="M27646" s="46"/>
    </row>
    <row r="27647" spans="1:13" x14ac:dyDescent="0.3">
      <c r="A27647"/>
      <c r="B27647"/>
      <c r="C27647" s="29"/>
      <c r="D27647"/>
      <c r="E27647" s="44"/>
      <c r="F27647" s="29"/>
      <c r="G27647" s="45"/>
      <c r="L27647"/>
      <c r="M27647" s="46"/>
    </row>
    <row r="27648" spans="1:13" x14ac:dyDescent="0.3">
      <c r="A27648"/>
      <c r="B27648"/>
      <c r="C27648" s="29"/>
      <c r="D27648"/>
      <c r="E27648" s="44"/>
      <c r="F27648" s="29"/>
      <c r="G27648" s="45"/>
      <c r="L27648"/>
      <c r="M27648" s="46"/>
    </row>
    <row r="27649" spans="1:13" x14ac:dyDescent="0.3">
      <c r="A27649"/>
      <c r="B27649"/>
      <c r="C27649" s="29"/>
      <c r="D27649"/>
      <c r="E27649" s="44"/>
      <c r="F27649" s="29"/>
      <c r="G27649" s="45"/>
      <c r="L27649"/>
      <c r="M27649" s="46"/>
    </row>
    <row r="27650" spans="1:13" x14ac:dyDescent="0.3">
      <c r="A27650"/>
      <c r="B27650"/>
      <c r="C27650" s="29"/>
      <c r="D27650"/>
      <c r="E27650" s="44"/>
      <c r="F27650" s="29"/>
      <c r="G27650" s="45"/>
      <c r="L27650"/>
      <c r="M27650" s="46"/>
    </row>
    <row r="27651" spans="1:13" x14ac:dyDescent="0.3">
      <c r="A27651"/>
      <c r="B27651"/>
      <c r="C27651" s="29"/>
      <c r="D27651"/>
      <c r="E27651" s="44"/>
      <c r="F27651" s="29"/>
      <c r="G27651" s="45"/>
      <c r="L27651"/>
      <c r="M27651" s="46"/>
    </row>
    <row r="27652" spans="1:13" x14ac:dyDescent="0.3">
      <c r="A27652"/>
      <c r="B27652"/>
      <c r="C27652" s="29"/>
      <c r="D27652"/>
      <c r="E27652" s="44"/>
      <c r="F27652" s="29"/>
      <c r="G27652" s="45"/>
      <c r="L27652"/>
      <c r="M27652" s="46"/>
    </row>
    <row r="27653" spans="1:13" x14ac:dyDescent="0.3">
      <c r="A27653"/>
      <c r="B27653"/>
      <c r="C27653" s="29"/>
      <c r="D27653"/>
      <c r="E27653" s="44"/>
      <c r="F27653" s="29"/>
      <c r="G27653" s="45"/>
      <c r="L27653"/>
      <c r="M27653" s="46"/>
    </row>
    <row r="27654" spans="1:13" x14ac:dyDescent="0.3">
      <c r="A27654"/>
      <c r="B27654"/>
      <c r="C27654" s="29"/>
      <c r="D27654"/>
      <c r="E27654" s="44"/>
      <c r="F27654" s="29"/>
      <c r="G27654" s="45"/>
      <c r="L27654"/>
      <c r="M27654" s="46"/>
    </row>
    <row r="27655" spans="1:13" x14ac:dyDescent="0.3">
      <c r="A27655"/>
      <c r="B27655"/>
      <c r="C27655" s="29"/>
      <c r="D27655"/>
      <c r="E27655" s="44"/>
      <c r="F27655" s="29"/>
      <c r="G27655" s="45"/>
      <c r="L27655"/>
      <c r="M27655" s="46"/>
    </row>
    <row r="27656" spans="1:13" x14ac:dyDescent="0.3">
      <c r="A27656"/>
      <c r="B27656"/>
      <c r="C27656" s="29"/>
      <c r="D27656"/>
      <c r="E27656" s="44"/>
      <c r="F27656" s="29"/>
      <c r="G27656" s="45"/>
      <c r="L27656"/>
      <c r="M27656" s="46"/>
    </row>
    <row r="27657" spans="1:13" x14ac:dyDescent="0.3">
      <c r="A27657"/>
      <c r="B27657"/>
      <c r="C27657" s="29"/>
      <c r="D27657"/>
      <c r="E27657" s="44"/>
      <c r="F27657" s="29"/>
      <c r="G27657" s="45"/>
      <c r="L27657"/>
      <c r="M27657" s="46"/>
    </row>
    <row r="27658" spans="1:13" x14ac:dyDescent="0.3">
      <c r="A27658"/>
      <c r="B27658"/>
      <c r="C27658" s="29"/>
      <c r="D27658"/>
      <c r="E27658" s="44"/>
      <c r="F27658" s="29"/>
      <c r="G27658" s="45"/>
      <c r="L27658"/>
      <c r="M27658" s="46"/>
    </row>
    <row r="27659" spans="1:13" x14ac:dyDescent="0.3">
      <c r="A27659"/>
      <c r="B27659"/>
      <c r="C27659" s="29"/>
      <c r="D27659"/>
      <c r="E27659" s="44"/>
      <c r="F27659" s="29"/>
      <c r="G27659" s="45"/>
      <c r="L27659"/>
      <c r="M27659" s="46"/>
    </row>
    <row r="27660" spans="1:13" x14ac:dyDescent="0.3">
      <c r="A27660"/>
      <c r="B27660"/>
      <c r="C27660" s="29"/>
      <c r="D27660"/>
      <c r="E27660" s="44"/>
      <c r="F27660" s="29"/>
      <c r="G27660" s="45"/>
      <c r="L27660"/>
      <c r="M27660" s="46"/>
    </row>
    <row r="27661" spans="1:13" x14ac:dyDescent="0.3">
      <c r="A27661"/>
      <c r="B27661"/>
      <c r="C27661" s="29"/>
      <c r="D27661"/>
      <c r="E27661" s="44"/>
      <c r="F27661" s="29"/>
      <c r="G27661" s="45"/>
      <c r="L27661"/>
      <c r="M27661" s="46"/>
    </row>
    <row r="27662" spans="1:13" x14ac:dyDescent="0.3">
      <c r="A27662"/>
      <c r="B27662"/>
      <c r="C27662" s="29"/>
      <c r="D27662"/>
      <c r="E27662" s="44"/>
      <c r="F27662" s="29"/>
      <c r="G27662" s="45"/>
      <c r="L27662"/>
      <c r="M27662" s="46"/>
    </row>
    <row r="27663" spans="1:13" x14ac:dyDescent="0.3">
      <c r="A27663"/>
      <c r="B27663"/>
      <c r="C27663" s="29"/>
      <c r="D27663"/>
      <c r="E27663" s="44"/>
      <c r="F27663" s="29"/>
      <c r="G27663" s="45"/>
      <c r="L27663"/>
      <c r="M27663" s="46"/>
    </row>
    <row r="27664" spans="1:13" x14ac:dyDescent="0.3">
      <c r="A27664"/>
      <c r="B27664"/>
      <c r="C27664" s="29"/>
      <c r="D27664"/>
      <c r="E27664" s="44"/>
      <c r="F27664" s="29"/>
      <c r="G27664" s="45"/>
      <c r="L27664"/>
      <c r="M27664" s="46"/>
    </row>
    <row r="27665" spans="1:13" x14ac:dyDescent="0.3">
      <c r="A27665"/>
      <c r="B27665"/>
      <c r="C27665" s="29"/>
      <c r="D27665"/>
      <c r="E27665" s="44"/>
      <c r="F27665" s="29"/>
      <c r="G27665" s="45"/>
      <c r="L27665"/>
      <c r="M27665" s="46"/>
    </row>
    <row r="27666" spans="1:13" x14ac:dyDescent="0.3">
      <c r="A27666"/>
      <c r="B27666"/>
      <c r="C27666" s="29"/>
      <c r="D27666"/>
      <c r="E27666" s="44"/>
      <c r="F27666" s="29"/>
      <c r="G27666" s="45"/>
      <c r="L27666"/>
      <c r="M27666" s="46"/>
    </row>
    <row r="27667" spans="1:13" x14ac:dyDescent="0.3">
      <c r="A27667"/>
      <c r="B27667"/>
      <c r="C27667" s="29"/>
      <c r="D27667"/>
      <c r="E27667" s="44"/>
      <c r="F27667" s="29"/>
      <c r="G27667" s="45"/>
      <c r="L27667"/>
      <c r="M27667" s="46"/>
    </row>
    <row r="27668" spans="1:13" x14ac:dyDescent="0.3">
      <c r="A27668"/>
      <c r="B27668"/>
      <c r="C27668" s="29"/>
      <c r="D27668"/>
      <c r="E27668" s="44"/>
      <c r="F27668" s="29"/>
      <c r="G27668" s="45"/>
      <c r="L27668"/>
      <c r="M27668" s="46"/>
    </row>
    <row r="27669" spans="1:13" x14ac:dyDescent="0.3">
      <c r="A27669"/>
      <c r="B27669"/>
      <c r="C27669" s="29"/>
      <c r="D27669"/>
      <c r="E27669" s="44"/>
      <c r="F27669" s="29"/>
      <c r="G27669" s="45"/>
      <c r="L27669"/>
      <c r="M27669" s="46"/>
    </row>
    <row r="27670" spans="1:13" x14ac:dyDescent="0.3">
      <c r="A27670"/>
      <c r="B27670"/>
      <c r="C27670" s="29"/>
      <c r="D27670"/>
      <c r="E27670" s="44"/>
      <c r="F27670" s="29"/>
      <c r="G27670" s="45"/>
      <c r="L27670"/>
      <c r="M27670" s="46"/>
    </row>
    <row r="27671" spans="1:13" x14ac:dyDescent="0.3">
      <c r="A27671"/>
      <c r="B27671"/>
      <c r="C27671" s="29"/>
      <c r="D27671"/>
      <c r="E27671" s="44"/>
      <c r="F27671" s="29"/>
      <c r="G27671" s="45"/>
      <c r="L27671"/>
      <c r="M27671" s="46"/>
    </row>
    <row r="27672" spans="1:13" x14ac:dyDescent="0.3">
      <c r="A27672"/>
      <c r="B27672"/>
      <c r="C27672" s="29"/>
      <c r="D27672"/>
      <c r="E27672" s="44"/>
      <c r="F27672" s="29"/>
      <c r="G27672" s="45"/>
      <c r="L27672"/>
      <c r="M27672" s="46"/>
    </row>
    <row r="27673" spans="1:13" x14ac:dyDescent="0.3">
      <c r="A27673"/>
      <c r="B27673"/>
      <c r="C27673" s="29"/>
      <c r="D27673"/>
      <c r="E27673" s="44"/>
      <c r="F27673" s="29"/>
      <c r="G27673" s="45"/>
      <c r="L27673"/>
      <c r="M27673" s="46"/>
    </row>
    <row r="27674" spans="1:13" x14ac:dyDescent="0.3">
      <c r="A27674"/>
      <c r="B27674"/>
      <c r="C27674" s="29"/>
      <c r="D27674"/>
      <c r="E27674" s="44"/>
      <c r="F27674" s="29"/>
      <c r="G27674" s="45"/>
      <c r="L27674"/>
      <c r="M27674" s="46"/>
    </row>
    <row r="27675" spans="1:13" x14ac:dyDescent="0.3">
      <c r="A27675"/>
      <c r="B27675"/>
      <c r="C27675" s="29"/>
      <c r="D27675"/>
      <c r="E27675" s="44"/>
      <c r="F27675" s="29"/>
      <c r="G27675" s="45"/>
      <c r="L27675"/>
      <c r="M27675" s="46"/>
    </row>
    <row r="27676" spans="1:13" x14ac:dyDescent="0.3">
      <c r="A27676"/>
      <c r="B27676"/>
      <c r="C27676" s="29"/>
      <c r="D27676"/>
      <c r="E27676" s="44"/>
      <c r="F27676" s="29"/>
      <c r="G27676" s="45"/>
      <c r="L27676"/>
      <c r="M27676" s="46"/>
    </row>
    <row r="27677" spans="1:13" x14ac:dyDescent="0.3">
      <c r="A27677"/>
      <c r="B27677"/>
      <c r="C27677" s="29"/>
      <c r="D27677"/>
      <c r="E27677" s="44"/>
      <c r="F27677" s="29"/>
      <c r="G27677" s="45"/>
      <c r="L27677"/>
      <c r="M27677" s="46"/>
    </row>
    <row r="27678" spans="1:13" x14ac:dyDescent="0.3">
      <c r="A27678"/>
      <c r="B27678"/>
      <c r="C27678" s="29"/>
      <c r="D27678"/>
      <c r="E27678" s="44"/>
      <c r="F27678" s="29"/>
      <c r="G27678" s="45"/>
      <c r="L27678"/>
      <c r="M27678" s="46"/>
    </row>
    <row r="27679" spans="1:13" x14ac:dyDescent="0.3">
      <c r="A27679"/>
      <c r="B27679"/>
      <c r="C27679" s="29"/>
      <c r="D27679"/>
      <c r="E27679" s="44"/>
      <c r="F27679" s="29"/>
      <c r="G27679" s="45"/>
      <c r="L27679"/>
      <c r="M27679" s="46"/>
    </row>
    <row r="27680" spans="1:13" x14ac:dyDescent="0.3">
      <c r="A27680"/>
      <c r="B27680"/>
      <c r="C27680" s="29"/>
      <c r="D27680"/>
      <c r="E27680" s="44"/>
      <c r="F27680" s="29"/>
      <c r="G27680" s="45"/>
      <c r="L27680"/>
      <c r="M27680" s="46"/>
    </row>
    <row r="27681" spans="1:13" x14ac:dyDescent="0.3">
      <c r="A27681"/>
      <c r="B27681"/>
      <c r="C27681" s="29"/>
      <c r="D27681"/>
      <c r="E27681" s="44"/>
      <c r="F27681" s="29"/>
      <c r="G27681" s="45"/>
      <c r="L27681"/>
      <c r="M27681" s="46"/>
    </row>
    <row r="27682" spans="1:13" x14ac:dyDescent="0.3">
      <c r="A27682"/>
      <c r="B27682"/>
      <c r="C27682" s="29"/>
      <c r="D27682"/>
      <c r="E27682" s="44"/>
      <c r="F27682" s="29"/>
      <c r="G27682" s="45"/>
      <c r="L27682"/>
      <c r="M27682" s="46"/>
    </row>
    <row r="27683" spans="1:13" x14ac:dyDescent="0.3">
      <c r="A27683"/>
      <c r="B27683"/>
      <c r="C27683" s="29"/>
      <c r="D27683"/>
      <c r="E27683" s="44"/>
      <c r="F27683" s="29"/>
      <c r="G27683" s="45"/>
      <c r="L27683"/>
      <c r="M27683" s="46"/>
    </row>
    <row r="27684" spans="1:13" x14ac:dyDescent="0.3">
      <c r="A27684"/>
      <c r="B27684"/>
      <c r="C27684" s="29"/>
      <c r="D27684"/>
      <c r="E27684" s="44"/>
      <c r="F27684" s="29"/>
      <c r="G27684" s="45"/>
      <c r="L27684"/>
      <c r="M27684" s="46"/>
    </row>
    <row r="27685" spans="1:13" x14ac:dyDescent="0.3">
      <c r="A27685"/>
      <c r="B27685"/>
      <c r="C27685" s="29"/>
      <c r="D27685"/>
      <c r="E27685" s="44"/>
      <c r="F27685" s="29"/>
      <c r="G27685" s="45"/>
      <c r="L27685"/>
      <c r="M27685" s="46"/>
    </row>
    <row r="27686" spans="1:13" x14ac:dyDescent="0.3">
      <c r="A27686"/>
      <c r="B27686"/>
      <c r="C27686" s="29"/>
      <c r="D27686"/>
      <c r="E27686" s="44"/>
      <c r="F27686" s="29"/>
      <c r="G27686" s="45"/>
      <c r="L27686"/>
      <c r="M27686" s="46"/>
    </row>
    <row r="27687" spans="1:13" x14ac:dyDescent="0.3">
      <c r="A27687"/>
      <c r="B27687"/>
      <c r="C27687" s="29"/>
      <c r="D27687"/>
      <c r="E27687" s="44"/>
      <c r="F27687" s="29"/>
      <c r="G27687" s="45"/>
      <c r="L27687"/>
      <c r="M27687" s="46"/>
    </row>
    <row r="27688" spans="1:13" x14ac:dyDescent="0.3">
      <c r="A27688"/>
      <c r="B27688"/>
      <c r="C27688" s="29"/>
      <c r="D27688"/>
      <c r="E27688" s="44"/>
      <c r="F27688" s="29"/>
      <c r="G27688" s="45"/>
      <c r="L27688"/>
      <c r="M27688" s="46"/>
    </row>
    <row r="27689" spans="1:13" x14ac:dyDescent="0.3">
      <c r="A27689"/>
      <c r="B27689"/>
      <c r="C27689" s="29"/>
      <c r="D27689"/>
      <c r="E27689" s="44"/>
      <c r="F27689" s="29"/>
      <c r="G27689" s="45"/>
      <c r="L27689"/>
      <c r="M27689" s="46"/>
    </row>
    <row r="27690" spans="1:13" x14ac:dyDescent="0.3">
      <c r="A27690"/>
      <c r="B27690"/>
      <c r="C27690" s="29"/>
      <c r="D27690"/>
      <c r="E27690" s="44"/>
      <c r="F27690" s="29"/>
      <c r="G27690" s="45"/>
      <c r="L27690"/>
      <c r="M27690" s="46"/>
    </row>
    <row r="27691" spans="1:13" x14ac:dyDescent="0.3">
      <c r="A27691"/>
      <c r="B27691"/>
      <c r="C27691" s="29"/>
      <c r="D27691"/>
      <c r="E27691" s="44"/>
      <c r="F27691" s="29"/>
      <c r="G27691" s="45"/>
      <c r="L27691"/>
      <c r="M27691" s="46"/>
    </row>
    <row r="27692" spans="1:13" x14ac:dyDescent="0.3">
      <c r="A27692"/>
      <c r="B27692"/>
      <c r="C27692" s="29"/>
      <c r="D27692"/>
      <c r="E27692" s="44"/>
      <c r="F27692" s="29"/>
      <c r="G27692" s="45"/>
      <c r="L27692"/>
      <c r="M27692" s="46"/>
    </row>
    <row r="27693" spans="1:13" x14ac:dyDescent="0.3">
      <c r="A27693"/>
      <c r="B27693"/>
      <c r="C27693" s="29"/>
      <c r="D27693"/>
      <c r="E27693" s="44"/>
      <c r="F27693" s="29"/>
      <c r="G27693" s="45"/>
      <c r="L27693"/>
      <c r="M27693" s="46"/>
    </row>
    <row r="27694" spans="1:13" x14ac:dyDescent="0.3">
      <c r="A27694"/>
      <c r="B27694"/>
      <c r="C27694" s="29"/>
      <c r="D27694"/>
      <c r="E27694" s="44"/>
      <c r="F27694" s="29"/>
      <c r="G27694" s="45"/>
      <c r="L27694"/>
      <c r="M27694" s="46"/>
    </row>
    <row r="27695" spans="1:13" x14ac:dyDescent="0.3">
      <c r="A27695"/>
      <c r="B27695"/>
      <c r="C27695" s="29"/>
      <c r="D27695"/>
      <c r="E27695" s="44"/>
      <c r="F27695" s="29"/>
      <c r="G27695" s="45"/>
      <c r="L27695"/>
      <c r="M27695" s="46"/>
    </row>
    <row r="27696" spans="1:13" x14ac:dyDescent="0.3">
      <c r="A27696"/>
      <c r="B27696"/>
      <c r="C27696" s="29"/>
      <c r="D27696"/>
      <c r="E27696" s="44"/>
      <c r="F27696" s="29"/>
      <c r="G27696" s="45"/>
      <c r="L27696"/>
      <c r="M27696" s="46"/>
    </row>
    <row r="27697" spans="1:13" x14ac:dyDescent="0.3">
      <c r="A27697"/>
      <c r="B27697"/>
      <c r="C27697" s="29"/>
      <c r="D27697"/>
      <c r="E27697" s="44"/>
      <c r="F27697" s="29"/>
      <c r="G27697" s="45"/>
      <c r="L27697"/>
      <c r="M27697" s="46"/>
    </row>
    <row r="27698" spans="1:13" x14ac:dyDescent="0.3">
      <c r="A27698"/>
      <c r="B27698"/>
      <c r="C27698" s="29"/>
      <c r="D27698"/>
      <c r="E27698" s="44"/>
      <c r="F27698" s="29"/>
      <c r="G27698" s="45"/>
      <c r="L27698"/>
      <c r="M27698" s="46"/>
    </row>
    <row r="27699" spans="1:13" x14ac:dyDescent="0.3">
      <c r="A27699"/>
      <c r="B27699"/>
      <c r="C27699" s="29"/>
      <c r="D27699"/>
      <c r="E27699" s="44"/>
      <c r="F27699" s="29"/>
      <c r="G27699" s="45"/>
      <c r="L27699"/>
      <c r="M27699" s="46"/>
    </row>
    <row r="27700" spans="1:13" x14ac:dyDescent="0.3">
      <c r="A27700"/>
      <c r="B27700"/>
      <c r="C27700" s="29"/>
      <c r="D27700"/>
      <c r="E27700" s="44"/>
      <c r="F27700" s="29"/>
      <c r="G27700" s="45"/>
      <c r="L27700"/>
      <c r="M27700" s="46"/>
    </row>
    <row r="27701" spans="1:13" x14ac:dyDescent="0.3">
      <c r="A27701"/>
      <c r="B27701"/>
      <c r="C27701" s="29"/>
      <c r="D27701"/>
      <c r="E27701" s="44"/>
      <c r="F27701" s="29"/>
      <c r="G27701" s="45"/>
      <c r="L27701"/>
      <c r="M27701" s="46"/>
    </row>
    <row r="27702" spans="1:13" x14ac:dyDescent="0.3">
      <c r="A27702"/>
      <c r="B27702"/>
      <c r="C27702" s="29"/>
      <c r="D27702"/>
      <c r="E27702" s="44"/>
      <c r="F27702" s="29"/>
      <c r="G27702" s="45"/>
      <c r="L27702"/>
      <c r="M27702" s="46"/>
    </row>
    <row r="27703" spans="1:13" x14ac:dyDescent="0.3">
      <c r="A27703"/>
      <c r="B27703"/>
      <c r="C27703" s="29"/>
      <c r="D27703"/>
      <c r="E27703" s="44"/>
      <c r="F27703" s="29"/>
      <c r="G27703" s="45"/>
      <c r="L27703"/>
      <c r="M27703" s="46"/>
    </row>
    <row r="27704" spans="1:13" x14ac:dyDescent="0.3">
      <c r="A27704"/>
      <c r="B27704"/>
      <c r="C27704" s="29"/>
      <c r="D27704"/>
      <c r="E27704" s="44"/>
      <c r="F27704" s="29"/>
      <c r="G27704" s="45"/>
      <c r="L27704"/>
      <c r="M27704" s="46"/>
    </row>
    <row r="27705" spans="1:13" x14ac:dyDescent="0.3">
      <c r="A27705"/>
      <c r="B27705"/>
      <c r="C27705" s="29"/>
      <c r="D27705"/>
      <c r="E27705" s="44"/>
      <c r="F27705" s="29"/>
      <c r="G27705" s="45"/>
      <c r="L27705"/>
      <c r="M27705" s="46"/>
    </row>
    <row r="27706" spans="1:13" x14ac:dyDescent="0.3">
      <c r="A27706"/>
      <c r="B27706"/>
      <c r="C27706" s="29"/>
      <c r="D27706"/>
      <c r="E27706" s="44"/>
      <c r="F27706" s="29"/>
      <c r="G27706" s="45"/>
      <c r="L27706"/>
      <c r="M27706" s="46"/>
    </row>
    <row r="27707" spans="1:13" x14ac:dyDescent="0.3">
      <c r="A27707"/>
      <c r="B27707"/>
      <c r="C27707" s="29"/>
      <c r="D27707"/>
      <c r="E27707" s="44"/>
      <c r="F27707" s="29"/>
      <c r="G27707" s="45"/>
      <c r="L27707"/>
      <c r="M27707" s="46"/>
    </row>
    <row r="27708" spans="1:13" x14ac:dyDescent="0.3">
      <c r="A27708"/>
      <c r="B27708"/>
      <c r="C27708" s="29"/>
      <c r="D27708"/>
      <c r="E27708" s="44"/>
      <c r="F27708" s="29"/>
      <c r="G27708" s="45"/>
      <c r="L27708"/>
      <c r="M27708" s="46"/>
    </row>
    <row r="27709" spans="1:13" x14ac:dyDescent="0.3">
      <c r="A27709"/>
      <c r="B27709"/>
      <c r="C27709" s="29"/>
      <c r="D27709"/>
      <c r="E27709" s="44"/>
      <c r="F27709" s="29"/>
      <c r="G27709" s="45"/>
      <c r="L27709"/>
      <c r="M27709" s="46"/>
    </row>
    <row r="27710" spans="1:13" x14ac:dyDescent="0.3">
      <c r="A27710"/>
      <c r="B27710"/>
      <c r="C27710" s="29"/>
      <c r="D27710"/>
      <c r="E27710" s="44"/>
      <c r="F27710" s="29"/>
      <c r="G27710" s="45"/>
      <c r="L27710"/>
      <c r="M27710" s="46"/>
    </row>
    <row r="27711" spans="1:13" x14ac:dyDescent="0.3">
      <c r="A27711"/>
      <c r="B27711"/>
      <c r="C27711" s="29"/>
      <c r="D27711"/>
      <c r="E27711" s="44"/>
      <c r="F27711" s="29"/>
      <c r="G27711" s="45"/>
      <c r="L27711"/>
      <c r="M27711" s="46"/>
    </row>
    <row r="27712" spans="1:13" x14ac:dyDescent="0.3">
      <c r="A27712"/>
      <c r="B27712"/>
      <c r="C27712" s="29"/>
      <c r="D27712"/>
      <c r="E27712" s="44"/>
      <c r="F27712" s="29"/>
      <c r="G27712" s="45"/>
      <c r="L27712"/>
      <c r="M27712" s="46"/>
    </row>
    <row r="27713" spans="1:13" x14ac:dyDescent="0.3">
      <c r="A27713"/>
      <c r="B27713"/>
      <c r="C27713" s="29"/>
      <c r="D27713"/>
      <c r="E27713" s="44"/>
      <c r="F27713" s="29"/>
      <c r="G27713" s="45"/>
      <c r="L27713"/>
      <c r="M27713" s="46"/>
    </row>
    <row r="27714" spans="1:13" x14ac:dyDescent="0.3">
      <c r="A27714"/>
      <c r="B27714"/>
      <c r="C27714" s="29"/>
      <c r="D27714"/>
      <c r="E27714" s="44"/>
      <c r="F27714" s="29"/>
      <c r="G27714" s="45"/>
      <c r="L27714"/>
      <c r="M27714" s="46"/>
    </row>
    <row r="27715" spans="1:13" x14ac:dyDescent="0.3">
      <c r="A27715"/>
      <c r="B27715"/>
      <c r="C27715" s="29"/>
      <c r="D27715"/>
      <c r="E27715" s="44"/>
      <c r="F27715" s="29"/>
      <c r="G27715" s="45"/>
      <c r="L27715"/>
      <c r="M27715" s="46"/>
    </row>
    <row r="27716" spans="1:13" x14ac:dyDescent="0.3">
      <c r="A27716"/>
      <c r="B27716"/>
      <c r="C27716" s="29"/>
      <c r="D27716"/>
      <c r="E27716" s="44"/>
      <c r="F27716" s="29"/>
      <c r="G27716" s="45"/>
      <c r="L27716"/>
      <c r="M27716" s="46"/>
    </row>
    <row r="27717" spans="1:13" x14ac:dyDescent="0.3">
      <c r="A27717"/>
      <c r="B27717"/>
      <c r="C27717" s="29"/>
      <c r="D27717"/>
      <c r="E27717" s="44"/>
      <c r="F27717" s="29"/>
      <c r="G27717" s="45"/>
      <c r="L27717"/>
      <c r="M27717" s="46"/>
    </row>
    <row r="27718" spans="1:13" x14ac:dyDescent="0.3">
      <c r="A27718"/>
      <c r="B27718"/>
      <c r="C27718" s="29"/>
      <c r="D27718"/>
      <c r="E27718" s="44"/>
      <c r="F27718" s="29"/>
      <c r="G27718" s="45"/>
      <c r="L27718"/>
      <c r="M27718" s="46"/>
    </row>
    <row r="27719" spans="1:13" x14ac:dyDescent="0.3">
      <c r="A27719"/>
      <c r="B27719"/>
      <c r="C27719" s="29"/>
      <c r="D27719"/>
      <c r="E27719" s="44"/>
      <c r="F27719" s="29"/>
      <c r="G27719" s="45"/>
      <c r="L27719"/>
      <c r="M27719" s="46"/>
    </row>
    <row r="27720" spans="1:13" x14ac:dyDescent="0.3">
      <c r="A27720"/>
      <c r="B27720"/>
      <c r="C27720" s="29"/>
      <c r="D27720"/>
      <c r="E27720" s="44"/>
      <c r="F27720" s="29"/>
      <c r="G27720" s="45"/>
      <c r="L27720"/>
      <c r="M27720" s="46"/>
    </row>
    <row r="27721" spans="1:13" x14ac:dyDescent="0.3">
      <c r="A27721"/>
      <c r="B27721"/>
      <c r="C27721" s="29"/>
      <c r="D27721"/>
      <c r="E27721" s="44"/>
      <c r="F27721" s="29"/>
      <c r="G27721" s="45"/>
      <c r="L27721"/>
      <c r="M27721" s="46"/>
    </row>
    <row r="27722" spans="1:13" x14ac:dyDescent="0.3">
      <c r="A27722"/>
      <c r="B27722"/>
      <c r="C27722" s="29"/>
      <c r="D27722"/>
      <c r="E27722" s="44"/>
      <c r="F27722" s="29"/>
      <c r="G27722" s="45"/>
      <c r="L27722"/>
      <c r="M27722" s="46"/>
    </row>
    <row r="27723" spans="1:13" x14ac:dyDescent="0.3">
      <c r="A27723"/>
      <c r="B27723"/>
      <c r="C27723" s="29"/>
      <c r="D27723"/>
      <c r="E27723" s="44"/>
      <c r="F27723" s="29"/>
      <c r="G27723" s="45"/>
      <c r="L27723"/>
      <c r="M27723" s="46"/>
    </row>
    <row r="27724" spans="1:13" x14ac:dyDescent="0.3">
      <c r="A27724"/>
      <c r="B27724"/>
      <c r="C27724" s="29"/>
      <c r="D27724"/>
      <c r="E27724" s="44"/>
      <c r="F27724" s="29"/>
      <c r="G27724" s="45"/>
      <c r="L27724"/>
      <c r="M27724" s="46"/>
    </row>
    <row r="27725" spans="1:13" x14ac:dyDescent="0.3">
      <c r="A27725"/>
      <c r="B27725"/>
      <c r="C27725" s="29"/>
      <c r="D27725"/>
      <c r="E27725" s="44"/>
      <c r="F27725" s="29"/>
      <c r="G27725" s="45"/>
      <c r="L27725"/>
      <c r="M27725" s="46"/>
    </row>
    <row r="27726" spans="1:13" x14ac:dyDescent="0.3">
      <c r="A27726"/>
      <c r="B27726"/>
      <c r="C27726" s="29"/>
      <c r="D27726"/>
      <c r="E27726" s="44"/>
      <c r="F27726" s="29"/>
      <c r="G27726" s="45"/>
      <c r="L27726"/>
      <c r="M27726" s="46"/>
    </row>
    <row r="27727" spans="1:13" x14ac:dyDescent="0.3">
      <c r="A27727"/>
      <c r="B27727"/>
      <c r="C27727" s="29"/>
      <c r="D27727"/>
      <c r="E27727" s="44"/>
      <c r="F27727" s="29"/>
      <c r="G27727" s="45"/>
      <c r="L27727"/>
      <c r="M27727" s="46"/>
    </row>
    <row r="27728" spans="1:13" x14ac:dyDescent="0.3">
      <c r="A27728"/>
      <c r="B27728"/>
      <c r="C27728" s="29"/>
      <c r="D27728"/>
      <c r="E27728" s="44"/>
      <c r="F27728" s="29"/>
      <c r="G27728" s="45"/>
      <c r="L27728"/>
      <c r="M27728" s="46"/>
    </row>
    <row r="27729" spans="1:13" x14ac:dyDescent="0.3">
      <c r="A27729"/>
      <c r="B27729"/>
      <c r="C27729" s="29"/>
      <c r="D27729"/>
      <c r="E27729" s="44"/>
      <c r="F27729" s="29"/>
      <c r="G27729" s="45"/>
      <c r="L27729"/>
      <c r="M27729" s="46"/>
    </row>
    <row r="27730" spans="1:13" x14ac:dyDescent="0.3">
      <c r="A27730"/>
      <c r="B27730"/>
      <c r="C27730" s="29"/>
      <c r="D27730"/>
      <c r="E27730" s="44"/>
      <c r="F27730" s="29"/>
      <c r="G27730" s="45"/>
      <c r="L27730"/>
      <c r="M27730" s="46"/>
    </row>
    <row r="27731" spans="1:13" x14ac:dyDescent="0.3">
      <c r="A27731"/>
      <c r="B27731"/>
      <c r="C27731" s="29"/>
      <c r="D27731"/>
      <c r="E27731" s="44"/>
      <c r="F27731" s="29"/>
      <c r="G27731" s="45"/>
      <c r="L27731"/>
      <c r="M27731" s="46"/>
    </row>
    <row r="27732" spans="1:13" x14ac:dyDescent="0.3">
      <c r="A27732"/>
      <c r="B27732"/>
      <c r="C27732" s="29"/>
      <c r="D27732"/>
      <c r="E27732" s="44"/>
      <c r="F27732" s="29"/>
      <c r="G27732" s="45"/>
      <c r="L27732"/>
      <c r="M27732" s="46"/>
    </row>
    <row r="27733" spans="1:13" x14ac:dyDescent="0.3">
      <c r="A27733"/>
      <c r="B27733"/>
      <c r="C27733" s="29"/>
      <c r="D27733"/>
      <c r="E27733" s="44"/>
      <c r="F27733" s="29"/>
      <c r="G27733" s="45"/>
      <c r="L27733"/>
      <c r="M27733" s="46"/>
    </row>
    <row r="27734" spans="1:13" x14ac:dyDescent="0.3">
      <c r="A27734"/>
      <c r="B27734"/>
      <c r="C27734" s="29"/>
      <c r="D27734"/>
      <c r="E27734" s="44"/>
      <c r="F27734" s="29"/>
      <c r="G27734" s="45"/>
      <c r="L27734"/>
      <c r="M27734" s="46"/>
    </row>
    <row r="27735" spans="1:13" x14ac:dyDescent="0.3">
      <c r="A27735"/>
      <c r="B27735"/>
      <c r="C27735" s="29"/>
      <c r="D27735"/>
      <c r="E27735" s="44"/>
      <c r="F27735" s="29"/>
      <c r="G27735" s="45"/>
      <c r="L27735"/>
      <c r="M27735" s="46"/>
    </row>
    <row r="27736" spans="1:13" x14ac:dyDescent="0.3">
      <c r="A27736"/>
      <c r="B27736"/>
      <c r="C27736" s="29"/>
      <c r="D27736"/>
      <c r="E27736" s="44"/>
      <c r="F27736" s="29"/>
      <c r="G27736" s="45"/>
      <c r="L27736"/>
      <c r="M27736" s="46"/>
    </row>
    <row r="27737" spans="1:13" x14ac:dyDescent="0.3">
      <c r="A27737"/>
      <c r="B27737"/>
      <c r="C27737" s="29"/>
      <c r="D27737"/>
      <c r="E27737" s="44"/>
      <c r="F27737" s="29"/>
      <c r="G27737" s="45"/>
      <c r="L27737"/>
      <c r="M27737" s="46"/>
    </row>
    <row r="27738" spans="1:13" x14ac:dyDescent="0.3">
      <c r="A27738"/>
      <c r="B27738"/>
      <c r="C27738" s="29"/>
      <c r="D27738"/>
      <c r="E27738" s="44"/>
      <c r="F27738" s="29"/>
      <c r="G27738" s="45"/>
      <c r="L27738"/>
      <c r="M27738" s="46"/>
    </row>
    <row r="27739" spans="1:13" x14ac:dyDescent="0.3">
      <c r="A27739"/>
      <c r="B27739"/>
      <c r="C27739" s="29"/>
      <c r="D27739"/>
      <c r="E27739" s="44"/>
      <c r="F27739" s="29"/>
      <c r="G27739" s="45"/>
      <c r="L27739"/>
      <c r="M27739" s="46"/>
    </row>
    <row r="27740" spans="1:13" x14ac:dyDescent="0.3">
      <c r="A27740"/>
      <c r="B27740"/>
      <c r="C27740" s="29"/>
      <c r="D27740"/>
      <c r="E27740" s="44"/>
      <c r="F27740" s="29"/>
      <c r="G27740" s="45"/>
      <c r="L27740"/>
      <c r="M27740" s="46"/>
    </row>
    <row r="27741" spans="1:13" x14ac:dyDescent="0.3">
      <c r="A27741"/>
      <c r="B27741"/>
      <c r="C27741" s="29"/>
      <c r="D27741"/>
      <c r="E27741" s="44"/>
      <c r="F27741" s="29"/>
      <c r="G27741" s="45"/>
      <c r="L27741"/>
      <c r="M27741" s="46"/>
    </row>
    <row r="27742" spans="1:13" x14ac:dyDescent="0.3">
      <c r="A27742"/>
      <c r="B27742"/>
      <c r="C27742" s="29"/>
      <c r="D27742"/>
      <c r="E27742" s="44"/>
      <c r="F27742" s="29"/>
      <c r="G27742" s="45"/>
      <c r="L27742"/>
      <c r="M27742" s="46"/>
    </row>
    <row r="27743" spans="1:13" x14ac:dyDescent="0.3">
      <c r="A27743"/>
      <c r="B27743"/>
      <c r="C27743" s="29"/>
      <c r="D27743"/>
      <c r="E27743" s="44"/>
      <c r="F27743" s="29"/>
      <c r="G27743" s="45"/>
      <c r="L27743"/>
      <c r="M27743" s="46"/>
    </row>
    <row r="27744" spans="1:13" x14ac:dyDescent="0.3">
      <c r="A27744"/>
      <c r="B27744"/>
      <c r="C27744" s="29"/>
      <c r="D27744"/>
      <c r="E27744" s="44"/>
      <c r="F27744" s="29"/>
      <c r="G27744" s="45"/>
      <c r="L27744"/>
      <c r="M27744" s="46"/>
    </row>
    <row r="27745" spans="1:13" x14ac:dyDescent="0.3">
      <c r="A27745"/>
      <c r="B27745"/>
      <c r="C27745" s="29"/>
      <c r="D27745"/>
      <c r="E27745" s="44"/>
      <c r="F27745" s="29"/>
      <c r="G27745" s="45"/>
      <c r="L27745"/>
      <c r="M27745" s="46"/>
    </row>
    <row r="27746" spans="1:13" x14ac:dyDescent="0.3">
      <c r="A27746"/>
      <c r="B27746"/>
      <c r="C27746" s="29"/>
      <c r="D27746"/>
      <c r="E27746" s="44"/>
      <c r="F27746" s="29"/>
      <c r="G27746" s="45"/>
      <c r="L27746"/>
      <c r="M27746" s="46"/>
    </row>
    <row r="27747" spans="1:13" x14ac:dyDescent="0.3">
      <c r="A27747"/>
      <c r="B27747"/>
      <c r="C27747" s="29"/>
      <c r="D27747"/>
      <c r="E27747" s="44"/>
      <c r="F27747" s="29"/>
      <c r="G27747" s="45"/>
      <c r="L27747"/>
      <c r="M27747" s="46"/>
    </row>
    <row r="27748" spans="1:13" x14ac:dyDescent="0.3">
      <c r="A27748"/>
      <c r="B27748"/>
      <c r="C27748" s="29"/>
      <c r="D27748"/>
      <c r="E27748" s="44"/>
      <c r="F27748" s="29"/>
      <c r="G27748" s="45"/>
      <c r="L27748"/>
      <c r="M27748" s="46"/>
    </row>
    <row r="27749" spans="1:13" x14ac:dyDescent="0.3">
      <c r="A27749"/>
      <c r="B27749"/>
      <c r="C27749" s="29"/>
      <c r="D27749"/>
      <c r="E27749" s="44"/>
      <c r="F27749" s="29"/>
      <c r="G27749" s="45"/>
      <c r="L27749"/>
      <c r="M27749" s="46"/>
    </row>
    <row r="27750" spans="1:13" x14ac:dyDescent="0.3">
      <c r="A27750"/>
      <c r="B27750"/>
      <c r="C27750" s="29"/>
      <c r="D27750"/>
      <c r="E27750" s="44"/>
      <c r="F27750" s="29"/>
      <c r="G27750" s="45"/>
      <c r="L27750"/>
      <c r="M27750" s="46"/>
    </row>
    <row r="27751" spans="1:13" x14ac:dyDescent="0.3">
      <c r="A27751"/>
      <c r="B27751"/>
      <c r="C27751" s="29"/>
      <c r="D27751"/>
      <c r="E27751" s="44"/>
      <c r="F27751" s="29"/>
      <c r="G27751" s="45"/>
      <c r="L27751"/>
      <c r="M27751" s="46"/>
    </row>
    <row r="27752" spans="1:13" x14ac:dyDescent="0.3">
      <c r="A27752"/>
      <c r="B27752"/>
      <c r="C27752" s="29"/>
      <c r="D27752"/>
      <c r="E27752" s="44"/>
      <c r="F27752" s="29"/>
      <c r="G27752" s="45"/>
      <c r="L27752"/>
      <c r="M27752" s="46"/>
    </row>
    <row r="27753" spans="1:13" x14ac:dyDescent="0.3">
      <c r="A27753"/>
      <c r="B27753"/>
      <c r="C27753" s="29"/>
      <c r="D27753"/>
      <c r="E27753" s="44"/>
      <c r="F27753" s="29"/>
      <c r="G27753" s="45"/>
      <c r="L27753"/>
      <c r="M27753" s="46"/>
    </row>
    <row r="27754" spans="1:13" x14ac:dyDescent="0.3">
      <c r="A27754"/>
      <c r="B27754"/>
      <c r="C27754" s="29"/>
      <c r="D27754"/>
      <c r="E27754" s="44"/>
      <c r="F27754" s="29"/>
      <c r="G27754" s="45"/>
      <c r="L27754"/>
      <c r="M27754" s="46"/>
    </row>
    <row r="27755" spans="1:13" x14ac:dyDescent="0.3">
      <c r="A27755"/>
      <c r="B27755"/>
      <c r="C27755" s="29"/>
      <c r="D27755"/>
      <c r="E27755" s="44"/>
      <c r="F27755" s="29"/>
      <c r="G27755" s="45"/>
      <c r="L27755"/>
      <c r="M27755" s="46"/>
    </row>
    <row r="27756" spans="1:13" x14ac:dyDescent="0.3">
      <c r="A27756"/>
      <c r="B27756"/>
      <c r="C27756" s="29"/>
      <c r="D27756"/>
      <c r="E27756" s="44"/>
      <c r="F27756" s="29"/>
      <c r="G27756" s="45"/>
      <c r="L27756"/>
      <c r="M27756" s="46"/>
    </row>
    <row r="27757" spans="1:13" x14ac:dyDescent="0.3">
      <c r="A27757"/>
      <c r="B27757"/>
      <c r="C27757" s="29"/>
      <c r="D27757"/>
      <c r="E27757" s="44"/>
      <c r="F27757" s="29"/>
      <c r="G27757" s="45"/>
      <c r="L27757"/>
      <c r="M27757" s="46"/>
    </row>
    <row r="27758" spans="1:13" x14ac:dyDescent="0.3">
      <c r="A27758"/>
      <c r="B27758"/>
      <c r="C27758" s="29"/>
      <c r="D27758"/>
      <c r="E27758" s="44"/>
      <c r="F27758" s="29"/>
      <c r="G27758" s="45"/>
      <c r="L27758"/>
      <c r="M27758" s="46"/>
    </row>
    <row r="27759" spans="1:13" x14ac:dyDescent="0.3">
      <c r="A27759"/>
      <c r="B27759"/>
      <c r="C27759" s="29"/>
      <c r="D27759"/>
      <c r="E27759" s="44"/>
      <c r="F27759" s="29"/>
      <c r="G27759" s="45"/>
      <c r="L27759"/>
      <c r="M27759" s="46"/>
    </row>
    <row r="27760" spans="1:13" x14ac:dyDescent="0.3">
      <c r="A27760"/>
      <c r="B27760"/>
      <c r="C27760" s="29"/>
      <c r="D27760"/>
      <c r="E27760" s="44"/>
      <c r="F27760" s="29"/>
      <c r="G27760" s="45"/>
      <c r="L27760"/>
      <c r="M27760" s="46"/>
    </row>
    <row r="27761" spans="1:13" x14ac:dyDescent="0.3">
      <c r="A27761"/>
      <c r="B27761"/>
      <c r="C27761" s="29"/>
      <c r="D27761"/>
      <c r="E27761" s="44"/>
      <c r="F27761" s="29"/>
      <c r="G27761" s="45"/>
      <c r="L27761"/>
      <c r="M27761" s="46"/>
    </row>
    <row r="27762" spans="1:13" x14ac:dyDescent="0.3">
      <c r="A27762"/>
      <c r="B27762"/>
      <c r="C27762" s="29"/>
      <c r="D27762"/>
      <c r="E27762" s="44"/>
      <c r="F27762" s="29"/>
      <c r="G27762" s="45"/>
      <c r="L27762"/>
      <c r="M27762" s="46"/>
    </row>
    <row r="27763" spans="1:13" x14ac:dyDescent="0.3">
      <c r="A27763"/>
      <c r="B27763"/>
      <c r="C27763" s="29"/>
      <c r="D27763"/>
      <c r="E27763" s="44"/>
      <c r="F27763" s="29"/>
      <c r="G27763" s="45"/>
      <c r="L27763"/>
      <c r="M27763" s="46"/>
    </row>
    <row r="27764" spans="1:13" x14ac:dyDescent="0.3">
      <c r="A27764"/>
      <c r="B27764"/>
      <c r="C27764" s="29"/>
      <c r="D27764"/>
      <c r="E27764" s="44"/>
      <c r="F27764" s="29"/>
      <c r="G27764" s="45"/>
      <c r="L27764"/>
      <c r="M27764" s="46"/>
    </row>
    <row r="27765" spans="1:13" x14ac:dyDescent="0.3">
      <c r="A27765"/>
      <c r="B27765"/>
      <c r="C27765" s="29"/>
      <c r="D27765"/>
      <c r="E27765" s="44"/>
      <c r="F27765" s="29"/>
      <c r="G27765" s="45"/>
      <c r="L27765"/>
      <c r="M27765" s="46"/>
    </row>
    <row r="27766" spans="1:13" x14ac:dyDescent="0.3">
      <c r="A27766"/>
      <c r="B27766"/>
      <c r="C27766" s="29"/>
      <c r="D27766"/>
      <c r="E27766" s="44"/>
      <c r="F27766" s="29"/>
      <c r="G27766" s="45"/>
      <c r="L27766"/>
      <c r="M27766" s="46"/>
    </row>
    <row r="27767" spans="1:13" x14ac:dyDescent="0.3">
      <c r="A27767"/>
      <c r="B27767"/>
      <c r="C27767" s="29"/>
      <c r="D27767"/>
      <c r="E27767" s="44"/>
      <c r="F27767" s="29"/>
      <c r="G27767" s="45"/>
      <c r="L27767"/>
      <c r="M27767" s="46"/>
    </row>
    <row r="27768" spans="1:13" x14ac:dyDescent="0.3">
      <c r="A27768"/>
      <c r="B27768"/>
      <c r="C27768" s="29"/>
      <c r="D27768"/>
      <c r="E27768" s="44"/>
      <c r="F27768" s="29"/>
      <c r="G27768" s="45"/>
      <c r="L27768"/>
      <c r="M27768" s="46"/>
    </row>
    <row r="27769" spans="1:13" x14ac:dyDescent="0.3">
      <c r="A27769"/>
      <c r="B27769"/>
      <c r="C27769" s="29"/>
      <c r="D27769"/>
      <c r="E27769" s="44"/>
      <c r="F27769" s="29"/>
      <c r="G27769" s="45"/>
      <c r="L27769"/>
      <c r="M27769" s="46"/>
    </row>
    <row r="27770" spans="1:13" x14ac:dyDescent="0.3">
      <c r="A27770"/>
      <c r="B27770"/>
      <c r="C27770" s="29"/>
      <c r="D27770"/>
      <c r="E27770" s="44"/>
      <c r="F27770" s="29"/>
      <c r="G27770" s="45"/>
      <c r="L27770"/>
      <c r="M27770" s="46"/>
    </row>
    <row r="27771" spans="1:13" x14ac:dyDescent="0.3">
      <c r="A27771"/>
      <c r="B27771"/>
      <c r="C27771" s="29"/>
      <c r="D27771"/>
      <c r="E27771" s="44"/>
      <c r="F27771" s="29"/>
      <c r="G27771" s="45"/>
      <c r="L27771"/>
      <c r="M27771" s="46"/>
    </row>
    <row r="27772" spans="1:13" x14ac:dyDescent="0.3">
      <c r="A27772"/>
      <c r="B27772"/>
      <c r="C27772" s="29"/>
      <c r="D27772"/>
      <c r="E27772" s="44"/>
      <c r="F27772" s="29"/>
      <c r="G27772" s="45"/>
      <c r="L27772"/>
      <c r="M27772" s="46"/>
    </row>
    <row r="27773" spans="1:13" x14ac:dyDescent="0.3">
      <c r="A27773"/>
      <c r="B27773"/>
      <c r="C27773" s="29"/>
      <c r="D27773"/>
      <c r="E27773" s="44"/>
      <c r="F27773" s="29"/>
      <c r="G27773" s="45"/>
      <c r="L27773"/>
      <c r="M27773" s="46"/>
    </row>
    <row r="27774" spans="1:13" x14ac:dyDescent="0.3">
      <c r="A27774"/>
      <c r="B27774"/>
      <c r="C27774" s="29"/>
      <c r="D27774"/>
      <c r="E27774" s="44"/>
      <c r="F27774" s="29"/>
      <c r="G27774" s="45"/>
      <c r="L27774"/>
      <c r="M27774" s="46"/>
    </row>
    <row r="27775" spans="1:13" x14ac:dyDescent="0.3">
      <c r="A27775"/>
      <c r="B27775"/>
      <c r="C27775" s="29"/>
      <c r="D27775"/>
      <c r="E27775" s="44"/>
      <c r="F27775" s="29"/>
      <c r="G27775" s="45"/>
      <c r="L27775"/>
      <c r="M27775" s="46"/>
    </row>
    <row r="27776" spans="1:13" x14ac:dyDescent="0.3">
      <c r="A27776"/>
      <c r="B27776"/>
      <c r="C27776" s="29"/>
      <c r="D27776"/>
      <c r="E27776" s="44"/>
      <c r="F27776" s="29"/>
      <c r="G27776" s="45"/>
      <c r="L27776"/>
      <c r="M27776" s="46"/>
    </row>
    <row r="27777" spans="1:13" x14ac:dyDescent="0.3">
      <c r="A27777"/>
      <c r="B27777"/>
      <c r="C27777" s="29"/>
      <c r="D27777"/>
      <c r="E27777" s="44"/>
      <c r="F27777" s="29"/>
      <c r="G27777" s="45"/>
      <c r="L27777"/>
      <c r="M27777" s="46"/>
    </row>
    <row r="27778" spans="1:13" x14ac:dyDescent="0.3">
      <c r="A27778"/>
      <c r="B27778"/>
      <c r="C27778" s="29"/>
      <c r="D27778"/>
      <c r="E27778" s="44"/>
      <c r="F27778" s="29"/>
      <c r="G27778" s="45"/>
      <c r="L27778"/>
      <c r="M27778" s="46"/>
    </row>
    <row r="27779" spans="1:13" x14ac:dyDescent="0.3">
      <c r="A27779"/>
      <c r="B27779"/>
      <c r="C27779" s="29"/>
      <c r="D27779"/>
      <c r="E27779" s="44"/>
      <c r="F27779" s="29"/>
      <c r="G27779" s="45"/>
      <c r="L27779"/>
      <c r="M27779" s="46"/>
    </row>
    <row r="27780" spans="1:13" x14ac:dyDescent="0.3">
      <c r="A27780"/>
      <c r="B27780"/>
      <c r="C27780" s="29"/>
      <c r="D27780"/>
      <c r="E27780" s="44"/>
      <c r="F27780" s="29"/>
      <c r="G27780" s="45"/>
      <c r="L27780"/>
      <c r="M27780" s="46"/>
    </row>
    <row r="27781" spans="1:13" x14ac:dyDescent="0.3">
      <c r="A27781"/>
      <c r="B27781"/>
      <c r="C27781" s="29"/>
      <c r="D27781"/>
      <c r="E27781" s="44"/>
      <c r="F27781" s="29"/>
      <c r="G27781" s="45"/>
      <c r="L27781"/>
      <c r="M27781" s="46"/>
    </row>
    <row r="27782" spans="1:13" x14ac:dyDescent="0.3">
      <c r="A27782"/>
      <c r="B27782"/>
      <c r="C27782" s="29"/>
      <c r="D27782"/>
      <c r="E27782" s="44"/>
      <c r="F27782" s="29"/>
      <c r="G27782" s="45"/>
      <c r="L27782"/>
      <c r="M27782" s="46"/>
    </row>
    <row r="27783" spans="1:13" x14ac:dyDescent="0.3">
      <c r="A27783"/>
      <c r="B27783"/>
      <c r="C27783" s="29"/>
      <c r="D27783"/>
      <c r="E27783" s="44"/>
      <c r="F27783" s="29"/>
      <c r="G27783" s="45"/>
      <c r="L27783"/>
      <c r="M27783" s="46"/>
    </row>
    <row r="27784" spans="1:13" x14ac:dyDescent="0.3">
      <c r="A27784"/>
      <c r="B27784"/>
      <c r="C27784" s="29"/>
      <c r="D27784"/>
      <c r="E27784" s="44"/>
      <c r="F27784" s="29"/>
      <c r="G27784" s="45"/>
      <c r="L27784"/>
      <c r="M27784" s="46"/>
    </row>
    <row r="27785" spans="1:13" x14ac:dyDescent="0.3">
      <c r="A27785"/>
      <c r="B27785"/>
      <c r="C27785" s="29"/>
      <c r="D27785"/>
      <c r="E27785" s="44"/>
      <c r="F27785" s="29"/>
      <c r="G27785" s="45"/>
      <c r="L27785"/>
      <c r="M27785" s="46"/>
    </row>
    <row r="27786" spans="1:13" x14ac:dyDescent="0.3">
      <c r="A27786"/>
      <c r="B27786"/>
      <c r="C27786" s="29"/>
      <c r="D27786"/>
      <c r="E27786" s="44"/>
      <c r="F27786" s="29"/>
      <c r="G27786" s="45"/>
      <c r="L27786"/>
      <c r="M27786" s="46"/>
    </row>
    <row r="27787" spans="1:13" x14ac:dyDescent="0.3">
      <c r="A27787"/>
      <c r="B27787"/>
      <c r="C27787" s="29"/>
      <c r="D27787"/>
      <c r="E27787" s="44"/>
      <c r="F27787" s="29"/>
      <c r="G27787" s="45"/>
      <c r="L27787"/>
      <c r="M27787" s="46"/>
    </row>
    <row r="27788" spans="1:13" x14ac:dyDescent="0.3">
      <c r="A27788"/>
      <c r="B27788"/>
      <c r="C27788" s="29"/>
      <c r="D27788"/>
      <c r="E27788" s="44"/>
      <c r="F27788" s="29"/>
      <c r="G27788" s="45"/>
      <c r="L27788"/>
      <c r="M27788" s="46"/>
    </row>
    <row r="27789" spans="1:13" x14ac:dyDescent="0.3">
      <c r="A27789"/>
      <c r="B27789"/>
      <c r="C27789" s="29"/>
      <c r="D27789"/>
      <c r="E27789" s="44"/>
      <c r="F27789" s="29"/>
      <c r="G27789" s="45"/>
      <c r="L27789"/>
      <c r="M27789" s="46"/>
    </row>
    <row r="27790" spans="1:13" x14ac:dyDescent="0.3">
      <c r="A27790"/>
      <c r="B27790"/>
      <c r="C27790" s="29"/>
      <c r="D27790"/>
      <c r="E27790" s="44"/>
      <c r="F27790" s="29"/>
      <c r="G27790" s="45"/>
      <c r="L27790"/>
      <c r="M27790" s="46"/>
    </row>
    <row r="27791" spans="1:13" x14ac:dyDescent="0.3">
      <c r="A27791"/>
      <c r="B27791"/>
      <c r="C27791" s="29"/>
      <c r="D27791"/>
      <c r="E27791" s="44"/>
      <c r="F27791" s="29"/>
      <c r="G27791" s="45"/>
      <c r="L27791"/>
      <c r="M27791" s="46"/>
    </row>
    <row r="27792" spans="1:13" x14ac:dyDescent="0.3">
      <c r="A27792"/>
      <c r="B27792"/>
      <c r="C27792" s="29"/>
      <c r="D27792"/>
      <c r="E27792" s="44"/>
      <c r="F27792" s="29"/>
      <c r="G27792" s="45"/>
      <c r="L27792"/>
      <c r="M27792" s="46"/>
    </row>
    <row r="27793" spans="1:13" x14ac:dyDescent="0.3">
      <c r="A27793"/>
      <c r="B27793"/>
      <c r="C27793" s="29"/>
      <c r="D27793"/>
      <c r="E27793" s="44"/>
      <c r="F27793" s="29"/>
      <c r="G27793" s="45"/>
      <c r="L27793"/>
      <c r="M27793" s="46"/>
    </row>
    <row r="27794" spans="1:13" x14ac:dyDescent="0.3">
      <c r="A27794"/>
      <c r="B27794"/>
      <c r="C27794" s="29"/>
      <c r="D27794"/>
      <c r="E27794" s="44"/>
      <c r="F27794" s="29"/>
      <c r="G27794" s="45"/>
      <c r="L27794"/>
      <c r="M27794" s="46"/>
    </row>
    <row r="27795" spans="1:13" x14ac:dyDescent="0.3">
      <c r="A27795"/>
      <c r="B27795"/>
      <c r="C27795" s="29"/>
      <c r="D27795"/>
      <c r="E27795" s="44"/>
      <c r="F27795" s="29"/>
      <c r="G27795" s="45"/>
      <c r="L27795"/>
      <c r="M27795" s="46"/>
    </row>
    <row r="27796" spans="1:13" x14ac:dyDescent="0.3">
      <c r="A27796"/>
      <c r="B27796"/>
      <c r="C27796" s="29"/>
      <c r="D27796"/>
      <c r="E27796" s="44"/>
      <c r="F27796" s="29"/>
      <c r="G27796" s="45"/>
      <c r="L27796"/>
      <c r="M27796" s="46"/>
    </row>
    <row r="27797" spans="1:13" x14ac:dyDescent="0.3">
      <c r="A27797"/>
      <c r="B27797"/>
      <c r="C27797" s="29"/>
      <c r="D27797"/>
      <c r="E27797" s="44"/>
      <c r="F27797" s="29"/>
      <c r="G27797" s="45"/>
      <c r="L27797"/>
      <c r="M27797" s="46"/>
    </row>
    <row r="27798" spans="1:13" x14ac:dyDescent="0.3">
      <c r="A27798"/>
      <c r="B27798"/>
      <c r="C27798" s="29"/>
      <c r="D27798"/>
      <c r="E27798" s="44"/>
      <c r="F27798" s="29"/>
      <c r="G27798" s="45"/>
      <c r="L27798"/>
      <c r="M27798" s="46"/>
    </row>
    <row r="27799" spans="1:13" x14ac:dyDescent="0.3">
      <c r="A27799"/>
      <c r="B27799"/>
      <c r="C27799" s="29"/>
      <c r="D27799"/>
      <c r="E27799" s="44"/>
      <c r="F27799" s="29"/>
      <c r="G27799" s="45"/>
      <c r="L27799"/>
      <c r="M27799" s="46"/>
    </row>
    <row r="27800" spans="1:13" x14ac:dyDescent="0.3">
      <c r="A27800"/>
      <c r="B27800"/>
      <c r="C27800" s="29"/>
      <c r="D27800"/>
      <c r="E27800" s="44"/>
      <c r="F27800" s="29"/>
      <c r="G27800" s="45"/>
      <c r="L27800"/>
      <c r="M27800" s="46"/>
    </row>
    <row r="27801" spans="1:13" x14ac:dyDescent="0.3">
      <c r="A27801"/>
      <c r="B27801"/>
      <c r="C27801" s="29"/>
      <c r="D27801"/>
      <c r="E27801" s="44"/>
      <c r="F27801" s="29"/>
      <c r="G27801" s="45"/>
      <c r="L27801"/>
      <c r="M27801" s="46"/>
    </row>
    <row r="27802" spans="1:13" x14ac:dyDescent="0.3">
      <c r="A27802"/>
      <c r="B27802"/>
      <c r="C27802" s="29"/>
      <c r="D27802"/>
      <c r="E27802" s="44"/>
      <c r="F27802" s="29"/>
      <c r="G27802" s="45"/>
      <c r="L27802"/>
      <c r="M27802" s="46"/>
    </row>
    <row r="27803" spans="1:13" x14ac:dyDescent="0.3">
      <c r="A27803"/>
      <c r="B27803"/>
      <c r="C27803" s="29"/>
      <c r="D27803"/>
      <c r="E27803" s="44"/>
      <c r="F27803" s="29"/>
      <c r="G27803" s="45"/>
      <c r="L27803"/>
      <c r="M27803" s="46"/>
    </row>
    <row r="27804" spans="1:13" x14ac:dyDescent="0.3">
      <c r="A27804"/>
      <c r="B27804"/>
      <c r="C27804" s="29"/>
      <c r="D27804"/>
      <c r="E27804" s="44"/>
      <c r="F27804" s="29"/>
      <c r="G27804" s="45"/>
      <c r="L27804"/>
      <c r="M27804" s="46"/>
    </row>
    <row r="27805" spans="1:13" x14ac:dyDescent="0.3">
      <c r="A27805"/>
      <c r="B27805"/>
      <c r="C27805" s="29"/>
      <c r="D27805"/>
      <c r="E27805" s="44"/>
      <c r="F27805" s="29"/>
      <c r="G27805" s="45"/>
      <c r="L27805"/>
      <c r="M27805" s="46"/>
    </row>
    <row r="27806" spans="1:13" x14ac:dyDescent="0.3">
      <c r="A27806"/>
      <c r="B27806"/>
      <c r="C27806" s="29"/>
      <c r="D27806"/>
      <c r="E27806" s="44"/>
      <c r="F27806" s="29"/>
      <c r="G27806" s="45"/>
      <c r="L27806"/>
      <c r="M27806" s="46"/>
    </row>
    <row r="27807" spans="1:13" x14ac:dyDescent="0.3">
      <c r="A27807"/>
      <c r="B27807"/>
      <c r="C27807" s="29"/>
      <c r="D27807"/>
      <c r="E27807" s="44"/>
      <c r="F27807" s="29"/>
      <c r="G27807" s="45"/>
      <c r="L27807"/>
      <c r="M27807" s="46"/>
    </row>
    <row r="27808" spans="1:13" x14ac:dyDescent="0.3">
      <c r="A27808"/>
      <c r="B27808"/>
      <c r="C27808" s="29"/>
      <c r="D27808"/>
      <c r="E27808" s="44"/>
      <c r="F27808" s="29"/>
      <c r="G27808" s="45"/>
      <c r="L27808"/>
      <c r="M27808" s="46"/>
    </row>
    <row r="27809" spans="1:13" x14ac:dyDescent="0.3">
      <c r="A27809"/>
      <c r="B27809"/>
      <c r="C27809" s="29"/>
      <c r="D27809"/>
      <c r="E27809" s="44"/>
      <c r="F27809" s="29"/>
      <c r="G27809" s="45"/>
      <c r="L27809"/>
      <c r="M27809" s="46"/>
    </row>
    <row r="27810" spans="1:13" x14ac:dyDescent="0.3">
      <c r="A27810"/>
      <c r="B27810"/>
      <c r="C27810" s="29"/>
      <c r="D27810"/>
      <c r="E27810" s="44"/>
      <c r="F27810" s="29"/>
      <c r="G27810" s="45"/>
      <c r="L27810"/>
      <c r="M27810" s="46"/>
    </row>
    <row r="27811" spans="1:13" x14ac:dyDescent="0.3">
      <c r="A27811"/>
      <c r="B27811"/>
      <c r="C27811" s="29"/>
      <c r="D27811"/>
      <c r="E27811" s="44"/>
      <c r="F27811" s="29"/>
      <c r="G27811" s="45"/>
      <c r="L27811"/>
      <c r="M27811" s="46"/>
    </row>
    <row r="27812" spans="1:13" x14ac:dyDescent="0.3">
      <c r="A27812"/>
      <c r="B27812"/>
      <c r="C27812" s="29"/>
      <c r="D27812"/>
      <c r="E27812" s="44"/>
      <c r="F27812" s="29"/>
      <c r="G27812" s="45"/>
      <c r="L27812"/>
      <c r="M27812" s="46"/>
    </row>
    <row r="27813" spans="1:13" x14ac:dyDescent="0.3">
      <c r="A27813"/>
      <c r="B27813"/>
      <c r="C27813" s="29"/>
      <c r="D27813"/>
      <c r="E27813" s="44"/>
      <c r="F27813" s="29"/>
      <c r="G27813" s="45"/>
      <c r="L27813"/>
      <c r="M27813" s="46"/>
    </row>
    <row r="27814" spans="1:13" x14ac:dyDescent="0.3">
      <c r="A27814"/>
      <c r="B27814"/>
      <c r="C27814" s="29"/>
      <c r="D27814"/>
      <c r="E27814" s="44"/>
      <c r="F27814" s="29"/>
      <c r="G27814" s="45"/>
      <c r="L27814"/>
      <c r="M27814" s="46"/>
    </row>
    <row r="27815" spans="1:13" x14ac:dyDescent="0.3">
      <c r="A27815"/>
      <c r="B27815"/>
      <c r="C27815" s="29"/>
      <c r="D27815"/>
      <c r="E27815" s="44"/>
      <c r="F27815" s="29"/>
      <c r="G27815" s="45"/>
      <c r="L27815"/>
      <c r="M27815" s="46"/>
    </row>
    <row r="27816" spans="1:13" x14ac:dyDescent="0.3">
      <c r="A27816"/>
      <c r="B27816"/>
      <c r="C27816" s="29"/>
      <c r="D27816"/>
      <c r="E27816" s="44"/>
      <c r="F27816" s="29"/>
      <c r="G27816" s="45"/>
      <c r="L27816"/>
      <c r="M27816" s="46"/>
    </row>
    <row r="27817" spans="1:13" x14ac:dyDescent="0.3">
      <c r="A27817"/>
      <c r="B27817"/>
      <c r="C27817" s="29"/>
      <c r="D27817"/>
      <c r="E27817" s="44"/>
      <c r="F27817" s="29"/>
      <c r="G27817" s="45"/>
      <c r="L27817"/>
      <c r="M27817" s="46"/>
    </row>
    <row r="27818" spans="1:13" x14ac:dyDescent="0.3">
      <c r="A27818"/>
      <c r="B27818"/>
      <c r="C27818" s="29"/>
      <c r="D27818"/>
      <c r="E27818" s="44"/>
      <c r="F27818" s="29"/>
      <c r="G27818" s="45"/>
      <c r="L27818"/>
      <c r="M27818" s="46"/>
    </row>
    <row r="27819" spans="1:13" x14ac:dyDescent="0.3">
      <c r="A27819"/>
      <c r="B27819"/>
      <c r="C27819" s="29"/>
      <c r="D27819"/>
      <c r="E27819" s="44"/>
      <c r="F27819" s="29"/>
      <c r="G27819" s="45"/>
      <c r="L27819"/>
      <c r="M27819" s="46"/>
    </row>
    <row r="27820" spans="1:13" x14ac:dyDescent="0.3">
      <c r="A27820"/>
      <c r="B27820"/>
      <c r="C27820" s="29"/>
      <c r="D27820"/>
      <c r="E27820" s="44"/>
      <c r="F27820" s="29"/>
      <c r="G27820" s="45"/>
      <c r="L27820"/>
      <c r="M27820" s="46"/>
    </row>
    <row r="27821" spans="1:13" x14ac:dyDescent="0.3">
      <c r="A27821"/>
      <c r="B27821"/>
      <c r="C27821" s="29"/>
      <c r="D27821"/>
      <c r="E27821" s="44"/>
      <c r="F27821" s="29"/>
      <c r="G27821" s="45"/>
      <c r="L27821"/>
      <c r="M27821" s="46"/>
    </row>
    <row r="27822" spans="1:13" x14ac:dyDescent="0.3">
      <c r="A27822"/>
      <c r="B27822"/>
      <c r="C27822" s="29"/>
      <c r="D27822"/>
      <c r="E27822" s="44"/>
      <c r="F27822" s="29"/>
      <c r="G27822" s="45"/>
      <c r="L27822"/>
      <c r="M27822" s="46"/>
    </row>
    <row r="27823" spans="1:13" x14ac:dyDescent="0.3">
      <c r="A27823"/>
      <c r="B27823"/>
      <c r="C27823" s="29"/>
      <c r="D27823"/>
      <c r="E27823" s="44"/>
      <c r="F27823" s="29"/>
      <c r="G27823" s="45"/>
      <c r="L27823"/>
      <c r="M27823" s="46"/>
    </row>
    <row r="27824" spans="1:13" x14ac:dyDescent="0.3">
      <c r="A27824"/>
      <c r="B27824"/>
      <c r="C27824" s="29"/>
      <c r="D27824"/>
      <c r="E27824" s="44"/>
      <c r="F27824" s="29"/>
      <c r="G27824" s="45"/>
      <c r="L27824"/>
      <c r="M27824" s="46"/>
    </row>
    <row r="27825" spans="1:13" x14ac:dyDescent="0.3">
      <c r="A27825"/>
      <c r="B27825"/>
      <c r="C27825" s="29"/>
      <c r="D27825"/>
      <c r="E27825" s="44"/>
      <c r="F27825" s="29"/>
      <c r="G27825" s="45"/>
      <c r="L27825"/>
      <c r="M27825" s="46"/>
    </row>
    <row r="27826" spans="1:13" x14ac:dyDescent="0.3">
      <c r="A27826"/>
      <c r="B27826"/>
      <c r="C27826" s="29"/>
      <c r="D27826"/>
      <c r="E27826" s="44"/>
      <c r="F27826" s="29"/>
      <c r="G27826" s="45"/>
      <c r="L27826"/>
      <c r="M27826" s="46"/>
    </row>
    <row r="27827" spans="1:13" x14ac:dyDescent="0.3">
      <c r="A27827"/>
      <c r="B27827"/>
      <c r="C27827" s="29"/>
      <c r="D27827"/>
      <c r="E27827" s="44"/>
      <c r="F27827" s="29"/>
      <c r="G27827" s="45"/>
      <c r="L27827"/>
      <c r="M27827" s="46"/>
    </row>
    <row r="27828" spans="1:13" x14ac:dyDescent="0.3">
      <c r="A27828"/>
      <c r="B27828"/>
      <c r="C27828" s="29"/>
      <c r="D27828"/>
      <c r="E27828" s="44"/>
      <c r="F27828" s="29"/>
      <c r="G27828" s="45"/>
      <c r="L27828"/>
      <c r="M27828" s="46"/>
    </row>
    <row r="27829" spans="1:13" x14ac:dyDescent="0.3">
      <c r="A27829"/>
      <c r="B27829"/>
      <c r="C27829" s="29"/>
      <c r="D27829"/>
      <c r="E27829" s="44"/>
      <c r="F27829" s="29"/>
      <c r="G27829" s="45"/>
      <c r="L27829"/>
      <c r="M27829" s="46"/>
    </row>
    <row r="27830" spans="1:13" x14ac:dyDescent="0.3">
      <c r="A27830"/>
      <c r="B27830"/>
      <c r="C27830" s="29"/>
      <c r="D27830"/>
      <c r="E27830" s="44"/>
      <c r="F27830" s="29"/>
      <c r="G27830" s="45"/>
      <c r="L27830"/>
      <c r="M27830" s="46"/>
    </row>
    <row r="27831" spans="1:13" x14ac:dyDescent="0.3">
      <c r="A27831"/>
      <c r="B27831"/>
      <c r="C27831" s="29"/>
      <c r="D27831"/>
      <c r="E27831" s="44"/>
      <c r="F27831" s="29"/>
      <c r="G27831" s="45"/>
      <c r="L27831"/>
      <c r="M27831" s="46"/>
    </row>
    <row r="27832" spans="1:13" x14ac:dyDescent="0.3">
      <c r="A27832"/>
      <c r="B27832"/>
      <c r="C27832" s="29"/>
      <c r="D27832"/>
      <c r="E27832" s="44"/>
      <c r="F27832" s="29"/>
      <c r="G27832" s="45"/>
      <c r="L27832"/>
      <c r="M27832" s="46"/>
    </row>
    <row r="27833" spans="1:13" x14ac:dyDescent="0.3">
      <c r="A27833"/>
      <c r="B27833"/>
      <c r="C27833" s="29"/>
      <c r="D27833"/>
      <c r="E27833" s="44"/>
      <c r="F27833" s="29"/>
      <c r="G27833" s="45"/>
      <c r="L27833"/>
      <c r="M27833" s="46"/>
    </row>
    <row r="27834" spans="1:13" x14ac:dyDescent="0.3">
      <c r="A27834"/>
      <c r="B27834"/>
      <c r="C27834" s="29"/>
      <c r="D27834"/>
      <c r="E27834" s="44"/>
      <c r="F27834" s="29"/>
      <c r="G27834" s="45"/>
      <c r="L27834"/>
      <c r="M27834" s="46"/>
    </row>
    <row r="27835" spans="1:13" x14ac:dyDescent="0.3">
      <c r="A27835"/>
      <c r="B27835"/>
      <c r="C27835" s="29"/>
      <c r="D27835"/>
      <c r="E27835" s="44"/>
      <c r="F27835" s="29"/>
      <c r="G27835" s="45"/>
      <c r="L27835"/>
      <c r="M27835" s="46"/>
    </row>
    <row r="27836" spans="1:13" x14ac:dyDescent="0.3">
      <c r="A27836"/>
      <c r="B27836"/>
      <c r="C27836" s="29"/>
      <c r="D27836"/>
      <c r="E27836" s="44"/>
      <c r="F27836" s="29"/>
      <c r="G27836" s="45"/>
      <c r="L27836"/>
      <c r="M27836" s="46"/>
    </row>
    <row r="27837" spans="1:13" x14ac:dyDescent="0.3">
      <c r="A27837"/>
      <c r="B27837"/>
      <c r="C27837" s="29"/>
      <c r="D27837"/>
      <c r="E27837" s="44"/>
      <c r="F27837" s="29"/>
      <c r="G27837" s="45"/>
      <c r="L27837"/>
      <c r="M27837" s="46"/>
    </row>
    <row r="27838" spans="1:13" x14ac:dyDescent="0.3">
      <c r="A27838"/>
      <c r="B27838"/>
      <c r="C27838" s="29"/>
      <c r="D27838"/>
      <c r="E27838" s="44"/>
      <c r="F27838" s="29"/>
      <c r="G27838" s="45"/>
      <c r="L27838"/>
      <c r="M27838" s="46"/>
    </row>
    <row r="27839" spans="1:13" x14ac:dyDescent="0.3">
      <c r="A27839"/>
      <c r="B27839"/>
      <c r="C27839" s="29"/>
      <c r="D27839"/>
      <c r="E27839" s="44"/>
      <c r="F27839" s="29"/>
      <c r="G27839" s="45"/>
      <c r="L27839"/>
      <c r="M27839" s="46"/>
    </row>
    <row r="27840" spans="1:13" x14ac:dyDescent="0.3">
      <c r="A27840"/>
      <c r="B27840"/>
      <c r="C27840" s="29"/>
      <c r="D27840"/>
      <c r="E27840" s="44"/>
      <c r="F27840" s="29"/>
      <c r="G27840" s="45"/>
      <c r="L27840"/>
      <c r="M27840" s="46"/>
    </row>
    <row r="27841" spans="1:13" x14ac:dyDescent="0.3">
      <c r="A27841"/>
      <c r="B27841"/>
      <c r="C27841" s="29"/>
      <c r="D27841"/>
      <c r="E27841" s="44"/>
      <c r="F27841" s="29"/>
      <c r="G27841" s="45"/>
      <c r="L27841"/>
      <c r="M27841" s="46"/>
    </row>
    <row r="27842" spans="1:13" x14ac:dyDescent="0.3">
      <c r="A27842"/>
      <c r="B27842"/>
      <c r="C27842" s="29"/>
      <c r="D27842"/>
      <c r="E27842" s="44"/>
      <c r="F27842" s="29"/>
      <c r="G27842" s="45"/>
      <c r="L27842"/>
      <c r="M27842" s="46"/>
    </row>
    <row r="27843" spans="1:13" x14ac:dyDescent="0.3">
      <c r="A27843"/>
      <c r="B27843"/>
      <c r="C27843" s="29"/>
      <c r="D27843"/>
      <c r="E27843" s="44"/>
      <c r="F27843" s="29"/>
      <c r="G27843" s="45"/>
      <c r="L27843"/>
      <c r="M27843" s="46"/>
    </row>
    <row r="27844" spans="1:13" x14ac:dyDescent="0.3">
      <c r="A27844"/>
      <c r="B27844"/>
      <c r="C27844" s="29"/>
      <c r="D27844"/>
      <c r="E27844" s="44"/>
      <c r="F27844" s="29"/>
      <c r="G27844" s="45"/>
      <c r="L27844"/>
      <c r="M27844" s="46"/>
    </row>
    <row r="27845" spans="1:13" x14ac:dyDescent="0.3">
      <c r="A27845"/>
      <c r="B27845"/>
      <c r="C27845" s="29"/>
      <c r="D27845"/>
      <c r="E27845" s="44"/>
      <c r="F27845" s="29"/>
      <c r="G27845" s="45"/>
      <c r="L27845"/>
      <c r="M27845" s="46"/>
    </row>
    <row r="27846" spans="1:13" x14ac:dyDescent="0.3">
      <c r="A27846"/>
      <c r="B27846"/>
      <c r="C27846" s="29"/>
      <c r="D27846"/>
      <c r="E27846" s="44"/>
      <c r="F27846" s="29"/>
      <c r="G27846" s="45"/>
      <c r="L27846"/>
      <c r="M27846" s="46"/>
    </row>
    <row r="27847" spans="1:13" x14ac:dyDescent="0.3">
      <c r="A27847"/>
      <c r="B27847"/>
      <c r="C27847" s="29"/>
      <c r="D27847"/>
      <c r="E27847" s="44"/>
      <c r="F27847" s="29"/>
      <c r="G27847" s="45"/>
      <c r="L27847"/>
      <c r="M27847" s="46"/>
    </row>
    <row r="27848" spans="1:13" x14ac:dyDescent="0.3">
      <c r="A27848"/>
      <c r="B27848"/>
      <c r="C27848" s="29"/>
      <c r="D27848"/>
      <c r="E27848" s="44"/>
      <c r="F27848" s="29"/>
      <c r="G27848" s="45"/>
      <c r="L27848"/>
      <c r="M27848" s="46"/>
    </row>
    <row r="27849" spans="1:13" x14ac:dyDescent="0.3">
      <c r="A27849"/>
      <c r="B27849"/>
      <c r="C27849" s="29"/>
      <c r="D27849"/>
      <c r="E27849" s="44"/>
      <c r="F27849" s="29"/>
      <c r="G27849" s="45"/>
      <c r="L27849"/>
      <c r="M27849" s="46"/>
    </row>
    <row r="27850" spans="1:13" x14ac:dyDescent="0.3">
      <c r="A27850"/>
      <c r="B27850"/>
      <c r="C27850" s="29"/>
      <c r="D27850"/>
      <c r="E27850" s="44"/>
      <c r="F27850" s="29"/>
      <c r="G27850" s="45"/>
      <c r="L27850"/>
      <c r="M27850" s="46"/>
    </row>
    <row r="27851" spans="1:13" x14ac:dyDescent="0.3">
      <c r="A27851"/>
      <c r="B27851"/>
      <c r="C27851" s="29"/>
      <c r="D27851"/>
      <c r="E27851" s="44"/>
      <c r="F27851" s="29"/>
      <c r="G27851" s="45"/>
      <c r="L27851"/>
      <c r="M27851" s="46"/>
    </row>
    <row r="27852" spans="1:13" x14ac:dyDescent="0.3">
      <c r="A27852"/>
      <c r="B27852"/>
      <c r="C27852" s="29"/>
      <c r="D27852"/>
      <c r="E27852" s="44"/>
      <c r="F27852" s="29"/>
      <c r="G27852" s="45"/>
      <c r="L27852"/>
      <c r="M27852" s="46"/>
    </row>
    <row r="27853" spans="1:13" x14ac:dyDescent="0.3">
      <c r="A27853"/>
      <c r="B27853"/>
      <c r="C27853" s="29"/>
      <c r="D27853"/>
      <c r="E27853" s="44"/>
      <c r="F27853" s="29"/>
      <c r="G27853" s="45"/>
      <c r="L27853"/>
      <c r="M27853" s="46"/>
    </row>
    <row r="27854" spans="1:13" x14ac:dyDescent="0.3">
      <c r="A27854"/>
      <c r="B27854"/>
      <c r="C27854" s="29"/>
      <c r="D27854"/>
      <c r="E27854" s="44"/>
      <c r="F27854" s="29"/>
      <c r="G27854" s="45"/>
      <c r="L27854"/>
      <c r="M27854" s="46"/>
    </row>
    <row r="27855" spans="1:13" x14ac:dyDescent="0.3">
      <c r="A27855"/>
      <c r="B27855"/>
      <c r="C27855" s="29"/>
      <c r="D27855"/>
      <c r="E27855" s="44"/>
      <c r="F27855" s="29"/>
      <c r="G27855" s="45"/>
      <c r="L27855"/>
      <c r="M27855" s="46"/>
    </row>
    <row r="27856" spans="1:13" x14ac:dyDescent="0.3">
      <c r="A27856"/>
      <c r="B27856"/>
      <c r="C27856" s="29"/>
      <c r="D27856"/>
      <c r="E27856" s="44"/>
      <c r="F27856" s="29"/>
      <c r="G27856" s="45"/>
      <c r="L27856"/>
      <c r="M27856" s="46"/>
    </row>
    <row r="27857" spans="1:13" x14ac:dyDescent="0.3">
      <c r="A27857"/>
      <c r="B27857"/>
      <c r="C27857" s="29"/>
      <c r="D27857"/>
      <c r="E27857" s="44"/>
      <c r="F27857" s="29"/>
      <c r="G27857" s="45"/>
      <c r="L27857"/>
      <c r="M27857" s="46"/>
    </row>
    <row r="27858" spans="1:13" x14ac:dyDescent="0.3">
      <c r="A27858"/>
      <c r="B27858"/>
      <c r="C27858" s="29"/>
      <c r="D27858"/>
      <c r="E27858" s="44"/>
      <c r="F27858" s="29"/>
      <c r="G27858" s="45"/>
      <c r="L27858"/>
      <c r="M27858" s="46"/>
    </row>
    <row r="27859" spans="1:13" x14ac:dyDescent="0.3">
      <c r="A27859"/>
      <c r="B27859"/>
      <c r="C27859" s="29"/>
      <c r="D27859"/>
      <c r="E27859" s="44"/>
      <c r="F27859" s="29"/>
      <c r="G27859" s="45"/>
      <c r="L27859"/>
      <c r="M27859" s="46"/>
    </row>
    <row r="27860" spans="1:13" x14ac:dyDescent="0.3">
      <c r="A27860"/>
      <c r="B27860"/>
      <c r="C27860" s="29"/>
      <c r="D27860"/>
      <c r="E27860" s="44"/>
      <c r="F27860" s="29"/>
      <c r="G27860" s="45"/>
      <c r="L27860"/>
      <c r="M27860" s="46"/>
    </row>
    <row r="27861" spans="1:13" x14ac:dyDescent="0.3">
      <c r="A27861"/>
      <c r="B27861"/>
      <c r="C27861" s="29"/>
      <c r="D27861"/>
      <c r="E27861" s="44"/>
      <c r="F27861" s="29"/>
      <c r="G27861" s="45"/>
      <c r="L27861"/>
      <c r="M27861" s="46"/>
    </row>
    <row r="27862" spans="1:13" x14ac:dyDescent="0.3">
      <c r="A27862"/>
      <c r="B27862"/>
      <c r="C27862" s="29"/>
      <c r="D27862"/>
      <c r="E27862" s="44"/>
      <c r="F27862" s="29"/>
      <c r="G27862" s="45"/>
      <c r="L27862"/>
      <c r="M27862" s="46"/>
    </row>
    <row r="27863" spans="1:13" x14ac:dyDescent="0.3">
      <c r="A27863"/>
      <c r="B27863"/>
      <c r="C27863" s="29"/>
      <c r="D27863"/>
      <c r="E27863" s="44"/>
      <c r="F27863" s="29"/>
      <c r="G27863" s="45"/>
      <c r="L27863"/>
      <c r="M27863" s="46"/>
    </row>
    <row r="27864" spans="1:13" x14ac:dyDescent="0.3">
      <c r="A27864"/>
      <c r="B27864"/>
      <c r="C27864" s="29"/>
      <c r="D27864"/>
      <c r="E27864" s="44"/>
      <c r="F27864" s="29"/>
      <c r="G27864" s="45"/>
      <c r="L27864"/>
      <c r="M27864" s="46"/>
    </row>
    <row r="27865" spans="1:13" x14ac:dyDescent="0.3">
      <c r="A27865"/>
      <c r="B27865"/>
      <c r="C27865" s="29"/>
      <c r="D27865"/>
      <c r="E27865" s="44"/>
      <c r="F27865" s="29"/>
      <c r="G27865" s="45"/>
      <c r="L27865"/>
      <c r="M27865" s="46"/>
    </row>
    <row r="27866" spans="1:13" x14ac:dyDescent="0.3">
      <c r="A27866"/>
      <c r="B27866"/>
      <c r="C27866" s="29"/>
      <c r="D27866"/>
      <c r="E27866" s="44"/>
      <c r="F27866" s="29"/>
      <c r="G27866" s="45"/>
      <c r="L27866"/>
      <c r="M27866" s="46"/>
    </row>
    <row r="27867" spans="1:13" x14ac:dyDescent="0.3">
      <c r="A27867"/>
      <c r="B27867"/>
      <c r="C27867" s="29"/>
      <c r="D27867"/>
      <c r="E27867" s="44"/>
      <c r="F27867" s="29"/>
      <c r="G27867" s="45"/>
      <c r="L27867"/>
      <c r="M27867" s="46"/>
    </row>
    <row r="27868" spans="1:13" x14ac:dyDescent="0.3">
      <c r="A27868"/>
      <c r="B27868"/>
      <c r="C27868" s="29"/>
      <c r="D27868"/>
      <c r="E27868" s="44"/>
      <c r="F27868" s="29"/>
      <c r="G27868" s="45"/>
      <c r="L27868"/>
      <c r="M27868" s="46"/>
    </row>
    <row r="27869" spans="1:13" x14ac:dyDescent="0.3">
      <c r="A27869"/>
      <c r="B27869"/>
      <c r="C27869" s="29"/>
      <c r="D27869"/>
      <c r="E27869" s="44"/>
      <c r="F27869" s="29"/>
      <c r="G27869" s="45"/>
      <c r="L27869"/>
      <c r="M27869" s="46"/>
    </row>
    <row r="27870" spans="1:13" x14ac:dyDescent="0.3">
      <c r="A27870"/>
      <c r="B27870"/>
      <c r="C27870" s="29"/>
      <c r="D27870"/>
      <c r="E27870" s="44"/>
      <c r="F27870" s="29"/>
      <c r="G27870" s="45"/>
      <c r="L27870"/>
      <c r="M27870" s="46"/>
    </row>
    <row r="27871" spans="1:13" x14ac:dyDescent="0.3">
      <c r="A27871"/>
      <c r="B27871"/>
      <c r="C27871" s="29"/>
      <c r="D27871"/>
      <c r="E27871" s="44"/>
      <c r="F27871" s="29"/>
      <c r="G27871" s="45"/>
      <c r="L27871"/>
      <c r="M27871" s="46"/>
    </row>
    <row r="27872" spans="1:13" x14ac:dyDescent="0.3">
      <c r="A27872"/>
      <c r="B27872"/>
      <c r="C27872" s="29"/>
      <c r="D27872"/>
      <c r="E27872" s="44"/>
      <c r="F27872" s="29"/>
      <c r="G27872" s="45"/>
      <c r="L27872"/>
      <c r="M27872" s="46"/>
    </row>
    <row r="27873" spans="1:13" x14ac:dyDescent="0.3">
      <c r="A27873"/>
      <c r="B27873"/>
      <c r="C27873" s="29"/>
      <c r="D27873"/>
      <c r="E27873" s="44"/>
      <c r="F27873" s="29"/>
      <c r="G27873" s="45"/>
      <c r="L27873"/>
      <c r="M27873" s="46"/>
    </row>
    <row r="27874" spans="1:13" x14ac:dyDescent="0.3">
      <c r="A27874"/>
      <c r="B27874"/>
      <c r="C27874" s="29"/>
      <c r="D27874"/>
      <c r="E27874" s="44"/>
      <c r="F27874" s="29"/>
      <c r="G27874" s="45"/>
      <c r="L27874"/>
      <c r="M27874" s="46"/>
    </row>
    <row r="27875" spans="1:13" x14ac:dyDescent="0.3">
      <c r="A27875"/>
      <c r="B27875"/>
      <c r="C27875" s="29"/>
      <c r="D27875"/>
      <c r="E27875" s="44"/>
      <c r="F27875" s="29"/>
      <c r="G27875" s="45"/>
      <c r="L27875"/>
      <c r="M27875" s="46"/>
    </row>
    <row r="27876" spans="1:13" x14ac:dyDescent="0.3">
      <c r="A27876"/>
      <c r="B27876"/>
      <c r="C27876" s="29"/>
      <c r="D27876"/>
      <c r="E27876" s="44"/>
      <c r="F27876" s="29"/>
      <c r="G27876" s="45"/>
      <c r="L27876"/>
      <c r="M27876" s="46"/>
    </row>
    <row r="27877" spans="1:13" x14ac:dyDescent="0.3">
      <c r="A27877"/>
      <c r="B27877"/>
      <c r="C27877" s="29"/>
      <c r="D27877"/>
      <c r="E27877" s="44"/>
      <c r="F27877" s="29"/>
      <c r="G27877" s="45"/>
      <c r="L27877"/>
      <c r="M27877" s="46"/>
    </row>
    <row r="27878" spans="1:13" x14ac:dyDescent="0.3">
      <c r="A27878"/>
      <c r="B27878"/>
      <c r="C27878" s="29"/>
      <c r="D27878"/>
      <c r="E27878" s="44"/>
      <c r="F27878" s="29"/>
      <c r="G27878" s="45"/>
      <c r="L27878"/>
      <c r="M27878" s="46"/>
    </row>
    <row r="27879" spans="1:13" x14ac:dyDescent="0.3">
      <c r="A27879"/>
      <c r="B27879"/>
      <c r="C27879" s="29"/>
      <c r="D27879"/>
      <c r="E27879" s="44"/>
      <c r="F27879" s="29"/>
      <c r="G27879" s="45"/>
      <c r="L27879"/>
      <c r="M27879" s="46"/>
    </row>
    <row r="27880" spans="1:13" x14ac:dyDescent="0.3">
      <c r="A27880"/>
      <c r="B27880"/>
      <c r="C27880" s="29"/>
      <c r="D27880"/>
      <c r="E27880" s="44"/>
      <c r="F27880" s="29"/>
      <c r="G27880" s="45"/>
      <c r="L27880"/>
      <c r="M27880" s="46"/>
    </row>
    <row r="27881" spans="1:13" x14ac:dyDescent="0.3">
      <c r="A27881"/>
      <c r="B27881"/>
      <c r="C27881" s="29"/>
      <c r="D27881"/>
      <c r="E27881" s="44"/>
      <c r="F27881" s="29"/>
      <c r="G27881" s="45"/>
      <c r="L27881"/>
      <c r="M27881" s="46"/>
    </row>
    <row r="27882" spans="1:13" x14ac:dyDescent="0.3">
      <c r="A27882"/>
      <c r="B27882"/>
      <c r="C27882" s="29"/>
      <c r="D27882"/>
      <c r="E27882" s="44"/>
      <c r="F27882" s="29"/>
      <c r="G27882" s="45"/>
      <c r="L27882"/>
      <c r="M27882" s="46"/>
    </row>
    <row r="27883" spans="1:13" x14ac:dyDescent="0.3">
      <c r="A27883"/>
      <c r="B27883"/>
      <c r="C27883" s="29"/>
      <c r="D27883"/>
      <c r="E27883" s="44"/>
      <c r="F27883" s="29"/>
      <c r="G27883" s="45"/>
      <c r="L27883"/>
      <c r="M27883" s="46"/>
    </row>
    <row r="27884" spans="1:13" x14ac:dyDescent="0.3">
      <c r="A27884"/>
      <c r="B27884"/>
      <c r="C27884" s="29"/>
      <c r="D27884"/>
      <c r="E27884" s="44"/>
      <c r="F27884" s="29"/>
      <c r="G27884" s="45"/>
      <c r="L27884"/>
      <c r="M27884" s="46"/>
    </row>
    <row r="27885" spans="1:13" x14ac:dyDescent="0.3">
      <c r="A27885"/>
      <c r="B27885"/>
      <c r="C27885" s="29"/>
      <c r="D27885"/>
      <c r="E27885" s="44"/>
      <c r="F27885" s="29"/>
      <c r="G27885" s="45"/>
      <c r="L27885"/>
      <c r="M27885" s="46"/>
    </row>
    <row r="27886" spans="1:13" x14ac:dyDescent="0.3">
      <c r="A27886"/>
      <c r="B27886"/>
      <c r="C27886" s="29"/>
      <c r="D27886"/>
      <c r="E27886" s="44"/>
      <c r="F27886" s="29"/>
      <c r="G27886" s="45"/>
      <c r="L27886"/>
      <c r="M27886" s="46"/>
    </row>
    <row r="27887" spans="1:13" x14ac:dyDescent="0.3">
      <c r="A27887"/>
      <c r="B27887"/>
      <c r="C27887" s="29"/>
      <c r="D27887"/>
      <c r="E27887" s="44"/>
      <c r="F27887" s="29"/>
      <c r="G27887" s="45"/>
      <c r="L27887"/>
      <c r="M27887" s="46"/>
    </row>
    <row r="27888" spans="1:13" x14ac:dyDescent="0.3">
      <c r="A27888"/>
      <c r="B27888"/>
      <c r="C27888" s="29"/>
      <c r="D27888"/>
      <c r="E27888" s="44"/>
      <c r="F27888" s="29"/>
      <c r="G27888" s="45"/>
      <c r="L27888"/>
      <c r="M27888" s="46"/>
    </row>
    <row r="27889" spans="1:13" x14ac:dyDescent="0.3">
      <c r="A27889"/>
      <c r="B27889"/>
      <c r="C27889" s="29"/>
      <c r="D27889"/>
      <c r="E27889" s="44"/>
      <c r="F27889" s="29"/>
      <c r="G27889" s="45"/>
      <c r="L27889"/>
      <c r="M27889" s="46"/>
    </row>
    <row r="27890" spans="1:13" x14ac:dyDescent="0.3">
      <c r="A27890"/>
      <c r="B27890"/>
      <c r="C27890" s="29"/>
      <c r="D27890"/>
      <c r="E27890" s="44"/>
      <c r="F27890" s="29"/>
      <c r="G27890" s="45"/>
      <c r="L27890"/>
      <c r="M27890" s="46"/>
    </row>
    <row r="27891" spans="1:13" x14ac:dyDescent="0.3">
      <c r="A27891"/>
      <c r="B27891"/>
      <c r="C27891" s="29"/>
      <c r="D27891"/>
      <c r="E27891" s="44"/>
      <c r="F27891" s="29"/>
      <c r="G27891" s="45"/>
      <c r="L27891"/>
      <c r="M27891" s="46"/>
    </row>
    <row r="27892" spans="1:13" x14ac:dyDescent="0.3">
      <c r="A27892"/>
      <c r="B27892"/>
      <c r="C27892" s="29"/>
      <c r="D27892"/>
      <c r="E27892" s="44"/>
      <c r="F27892" s="29"/>
      <c r="G27892" s="45"/>
      <c r="L27892"/>
      <c r="M27892" s="46"/>
    </row>
    <row r="27893" spans="1:13" x14ac:dyDescent="0.3">
      <c r="A27893"/>
      <c r="B27893"/>
      <c r="C27893" s="29"/>
      <c r="D27893"/>
      <c r="E27893" s="44"/>
      <c r="F27893" s="29"/>
      <c r="G27893" s="45"/>
      <c r="L27893"/>
      <c r="M27893" s="46"/>
    </row>
    <row r="27894" spans="1:13" x14ac:dyDescent="0.3">
      <c r="A27894"/>
      <c r="B27894"/>
      <c r="C27894" s="29"/>
      <c r="D27894"/>
      <c r="E27894" s="44"/>
      <c r="F27894" s="29"/>
      <c r="G27894" s="45"/>
      <c r="L27894"/>
      <c r="M27894" s="46"/>
    </row>
    <row r="27895" spans="1:13" x14ac:dyDescent="0.3">
      <c r="A27895"/>
      <c r="B27895"/>
      <c r="C27895" s="29"/>
      <c r="D27895"/>
      <c r="E27895" s="44"/>
      <c r="F27895" s="29"/>
      <c r="G27895" s="45"/>
      <c r="L27895"/>
      <c r="M27895" s="46"/>
    </row>
    <row r="27896" spans="1:13" x14ac:dyDescent="0.3">
      <c r="A27896"/>
      <c r="B27896"/>
      <c r="C27896" s="29"/>
      <c r="D27896"/>
      <c r="E27896" s="44"/>
      <c r="F27896" s="29"/>
      <c r="G27896" s="45"/>
      <c r="L27896"/>
      <c r="M27896" s="46"/>
    </row>
    <row r="27897" spans="1:13" x14ac:dyDescent="0.3">
      <c r="A27897"/>
      <c r="B27897"/>
      <c r="C27897" s="29"/>
      <c r="D27897"/>
      <c r="E27897" s="44"/>
      <c r="F27897" s="29"/>
      <c r="G27897" s="45"/>
      <c r="L27897"/>
      <c r="M27897" s="46"/>
    </row>
    <row r="27898" spans="1:13" x14ac:dyDescent="0.3">
      <c r="A27898"/>
      <c r="B27898"/>
      <c r="C27898" s="29"/>
      <c r="D27898"/>
      <c r="E27898" s="44"/>
      <c r="F27898" s="29"/>
      <c r="G27898" s="45"/>
      <c r="L27898"/>
      <c r="M27898" s="46"/>
    </row>
    <row r="27899" spans="1:13" x14ac:dyDescent="0.3">
      <c r="A27899"/>
      <c r="B27899"/>
      <c r="C27899" s="29"/>
      <c r="D27899"/>
      <c r="E27899" s="44"/>
      <c r="F27899" s="29"/>
      <c r="G27899" s="45"/>
      <c r="L27899"/>
      <c r="M27899" s="46"/>
    </row>
    <row r="27900" spans="1:13" x14ac:dyDescent="0.3">
      <c r="A27900"/>
      <c r="B27900"/>
      <c r="C27900" s="29"/>
      <c r="D27900"/>
      <c r="E27900" s="44"/>
      <c r="F27900" s="29"/>
      <c r="G27900" s="45"/>
      <c r="L27900"/>
      <c r="M27900" s="46"/>
    </row>
    <row r="27901" spans="1:13" x14ac:dyDescent="0.3">
      <c r="A27901"/>
      <c r="B27901"/>
      <c r="C27901" s="29"/>
      <c r="D27901"/>
      <c r="E27901" s="44"/>
      <c r="F27901" s="29"/>
      <c r="G27901" s="45"/>
      <c r="L27901"/>
      <c r="M27901" s="46"/>
    </row>
    <row r="27902" spans="1:13" x14ac:dyDescent="0.3">
      <c r="A27902"/>
      <c r="B27902"/>
      <c r="C27902" s="29"/>
      <c r="D27902"/>
      <c r="E27902" s="44"/>
      <c r="F27902" s="29"/>
      <c r="G27902" s="45"/>
      <c r="L27902"/>
      <c r="M27902" s="46"/>
    </row>
    <row r="27903" spans="1:13" x14ac:dyDescent="0.3">
      <c r="A27903"/>
      <c r="B27903"/>
      <c r="C27903" s="29"/>
      <c r="D27903"/>
      <c r="E27903" s="44"/>
      <c r="F27903" s="29"/>
      <c r="G27903" s="45"/>
      <c r="L27903"/>
      <c r="M27903" s="46"/>
    </row>
    <row r="27904" spans="1:13" x14ac:dyDescent="0.3">
      <c r="A27904"/>
      <c r="B27904"/>
      <c r="C27904" s="29"/>
      <c r="D27904"/>
      <c r="E27904" s="44"/>
      <c r="F27904" s="29"/>
      <c r="G27904" s="45"/>
      <c r="L27904"/>
      <c r="M27904" s="46"/>
    </row>
    <row r="27905" spans="1:13" x14ac:dyDescent="0.3">
      <c r="A27905"/>
      <c r="B27905"/>
      <c r="C27905" s="29"/>
      <c r="D27905"/>
      <c r="E27905" s="44"/>
      <c r="F27905" s="29"/>
      <c r="G27905" s="45"/>
      <c r="L27905"/>
      <c r="M27905" s="46"/>
    </row>
    <row r="27906" spans="1:13" x14ac:dyDescent="0.3">
      <c r="A27906"/>
      <c r="B27906"/>
      <c r="C27906" s="29"/>
      <c r="D27906"/>
      <c r="E27906" s="44"/>
      <c r="F27906" s="29"/>
      <c r="G27906" s="45"/>
      <c r="L27906"/>
      <c r="M27906" s="46"/>
    </row>
    <row r="27907" spans="1:13" x14ac:dyDescent="0.3">
      <c r="A27907"/>
      <c r="B27907"/>
      <c r="C27907" s="29"/>
      <c r="D27907"/>
      <c r="E27907" s="44"/>
      <c r="F27907" s="29"/>
      <c r="G27907" s="45"/>
      <c r="L27907"/>
      <c r="M27907" s="46"/>
    </row>
    <row r="27908" spans="1:13" x14ac:dyDescent="0.3">
      <c r="A27908"/>
      <c r="B27908"/>
      <c r="C27908" s="29"/>
      <c r="D27908"/>
      <c r="E27908" s="44"/>
      <c r="F27908" s="29"/>
      <c r="G27908" s="45"/>
      <c r="L27908"/>
      <c r="M27908" s="46"/>
    </row>
    <row r="27909" spans="1:13" x14ac:dyDescent="0.3">
      <c r="A27909"/>
      <c r="B27909"/>
      <c r="C27909" s="29"/>
      <c r="D27909"/>
      <c r="E27909" s="44"/>
      <c r="F27909" s="29"/>
      <c r="G27909" s="45"/>
      <c r="L27909"/>
      <c r="M27909" s="46"/>
    </row>
    <row r="27910" spans="1:13" x14ac:dyDescent="0.3">
      <c r="A27910"/>
      <c r="B27910"/>
      <c r="C27910" s="29"/>
      <c r="D27910"/>
      <c r="E27910" s="44"/>
      <c r="F27910" s="29"/>
      <c r="G27910" s="45"/>
      <c r="L27910"/>
      <c r="M27910" s="46"/>
    </row>
    <row r="27911" spans="1:13" x14ac:dyDescent="0.3">
      <c r="A27911"/>
      <c r="B27911"/>
      <c r="C27911" s="29"/>
      <c r="D27911"/>
      <c r="E27911" s="44"/>
      <c r="F27911" s="29"/>
      <c r="G27911" s="45"/>
      <c r="L27911"/>
      <c r="M27911" s="46"/>
    </row>
    <row r="27912" spans="1:13" x14ac:dyDescent="0.3">
      <c r="A27912"/>
      <c r="B27912"/>
      <c r="C27912" s="29"/>
      <c r="D27912"/>
      <c r="E27912" s="44"/>
      <c r="F27912" s="29"/>
      <c r="G27912" s="45"/>
      <c r="L27912"/>
      <c r="M27912" s="46"/>
    </row>
    <row r="27913" spans="1:13" x14ac:dyDescent="0.3">
      <c r="A27913"/>
      <c r="B27913"/>
      <c r="C27913" s="29"/>
      <c r="D27913"/>
      <c r="E27913" s="44"/>
      <c r="F27913" s="29"/>
      <c r="G27913" s="45"/>
      <c r="L27913"/>
      <c r="M27913" s="46"/>
    </row>
    <row r="27914" spans="1:13" x14ac:dyDescent="0.3">
      <c r="A27914"/>
      <c r="B27914"/>
      <c r="C27914" s="29"/>
      <c r="D27914"/>
      <c r="E27914" s="44"/>
      <c r="F27914" s="29"/>
      <c r="G27914" s="45"/>
      <c r="L27914"/>
      <c r="M27914" s="46"/>
    </row>
    <row r="27915" spans="1:13" x14ac:dyDescent="0.3">
      <c r="A27915"/>
      <c r="B27915"/>
      <c r="C27915" s="29"/>
      <c r="D27915"/>
      <c r="E27915" s="44"/>
      <c r="F27915" s="29"/>
      <c r="G27915" s="45"/>
      <c r="L27915"/>
      <c r="M27915" s="46"/>
    </row>
    <row r="27916" spans="1:13" x14ac:dyDescent="0.3">
      <c r="A27916"/>
      <c r="B27916"/>
      <c r="C27916" s="29"/>
      <c r="D27916"/>
      <c r="E27916" s="44"/>
      <c r="F27916" s="29"/>
      <c r="G27916" s="45"/>
      <c r="L27916"/>
      <c r="M27916" s="46"/>
    </row>
    <row r="27917" spans="1:13" x14ac:dyDescent="0.3">
      <c r="A27917"/>
      <c r="B27917"/>
      <c r="C27917" s="29"/>
      <c r="D27917"/>
      <c r="E27917" s="44"/>
      <c r="F27917" s="29"/>
      <c r="G27917" s="45"/>
      <c r="L27917"/>
      <c r="M27917" s="46"/>
    </row>
    <row r="27918" spans="1:13" x14ac:dyDescent="0.3">
      <c r="A27918"/>
      <c r="B27918"/>
      <c r="C27918" s="29"/>
      <c r="D27918"/>
      <c r="E27918" s="44"/>
      <c r="F27918" s="29"/>
      <c r="G27918" s="45"/>
      <c r="L27918"/>
      <c r="M27918" s="46"/>
    </row>
    <row r="27919" spans="1:13" x14ac:dyDescent="0.3">
      <c r="A27919"/>
      <c r="B27919"/>
      <c r="C27919" s="29"/>
      <c r="D27919"/>
      <c r="E27919" s="44"/>
      <c r="F27919" s="29"/>
      <c r="G27919" s="45"/>
      <c r="L27919"/>
      <c r="M27919" s="46"/>
    </row>
    <row r="27920" spans="1:13" x14ac:dyDescent="0.3">
      <c r="A27920"/>
      <c r="B27920"/>
      <c r="C27920" s="29"/>
      <c r="D27920"/>
      <c r="E27920" s="44"/>
      <c r="F27920" s="29"/>
      <c r="G27920" s="45"/>
      <c r="L27920"/>
      <c r="M27920" s="46"/>
    </row>
    <row r="27921" spans="1:13" x14ac:dyDescent="0.3">
      <c r="A27921"/>
      <c r="B27921"/>
      <c r="C27921" s="29"/>
      <c r="D27921"/>
      <c r="E27921" s="44"/>
      <c r="F27921" s="29"/>
      <c r="G27921" s="45"/>
      <c r="L27921"/>
      <c r="M27921" s="46"/>
    </row>
    <row r="27922" spans="1:13" x14ac:dyDescent="0.3">
      <c r="A27922"/>
      <c r="B27922"/>
      <c r="C27922" s="29"/>
      <c r="D27922"/>
      <c r="E27922" s="44"/>
      <c r="F27922" s="29"/>
      <c r="G27922" s="45"/>
      <c r="L27922"/>
      <c r="M27922" s="46"/>
    </row>
    <row r="27923" spans="1:13" x14ac:dyDescent="0.3">
      <c r="A27923"/>
      <c r="B27923"/>
      <c r="C27923" s="29"/>
      <c r="D27923"/>
      <c r="E27923" s="44"/>
      <c r="F27923" s="29"/>
      <c r="G27923" s="45"/>
      <c r="L27923"/>
      <c r="M27923" s="46"/>
    </row>
    <row r="27924" spans="1:13" x14ac:dyDescent="0.3">
      <c r="A27924"/>
      <c r="B27924"/>
      <c r="C27924" s="29"/>
      <c r="D27924"/>
      <c r="E27924" s="44"/>
      <c r="F27924" s="29"/>
      <c r="G27924" s="45"/>
      <c r="L27924"/>
      <c r="M27924" s="46"/>
    </row>
    <row r="27925" spans="1:13" x14ac:dyDescent="0.3">
      <c r="A27925"/>
      <c r="B27925"/>
      <c r="C27925" s="29"/>
      <c r="D27925"/>
      <c r="E27925" s="44"/>
      <c r="F27925" s="29"/>
      <c r="G27925" s="45"/>
      <c r="L27925"/>
      <c r="M27925" s="46"/>
    </row>
    <row r="27926" spans="1:13" x14ac:dyDescent="0.3">
      <c r="A27926"/>
      <c r="B27926"/>
      <c r="C27926" s="29"/>
      <c r="D27926"/>
      <c r="E27926" s="44"/>
      <c r="F27926" s="29"/>
      <c r="G27926" s="45"/>
      <c r="L27926"/>
      <c r="M27926" s="46"/>
    </row>
    <row r="27927" spans="1:13" x14ac:dyDescent="0.3">
      <c r="A27927"/>
      <c r="B27927"/>
      <c r="C27927" s="29"/>
      <c r="D27927"/>
      <c r="E27927" s="44"/>
      <c r="F27927" s="29"/>
      <c r="G27927" s="45"/>
      <c r="L27927"/>
      <c r="M27927" s="46"/>
    </row>
    <row r="27928" spans="1:13" x14ac:dyDescent="0.3">
      <c r="A27928"/>
      <c r="B27928"/>
      <c r="C27928" s="29"/>
      <c r="D27928"/>
      <c r="E27928" s="44"/>
      <c r="F27928" s="29"/>
      <c r="G27928" s="45"/>
      <c r="L27928"/>
      <c r="M27928" s="46"/>
    </row>
    <row r="27929" spans="1:13" x14ac:dyDescent="0.3">
      <c r="A27929"/>
      <c r="B27929"/>
      <c r="C27929" s="29"/>
      <c r="D27929"/>
      <c r="E27929" s="44"/>
      <c r="F27929" s="29"/>
      <c r="G27929" s="45"/>
      <c r="L27929"/>
      <c r="M27929" s="46"/>
    </row>
    <row r="27930" spans="1:13" x14ac:dyDescent="0.3">
      <c r="A27930"/>
      <c r="B27930"/>
      <c r="C27930" s="29"/>
      <c r="D27930"/>
      <c r="E27930" s="44"/>
      <c r="F27930" s="29"/>
      <c r="G27930" s="45"/>
      <c r="L27930"/>
      <c r="M27930" s="46"/>
    </row>
    <row r="27931" spans="1:13" x14ac:dyDescent="0.3">
      <c r="A27931"/>
      <c r="B27931"/>
      <c r="C27931" s="29"/>
      <c r="D27931"/>
      <c r="E27931" s="44"/>
      <c r="F27931" s="29"/>
      <c r="G27931" s="45"/>
      <c r="L27931"/>
      <c r="M27931" s="46"/>
    </row>
    <row r="27932" spans="1:13" x14ac:dyDescent="0.3">
      <c r="A27932"/>
      <c r="B27932"/>
      <c r="C27932" s="29"/>
      <c r="D27932"/>
      <c r="E27932" s="44"/>
      <c r="F27932" s="29"/>
      <c r="G27932" s="45"/>
      <c r="L27932"/>
      <c r="M27932" s="46"/>
    </row>
    <row r="27933" spans="1:13" x14ac:dyDescent="0.3">
      <c r="A27933"/>
      <c r="B27933"/>
      <c r="C27933" s="29"/>
      <c r="D27933"/>
      <c r="E27933" s="44"/>
      <c r="F27933" s="29"/>
      <c r="G27933" s="45"/>
      <c r="L27933"/>
      <c r="M27933" s="46"/>
    </row>
    <row r="27934" spans="1:13" x14ac:dyDescent="0.3">
      <c r="A27934"/>
      <c r="B27934"/>
      <c r="C27934" s="29"/>
      <c r="D27934"/>
      <c r="E27934" s="44"/>
      <c r="F27934" s="29"/>
      <c r="G27934" s="45"/>
      <c r="L27934"/>
      <c r="M27934" s="46"/>
    </row>
    <row r="27935" spans="1:13" x14ac:dyDescent="0.3">
      <c r="A27935"/>
      <c r="B27935"/>
      <c r="C27935" s="29"/>
      <c r="D27935"/>
      <c r="E27935" s="44"/>
      <c r="F27935" s="29"/>
      <c r="G27935" s="45"/>
      <c r="L27935"/>
      <c r="M27935" s="46"/>
    </row>
    <row r="27936" spans="1:13" x14ac:dyDescent="0.3">
      <c r="A27936"/>
      <c r="B27936"/>
      <c r="C27936" s="29"/>
      <c r="D27936"/>
      <c r="E27936" s="44"/>
      <c r="F27936" s="29"/>
      <c r="G27936" s="45"/>
      <c r="L27936"/>
      <c r="M27936" s="46"/>
    </row>
    <row r="27937" spans="1:13" x14ac:dyDescent="0.3">
      <c r="A27937"/>
      <c r="B27937"/>
      <c r="C27937" s="29"/>
      <c r="D27937"/>
      <c r="E27937" s="44"/>
      <c r="F27937" s="29"/>
      <c r="G27937" s="45"/>
      <c r="L27937"/>
      <c r="M27937" s="46"/>
    </row>
    <row r="27938" spans="1:13" x14ac:dyDescent="0.3">
      <c r="A27938"/>
      <c r="B27938"/>
      <c r="C27938" s="29"/>
      <c r="D27938"/>
      <c r="E27938" s="44"/>
      <c r="F27938" s="29"/>
      <c r="G27938" s="45"/>
      <c r="L27938"/>
      <c r="M27938" s="46"/>
    </row>
    <row r="27939" spans="1:13" x14ac:dyDescent="0.3">
      <c r="A27939"/>
      <c r="B27939"/>
      <c r="C27939" s="29"/>
      <c r="D27939"/>
      <c r="E27939" s="44"/>
      <c r="F27939" s="29"/>
      <c r="G27939" s="45"/>
      <c r="L27939"/>
      <c r="M27939" s="46"/>
    </row>
    <row r="27940" spans="1:13" x14ac:dyDescent="0.3">
      <c r="A27940"/>
      <c r="B27940"/>
      <c r="C27940" s="29"/>
      <c r="D27940"/>
      <c r="E27940" s="44"/>
      <c r="F27940" s="29"/>
      <c r="G27940" s="45"/>
      <c r="L27940"/>
      <c r="M27940" s="46"/>
    </row>
    <row r="27941" spans="1:13" x14ac:dyDescent="0.3">
      <c r="A27941"/>
      <c r="B27941"/>
      <c r="C27941" s="29"/>
      <c r="D27941"/>
      <c r="E27941" s="44"/>
      <c r="F27941" s="29"/>
      <c r="G27941" s="45"/>
      <c r="L27941"/>
      <c r="M27941" s="46"/>
    </row>
    <row r="27942" spans="1:13" x14ac:dyDescent="0.3">
      <c r="A27942"/>
      <c r="B27942"/>
      <c r="C27942" s="29"/>
      <c r="D27942"/>
      <c r="E27942" s="44"/>
      <c r="F27942" s="29"/>
      <c r="G27942" s="45"/>
      <c r="L27942"/>
      <c r="M27942" s="46"/>
    </row>
    <row r="27943" spans="1:13" x14ac:dyDescent="0.3">
      <c r="A27943"/>
      <c r="B27943"/>
      <c r="C27943" s="29"/>
      <c r="D27943"/>
      <c r="E27943" s="44"/>
      <c r="F27943" s="29"/>
      <c r="G27943" s="45"/>
      <c r="L27943"/>
      <c r="M27943" s="46"/>
    </row>
    <row r="27944" spans="1:13" x14ac:dyDescent="0.3">
      <c r="A27944"/>
      <c r="B27944"/>
      <c r="C27944" s="29"/>
      <c r="D27944"/>
      <c r="E27944" s="44"/>
      <c r="F27944" s="29"/>
      <c r="G27944" s="45"/>
      <c r="L27944"/>
      <c r="M27944" s="46"/>
    </row>
    <row r="27945" spans="1:13" x14ac:dyDescent="0.3">
      <c r="A27945"/>
      <c r="B27945"/>
      <c r="C27945" s="29"/>
      <c r="D27945"/>
      <c r="E27945" s="44"/>
      <c r="F27945" s="29"/>
      <c r="G27945" s="45"/>
      <c r="L27945"/>
      <c r="M27945" s="46"/>
    </row>
    <row r="27946" spans="1:13" x14ac:dyDescent="0.3">
      <c r="A27946"/>
      <c r="B27946"/>
      <c r="C27946" s="29"/>
      <c r="D27946"/>
      <c r="E27946" s="44"/>
      <c r="F27946" s="29"/>
      <c r="G27946" s="45"/>
      <c r="L27946"/>
      <c r="M27946" s="46"/>
    </row>
    <row r="27947" spans="1:13" x14ac:dyDescent="0.3">
      <c r="A27947"/>
      <c r="B27947"/>
      <c r="C27947" s="29"/>
      <c r="D27947"/>
      <c r="E27947" s="44"/>
      <c r="F27947" s="29"/>
      <c r="G27947" s="45"/>
      <c r="L27947"/>
      <c r="M27947" s="46"/>
    </row>
    <row r="27948" spans="1:13" x14ac:dyDescent="0.3">
      <c r="A27948"/>
      <c r="B27948"/>
      <c r="C27948" s="29"/>
      <c r="D27948"/>
      <c r="E27948" s="44"/>
      <c r="F27948" s="29"/>
      <c r="G27948" s="45"/>
      <c r="L27948"/>
      <c r="M27948" s="46"/>
    </row>
    <row r="27949" spans="1:13" x14ac:dyDescent="0.3">
      <c r="A27949"/>
      <c r="B27949"/>
      <c r="C27949" s="29"/>
      <c r="D27949"/>
      <c r="E27949" s="44"/>
      <c r="F27949" s="29"/>
      <c r="G27949" s="45"/>
      <c r="L27949"/>
      <c r="M27949" s="46"/>
    </row>
    <row r="27950" spans="1:13" x14ac:dyDescent="0.3">
      <c r="A27950"/>
      <c r="B27950"/>
      <c r="C27950" s="29"/>
      <c r="D27950"/>
      <c r="E27950" s="44"/>
      <c r="F27950" s="29"/>
      <c r="G27950" s="45"/>
      <c r="L27950"/>
      <c r="M27950" s="46"/>
    </row>
    <row r="27951" spans="1:13" x14ac:dyDescent="0.3">
      <c r="A27951"/>
      <c r="B27951"/>
      <c r="C27951" s="29"/>
      <c r="D27951"/>
      <c r="E27951" s="44"/>
      <c r="F27951" s="29"/>
      <c r="G27951" s="45"/>
      <c r="L27951"/>
      <c r="M27951" s="46"/>
    </row>
    <row r="27952" spans="1:13" x14ac:dyDescent="0.3">
      <c r="A27952"/>
      <c r="B27952"/>
      <c r="C27952" s="29"/>
      <c r="D27952"/>
      <c r="E27952" s="44"/>
      <c r="F27952" s="29"/>
      <c r="G27952" s="45"/>
      <c r="L27952"/>
      <c r="M27952" s="46"/>
    </row>
    <row r="27953" spans="1:13" x14ac:dyDescent="0.3">
      <c r="A27953"/>
      <c r="B27953"/>
      <c r="C27953" s="29"/>
      <c r="D27953"/>
      <c r="E27953" s="44"/>
      <c r="F27953" s="29"/>
      <c r="G27953" s="45"/>
      <c r="L27953"/>
      <c r="M27953" s="46"/>
    </row>
    <row r="27954" spans="1:13" x14ac:dyDescent="0.3">
      <c r="A27954"/>
      <c r="B27954"/>
      <c r="C27954" s="29"/>
      <c r="D27954"/>
      <c r="E27954" s="44"/>
      <c r="F27954" s="29"/>
      <c r="G27954" s="45"/>
      <c r="L27954"/>
      <c r="M27954" s="46"/>
    </row>
    <row r="27955" spans="1:13" x14ac:dyDescent="0.3">
      <c r="A27955"/>
      <c r="B27955"/>
      <c r="C27955" s="29"/>
      <c r="D27955"/>
      <c r="E27955" s="44"/>
      <c r="F27955" s="29"/>
      <c r="G27955" s="45"/>
      <c r="L27955"/>
      <c r="M27955" s="46"/>
    </row>
    <row r="27956" spans="1:13" x14ac:dyDescent="0.3">
      <c r="A27956"/>
      <c r="B27956"/>
      <c r="C27956" s="29"/>
      <c r="D27956"/>
      <c r="E27956" s="44"/>
      <c r="F27956" s="29"/>
      <c r="G27956" s="45"/>
      <c r="L27956"/>
      <c r="M27956" s="46"/>
    </row>
    <row r="27957" spans="1:13" x14ac:dyDescent="0.3">
      <c r="A27957"/>
      <c r="B27957"/>
      <c r="C27957" s="29"/>
      <c r="D27957"/>
      <c r="E27957" s="44"/>
      <c r="F27957" s="29"/>
      <c r="G27957" s="45"/>
      <c r="L27957"/>
      <c r="M27957" s="46"/>
    </row>
    <row r="27958" spans="1:13" x14ac:dyDescent="0.3">
      <c r="A27958"/>
      <c r="B27958"/>
      <c r="C27958" s="29"/>
      <c r="D27958"/>
      <c r="E27958" s="44"/>
      <c r="F27958" s="29"/>
      <c r="G27958" s="45"/>
      <c r="L27958"/>
      <c r="M27958" s="46"/>
    </row>
    <row r="27959" spans="1:13" x14ac:dyDescent="0.3">
      <c r="A27959"/>
      <c r="B27959"/>
      <c r="C27959" s="29"/>
      <c r="D27959"/>
      <c r="E27959" s="44"/>
      <c r="F27959" s="29"/>
      <c r="G27959" s="45"/>
      <c r="L27959"/>
      <c r="M27959" s="46"/>
    </row>
    <row r="27960" spans="1:13" x14ac:dyDescent="0.3">
      <c r="A27960"/>
      <c r="B27960"/>
      <c r="C27960" s="29"/>
      <c r="D27960"/>
      <c r="E27960" s="44"/>
      <c r="F27960" s="29"/>
      <c r="G27960" s="45"/>
      <c r="L27960"/>
      <c r="M27960" s="46"/>
    </row>
    <row r="27961" spans="1:13" x14ac:dyDescent="0.3">
      <c r="A27961"/>
      <c r="B27961"/>
      <c r="C27961" s="29"/>
      <c r="D27961"/>
      <c r="E27961" s="44"/>
      <c r="F27961" s="29"/>
      <c r="G27961" s="45"/>
      <c r="L27961"/>
      <c r="M27961" s="46"/>
    </row>
    <row r="27962" spans="1:13" x14ac:dyDescent="0.3">
      <c r="A27962"/>
      <c r="B27962"/>
      <c r="C27962" s="29"/>
      <c r="D27962"/>
      <c r="E27962" s="44"/>
      <c r="F27962" s="29"/>
      <c r="G27962" s="45"/>
      <c r="L27962"/>
      <c r="M27962" s="46"/>
    </row>
    <row r="27963" spans="1:13" x14ac:dyDescent="0.3">
      <c r="A27963"/>
      <c r="B27963"/>
      <c r="C27963" s="29"/>
      <c r="D27963"/>
      <c r="E27963" s="44"/>
      <c r="F27963" s="29"/>
      <c r="G27963" s="45"/>
      <c r="L27963"/>
      <c r="M27963" s="46"/>
    </row>
    <row r="27964" spans="1:13" x14ac:dyDescent="0.3">
      <c r="A27964"/>
      <c r="B27964"/>
      <c r="C27964" s="29"/>
      <c r="D27964"/>
      <c r="E27964" s="44"/>
      <c r="F27964" s="29"/>
      <c r="G27964" s="45"/>
      <c r="L27964"/>
      <c r="M27964" s="46"/>
    </row>
    <row r="27965" spans="1:13" x14ac:dyDescent="0.3">
      <c r="A27965"/>
      <c r="B27965"/>
      <c r="C27965" s="29"/>
      <c r="D27965"/>
      <c r="E27965" s="44"/>
      <c r="F27965" s="29"/>
      <c r="G27965" s="45"/>
      <c r="L27965"/>
      <c r="M27965" s="46"/>
    </row>
    <row r="27966" spans="1:13" x14ac:dyDescent="0.3">
      <c r="A27966"/>
      <c r="B27966"/>
      <c r="C27966" s="29"/>
      <c r="D27966"/>
      <c r="E27966" s="44"/>
      <c r="F27966" s="29"/>
      <c r="G27966" s="45"/>
      <c r="L27966"/>
      <c r="M27966" s="46"/>
    </row>
    <row r="27967" spans="1:13" x14ac:dyDescent="0.3">
      <c r="A27967"/>
      <c r="B27967"/>
      <c r="C27967" s="29"/>
      <c r="D27967"/>
      <c r="E27967" s="44"/>
      <c r="F27967" s="29"/>
      <c r="G27967" s="45"/>
      <c r="L27967"/>
      <c r="M27967" s="46"/>
    </row>
    <row r="27968" spans="1:13" x14ac:dyDescent="0.3">
      <c r="A27968"/>
      <c r="B27968"/>
      <c r="C27968" s="29"/>
      <c r="D27968"/>
      <c r="E27968" s="44"/>
      <c r="F27968" s="29"/>
      <c r="G27968" s="45"/>
      <c r="L27968"/>
      <c r="M27968" s="46"/>
    </row>
    <row r="27969" spans="1:13" x14ac:dyDescent="0.3">
      <c r="A27969"/>
      <c r="B27969"/>
      <c r="C27969" s="29"/>
      <c r="D27969"/>
      <c r="E27969" s="44"/>
      <c r="F27969" s="29"/>
      <c r="G27969" s="45"/>
      <c r="L27969"/>
      <c r="M27969" s="46"/>
    </row>
    <row r="27970" spans="1:13" x14ac:dyDescent="0.3">
      <c r="A27970"/>
      <c r="B27970"/>
      <c r="C27970" s="29"/>
      <c r="D27970"/>
      <c r="E27970" s="44"/>
      <c r="F27970" s="29"/>
      <c r="G27970" s="45"/>
      <c r="L27970"/>
      <c r="M27970" s="46"/>
    </row>
    <row r="27971" spans="1:13" x14ac:dyDescent="0.3">
      <c r="A27971"/>
      <c r="B27971"/>
      <c r="C27971" s="29"/>
      <c r="D27971"/>
      <c r="E27971" s="44"/>
      <c r="F27971" s="29"/>
      <c r="G27971" s="45"/>
      <c r="L27971"/>
      <c r="M27971" s="46"/>
    </row>
    <row r="27972" spans="1:13" x14ac:dyDescent="0.3">
      <c r="A27972"/>
      <c r="B27972"/>
      <c r="C27972" s="29"/>
      <c r="D27972"/>
      <c r="E27972" s="44"/>
      <c r="F27972" s="29"/>
      <c r="G27972" s="45"/>
      <c r="L27972"/>
      <c r="M27972" s="46"/>
    </row>
    <row r="27973" spans="1:13" x14ac:dyDescent="0.3">
      <c r="A27973"/>
      <c r="B27973"/>
      <c r="C27973" s="29"/>
      <c r="D27973"/>
      <c r="E27973" s="44"/>
      <c r="F27973" s="29"/>
      <c r="G27973" s="45"/>
      <c r="L27973"/>
      <c r="M27973" s="46"/>
    </row>
    <row r="27974" spans="1:13" x14ac:dyDescent="0.3">
      <c r="A27974"/>
      <c r="B27974"/>
      <c r="C27974" s="29"/>
      <c r="D27974"/>
      <c r="E27974" s="44"/>
      <c r="F27974" s="29"/>
      <c r="G27974" s="45"/>
      <c r="L27974"/>
      <c r="M27974" s="46"/>
    </row>
    <row r="27975" spans="1:13" x14ac:dyDescent="0.3">
      <c r="A27975"/>
      <c r="B27975"/>
      <c r="C27975" s="29"/>
      <c r="D27975"/>
      <c r="E27975" s="44"/>
      <c r="F27975" s="29"/>
      <c r="G27975" s="45"/>
      <c r="L27975"/>
      <c r="M27975" s="46"/>
    </row>
    <row r="27976" spans="1:13" x14ac:dyDescent="0.3">
      <c r="A27976"/>
      <c r="B27976"/>
      <c r="C27976" s="29"/>
      <c r="D27976"/>
      <c r="E27976" s="44"/>
      <c r="F27976" s="29"/>
      <c r="G27976" s="45"/>
      <c r="L27976"/>
      <c r="M27976" s="46"/>
    </row>
    <row r="27977" spans="1:13" x14ac:dyDescent="0.3">
      <c r="A27977"/>
      <c r="B27977"/>
      <c r="C27977" s="29"/>
      <c r="D27977"/>
      <c r="E27977" s="44"/>
      <c r="F27977" s="29"/>
      <c r="G27977" s="45"/>
      <c r="L27977"/>
      <c r="M27977" s="46"/>
    </row>
    <row r="27978" spans="1:13" x14ac:dyDescent="0.3">
      <c r="A27978"/>
      <c r="B27978"/>
      <c r="C27978" s="29"/>
      <c r="D27978"/>
      <c r="E27978" s="44"/>
      <c r="F27978" s="29"/>
      <c r="G27978" s="45"/>
      <c r="L27978"/>
      <c r="M27978" s="46"/>
    </row>
    <row r="27979" spans="1:13" x14ac:dyDescent="0.3">
      <c r="A27979"/>
      <c r="B27979"/>
      <c r="C27979" s="29"/>
      <c r="D27979"/>
      <c r="E27979" s="44"/>
      <c r="F27979" s="29"/>
      <c r="G27979" s="45"/>
      <c r="L27979"/>
      <c r="M27979" s="46"/>
    </row>
    <row r="27980" spans="1:13" x14ac:dyDescent="0.3">
      <c r="A27980"/>
      <c r="B27980"/>
      <c r="C27980" s="29"/>
      <c r="D27980"/>
      <c r="E27980" s="44"/>
      <c r="F27980" s="29"/>
      <c r="G27980" s="45"/>
      <c r="L27980"/>
      <c r="M27980" s="46"/>
    </row>
    <row r="27981" spans="1:13" x14ac:dyDescent="0.3">
      <c r="A27981"/>
      <c r="B27981"/>
      <c r="C27981" s="29"/>
      <c r="D27981"/>
      <c r="E27981" s="44"/>
      <c r="F27981" s="29"/>
      <c r="G27981" s="45"/>
      <c r="L27981"/>
      <c r="M27981" s="46"/>
    </row>
    <row r="27982" spans="1:13" x14ac:dyDescent="0.3">
      <c r="A27982"/>
      <c r="B27982"/>
      <c r="C27982" s="29"/>
      <c r="D27982"/>
      <c r="E27982" s="44"/>
      <c r="F27982" s="29"/>
      <c r="G27982" s="45"/>
      <c r="L27982"/>
      <c r="M27982" s="46"/>
    </row>
    <row r="27983" spans="1:13" x14ac:dyDescent="0.3">
      <c r="A27983"/>
      <c r="B27983"/>
      <c r="C27983" s="29"/>
      <c r="D27983"/>
      <c r="E27983" s="44"/>
      <c r="F27983" s="29"/>
      <c r="G27983" s="45"/>
      <c r="L27983"/>
      <c r="M27983" s="46"/>
    </row>
    <row r="27984" spans="1:13" x14ac:dyDescent="0.3">
      <c r="A27984"/>
      <c r="B27984"/>
      <c r="C27984" s="29"/>
      <c r="D27984"/>
      <c r="E27984" s="44"/>
      <c r="F27984" s="29"/>
      <c r="G27984" s="45"/>
      <c r="L27984"/>
      <c r="M27984" s="46"/>
    </row>
    <row r="27985" spans="1:13" x14ac:dyDescent="0.3">
      <c r="A27985"/>
      <c r="B27985"/>
      <c r="C27985" s="29"/>
      <c r="D27985"/>
      <c r="E27985" s="44"/>
      <c r="F27985" s="29"/>
      <c r="G27985" s="45"/>
      <c r="L27985"/>
      <c r="M27985" s="46"/>
    </row>
    <row r="27986" spans="1:13" x14ac:dyDescent="0.3">
      <c r="A27986"/>
      <c r="B27986"/>
      <c r="C27986" s="29"/>
      <c r="D27986"/>
      <c r="E27986" s="44"/>
      <c r="F27986" s="29"/>
      <c r="G27986" s="45"/>
      <c r="L27986"/>
      <c r="M27986" s="46"/>
    </row>
    <row r="27987" spans="1:13" x14ac:dyDescent="0.3">
      <c r="A27987"/>
      <c r="B27987"/>
      <c r="C27987" s="29"/>
      <c r="D27987"/>
      <c r="E27987" s="44"/>
      <c r="F27987" s="29"/>
      <c r="G27987" s="45"/>
      <c r="L27987"/>
      <c r="M27987" s="46"/>
    </row>
    <row r="27988" spans="1:13" x14ac:dyDescent="0.3">
      <c r="A27988"/>
      <c r="B27988"/>
      <c r="C27988" s="29"/>
      <c r="D27988"/>
      <c r="E27988" s="44"/>
      <c r="F27988" s="29"/>
      <c r="G27988" s="45"/>
      <c r="L27988"/>
      <c r="M27988" s="46"/>
    </row>
    <row r="27989" spans="1:13" x14ac:dyDescent="0.3">
      <c r="A27989"/>
      <c r="B27989"/>
      <c r="C27989" s="29"/>
      <c r="D27989"/>
      <c r="E27989" s="44"/>
      <c r="F27989" s="29"/>
      <c r="G27989" s="45"/>
      <c r="L27989"/>
      <c r="M27989" s="46"/>
    </row>
    <row r="27990" spans="1:13" x14ac:dyDescent="0.3">
      <c r="A27990"/>
      <c r="B27990"/>
      <c r="C27990" s="29"/>
      <c r="D27990"/>
      <c r="E27990" s="44"/>
      <c r="F27990" s="29"/>
      <c r="G27990" s="45"/>
      <c r="L27990"/>
      <c r="M27990" s="46"/>
    </row>
    <row r="27991" spans="1:13" x14ac:dyDescent="0.3">
      <c r="A27991"/>
      <c r="B27991"/>
      <c r="C27991" s="29"/>
      <c r="D27991"/>
      <c r="E27991" s="44"/>
      <c r="F27991" s="29"/>
      <c r="G27991" s="45"/>
      <c r="L27991"/>
      <c r="M27991" s="46"/>
    </row>
    <row r="27992" spans="1:13" x14ac:dyDescent="0.3">
      <c r="A27992"/>
      <c r="B27992"/>
      <c r="C27992" s="29"/>
      <c r="D27992"/>
      <c r="E27992" s="44"/>
      <c r="F27992" s="29"/>
      <c r="G27992" s="45"/>
      <c r="L27992"/>
      <c r="M27992" s="46"/>
    </row>
    <row r="27993" spans="1:13" x14ac:dyDescent="0.3">
      <c r="A27993"/>
      <c r="B27993"/>
      <c r="C27993" s="29"/>
      <c r="D27993"/>
      <c r="E27993" s="44"/>
      <c r="F27993" s="29"/>
      <c r="G27993" s="45"/>
      <c r="L27993"/>
      <c r="M27993" s="46"/>
    </row>
    <row r="27994" spans="1:13" x14ac:dyDescent="0.3">
      <c r="A27994"/>
      <c r="B27994"/>
      <c r="C27994" s="29"/>
      <c r="D27994"/>
      <c r="E27994" s="44"/>
      <c r="F27994" s="29"/>
      <c r="G27994" s="45"/>
      <c r="L27994"/>
      <c r="M27994" s="46"/>
    </row>
    <row r="27995" spans="1:13" x14ac:dyDescent="0.3">
      <c r="A27995"/>
      <c r="B27995"/>
      <c r="C27995" s="29"/>
      <c r="D27995"/>
      <c r="E27995" s="44"/>
      <c r="F27995" s="29"/>
      <c r="G27995" s="45"/>
      <c r="L27995"/>
      <c r="M27995" s="46"/>
    </row>
    <row r="27996" spans="1:13" x14ac:dyDescent="0.3">
      <c r="A27996"/>
      <c r="B27996"/>
      <c r="C27996" s="29"/>
      <c r="D27996"/>
      <c r="E27996" s="44"/>
      <c r="F27996" s="29"/>
      <c r="G27996" s="45"/>
      <c r="L27996"/>
      <c r="M27996" s="46"/>
    </row>
    <row r="27997" spans="1:13" x14ac:dyDescent="0.3">
      <c r="A27997"/>
      <c r="B27997"/>
      <c r="C27997" s="29"/>
      <c r="D27997"/>
      <c r="E27997" s="44"/>
      <c r="F27997" s="29"/>
      <c r="G27997" s="45"/>
      <c r="L27997"/>
      <c r="M27997" s="46"/>
    </row>
    <row r="27998" spans="1:13" x14ac:dyDescent="0.3">
      <c r="A27998"/>
      <c r="B27998"/>
      <c r="C27998" s="29"/>
      <c r="D27998"/>
      <c r="E27998" s="44"/>
      <c r="F27998" s="29"/>
      <c r="G27998" s="45"/>
      <c r="L27998"/>
      <c r="M27998" s="46"/>
    </row>
    <row r="27999" spans="1:13" x14ac:dyDescent="0.3">
      <c r="A27999"/>
      <c r="B27999"/>
      <c r="C27999" s="29"/>
      <c r="D27999"/>
      <c r="E27999" s="44"/>
      <c r="F27999" s="29"/>
      <c r="G27999" s="45"/>
      <c r="L27999"/>
      <c r="M27999" s="46"/>
    </row>
    <row r="28000" spans="1:13" x14ac:dyDescent="0.3">
      <c r="A28000"/>
      <c r="B28000"/>
      <c r="C28000" s="29"/>
      <c r="D28000"/>
      <c r="E28000" s="44"/>
      <c r="F28000" s="29"/>
      <c r="G28000" s="45"/>
      <c r="L28000"/>
      <c r="M28000" s="46"/>
    </row>
    <row r="28001" spans="1:13" x14ac:dyDescent="0.3">
      <c r="A28001"/>
      <c r="B28001"/>
      <c r="C28001" s="29"/>
      <c r="D28001"/>
      <c r="E28001" s="44"/>
      <c r="F28001" s="29"/>
      <c r="G28001" s="45"/>
      <c r="L28001"/>
      <c r="M28001" s="46"/>
    </row>
    <row r="28002" spans="1:13" x14ac:dyDescent="0.3">
      <c r="A28002"/>
      <c r="B28002"/>
      <c r="C28002" s="29"/>
      <c r="D28002"/>
      <c r="E28002" s="44"/>
      <c r="F28002" s="29"/>
      <c r="G28002" s="45"/>
      <c r="L28002"/>
      <c r="M28002" s="46"/>
    </row>
    <row r="28003" spans="1:13" x14ac:dyDescent="0.3">
      <c r="A28003"/>
      <c r="B28003"/>
      <c r="C28003" s="29"/>
      <c r="D28003"/>
      <c r="E28003" s="44"/>
      <c r="F28003" s="29"/>
      <c r="G28003" s="45"/>
      <c r="L28003"/>
      <c r="M28003" s="46"/>
    </row>
    <row r="28004" spans="1:13" x14ac:dyDescent="0.3">
      <c r="A28004"/>
      <c r="B28004"/>
      <c r="C28004" s="29"/>
      <c r="D28004"/>
      <c r="E28004" s="44"/>
      <c r="F28004" s="29"/>
      <c r="G28004" s="45"/>
      <c r="L28004"/>
      <c r="M28004" s="46"/>
    </row>
    <row r="28005" spans="1:13" x14ac:dyDescent="0.3">
      <c r="A28005"/>
      <c r="B28005"/>
      <c r="C28005" s="29"/>
      <c r="D28005"/>
      <c r="E28005" s="44"/>
      <c r="F28005" s="29"/>
      <c r="G28005" s="45"/>
      <c r="L28005"/>
      <c r="M28005" s="46"/>
    </row>
    <row r="28006" spans="1:13" x14ac:dyDescent="0.3">
      <c r="A28006"/>
      <c r="B28006"/>
      <c r="C28006" s="29"/>
      <c r="D28006"/>
      <c r="E28006" s="44"/>
      <c r="F28006" s="29"/>
      <c r="G28006" s="45"/>
      <c r="L28006"/>
      <c r="M28006" s="46"/>
    </row>
    <row r="28007" spans="1:13" x14ac:dyDescent="0.3">
      <c r="A28007"/>
      <c r="B28007"/>
      <c r="C28007" s="29"/>
      <c r="D28007"/>
      <c r="E28007" s="44"/>
      <c r="F28007" s="29"/>
      <c r="G28007" s="45"/>
      <c r="L28007"/>
      <c r="M28007" s="46"/>
    </row>
    <row r="28008" spans="1:13" x14ac:dyDescent="0.3">
      <c r="A28008"/>
      <c r="B28008"/>
      <c r="C28008" s="29"/>
      <c r="D28008"/>
      <c r="E28008" s="44"/>
      <c r="F28008" s="29"/>
      <c r="G28008" s="45"/>
      <c r="L28008"/>
      <c r="M28008" s="46"/>
    </row>
    <row r="28009" spans="1:13" x14ac:dyDescent="0.3">
      <c r="A28009"/>
      <c r="B28009"/>
      <c r="C28009" s="29"/>
      <c r="D28009"/>
      <c r="E28009" s="44"/>
      <c r="F28009" s="29"/>
      <c r="G28009" s="45"/>
      <c r="L28009"/>
      <c r="M28009" s="46"/>
    </row>
    <row r="28010" spans="1:13" x14ac:dyDescent="0.3">
      <c r="A28010"/>
      <c r="B28010"/>
      <c r="C28010" s="29"/>
      <c r="D28010"/>
      <c r="E28010" s="44"/>
      <c r="F28010" s="29"/>
      <c r="G28010" s="45"/>
      <c r="L28010"/>
      <c r="M28010" s="46"/>
    </row>
    <row r="28011" spans="1:13" x14ac:dyDescent="0.3">
      <c r="A28011"/>
      <c r="B28011"/>
      <c r="C28011" s="29"/>
      <c r="D28011"/>
      <c r="E28011" s="44"/>
      <c r="F28011" s="29"/>
      <c r="G28011" s="45"/>
      <c r="L28011"/>
      <c r="M28011" s="46"/>
    </row>
    <row r="28012" spans="1:13" x14ac:dyDescent="0.3">
      <c r="A28012"/>
      <c r="B28012"/>
      <c r="C28012" s="29"/>
      <c r="D28012"/>
      <c r="E28012" s="44"/>
      <c r="F28012" s="29"/>
      <c r="G28012" s="45"/>
      <c r="L28012"/>
      <c r="M28012" s="46"/>
    </row>
    <row r="28013" spans="1:13" x14ac:dyDescent="0.3">
      <c r="A28013"/>
      <c r="B28013"/>
      <c r="C28013" s="29"/>
      <c r="D28013"/>
      <c r="E28013" s="44"/>
      <c r="F28013" s="29"/>
      <c r="G28013" s="45"/>
      <c r="L28013"/>
      <c r="M28013" s="46"/>
    </row>
    <row r="28014" spans="1:13" x14ac:dyDescent="0.3">
      <c r="A28014"/>
      <c r="B28014"/>
      <c r="C28014" s="29"/>
      <c r="D28014"/>
      <c r="E28014" s="44"/>
      <c r="F28014" s="29"/>
      <c r="G28014" s="45"/>
      <c r="L28014"/>
      <c r="M28014" s="46"/>
    </row>
    <row r="28015" spans="1:13" x14ac:dyDescent="0.3">
      <c r="A28015"/>
      <c r="B28015"/>
      <c r="C28015" s="29"/>
      <c r="D28015"/>
      <c r="E28015" s="44"/>
      <c r="F28015" s="29"/>
      <c r="G28015" s="45"/>
      <c r="L28015"/>
      <c r="M28015" s="46"/>
    </row>
    <row r="28016" spans="1:13" x14ac:dyDescent="0.3">
      <c r="A28016"/>
      <c r="B28016"/>
      <c r="C28016" s="29"/>
      <c r="D28016"/>
      <c r="E28016" s="44"/>
      <c r="F28016" s="29"/>
      <c r="G28016" s="45"/>
      <c r="L28016"/>
      <c r="M28016" s="46"/>
    </row>
    <row r="28017" spans="1:13" x14ac:dyDescent="0.3">
      <c r="A28017"/>
      <c r="B28017"/>
      <c r="C28017" s="29"/>
      <c r="D28017"/>
      <c r="E28017" s="44"/>
      <c r="F28017" s="29"/>
      <c r="G28017" s="45"/>
      <c r="L28017"/>
      <c r="M28017" s="46"/>
    </row>
    <row r="28018" spans="1:13" x14ac:dyDescent="0.3">
      <c r="A28018"/>
      <c r="B28018"/>
      <c r="C28018" s="29"/>
      <c r="D28018"/>
      <c r="E28018" s="44"/>
      <c r="F28018" s="29"/>
      <c r="G28018" s="45"/>
      <c r="L28018"/>
      <c r="M28018" s="46"/>
    </row>
    <row r="28019" spans="1:13" x14ac:dyDescent="0.3">
      <c r="A28019"/>
      <c r="B28019"/>
      <c r="C28019" s="29"/>
      <c r="D28019"/>
      <c r="E28019" s="44"/>
      <c r="F28019" s="29"/>
      <c r="G28019" s="45"/>
      <c r="L28019"/>
      <c r="M28019" s="46"/>
    </row>
    <row r="28020" spans="1:13" x14ac:dyDescent="0.3">
      <c r="A28020"/>
      <c r="B28020"/>
      <c r="C28020" s="29"/>
      <c r="D28020"/>
      <c r="E28020" s="44"/>
      <c r="F28020" s="29"/>
      <c r="G28020" s="45"/>
      <c r="L28020"/>
      <c r="M28020" s="46"/>
    </row>
    <row r="28021" spans="1:13" x14ac:dyDescent="0.3">
      <c r="A28021"/>
      <c r="B28021"/>
      <c r="C28021" s="29"/>
      <c r="D28021"/>
      <c r="E28021" s="44"/>
      <c r="F28021" s="29"/>
      <c r="G28021" s="45"/>
      <c r="L28021"/>
      <c r="M28021" s="46"/>
    </row>
    <row r="28022" spans="1:13" x14ac:dyDescent="0.3">
      <c r="A28022"/>
      <c r="B28022"/>
      <c r="C28022" s="29"/>
      <c r="D28022"/>
      <c r="E28022" s="44"/>
      <c r="F28022" s="29"/>
      <c r="G28022" s="45"/>
      <c r="L28022"/>
      <c r="M28022" s="46"/>
    </row>
    <row r="28023" spans="1:13" x14ac:dyDescent="0.3">
      <c r="A28023"/>
      <c r="B28023"/>
      <c r="C28023" s="29"/>
      <c r="D28023"/>
      <c r="E28023" s="44"/>
      <c r="F28023" s="29"/>
      <c r="G28023" s="45"/>
      <c r="L28023"/>
      <c r="M28023" s="46"/>
    </row>
    <row r="28024" spans="1:13" x14ac:dyDescent="0.3">
      <c r="A28024"/>
      <c r="B28024"/>
      <c r="C28024" s="29"/>
      <c r="D28024"/>
      <c r="E28024" s="44"/>
      <c r="F28024" s="29"/>
      <c r="G28024" s="45"/>
      <c r="L28024"/>
      <c r="M28024" s="46"/>
    </row>
    <row r="28025" spans="1:13" x14ac:dyDescent="0.3">
      <c r="A28025"/>
      <c r="B28025"/>
      <c r="C28025" s="29"/>
      <c r="D28025"/>
      <c r="E28025" s="44"/>
      <c r="F28025" s="29"/>
      <c r="G28025" s="45"/>
      <c r="L28025"/>
      <c r="M28025" s="46"/>
    </row>
    <row r="28026" spans="1:13" x14ac:dyDescent="0.3">
      <c r="A28026"/>
      <c r="B28026"/>
      <c r="C28026" s="29"/>
      <c r="D28026"/>
      <c r="E28026" s="44"/>
      <c r="F28026" s="29"/>
      <c r="G28026" s="45"/>
      <c r="L28026"/>
      <c r="M28026" s="46"/>
    </row>
    <row r="28027" spans="1:13" x14ac:dyDescent="0.3">
      <c r="A28027"/>
      <c r="B28027"/>
      <c r="C28027" s="29"/>
      <c r="D28027"/>
      <c r="E28027" s="44"/>
      <c r="F28027" s="29"/>
      <c r="G28027" s="45"/>
      <c r="L28027"/>
      <c r="M28027" s="46"/>
    </row>
    <row r="28028" spans="1:13" x14ac:dyDescent="0.3">
      <c r="A28028"/>
      <c r="B28028"/>
      <c r="C28028" s="29"/>
      <c r="D28028"/>
      <c r="E28028" s="44"/>
      <c r="F28028" s="29"/>
      <c r="G28028" s="45"/>
      <c r="L28028"/>
      <c r="M28028" s="46"/>
    </row>
    <row r="28029" spans="1:13" x14ac:dyDescent="0.3">
      <c r="A28029"/>
      <c r="B28029"/>
      <c r="C28029" s="29"/>
      <c r="D28029"/>
      <c r="E28029" s="44"/>
      <c r="F28029" s="29"/>
      <c r="G28029" s="45"/>
      <c r="L28029"/>
      <c r="M28029" s="46"/>
    </row>
    <row r="28030" spans="1:13" x14ac:dyDescent="0.3">
      <c r="A28030"/>
      <c r="B28030"/>
      <c r="C28030" s="29"/>
      <c r="D28030"/>
      <c r="E28030" s="44"/>
      <c r="F28030" s="29"/>
      <c r="G28030" s="45"/>
      <c r="L28030"/>
      <c r="M28030" s="46"/>
    </row>
    <row r="28031" spans="1:13" x14ac:dyDescent="0.3">
      <c r="A28031"/>
      <c r="B28031"/>
      <c r="C28031" s="29"/>
      <c r="D28031"/>
      <c r="E28031" s="44"/>
      <c r="F28031" s="29"/>
      <c r="G28031" s="45"/>
      <c r="L28031"/>
      <c r="M28031" s="46"/>
    </row>
    <row r="28032" spans="1:13" x14ac:dyDescent="0.3">
      <c r="A28032"/>
      <c r="B28032"/>
      <c r="C28032" s="29"/>
      <c r="D28032"/>
      <c r="E28032" s="44"/>
      <c r="F28032" s="29"/>
      <c r="G28032" s="45"/>
      <c r="L28032"/>
      <c r="M28032" s="46"/>
    </row>
    <row r="28033" spans="1:13" x14ac:dyDescent="0.3">
      <c r="A28033"/>
      <c r="B28033"/>
      <c r="C28033" s="29"/>
      <c r="D28033"/>
      <c r="E28033" s="44"/>
      <c r="F28033" s="29"/>
      <c r="G28033" s="45"/>
      <c r="L28033"/>
      <c r="M28033" s="46"/>
    </row>
    <row r="28034" spans="1:13" x14ac:dyDescent="0.3">
      <c r="A28034"/>
      <c r="B28034"/>
      <c r="C28034" s="29"/>
      <c r="D28034"/>
      <c r="E28034" s="44"/>
      <c r="F28034" s="29"/>
      <c r="G28034" s="45"/>
      <c r="L28034"/>
      <c r="M28034" s="46"/>
    </row>
    <row r="28035" spans="1:13" x14ac:dyDescent="0.3">
      <c r="A28035"/>
      <c r="B28035"/>
      <c r="C28035" s="29"/>
      <c r="D28035"/>
      <c r="E28035" s="44"/>
      <c r="F28035" s="29"/>
      <c r="G28035" s="45"/>
      <c r="L28035"/>
      <c r="M28035" s="46"/>
    </row>
    <row r="28036" spans="1:13" x14ac:dyDescent="0.3">
      <c r="A28036"/>
      <c r="B28036"/>
      <c r="C28036" s="29"/>
      <c r="D28036"/>
      <c r="E28036" s="44"/>
      <c r="F28036" s="29"/>
      <c r="G28036" s="45"/>
      <c r="L28036"/>
      <c r="M28036" s="46"/>
    </row>
    <row r="28037" spans="1:13" x14ac:dyDescent="0.3">
      <c r="A28037"/>
      <c r="B28037"/>
      <c r="C28037" s="29"/>
      <c r="D28037"/>
      <c r="E28037" s="44"/>
      <c r="F28037" s="29"/>
      <c r="G28037" s="45"/>
      <c r="L28037"/>
      <c r="M28037" s="46"/>
    </row>
    <row r="28038" spans="1:13" x14ac:dyDescent="0.3">
      <c r="A28038"/>
      <c r="B28038"/>
      <c r="C28038" s="29"/>
      <c r="D28038"/>
      <c r="E28038" s="44"/>
      <c r="F28038" s="29"/>
      <c r="G28038" s="45"/>
      <c r="L28038"/>
      <c r="M28038" s="46"/>
    </row>
    <row r="28039" spans="1:13" x14ac:dyDescent="0.3">
      <c r="A28039"/>
      <c r="B28039"/>
      <c r="C28039" s="29"/>
      <c r="D28039"/>
      <c r="E28039" s="44"/>
      <c r="F28039" s="29"/>
      <c r="G28039" s="45"/>
      <c r="L28039"/>
      <c r="M28039" s="46"/>
    </row>
    <row r="28040" spans="1:13" x14ac:dyDescent="0.3">
      <c r="A28040"/>
      <c r="B28040"/>
      <c r="C28040" s="29"/>
      <c r="D28040"/>
      <c r="E28040" s="44"/>
      <c r="F28040" s="29"/>
      <c r="G28040" s="45"/>
      <c r="L28040"/>
      <c r="M28040" s="46"/>
    </row>
    <row r="28041" spans="1:13" x14ac:dyDescent="0.3">
      <c r="A28041"/>
      <c r="B28041"/>
      <c r="C28041" s="29"/>
      <c r="D28041"/>
      <c r="E28041" s="44"/>
      <c r="F28041" s="29"/>
      <c r="G28041" s="45"/>
      <c r="L28041"/>
      <c r="M28041" s="46"/>
    </row>
    <row r="28042" spans="1:13" x14ac:dyDescent="0.3">
      <c r="A28042"/>
      <c r="B28042"/>
      <c r="C28042" s="29"/>
      <c r="D28042"/>
      <c r="E28042" s="44"/>
      <c r="F28042" s="29"/>
      <c r="G28042" s="45"/>
      <c r="L28042"/>
      <c r="M28042" s="46"/>
    </row>
    <row r="28043" spans="1:13" x14ac:dyDescent="0.3">
      <c r="A28043"/>
      <c r="B28043"/>
      <c r="C28043" s="29"/>
      <c r="D28043"/>
      <c r="E28043" s="44"/>
      <c r="F28043" s="29"/>
      <c r="G28043" s="45"/>
      <c r="L28043"/>
      <c r="M28043" s="46"/>
    </row>
    <row r="28044" spans="1:13" x14ac:dyDescent="0.3">
      <c r="A28044"/>
      <c r="B28044"/>
      <c r="C28044" s="29"/>
      <c r="D28044"/>
      <c r="E28044" s="44"/>
      <c r="F28044" s="29"/>
      <c r="G28044" s="45"/>
      <c r="L28044"/>
      <c r="M28044" s="46"/>
    </row>
    <row r="28045" spans="1:13" x14ac:dyDescent="0.3">
      <c r="A28045"/>
      <c r="B28045"/>
      <c r="C28045" s="29"/>
      <c r="D28045"/>
      <c r="E28045" s="44"/>
      <c r="F28045" s="29"/>
      <c r="G28045" s="45"/>
      <c r="L28045"/>
      <c r="M28045" s="46"/>
    </row>
    <row r="28046" spans="1:13" x14ac:dyDescent="0.3">
      <c r="A28046"/>
      <c r="B28046"/>
      <c r="C28046" s="29"/>
      <c r="D28046"/>
      <c r="E28046" s="44"/>
      <c r="F28046" s="29"/>
      <c r="G28046" s="45"/>
      <c r="L28046"/>
      <c r="M28046" s="46"/>
    </row>
    <row r="28047" spans="1:13" x14ac:dyDescent="0.3">
      <c r="A28047"/>
      <c r="B28047"/>
      <c r="C28047" s="29"/>
      <c r="D28047"/>
      <c r="E28047" s="44"/>
      <c r="F28047" s="29"/>
      <c r="G28047" s="45"/>
      <c r="L28047"/>
      <c r="M28047" s="46"/>
    </row>
    <row r="28048" spans="1:13" x14ac:dyDescent="0.3">
      <c r="A28048"/>
      <c r="B28048"/>
      <c r="C28048" s="29"/>
      <c r="D28048"/>
      <c r="E28048" s="44"/>
      <c r="F28048" s="29"/>
      <c r="G28048" s="45"/>
      <c r="L28048"/>
      <c r="M28048" s="46"/>
    </row>
    <row r="28049" spans="1:13" x14ac:dyDescent="0.3">
      <c r="A28049"/>
      <c r="B28049"/>
      <c r="C28049" s="29"/>
      <c r="D28049"/>
      <c r="E28049" s="44"/>
      <c r="F28049" s="29"/>
      <c r="G28049" s="45"/>
      <c r="L28049"/>
      <c r="M28049" s="46"/>
    </row>
    <row r="28050" spans="1:13" x14ac:dyDescent="0.3">
      <c r="A28050"/>
      <c r="B28050"/>
      <c r="C28050" s="29"/>
      <c r="D28050"/>
      <c r="E28050" s="44"/>
      <c r="F28050" s="29"/>
      <c r="G28050" s="45"/>
      <c r="L28050"/>
      <c r="M28050" s="46"/>
    </row>
    <row r="28051" spans="1:13" x14ac:dyDescent="0.3">
      <c r="A28051"/>
      <c r="B28051"/>
      <c r="C28051" s="29"/>
      <c r="D28051"/>
      <c r="E28051" s="44"/>
      <c r="F28051" s="29"/>
      <c r="G28051" s="45"/>
      <c r="L28051"/>
      <c r="M28051" s="46"/>
    </row>
    <row r="28052" spans="1:13" x14ac:dyDescent="0.3">
      <c r="A28052"/>
      <c r="B28052"/>
      <c r="C28052" s="29"/>
      <c r="D28052"/>
      <c r="E28052" s="44"/>
      <c r="F28052" s="29"/>
      <c r="G28052" s="45"/>
      <c r="L28052"/>
      <c r="M28052" s="46"/>
    </row>
    <row r="28053" spans="1:13" x14ac:dyDescent="0.3">
      <c r="A28053"/>
      <c r="B28053"/>
      <c r="C28053" s="29"/>
      <c r="D28053"/>
      <c r="E28053" s="44"/>
      <c r="F28053" s="29"/>
      <c r="G28053" s="45"/>
      <c r="L28053"/>
      <c r="M28053" s="46"/>
    </row>
    <row r="28054" spans="1:13" x14ac:dyDescent="0.3">
      <c r="A28054"/>
      <c r="B28054"/>
      <c r="C28054" s="29"/>
      <c r="D28054"/>
      <c r="E28054" s="44"/>
      <c r="F28054" s="29"/>
      <c r="G28054" s="45"/>
      <c r="L28054"/>
      <c r="M28054" s="46"/>
    </row>
    <row r="28055" spans="1:13" x14ac:dyDescent="0.3">
      <c r="A28055"/>
      <c r="B28055"/>
      <c r="C28055" s="29"/>
      <c r="D28055"/>
      <c r="E28055" s="44"/>
      <c r="F28055" s="29"/>
      <c r="G28055" s="45"/>
      <c r="L28055"/>
      <c r="M28055" s="46"/>
    </row>
    <row r="28056" spans="1:13" x14ac:dyDescent="0.3">
      <c r="A28056"/>
      <c r="B28056"/>
      <c r="C28056" s="29"/>
      <c r="D28056"/>
      <c r="E28056" s="44"/>
      <c r="F28056" s="29"/>
      <c r="G28056" s="45"/>
      <c r="L28056"/>
      <c r="M28056" s="46"/>
    </row>
    <row r="28057" spans="1:13" x14ac:dyDescent="0.3">
      <c r="A28057"/>
      <c r="B28057"/>
      <c r="C28057" s="29"/>
      <c r="D28057"/>
      <c r="E28057" s="44"/>
      <c r="F28057" s="29"/>
      <c r="G28057" s="45"/>
      <c r="L28057"/>
      <c r="M28057" s="46"/>
    </row>
    <row r="28058" spans="1:13" x14ac:dyDescent="0.3">
      <c r="A28058"/>
      <c r="B28058"/>
      <c r="C28058" s="29"/>
      <c r="D28058"/>
      <c r="E28058" s="44"/>
      <c r="F28058" s="29"/>
      <c r="G28058" s="45"/>
      <c r="L28058"/>
      <c r="M28058" s="46"/>
    </row>
    <row r="28059" spans="1:13" x14ac:dyDescent="0.3">
      <c r="A28059"/>
      <c r="B28059"/>
      <c r="C28059" s="29"/>
      <c r="D28059"/>
      <c r="E28059" s="44"/>
      <c r="F28059" s="29"/>
      <c r="G28059" s="45"/>
      <c r="L28059"/>
      <c r="M28059" s="46"/>
    </row>
    <row r="28060" spans="1:13" x14ac:dyDescent="0.3">
      <c r="A28060"/>
      <c r="B28060"/>
      <c r="C28060" s="29"/>
      <c r="D28060"/>
      <c r="E28060" s="44"/>
      <c r="F28060" s="29"/>
      <c r="G28060" s="45"/>
      <c r="L28060"/>
      <c r="M28060" s="46"/>
    </row>
    <row r="28061" spans="1:13" x14ac:dyDescent="0.3">
      <c r="A28061"/>
      <c r="B28061"/>
      <c r="C28061" s="29"/>
      <c r="D28061"/>
      <c r="E28061" s="44"/>
      <c r="F28061" s="29"/>
      <c r="G28061" s="45"/>
      <c r="L28061"/>
      <c r="M28061" s="46"/>
    </row>
    <row r="28062" spans="1:13" x14ac:dyDescent="0.3">
      <c r="A28062"/>
      <c r="B28062"/>
      <c r="C28062" s="29"/>
      <c r="D28062"/>
      <c r="E28062" s="44"/>
      <c r="F28062" s="29"/>
      <c r="G28062" s="45"/>
      <c r="L28062"/>
      <c r="M28062" s="46"/>
    </row>
    <row r="28063" spans="1:13" x14ac:dyDescent="0.3">
      <c r="A28063"/>
      <c r="B28063"/>
      <c r="C28063" s="29"/>
      <c r="D28063"/>
      <c r="E28063" s="44"/>
      <c r="F28063" s="29"/>
      <c r="G28063" s="45"/>
      <c r="L28063"/>
      <c r="M28063" s="46"/>
    </row>
    <row r="28064" spans="1:13" x14ac:dyDescent="0.3">
      <c r="A28064"/>
      <c r="B28064"/>
      <c r="C28064" s="29"/>
      <c r="D28064"/>
      <c r="E28064" s="44"/>
      <c r="F28064" s="29"/>
      <c r="G28064" s="45"/>
      <c r="L28064"/>
      <c r="M28064" s="46"/>
    </row>
    <row r="28065" spans="1:13" x14ac:dyDescent="0.3">
      <c r="A28065"/>
      <c r="B28065"/>
      <c r="C28065" s="29"/>
      <c r="D28065"/>
      <c r="E28065" s="44"/>
      <c r="F28065" s="29"/>
      <c r="G28065" s="45"/>
      <c r="L28065"/>
      <c r="M28065" s="46"/>
    </row>
    <row r="28066" spans="1:13" x14ac:dyDescent="0.3">
      <c r="A28066"/>
      <c r="B28066"/>
      <c r="C28066" s="29"/>
      <c r="D28066"/>
      <c r="E28066" s="44"/>
      <c r="F28066" s="29"/>
      <c r="G28066" s="45"/>
      <c r="L28066"/>
      <c r="M28066" s="46"/>
    </row>
    <row r="28067" spans="1:13" x14ac:dyDescent="0.3">
      <c r="A28067"/>
      <c r="B28067"/>
      <c r="C28067" s="29"/>
      <c r="D28067"/>
      <c r="E28067" s="44"/>
      <c r="F28067" s="29"/>
      <c r="G28067" s="45"/>
      <c r="L28067"/>
      <c r="M28067" s="46"/>
    </row>
    <row r="28068" spans="1:13" x14ac:dyDescent="0.3">
      <c r="A28068"/>
      <c r="B28068"/>
      <c r="C28068" s="29"/>
      <c r="D28068"/>
      <c r="E28068" s="44"/>
      <c r="F28068" s="29"/>
      <c r="G28068" s="45"/>
      <c r="L28068"/>
      <c r="M28068" s="46"/>
    </row>
    <row r="28069" spans="1:13" x14ac:dyDescent="0.3">
      <c r="A28069"/>
      <c r="B28069"/>
      <c r="C28069" s="29"/>
      <c r="D28069"/>
      <c r="E28069" s="44"/>
      <c r="F28069" s="29"/>
      <c r="G28069" s="45"/>
      <c r="L28069"/>
      <c r="M28069" s="46"/>
    </row>
    <row r="28070" spans="1:13" x14ac:dyDescent="0.3">
      <c r="A28070"/>
      <c r="B28070"/>
      <c r="C28070" s="29"/>
      <c r="D28070"/>
      <c r="E28070" s="44"/>
      <c r="F28070" s="29"/>
      <c r="G28070" s="45"/>
      <c r="L28070"/>
      <c r="M28070" s="46"/>
    </row>
    <row r="28071" spans="1:13" x14ac:dyDescent="0.3">
      <c r="A28071"/>
      <c r="B28071"/>
      <c r="C28071" s="29"/>
      <c r="D28071"/>
      <c r="E28071" s="44"/>
      <c r="F28071" s="29"/>
      <c r="G28071" s="45"/>
      <c r="L28071"/>
      <c r="M28071" s="46"/>
    </row>
    <row r="28072" spans="1:13" x14ac:dyDescent="0.3">
      <c r="A28072"/>
      <c r="B28072"/>
      <c r="C28072" s="29"/>
      <c r="D28072"/>
      <c r="E28072" s="44"/>
      <c r="F28072" s="29"/>
      <c r="G28072" s="45"/>
      <c r="L28072"/>
      <c r="M28072" s="46"/>
    </row>
    <row r="28073" spans="1:13" x14ac:dyDescent="0.3">
      <c r="A28073"/>
      <c r="B28073"/>
      <c r="C28073" s="29"/>
      <c r="D28073"/>
      <c r="E28073" s="44"/>
      <c r="F28073" s="29"/>
      <c r="G28073" s="45"/>
      <c r="L28073"/>
      <c r="M28073" s="46"/>
    </row>
    <row r="28074" spans="1:13" x14ac:dyDescent="0.3">
      <c r="A28074"/>
      <c r="B28074"/>
      <c r="C28074" s="29"/>
      <c r="D28074"/>
      <c r="E28074" s="44"/>
      <c r="F28074" s="29"/>
      <c r="G28074" s="45"/>
      <c r="L28074"/>
      <c r="M28074" s="46"/>
    </row>
    <row r="28075" spans="1:13" x14ac:dyDescent="0.3">
      <c r="A28075"/>
      <c r="B28075"/>
      <c r="C28075" s="29"/>
      <c r="D28075"/>
      <c r="E28075" s="44"/>
      <c r="F28075" s="29"/>
      <c r="G28075" s="45"/>
      <c r="L28075"/>
      <c r="M28075" s="46"/>
    </row>
    <row r="28076" spans="1:13" x14ac:dyDescent="0.3">
      <c r="A28076"/>
      <c r="B28076"/>
      <c r="C28076" s="29"/>
      <c r="D28076"/>
      <c r="E28076" s="44"/>
      <c r="F28076" s="29"/>
      <c r="G28076" s="45"/>
      <c r="L28076"/>
      <c r="M28076" s="46"/>
    </row>
    <row r="28077" spans="1:13" x14ac:dyDescent="0.3">
      <c r="A28077"/>
      <c r="B28077"/>
      <c r="C28077" s="29"/>
      <c r="D28077"/>
      <c r="E28077" s="44"/>
      <c r="F28077" s="29"/>
      <c r="G28077" s="45"/>
      <c r="L28077"/>
      <c r="M28077" s="46"/>
    </row>
    <row r="28078" spans="1:13" x14ac:dyDescent="0.3">
      <c r="A28078"/>
      <c r="B28078"/>
      <c r="C28078" s="29"/>
      <c r="D28078"/>
      <c r="E28078" s="44"/>
      <c r="F28078" s="29"/>
      <c r="G28078" s="45"/>
      <c r="L28078"/>
      <c r="M28078" s="46"/>
    </row>
    <row r="28079" spans="1:13" x14ac:dyDescent="0.3">
      <c r="A28079"/>
      <c r="B28079"/>
      <c r="C28079" s="29"/>
      <c r="D28079"/>
      <c r="E28079" s="44"/>
      <c r="F28079" s="29"/>
      <c r="G28079" s="45"/>
      <c r="L28079"/>
      <c r="M28079" s="46"/>
    </row>
    <row r="28080" spans="1:13" x14ac:dyDescent="0.3">
      <c r="A28080"/>
      <c r="B28080"/>
      <c r="C28080" s="29"/>
      <c r="D28080"/>
      <c r="E28080" s="44"/>
      <c r="F28080" s="29"/>
      <c r="G28080" s="45"/>
      <c r="L28080"/>
      <c r="M28080" s="46"/>
    </row>
    <row r="28081" spans="1:13" x14ac:dyDescent="0.3">
      <c r="A28081"/>
      <c r="B28081"/>
      <c r="C28081" s="29"/>
      <c r="D28081"/>
      <c r="E28081" s="44"/>
      <c r="F28081" s="29"/>
      <c r="G28081" s="45"/>
      <c r="L28081"/>
      <c r="M28081" s="46"/>
    </row>
    <row r="28082" spans="1:13" x14ac:dyDescent="0.3">
      <c r="A28082"/>
      <c r="B28082"/>
      <c r="C28082" s="29"/>
      <c r="D28082"/>
      <c r="E28082" s="44"/>
      <c r="F28082" s="29"/>
      <c r="G28082" s="45"/>
      <c r="L28082"/>
      <c r="M28082" s="46"/>
    </row>
    <row r="28083" spans="1:13" x14ac:dyDescent="0.3">
      <c r="A28083"/>
      <c r="B28083"/>
      <c r="C28083" s="29"/>
      <c r="D28083"/>
      <c r="E28083" s="44"/>
      <c r="F28083" s="29"/>
      <c r="G28083" s="45"/>
      <c r="L28083"/>
      <c r="M28083" s="46"/>
    </row>
    <row r="28084" spans="1:13" x14ac:dyDescent="0.3">
      <c r="A28084"/>
      <c r="B28084"/>
      <c r="C28084" s="29"/>
      <c r="D28084"/>
      <c r="E28084" s="44"/>
      <c r="F28084" s="29"/>
      <c r="G28084" s="45"/>
      <c r="L28084"/>
      <c r="M28084" s="46"/>
    </row>
    <row r="28085" spans="1:13" x14ac:dyDescent="0.3">
      <c r="A28085"/>
      <c r="B28085"/>
      <c r="C28085" s="29"/>
      <c r="D28085"/>
      <c r="E28085" s="44"/>
      <c r="F28085" s="29"/>
      <c r="G28085" s="45"/>
      <c r="L28085"/>
      <c r="M28085" s="46"/>
    </row>
    <row r="28086" spans="1:13" x14ac:dyDescent="0.3">
      <c r="A28086"/>
      <c r="B28086"/>
      <c r="C28086" s="29"/>
      <c r="D28086"/>
      <c r="E28086" s="44"/>
      <c r="F28086" s="29"/>
      <c r="G28086" s="45"/>
      <c r="L28086"/>
      <c r="M28086" s="46"/>
    </row>
    <row r="28087" spans="1:13" x14ac:dyDescent="0.3">
      <c r="A28087"/>
      <c r="B28087"/>
      <c r="C28087" s="29"/>
      <c r="D28087"/>
      <c r="E28087" s="44"/>
      <c r="F28087" s="29"/>
      <c r="G28087" s="45"/>
      <c r="L28087"/>
      <c r="M28087" s="46"/>
    </row>
    <row r="28088" spans="1:13" x14ac:dyDescent="0.3">
      <c r="A28088"/>
      <c r="B28088"/>
      <c r="C28088" s="29"/>
      <c r="D28088"/>
      <c r="E28088" s="44"/>
      <c r="F28088" s="29"/>
      <c r="G28088" s="45"/>
      <c r="L28088"/>
      <c r="M28088" s="46"/>
    </row>
    <row r="28089" spans="1:13" x14ac:dyDescent="0.3">
      <c r="A28089"/>
      <c r="B28089"/>
      <c r="C28089" s="29"/>
      <c r="D28089"/>
      <c r="E28089" s="44"/>
      <c r="F28089" s="29"/>
      <c r="G28089" s="45"/>
      <c r="L28089"/>
      <c r="M28089" s="46"/>
    </row>
    <row r="28090" spans="1:13" x14ac:dyDescent="0.3">
      <c r="A28090"/>
      <c r="B28090"/>
      <c r="C28090" s="29"/>
      <c r="D28090"/>
      <c r="E28090" s="44"/>
      <c r="F28090" s="29"/>
      <c r="G28090" s="45"/>
      <c r="L28090"/>
      <c r="M28090" s="46"/>
    </row>
    <row r="28091" spans="1:13" x14ac:dyDescent="0.3">
      <c r="A28091"/>
      <c r="B28091"/>
      <c r="C28091" s="29"/>
      <c r="D28091"/>
      <c r="E28091" s="44"/>
      <c r="F28091" s="29"/>
      <c r="G28091" s="45"/>
      <c r="L28091"/>
      <c r="M28091" s="46"/>
    </row>
    <row r="28092" spans="1:13" x14ac:dyDescent="0.3">
      <c r="A28092"/>
      <c r="B28092"/>
      <c r="C28092" s="29"/>
      <c r="D28092"/>
      <c r="E28092" s="44"/>
      <c r="F28092" s="29"/>
      <c r="G28092" s="45"/>
      <c r="L28092"/>
      <c r="M28092" s="46"/>
    </row>
    <row r="28093" spans="1:13" x14ac:dyDescent="0.3">
      <c r="A28093"/>
      <c r="B28093"/>
      <c r="C28093" s="29"/>
      <c r="D28093"/>
      <c r="E28093" s="44"/>
      <c r="F28093" s="29"/>
      <c r="G28093" s="45"/>
      <c r="L28093"/>
      <c r="M28093" s="46"/>
    </row>
    <row r="28094" spans="1:13" x14ac:dyDescent="0.3">
      <c r="A28094"/>
      <c r="B28094"/>
      <c r="C28094" s="29"/>
      <c r="D28094"/>
      <c r="E28094" s="44"/>
      <c r="F28094" s="29"/>
      <c r="G28094" s="45"/>
      <c r="L28094"/>
      <c r="M28094" s="46"/>
    </row>
    <row r="28095" spans="1:13" x14ac:dyDescent="0.3">
      <c r="A28095"/>
      <c r="B28095"/>
      <c r="C28095" s="29"/>
      <c r="D28095"/>
      <c r="E28095" s="44"/>
      <c r="F28095" s="29"/>
      <c r="G28095" s="45"/>
      <c r="L28095"/>
      <c r="M28095" s="46"/>
    </row>
    <row r="28096" spans="1:13" x14ac:dyDescent="0.3">
      <c r="A28096"/>
      <c r="B28096"/>
      <c r="C28096" s="29"/>
      <c r="D28096"/>
      <c r="E28096" s="44"/>
      <c r="F28096" s="29"/>
      <c r="G28096" s="45"/>
      <c r="L28096"/>
      <c r="M28096" s="46"/>
    </row>
    <row r="28097" spans="1:13" x14ac:dyDescent="0.3">
      <c r="A28097"/>
      <c r="B28097"/>
      <c r="C28097" s="29"/>
      <c r="D28097"/>
      <c r="E28097" s="44"/>
      <c r="F28097" s="29"/>
      <c r="G28097" s="45"/>
      <c r="L28097"/>
      <c r="M28097" s="46"/>
    </row>
    <row r="28098" spans="1:13" x14ac:dyDescent="0.3">
      <c r="A28098"/>
      <c r="B28098"/>
      <c r="C28098" s="29"/>
      <c r="D28098"/>
      <c r="E28098" s="44"/>
      <c r="F28098" s="29"/>
      <c r="G28098" s="45"/>
      <c r="L28098"/>
      <c r="M28098" s="46"/>
    </row>
    <row r="28099" spans="1:13" x14ac:dyDescent="0.3">
      <c r="A28099"/>
      <c r="B28099"/>
      <c r="C28099" s="29"/>
      <c r="D28099"/>
      <c r="E28099" s="44"/>
      <c r="F28099" s="29"/>
      <c r="G28099" s="45"/>
      <c r="L28099"/>
      <c r="M28099" s="46"/>
    </row>
    <row r="28100" spans="1:13" x14ac:dyDescent="0.3">
      <c r="A28100"/>
      <c r="B28100"/>
      <c r="C28100" s="29"/>
      <c r="D28100"/>
      <c r="E28100" s="44"/>
      <c r="F28100" s="29"/>
      <c r="G28100" s="45"/>
      <c r="L28100"/>
      <c r="M28100" s="46"/>
    </row>
    <row r="28101" spans="1:13" x14ac:dyDescent="0.3">
      <c r="A28101"/>
      <c r="B28101"/>
      <c r="C28101" s="29"/>
      <c r="D28101"/>
      <c r="E28101" s="44"/>
      <c r="F28101" s="29"/>
      <c r="G28101" s="45"/>
      <c r="L28101"/>
      <c r="M28101" s="46"/>
    </row>
    <row r="28102" spans="1:13" x14ac:dyDescent="0.3">
      <c r="A28102"/>
      <c r="B28102"/>
      <c r="C28102" s="29"/>
      <c r="D28102"/>
      <c r="E28102" s="44"/>
      <c r="F28102" s="29"/>
      <c r="G28102" s="45"/>
      <c r="L28102"/>
      <c r="M28102" s="46"/>
    </row>
    <row r="28103" spans="1:13" x14ac:dyDescent="0.3">
      <c r="A28103"/>
      <c r="B28103"/>
      <c r="C28103" s="29"/>
      <c r="D28103"/>
      <c r="E28103" s="44"/>
      <c r="F28103" s="29"/>
      <c r="G28103" s="45"/>
      <c r="L28103"/>
      <c r="M28103" s="46"/>
    </row>
    <row r="28104" spans="1:13" x14ac:dyDescent="0.3">
      <c r="A28104"/>
      <c r="B28104"/>
      <c r="C28104" s="29"/>
      <c r="D28104"/>
      <c r="E28104" s="44"/>
      <c r="F28104" s="29"/>
      <c r="G28104" s="45"/>
      <c r="L28104"/>
      <c r="M28104" s="46"/>
    </row>
    <row r="28105" spans="1:13" x14ac:dyDescent="0.3">
      <c r="A28105"/>
      <c r="B28105"/>
      <c r="C28105" s="29"/>
      <c r="D28105"/>
      <c r="E28105" s="44"/>
      <c r="F28105" s="29"/>
      <c r="G28105" s="45"/>
      <c r="L28105"/>
      <c r="M28105" s="46"/>
    </row>
    <row r="28106" spans="1:13" x14ac:dyDescent="0.3">
      <c r="A28106"/>
      <c r="B28106"/>
      <c r="C28106" s="29"/>
      <c r="D28106"/>
      <c r="E28106" s="44"/>
      <c r="F28106" s="29"/>
      <c r="G28106" s="45"/>
      <c r="L28106"/>
      <c r="M28106" s="46"/>
    </row>
    <row r="28107" spans="1:13" x14ac:dyDescent="0.3">
      <c r="A28107"/>
      <c r="B28107"/>
      <c r="C28107" s="29"/>
      <c r="D28107"/>
      <c r="E28107" s="44"/>
      <c r="F28107" s="29"/>
      <c r="G28107" s="45"/>
      <c r="L28107"/>
      <c r="M28107" s="46"/>
    </row>
    <row r="28108" spans="1:13" x14ac:dyDescent="0.3">
      <c r="A28108"/>
      <c r="B28108"/>
      <c r="C28108" s="29"/>
      <c r="D28108"/>
      <c r="E28108" s="44"/>
      <c r="F28108" s="29"/>
      <c r="G28108" s="45"/>
      <c r="L28108"/>
      <c r="M28108" s="46"/>
    </row>
    <row r="28109" spans="1:13" x14ac:dyDescent="0.3">
      <c r="A28109"/>
      <c r="B28109"/>
      <c r="C28109" s="29"/>
      <c r="D28109"/>
      <c r="E28109" s="44"/>
      <c r="F28109" s="29"/>
      <c r="G28109" s="45"/>
      <c r="L28109"/>
      <c r="M28109" s="46"/>
    </row>
    <row r="28110" spans="1:13" x14ac:dyDescent="0.3">
      <c r="A28110"/>
      <c r="B28110"/>
      <c r="C28110" s="29"/>
      <c r="D28110"/>
      <c r="E28110" s="44"/>
      <c r="F28110" s="29"/>
      <c r="G28110" s="45"/>
      <c r="L28110"/>
      <c r="M28110" s="46"/>
    </row>
    <row r="28111" spans="1:13" x14ac:dyDescent="0.3">
      <c r="A28111"/>
      <c r="B28111"/>
      <c r="C28111" s="29"/>
      <c r="D28111"/>
      <c r="E28111" s="44"/>
      <c r="F28111" s="29"/>
      <c r="G28111" s="45"/>
      <c r="L28111"/>
      <c r="M28111" s="46"/>
    </row>
    <row r="28112" spans="1:13" x14ac:dyDescent="0.3">
      <c r="A28112"/>
      <c r="B28112"/>
      <c r="C28112" s="29"/>
      <c r="D28112"/>
      <c r="E28112" s="44"/>
      <c r="F28112" s="29"/>
      <c r="G28112" s="45"/>
      <c r="L28112"/>
      <c r="M28112" s="46"/>
    </row>
    <row r="28113" spans="1:13" x14ac:dyDescent="0.3">
      <c r="A28113"/>
      <c r="B28113"/>
      <c r="C28113" s="29"/>
      <c r="D28113"/>
      <c r="E28113" s="44"/>
      <c r="F28113" s="29"/>
      <c r="G28113" s="45"/>
      <c r="L28113"/>
      <c r="M28113" s="46"/>
    </row>
    <row r="28114" spans="1:13" x14ac:dyDescent="0.3">
      <c r="A28114"/>
      <c r="B28114"/>
      <c r="C28114" s="29"/>
      <c r="D28114"/>
      <c r="E28114" s="44"/>
      <c r="F28114" s="29"/>
      <c r="G28114" s="45"/>
      <c r="L28114"/>
      <c r="M28114" s="46"/>
    </row>
    <row r="28115" spans="1:13" x14ac:dyDescent="0.3">
      <c r="A28115"/>
      <c r="B28115"/>
      <c r="C28115" s="29"/>
      <c r="D28115"/>
      <c r="E28115" s="44"/>
      <c r="F28115" s="29"/>
      <c r="G28115" s="45"/>
      <c r="L28115"/>
      <c r="M28115" s="46"/>
    </row>
    <row r="28116" spans="1:13" x14ac:dyDescent="0.3">
      <c r="A28116"/>
      <c r="B28116"/>
      <c r="C28116" s="29"/>
      <c r="D28116"/>
      <c r="E28116" s="44"/>
      <c r="F28116" s="29"/>
      <c r="G28116" s="45"/>
      <c r="L28116"/>
      <c r="M28116" s="46"/>
    </row>
    <row r="28117" spans="1:13" x14ac:dyDescent="0.3">
      <c r="A28117"/>
      <c r="B28117"/>
      <c r="C28117" s="29"/>
      <c r="D28117"/>
      <c r="E28117" s="44"/>
      <c r="F28117" s="29"/>
      <c r="G28117" s="45"/>
      <c r="L28117"/>
      <c r="M28117" s="46"/>
    </row>
    <row r="28118" spans="1:13" x14ac:dyDescent="0.3">
      <c r="A28118"/>
      <c r="B28118"/>
      <c r="C28118" s="29"/>
      <c r="D28118"/>
      <c r="E28118" s="44"/>
      <c r="F28118" s="29"/>
      <c r="G28118" s="45"/>
      <c r="L28118"/>
      <c r="M28118" s="46"/>
    </row>
    <row r="28119" spans="1:13" x14ac:dyDescent="0.3">
      <c r="A28119"/>
      <c r="B28119"/>
      <c r="C28119" s="29"/>
      <c r="D28119"/>
      <c r="E28119" s="44"/>
      <c r="F28119" s="29"/>
      <c r="G28119" s="45"/>
      <c r="L28119"/>
      <c r="M28119" s="46"/>
    </row>
    <row r="28120" spans="1:13" x14ac:dyDescent="0.3">
      <c r="A28120"/>
      <c r="B28120"/>
      <c r="C28120" s="29"/>
      <c r="D28120"/>
      <c r="E28120" s="44"/>
      <c r="F28120" s="29"/>
      <c r="G28120" s="45"/>
      <c r="L28120"/>
      <c r="M28120" s="46"/>
    </row>
    <row r="28121" spans="1:13" x14ac:dyDescent="0.3">
      <c r="A28121"/>
      <c r="B28121"/>
      <c r="C28121" s="29"/>
      <c r="D28121"/>
      <c r="E28121" s="44"/>
      <c r="F28121" s="29"/>
      <c r="G28121" s="45"/>
      <c r="L28121"/>
      <c r="M28121" s="46"/>
    </row>
    <row r="28122" spans="1:13" x14ac:dyDescent="0.3">
      <c r="A28122"/>
      <c r="B28122"/>
      <c r="C28122" s="29"/>
      <c r="D28122"/>
      <c r="E28122" s="44"/>
      <c r="F28122" s="29"/>
      <c r="G28122" s="45"/>
      <c r="L28122"/>
      <c r="M28122" s="46"/>
    </row>
    <row r="28123" spans="1:13" x14ac:dyDescent="0.3">
      <c r="A28123"/>
      <c r="B28123"/>
      <c r="C28123" s="29"/>
      <c r="D28123"/>
      <c r="E28123" s="44"/>
      <c r="F28123" s="29"/>
      <c r="G28123" s="45"/>
      <c r="L28123"/>
      <c r="M28123" s="46"/>
    </row>
    <row r="28124" spans="1:13" x14ac:dyDescent="0.3">
      <c r="A28124"/>
      <c r="B28124"/>
      <c r="C28124" s="29"/>
      <c r="D28124"/>
      <c r="E28124" s="44"/>
      <c r="F28124" s="29"/>
      <c r="G28124" s="45"/>
      <c r="L28124"/>
      <c r="M28124" s="46"/>
    </row>
    <row r="28125" spans="1:13" x14ac:dyDescent="0.3">
      <c r="A28125"/>
      <c r="B28125"/>
      <c r="C28125" s="29"/>
      <c r="D28125"/>
      <c r="E28125" s="44"/>
      <c r="F28125" s="29"/>
      <c r="G28125" s="45"/>
      <c r="L28125"/>
      <c r="M28125" s="46"/>
    </row>
    <row r="28126" spans="1:13" x14ac:dyDescent="0.3">
      <c r="A28126"/>
      <c r="B28126"/>
      <c r="C28126" s="29"/>
      <c r="D28126"/>
      <c r="E28126" s="44"/>
      <c r="F28126" s="29"/>
      <c r="G28126" s="45"/>
      <c r="L28126"/>
      <c r="M28126" s="46"/>
    </row>
    <row r="28127" spans="1:13" x14ac:dyDescent="0.3">
      <c r="A28127"/>
      <c r="B28127"/>
      <c r="C28127" s="29"/>
      <c r="D28127"/>
      <c r="E28127" s="44"/>
      <c r="F28127" s="29"/>
      <c r="G28127" s="45"/>
      <c r="L28127"/>
      <c r="M28127" s="46"/>
    </row>
    <row r="28128" spans="1:13" x14ac:dyDescent="0.3">
      <c r="A28128"/>
      <c r="B28128"/>
      <c r="C28128" s="29"/>
      <c r="D28128"/>
      <c r="E28128" s="44"/>
      <c r="F28128" s="29"/>
      <c r="G28128" s="45"/>
      <c r="L28128"/>
      <c r="M28128" s="46"/>
    </row>
    <row r="28129" spans="1:13" x14ac:dyDescent="0.3">
      <c r="A28129"/>
      <c r="B28129"/>
      <c r="C28129" s="29"/>
      <c r="D28129"/>
      <c r="E28129" s="44"/>
      <c r="F28129" s="29"/>
      <c r="G28129" s="45"/>
      <c r="L28129"/>
      <c r="M28129" s="46"/>
    </row>
    <row r="28130" spans="1:13" x14ac:dyDescent="0.3">
      <c r="A28130"/>
      <c r="B28130"/>
      <c r="C28130" s="29"/>
      <c r="D28130"/>
      <c r="E28130" s="44"/>
      <c r="F28130" s="29"/>
      <c r="G28130" s="45"/>
      <c r="L28130"/>
      <c r="M28130" s="46"/>
    </row>
    <row r="28131" spans="1:13" x14ac:dyDescent="0.3">
      <c r="A28131"/>
      <c r="B28131"/>
      <c r="C28131" s="29"/>
      <c r="D28131"/>
      <c r="E28131" s="44"/>
      <c r="F28131" s="29"/>
      <c r="G28131" s="45"/>
      <c r="L28131"/>
      <c r="M28131" s="46"/>
    </row>
    <row r="28132" spans="1:13" x14ac:dyDescent="0.3">
      <c r="A28132"/>
      <c r="B28132"/>
      <c r="C28132" s="29"/>
      <c r="D28132"/>
      <c r="E28132" s="44"/>
      <c r="F28132" s="29"/>
      <c r="G28132" s="45"/>
      <c r="L28132"/>
      <c r="M28132" s="46"/>
    </row>
    <row r="28133" spans="1:13" x14ac:dyDescent="0.3">
      <c r="A28133"/>
      <c r="B28133"/>
      <c r="C28133" s="29"/>
      <c r="D28133"/>
      <c r="E28133" s="44"/>
      <c r="F28133" s="29"/>
      <c r="G28133" s="45"/>
      <c r="L28133"/>
      <c r="M28133" s="46"/>
    </row>
    <row r="28134" spans="1:13" x14ac:dyDescent="0.3">
      <c r="A28134"/>
      <c r="B28134"/>
      <c r="C28134" s="29"/>
      <c r="D28134"/>
      <c r="E28134" s="44"/>
      <c r="F28134" s="29"/>
      <c r="G28134" s="45"/>
      <c r="L28134"/>
      <c r="M28134" s="46"/>
    </row>
    <row r="28135" spans="1:13" x14ac:dyDescent="0.3">
      <c r="A28135"/>
      <c r="B28135"/>
      <c r="C28135" s="29"/>
      <c r="D28135"/>
      <c r="E28135" s="44"/>
      <c r="F28135" s="29"/>
      <c r="G28135" s="45"/>
      <c r="L28135"/>
      <c r="M28135" s="46"/>
    </row>
    <row r="28136" spans="1:13" x14ac:dyDescent="0.3">
      <c r="A28136"/>
      <c r="B28136"/>
      <c r="C28136" s="29"/>
      <c r="D28136"/>
      <c r="E28136" s="44"/>
      <c r="F28136" s="29"/>
      <c r="G28136" s="45"/>
      <c r="L28136"/>
      <c r="M28136" s="46"/>
    </row>
    <row r="28137" spans="1:13" x14ac:dyDescent="0.3">
      <c r="A28137"/>
      <c r="B28137"/>
      <c r="C28137" s="29"/>
      <c r="D28137"/>
      <c r="E28137" s="44"/>
      <c r="F28137" s="29"/>
      <c r="G28137" s="45"/>
      <c r="L28137"/>
      <c r="M28137" s="46"/>
    </row>
    <row r="28138" spans="1:13" x14ac:dyDescent="0.3">
      <c r="A28138"/>
      <c r="B28138"/>
      <c r="C28138" s="29"/>
      <c r="D28138"/>
      <c r="E28138" s="44"/>
      <c r="F28138" s="29"/>
      <c r="G28138" s="45"/>
      <c r="L28138"/>
      <c r="M28138" s="46"/>
    </row>
    <row r="28139" spans="1:13" x14ac:dyDescent="0.3">
      <c r="A28139"/>
      <c r="B28139"/>
      <c r="C28139" s="29"/>
      <c r="D28139"/>
      <c r="E28139" s="44"/>
      <c r="F28139" s="29"/>
      <c r="G28139" s="45"/>
      <c r="L28139"/>
      <c r="M28139" s="46"/>
    </row>
    <row r="28140" spans="1:13" x14ac:dyDescent="0.3">
      <c r="A28140"/>
      <c r="B28140"/>
      <c r="C28140" s="29"/>
      <c r="D28140"/>
      <c r="E28140" s="44"/>
      <c r="F28140" s="29"/>
      <c r="G28140" s="45"/>
      <c r="L28140"/>
      <c r="M28140" s="46"/>
    </row>
    <row r="28141" spans="1:13" x14ac:dyDescent="0.3">
      <c r="A28141"/>
      <c r="B28141"/>
      <c r="C28141" s="29"/>
      <c r="D28141"/>
      <c r="E28141" s="44"/>
      <c r="F28141" s="29"/>
      <c r="G28141" s="45"/>
      <c r="L28141"/>
      <c r="M28141" s="46"/>
    </row>
    <row r="28142" spans="1:13" x14ac:dyDescent="0.3">
      <c r="A28142"/>
      <c r="B28142"/>
      <c r="C28142" s="29"/>
      <c r="D28142"/>
      <c r="E28142" s="44"/>
      <c r="F28142" s="29"/>
      <c r="G28142" s="45"/>
      <c r="L28142"/>
      <c r="M28142" s="46"/>
    </row>
    <row r="28143" spans="1:13" x14ac:dyDescent="0.3">
      <c r="A28143"/>
      <c r="B28143"/>
      <c r="C28143" s="29"/>
      <c r="D28143"/>
      <c r="E28143" s="44"/>
      <c r="F28143" s="29"/>
      <c r="G28143" s="45"/>
      <c r="L28143"/>
      <c r="M28143" s="46"/>
    </row>
    <row r="28144" spans="1:13" x14ac:dyDescent="0.3">
      <c r="A28144"/>
      <c r="B28144"/>
      <c r="C28144" s="29"/>
      <c r="D28144"/>
      <c r="E28144" s="44"/>
      <c r="F28144" s="29"/>
      <c r="G28144" s="45"/>
      <c r="L28144"/>
      <c r="M28144" s="46"/>
    </row>
    <row r="28145" spans="1:13" x14ac:dyDescent="0.3">
      <c r="A28145"/>
      <c r="B28145"/>
      <c r="C28145" s="29"/>
      <c r="D28145"/>
      <c r="E28145" s="44"/>
      <c r="F28145" s="29"/>
      <c r="G28145" s="45"/>
      <c r="L28145"/>
      <c r="M28145" s="46"/>
    </row>
    <row r="28146" spans="1:13" x14ac:dyDescent="0.3">
      <c r="A28146"/>
      <c r="B28146"/>
      <c r="C28146" s="29"/>
      <c r="D28146"/>
      <c r="E28146" s="44"/>
      <c r="F28146" s="29"/>
      <c r="G28146" s="45"/>
      <c r="L28146"/>
      <c r="M28146" s="46"/>
    </row>
    <row r="28147" spans="1:13" x14ac:dyDescent="0.3">
      <c r="A28147"/>
      <c r="B28147"/>
      <c r="C28147" s="29"/>
      <c r="D28147"/>
      <c r="E28147" s="44"/>
      <c r="F28147" s="29"/>
      <c r="G28147" s="45"/>
      <c r="L28147"/>
      <c r="M28147" s="46"/>
    </row>
    <row r="28148" spans="1:13" x14ac:dyDescent="0.3">
      <c r="A28148"/>
      <c r="B28148"/>
      <c r="C28148" s="29"/>
      <c r="D28148"/>
      <c r="E28148" s="44"/>
      <c r="F28148" s="29"/>
      <c r="G28148" s="45"/>
      <c r="L28148"/>
      <c r="M28148" s="46"/>
    </row>
    <row r="28149" spans="1:13" x14ac:dyDescent="0.3">
      <c r="A28149"/>
      <c r="B28149"/>
      <c r="C28149" s="29"/>
      <c r="D28149"/>
      <c r="E28149" s="44"/>
      <c r="F28149" s="29"/>
      <c r="G28149" s="45"/>
      <c r="L28149"/>
      <c r="M28149" s="46"/>
    </row>
    <row r="28150" spans="1:13" x14ac:dyDescent="0.3">
      <c r="A28150"/>
      <c r="B28150"/>
      <c r="C28150" s="29"/>
      <c r="D28150"/>
      <c r="E28150" s="44"/>
      <c r="F28150" s="29"/>
      <c r="G28150" s="45"/>
      <c r="L28150"/>
      <c r="M28150" s="46"/>
    </row>
    <row r="28151" spans="1:13" x14ac:dyDescent="0.3">
      <c r="A28151"/>
      <c r="B28151"/>
      <c r="C28151" s="29"/>
      <c r="D28151"/>
      <c r="E28151" s="44"/>
      <c r="F28151" s="29"/>
      <c r="G28151" s="45"/>
      <c r="L28151"/>
      <c r="M28151" s="46"/>
    </row>
    <row r="28152" spans="1:13" x14ac:dyDescent="0.3">
      <c r="A28152"/>
      <c r="B28152"/>
      <c r="C28152" s="29"/>
      <c r="D28152"/>
      <c r="E28152" s="44"/>
      <c r="F28152" s="29"/>
      <c r="G28152" s="45"/>
      <c r="L28152"/>
      <c r="M28152" s="46"/>
    </row>
    <row r="28153" spans="1:13" x14ac:dyDescent="0.3">
      <c r="A28153"/>
      <c r="B28153"/>
      <c r="C28153" s="29"/>
      <c r="D28153"/>
      <c r="E28153" s="44"/>
      <c r="F28153" s="29"/>
      <c r="G28153" s="45"/>
      <c r="L28153"/>
      <c r="M28153" s="46"/>
    </row>
    <row r="28154" spans="1:13" x14ac:dyDescent="0.3">
      <c r="A28154"/>
      <c r="B28154"/>
      <c r="C28154" s="29"/>
      <c r="D28154"/>
      <c r="E28154" s="44"/>
      <c r="F28154" s="29"/>
      <c r="G28154" s="45"/>
      <c r="L28154"/>
      <c r="M28154" s="46"/>
    </row>
    <row r="28155" spans="1:13" x14ac:dyDescent="0.3">
      <c r="A28155"/>
      <c r="B28155"/>
      <c r="C28155" s="29"/>
      <c r="D28155"/>
      <c r="E28155" s="44"/>
      <c r="F28155" s="29"/>
      <c r="G28155" s="45"/>
      <c r="L28155"/>
      <c r="M28155" s="46"/>
    </row>
    <row r="28156" spans="1:13" x14ac:dyDescent="0.3">
      <c r="A28156"/>
      <c r="B28156"/>
      <c r="C28156" s="29"/>
      <c r="D28156"/>
      <c r="E28156" s="44"/>
      <c r="F28156" s="29"/>
      <c r="G28156" s="45"/>
      <c r="L28156"/>
      <c r="M28156" s="46"/>
    </row>
    <row r="28157" spans="1:13" x14ac:dyDescent="0.3">
      <c r="A28157"/>
      <c r="B28157"/>
      <c r="C28157" s="29"/>
      <c r="D28157"/>
      <c r="E28157" s="44"/>
      <c r="F28157" s="29"/>
      <c r="G28157" s="45"/>
      <c r="L28157"/>
      <c r="M28157" s="46"/>
    </row>
    <row r="28158" spans="1:13" x14ac:dyDescent="0.3">
      <c r="A28158"/>
      <c r="B28158"/>
      <c r="C28158" s="29"/>
      <c r="D28158"/>
      <c r="E28158" s="44"/>
      <c r="F28158" s="29"/>
      <c r="G28158" s="45"/>
      <c r="L28158"/>
      <c r="M28158" s="46"/>
    </row>
    <row r="28159" spans="1:13" x14ac:dyDescent="0.3">
      <c r="A28159"/>
      <c r="B28159"/>
      <c r="C28159" s="29"/>
      <c r="D28159"/>
      <c r="E28159" s="44"/>
      <c r="F28159" s="29"/>
      <c r="G28159" s="45"/>
      <c r="L28159"/>
      <c r="M28159" s="46"/>
    </row>
    <row r="28160" spans="1:13" x14ac:dyDescent="0.3">
      <c r="A28160"/>
      <c r="B28160"/>
      <c r="C28160" s="29"/>
      <c r="D28160"/>
      <c r="E28160" s="44"/>
      <c r="F28160" s="29"/>
      <c r="G28160" s="45"/>
      <c r="L28160"/>
      <c r="M28160" s="46"/>
    </row>
    <row r="28161" spans="1:13" x14ac:dyDescent="0.3">
      <c r="A28161"/>
      <c r="B28161"/>
      <c r="C28161" s="29"/>
      <c r="D28161"/>
      <c r="E28161" s="44"/>
      <c r="F28161" s="29"/>
      <c r="G28161" s="45"/>
      <c r="L28161"/>
      <c r="M28161" s="46"/>
    </row>
    <row r="28162" spans="1:13" x14ac:dyDescent="0.3">
      <c r="A28162"/>
      <c r="B28162"/>
      <c r="C28162" s="29"/>
      <c r="D28162"/>
      <c r="E28162" s="44"/>
      <c r="F28162" s="29"/>
      <c r="G28162" s="45"/>
      <c r="L28162"/>
      <c r="M28162" s="46"/>
    </row>
    <row r="28163" spans="1:13" x14ac:dyDescent="0.3">
      <c r="A28163"/>
      <c r="B28163"/>
      <c r="C28163" s="29"/>
      <c r="D28163"/>
      <c r="E28163" s="44"/>
      <c r="F28163" s="29"/>
      <c r="G28163" s="45"/>
      <c r="L28163"/>
      <c r="M28163" s="46"/>
    </row>
    <row r="28164" spans="1:13" x14ac:dyDescent="0.3">
      <c r="A28164"/>
      <c r="B28164"/>
      <c r="C28164" s="29"/>
      <c r="D28164"/>
      <c r="E28164" s="44"/>
      <c r="F28164" s="29"/>
      <c r="G28164" s="45"/>
      <c r="L28164"/>
      <c r="M28164" s="46"/>
    </row>
    <row r="28165" spans="1:13" x14ac:dyDescent="0.3">
      <c r="A28165"/>
      <c r="B28165"/>
      <c r="C28165" s="29"/>
      <c r="D28165"/>
      <c r="E28165" s="44"/>
      <c r="F28165" s="29"/>
      <c r="G28165" s="45"/>
      <c r="L28165"/>
      <c r="M28165" s="46"/>
    </row>
    <row r="28166" spans="1:13" x14ac:dyDescent="0.3">
      <c r="A28166"/>
      <c r="B28166"/>
      <c r="C28166" s="29"/>
      <c r="D28166"/>
      <c r="E28166" s="44"/>
      <c r="F28166" s="29"/>
      <c r="G28166" s="45"/>
      <c r="L28166"/>
      <c r="M28166" s="46"/>
    </row>
    <row r="28167" spans="1:13" x14ac:dyDescent="0.3">
      <c r="A28167"/>
      <c r="B28167"/>
      <c r="C28167" s="29"/>
      <c r="D28167"/>
      <c r="E28167" s="44"/>
      <c r="F28167" s="29"/>
      <c r="G28167" s="45"/>
      <c r="L28167"/>
      <c r="M28167" s="46"/>
    </row>
    <row r="28168" spans="1:13" x14ac:dyDescent="0.3">
      <c r="A28168"/>
      <c r="B28168"/>
      <c r="C28168" s="29"/>
      <c r="D28168"/>
      <c r="E28168" s="44"/>
      <c r="F28168" s="29"/>
      <c r="G28168" s="45"/>
      <c r="L28168"/>
      <c r="M28168" s="46"/>
    </row>
    <row r="28169" spans="1:13" x14ac:dyDescent="0.3">
      <c r="A28169"/>
      <c r="B28169"/>
      <c r="C28169" s="29"/>
      <c r="D28169"/>
      <c r="E28169" s="44"/>
      <c r="F28169" s="29"/>
      <c r="G28169" s="45"/>
      <c r="L28169"/>
      <c r="M28169" s="46"/>
    </row>
    <row r="28170" spans="1:13" x14ac:dyDescent="0.3">
      <c r="A28170"/>
      <c r="B28170"/>
      <c r="C28170" s="29"/>
      <c r="D28170"/>
      <c r="E28170" s="44"/>
      <c r="F28170" s="29"/>
      <c r="G28170" s="45"/>
      <c r="L28170"/>
      <c r="M28170" s="46"/>
    </row>
    <row r="28171" spans="1:13" x14ac:dyDescent="0.3">
      <c r="A28171"/>
      <c r="B28171"/>
      <c r="C28171" s="29"/>
      <c r="D28171"/>
      <c r="E28171" s="44"/>
      <c r="F28171" s="29"/>
      <c r="G28171" s="45"/>
      <c r="L28171"/>
      <c r="M28171" s="46"/>
    </row>
    <row r="28172" spans="1:13" x14ac:dyDescent="0.3">
      <c r="A28172"/>
      <c r="B28172"/>
      <c r="C28172" s="29"/>
      <c r="D28172"/>
      <c r="E28172" s="44"/>
      <c r="F28172" s="29"/>
      <c r="G28172" s="45"/>
      <c r="L28172"/>
      <c r="M28172" s="46"/>
    </row>
    <row r="28173" spans="1:13" x14ac:dyDescent="0.3">
      <c r="A28173"/>
      <c r="B28173"/>
      <c r="C28173" s="29"/>
      <c r="D28173"/>
      <c r="E28173" s="44"/>
      <c r="F28173" s="29"/>
      <c r="G28173" s="45"/>
      <c r="L28173"/>
      <c r="M28173" s="46"/>
    </row>
    <row r="28174" spans="1:13" x14ac:dyDescent="0.3">
      <c r="A28174"/>
      <c r="B28174"/>
      <c r="C28174" s="29"/>
      <c r="D28174"/>
      <c r="E28174" s="44"/>
      <c r="F28174" s="29"/>
      <c r="G28174" s="45"/>
      <c r="L28174"/>
      <c r="M28174" s="46"/>
    </row>
    <row r="28175" spans="1:13" x14ac:dyDescent="0.3">
      <c r="A28175"/>
      <c r="B28175"/>
      <c r="C28175" s="29"/>
      <c r="D28175"/>
      <c r="E28175" s="44"/>
      <c r="F28175" s="29"/>
      <c r="G28175" s="45"/>
      <c r="L28175"/>
      <c r="M28175" s="46"/>
    </row>
    <row r="28176" spans="1:13" x14ac:dyDescent="0.3">
      <c r="A28176"/>
      <c r="B28176"/>
      <c r="C28176" s="29"/>
      <c r="D28176"/>
      <c r="E28176" s="44"/>
      <c r="F28176" s="29"/>
      <c r="G28176" s="45"/>
      <c r="L28176"/>
      <c r="M28176" s="46"/>
    </row>
    <row r="28177" spans="1:13" x14ac:dyDescent="0.3">
      <c r="A28177"/>
      <c r="B28177"/>
      <c r="C28177" s="29"/>
      <c r="D28177"/>
      <c r="E28177" s="44"/>
      <c r="F28177" s="29"/>
      <c r="G28177" s="45"/>
      <c r="L28177"/>
      <c r="M28177" s="46"/>
    </row>
    <row r="28178" spans="1:13" x14ac:dyDescent="0.3">
      <c r="A28178"/>
      <c r="B28178"/>
      <c r="C28178" s="29"/>
      <c r="D28178"/>
      <c r="E28178" s="44"/>
      <c r="F28178" s="29"/>
      <c r="G28178" s="45"/>
      <c r="L28178"/>
      <c r="M28178" s="46"/>
    </row>
    <row r="28179" spans="1:13" x14ac:dyDescent="0.3">
      <c r="A28179"/>
      <c r="B28179"/>
      <c r="C28179" s="29"/>
      <c r="D28179"/>
      <c r="E28179" s="44"/>
      <c r="F28179" s="29"/>
      <c r="G28179" s="45"/>
      <c r="L28179"/>
      <c r="M28179" s="46"/>
    </row>
    <row r="28180" spans="1:13" x14ac:dyDescent="0.3">
      <c r="A28180"/>
      <c r="B28180"/>
      <c r="C28180" s="29"/>
      <c r="D28180"/>
      <c r="E28180" s="44"/>
      <c r="F28180" s="29"/>
      <c r="G28180" s="45"/>
      <c r="L28180"/>
      <c r="M28180" s="46"/>
    </row>
    <row r="28181" spans="1:13" x14ac:dyDescent="0.3">
      <c r="A28181"/>
      <c r="B28181"/>
      <c r="C28181" s="29"/>
      <c r="D28181"/>
      <c r="E28181" s="44"/>
      <c r="F28181" s="29"/>
      <c r="G28181" s="45"/>
      <c r="L28181"/>
      <c r="M28181" s="46"/>
    </row>
    <row r="28182" spans="1:13" x14ac:dyDescent="0.3">
      <c r="A28182"/>
      <c r="B28182"/>
      <c r="C28182" s="29"/>
      <c r="D28182"/>
      <c r="E28182" s="44"/>
      <c r="F28182" s="29"/>
      <c r="G28182" s="45"/>
      <c r="L28182"/>
      <c r="M28182" s="46"/>
    </row>
    <row r="28183" spans="1:13" x14ac:dyDescent="0.3">
      <c r="A28183"/>
      <c r="B28183"/>
      <c r="C28183" s="29"/>
      <c r="D28183"/>
      <c r="E28183" s="44"/>
      <c r="F28183" s="29"/>
      <c r="G28183" s="45"/>
      <c r="L28183"/>
      <c r="M28183" s="46"/>
    </row>
    <row r="28184" spans="1:13" x14ac:dyDescent="0.3">
      <c r="A28184"/>
      <c r="B28184"/>
      <c r="C28184" s="29"/>
      <c r="D28184"/>
      <c r="E28184" s="44"/>
      <c r="F28184" s="29"/>
      <c r="G28184" s="45"/>
      <c r="L28184"/>
      <c r="M28184" s="46"/>
    </row>
    <row r="28185" spans="1:13" x14ac:dyDescent="0.3">
      <c r="A28185"/>
      <c r="B28185"/>
      <c r="C28185" s="29"/>
      <c r="D28185"/>
      <c r="E28185" s="44"/>
      <c r="F28185" s="29"/>
      <c r="G28185" s="45"/>
      <c r="L28185"/>
      <c r="M28185" s="46"/>
    </row>
    <row r="28186" spans="1:13" x14ac:dyDescent="0.3">
      <c r="A28186"/>
      <c r="B28186"/>
      <c r="C28186" s="29"/>
      <c r="D28186"/>
      <c r="E28186" s="44"/>
      <c r="F28186" s="29"/>
      <c r="G28186" s="45"/>
      <c r="L28186"/>
      <c r="M28186" s="46"/>
    </row>
    <row r="28187" spans="1:13" x14ac:dyDescent="0.3">
      <c r="A28187"/>
      <c r="B28187"/>
      <c r="C28187" s="29"/>
      <c r="D28187"/>
      <c r="E28187" s="44"/>
      <c r="F28187" s="29"/>
      <c r="G28187" s="45"/>
      <c r="L28187"/>
      <c r="M28187" s="46"/>
    </row>
    <row r="28188" spans="1:13" x14ac:dyDescent="0.3">
      <c r="A28188"/>
      <c r="B28188"/>
      <c r="C28188" s="29"/>
      <c r="D28188"/>
      <c r="E28188" s="44"/>
      <c r="F28188" s="29"/>
      <c r="G28188" s="45"/>
      <c r="L28188"/>
      <c r="M28188" s="46"/>
    </row>
    <row r="28189" spans="1:13" x14ac:dyDescent="0.3">
      <c r="A28189"/>
      <c r="B28189"/>
      <c r="C28189" s="29"/>
      <c r="D28189"/>
      <c r="E28189" s="44"/>
      <c r="F28189" s="29"/>
      <c r="G28189" s="45"/>
      <c r="L28189"/>
      <c r="M28189" s="46"/>
    </row>
    <row r="28190" spans="1:13" x14ac:dyDescent="0.3">
      <c r="A28190"/>
      <c r="B28190"/>
      <c r="C28190" s="29"/>
      <c r="D28190"/>
      <c r="E28190" s="44"/>
      <c r="F28190" s="29"/>
      <c r="G28190" s="45"/>
      <c r="L28190"/>
      <c r="M28190" s="46"/>
    </row>
    <row r="28191" spans="1:13" x14ac:dyDescent="0.3">
      <c r="A28191"/>
      <c r="B28191"/>
      <c r="C28191" s="29"/>
      <c r="D28191"/>
      <c r="E28191" s="44"/>
      <c r="F28191" s="29"/>
      <c r="G28191" s="45"/>
      <c r="L28191"/>
      <c r="M28191" s="46"/>
    </row>
    <row r="28192" spans="1:13" x14ac:dyDescent="0.3">
      <c r="A28192"/>
      <c r="B28192"/>
      <c r="C28192" s="29"/>
      <c r="D28192"/>
      <c r="E28192" s="44"/>
      <c r="F28192" s="29"/>
      <c r="G28192" s="45"/>
      <c r="L28192"/>
      <c r="M28192" s="46"/>
    </row>
    <row r="28193" spans="1:13" x14ac:dyDescent="0.3">
      <c r="A28193"/>
      <c r="B28193"/>
      <c r="C28193" s="29"/>
      <c r="D28193"/>
      <c r="E28193" s="44"/>
      <c r="F28193" s="29"/>
      <c r="G28193" s="45"/>
      <c r="L28193"/>
      <c r="M28193" s="46"/>
    </row>
    <row r="28194" spans="1:13" x14ac:dyDescent="0.3">
      <c r="A28194"/>
      <c r="B28194"/>
      <c r="C28194" s="29"/>
      <c r="D28194"/>
      <c r="E28194" s="44"/>
      <c r="F28194" s="29"/>
      <c r="G28194" s="45"/>
      <c r="L28194"/>
      <c r="M28194" s="46"/>
    </row>
    <row r="28195" spans="1:13" x14ac:dyDescent="0.3">
      <c r="A28195"/>
      <c r="B28195"/>
      <c r="C28195" s="29"/>
      <c r="D28195"/>
      <c r="E28195" s="44"/>
      <c r="F28195" s="29"/>
      <c r="G28195" s="45"/>
      <c r="L28195"/>
      <c r="M28195" s="46"/>
    </row>
    <row r="28196" spans="1:13" x14ac:dyDescent="0.3">
      <c r="A28196"/>
      <c r="B28196"/>
      <c r="C28196" s="29"/>
      <c r="D28196"/>
      <c r="E28196" s="44"/>
      <c r="F28196" s="29"/>
      <c r="G28196" s="45"/>
      <c r="L28196"/>
      <c r="M28196" s="46"/>
    </row>
    <row r="28197" spans="1:13" x14ac:dyDescent="0.3">
      <c r="A28197"/>
      <c r="B28197"/>
      <c r="C28197" s="29"/>
      <c r="D28197"/>
      <c r="E28197" s="44"/>
      <c r="F28197" s="29"/>
      <c r="G28197" s="45"/>
      <c r="L28197"/>
      <c r="M28197" s="46"/>
    </row>
    <row r="28198" spans="1:13" x14ac:dyDescent="0.3">
      <c r="A28198"/>
      <c r="B28198"/>
      <c r="C28198" s="29"/>
      <c r="D28198"/>
      <c r="E28198" s="44"/>
      <c r="F28198" s="29"/>
      <c r="G28198" s="45"/>
      <c r="L28198"/>
      <c r="M28198" s="46"/>
    </row>
    <row r="28199" spans="1:13" x14ac:dyDescent="0.3">
      <c r="A28199"/>
      <c r="B28199"/>
      <c r="C28199" s="29"/>
      <c r="D28199"/>
      <c r="E28199" s="44"/>
      <c r="F28199" s="29"/>
      <c r="G28199" s="45"/>
      <c r="L28199"/>
      <c r="M28199" s="46"/>
    </row>
    <row r="28200" spans="1:13" x14ac:dyDescent="0.3">
      <c r="A28200"/>
      <c r="B28200"/>
      <c r="C28200" s="29"/>
      <c r="D28200"/>
      <c r="E28200" s="44"/>
      <c r="F28200" s="29"/>
      <c r="G28200" s="45"/>
      <c r="L28200"/>
      <c r="M28200" s="46"/>
    </row>
    <row r="28201" spans="1:13" x14ac:dyDescent="0.3">
      <c r="A28201"/>
      <c r="B28201"/>
      <c r="C28201" s="29"/>
      <c r="D28201"/>
      <c r="E28201" s="44"/>
      <c r="F28201" s="29"/>
      <c r="G28201" s="45"/>
      <c r="L28201"/>
      <c r="M28201" s="46"/>
    </row>
    <row r="28202" spans="1:13" x14ac:dyDescent="0.3">
      <c r="A28202"/>
      <c r="B28202"/>
      <c r="C28202" s="29"/>
      <c r="D28202"/>
      <c r="E28202" s="44"/>
      <c r="F28202" s="29"/>
      <c r="G28202" s="45"/>
      <c r="L28202"/>
      <c r="M28202" s="46"/>
    </row>
    <row r="28203" spans="1:13" x14ac:dyDescent="0.3">
      <c r="A28203"/>
      <c r="B28203"/>
      <c r="C28203" s="29"/>
      <c r="D28203"/>
      <c r="E28203" s="44"/>
      <c r="F28203" s="29"/>
      <c r="G28203" s="45"/>
      <c r="L28203"/>
      <c r="M28203" s="46"/>
    </row>
    <row r="28204" spans="1:13" x14ac:dyDescent="0.3">
      <c r="A28204"/>
      <c r="B28204"/>
      <c r="C28204" s="29"/>
      <c r="D28204"/>
      <c r="E28204" s="44"/>
      <c r="F28204" s="29"/>
      <c r="G28204" s="45"/>
      <c r="L28204"/>
      <c r="M28204" s="46"/>
    </row>
    <row r="28205" spans="1:13" x14ac:dyDescent="0.3">
      <c r="A28205"/>
      <c r="B28205"/>
      <c r="C28205" s="29"/>
      <c r="D28205"/>
      <c r="E28205" s="44"/>
      <c r="F28205" s="29"/>
      <c r="G28205" s="45"/>
      <c r="L28205"/>
      <c r="M28205" s="46"/>
    </row>
    <row r="28206" spans="1:13" x14ac:dyDescent="0.3">
      <c r="A28206"/>
      <c r="B28206"/>
      <c r="C28206" s="29"/>
      <c r="D28206"/>
      <c r="E28206" s="44"/>
      <c r="F28206" s="29"/>
      <c r="G28206" s="45"/>
      <c r="L28206"/>
      <c r="M28206" s="46"/>
    </row>
    <row r="28207" spans="1:13" x14ac:dyDescent="0.3">
      <c r="A28207"/>
      <c r="B28207"/>
      <c r="C28207" s="29"/>
      <c r="D28207"/>
      <c r="E28207" s="44"/>
      <c r="F28207" s="29"/>
      <c r="G28207" s="45"/>
      <c r="L28207"/>
      <c r="M28207" s="46"/>
    </row>
    <row r="28208" spans="1:13" x14ac:dyDescent="0.3">
      <c r="A28208"/>
      <c r="B28208"/>
      <c r="C28208" s="29"/>
      <c r="D28208"/>
      <c r="E28208" s="44"/>
      <c r="F28208" s="29"/>
      <c r="G28208" s="45"/>
      <c r="L28208"/>
      <c r="M28208" s="46"/>
    </row>
    <row r="28209" spans="1:13" x14ac:dyDescent="0.3">
      <c r="A28209"/>
      <c r="B28209"/>
      <c r="C28209" s="29"/>
      <c r="D28209"/>
      <c r="E28209" s="44"/>
      <c r="F28209" s="29"/>
      <c r="G28209" s="45"/>
      <c r="L28209"/>
      <c r="M28209" s="46"/>
    </row>
    <row r="28210" spans="1:13" x14ac:dyDescent="0.3">
      <c r="A28210"/>
      <c r="B28210"/>
      <c r="C28210" s="29"/>
      <c r="D28210"/>
      <c r="E28210" s="44"/>
      <c r="F28210" s="29"/>
      <c r="G28210" s="45"/>
      <c r="L28210"/>
      <c r="M28210" s="46"/>
    </row>
    <row r="28211" spans="1:13" x14ac:dyDescent="0.3">
      <c r="A28211"/>
      <c r="B28211"/>
      <c r="C28211" s="29"/>
      <c r="D28211"/>
      <c r="E28211" s="44"/>
      <c r="F28211" s="29"/>
      <c r="G28211" s="45"/>
      <c r="L28211"/>
      <c r="M28211" s="46"/>
    </row>
    <row r="28212" spans="1:13" x14ac:dyDescent="0.3">
      <c r="A28212"/>
      <c r="B28212"/>
      <c r="C28212" s="29"/>
      <c r="D28212"/>
      <c r="E28212" s="44"/>
      <c r="F28212" s="29"/>
      <c r="G28212" s="45"/>
      <c r="L28212"/>
      <c r="M28212" s="46"/>
    </row>
    <row r="28213" spans="1:13" x14ac:dyDescent="0.3">
      <c r="A28213"/>
      <c r="B28213"/>
      <c r="C28213" s="29"/>
      <c r="D28213"/>
      <c r="E28213" s="44"/>
      <c r="F28213" s="29"/>
      <c r="G28213" s="45"/>
      <c r="L28213"/>
      <c r="M28213" s="46"/>
    </row>
    <row r="28214" spans="1:13" x14ac:dyDescent="0.3">
      <c r="A28214"/>
      <c r="B28214"/>
      <c r="C28214" s="29"/>
      <c r="D28214"/>
      <c r="E28214" s="44"/>
      <c r="F28214" s="29"/>
      <c r="G28214" s="45"/>
      <c r="L28214"/>
      <c r="M28214" s="46"/>
    </row>
    <row r="28215" spans="1:13" x14ac:dyDescent="0.3">
      <c r="A28215"/>
      <c r="B28215"/>
      <c r="C28215" s="29"/>
      <c r="D28215"/>
      <c r="E28215" s="44"/>
      <c r="F28215" s="29"/>
      <c r="G28215" s="45"/>
      <c r="L28215"/>
      <c r="M28215" s="46"/>
    </row>
    <row r="28216" spans="1:13" x14ac:dyDescent="0.3">
      <c r="A28216"/>
      <c r="B28216"/>
      <c r="C28216" s="29"/>
      <c r="D28216"/>
      <c r="E28216" s="44"/>
      <c r="F28216" s="29"/>
      <c r="G28216" s="45"/>
      <c r="L28216"/>
      <c r="M28216" s="46"/>
    </row>
    <row r="28217" spans="1:13" x14ac:dyDescent="0.3">
      <c r="A28217"/>
      <c r="B28217"/>
      <c r="C28217" s="29"/>
      <c r="D28217"/>
      <c r="E28217" s="44"/>
      <c r="F28217" s="29"/>
      <c r="G28217" s="45"/>
      <c r="L28217"/>
      <c r="M28217" s="46"/>
    </row>
    <row r="28218" spans="1:13" x14ac:dyDescent="0.3">
      <c r="A28218"/>
      <c r="B28218"/>
      <c r="C28218" s="29"/>
      <c r="D28218"/>
      <c r="E28218" s="44"/>
      <c r="F28218" s="29"/>
      <c r="G28218" s="45"/>
      <c r="L28218"/>
      <c r="M28218" s="46"/>
    </row>
    <row r="28219" spans="1:13" x14ac:dyDescent="0.3">
      <c r="A28219"/>
      <c r="B28219"/>
      <c r="C28219" s="29"/>
      <c r="D28219"/>
      <c r="E28219" s="44"/>
      <c r="F28219" s="29"/>
      <c r="G28219" s="45"/>
      <c r="L28219"/>
      <c r="M28219" s="46"/>
    </row>
    <row r="28220" spans="1:13" x14ac:dyDescent="0.3">
      <c r="A28220"/>
      <c r="B28220"/>
      <c r="C28220" s="29"/>
      <c r="D28220"/>
      <c r="E28220" s="44"/>
      <c r="F28220" s="29"/>
      <c r="G28220" s="45"/>
      <c r="L28220"/>
      <c r="M28220" s="46"/>
    </row>
    <row r="28221" spans="1:13" x14ac:dyDescent="0.3">
      <c r="A28221"/>
      <c r="B28221"/>
      <c r="C28221" s="29"/>
      <c r="D28221"/>
      <c r="E28221" s="44"/>
      <c r="F28221" s="29"/>
      <c r="G28221" s="45"/>
      <c r="L28221"/>
      <c r="M28221" s="46"/>
    </row>
    <row r="28222" spans="1:13" x14ac:dyDescent="0.3">
      <c r="A28222"/>
      <c r="B28222"/>
      <c r="C28222" s="29"/>
      <c r="D28222"/>
      <c r="E28222" s="44"/>
      <c r="F28222" s="29"/>
      <c r="G28222" s="45"/>
      <c r="L28222"/>
      <c r="M28222" s="46"/>
    </row>
    <row r="28223" spans="1:13" x14ac:dyDescent="0.3">
      <c r="A28223"/>
      <c r="B28223"/>
      <c r="C28223" s="29"/>
      <c r="D28223"/>
      <c r="E28223" s="44"/>
      <c r="F28223" s="29"/>
      <c r="G28223" s="45"/>
      <c r="L28223"/>
      <c r="M28223" s="46"/>
    </row>
    <row r="28224" spans="1:13" x14ac:dyDescent="0.3">
      <c r="A28224"/>
      <c r="B28224"/>
      <c r="C28224" s="29"/>
      <c r="D28224"/>
      <c r="E28224" s="44"/>
      <c r="F28224" s="29"/>
      <c r="G28224" s="45"/>
      <c r="L28224"/>
      <c r="M28224" s="46"/>
    </row>
    <row r="28225" spans="1:13" x14ac:dyDescent="0.3">
      <c r="A28225"/>
      <c r="B28225"/>
      <c r="C28225" s="29"/>
      <c r="D28225"/>
      <c r="E28225" s="44"/>
      <c r="F28225" s="29"/>
      <c r="G28225" s="45"/>
      <c r="L28225"/>
      <c r="M28225" s="46"/>
    </row>
    <row r="28226" spans="1:13" x14ac:dyDescent="0.3">
      <c r="A28226"/>
      <c r="B28226"/>
      <c r="C28226" s="29"/>
      <c r="D28226"/>
      <c r="E28226" s="44"/>
      <c r="F28226" s="29"/>
      <c r="G28226" s="45"/>
      <c r="L28226"/>
      <c r="M28226" s="46"/>
    </row>
    <row r="28227" spans="1:13" x14ac:dyDescent="0.3">
      <c r="A28227"/>
      <c r="B28227"/>
      <c r="C28227" s="29"/>
      <c r="D28227"/>
      <c r="E28227" s="44"/>
      <c r="F28227" s="29"/>
      <c r="G28227" s="45"/>
      <c r="L28227"/>
      <c r="M28227" s="46"/>
    </row>
    <row r="28228" spans="1:13" x14ac:dyDescent="0.3">
      <c r="A28228"/>
      <c r="B28228"/>
      <c r="C28228" s="29"/>
      <c r="D28228"/>
      <c r="E28228" s="44"/>
      <c r="F28228" s="29"/>
      <c r="G28228" s="45"/>
      <c r="L28228"/>
      <c r="M28228" s="46"/>
    </row>
    <row r="28229" spans="1:13" x14ac:dyDescent="0.3">
      <c r="A28229"/>
      <c r="B28229"/>
      <c r="C28229" s="29"/>
      <c r="D28229"/>
      <c r="E28229" s="44"/>
      <c r="F28229" s="29"/>
      <c r="G28229" s="45"/>
      <c r="L28229"/>
      <c r="M28229" s="46"/>
    </row>
    <row r="28230" spans="1:13" x14ac:dyDescent="0.3">
      <c r="A28230"/>
      <c r="B28230"/>
      <c r="C28230" s="29"/>
      <c r="D28230"/>
      <c r="E28230" s="44"/>
      <c r="F28230" s="29"/>
      <c r="G28230" s="45"/>
      <c r="L28230"/>
      <c r="M28230" s="46"/>
    </row>
    <row r="28231" spans="1:13" x14ac:dyDescent="0.3">
      <c r="A28231"/>
      <c r="B28231"/>
      <c r="C28231" s="29"/>
      <c r="D28231"/>
      <c r="E28231" s="44"/>
      <c r="F28231" s="29"/>
      <c r="G28231" s="45"/>
      <c r="L28231"/>
      <c r="M28231" s="46"/>
    </row>
    <row r="28232" spans="1:13" x14ac:dyDescent="0.3">
      <c r="A28232"/>
      <c r="B28232"/>
      <c r="C28232" s="29"/>
      <c r="D28232"/>
      <c r="E28232" s="44"/>
      <c r="F28232" s="29"/>
      <c r="G28232" s="45"/>
      <c r="L28232"/>
      <c r="M28232" s="46"/>
    </row>
    <row r="28233" spans="1:13" x14ac:dyDescent="0.3">
      <c r="A28233"/>
      <c r="B28233"/>
      <c r="C28233" s="29"/>
      <c r="D28233"/>
      <c r="E28233" s="44"/>
      <c r="F28233" s="29"/>
      <c r="G28233" s="45"/>
      <c r="L28233"/>
      <c r="M28233" s="46"/>
    </row>
    <row r="28234" spans="1:13" x14ac:dyDescent="0.3">
      <c r="A28234"/>
      <c r="B28234"/>
      <c r="C28234" s="29"/>
      <c r="D28234"/>
      <c r="E28234" s="44"/>
      <c r="F28234" s="29"/>
      <c r="G28234" s="45"/>
      <c r="L28234"/>
      <c r="M28234" s="46"/>
    </row>
    <row r="28235" spans="1:13" x14ac:dyDescent="0.3">
      <c r="A28235"/>
      <c r="B28235"/>
      <c r="C28235" s="29"/>
      <c r="D28235"/>
      <c r="E28235" s="44"/>
      <c r="F28235" s="29"/>
      <c r="G28235" s="45"/>
      <c r="L28235"/>
      <c r="M28235" s="46"/>
    </row>
    <row r="28236" spans="1:13" x14ac:dyDescent="0.3">
      <c r="A28236"/>
      <c r="B28236"/>
      <c r="C28236" s="29"/>
      <c r="D28236"/>
      <c r="E28236" s="44"/>
      <c r="F28236" s="29"/>
      <c r="G28236" s="45"/>
      <c r="L28236"/>
      <c r="M28236" s="46"/>
    </row>
    <row r="28237" spans="1:13" x14ac:dyDescent="0.3">
      <c r="A28237"/>
      <c r="B28237"/>
      <c r="C28237" s="29"/>
      <c r="D28237"/>
      <c r="E28237" s="44"/>
      <c r="F28237" s="29"/>
      <c r="G28237" s="45"/>
      <c r="L28237"/>
      <c r="M28237" s="46"/>
    </row>
    <row r="28238" spans="1:13" x14ac:dyDescent="0.3">
      <c r="A28238"/>
      <c r="B28238"/>
      <c r="C28238" s="29"/>
      <c r="D28238"/>
      <c r="E28238" s="44"/>
      <c r="F28238" s="29"/>
      <c r="G28238" s="45"/>
      <c r="L28238"/>
      <c r="M28238" s="46"/>
    </row>
    <row r="28239" spans="1:13" x14ac:dyDescent="0.3">
      <c r="A28239"/>
      <c r="B28239"/>
      <c r="C28239" s="29"/>
      <c r="D28239"/>
      <c r="E28239" s="44"/>
      <c r="F28239" s="29"/>
      <c r="G28239" s="45"/>
      <c r="L28239"/>
      <c r="M28239" s="46"/>
    </row>
    <row r="28240" spans="1:13" x14ac:dyDescent="0.3">
      <c r="A28240"/>
      <c r="B28240"/>
      <c r="C28240" s="29"/>
      <c r="D28240"/>
      <c r="E28240" s="44"/>
      <c r="F28240" s="29"/>
      <c r="G28240" s="45"/>
      <c r="L28240"/>
      <c r="M28240" s="46"/>
    </row>
    <row r="28241" spans="1:13" x14ac:dyDescent="0.3">
      <c r="A28241"/>
      <c r="B28241"/>
      <c r="C28241" s="29"/>
      <c r="D28241"/>
      <c r="E28241" s="44"/>
      <c r="F28241" s="29"/>
      <c r="G28241" s="45"/>
      <c r="L28241"/>
      <c r="M28241" s="46"/>
    </row>
    <row r="28242" spans="1:13" x14ac:dyDescent="0.3">
      <c r="A28242"/>
      <c r="B28242"/>
      <c r="C28242" s="29"/>
      <c r="D28242"/>
      <c r="E28242" s="44"/>
      <c r="F28242" s="29"/>
      <c r="G28242" s="45"/>
      <c r="L28242"/>
      <c r="M28242" s="46"/>
    </row>
    <row r="28243" spans="1:13" x14ac:dyDescent="0.3">
      <c r="A28243"/>
      <c r="B28243"/>
      <c r="C28243" s="29"/>
      <c r="D28243"/>
      <c r="E28243" s="44"/>
      <c r="F28243" s="29"/>
      <c r="G28243" s="45"/>
      <c r="L28243"/>
      <c r="M28243" s="46"/>
    </row>
    <row r="28244" spans="1:13" x14ac:dyDescent="0.3">
      <c r="A28244"/>
      <c r="B28244"/>
      <c r="C28244" s="29"/>
      <c r="D28244"/>
      <c r="E28244" s="44"/>
      <c r="F28244" s="29"/>
      <c r="G28244" s="45"/>
      <c r="L28244"/>
      <c r="M28244" s="46"/>
    </row>
    <row r="28245" spans="1:13" x14ac:dyDescent="0.3">
      <c r="A28245"/>
      <c r="B28245"/>
      <c r="C28245" s="29"/>
      <c r="D28245"/>
      <c r="E28245" s="44"/>
      <c r="F28245" s="29"/>
      <c r="G28245" s="45"/>
      <c r="L28245"/>
      <c r="M28245" s="46"/>
    </row>
    <row r="28246" spans="1:13" x14ac:dyDescent="0.3">
      <c r="A28246"/>
      <c r="B28246"/>
      <c r="C28246" s="29"/>
      <c r="D28246"/>
      <c r="E28246" s="44"/>
      <c r="F28246" s="29"/>
      <c r="G28246" s="45"/>
      <c r="L28246"/>
      <c r="M28246" s="46"/>
    </row>
    <row r="28247" spans="1:13" x14ac:dyDescent="0.3">
      <c r="A28247"/>
      <c r="B28247"/>
      <c r="C28247" s="29"/>
      <c r="D28247"/>
      <c r="E28247" s="44"/>
      <c r="F28247" s="29"/>
      <c r="G28247" s="45"/>
      <c r="L28247"/>
      <c r="M28247" s="46"/>
    </row>
    <row r="28248" spans="1:13" x14ac:dyDescent="0.3">
      <c r="A28248"/>
      <c r="B28248"/>
      <c r="C28248" s="29"/>
      <c r="D28248"/>
      <c r="E28248" s="44"/>
      <c r="F28248" s="29"/>
      <c r="G28248" s="45"/>
      <c r="L28248"/>
      <c r="M28248" s="46"/>
    </row>
    <row r="28249" spans="1:13" x14ac:dyDescent="0.3">
      <c r="A28249"/>
      <c r="B28249"/>
      <c r="C28249" s="29"/>
      <c r="D28249"/>
      <c r="E28249" s="44"/>
      <c r="F28249" s="29"/>
      <c r="G28249" s="45"/>
      <c r="L28249"/>
      <c r="M28249" s="46"/>
    </row>
    <row r="28250" spans="1:13" x14ac:dyDescent="0.3">
      <c r="A28250"/>
      <c r="B28250"/>
      <c r="C28250" s="29"/>
      <c r="D28250"/>
      <c r="E28250" s="44"/>
      <c r="F28250" s="29"/>
      <c r="G28250" s="45"/>
      <c r="L28250"/>
      <c r="M28250" s="46"/>
    </row>
    <row r="28251" spans="1:13" x14ac:dyDescent="0.3">
      <c r="A28251"/>
      <c r="B28251"/>
      <c r="C28251" s="29"/>
      <c r="D28251"/>
      <c r="E28251" s="44"/>
      <c r="F28251" s="29"/>
      <c r="G28251" s="45"/>
      <c r="L28251"/>
      <c r="M28251" s="46"/>
    </row>
    <row r="28252" spans="1:13" x14ac:dyDescent="0.3">
      <c r="A28252"/>
      <c r="B28252"/>
      <c r="C28252" s="29"/>
      <c r="D28252"/>
      <c r="E28252" s="44"/>
      <c r="F28252" s="29"/>
      <c r="G28252" s="45"/>
      <c r="L28252"/>
      <c r="M28252" s="46"/>
    </row>
    <row r="28253" spans="1:13" x14ac:dyDescent="0.3">
      <c r="A28253"/>
      <c r="B28253"/>
      <c r="C28253" s="29"/>
      <c r="D28253"/>
      <c r="E28253" s="44"/>
      <c r="F28253" s="29"/>
      <c r="G28253" s="45"/>
      <c r="L28253"/>
      <c r="M28253" s="46"/>
    </row>
    <row r="28254" spans="1:13" x14ac:dyDescent="0.3">
      <c r="A28254"/>
      <c r="B28254"/>
      <c r="C28254" s="29"/>
      <c r="D28254"/>
      <c r="E28254" s="44"/>
      <c r="F28254" s="29"/>
      <c r="G28254" s="45"/>
      <c r="L28254"/>
      <c r="M28254" s="46"/>
    </row>
    <row r="28255" spans="1:13" x14ac:dyDescent="0.3">
      <c r="A28255"/>
      <c r="B28255"/>
      <c r="C28255" s="29"/>
      <c r="D28255"/>
      <c r="E28255" s="44"/>
      <c r="F28255" s="29"/>
      <c r="G28255" s="45"/>
      <c r="L28255"/>
      <c r="M28255" s="46"/>
    </row>
    <row r="28256" spans="1:13" x14ac:dyDescent="0.3">
      <c r="A28256"/>
      <c r="B28256"/>
      <c r="C28256" s="29"/>
      <c r="D28256"/>
      <c r="E28256" s="44"/>
      <c r="F28256" s="29"/>
      <c r="G28256" s="45"/>
      <c r="L28256"/>
      <c r="M28256" s="46"/>
    </row>
    <row r="28257" spans="1:13" x14ac:dyDescent="0.3">
      <c r="A28257"/>
      <c r="B28257"/>
      <c r="C28257" s="29"/>
      <c r="D28257"/>
      <c r="E28257" s="44"/>
      <c r="F28257" s="29"/>
      <c r="G28257" s="45"/>
      <c r="L28257"/>
      <c r="M28257" s="46"/>
    </row>
    <row r="28258" spans="1:13" x14ac:dyDescent="0.3">
      <c r="A28258"/>
      <c r="B28258"/>
      <c r="C28258" s="29"/>
      <c r="D28258"/>
      <c r="E28258" s="44"/>
      <c r="F28258" s="29"/>
      <c r="G28258" s="45"/>
      <c r="L28258"/>
      <c r="M28258" s="46"/>
    </row>
    <row r="28259" spans="1:13" x14ac:dyDescent="0.3">
      <c r="A28259"/>
      <c r="B28259"/>
      <c r="C28259" s="29"/>
      <c r="D28259"/>
      <c r="E28259" s="44"/>
      <c r="F28259" s="29"/>
      <c r="G28259" s="45"/>
      <c r="L28259"/>
      <c r="M28259" s="46"/>
    </row>
    <row r="28260" spans="1:13" x14ac:dyDescent="0.3">
      <c r="A28260"/>
      <c r="B28260"/>
      <c r="C28260" s="29"/>
      <c r="D28260"/>
      <c r="E28260" s="44"/>
      <c r="F28260" s="29"/>
      <c r="G28260" s="45"/>
      <c r="L28260"/>
      <c r="M28260" s="46"/>
    </row>
    <row r="28261" spans="1:13" x14ac:dyDescent="0.3">
      <c r="A28261"/>
      <c r="B28261"/>
      <c r="C28261" s="29"/>
      <c r="D28261"/>
      <c r="E28261" s="44"/>
      <c r="F28261" s="29"/>
      <c r="G28261" s="45"/>
      <c r="L28261"/>
      <c r="M28261" s="46"/>
    </row>
    <row r="28262" spans="1:13" x14ac:dyDescent="0.3">
      <c r="A28262"/>
      <c r="B28262"/>
      <c r="C28262" s="29"/>
      <c r="D28262"/>
      <c r="E28262" s="44"/>
      <c r="F28262" s="29"/>
      <c r="G28262" s="45"/>
      <c r="L28262"/>
      <c r="M28262" s="46"/>
    </row>
    <row r="28263" spans="1:13" x14ac:dyDescent="0.3">
      <c r="A28263"/>
      <c r="B28263"/>
      <c r="C28263" s="29"/>
      <c r="D28263"/>
      <c r="E28263" s="44"/>
      <c r="F28263" s="29"/>
      <c r="G28263" s="45"/>
      <c r="L28263"/>
      <c r="M28263" s="46"/>
    </row>
    <row r="28264" spans="1:13" x14ac:dyDescent="0.3">
      <c r="A28264"/>
      <c r="B28264"/>
      <c r="C28264" s="29"/>
      <c r="D28264"/>
      <c r="E28264" s="44"/>
      <c r="F28264" s="29"/>
      <c r="G28264" s="45"/>
      <c r="L28264"/>
      <c r="M28264" s="46"/>
    </row>
    <row r="28265" spans="1:13" x14ac:dyDescent="0.3">
      <c r="A28265"/>
      <c r="B28265"/>
      <c r="C28265" s="29"/>
      <c r="D28265"/>
      <c r="E28265" s="44"/>
      <c r="F28265" s="29"/>
      <c r="G28265" s="45"/>
      <c r="L28265"/>
      <c r="M28265" s="46"/>
    </row>
    <row r="28266" spans="1:13" x14ac:dyDescent="0.3">
      <c r="A28266"/>
      <c r="B28266"/>
      <c r="C28266" s="29"/>
      <c r="D28266"/>
      <c r="E28266" s="44"/>
      <c r="F28266" s="29"/>
      <c r="G28266" s="45"/>
      <c r="L28266"/>
      <c r="M28266" s="46"/>
    </row>
    <row r="28267" spans="1:13" x14ac:dyDescent="0.3">
      <c r="A28267"/>
      <c r="B28267"/>
      <c r="C28267" s="29"/>
      <c r="D28267"/>
      <c r="E28267" s="44"/>
      <c r="F28267" s="29"/>
      <c r="G28267" s="45"/>
      <c r="L28267"/>
      <c r="M28267" s="46"/>
    </row>
    <row r="28268" spans="1:13" x14ac:dyDescent="0.3">
      <c r="A28268"/>
      <c r="B28268"/>
      <c r="C28268" s="29"/>
      <c r="D28268"/>
      <c r="E28268" s="44"/>
      <c r="F28268" s="29"/>
      <c r="G28268" s="45"/>
      <c r="L28268"/>
      <c r="M28268" s="46"/>
    </row>
    <row r="28269" spans="1:13" x14ac:dyDescent="0.3">
      <c r="A28269"/>
      <c r="B28269"/>
      <c r="C28269" s="29"/>
      <c r="D28269"/>
      <c r="E28269" s="44"/>
      <c r="F28269" s="29"/>
      <c r="G28269" s="45"/>
      <c r="L28269"/>
      <c r="M28269" s="46"/>
    </row>
    <row r="28270" spans="1:13" x14ac:dyDescent="0.3">
      <c r="A28270"/>
      <c r="B28270"/>
      <c r="C28270" s="29"/>
      <c r="D28270"/>
      <c r="E28270" s="44"/>
      <c r="F28270" s="29"/>
      <c r="G28270" s="45"/>
      <c r="L28270"/>
      <c r="M28270" s="46"/>
    </row>
    <row r="28271" spans="1:13" x14ac:dyDescent="0.3">
      <c r="A28271"/>
      <c r="B28271"/>
      <c r="C28271" s="29"/>
      <c r="D28271"/>
      <c r="E28271" s="44"/>
      <c r="F28271" s="29"/>
      <c r="G28271" s="45"/>
      <c r="L28271"/>
      <c r="M28271" s="46"/>
    </row>
    <row r="28272" spans="1:13" x14ac:dyDescent="0.3">
      <c r="A28272"/>
      <c r="B28272"/>
      <c r="C28272" s="29"/>
      <c r="D28272"/>
      <c r="E28272" s="44"/>
      <c r="F28272" s="29"/>
      <c r="G28272" s="45"/>
      <c r="L28272"/>
      <c r="M28272" s="46"/>
    </row>
    <row r="28273" spans="1:13" x14ac:dyDescent="0.3">
      <c r="A28273"/>
      <c r="B28273"/>
      <c r="C28273" s="29"/>
      <c r="D28273"/>
      <c r="E28273" s="44"/>
      <c r="F28273" s="29"/>
      <c r="G28273" s="45"/>
      <c r="L28273"/>
      <c r="M28273" s="46"/>
    </row>
    <row r="28274" spans="1:13" x14ac:dyDescent="0.3">
      <c r="A28274"/>
      <c r="B28274"/>
      <c r="C28274" s="29"/>
      <c r="D28274"/>
      <c r="E28274" s="44"/>
      <c r="F28274" s="29"/>
      <c r="G28274" s="45"/>
      <c r="L28274"/>
      <c r="M28274" s="46"/>
    </row>
    <row r="28275" spans="1:13" x14ac:dyDescent="0.3">
      <c r="A28275"/>
      <c r="B28275"/>
      <c r="C28275" s="29"/>
      <c r="D28275"/>
      <c r="E28275" s="44"/>
      <c r="F28275" s="29"/>
      <c r="G28275" s="45"/>
      <c r="L28275"/>
      <c r="M28275" s="46"/>
    </row>
    <row r="28276" spans="1:13" x14ac:dyDescent="0.3">
      <c r="A28276"/>
      <c r="B28276"/>
      <c r="C28276" s="29"/>
      <c r="D28276"/>
      <c r="E28276" s="44"/>
      <c r="F28276" s="29"/>
      <c r="G28276" s="45"/>
      <c r="L28276"/>
      <c r="M28276" s="46"/>
    </row>
    <row r="28277" spans="1:13" x14ac:dyDescent="0.3">
      <c r="A28277"/>
      <c r="B28277"/>
      <c r="C28277" s="29"/>
      <c r="D28277"/>
      <c r="E28277" s="44"/>
      <c r="F28277" s="29"/>
      <c r="G28277" s="45"/>
      <c r="L28277"/>
      <c r="M28277" s="46"/>
    </row>
    <row r="28278" spans="1:13" x14ac:dyDescent="0.3">
      <c r="A28278"/>
      <c r="B28278"/>
      <c r="C28278" s="29"/>
      <c r="D28278"/>
      <c r="E28278" s="44"/>
      <c r="F28278" s="29"/>
      <c r="G28278" s="45"/>
      <c r="L28278"/>
      <c r="M28278" s="46"/>
    </row>
    <row r="28279" spans="1:13" x14ac:dyDescent="0.3">
      <c r="A28279"/>
      <c r="B28279"/>
      <c r="C28279" s="29"/>
      <c r="D28279"/>
      <c r="E28279" s="44"/>
      <c r="F28279" s="29"/>
      <c r="G28279" s="45"/>
      <c r="L28279"/>
      <c r="M28279" s="46"/>
    </row>
    <row r="28280" spans="1:13" x14ac:dyDescent="0.3">
      <c r="A28280"/>
      <c r="B28280"/>
      <c r="C28280" s="29"/>
      <c r="D28280"/>
      <c r="E28280" s="44"/>
      <c r="F28280" s="29"/>
      <c r="G28280" s="45"/>
      <c r="L28280"/>
      <c r="M28280" s="46"/>
    </row>
    <row r="28281" spans="1:13" x14ac:dyDescent="0.3">
      <c r="A28281"/>
      <c r="B28281"/>
      <c r="C28281" s="29"/>
      <c r="D28281"/>
      <c r="E28281" s="44"/>
      <c r="F28281" s="29"/>
      <c r="G28281" s="45"/>
      <c r="L28281"/>
      <c r="M28281" s="46"/>
    </row>
    <row r="28282" spans="1:13" x14ac:dyDescent="0.3">
      <c r="A28282"/>
      <c r="B28282"/>
      <c r="C28282" s="29"/>
      <c r="D28282"/>
      <c r="E28282" s="44"/>
      <c r="F28282" s="29"/>
      <c r="G28282" s="45"/>
      <c r="L28282"/>
      <c r="M28282" s="46"/>
    </row>
    <row r="28283" spans="1:13" x14ac:dyDescent="0.3">
      <c r="A28283"/>
      <c r="B28283"/>
      <c r="C28283" s="29"/>
      <c r="D28283"/>
      <c r="E28283" s="44"/>
      <c r="F28283" s="29"/>
      <c r="G28283" s="45"/>
      <c r="L28283"/>
      <c r="M28283" s="46"/>
    </row>
    <row r="28284" spans="1:13" x14ac:dyDescent="0.3">
      <c r="A28284"/>
      <c r="B28284"/>
      <c r="C28284" s="29"/>
      <c r="D28284"/>
      <c r="E28284" s="44"/>
      <c r="F28284" s="29"/>
      <c r="G28284" s="45"/>
      <c r="L28284"/>
      <c r="M28284" s="46"/>
    </row>
    <row r="28285" spans="1:13" x14ac:dyDescent="0.3">
      <c r="A28285"/>
      <c r="B28285"/>
      <c r="C28285" s="29"/>
      <c r="D28285"/>
      <c r="E28285" s="44"/>
      <c r="F28285" s="29"/>
      <c r="G28285" s="45"/>
      <c r="L28285"/>
      <c r="M28285" s="46"/>
    </row>
    <row r="28286" spans="1:13" x14ac:dyDescent="0.3">
      <c r="A28286"/>
      <c r="B28286"/>
      <c r="C28286" s="29"/>
      <c r="D28286"/>
      <c r="E28286" s="44"/>
      <c r="F28286" s="29"/>
      <c r="G28286" s="45"/>
      <c r="L28286"/>
      <c r="M28286" s="46"/>
    </row>
    <row r="28287" spans="1:13" x14ac:dyDescent="0.3">
      <c r="A28287"/>
      <c r="B28287"/>
      <c r="C28287" s="29"/>
      <c r="D28287"/>
      <c r="E28287" s="44"/>
      <c r="F28287" s="29"/>
      <c r="G28287" s="45"/>
      <c r="L28287"/>
      <c r="M28287" s="46"/>
    </row>
    <row r="28288" spans="1:13" x14ac:dyDescent="0.3">
      <c r="A28288"/>
      <c r="B28288"/>
      <c r="C28288" s="29"/>
      <c r="D28288"/>
      <c r="E28288" s="44"/>
      <c r="F28288" s="29"/>
      <c r="G28288" s="45"/>
      <c r="L28288"/>
      <c r="M28288" s="46"/>
    </row>
    <row r="28289" spans="1:13" x14ac:dyDescent="0.3">
      <c r="A28289"/>
      <c r="B28289"/>
      <c r="C28289" s="29"/>
      <c r="D28289"/>
      <c r="E28289" s="44"/>
      <c r="F28289" s="29"/>
      <c r="G28289" s="45"/>
      <c r="L28289"/>
      <c r="M28289" s="46"/>
    </row>
    <row r="28290" spans="1:13" x14ac:dyDescent="0.3">
      <c r="A28290"/>
      <c r="B28290"/>
      <c r="C28290" s="29"/>
      <c r="D28290"/>
      <c r="E28290" s="44"/>
      <c r="F28290" s="29"/>
      <c r="G28290" s="45"/>
      <c r="L28290"/>
      <c r="M28290" s="46"/>
    </row>
    <row r="28291" spans="1:13" x14ac:dyDescent="0.3">
      <c r="A28291"/>
      <c r="B28291"/>
      <c r="C28291" s="29"/>
      <c r="D28291"/>
      <c r="E28291" s="44"/>
      <c r="F28291" s="29"/>
      <c r="G28291" s="45"/>
      <c r="L28291"/>
      <c r="M28291" s="46"/>
    </row>
    <row r="28292" spans="1:13" x14ac:dyDescent="0.3">
      <c r="A28292"/>
      <c r="B28292"/>
      <c r="C28292" s="29"/>
      <c r="D28292"/>
      <c r="E28292" s="44"/>
      <c r="F28292" s="29"/>
      <c r="G28292" s="45"/>
      <c r="L28292"/>
      <c r="M28292" s="46"/>
    </row>
    <row r="28293" spans="1:13" x14ac:dyDescent="0.3">
      <c r="A28293"/>
      <c r="B28293"/>
      <c r="C28293" s="29"/>
      <c r="D28293"/>
      <c r="E28293" s="44"/>
      <c r="F28293" s="29"/>
      <c r="G28293" s="45"/>
      <c r="L28293"/>
      <c r="M28293" s="46"/>
    </row>
    <row r="28294" spans="1:13" x14ac:dyDescent="0.3">
      <c r="A28294"/>
      <c r="B28294"/>
      <c r="C28294" s="29"/>
      <c r="D28294"/>
      <c r="E28294" s="44"/>
      <c r="F28294" s="29"/>
      <c r="G28294" s="45"/>
      <c r="L28294"/>
      <c r="M28294" s="46"/>
    </row>
    <row r="28295" spans="1:13" x14ac:dyDescent="0.3">
      <c r="A28295"/>
      <c r="B28295"/>
      <c r="C28295" s="29"/>
      <c r="D28295"/>
      <c r="E28295" s="44"/>
      <c r="F28295" s="29"/>
      <c r="G28295" s="45"/>
      <c r="L28295"/>
      <c r="M28295" s="46"/>
    </row>
    <row r="28296" spans="1:13" x14ac:dyDescent="0.3">
      <c r="A28296"/>
      <c r="B28296"/>
      <c r="C28296" s="29"/>
      <c r="D28296"/>
      <c r="E28296" s="44"/>
      <c r="F28296" s="29"/>
      <c r="G28296" s="45"/>
      <c r="L28296"/>
      <c r="M28296" s="46"/>
    </row>
    <row r="28297" spans="1:13" x14ac:dyDescent="0.3">
      <c r="A28297"/>
      <c r="B28297"/>
      <c r="C28297" s="29"/>
      <c r="D28297"/>
      <c r="E28297" s="44"/>
      <c r="F28297" s="29"/>
      <c r="G28297" s="45"/>
      <c r="L28297"/>
      <c r="M28297" s="46"/>
    </row>
    <row r="28298" spans="1:13" x14ac:dyDescent="0.3">
      <c r="A28298"/>
      <c r="B28298"/>
      <c r="C28298" s="29"/>
      <c r="D28298"/>
      <c r="E28298" s="44"/>
      <c r="F28298" s="29"/>
      <c r="G28298" s="45"/>
      <c r="L28298"/>
      <c r="M28298" s="46"/>
    </row>
    <row r="28299" spans="1:13" x14ac:dyDescent="0.3">
      <c r="A28299"/>
      <c r="B28299"/>
      <c r="C28299" s="29"/>
      <c r="D28299"/>
      <c r="E28299" s="44"/>
      <c r="F28299" s="29"/>
      <c r="G28299" s="45"/>
      <c r="L28299"/>
      <c r="M28299" s="46"/>
    </row>
    <row r="28300" spans="1:13" x14ac:dyDescent="0.3">
      <c r="A28300"/>
      <c r="B28300"/>
      <c r="C28300" s="29"/>
      <c r="D28300"/>
      <c r="E28300" s="44"/>
      <c r="F28300" s="29"/>
      <c r="G28300" s="45"/>
      <c r="L28300"/>
      <c r="M28300" s="46"/>
    </row>
    <row r="28301" spans="1:13" x14ac:dyDescent="0.3">
      <c r="A28301"/>
      <c r="B28301"/>
      <c r="C28301" s="29"/>
      <c r="D28301"/>
      <c r="E28301" s="44"/>
      <c r="F28301" s="29"/>
      <c r="G28301" s="45"/>
      <c r="L28301"/>
      <c r="M28301" s="46"/>
    </row>
    <row r="28302" spans="1:13" x14ac:dyDescent="0.3">
      <c r="A28302"/>
      <c r="B28302"/>
      <c r="C28302" s="29"/>
      <c r="D28302"/>
      <c r="E28302" s="44"/>
      <c r="F28302" s="29"/>
      <c r="G28302" s="45"/>
      <c r="L28302"/>
      <c r="M28302" s="46"/>
    </row>
    <row r="28303" spans="1:13" x14ac:dyDescent="0.3">
      <c r="A28303"/>
      <c r="B28303"/>
      <c r="C28303" s="29"/>
      <c r="D28303"/>
      <c r="E28303" s="44"/>
      <c r="F28303" s="29"/>
      <c r="G28303" s="45"/>
      <c r="L28303"/>
      <c r="M28303" s="46"/>
    </row>
    <row r="28304" spans="1:13" x14ac:dyDescent="0.3">
      <c r="A28304"/>
      <c r="B28304"/>
      <c r="C28304" s="29"/>
      <c r="D28304"/>
      <c r="E28304" s="44"/>
      <c r="F28304" s="29"/>
      <c r="G28304" s="45"/>
      <c r="L28304"/>
      <c r="M28304" s="46"/>
    </row>
    <row r="28305" spans="1:13" x14ac:dyDescent="0.3">
      <c r="A28305"/>
      <c r="B28305"/>
      <c r="C28305" s="29"/>
      <c r="D28305"/>
      <c r="E28305" s="44"/>
      <c r="F28305" s="29"/>
      <c r="G28305" s="45"/>
      <c r="L28305"/>
      <c r="M28305" s="46"/>
    </row>
    <row r="28306" spans="1:13" x14ac:dyDescent="0.3">
      <c r="A28306"/>
      <c r="B28306"/>
      <c r="C28306" s="29"/>
      <c r="D28306"/>
      <c r="E28306" s="44"/>
      <c r="F28306" s="29"/>
      <c r="G28306" s="45"/>
      <c r="L28306"/>
      <c r="M28306" s="46"/>
    </row>
    <row r="28307" spans="1:13" x14ac:dyDescent="0.3">
      <c r="A28307"/>
      <c r="B28307"/>
      <c r="C28307" s="29"/>
      <c r="D28307"/>
      <c r="E28307" s="44"/>
      <c r="F28307" s="29"/>
      <c r="G28307" s="45"/>
      <c r="L28307"/>
      <c r="M28307" s="46"/>
    </row>
    <row r="28308" spans="1:13" x14ac:dyDescent="0.3">
      <c r="A28308"/>
      <c r="B28308"/>
      <c r="C28308" s="29"/>
      <c r="D28308"/>
      <c r="E28308" s="44"/>
      <c r="F28308" s="29"/>
      <c r="G28308" s="45"/>
      <c r="L28308"/>
      <c r="M28308" s="46"/>
    </row>
    <row r="28309" spans="1:13" x14ac:dyDescent="0.3">
      <c r="A28309"/>
      <c r="B28309"/>
      <c r="C28309" s="29"/>
      <c r="D28309"/>
      <c r="E28309" s="44"/>
      <c r="F28309" s="29"/>
      <c r="G28309" s="45"/>
      <c r="L28309"/>
      <c r="M28309" s="46"/>
    </row>
    <row r="28310" spans="1:13" x14ac:dyDescent="0.3">
      <c r="A28310"/>
      <c r="B28310"/>
      <c r="C28310" s="29"/>
      <c r="D28310"/>
      <c r="E28310" s="44"/>
      <c r="F28310" s="29"/>
      <c r="G28310" s="45"/>
      <c r="L28310"/>
      <c r="M28310" s="46"/>
    </row>
    <row r="28311" spans="1:13" x14ac:dyDescent="0.3">
      <c r="A28311"/>
      <c r="B28311"/>
      <c r="C28311" s="29"/>
      <c r="D28311"/>
      <c r="E28311" s="44"/>
      <c r="F28311" s="29"/>
      <c r="G28311" s="45"/>
      <c r="L28311"/>
      <c r="M28311" s="46"/>
    </row>
    <row r="28312" spans="1:13" x14ac:dyDescent="0.3">
      <c r="A28312"/>
      <c r="B28312"/>
      <c r="C28312" s="29"/>
      <c r="D28312"/>
      <c r="E28312" s="44"/>
      <c r="F28312" s="29"/>
      <c r="G28312" s="45"/>
      <c r="L28312"/>
      <c r="M28312" s="46"/>
    </row>
    <row r="28313" spans="1:13" x14ac:dyDescent="0.3">
      <c r="A28313"/>
      <c r="B28313"/>
      <c r="C28313" s="29"/>
      <c r="D28313"/>
      <c r="E28313" s="44"/>
      <c r="F28313" s="29"/>
      <c r="G28313" s="45"/>
      <c r="L28313"/>
      <c r="M28313" s="46"/>
    </row>
    <row r="28314" spans="1:13" x14ac:dyDescent="0.3">
      <c r="A28314"/>
      <c r="B28314"/>
      <c r="C28314" s="29"/>
      <c r="D28314"/>
      <c r="E28314" s="44"/>
      <c r="F28314" s="29"/>
      <c r="G28314" s="45"/>
      <c r="L28314"/>
      <c r="M28314" s="46"/>
    </row>
    <row r="28315" spans="1:13" x14ac:dyDescent="0.3">
      <c r="A28315"/>
      <c r="B28315"/>
      <c r="C28315" s="29"/>
      <c r="D28315"/>
      <c r="E28315" s="44"/>
      <c r="F28315" s="29"/>
      <c r="G28315" s="45"/>
      <c r="L28315"/>
      <c r="M28315" s="46"/>
    </row>
    <row r="28316" spans="1:13" x14ac:dyDescent="0.3">
      <c r="A28316"/>
      <c r="B28316"/>
      <c r="C28316" s="29"/>
      <c r="D28316"/>
      <c r="E28316" s="44"/>
      <c r="F28316" s="29"/>
      <c r="G28316" s="45"/>
      <c r="L28316"/>
      <c r="M28316" s="46"/>
    </row>
    <row r="28317" spans="1:13" x14ac:dyDescent="0.3">
      <c r="A28317"/>
      <c r="B28317"/>
      <c r="C28317" s="29"/>
      <c r="D28317"/>
      <c r="E28317" s="44"/>
      <c r="F28317" s="29"/>
      <c r="G28317" s="45"/>
      <c r="L28317"/>
      <c r="M28317" s="46"/>
    </row>
    <row r="28318" spans="1:13" x14ac:dyDescent="0.3">
      <c r="A28318"/>
      <c r="B28318"/>
      <c r="C28318" s="29"/>
      <c r="D28318"/>
      <c r="E28318" s="44"/>
      <c r="F28318" s="29"/>
      <c r="G28318" s="45"/>
      <c r="L28318"/>
      <c r="M28318" s="46"/>
    </row>
    <row r="28319" spans="1:13" x14ac:dyDescent="0.3">
      <c r="A28319"/>
      <c r="B28319"/>
      <c r="C28319" s="29"/>
      <c r="D28319"/>
      <c r="E28319" s="44"/>
      <c r="F28319" s="29"/>
      <c r="G28319" s="45"/>
      <c r="L28319"/>
      <c r="M28319" s="46"/>
    </row>
    <row r="28320" spans="1:13" x14ac:dyDescent="0.3">
      <c r="A28320"/>
      <c r="B28320"/>
      <c r="C28320" s="29"/>
      <c r="D28320"/>
      <c r="E28320" s="44"/>
      <c r="F28320" s="29"/>
      <c r="G28320" s="45"/>
      <c r="L28320"/>
      <c r="M28320" s="46"/>
    </row>
    <row r="28321" spans="1:13" x14ac:dyDescent="0.3">
      <c r="A28321"/>
      <c r="B28321"/>
      <c r="C28321" s="29"/>
      <c r="D28321"/>
      <c r="E28321" s="44"/>
      <c r="F28321" s="29"/>
      <c r="G28321" s="45"/>
      <c r="L28321"/>
      <c r="M28321" s="46"/>
    </row>
    <row r="28322" spans="1:13" x14ac:dyDescent="0.3">
      <c r="A28322"/>
      <c r="B28322"/>
      <c r="C28322" s="29"/>
      <c r="D28322"/>
      <c r="E28322" s="44"/>
      <c r="F28322" s="29"/>
      <c r="G28322" s="45"/>
      <c r="L28322"/>
      <c r="M28322" s="46"/>
    </row>
    <row r="28323" spans="1:13" x14ac:dyDescent="0.3">
      <c r="A28323"/>
      <c r="B28323"/>
      <c r="C28323" s="29"/>
      <c r="D28323"/>
      <c r="E28323" s="44"/>
      <c r="F28323" s="29"/>
      <c r="G28323" s="45"/>
      <c r="L28323"/>
      <c r="M28323" s="46"/>
    </row>
    <row r="28324" spans="1:13" x14ac:dyDescent="0.3">
      <c r="A28324"/>
      <c r="B28324"/>
      <c r="C28324" s="29"/>
      <c r="D28324"/>
      <c r="E28324" s="44"/>
      <c r="F28324" s="29"/>
      <c r="G28324" s="45"/>
      <c r="L28324"/>
      <c r="M28324" s="46"/>
    </row>
    <row r="28325" spans="1:13" x14ac:dyDescent="0.3">
      <c r="A28325"/>
      <c r="B28325"/>
      <c r="C28325" s="29"/>
      <c r="D28325"/>
      <c r="E28325" s="44"/>
      <c r="F28325" s="29"/>
      <c r="G28325" s="45"/>
      <c r="L28325"/>
      <c r="M28325" s="46"/>
    </row>
    <row r="28326" spans="1:13" x14ac:dyDescent="0.3">
      <c r="A28326"/>
      <c r="B28326"/>
      <c r="C28326" s="29"/>
      <c r="D28326"/>
      <c r="E28326" s="44"/>
      <c r="F28326" s="29"/>
      <c r="G28326" s="45"/>
      <c r="L28326"/>
      <c r="M28326" s="46"/>
    </row>
    <row r="28327" spans="1:13" x14ac:dyDescent="0.3">
      <c r="A28327"/>
      <c r="B28327"/>
      <c r="C28327" s="29"/>
      <c r="D28327"/>
      <c r="E28327" s="44"/>
      <c r="F28327" s="29"/>
      <c r="G28327" s="45"/>
      <c r="L28327"/>
      <c r="M28327" s="46"/>
    </row>
    <row r="28328" spans="1:13" x14ac:dyDescent="0.3">
      <c r="A28328"/>
      <c r="B28328"/>
      <c r="C28328" s="29"/>
      <c r="D28328"/>
      <c r="E28328" s="44"/>
      <c r="F28328" s="29"/>
      <c r="G28328" s="45"/>
      <c r="L28328"/>
      <c r="M28328" s="46"/>
    </row>
    <row r="28329" spans="1:13" x14ac:dyDescent="0.3">
      <c r="A28329"/>
      <c r="B28329"/>
      <c r="C28329" s="29"/>
      <c r="D28329"/>
      <c r="E28329" s="44"/>
      <c r="F28329" s="29"/>
      <c r="G28329" s="45"/>
      <c r="L28329"/>
      <c r="M28329" s="46"/>
    </row>
    <row r="28330" spans="1:13" x14ac:dyDescent="0.3">
      <c r="A28330"/>
      <c r="B28330"/>
      <c r="C28330" s="29"/>
      <c r="D28330"/>
      <c r="E28330" s="44"/>
      <c r="F28330" s="29"/>
      <c r="G28330" s="45"/>
      <c r="L28330"/>
      <c r="M28330" s="46"/>
    </row>
    <row r="28331" spans="1:13" x14ac:dyDescent="0.3">
      <c r="A28331"/>
      <c r="B28331"/>
      <c r="C28331" s="29"/>
      <c r="D28331"/>
      <c r="E28331" s="44"/>
      <c r="F28331" s="29"/>
      <c r="G28331" s="45"/>
      <c r="L28331"/>
      <c r="M28331" s="46"/>
    </row>
    <row r="28332" spans="1:13" x14ac:dyDescent="0.3">
      <c r="A28332"/>
      <c r="B28332"/>
      <c r="C28332" s="29"/>
      <c r="D28332"/>
      <c r="E28332" s="44"/>
      <c r="F28332" s="29"/>
      <c r="G28332" s="45"/>
      <c r="L28332"/>
      <c r="M28332" s="46"/>
    </row>
    <row r="28333" spans="1:13" x14ac:dyDescent="0.3">
      <c r="A28333"/>
      <c r="B28333"/>
      <c r="C28333" s="29"/>
      <c r="D28333"/>
      <c r="E28333" s="44"/>
      <c r="F28333" s="29"/>
      <c r="G28333" s="45"/>
      <c r="L28333"/>
      <c r="M28333" s="46"/>
    </row>
    <row r="28334" spans="1:13" x14ac:dyDescent="0.3">
      <c r="A28334"/>
      <c r="B28334"/>
      <c r="C28334" s="29"/>
      <c r="D28334"/>
      <c r="E28334" s="44"/>
      <c r="F28334" s="29"/>
      <c r="G28334" s="45"/>
      <c r="L28334"/>
      <c r="M28334" s="46"/>
    </row>
    <row r="28335" spans="1:13" x14ac:dyDescent="0.3">
      <c r="A28335"/>
      <c r="B28335"/>
      <c r="C28335" s="29"/>
      <c r="D28335"/>
      <c r="E28335" s="44"/>
      <c r="F28335" s="29"/>
      <c r="G28335" s="45"/>
      <c r="L28335"/>
      <c r="M28335" s="46"/>
    </row>
    <row r="28336" spans="1:13" x14ac:dyDescent="0.3">
      <c r="A28336"/>
      <c r="B28336"/>
      <c r="C28336" s="29"/>
      <c r="D28336"/>
      <c r="E28336" s="44"/>
      <c r="F28336" s="29"/>
      <c r="G28336" s="45"/>
      <c r="L28336"/>
      <c r="M28336" s="46"/>
    </row>
    <row r="28337" spans="1:13" x14ac:dyDescent="0.3">
      <c r="A28337"/>
      <c r="B28337"/>
      <c r="C28337" s="29"/>
      <c r="D28337"/>
      <c r="E28337" s="44"/>
      <c r="F28337" s="29"/>
      <c r="G28337" s="45"/>
      <c r="L28337"/>
      <c r="M28337" s="46"/>
    </row>
    <row r="28338" spans="1:13" x14ac:dyDescent="0.3">
      <c r="A28338"/>
      <c r="B28338"/>
      <c r="C28338" s="29"/>
      <c r="D28338"/>
      <c r="E28338" s="44"/>
      <c r="F28338" s="29"/>
      <c r="G28338" s="45"/>
      <c r="L28338"/>
      <c r="M28338" s="46"/>
    </row>
    <row r="28339" spans="1:13" x14ac:dyDescent="0.3">
      <c r="A28339"/>
      <c r="B28339"/>
      <c r="C28339" s="29"/>
      <c r="D28339"/>
      <c r="E28339" s="44"/>
      <c r="F28339" s="29"/>
      <c r="G28339" s="45"/>
      <c r="L28339"/>
      <c r="M28339" s="46"/>
    </row>
    <row r="28340" spans="1:13" x14ac:dyDescent="0.3">
      <c r="A28340"/>
      <c r="B28340"/>
      <c r="C28340" s="29"/>
      <c r="D28340"/>
      <c r="E28340" s="44"/>
      <c r="F28340" s="29"/>
      <c r="G28340" s="45"/>
      <c r="L28340"/>
      <c r="M28340" s="46"/>
    </row>
    <row r="28341" spans="1:13" x14ac:dyDescent="0.3">
      <c r="A28341"/>
      <c r="B28341"/>
      <c r="C28341" s="29"/>
      <c r="D28341"/>
      <c r="E28341" s="44"/>
      <c r="F28341" s="29"/>
      <c r="G28341" s="45"/>
      <c r="L28341"/>
      <c r="M28341" s="46"/>
    </row>
    <row r="28342" spans="1:13" x14ac:dyDescent="0.3">
      <c r="A28342"/>
      <c r="B28342"/>
      <c r="C28342" s="29"/>
      <c r="D28342"/>
      <c r="E28342" s="44"/>
      <c r="F28342" s="29"/>
      <c r="G28342" s="45"/>
      <c r="L28342"/>
      <c r="M28342" s="46"/>
    </row>
    <row r="28343" spans="1:13" x14ac:dyDescent="0.3">
      <c r="A28343"/>
      <c r="B28343"/>
      <c r="C28343" s="29"/>
      <c r="D28343"/>
      <c r="E28343" s="44"/>
      <c r="F28343" s="29"/>
      <c r="G28343" s="45"/>
      <c r="L28343"/>
      <c r="M28343" s="46"/>
    </row>
    <row r="28344" spans="1:13" x14ac:dyDescent="0.3">
      <c r="A28344"/>
      <c r="B28344"/>
      <c r="C28344" s="29"/>
      <c r="D28344"/>
      <c r="E28344" s="44"/>
      <c r="F28344" s="29"/>
      <c r="G28344" s="45"/>
      <c r="L28344"/>
      <c r="M28344" s="46"/>
    </row>
    <row r="28345" spans="1:13" x14ac:dyDescent="0.3">
      <c r="A28345"/>
      <c r="B28345"/>
      <c r="C28345" s="29"/>
      <c r="D28345"/>
      <c r="E28345" s="44"/>
      <c r="F28345" s="29"/>
      <c r="G28345" s="45"/>
      <c r="L28345"/>
      <c r="M28345" s="46"/>
    </row>
    <row r="28346" spans="1:13" x14ac:dyDescent="0.3">
      <c r="A28346"/>
      <c r="B28346"/>
      <c r="C28346" s="29"/>
      <c r="D28346"/>
      <c r="E28346" s="44"/>
      <c r="F28346" s="29"/>
      <c r="G28346" s="45"/>
      <c r="L28346"/>
      <c r="M28346" s="46"/>
    </row>
    <row r="28347" spans="1:13" x14ac:dyDescent="0.3">
      <c r="A28347"/>
      <c r="B28347"/>
      <c r="C28347" s="29"/>
      <c r="D28347"/>
      <c r="E28347" s="44"/>
      <c r="F28347" s="29"/>
      <c r="G28347" s="45"/>
      <c r="L28347"/>
      <c r="M28347" s="46"/>
    </row>
    <row r="28348" spans="1:13" x14ac:dyDescent="0.3">
      <c r="A28348"/>
      <c r="B28348"/>
      <c r="C28348" s="29"/>
      <c r="D28348"/>
      <c r="E28348" s="44"/>
      <c r="F28348" s="29"/>
      <c r="G28348" s="45"/>
      <c r="L28348"/>
      <c r="M28348" s="46"/>
    </row>
    <row r="28349" spans="1:13" x14ac:dyDescent="0.3">
      <c r="A28349"/>
      <c r="B28349"/>
      <c r="C28349" s="29"/>
      <c r="D28349"/>
      <c r="E28349" s="44"/>
      <c r="F28349" s="29"/>
      <c r="G28349" s="45"/>
      <c r="L28349"/>
      <c r="M28349" s="46"/>
    </row>
    <row r="28350" spans="1:13" x14ac:dyDescent="0.3">
      <c r="A28350"/>
      <c r="B28350"/>
      <c r="C28350" s="29"/>
      <c r="D28350"/>
      <c r="E28350" s="44"/>
      <c r="F28350" s="29"/>
      <c r="G28350" s="45"/>
      <c r="L28350"/>
      <c r="M28350" s="46"/>
    </row>
    <row r="28351" spans="1:13" x14ac:dyDescent="0.3">
      <c r="A28351"/>
      <c r="B28351"/>
      <c r="C28351" s="29"/>
      <c r="D28351"/>
      <c r="E28351" s="44"/>
      <c r="F28351" s="29"/>
      <c r="G28351" s="45"/>
      <c r="L28351"/>
      <c r="M28351" s="46"/>
    </row>
    <row r="28352" spans="1:13" x14ac:dyDescent="0.3">
      <c r="A28352"/>
      <c r="B28352"/>
      <c r="C28352" s="29"/>
      <c r="D28352"/>
      <c r="E28352" s="44"/>
      <c r="F28352" s="29"/>
      <c r="G28352" s="45"/>
      <c r="L28352"/>
      <c r="M28352" s="46"/>
    </row>
    <row r="28353" spans="1:13" x14ac:dyDescent="0.3">
      <c r="A28353"/>
      <c r="B28353"/>
      <c r="C28353" s="29"/>
      <c r="D28353"/>
      <c r="E28353" s="44"/>
      <c r="F28353" s="29"/>
      <c r="G28353" s="45"/>
      <c r="L28353"/>
      <c r="M28353" s="46"/>
    </row>
    <row r="28354" spans="1:13" x14ac:dyDescent="0.3">
      <c r="A28354"/>
      <c r="B28354"/>
      <c r="C28354" s="29"/>
      <c r="D28354"/>
      <c r="E28354" s="44"/>
      <c r="F28354" s="29"/>
      <c r="G28354" s="45"/>
      <c r="L28354"/>
      <c r="M28354" s="46"/>
    </row>
    <row r="28355" spans="1:13" x14ac:dyDescent="0.3">
      <c r="A28355"/>
      <c r="B28355"/>
      <c r="C28355" s="29"/>
      <c r="D28355"/>
      <c r="E28355" s="44"/>
      <c r="F28355" s="29"/>
      <c r="G28355" s="45"/>
      <c r="L28355"/>
      <c r="M28355" s="46"/>
    </row>
    <row r="28356" spans="1:13" x14ac:dyDescent="0.3">
      <c r="A28356"/>
      <c r="B28356"/>
      <c r="C28356" s="29"/>
      <c r="D28356"/>
      <c r="E28356" s="44"/>
      <c r="F28356" s="29"/>
      <c r="G28356" s="45"/>
      <c r="L28356"/>
      <c r="M28356" s="46"/>
    </row>
    <row r="28357" spans="1:13" x14ac:dyDescent="0.3">
      <c r="A28357"/>
      <c r="B28357"/>
      <c r="C28357" s="29"/>
      <c r="D28357"/>
      <c r="E28357" s="44"/>
      <c r="F28357" s="29"/>
      <c r="G28357" s="45"/>
      <c r="L28357"/>
      <c r="M28357" s="46"/>
    </row>
    <row r="28358" spans="1:13" x14ac:dyDescent="0.3">
      <c r="A28358"/>
      <c r="B28358"/>
      <c r="C28358" s="29"/>
      <c r="D28358"/>
      <c r="E28358" s="44"/>
      <c r="F28358" s="29"/>
      <c r="G28358" s="45"/>
      <c r="L28358"/>
      <c r="M28358" s="46"/>
    </row>
    <row r="28359" spans="1:13" x14ac:dyDescent="0.3">
      <c r="A28359"/>
      <c r="B28359"/>
      <c r="C28359" s="29"/>
      <c r="D28359"/>
      <c r="E28359" s="44"/>
      <c r="F28359" s="29"/>
      <c r="G28359" s="45"/>
      <c r="L28359"/>
      <c r="M28359" s="46"/>
    </row>
    <row r="28360" spans="1:13" x14ac:dyDescent="0.3">
      <c r="A28360"/>
      <c r="B28360"/>
      <c r="C28360" s="29"/>
      <c r="D28360"/>
      <c r="E28360" s="44"/>
      <c r="F28360" s="29"/>
      <c r="G28360" s="45"/>
      <c r="L28360"/>
      <c r="M28360" s="46"/>
    </row>
    <row r="28361" spans="1:13" x14ac:dyDescent="0.3">
      <c r="A28361"/>
      <c r="B28361"/>
      <c r="C28361" s="29"/>
      <c r="D28361"/>
      <c r="E28361" s="44"/>
      <c r="F28361" s="29"/>
      <c r="G28361" s="45"/>
      <c r="L28361"/>
      <c r="M28361" s="46"/>
    </row>
    <row r="28362" spans="1:13" x14ac:dyDescent="0.3">
      <c r="A28362"/>
      <c r="B28362"/>
      <c r="C28362" s="29"/>
      <c r="D28362"/>
      <c r="E28362" s="44"/>
      <c r="F28362" s="29"/>
      <c r="G28362" s="45"/>
      <c r="L28362"/>
      <c r="M28362" s="46"/>
    </row>
    <row r="28363" spans="1:13" x14ac:dyDescent="0.3">
      <c r="A28363"/>
      <c r="B28363"/>
      <c r="C28363" s="29"/>
      <c r="D28363"/>
      <c r="E28363" s="44"/>
      <c r="F28363" s="29"/>
      <c r="G28363" s="45"/>
      <c r="L28363"/>
      <c r="M28363" s="46"/>
    </row>
    <row r="28364" spans="1:13" x14ac:dyDescent="0.3">
      <c r="A28364"/>
      <c r="B28364"/>
      <c r="C28364" s="29"/>
      <c r="D28364"/>
      <c r="E28364" s="44"/>
      <c r="F28364" s="29"/>
      <c r="G28364" s="45"/>
      <c r="L28364"/>
      <c r="M28364" s="46"/>
    </row>
    <row r="28365" spans="1:13" x14ac:dyDescent="0.3">
      <c r="A28365"/>
      <c r="B28365"/>
      <c r="C28365" s="29"/>
      <c r="D28365"/>
      <c r="E28365" s="44"/>
      <c r="F28365" s="29"/>
      <c r="G28365" s="45"/>
      <c r="L28365"/>
      <c r="M28365" s="46"/>
    </row>
    <row r="28366" spans="1:13" x14ac:dyDescent="0.3">
      <c r="A28366"/>
      <c r="B28366"/>
      <c r="C28366" s="29"/>
      <c r="D28366"/>
      <c r="E28366" s="44"/>
      <c r="F28366" s="29"/>
      <c r="G28366" s="45"/>
      <c r="L28366"/>
      <c r="M28366" s="46"/>
    </row>
    <row r="28367" spans="1:13" x14ac:dyDescent="0.3">
      <c r="A28367"/>
      <c r="B28367"/>
      <c r="C28367" s="29"/>
      <c r="D28367"/>
      <c r="E28367" s="44"/>
      <c r="F28367" s="29"/>
      <c r="G28367" s="45"/>
      <c r="L28367"/>
      <c r="M28367" s="46"/>
    </row>
    <row r="28368" spans="1:13" x14ac:dyDescent="0.3">
      <c r="A28368"/>
      <c r="B28368"/>
      <c r="C28368" s="29"/>
      <c r="D28368"/>
      <c r="E28368" s="44"/>
      <c r="F28368" s="29"/>
      <c r="G28368" s="45"/>
      <c r="L28368"/>
      <c r="M28368" s="46"/>
    </row>
    <row r="28369" spans="1:13" x14ac:dyDescent="0.3">
      <c r="A28369"/>
      <c r="B28369"/>
      <c r="C28369" s="29"/>
      <c r="D28369"/>
      <c r="E28369" s="44"/>
      <c r="F28369" s="29"/>
      <c r="G28369" s="45"/>
      <c r="L28369"/>
      <c r="M28369" s="46"/>
    </row>
    <row r="28370" spans="1:13" x14ac:dyDescent="0.3">
      <c r="A28370"/>
      <c r="B28370"/>
      <c r="C28370" s="29"/>
      <c r="D28370"/>
      <c r="E28370" s="44"/>
      <c r="F28370" s="29"/>
      <c r="G28370" s="45"/>
      <c r="L28370"/>
      <c r="M28370" s="46"/>
    </row>
    <row r="28371" spans="1:13" x14ac:dyDescent="0.3">
      <c r="A28371"/>
      <c r="B28371"/>
      <c r="C28371" s="29"/>
      <c r="D28371"/>
      <c r="E28371" s="44"/>
      <c r="F28371" s="29"/>
      <c r="G28371" s="45"/>
      <c r="L28371"/>
      <c r="M28371" s="46"/>
    </row>
    <row r="28372" spans="1:13" x14ac:dyDescent="0.3">
      <c r="A28372"/>
      <c r="B28372"/>
      <c r="C28372" s="29"/>
      <c r="D28372"/>
      <c r="E28372" s="44"/>
      <c r="F28372" s="29"/>
      <c r="G28372" s="45"/>
      <c r="L28372"/>
      <c r="M28372" s="46"/>
    </row>
    <row r="28373" spans="1:13" x14ac:dyDescent="0.3">
      <c r="A28373"/>
      <c r="B28373"/>
      <c r="C28373" s="29"/>
      <c r="D28373"/>
      <c r="E28373" s="44"/>
      <c r="F28373" s="29"/>
      <c r="G28373" s="45"/>
      <c r="L28373"/>
      <c r="M28373" s="46"/>
    </row>
    <row r="28374" spans="1:13" x14ac:dyDescent="0.3">
      <c r="A28374"/>
      <c r="B28374"/>
      <c r="C28374" s="29"/>
      <c r="D28374"/>
      <c r="E28374" s="44"/>
      <c r="F28374" s="29"/>
      <c r="G28374" s="45"/>
      <c r="L28374"/>
      <c r="M28374" s="46"/>
    </row>
    <row r="28375" spans="1:13" x14ac:dyDescent="0.3">
      <c r="A28375"/>
      <c r="B28375"/>
      <c r="C28375" s="29"/>
      <c r="D28375"/>
      <c r="E28375" s="44"/>
      <c r="F28375" s="29"/>
      <c r="G28375" s="45"/>
      <c r="L28375"/>
      <c r="M28375" s="46"/>
    </row>
    <row r="28376" spans="1:13" x14ac:dyDescent="0.3">
      <c r="A28376"/>
      <c r="B28376"/>
      <c r="C28376" s="29"/>
      <c r="D28376"/>
      <c r="E28376" s="44"/>
      <c r="F28376" s="29"/>
      <c r="G28376" s="45"/>
      <c r="L28376"/>
      <c r="M28376" s="46"/>
    </row>
    <row r="28377" spans="1:13" x14ac:dyDescent="0.3">
      <c r="A28377"/>
      <c r="B28377"/>
      <c r="C28377" s="29"/>
      <c r="D28377"/>
      <c r="E28377" s="44"/>
      <c r="F28377" s="29"/>
      <c r="G28377" s="45"/>
      <c r="L28377"/>
      <c r="M28377" s="46"/>
    </row>
    <row r="28378" spans="1:13" x14ac:dyDescent="0.3">
      <c r="A28378"/>
      <c r="B28378"/>
      <c r="C28378" s="29"/>
      <c r="D28378"/>
      <c r="E28378" s="44"/>
      <c r="F28378" s="29"/>
      <c r="G28378" s="45"/>
      <c r="L28378"/>
      <c r="M28378" s="46"/>
    </row>
    <row r="28379" spans="1:13" x14ac:dyDescent="0.3">
      <c r="A28379"/>
      <c r="B28379"/>
      <c r="C28379" s="29"/>
      <c r="D28379"/>
      <c r="E28379" s="44"/>
      <c r="F28379" s="29"/>
      <c r="G28379" s="45"/>
      <c r="L28379"/>
      <c r="M28379" s="46"/>
    </row>
    <row r="28380" spans="1:13" x14ac:dyDescent="0.3">
      <c r="A28380"/>
      <c r="B28380"/>
      <c r="C28380" s="29"/>
      <c r="D28380"/>
      <c r="E28380" s="44"/>
      <c r="F28380" s="29"/>
      <c r="G28380" s="45"/>
      <c r="L28380"/>
      <c r="M28380" s="46"/>
    </row>
    <row r="28381" spans="1:13" x14ac:dyDescent="0.3">
      <c r="A28381"/>
      <c r="B28381"/>
      <c r="C28381" s="29"/>
      <c r="D28381"/>
      <c r="E28381" s="44"/>
      <c r="F28381" s="29"/>
      <c r="G28381" s="45"/>
      <c r="L28381"/>
      <c r="M28381" s="46"/>
    </row>
    <row r="28382" spans="1:13" x14ac:dyDescent="0.3">
      <c r="A28382"/>
      <c r="B28382"/>
      <c r="C28382" s="29"/>
      <c r="D28382"/>
      <c r="E28382" s="44"/>
      <c r="F28382" s="29"/>
      <c r="G28382" s="45"/>
      <c r="L28382"/>
      <c r="M28382" s="46"/>
    </row>
    <row r="28383" spans="1:13" x14ac:dyDescent="0.3">
      <c r="A28383"/>
      <c r="B28383"/>
      <c r="C28383" s="29"/>
      <c r="D28383"/>
      <c r="E28383" s="44"/>
      <c r="F28383" s="29"/>
      <c r="G28383" s="45"/>
      <c r="L28383"/>
      <c r="M28383" s="46"/>
    </row>
    <row r="28384" spans="1:13" x14ac:dyDescent="0.3">
      <c r="A28384"/>
      <c r="B28384"/>
      <c r="C28384" s="29"/>
      <c r="D28384"/>
      <c r="E28384" s="44"/>
      <c r="F28384" s="29"/>
      <c r="G28384" s="45"/>
      <c r="L28384"/>
      <c r="M28384" s="46"/>
    </row>
    <row r="28385" spans="1:13" x14ac:dyDescent="0.3">
      <c r="A28385"/>
      <c r="B28385"/>
      <c r="C28385" s="29"/>
      <c r="D28385"/>
      <c r="E28385" s="44"/>
      <c r="F28385" s="29"/>
      <c r="G28385" s="45"/>
      <c r="L28385"/>
      <c r="M28385" s="46"/>
    </row>
    <row r="28386" spans="1:13" x14ac:dyDescent="0.3">
      <c r="A28386"/>
      <c r="B28386"/>
      <c r="C28386" s="29"/>
      <c r="D28386"/>
      <c r="E28386" s="44"/>
      <c r="F28386" s="29"/>
      <c r="G28386" s="45"/>
      <c r="L28386"/>
      <c r="M28386" s="46"/>
    </row>
    <row r="28387" spans="1:13" x14ac:dyDescent="0.3">
      <c r="A28387"/>
      <c r="B28387"/>
      <c r="C28387" s="29"/>
      <c r="D28387"/>
      <c r="E28387" s="44"/>
      <c r="F28387" s="29"/>
      <c r="G28387" s="45"/>
      <c r="L28387"/>
      <c r="M28387" s="46"/>
    </row>
    <row r="28388" spans="1:13" x14ac:dyDescent="0.3">
      <c r="A28388"/>
      <c r="B28388"/>
      <c r="C28388" s="29"/>
      <c r="D28388"/>
      <c r="E28388" s="44"/>
      <c r="F28388" s="29"/>
      <c r="G28388" s="45"/>
      <c r="L28388"/>
      <c r="M28388" s="46"/>
    </row>
    <row r="28389" spans="1:13" x14ac:dyDescent="0.3">
      <c r="A28389"/>
      <c r="B28389"/>
      <c r="C28389" s="29"/>
      <c r="D28389"/>
      <c r="E28389" s="44"/>
      <c r="F28389" s="29"/>
      <c r="G28389" s="45"/>
      <c r="L28389"/>
      <c r="M28389" s="46"/>
    </row>
    <row r="28390" spans="1:13" x14ac:dyDescent="0.3">
      <c r="A28390"/>
      <c r="B28390"/>
      <c r="C28390" s="29"/>
      <c r="D28390"/>
      <c r="E28390" s="44"/>
      <c r="F28390" s="29"/>
      <c r="G28390" s="45"/>
      <c r="L28390"/>
      <c r="M28390" s="46"/>
    </row>
    <row r="28391" spans="1:13" x14ac:dyDescent="0.3">
      <c r="A28391"/>
      <c r="B28391"/>
      <c r="C28391" s="29"/>
      <c r="D28391"/>
      <c r="E28391" s="44"/>
      <c r="F28391" s="29"/>
      <c r="G28391" s="45"/>
      <c r="L28391"/>
      <c r="M28391" s="46"/>
    </row>
    <row r="28392" spans="1:13" x14ac:dyDescent="0.3">
      <c r="A28392"/>
      <c r="B28392"/>
      <c r="C28392" s="29"/>
      <c r="D28392"/>
      <c r="E28392" s="44"/>
      <c r="F28392" s="29"/>
      <c r="G28392" s="45"/>
      <c r="L28392"/>
      <c r="M28392" s="46"/>
    </row>
    <row r="28393" spans="1:13" x14ac:dyDescent="0.3">
      <c r="A28393"/>
      <c r="B28393"/>
      <c r="C28393" s="29"/>
      <c r="D28393"/>
      <c r="E28393" s="44"/>
      <c r="F28393" s="29"/>
      <c r="G28393" s="45"/>
      <c r="L28393"/>
      <c r="M28393" s="46"/>
    </row>
    <row r="28394" spans="1:13" x14ac:dyDescent="0.3">
      <c r="A28394"/>
      <c r="B28394"/>
      <c r="C28394" s="29"/>
      <c r="D28394"/>
      <c r="E28394" s="44"/>
      <c r="F28394" s="29"/>
      <c r="G28394" s="45"/>
      <c r="L28394"/>
      <c r="M28394" s="46"/>
    </row>
    <row r="28395" spans="1:13" x14ac:dyDescent="0.3">
      <c r="A28395"/>
      <c r="B28395"/>
      <c r="C28395" s="29"/>
      <c r="D28395"/>
      <c r="E28395" s="44"/>
      <c r="F28395" s="29"/>
      <c r="G28395" s="45"/>
      <c r="L28395"/>
      <c r="M28395" s="46"/>
    </row>
    <row r="28396" spans="1:13" x14ac:dyDescent="0.3">
      <c r="A28396"/>
      <c r="B28396"/>
      <c r="C28396" s="29"/>
      <c r="D28396"/>
      <c r="E28396" s="44"/>
      <c r="F28396" s="29"/>
      <c r="G28396" s="45"/>
      <c r="L28396"/>
      <c r="M28396" s="46"/>
    </row>
    <row r="28397" spans="1:13" x14ac:dyDescent="0.3">
      <c r="A28397"/>
      <c r="B28397"/>
      <c r="C28397" s="29"/>
      <c r="D28397"/>
      <c r="E28397" s="44"/>
      <c r="F28397" s="29"/>
      <c r="G28397" s="45"/>
      <c r="L28397"/>
      <c r="M28397" s="46"/>
    </row>
    <row r="28398" spans="1:13" x14ac:dyDescent="0.3">
      <c r="A28398"/>
      <c r="B28398"/>
      <c r="C28398" s="29"/>
      <c r="D28398"/>
      <c r="E28398" s="44"/>
      <c r="F28398" s="29"/>
      <c r="G28398" s="45"/>
      <c r="L28398"/>
      <c r="M28398" s="46"/>
    </row>
    <row r="28399" spans="1:13" x14ac:dyDescent="0.3">
      <c r="A28399"/>
      <c r="B28399"/>
      <c r="C28399" s="29"/>
      <c r="D28399"/>
      <c r="E28399" s="44"/>
      <c r="F28399" s="29"/>
      <c r="G28399" s="45"/>
      <c r="L28399"/>
      <c r="M28399" s="46"/>
    </row>
    <row r="28400" spans="1:13" x14ac:dyDescent="0.3">
      <c r="A28400"/>
      <c r="B28400"/>
      <c r="C28400" s="29"/>
      <c r="D28400"/>
      <c r="E28400" s="44"/>
      <c r="F28400" s="29"/>
      <c r="G28400" s="45"/>
      <c r="L28400"/>
      <c r="M28400" s="46"/>
    </row>
    <row r="28401" spans="1:13" x14ac:dyDescent="0.3">
      <c r="A28401"/>
      <c r="B28401"/>
      <c r="C28401" s="29"/>
      <c r="D28401"/>
      <c r="E28401" s="44"/>
      <c r="F28401" s="29"/>
      <c r="G28401" s="45"/>
      <c r="L28401"/>
      <c r="M28401" s="46"/>
    </row>
    <row r="28402" spans="1:13" x14ac:dyDescent="0.3">
      <c r="A28402"/>
      <c r="B28402"/>
      <c r="C28402" s="29"/>
      <c r="D28402"/>
      <c r="E28402" s="44"/>
      <c r="F28402" s="29"/>
      <c r="G28402" s="45"/>
      <c r="L28402"/>
      <c r="M28402" s="46"/>
    </row>
    <row r="28403" spans="1:13" x14ac:dyDescent="0.3">
      <c r="A28403"/>
      <c r="B28403"/>
      <c r="C28403" s="29"/>
      <c r="D28403"/>
      <c r="E28403" s="44"/>
      <c r="F28403" s="29"/>
      <c r="G28403" s="45"/>
      <c r="L28403"/>
      <c r="M28403" s="46"/>
    </row>
    <row r="28404" spans="1:13" x14ac:dyDescent="0.3">
      <c r="A28404"/>
      <c r="B28404"/>
      <c r="C28404" s="29"/>
      <c r="D28404"/>
      <c r="E28404" s="44"/>
      <c r="F28404" s="29"/>
      <c r="G28404" s="45"/>
      <c r="L28404"/>
      <c r="M28404" s="46"/>
    </row>
    <row r="28405" spans="1:13" x14ac:dyDescent="0.3">
      <c r="A28405"/>
      <c r="B28405"/>
      <c r="C28405" s="29"/>
      <c r="D28405"/>
      <c r="E28405" s="44"/>
      <c r="F28405" s="29"/>
      <c r="G28405" s="45"/>
      <c r="L28405"/>
      <c r="M28405" s="46"/>
    </row>
    <row r="28406" spans="1:13" x14ac:dyDescent="0.3">
      <c r="A28406"/>
      <c r="B28406"/>
      <c r="C28406" s="29"/>
      <c r="D28406"/>
      <c r="E28406" s="44"/>
      <c r="F28406" s="29"/>
      <c r="G28406" s="45"/>
      <c r="L28406"/>
      <c r="M28406" s="46"/>
    </row>
    <row r="28407" spans="1:13" x14ac:dyDescent="0.3">
      <c r="A28407"/>
      <c r="B28407"/>
      <c r="C28407" s="29"/>
      <c r="D28407"/>
      <c r="E28407" s="44"/>
      <c r="F28407" s="29"/>
      <c r="G28407" s="45"/>
      <c r="L28407"/>
      <c r="M28407" s="46"/>
    </row>
    <row r="28408" spans="1:13" x14ac:dyDescent="0.3">
      <c r="A28408"/>
      <c r="B28408"/>
      <c r="C28408" s="29"/>
      <c r="D28408"/>
      <c r="E28408" s="44"/>
      <c r="F28408" s="29"/>
      <c r="G28408" s="45"/>
      <c r="L28408"/>
      <c r="M28408" s="46"/>
    </row>
    <row r="28409" spans="1:13" x14ac:dyDescent="0.3">
      <c r="A28409"/>
      <c r="B28409"/>
      <c r="C28409" s="29"/>
      <c r="D28409"/>
      <c r="E28409" s="44"/>
      <c r="F28409" s="29"/>
      <c r="G28409" s="45"/>
      <c r="L28409"/>
      <c r="M28409" s="46"/>
    </row>
    <row r="28410" spans="1:13" x14ac:dyDescent="0.3">
      <c r="A28410"/>
      <c r="B28410"/>
      <c r="C28410" s="29"/>
      <c r="D28410"/>
      <c r="E28410" s="44"/>
      <c r="F28410" s="29"/>
      <c r="G28410" s="45"/>
      <c r="L28410"/>
      <c r="M28410" s="46"/>
    </row>
    <row r="28411" spans="1:13" x14ac:dyDescent="0.3">
      <c r="A28411"/>
      <c r="B28411"/>
      <c r="C28411" s="29"/>
      <c r="D28411"/>
      <c r="E28411" s="44"/>
      <c r="F28411" s="29"/>
      <c r="G28411" s="45"/>
      <c r="L28411"/>
      <c r="M28411" s="46"/>
    </row>
    <row r="28412" spans="1:13" x14ac:dyDescent="0.3">
      <c r="A28412"/>
      <c r="B28412"/>
      <c r="C28412" s="29"/>
      <c r="D28412"/>
      <c r="E28412" s="44"/>
      <c r="F28412" s="29"/>
      <c r="G28412" s="45"/>
      <c r="L28412"/>
      <c r="M28412" s="46"/>
    </row>
    <row r="28413" spans="1:13" x14ac:dyDescent="0.3">
      <c r="A28413"/>
      <c r="B28413"/>
      <c r="C28413" s="29"/>
      <c r="D28413"/>
      <c r="E28413" s="44"/>
      <c r="F28413" s="29"/>
      <c r="G28413" s="45"/>
      <c r="L28413"/>
      <c r="M28413" s="46"/>
    </row>
    <row r="28414" spans="1:13" x14ac:dyDescent="0.3">
      <c r="A28414"/>
      <c r="B28414"/>
      <c r="C28414" s="29"/>
      <c r="D28414"/>
      <c r="E28414" s="44"/>
      <c r="F28414" s="29"/>
      <c r="G28414" s="45"/>
      <c r="L28414"/>
      <c r="M28414" s="46"/>
    </row>
    <row r="28415" spans="1:13" x14ac:dyDescent="0.3">
      <c r="A28415"/>
      <c r="B28415"/>
      <c r="C28415" s="29"/>
      <c r="D28415"/>
      <c r="E28415" s="44"/>
      <c r="F28415" s="29"/>
      <c r="G28415" s="45"/>
      <c r="L28415"/>
      <c r="M28415" s="46"/>
    </row>
    <row r="28416" spans="1:13" x14ac:dyDescent="0.3">
      <c r="A28416"/>
      <c r="B28416"/>
      <c r="C28416" s="29"/>
      <c r="D28416"/>
      <c r="E28416" s="44"/>
      <c r="F28416" s="29"/>
      <c r="G28416" s="45"/>
      <c r="L28416"/>
      <c r="M28416" s="46"/>
    </row>
    <row r="28417" spans="1:13" x14ac:dyDescent="0.3">
      <c r="A28417"/>
      <c r="B28417"/>
      <c r="C28417" s="29"/>
      <c r="D28417"/>
      <c r="E28417" s="44"/>
      <c r="F28417" s="29"/>
      <c r="G28417" s="45"/>
      <c r="L28417"/>
      <c r="M28417" s="46"/>
    </row>
    <row r="28418" spans="1:13" x14ac:dyDescent="0.3">
      <c r="A28418"/>
      <c r="B28418"/>
      <c r="C28418" s="29"/>
      <c r="D28418"/>
      <c r="E28418" s="44"/>
      <c r="F28418" s="29"/>
      <c r="G28418" s="45"/>
      <c r="L28418"/>
      <c r="M28418" s="46"/>
    </row>
    <row r="28419" spans="1:13" x14ac:dyDescent="0.3">
      <c r="A28419"/>
      <c r="B28419"/>
      <c r="C28419" s="29"/>
      <c r="D28419"/>
      <c r="E28419" s="44"/>
      <c r="F28419" s="29"/>
      <c r="G28419" s="45"/>
      <c r="L28419"/>
      <c r="M28419" s="46"/>
    </row>
    <row r="28420" spans="1:13" x14ac:dyDescent="0.3">
      <c r="A28420"/>
      <c r="B28420"/>
      <c r="C28420" s="29"/>
      <c r="D28420"/>
      <c r="E28420" s="44"/>
      <c r="F28420" s="29"/>
      <c r="G28420" s="45"/>
      <c r="L28420"/>
      <c r="M28420" s="46"/>
    </row>
    <row r="28421" spans="1:13" x14ac:dyDescent="0.3">
      <c r="A28421"/>
      <c r="B28421"/>
      <c r="C28421" s="29"/>
      <c r="D28421"/>
      <c r="E28421" s="44"/>
      <c r="F28421" s="29"/>
      <c r="G28421" s="45"/>
      <c r="L28421"/>
      <c r="M28421" s="46"/>
    </row>
    <row r="28422" spans="1:13" x14ac:dyDescent="0.3">
      <c r="A28422"/>
      <c r="B28422"/>
      <c r="C28422" s="29"/>
      <c r="D28422"/>
      <c r="E28422" s="44"/>
      <c r="F28422" s="29"/>
      <c r="G28422" s="45"/>
      <c r="L28422"/>
      <c r="M28422" s="46"/>
    </row>
    <row r="28423" spans="1:13" x14ac:dyDescent="0.3">
      <c r="A28423"/>
      <c r="B28423"/>
      <c r="C28423" s="29"/>
      <c r="D28423"/>
      <c r="E28423" s="44"/>
      <c r="F28423" s="29"/>
      <c r="G28423" s="45"/>
      <c r="L28423"/>
      <c r="M28423" s="46"/>
    </row>
    <row r="28424" spans="1:13" x14ac:dyDescent="0.3">
      <c r="A28424"/>
      <c r="B28424"/>
      <c r="C28424" s="29"/>
      <c r="D28424"/>
      <c r="E28424" s="44"/>
      <c r="F28424" s="29"/>
      <c r="G28424" s="45"/>
      <c r="L28424"/>
      <c r="M28424" s="46"/>
    </row>
    <row r="28425" spans="1:13" x14ac:dyDescent="0.3">
      <c r="A28425"/>
      <c r="B28425"/>
      <c r="C28425" s="29"/>
      <c r="D28425"/>
      <c r="E28425" s="44"/>
      <c r="F28425" s="29"/>
      <c r="G28425" s="45"/>
      <c r="L28425"/>
      <c r="M28425" s="46"/>
    </row>
    <row r="28426" spans="1:13" x14ac:dyDescent="0.3">
      <c r="A28426"/>
      <c r="B28426"/>
      <c r="C28426" s="29"/>
      <c r="D28426"/>
      <c r="E28426" s="44"/>
      <c r="F28426" s="29"/>
      <c r="G28426" s="45"/>
      <c r="L28426"/>
      <c r="M28426" s="46"/>
    </row>
    <row r="28427" spans="1:13" x14ac:dyDescent="0.3">
      <c r="A28427"/>
      <c r="B28427"/>
      <c r="C28427" s="29"/>
      <c r="D28427"/>
      <c r="E28427" s="44"/>
      <c r="F28427" s="29"/>
      <c r="G28427" s="45"/>
      <c r="L28427"/>
      <c r="M28427" s="46"/>
    </row>
    <row r="28428" spans="1:13" x14ac:dyDescent="0.3">
      <c r="A28428"/>
      <c r="B28428"/>
      <c r="C28428" s="29"/>
      <c r="D28428"/>
      <c r="E28428" s="44"/>
      <c r="F28428" s="29"/>
      <c r="G28428" s="45"/>
      <c r="L28428"/>
      <c r="M28428" s="46"/>
    </row>
    <row r="28429" spans="1:13" x14ac:dyDescent="0.3">
      <c r="A28429"/>
      <c r="B28429"/>
      <c r="C28429" s="29"/>
      <c r="D28429"/>
      <c r="E28429" s="44"/>
      <c r="F28429" s="29"/>
      <c r="G28429" s="45"/>
      <c r="L28429"/>
      <c r="M28429" s="46"/>
    </row>
    <row r="28430" spans="1:13" x14ac:dyDescent="0.3">
      <c r="A28430"/>
      <c r="B28430"/>
      <c r="C28430" s="29"/>
      <c r="D28430"/>
      <c r="E28430" s="44"/>
      <c r="F28430" s="29"/>
      <c r="G28430" s="45"/>
      <c r="L28430"/>
      <c r="M28430" s="46"/>
    </row>
    <row r="28431" spans="1:13" x14ac:dyDescent="0.3">
      <c r="A28431"/>
      <c r="B28431"/>
      <c r="C28431" s="29"/>
      <c r="D28431"/>
      <c r="E28431" s="44"/>
      <c r="F28431" s="29"/>
      <c r="G28431" s="45"/>
      <c r="L28431"/>
      <c r="M28431" s="46"/>
    </row>
    <row r="28432" spans="1:13" x14ac:dyDescent="0.3">
      <c r="A28432"/>
      <c r="B28432"/>
      <c r="C28432" s="29"/>
      <c r="D28432"/>
      <c r="E28432" s="44"/>
      <c r="F28432" s="29"/>
      <c r="G28432" s="45"/>
      <c r="L28432"/>
      <c r="M28432" s="46"/>
    </row>
    <row r="28433" spans="1:13" x14ac:dyDescent="0.3">
      <c r="A28433"/>
      <c r="B28433"/>
      <c r="C28433" s="29"/>
      <c r="D28433"/>
      <c r="E28433" s="44"/>
      <c r="F28433" s="29"/>
      <c r="G28433" s="45"/>
      <c r="L28433"/>
      <c r="M28433" s="46"/>
    </row>
    <row r="28434" spans="1:13" x14ac:dyDescent="0.3">
      <c r="A28434"/>
      <c r="B28434"/>
      <c r="C28434" s="29"/>
      <c r="D28434"/>
      <c r="E28434" s="44"/>
      <c r="F28434" s="29"/>
      <c r="G28434" s="45"/>
      <c r="L28434"/>
      <c r="M28434" s="46"/>
    </row>
    <row r="28435" spans="1:13" x14ac:dyDescent="0.3">
      <c r="A28435"/>
      <c r="B28435"/>
      <c r="C28435" s="29"/>
      <c r="D28435"/>
      <c r="E28435" s="44"/>
      <c r="F28435" s="29"/>
      <c r="G28435" s="45"/>
      <c r="L28435"/>
      <c r="M28435" s="46"/>
    </row>
    <row r="28436" spans="1:13" x14ac:dyDescent="0.3">
      <c r="A28436"/>
      <c r="B28436"/>
      <c r="C28436" s="29"/>
      <c r="D28436"/>
      <c r="E28436" s="44"/>
      <c r="F28436" s="29"/>
      <c r="G28436" s="45"/>
      <c r="L28436"/>
      <c r="M28436" s="46"/>
    </row>
    <row r="28437" spans="1:13" x14ac:dyDescent="0.3">
      <c r="A28437"/>
      <c r="B28437"/>
      <c r="C28437" s="29"/>
      <c r="D28437"/>
      <c r="E28437" s="44"/>
      <c r="F28437" s="29"/>
      <c r="G28437" s="45"/>
      <c r="L28437"/>
      <c r="M28437" s="46"/>
    </row>
    <row r="28438" spans="1:13" x14ac:dyDescent="0.3">
      <c r="A28438"/>
      <c r="B28438"/>
      <c r="C28438" s="29"/>
      <c r="D28438"/>
      <c r="E28438" s="44"/>
      <c r="F28438" s="29"/>
      <c r="G28438" s="45"/>
      <c r="L28438"/>
      <c r="M28438" s="46"/>
    </row>
    <row r="28439" spans="1:13" x14ac:dyDescent="0.3">
      <c r="A28439"/>
      <c r="B28439"/>
      <c r="C28439" s="29"/>
      <c r="D28439"/>
      <c r="E28439" s="44"/>
      <c r="F28439" s="29"/>
      <c r="G28439" s="45"/>
      <c r="L28439"/>
      <c r="M28439" s="46"/>
    </row>
    <row r="28440" spans="1:13" x14ac:dyDescent="0.3">
      <c r="A28440"/>
      <c r="B28440"/>
      <c r="C28440" s="29"/>
      <c r="D28440"/>
      <c r="E28440" s="44"/>
      <c r="F28440" s="29"/>
      <c r="G28440" s="45"/>
      <c r="L28440"/>
      <c r="M28440" s="46"/>
    </row>
    <row r="28441" spans="1:13" x14ac:dyDescent="0.3">
      <c r="A28441"/>
      <c r="B28441"/>
      <c r="C28441" s="29"/>
      <c r="D28441"/>
      <c r="E28441" s="44"/>
      <c r="F28441" s="29"/>
      <c r="G28441" s="45"/>
      <c r="L28441"/>
      <c r="M28441" s="46"/>
    </row>
    <row r="28442" spans="1:13" x14ac:dyDescent="0.3">
      <c r="A28442"/>
      <c r="B28442"/>
      <c r="C28442" s="29"/>
      <c r="D28442"/>
      <c r="E28442" s="44"/>
      <c r="F28442" s="29"/>
      <c r="G28442" s="45"/>
      <c r="L28442"/>
      <c r="M28442" s="46"/>
    </row>
    <row r="28443" spans="1:13" x14ac:dyDescent="0.3">
      <c r="A28443"/>
      <c r="B28443"/>
      <c r="C28443" s="29"/>
      <c r="D28443"/>
      <c r="E28443" s="44"/>
      <c r="F28443" s="29"/>
      <c r="G28443" s="45"/>
      <c r="L28443"/>
      <c r="M28443" s="46"/>
    </row>
    <row r="28444" spans="1:13" x14ac:dyDescent="0.3">
      <c r="A28444"/>
      <c r="B28444"/>
      <c r="C28444" s="29"/>
      <c r="D28444"/>
      <c r="E28444" s="44"/>
      <c r="F28444" s="29"/>
      <c r="G28444" s="45"/>
      <c r="L28444"/>
      <c r="M28444" s="46"/>
    </row>
    <row r="28445" spans="1:13" x14ac:dyDescent="0.3">
      <c r="A28445"/>
      <c r="B28445"/>
      <c r="C28445" s="29"/>
      <c r="D28445"/>
      <c r="E28445" s="44"/>
      <c r="F28445" s="29"/>
      <c r="G28445" s="45"/>
      <c r="L28445"/>
      <c r="M28445" s="46"/>
    </row>
    <row r="28446" spans="1:13" x14ac:dyDescent="0.3">
      <c r="A28446"/>
      <c r="B28446"/>
      <c r="C28446" s="29"/>
      <c r="D28446"/>
      <c r="E28446" s="44"/>
      <c r="F28446" s="29"/>
      <c r="G28446" s="45"/>
      <c r="L28446"/>
      <c r="M28446" s="46"/>
    </row>
    <row r="28447" spans="1:13" x14ac:dyDescent="0.3">
      <c r="A28447"/>
      <c r="B28447"/>
      <c r="C28447" s="29"/>
      <c r="D28447"/>
      <c r="E28447" s="44"/>
      <c r="F28447" s="29"/>
      <c r="G28447" s="45"/>
      <c r="L28447"/>
      <c r="M28447" s="46"/>
    </row>
    <row r="28448" spans="1:13" x14ac:dyDescent="0.3">
      <c r="A28448"/>
      <c r="B28448"/>
      <c r="C28448" s="29"/>
      <c r="D28448"/>
      <c r="E28448" s="44"/>
      <c r="F28448" s="29"/>
      <c r="G28448" s="45"/>
      <c r="L28448"/>
      <c r="M28448" s="46"/>
    </row>
    <row r="28449" spans="1:13" x14ac:dyDescent="0.3">
      <c r="A28449"/>
      <c r="B28449"/>
      <c r="C28449" s="29"/>
      <c r="D28449"/>
      <c r="E28449" s="44"/>
      <c r="F28449" s="29"/>
      <c r="G28449" s="45"/>
      <c r="L28449"/>
      <c r="M28449" s="46"/>
    </row>
    <row r="28450" spans="1:13" x14ac:dyDescent="0.3">
      <c r="A28450"/>
      <c r="B28450"/>
      <c r="C28450" s="29"/>
      <c r="D28450"/>
      <c r="E28450" s="44"/>
      <c r="F28450" s="29"/>
      <c r="G28450" s="45"/>
      <c r="L28450"/>
      <c r="M28450" s="46"/>
    </row>
    <row r="28451" spans="1:13" x14ac:dyDescent="0.3">
      <c r="A28451"/>
      <c r="B28451"/>
      <c r="C28451" s="29"/>
      <c r="D28451"/>
      <c r="E28451" s="44"/>
      <c r="F28451" s="29"/>
      <c r="G28451" s="45"/>
      <c r="L28451"/>
      <c r="M28451" s="46"/>
    </row>
    <row r="28452" spans="1:13" x14ac:dyDescent="0.3">
      <c r="A28452"/>
      <c r="B28452"/>
      <c r="C28452" s="29"/>
      <c r="D28452"/>
      <c r="E28452" s="44"/>
      <c r="F28452" s="29"/>
      <c r="G28452" s="45"/>
      <c r="L28452"/>
      <c r="M28452" s="46"/>
    </row>
    <row r="28453" spans="1:13" x14ac:dyDescent="0.3">
      <c r="A28453"/>
      <c r="B28453"/>
      <c r="C28453" s="29"/>
      <c r="D28453"/>
      <c r="E28453" s="44"/>
      <c r="F28453" s="29"/>
      <c r="G28453" s="45"/>
      <c r="L28453"/>
      <c r="M28453" s="46"/>
    </row>
    <row r="28454" spans="1:13" x14ac:dyDescent="0.3">
      <c r="A28454"/>
      <c r="B28454"/>
      <c r="C28454" s="29"/>
      <c r="D28454"/>
      <c r="E28454" s="44"/>
      <c r="F28454" s="29"/>
      <c r="G28454" s="45"/>
      <c r="L28454"/>
      <c r="M28454" s="46"/>
    </row>
    <row r="28455" spans="1:13" x14ac:dyDescent="0.3">
      <c r="A28455"/>
      <c r="B28455"/>
      <c r="C28455" s="29"/>
      <c r="D28455"/>
      <c r="E28455" s="44"/>
      <c r="F28455" s="29"/>
      <c r="G28455" s="45"/>
      <c r="L28455"/>
      <c r="M28455" s="46"/>
    </row>
    <row r="28456" spans="1:13" x14ac:dyDescent="0.3">
      <c r="A28456"/>
      <c r="B28456"/>
      <c r="C28456" s="29"/>
      <c r="D28456"/>
      <c r="E28456" s="44"/>
      <c r="F28456" s="29"/>
      <c r="G28456" s="45"/>
      <c r="L28456"/>
      <c r="M28456" s="46"/>
    </row>
    <row r="28457" spans="1:13" x14ac:dyDescent="0.3">
      <c r="A28457"/>
      <c r="B28457"/>
      <c r="C28457" s="29"/>
      <c r="D28457"/>
      <c r="E28457" s="44"/>
      <c r="F28457" s="29"/>
      <c r="G28457" s="45"/>
      <c r="L28457"/>
      <c r="M28457" s="46"/>
    </row>
    <row r="28458" spans="1:13" x14ac:dyDescent="0.3">
      <c r="A28458"/>
      <c r="B28458"/>
      <c r="C28458" s="29"/>
      <c r="D28458"/>
      <c r="E28458" s="44"/>
      <c r="F28458" s="29"/>
      <c r="G28458" s="45"/>
      <c r="L28458"/>
      <c r="M28458" s="46"/>
    </row>
    <row r="28459" spans="1:13" x14ac:dyDescent="0.3">
      <c r="A28459"/>
      <c r="B28459"/>
      <c r="C28459" s="29"/>
      <c r="D28459"/>
      <c r="E28459" s="44"/>
      <c r="F28459" s="29"/>
      <c r="G28459" s="45"/>
      <c r="L28459"/>
      <c r="M28459" s="46"/>
    </row>
    <row r="28460" spans="1:13" x14ac:dyDescent="0.3">
      <c r="A28460"/>
      <c r="B28460"/>
      <c r="C28460" s="29"/>
      <c r="D28460"/>
      <c r="E28460" s="44"/>
      <c r="F28460" s="29"/>
      <c r="G28460" s="45"/>
      <c r="L28460"/>
      <c r="M28460" s="46"/>
    </row>
    <row r="28461" spans="1:13" x14ac:dyDescent="0.3">
      <c r="A28461"/>
      <c r="B28461"/>
      <c r="C28461" s="29"/>
      <c r="D28461"/>
      <c r="E28461" s="44"/>
      <c r="F28461" s="29"/>
      <c r="G28461" s="45"/>
      <c r="L28461"/>
      <c r="M28461" s="46"/>
    </row>
    <row r="28462" spans="1:13" x14ac:dyDescent="0.3">
      <c r="A28462"/>
      <c r="B28462"/>
      <c r="C28462" s="29"/>
      <c r="D28462"/>
      <c r="E28462" s="44"/>
      <c r="F28462" s="29"/>
      <c r="G28462" s="45"/>
      <c r="L28462"/>
      <c r="M28462" s="46"/>
    </row>
    <row r="28463" spans="1:13" x14ac:dyDescent="0.3">
      <c r="A28463"/>
      <c r="B28463"/>
      <c r="C28463" s="29"/>
      <c r="D28463"/>
      <c r="E28463" s="44"/>
      <c r="F28463" s="29"/>
      <c r="G28463" s="45"/>
      <c r="L28463"/>
      <c r="M28463" s="46"/>
    </row>
    <row r="28464" spans="1:13" x14ac:dyDescent="0.3">
      <c r="A28464"/>
      <c r="B28464"/>
      <c r="C28464" s="29"/>
      <c r="D28464"/>
      <c r="E28464" s="44"/>
      <c r="F28464" s="29"/>
      <c r="G28464" s="45"/>
      <c r="L28464"/>
      <c r="M28464" s="46"/>
    </row>
    <row r="28465" spans="1:13" x14ac:dyDescent="0.3">
      <c r="A28465"/>
      <c r="B28465"/>
      <c r="C28465" s="29"/>
      <c r="D28465"/>
      <c r="E28465" s="44"/>
      <c r="F28465" s="29"/>
      <c r="G28465" s="45"/>
      <c r="L28465"/>
      <c r="M28465" s="46"/>
    </row>
    <row r="28466" spans="1:13" x14ac:dyDescent="0.3">
      <c r="A28466"/>
      <c r="B28466"/>
      <c r="C28466" s="29"/>
      <c r="D28466"/>
      <c r="E28466" s="44"/>
      <c r="F28466" s="29"/>
      <c r="G28466" s="45"/>
      <c r="L28466"/>
      <c r="M28466" s="46"/>
    </row>
    <row r="28467" spans="1:13" x14ac:dyDescent="0.3">
      <c r="A28467"/>
      <c r="B28467"/>
      <c r="C28467" s="29"/>
      <c r="D28467"/>
      <c r="E28467" s="44"/>
      <c r="F28467" s="29"/>
      <c r="G28467" s="45"/>
      <c r="L28467"/>
      <c r="M28467" s="46"/>
    </row>
    <row r="28468" spans="1:13" x14ac:dyDescent="0.3">
      <c r="A28468"/>
      <c r="B28468"/>
      <c r="C28468" s="29"/>
      <c r="D28468"/>
      <c r="E28468" s="44"/>
      <c r="F28468" s="29"/>
      <c r="G28468" s="45"/>
      <c r="L28468"/>
      <c r="M28468" s="46"/>
    </row>
    <row r="28469" spans="1:13" x14ac:dyDescent="0.3">
      <c r="A28469"/>
      <c r="B28469"/>
      <c r="C28469" s="29"/>
      <c r="D28469"/>
      <c r="E28469" s="44"/>
      <c r="F28469" s="29"/>
      <c r="G28469" s="45"/>
      <c r="L28469"/>
      <c r="M28469" s="46"/>
    </row>
    <row r="28470" spans="1:13" x14ac:dyDescent="0.3">
      <c r="A28470"/>
      <c r="B28470"/>
      <c r="C28470" s="29"/>
      <c r="D28470"/>
      <c r="E28470" s="44"/>
      <c r="F28470" s="29"/>
      <c r="G28470" s="45"/>
      <c r="L28470"/>
      <c r="M28470" s="46"/>
    </row>
    <row r="28471" spans="1:13" x14ac:dyDescent="0.3">
      <c r="A28471"/>
      <c r="B28471"/>
      <c r="C28471" s="29"/>
      <c r="D28471"/>
      <c r="E28471" s="44"/>
      <c r="F28471" s="29"/>
      <c r="G28471" s="45"/>
      <c r="L28471"/>
      <c r="M28471" s="46"/>
    </row>
    <row r="28472" spans="1:13" x14ac:dyDescent="0.3">
      <c r="A28472"/>
      <c r="B28472"/>
      <c r="C28472" s="29"/>
      <c r="D28472"/>
      <c r="E28472" s="44"/>
      <c r="F28472" s="29"/>
      <c r="G28472" s="45"/>
      <c r="L28472"/>
      <c r="M28472" s="46"/>
    </row>
    <row r="28473" spans="1:13" x14ac:dyDescent="0.3">
      <c r="A28473"/>
      <c r="B28473"/>
      <c r="C28473" s="29"/>
      <c r="D28473"/>
      <c r="E28473" s="44"/>
      <c r="F28473" s="29"/>
      <c r="G28473" s="45"/>
      <c r="L28473"/>
      <c r="M28473" s="46"/>
    </row>
    <row r="28474" spans="1:13" x14ac:dyDescent="0.3">
      <c r="A28474"/>
      <c r="B28474"/>
      <c r="C28474" s="29"/>
      <c r="D28474"/>
      <c r="E28474" s="44"/>
      <c r="F28474" s="29"/>
      <c r="G28474" s="45"/>
      <c r="L28474"/>
      <c r="M28474" s="46"/>
    </row>
    <row r="28475" spans="1:13" x14ac:dyDescent="0.3">
      <c r="A28475"/>
      <c r="B28475"/>
      <c r="C28475" s="29"/>
      <c r="D28475"/>
      <c r="E28475" s="44"/>
      <c r="F28475" s="29"/>
      <c r="G28475" s="45"/>
      <c r="L28475"/>
      <c r="M28475" s="46"/>
    </row>
    <row r="28476" spans="1:13" x14ac:dyDescent="0.3">
      <c r="A28476"/>
      <c r="B28476"/>
      <c r="C28476" s="29"/>
      <c r="D28476"/>
      <c r="E28476" s="44"/>
      <c r="F28476" s="29"/>
      <c r="G28476" s="45"/>
      <c r="L28476"/>
      <c r="M28476" s="46"/>
    </row>
    <row r="28477" spans="1:13" x14ac:dyDescent="0.3">
      <c r="A28477"/>
      <c r="B28477"/>
      <c r="C28477" s="29"/>
      <c r="D28477"/>
      <c r="E28477" s="44"/>
      <c r="F28477" s="29"/>
      <c r="G28477" s="45"/>
      <c r="L28477"/>
      <c r="M28477" s="46"/>
    </row>
    <row r="28478" spans="1:13" x14ac:dyDescent="0.3">
      <c r="A28478"/>
      <c r="B28478"/>
      <c r="C28478" s="29"/>
      <c r="D28478"/>
      <c r="E28478" s="44"/>
      <c r="F28478" s="29"/>
      <c r="G28478" s="45"/>
      <c r="L28478"/>
      <c r="M28478" s="46"/>
    </row>
    <row r="28479" spans="1:13" x14ac:dyDescent="0.3">
      <c r="A28479"/>
      <c r="B28479"/>
      <c r="C28479" s="29"/>
      <c r="D28479"/>
      <c r="E28479" s="44"/>
      <c r="F28479" s="29"/>
      <c r="G28479" s="45"/>
      <c r="L28479"/>
      <c r="M28479" s="46"/>
    </row>
    <row r="28480" spans="1:13" x14ac:dyDescent="0.3">
      <c r="A28480"/>
      <c r="B28480"/>
      <c r="C28480" s="29"/>
      <c r="D28480"/>
      <c r="E28480" s="44"/>
      <c r="F28480" s="29"/>
      <c r="G28480" s="45"/>
      <c r="L28480"/>
      <c r="M28480" s="46"/>
    </row>
    <row r="28481" spans="1:13" x14ac:dyDescent="0.3">
      <c r="A28481"/>
      <c r="B28481"/>
      <c r="C28481" s="29"/>
      <c r="D28481"/>
      <c r="E28481" s="44"/>
      <c r="F28481" s="29"/>
      <c r="G28481" s="45"/>
      <c r="L28481"/>
      <c r="M28481" s="46"/>
    </row>
    <row r="28482" spans="1:13" x14ac:dyDescent="0.3">
      <c r="A28482"/>
      <c r="B28482"/>
      <c r="C28482" s="29"/>
      <c r="D28482"/>
      <c r="E28482" s="44"/>
      <c r="F28482" s="29"/>
      <c r="G28482" s="45"/>
      <c r="L28482"/>
      <c r="M28482" s="46"/>
    </row>
    <row r="28483" spans="1:13" x14ac:dyDescent="0.3">
      <c r="A28483"/>
      <c r="B28483"/>
      <c r="C28483" s="29"/>
      <c r="D28483"/>
      <c r="E28483" s="44"/>
      <c r="F28483" s="29"/>
      <c r="G28483" s="45"/>
      <c r="L28483"/>
      <c r="M28483" s="46"/>
    </row>
    <row r="28484" spans="1:13" x14ac:dyDescent="0.3">
      <c r="A28484"/>
      <c r="B28484"/>
      <c r="C28484" s="29"/>
      <c r="D28484"/>
      <c r="E28484" s="44"/>
      <c r="F28484" s="29"/>
      <c r="G28484" s="45"/>
      <c r="L28484"/>
      <c r="M28484" s="46"/>
    </row>
    <row r="28485" spans="1:13" x14ac:dyDescent="0.3">
      <c r="A28485"/>
      <c r="B28485"/>
      <c r="C28485" s="29"/>
      <c r="D28485"/>
      <c r="E28485" s="44"/>
      <c r="F28485" s="29"/>
      <c r="G28485" s="45"/>
      <c r="L28485"/>
      <c r="M28485" s="46"/>
    </row>
    <row r="28486" spans="1:13" x14ac:dyDescent="0.3">
      <c r="A28486"/>
      <c r="B28486"/>
      <c r="C28486" s="29"/>
      <c r="D28486"/>
      <c r="E28486" s="44"/>
      <c r="F28486" s="29"/>
      <c r="G28486" s="45"/>
      <c r="L28486"/>
      <c r="M28486" s="46"/>
    </row>
    <row r="28487" spans="1:13" x14ac:dyDescent="0.3">
      <c r="A28487"/>
      <c r="B28487"/>
      <c r="C28487" s="29"/>
      <c r="D28487"/>
      <c r="E28487" s="44"/>
      <c r="F28487" s="29"/>
      <c r="G28487" s="45"/>
      <c r="L28487"/>
      <c r="M28487" s="46"/>
    </row>
    <row r="28488" spans="1:13" x14ac:dyDescent="0.3">
      <c r="A28488"/>
      <c r="B28488"/>
      <c r="C28488" s="29"/>
      <c r="D28488"/>
      <c r="E28488" s="44"/>
      <c r="F28488" s="29"/>
      <c r="G28488" s="45"/>
      <c r="L28488"/>
      <c r="M28488" s="46"/>
    </row>
    <row r="28489" spans="1:13" x14ac:dyDescent="0.3">
      <c r="A28489"/>
      <c r="B28489"/>
      <c r="C28489" s="29"/>
      <c r="D28489"/>
      <c r="E28489" s="44"/>
      <c r="F28489" s="29"/>
      <c r="G28489" s="45"/>
      <c r="L28489"/>
      <c r="M28489" s="46"/>
    </row>
    <row r="28490" spans="1:13" x14ac:dyDescent="0.3">
      <c r="A28490"/>
      <c r="B28490"/>
      <c r="C28490" s="29"/>
      <c r="D28490"/>
      <c r="E28490" s="44"/>
      <c r="F28490" s="29"/>
      <c r="G28490" s="45"/>
      <c r="L28490"/>
      <c r="M28490" s="46"/>
    </row>
    <row r="28491" spans="1:13" x14ac:dyDescent="0.3">
      <c r="A28491"/>
      <c r="B28491"/>
      <c r="C28491" s="29"/>
      <c r="D28491"/>
      <c r="E28491" s="44"/>
      <c r="F28491" s="29"/>
      <c r="G28491" s="45"/>
      <c r="L28491"/>
      <c r="M28491" s="46"/>
    </row>
    <row r="28492" spans="1:13" x14ac:dyDescent="0.3">
      <c r="A28492"/>
      <c r="B28492"/>
      <c r="C28492" s="29"/>
      <c r="D28492"/>
      <c r="E28492" s="44"/>
      <c r="F28492" s="29"/>
      <c r="G28492" s="45"/>
      <c r="L28492"/>
      <c r="M28492" s="46"/>
    </row>
    <row r="28493" spans="1:13" x14ac:dyDescent="0.3">
      <c r="A28493"/>
      <c r="B28493"/>
      <c r="C28493" s="29"/>
      <c r="D28493"/>
      <c r="E28493" s="44"/>
      <c r="F28493" s="29"/>
      <c r="G28493" s="45"/>
      <c r="L28493"/>
      <c r="M28493" s="46"/>
    </row>
    <row r="28494" spans="1:13" x14ac:dyDescent="0.3">
      <c r="A28494"/>
      <c r="B28494"/>
      <c r="C28494" s="29"/>
      <c r="D28494"/>
      <c r="E28494" s="44"/>
      <c r="F28494" s="29"/>
      <c r="G28494" s="45"/>
      <c r="L28494"/>
      <c r="M28494" s="46"/>
    </row>
    <row r="28495" spans="1:13" x14ac:dyDescent="0.3">
      <c r="A28495"/>
      <c r="B28495"/>
      <c r="C28495" s="29"/>
      <c r="D28495"/>
      <c r="E28495" s="44"/>
      <c r="F28495" s="29"/>
      <c r="G28495" s="45"/>
      <c r="L28495"/>
      <c r="M28495" s="46"/>
    </row>
    <row r="28496" spans="1:13" x14ac:dyDescent="0.3">
      <c r="A28496"/>
      <c r="B28496"/>
      <c r="C28496" s="29"/>
      <c r="D28496"/>
      <c r="E28496" s="44"/>
      <c r="F28496" s="29"/>
      <c r="G28496" s="45"/>
      <c r="L28496"/>
      <c r="M28496" s="46"/>
    </row>
    <row r="28497" spans="1:13" x14ac:dyDescent="0.3">
      <c r="A28497"/>
      <c r="B28497"/>
      <c r="C28497" s="29"/>
      <c r="D28497"/>
      <c r="E28497" s="44"/>
      <c r="F28497" s="29"/>
      <c r="G28497" s="45"/>
      <c r="L28497"/>
      <c r="M28497" s="46"/>
    </row>
    <row r="28498" spans="1:13" x14ac:dyDescent="0.3">
      <c r="A28498"/>
      <c r="B28498"/>
      <c r="C28498" s="29"/>
      <c r="D28498"/>
      <c r="E28498" s="44"/>
      <c r="F28498" s="29"/>
      <c r="G28498" s="45"/>
      <c r="L28498"/>
      <c r="M28498" s="46"/>
    </row>
    <row r="28499" spans="1:13" x14ac:dyDescent="0.3">
      <c r="A28499"/>
      <c r="B28499"/>
      <c r="C28499" s="29"/>
      <c r="D28499"/>
      <c r="E28499" s="44"/>
      <c r="F28499" s="29"/>
      <c r="G28499" s="45"/>
      <c r="L28499"/>
      <c r="M28499" s="46"/>
    </row>
    <row r="28500" spans="1:13" x14ac:dyDescent="0.3">
      <c r="A28500"/>
      <c r="B28500"/>
      <c r="C28500" s="29"/>
      <c r="D28500"/>
      <c r="E28500" s="44"/>
      <c r="F28500" s="29"/>
      <c r="G28500" s="45"/>
      <c r="L28500"/>
      <c r="M28500" s="46"/>
    </row>
    <row r="28501" spans="1:13" x14ac:dyDescent="0.3">
      <c r="A28501"/>
      <c r="B28501"/>
      <c r="C28501" s="29"/>
      <c r="D28501"/>
      <c r="E28501" s="44"/>
      <c r="F28501" s="29"/>
      <c r="G28501" s="45"/>
      <c r="L28501"/>
      <c r="M28501" s="46"/>
    </row>
    <row r="28502" spans="1:13" x14ac:dyDescent="0.3">
      <c r="A28502"/>
      <c r="B28502"/>
      <c r="C28502" s="29"/>
      <c r="D28502"/>
      <c r="E28502" s="44"/>
      <c r="F28502" s="29"/>
      <c r="G28502" s="45"/>
      <c r="L28502"/>
      <c r="M28502" s="46"/>
    </row>
    <row r="28503" spans="1:13" x14ac:dyDescent="0.3">
      <c r="A28503"/>
      <c r="B28503"/>
      <c r="C28503" s="29"/>
      <c r="D28503"/>
      <c r="E28503" s="44"/>
      <c r="F28503" s="29"/>
      <c r="G28503" s="45"/>
      <c r="L28503"/>
      <c r="M28503" s="46"/>
    </row>
    <row r="28504" spans="1:13" x14ac:dyDescent="0.3">
      <c r="A28504"/>
      <c r="B28504"/>
      <c r="C28504" s="29"/>
      <c r="D28504"/>
      <c r="E28504" s="44"/>
      <c r="F28504" s="29"/>
      <c r="G28504" s="45"/>
      <c r="L28504"/>
      <c r="M28504" s="46"/>
    </row>
    <row r="28505" spans="1:13" x14ac:dyDescent="0.3">
      <c r="A28505"/>
      <c r="B28505"/>
      <c r="C28505" s="29"/>
      <c r="D28505"/>
      <c r="E28505" s="44"/>
      <c r="F28505" s="29"/>
      <c r="G28505" s="45"/>
      <c r="L28505"/>
      <c r="M28505" s="46"/>
    </row>
    <row r="28506" spans="1:13" x14ac:dyDescent="0.3">
      <c r="A28506"/>
      <c r="B28506"/>
      <c r="C28506" s="29"/>
      <c r="D28506"/>
      <c r="E28506" s="44"/>
      <c r="F28506" s="29"/>
      <c r="G28506" s="45"/>
      <c r="L28506"/>
      <c r="M28506" s="46"/>
    </row>
    <row r="28507" spans="1:13" x14ac:dyDescent="0.3">
      <c r="A28507"/>
      <c r="B28507"/>
      <c r="C28507" s="29"/>
      <c r="D28507"/>
      <c r="E28507" s="44"/>
      <c r="F28507" s="29"/>
      <c r="G28507" s="45"/>
      <c r="L28507"/>
      <c r="M28507" s="46"/>
    </row>
    <row r="28508" spans="1:13" x14ac:dyDescent="0.3">
      <c r="A28508"/>
      <c r="B28508"/>
      <c r="C28508" s="29"/>
      <c r="D28508"/>
      <c r="E28508" s="44"/>
      <c r="F28508" s="29"/>
      <c r="G28508" s="45"/>
      <c r="L28508"/>
      <c r="M28508" s="46"/>
    </row>
    <row r="28509" spans="1:13" x14ac:dyDescent="0.3">
      <c r="A28509"/>
      <c r="B28509"/>
      <c r="C28509" s="29"/>
      <c r="D28509"/>
      <c r="E28509" s="44"/>
      <c r="F28509" s="29"/>
      <c r="G28509" s="45"/>
      <c r="L28509"/>
      <c r="M28509" s="46"/>
    </row>
    <row r="28510" spans="1:13" x14ac:dyDescent="0.3">
      <c r="A28510"/>
      <c r="B28510"/>
      <c r="C28510" s="29"/>
      <c r="D28510"/>
      <c r="E28510" s="44"/>
      <c r="F28510" s="29"/>
      <c r="G28510" s="45"/>
      <c r="L28510"/>
      <c r="M28510" s="46"/>
    </row>
    <row r="28511" spans="1:13" x14ac:dyDescent="0.3">
      <c r="A28511"/>
      <c r="B28511"/>
      <c r="C28511" s="29"/>
      <c r="D28511"/>
      <c r="E28511" s="44"/>
      <c r="F28511" s="29"/>
      <c r="G28511" s="45"/>
      <c r="L28511"/>
      <c r="M28511" s="46"/>
    </row>
    <row r="28512" spans="1:13" x14ac:dyDescent="0.3">
      <c r="A28512"/>
      <c r="B28512"/>
      <c r="C28512" s="29"/>
      <c r="D28512"/>
      <c r="E28512" s="44"/>
      <c r="F28512" s="29"/>
      <c r="G28512" s="45"/>
      <c r="L28512"/>
      <c r="M28512" s="46"/>
    </row>
    <row r="28513" spans="1:13" x14ac:dyDescent="0.3">
      <c r="A28513"/>
      <c r="B28513"/>
      <c r="C28513" s="29"/>
      <c r="D28513"/>
      <c r="E28513" s="44"/>
      <c r="F28513" s="29"/>
      <c r="G28513" s="45"/>
      <c r="L28513"/>
      <c r="M28513" s="46"/>
    </row>
    <row r="28514" spans="1:13" x14ac:dyDescent="0.3">
      <c r="A28514"/>
      <c r="B28514"/>
      <c r="C28514" s="29"/>
      <c r="D28514"/>
      <c r="E28514" s="44"/>
      <c r="F28514" s="29"/>
      <c r="G28514" s="45"/>
      <c r="L28514"/>
      <c r="M28514" s="46"/>
    </row>
    <row r="28515" spans="1:13" x14ac:dyDescent="0.3">
      <c r="A28515"/>
      <c r="B28515"/>
      <c r="C28515" s="29"/>
      <c r="D28515"/>
      <c r="E28515" s="44"/>
      <c r="F28515" s="29"/>
      <c r="G28515" s="45"/>
      <c r="L28515"/>
      <c r="M28515" s="46"/>
    </row>
    <row r="28516" spans="1:13" x14ac:dyDescent="0.3">
      <c r="A28516"/>
      <c r="B28516"/>
      <c r="C28516" s="29"/>
      <c r="D28516"/>
      <c r="E28516" s="44"/>
      <c r="F28516" s="29"/>
      <c r="G28516" s="45"/>
      <c r="L28516"/>
      <c r="M28516" s="46"/>
    </row>
    <row r="28517" spans="1:13" x14ac:dyDescent="0.3">
      <c r="A28517"/>
      <c r="B28517"/>
      <c r="C28517" s="29"/>
      <c r="D28517"/>
      <c r="E28517" s="44"/>
      <c r="F28517" s="29"/>
      <c r="G28517" s="45"/>
      <c r="L28517"/>
      <c r="M28517" s="46"/>
    </row>
    <row r="28518" spans="1:13" x14ac:dyDescent="0.3">
      <c r="A28518"/>
      <c r="B28518"/>
      <c r="C28518" s="29"/>
      <c r="D28518"/>
      <c r="E28518" s="44"/>
      <c r="F28518" s="29"/>
      <c r="G28518" s="45"/>
      <c r="L28518"/>
      <c r="M28518" s="46"/>
    </row>
    <row r="28519" spans="1:13" x14ac:dyDescent="0.3">
      <c r="A28519"/>
      <c r="B28519"/>
      <c r="C28519" s="29"/>
      <c r="D28519"/>
      <c r="E28519" s="44"/>
      <c r="F28519" s="29"/>
      <c r="G28519" s="45"/>
      <c r="L28519"/>
      <c r="M28519" s="46"/>
    </row>
    <row r="28520" spans="1:13" x14ac:dyDescent="0.3">
      <c r="A28520"/>
      <c r="B28520"/>
      <c r="C28520" s="29"/>
      <c r="D28520"/>
      <c r="E28520" s="44"/>
      <c r="F28520" s="29"/>
      <c r="G28520" s="45"/>
      <c r="L28520"/>
      <c r="M28520" s="46"/>
    </row>
    <row r="28521" spans="1:13" x14ac:dyDescent="0.3">
      <c r="A28521"/>
      <c r="B28521"/>
      <c r="C28521" s="29"/>
      <c r="D28521"/>
      <c r="E28521" s="44"/>
      <c r="F28521" s="29"/>
      <c r="G28521" s="45"/>
      <c r="L28521"/>
      <c r="M28521" s="46"/>
    </row>
    <row r="28522" spans="1:13" x14ac:dyDescent="0.3">
      <c r="A28522"/>
      <c r="B28522"/>
      <c r="C28522" s="29"/>
      <c r="D28522"/>
      <c r="E28522" s="44"/>
      <c r="F28522" s="29"/>
      <c r="G28522" s="45"/>
      <c r="L28522"/>
      <c r="M28522" s="46"/>
    </row>
    <row r="28523" spans="1:13" x14ac:dyDescent="0.3">
      <c r="A28523"/>
      <c r="B28523"/>
      <c r="C28523" s="29"/>
      <c r="D28523"/>
      <c r="E28523" s="44"/>
      <c r="F28523" s="29"/>
      <c r="G28523" s="45"/>
      <c r="L28523"/>
      <c r="M28523" s="46"/>
    </row>
    <row r="28524" spans="1:13" x14ac:dyDescent="0.3">
      <c r="A28524"/>
      <c r="B28524"/>
      <c r="C28524" s="29"/>
      <c r="D28524"/>
      <c r="E28524" s="44"/>
      <c r="F28524" s="29"/>
      <c r="G28524" s="45"/>
      <c r="L28524"/>
      <c r="M28524" s="46"/>
    </row>
    <row r="28525" spans="1:13" x14ac:dyDescent="0.3">
      <c r="A28525"/>
      <c r="B28525"/>
      <c r="C28525" s="29"/>
      <c r="D28525"/>
      <c r="E28525" s="44"/>
      <c r="F28525" s="29"/>
      <c r="G28525" s="45"/>
      <c r="L28525"/>
      <c r="M28525" s="46"/>
    </row>
    <row r="28526" spans="1:13" x14ac:dyDescent="0.3">
      <c r="A28526"/>
      <c r="B28526"/>
      <c r="C28526" s="29"/>
      <c r="D28526"/>
      <c r="E28526" s="44"/>
      <c r="F28526" s="29"/>
      <c r="G28526" s="45"/>
      <c r="L28526"/>
      <c r="M28526" s="46"/>
    </row>
    <row r="28527" spans="1:13" x14ac:dyDescent="0.3">
      <c r="A28527"/>
      <c r="B28527"/>
      <c r="C28527" s="29"/>
      <c r="D28527"/>
      <c r="E28527" s="44"/>
      <c r="F28527" s="29"/>
      <c r="G28527" s="45"/>
      <c r="L28527"/>
      <c r="M28527" s="46"/>
    </row>
    <row r="28528" spans="1:13" x14ac:dyDescent="0.3">
      <c r="A28528"/>
      <c r="B28528"/>
      <c r="C28528" s="29"/>
      <c r="D28528"/>
      <c r="E28528" s="44"/>
      <c r="F28528" s="29"/>
      <c r="G28528" s="45"/>
      <c r="L28528"/>
      <c r="M28528" s="46"/>
    </row>
    <row r="28529" spans="1:13" x14ac:dyDescent="0.3">
      <c r="A28529"/>
      <c r="B28529"/>
      <c r="C28529" s="29"/>
      <c r="D28529"/>
      <c r="E28529" s="44"/>
      <c r="F28529" s="29"/>
      <c r="G28529" s="45"/>
      <c r="L28529"/>
      <c r="M28529" s="46"/>
    </row>
    <row r="28530" spans="1:13" x14ac:dyDescent="0.3">
      <c r="A28530"/>
      <c r="B28530"/>
      <c r="C28530" s="29"/>
      <c r="D28530"/>
      <c r="E28530" s="44"/>
      <c r="F28530" s="29"/>
      <c r="G28530" s="45"/>
      <c r="L28530"/>
      <c r="M28530" s="46"/>
    </row>
    <row r="28531" spans="1:13" x14ac:dyDescent="0.3">
      <c r="A28531"/>
      <c r="B28531"/>
      <c r="C28531" s="29"/>
      <c r="D28531"/>
      <c r="E28531" s="44"/>
      <c r="F28531" s="29"/>
      <c r="G28531" s="45"/>
      <c r="L28531"/>
      <c r="M28531" s="46"/>
    </row>
    <row r="28532" spans="1:13" x14ac:dyDescent="0.3">
      <c r="A28532"/>
      <c r="B28532"/>
      <c r="C28532" s="29"/>
      <c r="D28532"/>
      <c r="E28532" s="44"/>
      <c r="F28532" s="29"/>
      <c r="G28532" s="45"/>
      <c r="L28532"/>
      <c r="M28532" s="46"/>
    </row>
    <row r="28533" spans="1:13" x14ac:dyDescent="0.3">
      <c r="A28533"/>
      <c r="B28533"/>
      <c r="C28533" s="29"/>
      <c r="D28533"/>
      <c r="E28533" s="44"/>
      <c r="F28533" s="29"/>
      <c r="G28533" s="45"/>
      <c r="L28533"/>
      <c r="M28533" s="46"/>
    </row>
    <row r="28534" spans="1:13" x14ac:dyDescent="0.3">
      <c r="A28534"/>
      <c r="B28534"/>
      <c r="C28534" s="29"/>
      <c r="D28534"/>
      <c r="E28534" s="44"/>
      <c r="F28534" s="29"/>
      <c r="G28534" s="45"/>
      <c r="L28534"/>
      <c r="M28534" s="46"/>
    </row>
    <row r="28535" spans="1:13" x14ac:dyDescent="0.3">
      <c r="A28535"/>
      <c r="B28535"/>
      <c r="C28535" s="29"/>
      <c r="D28535"/>
      <c r="E28535" s="44"/>
      <c r="F28535" s="29"/>
      <c r="G28535" s="45"/>
      <c r="L28535"/>
      <c r="M28535" s="46"/>
    </row>
    <row r="28536" spans="1:13" x14ac:dyDescent="0.3">
      <c r="A28536"/>
      <c r="B28536"/>
      <c r="C28536" s="29"/>
      <c r="D28536"/>
      <c r="E28536" s="44"/>
      <c r="F28536" s="29"/>
      <c r="G28536" s="45"/>
      <c r="L28536"/>
      <c r="M28536" s="46"/>
    </row>
    <row r="28537" spans="1:13" x14ac:dyDescent="0.3">
      <c r="A28537"/>
      <c r="B28537"/>
      <c r="C28537" s="29"/>
      <c r="D28537"/>
      <c r="E28537" s="44"/>
      <c r="F28537" s="29"/>
      <c r="G28537" s="45"/>
      <c r="L28537"/>
      <c r="M28537" s="46"/>
    </row>
    <row r="28538" spans="1:13" x14ac:dyDescent="0.3">
      <c r="A28538"/>
      <c r="B28538"/>
      <c r="C28538" s="29"/>
      <c r="D28538"/>
      <c r="E28538" s="44"/>
      <c r="F28538" s="29"/>
      <c r="G28538" s="45"/>
      <c r="L28538"/>
      <c r="M28538" s="46"/>
    </row>
    <row r="28539" spans="1:13" x14ac:dyDescent="0.3">
      <c r="A28539"/>
      <c r="B28539"/>
      <c r="C28539" s="29"/>
      <c r="D28539"/>
      <c r="E28539" s="44"/>
      <c r="F28539" s="29"/>
      <c r="G28539" s="45"/>
      <c r="L28539"/>
      <c r="M28539" s="46"/>
    </row>
    <row r="28540" spans="1:13" x14ac:dyDescent="0.3">
      <c r="A28540"/>
      <c r="B28540"/>
      <c r="C28540" s="29"/>
      <c r="D28540"/>
      <c r="E28540" s="44"/>
      <c r="F28540" s="29"/>
      <c r="G28540" s="45"/>
      <c r="L28540"/>
      <c r="M28540" s="46"/>
    </row>
    <row r="28541" spans="1:13" x14ac:dyDescent="0.3">
      <c r="A28541"/>
      <c r="B28541"/>
      <c r="C28541" s="29"/>
      <c r="D28541"/>
      <c r="E28541" s="44"/>
      <c r="F28541" s="29"/>
      <c r="G28541" s="45"/>
      <c r="L28541"/>
      <c r="M28541" s="46"/>
    </row>
    <row r="28542" spans="1:13" x14ac:dyDescent="0.3">
      <c r="A28542"/>
      <c r="B28542"/>
      <c r="C28542" s="29"/>
      <c r="D28542"/>
      <c r="E28542" s="44"/>
      <c r="F28542" s="29"/>
      <c r="G28542" s="45"/>
      <c r="L28542"/>
      <c r="M28542" s="46"/>
    </row>
    <row r="28543" spans="1:13" x14ac:dyDescent="0.3">
      <c r="A28543"/>
      <c r="B28543"/>
      <c r="C28543" s="29"/>
      <c r="D28543"/>
      <c r="E28543" s="44"/>
      <c r="F28543" s="29"/>
      <c r="G28543" s="45"/>
      <c r="L28543"/>
      <c r="M28543" s="46"/>
    </row>
    <row r="28544" spans="1:13" x14ac:dyDescent="0.3">
      <c r="A28544"/>
      <c r="B28544"/>
      <c r="C28544" s="29"/>
      <c r="D28544"/>
      <c r="E28544" s="44"/>
      <c r="F28544" s="29"/>
      <c r="G28544" s="45"/>
      <c r="L28544"/>
      <c r="M28544" s="46"/>
    </row>
    <row r="28545" spans="1:13" x14ac:dyDescent="0.3">
      <c r="A28545"/>
      <c r="B28545"/>
      <c r="C28545" s="29"/>
      <c r="D28545"/>
      <c r="E28545" s="44"/>
      <c r="F28545" s="29"/>
      <c r="G28545" s="45"/>
      <c r="L28545"/>
      <c r="M28545" s="46"/>
    </row>
    <row r="28546" spans="1:13" x14ac:dyDescent="0.3">
      <c r="A28546"/>
      <c r="B28546"/>
      <c r="C28546" s="29"/>
      <c r="D28546"/>
      <c r="E28546" s="44"/>
      <c r="F28546" s="29"/>
      <c r="G28546" s="45"/>
      <c r="L28546"/>
      <c r="M28546" s="46"/>
    </row>
    <row r="28547" spans="1:13" x14ac:dyDescent="0.3">
      <c r="A28547"/>
      <c r="B28547"/>
      <c r="C28547" s="29"/>
      <c r="D28547"/>
      <c r="E28547" s="44"/>
      <c r="F28547" s="29"/>
      <c r="G28547" s="45"/>
      <c r="L28547"/>
      <c r="M28547" s="46"/>
    </row>
    <row r="28548" spans="1:13" x14ac:dyDescent="0.3">
      <c r="A28548"/>
      <c r="B28548"/>
      <c r="C28548" s="29"/>
      <c r="D28548"/>
      <c r="E28548" s="44"/>
      <c r="F28548" s="29"/>
      <c r="G28548" s="45"/>
      <c r="L28548"/>
      <c r="M28548" s="46"/>
    </row>
    <row r="28549" spans="1:13" x14ac:dyDescent="0.3">
      <c r="A28549"/>
      <c r="B28549"/>
      <c r="C28549" s="29"/>
      <c r="D28549"/>
      <c r="E28549" s="44"/>
      <c r="F28549" s="29"/>
      <c r="G28549" s="45"/>
      <c r="L28549"/>
      <c r="M28549" s="46"/>
    </row>
    <row r="28550" spans="1:13" x14ac:dyDescent="0.3">
      <c r="A28550"/>
      <c r="B28550"/>
      <c r="C28550" s="29"/>
      <c r="D28550"/>
      <c r="E28550" s="44"/>
      <c r="F28550" s="29"/>
      <c r="G28550" s="45"/>
      <c r="L28550"/>
      <c r="M28550" s="46"/>
    </row>
    <row r="28551" spans="1:13" x14ac:dyDescent="0.3">
      <c r="A28551"/>
      <c r="B28551"/>
      <c r="C28551" s="29"/>
      <c r="D28551"/>
      <c r="E28551" s="44"/>
      <c r="F28551" s="29"/>
      <c r="G28551" s="45"/>
      <c r="L28551"/>
      <c r="M28551" s="46"/>
    </row>
    <row r="28552" spans="1:13" x14ac:dyDescent="0.3">
      <c r="A28552"/>
      <c r="B28552"/>
      <c r="C28552" s="29"/>
      <c r="D28552"/>
      <c r="E28552" s="44"/>
      <c r="F28552" s="29"/>
      <c r="G28552" s="45"/>
      <c r="L28552"/>
      <c r="M28552" s="46"/>
    </row>
    <row r="28553" spans="1:13" x14ac:dyDescent="0.3">
      <c r="A28553"/>
      <c r="B28553"/>
      <c r="C28553" s="29"/>
      <c r="D28553"/>
      <c r="E28553" s="44"/>
      <c r="F28553" s="29"/>
      <c r="G28553" s="45"/>
      <c r="L28553"/>
      <c r="M28553" s="46"/>
    </row>
    <row r="28554" spans="1:13" x14ac:dyDescent="0.3">
      <c r="A28554"/>
      <c r="B28554"/>
      <c r="C28554" s="29"/>
      <c r="D28554"/>
      <c r="E28554" s="44"/>
      <c r="F28554" s="29"/>
      <c r="G28554" s="45"/>
      <c r="L28554"/>
      <c r="M28554" s="46"/>
    </row>
    <row r="28555" spans="1:13" x14ac:dyDescent="0.3">
      <c r="A28555"/>
      <c r="B28555"/>
      <c r="C28555" s="29"/>
      <c r="D28555"/>
      <c r="E28555" s="44"/>
      <c r="F28555" s="29"/>
      <c r="G28555" s="45"/>
      <c r="L28555"/>
      <c r="M28555" s="46"/>
    </row>
    <row r="28556" spans="1:13" x14ac:dyDescent="0.3">
      <c r="A28556"/>
      <c r="B28556"/>
      <c r="C28556" s="29"/>
      <c r="D28556"/>
      <c r="E28556" s="44"/>
      <c r="F28556" s="29"/>
      <c r="G28556" s="45"/>
      <c r="L28556"/>
      <c r="M28556" s="46"/>
    </row>
    <row r="28557" spans="1:13" x14ac:dyDescent="0.3">
      <c r="A28557"/>
      <c r="B28557"/>
      <c r="C28557" s="29"/>
      <c r="D28557"/>
      <c r="E28557" s="44"/>
      <c r="F28557" s="29"/>
      <c r="G28557" s="45"/>
      <c r="L28557"/>
      <c r="M28557" s="46"/>
    </row>
    <row r="28558" spans="1:13" x14ac:dyDescent="0.3">
      <c r="A28558"/>
      <c r="B28558"/>
      <c r="C28558" s="29"/>
      <c r="D28558"/>
      <c r="E28558" s="44"/>
      <c r="F28558" s="29"/>
      <c r="G28558" s="45"/>
      <c r="L28558"/>
      <c r="M28558" s="46"/>
    </row>
    <row r="28559" spans="1:13" x14ac:dyDescent="0.3">
      <c r="A28559"/>
      <c r="B28559"/>
      <c r="C28559" s="29"/>
      <c r="D28559"/>
      <c r="E28559" s="44"/>
      <c r="F28559" s="29"/>
      <c r="G28559" s="45"/>
      <c r="L28559"/>
      <c r="M28559" s="46"/>
    </row>
    <row r="28560" spans="1:13" x14ac:dyDescent="0.3">
      <c r="A28560"/>
      <c r="B28560"/>
      <c r="C28560" s="29"/>
      <c r="D28560"/>
      <c r="E28560" s="44"/>
      <c r="F28560" s="29"/>
      <c r="G28560" s="45"/>
      <c r="L28560"/>
      <c r="M28560" s="46"/>
    </row>
    <row r="28561" spans="1:13" x14ac:dyDescent="0.3">
      <c r="A28561"/>
      <c r="B28561"/>
      <c r="C28561" s="29"/>
      <c r="D28561"/>
      <c r="E28561" s="44"/>
      <c r="F28561" s="29"/>
      <c r="G28561" s="45"/>
      <c r="L28561"/>
      <c r="M28561" s="46"/>
    </row>
    <row r="28562" spans="1:13" x14ac:dyDescent="0.3">
      <c r="A28562"/>
      <c r="B28562"/>
      <c r="C28562" s="29"/>
      <c r="D28562"/>
      <c r="E28562" s="44"/>
      <c r="F28562" s="29"/>
      <c r="G28562" s="45"/>
      <c r="L28562"/>
      <c r="M28562" s="46"/>
    </row>
    <row r="28563" spans="1:13" x14ac:dyDescent="0.3">
      <c r="A28563"/>
      <c r="B28563"/>
      <c r="C28563" s="29"/>
      <c r="D28563"/>
      <c r="E28563" s="44"/>
      <c r="F28563" s="29"/>
      <c r="G28563" s="45"/>
      <c r="L28563"/>
      <c r="M28563" s="46"/>
    </row>
    <row r="28564" spans="1:13" x14ac:dyDescent="0.3">
      <c r="A28564"/>
      <c r="B28564"/>
      <c r="C28564" s="29"/>
      <c r="D28564"/>
      <c r="E28564" s="44"/>
      <c r="F28564" s="29"/>
      <c r="G28564" s="45"/>
      <c r="L28564"/>
      <c r="M28564" s="46"/>
    </row>
    <row r="28565" spans="1:13" x14ac:dyDescent="0.3">
      <c r="A28565"/>
      <c r="B28565"/>
      <c r="C28565" s="29"/>
      <c r="D28565"/>
      <c r="E28565" s="44"/>
      <c r="F28565" s="29"/>
      <c r="G28565" s="45"/>
      <c r="L28565"/>
      <c r="M28565" s="46"/>
    </row>
    <row r="28566" spans="1:13" x14ac:dyDescent="0.3">
      <c r="A28566"/>
      <c r="B28566"/>
      <c r="C28566" s="29"/>
      <c r="D28566"/>
      <c r="E28566" s="44"/>
      <c r="F28566" s="29"/>
      <c r="G28566" s="45"/>
      <c r="L28566"/>
      <c r="M28566" s="46"/>
    </row>
    <row r="28567" spans="1:13" x14ac:dyDescent="0.3">
      <c r="A28567"/>
      <c r="B28567"/>
      <c r="C28567" s="29"/>
      <c r="D28567"/>
      <c r="E28567" s="44"/>
      <c r="F28567" s="29"/>
      <c r="G28567" s="45"/>
      <c r="L28567"/>
      <c r="M28567" s="46"/>
    </row>
    <row r="28568" spans="1:13" x14ac:dyDescent="0.3">
      <c r="A28568"/>
      <c r="B28568"/>
      <c r="C28568" s="29"/>
      <c r="D28568"/>
      <c r="E28568" s="44"/>
      <c r="F28568" s="29"/>
      <c r="G28568" s="45"/>
      <c r="L28568"/>
      <c r="M28568" s="46"/>
    </row>
    <row r="28569" spans="1:13" x14ac:dyDescent="0.3">
      <c r="A28569"/>
      <c r="B28569"/>
      <c r="C28569" s="29"/>
      <c r="D28569"/>
      <c r="E28569" s="44"/>
      <c r="F28569" s="29"/>
      <c r="G28569" s="45"/>
      <c r="L28569"/>
      <c r="M28569" s="46"/>
    </row>
    <row r="28570" spans="1:13" x14ac:dyDescent="0.3">
      <c r="A28570"/>
      <c r="B28570"/>
      <c r="C28570" s="29"/>
      <c r="D28570"/>
      <c r="E28570" s="44"/>
      <c r="F28570" s="29"/>
      <c r="G28570" s="45"/>
      <c r="L28570"/>
      <c r="M28570" s="46"/>
    </row>
    <row r="28571" spans="1:13" x14ac:dyDescent="0.3">
      <c r="A28571"/>
      <c r="B28571"/>
      <c r="C28571" s="29"/>
      <c r="D28571"/>
      <c r="E28571" s="44"/>
      <c r="F28571" s="29"/>
      <c r="G28571" s="45"/>
      <c r="L28571"/>
      <c r="M28571" s="46"/>
    </row>
    <row r="28572" spans="1:13" x14ac:dyDescent="0.3">
      <c r="A28572"/>
      <c r="B28572"/>
      <c r="C28572" s="29"/>
      <c r="D28572"/>
      <c r="E28572" s="44"/>
      <c r="F28572" s="29"/>
      <c r="G28572" s="45"/>
      <c r="L28572"/>
      <c r="M28572" s="46"/>
    </row>
    <row r="28573" spans="1:13" x14ac:dyDescent="0.3">
      <c r="A28573"/>
      <c r="B28573"/>
      <c r="C28573" s="29"/>
      <c r="D28573"/>
      <c r="E28573" s="44"/>
      <c r="F28573" s="29"/>
      <c r="G28573" s="45"/>
      <c r="L28573"/>
      <c r="M28573" s="46"/>
    </row>
    <row r="28574" spans="1:13" x14ac:dyDescent="0.3">
      <c r="A28574"/>
      <c r="B28574"/>
      <c r="C28574" s="29"/>
      <c r="D28574"/>
      <c r="E28574" s="44"/>
      <c r="F28574" s="29"/>
      <c r="G28574" s="45"/>
      <c r="L28574"/>
      <c r="M28574" s="46"/>
    </row>
    <row r="28575" spans="1:13" x14ac:dyDescent="0.3">
      <c r="A28575"/>
      <c r="B28575"/>
      <c r="C28575" s="29"/>
      <c r="D28575"/>
      <c r="E28575" s="44"/>
      <c r="F28575" s="29"/>
      <c r="G28575" s="45"/>
      <c r="L28575"/>
      <c r="M28575" s="46"/>
    </row>
    <row r="28576" spans="1:13" x14ac:dyDescent="0.3">
      <c r="A28576"/>
      <c r="B28576"/>
      <c r="C28576" s="29"/>
      <c r="D28576"/>
      <c r="E28576" s="44"/>
      <c r="F28576" s="29"/>
      <c r="G28576" s="45"/>
      <c r="L28576"/>
      <c r="M28576" s="46"/>
    </row>
    <row r="28577" spans="1:13" x14ac:dyDescent="0.3">
      <c r="A28577"/>
      <c r="B28577"/>
      <c r="C28577" s="29"/>
      <c r="D28577"/>
      <c r="E28577" s="44"/>
      <c r="F28577" s="29"/>
      <c r="G28577" s="45"/>
      <c r="L28577"/>
      <c r="M28577" s="46"/>
    </row>
    <row r="28578" spans="1:13" x14ac:dyDescent="0.3">
      <c r="A28578"/>
      <c r="B28578"/>
      <c r="C28578" s="29"/>
      <c r="D28578"/>
      <c r="E28578" s="44"/>
      <c r="F28578" s="29"/>
      <c r="G28578" s="45"/>
      <c r="L28578"/>
      <c r="M28578" s="46"/>
    </row>
    <row r="28579" spans="1:13" x14ac:dyDescent="0.3">
      <c r="A28579"/>
      <c r="B28579"/>
      <c r="C28579" s="29"/>
      <c r="D28579"/>
      <c r="E28579" s="44"/>
      <c r="F28579" s="29"/>
      <c r="G28579" s="45"/>
      <c r="L28579"/>
      <c r="M28579" s="46"/>
    </row>
    <row r="28580" spans="1:13" x14ac:dyDescent="0.3">
      <c r="A28580"/>
      <c r="B28580"/>
      <c r="C28580" s="29"/>
      <c r="D28580"/>
      <c r="E28580" s="44"/>
      <c r="F28580" s="29"/>
      <c r="G28580" s="45"/>
      <c r="L28580"/>
      <c r="M28580" s="46"/>
    </row>
    <row r="28581" spans="1:13" x14ac:dyDescent="0.3">
      <c r="A28581"/>
      <c r="B28581"/>
      <c r="C28581" s="29"/>
      <c r="D28581"/>
      <c r="E28581" s="44"/>
      <c r="F28581" s="29"/>
      <c r="G28581" s="45"/>
      <c r="L28581"/>
      <c r="M28581" s="46"/>
    </row>
    <row r="28582" spans="1:13" x14ac:dyDescent="0.3">
      <c r="A28582"/>
      <c r="B28582"/>
      <c r="C28582" s="29"/>
      <c r="D28582"/>
      <c r="E28582" s="44"/>
      <c r="F28582" s="29"/>
      <c r="G28582" s="45"/>
      <c r="L28582"/>
      <c r="M28582" s="46"/>
    </row>
    <row r="28583" spans="1:13" x14ac:dyDescent="0.3">
      <c r="A28583"/>
      <c r="B28583"/>
      <c r="C28583" s="29"/>
      <c r="D28583"/>
      <c r="E28583" s="44"/>
      <c r="F28583" s="29"/>
      <c r="G28583" s="45"/>
      <c r="L28583"/>
      <c r="M28583" s="46"/>
    </row>
    <row r="28584" spans="1:13" x14ac:dyDescent="0.3">
      <c r="A28584"/>
      <c r="B28584"/>
      <c r="C28584" s="29"/>
      <c r="D28584"/>
      <c r="E28584" s="44"/>
      <c r="F28584" s="29"/>
      <c r="G28584" s="45"/>
      <c r="L28584"/>
      <c r="M28584" s="46"/>
    </row>
    <row r="28585" spans="1:13" x14ac:dyDescent="0.3">
      <c r="A28585"/>
      <c r="B28585"/>
      <c r="C28585" s="29"/>
      <c r="D28585"/>
      <c r="E28585" s="44"/>
      <c r="F28585" s="29"/>
      <c r="G28585" s="45"/>
      <c r="L28585"/>
      <c r="M28585" s="46"/>
    </row>
    <row r="28586" spans="1:13" x14ac:dyDescent="0.3">
      <c r="A28586"/>
      <c r="B28586"/>
      <c r="C28586" s="29"/>
      <c r="D28586"/>
      <c r="E28586" s="44"/>
      <c r="F28586" s="29"/>
      <c r="G28586" s="45"/>
      <c r="L28586"/>
      <c r="M28586" s="46"/>
    </row>
    <row r="28587" spans="1:13" x14ac:dyDescent="0.3">
      <c r="A28587"/>
      <c r="B28587"/>
      <c r="C28587" s="29"/>
      <c r="D28587"/>
      <c r="E28587" s="44"/>
      <c r="F28587" s="29"/>
      <c r="G28587" s="45"/>
      <c r="L28587"/>
      <c r="M28587" s="46"/>
    </row>
    <row r="28588" spans="1:13" x14ac:dyDescent="0.3">
      <c r="A28588"/>
      <c r="B28588"/>
      <c r="C28588" s="29"/>
      <c r="D28588"/>
      <c r="E28588" s="44"/>
      <c r="F28588" s="29"/>
      <c r="G28588" s="45"/>
      <c r="L28588"/>
      <c r="M28588" s="46"/>
    </row>
    <row r="28589" spans="1:13" x14ac:dyDescent="0.3">
      <c r="A28589"/>
      <c r="B28589"/>
      <c r="C28589" s="29"/>
      <c r="D28589"/>
      <c r="E28589" s="44"/>
      <c r="F28589" s="29"/>
      <c r="G28589" s="45"/>
      <c r="L28589"/>
      <c r="M28589" s="46"/>
    </row>
    <row r="28590" spans="1:13" x14ac:dyDescent="0.3">
      <c r="A28590"/>
      <c r="B28590"/>
      <c r="C28590" s="29"/>
      <c r="D28590"/>
      <c r="E28590" s="44"/>
      <c r="F28590" s="29"/>
      <c r="G28590" s="45"/>
      <c r="L28590"/>
      <c r="M28590" s="46"/>
    </row>
    <row r="28591" spans="1:13" x14ac:dyDescent="0.3">
      <c r="A28591"/>
      <c r="B28591"/>
      <c r="C28591" s="29"/>
      <c r="D28591"/>
      <c r="E28591" s="44"/>
      <c r="F28591" s="29"/>
      <c r="G28591" s="45"/>
      <c r="L28591"/>
      <c r="M28591" s="46"/>
    </row>
    <row r="28592" spans="1:13" x14ac:dyDescent="0.3">
      <c r="A28592"/>
      <c r="B28592"/>
      <c r="C28592" s="29"/>
      <c r="D28592"/>
      <c r="E28592" s="44"/>
      <c r="F28592" s="29"/>
      <c r="G28592" s="45"/>
      <c r="L28592"/>
      <c r="M28592" s="46"/>
    </row>
    <row r="28593" spans="1:13" x14ac:dyDescent="0.3">
      <c r="A28593"/>
      <c r="B28593"/>
      <c r="C28593" s="29"/>
      <c r="D28593"/>
      <c r="E28593" s="44"/>
      <c r="F28593" s="29"/>
      <c r="G28593" s="45"/>
      <c r="L28593"/>
      <c r="M28593" s="46"/>
    </row>
    <row r="28594" spans="1:13" x14ac:dyDescent="0.3">
      <c r="A28594"/>
      <c r="B28594"/>
      <c r="C28594" s="29"/>
      <c r="D28594"/>
      <c r="E28594" s="44"/>
      <c r="F28594" s="29"/>
      <c r="G28594" s="45"/>
      <c r="L28594"/>
      <c r="M28594" s="46"/>
    </row>
    <row r="28595" spans="1:13" x14ac:dyDescent="0.3">
      <c r="A28595"/>
      <c r="B28595"/>
      <c r="C28595" s="29"/>
      <c r="D28595"/>
      <c r="E28595" s="44"/>
      <c r="F28595" s="29"/>
      <c r="G28595" s="45"/>
      <c r="L28595"/>
      <c r="M28595" s="46"/>
    </row>
    <row r="28596" spans="1:13" x14ac:dyDescent="0.3">
      <c r="A28596"/>
      <c r="B28596"/>
      <c r="C28596" s="29"/>
      <c r="D28596"/>
      <c r="E28596" s="44"/>
      <c r="F28596" s="29"/>
      <c r="G28596" s="45"/>
      <c r="L28596"/>
      <c r="M28596" s="46"/>
    </row>
    <row r="28597" spans="1:13" x14ac:dyDescent="0.3">
      <c r="A28597"/>
      <c r="B28597"/>
      <c r="C28597" s="29"/>
      <c r="D28597"/>
      <c r="E28597" s="44"/>
      <c r="F28597" s="29"/>
      <c r="G28597" s="45"/>
      <c r="L28597"/>
      <c r="M28597" s="46"/>
    </row>
    <row r="28598" spans="1:13" x14ac:dyDescent="0.3">
      <c r="A28598"/>
      <c r="B28598"/>
      <c r="C28598" s="29"/>
      <c r="D28598"/>
      <c r="E28598" s="44"/>
      <c r="F28598" s="29"/>
      <c r="G28598" s="45"/>
      <c r="L28598"/>
      <c r="M28598" s="46"/>
    </row>
    <row r="28599" spans="1:13" x14ac:dyDescent="0.3">
      <c r="A28599"/>
      <c r="B28599"/>
      <c r="C28599" s="29"/>
      <c r="D28599"/>
      <c r="E28599" s="44"/>
      <c r="F28599" s="29"/>
      <c r="G28599" s="45"/>
      <c r="L28599"/>
      <c r="M28599" s="46"/>
    </row>
    <row r="28600" spans="1:13" x14ac:dyDescent="0.3">
      <c r="A28600"/>
      <c r="B28600"/>
      <c r="C28600" s="29"/>
      <c r="D28600"/>
      <c r="E28600" s="44"/>
      <c r="F28600" s="29"/>
      <c r="G28600" s="45"/>
      <c r="L28600"/>
      <c r="M28600" s="46"/>
    </row>
    <row r="28601" spans="1:13" x14ac:dyDescent="0.3">
      <c r="A28601"/>
      <c r="B28601"/>
      <c r="C28601" s="29"/>
      <c r="D28601"/>
      <c r="E28601" s="44"/>
      <c r="F28601" s="29"/>
      <c r="G28601" s="45"/>
      <c r="L28601"/>
      <c r="M28601" s="46"/>
    </row>
    <row r="28602" spans="1:13" x14ac:dyDescent="0.3">
      <c r="A28602"/>
      <c r="B28602"/>
      <c r="C28602" s="29"/>
      <c r="D28602"/>
      <c r="E28602" s="44"/>
      <c r="F28602" s="29"/>
      <c r="G28602" s="45"/>
      <c r="L28602"/>
      <c r="M28602" s="46"/>
    </row>
    <row r="28603" spans="1:13" x14ac:dyDescent="0.3">
      <c r="A28603"/>
      <c r="B28603"/>
      <c r="C28603" s="29"/>
      <c r="D28603"/>
      <c r="E28603" s="44"/>
      <c r="F28603" s="29"/>
      <c r="G28603" s="45"/>
      <c r="L28603"/>
      <c r="M28603" s="46"/>
    </row>
    <row r="28604" spans="1:13" x14ac:dyDescent="0.3">
      <c r="A28604"/>
      <c r="B28604"/>
      <c r="C28604" s="29"/>
      <c r="D28604"/>
      <c r="E28604" s="44"/>
      <c r="F28604" s="29"/>
      <c r="G28604" s="45"/>
      <c r="L28604"/>
      <c r="M28604" s="46"/>
    </row>
    <row r="28605" spans="1:13" x14ac:dyDescent="0.3">
      <c r="A28605"/>
      <c r="B28605"/>
      <c r="C28605" s="29"/>
      <c r="D28605"/>
      <c r="E28605" s="44"/>
      <c r="F28605" s="29"/>
      <c r="G28605" s="45"/>
      <c r="L28605"/>
      <c r="M28605" s="46"/>
    </row>
    <row r="28606" spans="1:13" x14ac:dyDescent="0.3">
      <c r="A28606"/>
      <c r="B28606"/>
      <c r="C28606" s="29"/>
      <c r="D28606"/>
      <c r="E28606" s="44"/>
      <c r="F28606" s="29"/>
      <c r="G28606" s="45"/>
      <c r="L28606"/>
      <c r="M28606" s="46"/>
    </row>
    <row r="28607" spans="1:13" x14ac:dyDescent="0.3">
      <c r="A28607"/>
      <c r="B28607"/>
      <c r="C28607" s="29"/>
      <c r="D28607"/>
      <c r="E28607" s="44"/>
      <c r="F28607" s="29"/>
      <c r="G28607" s="45"/>
      <c r="L28607"/>
      <c r="M28607" s="46"/>
    </row>
    <row r="28608" spans="1:13" x14ac:dyDescent="0.3">
      <c r="A28608"/>
      <c r="B28608"/>
      <c r="C28608" s="29"/>
      <c r="D28608"/>
      <c r="E28608" s="44"/>
      <c r="F28608" s="29"/>
      <c r="G28608" s="45"/>
      <c r="L28608"/>
      <c r="M28608" s="46"/>
    </row>
    <row r="28609" spans="1:13" x14ac:dyDescent="0.3">
      <c r="A28609"/>
      <c r="B28609"/>
      <c r="C28609" s="29"/>
      <c r="D28609"/>
      <c r="E28609" s="44"/>
      <c r="F28609" s="29"/>
      <c r="G28609" s="45"/>
      <c r="L28609"/>
      <c r="M28609" s="46"/>
    </row>
    <row r="28610" spans="1:13" x14ac:dyDescent="0.3">
      <c r="A28610"/>
      <c r="B28610"/>
      <c r="C28610" s="29"/>
      <c r="D28610"/>
      <c r="E28610" s="44"/>
      <c r="F28610" s="29"/>
      <c r="G28610" s="45"/>
      <c r="L28610"/>
      <c r="M28610" s="46"/>
    </row>
    <row r="28611" spans="1:13" x14ac:dyDescent="0.3">
      <c r="A28611"/>
      <c r="B28611"/>
      <c r="C28611" s="29"/>
      <c r="D28611"/>
      <c r="E28611" s="44"/>
      <c r="F28611" s="29"/>
      <c r="G28611" s="45"/>
      <c r="L28611"/>
      <c r="M28611" s="46"/>
    </row>
    <row r="28612" spans="1:13" x14ac:dyDescent="0.3">
      <c r="A28612"/>
      <c r="B28612"/>
      <c r="C28612" s="29"/>
      <c r="D28612"/>
      <c r="E28612" s="44"/>
      <c r="F28612" s="29"/>
      <c r="G28612" s="45"/>
      <c r="L28612"/>
      <c r="M28612" s="46"/>
    </row>
    <row r="28613" spans="1:13" x14ac:dyDescent="0.3">
      <c r="A28613"/>
      <c r="B28613"/>
      <c r="C28613" s="29"/>
      <c r="D28613"/>
      <c r="E28613" s="44"/>
      <c r="F28613" s="29"/>
      <c r="G28613" s="45"/>
      <c r="L28613"/>
      <c r="M28613" s="46"/>
    </row>
    <row r="28614" spans="1:13" x14ac:dyDescent="0.3">
      <c r="A28614"/>
      <c r="B28614"/>
      <c r="C28614" s="29"/>
      <c r="D28614"/>
      <c r="E28614" s="44"/>
      <c r="F28614" s="29"/>
      <c r="G28614" s="45"/>
      <c r="L28614"/>
      <c r="M28614" s="46"/>
    </row>
    <row r="28615" spans="1:13" x14ac:dyDescent="0.3">
      <c r="A28615"/>
      <c r="B28615"/>
      <c r="C28615" s="29"/>
      <c r="D28615"/>
      <c r="E28615" s="44"/>
      <c r="F28615" s="29"/>
      <c r="G28615" s="45"/>
      <c r="L28615"/>
      <c r="M28615" s="46"/>
    </row>
    <row r="28616" spans="1:13" x14ac:dyDescent="0.3">
      <c r="A28616"/>
      <c r="B28616"/>
      <c r="C28616" s="29"/>
      <c r="D28616"/>
      <c r="E28616" s="44"/>
      <c r="F28616" s="29"/>
      <c r="G28616" s="45"/>
      <c r="L28616"/>
      <c r="M28616" s="46"/>
    </row>
    <row r="28617" spans="1:13" x14ac:dyDescent="0.3">
      <c r="A28617"/>
      <c r="B28617"/>
      <c r="C28617" s="29"/>
      <c r="D28617"/>
      <c r="E28617" s="44"/>
      <c r="F28617" s="29"/>
      <c r="G28617" s="45"/>
      <c r="L28617"/>
      <c r="M28617" s="46"/>
    </row>
    <row r="28618" spans="1:13" x14ac:dyDescent="0.3">
      <c r="A28618"/>
      <c r="B28618"/>
      <c r="C28618" s="29"/>
      <c r="D28618"/>
      <c r="E28618" s="44"/>
      <c r="F28618" s="29"/>
      <c r="G28618" s="45"/>
      <c r="L28618"/>
      <c r="M28618" s="46"/>
    </row>
    <row r="28619" spans="1:13" x14ac:dyDescent="0.3">
      <c r="A28619"/>
      <c r="B28619"/>
      <c r="C28619" s="29"/>
      <c r="D28619"/>
      <c r="E28619" s="44"/>
      <c r="F28619" s="29"/>
      <c r="G28619" s="45"/>
      <c r="L28619"/>
      <c r="M28619" s="46"/>
    </row>
    <row r="28620" spans="1:13" x14ac:dyDescent="0.3">
      <c r="A28620"/>
      <c r="B28620"/>
      <c r="C28620" s="29"/>
      <c r="D28620"/>
      <c r="E28620" s="44"/>
      <c r="F28620" s="29"/>
      <c r="G28620" s="45"/>
      <c r="L28620"/>
      <c r="M28620" s="46"/>
    </row>
    <row r="28621" spans="1:13" x14ac:dyDescent="0.3">
      <c r="A28621"/>
      <c r="B28621"/>
      <c r="C28621" s="29"/>
      <c r="D28621"/>
      <c r="E28621" s="44"/>
      <c r="F28621" s="29"/>
      <c r="G28621" s="45"/>
      <c r="L28621"/>
      <c r="M28621" s="46"/>
    </row>
    <row r="28622" spans="1:13" x14ac:dyDescent="0.3">
      <c r="A28622"/>
      <c r="B28622"/>
      <c r="C28622" s="29"/>
      <c r="D28622"/>
      <c r="E28622" s="44"/>
      <c r="F28622" s="29"/>
      <c r="G28622" s="45"/>
      <c r="L28622"/>
      <c r="M28622" s="46"/>
    </row>
    <row r="28623" spans="1:13" x14ac:dyDescent="0.3">
      <c r="A28623"/>
      <c r="B28623"/>
      <c r="C28623" s="29"/>
      <c r="D28623"/>
      <c r="E28623" s="44"/>
      <c r="F28623" s="29"/>
      <c r="G28623" s="45"/>
      <c r="L28623"/>
      <c r="M28623" s="46"/>
    </row>
    <row r="28624" spans="1:13" x14ac:dyDescent="0.3">
      <c r="A28624"/>
      <c r="B28624"/>
      <c r="C28624" s="29"/>
      <c r="D28624"/>
      <c r="E28624" s="44"/>
      <c r="F28624" s="29"/>
      <c r="G28624" s="45"/>
      <c r="L28624"/>
      <c r="M28624" s="46"/>
    </row>
    <row r="28625" spans="1:13" x14ac:dyDescent="0.3">
      <c r="A28625"/>
      <c r="B28625"/>
      <c r="C28625" s="29"/>
      <c r="D28625"/>
      <c r="E28625" s="44"/>
      <c r="F28625" s="29"/>
      <c r="G28625" s="45"/>
      <c r="L28625"/>
      <c r="M28625" s="46"/>
    </row>
    <row r="28626" spans="1:13" x14ac:dyDescent="0.3">
      <c r="A28626"/>
      <c r="B28626"/>
      <c r="C28626" s="29"/>
      <c r="D28626"/>
      <c r="E28626" s="44"/>
      <c r="F28626" s="29"/>
      <c r="G28626" s="45"/>
      <c r="L28626"/>
      <c r="M28626" s="46"/>
    </row>
    <row r="28627" spans="1:13" x14ac:dyDescent="0.3">
      <c r="A28627"/>
      <c r="B28627"/>
      <c r="C28627" s="29"/>
      <c r="D28627"/>
      <c r="E28627" s="44"/>
      <c r="F28627" s="29"/>
      <c r="G28627" s="45"/>
      <c r="L28627"/>
      <c r="M28627" s="46"/>
    </row>
    <row r="28628" spans="1:13" x14ac:dyDescent="0.3">
      <c r="A28628"/>
      <c r="B28628"/>
      <c r="C28628" s="29"/>
      <c r="D28628"/>
      <c r="E28628" s="44"/>
      <c r="F28628" s="29"/>
      <c r="G28628" s="45"/>
      <c r="L28628"/>
      <c r="M28628" s="46"/>
    </row>
    <row r="28629" spans="1:13" x14ac:dyDescent="0.3">
      <c r="A28629"/>
      <c r="B28629"/>
      <c r="C28629" s="29"/>
      <c r="D28629"/>
      <c r="E28629" s="44"/>
      <c r="F28629" s="29"/>
      <c r="G28629" s="45"/>
      <c r="L28629"/>
      <c r="M28629" s="46"/>
    </row>
    <row r="28630" spans="1:13" x14ac:dyDescent="0.3">
      <c r="A28630"/>
      <c r="B28630"/>
      <c r="C28630" s="29"/>
      <c r="D28630"/>
      <c r="E28630" s="44"/>
      <c r="F28630" s="29"/>
      <c r="G28630" s="45"/>
      <c r="L28630"/>
      <c r="M28630" s="46"/>
    </row>
    <row r="28631" spans="1:13" x14ac:dyDescent="0.3">
      <c r="A28631"/>
      <c r="B28631"/>
      <c r="C28631" s="29"/>
      <c r="D28631"/>
      <c r="E28631" s="44"/>
      <c r="F28631" s="29"/>
      <c r="G28631" s="45"/>
      <c r="L28631"/>
      <c r="M28631" s="46"/>
    </row>
    <row r="28632" spans="1:13" x14ac:dyDescent="0.3">
      <c r="A28632"/>
      <c r="B28632"/>
      <c r="C28632" s="29"/>
      <c r="D28632"/>
      <c r="E28632" s="44"/>
      <c r="F28632" s="29"/>
      <c r="G28632" s="45"/>
      <c r="L28632"/>
      <c r="M28632" s="46"/>
    </row>
    <row r="28633" spans="1:13" x14ac:dyDescent="0.3">
      <c r="A28633"/>
      <c r="B28633"/>
      <c r="C28633" s="29"/>
      <c r="D28633"/>
      <c r="E28633" s="44"/>
      <c r="F28633" s="29"/>
      <c r="G28633" s="45"/>
      <c r="L28633"/>
      <c r="M28633" s="46"/>
    </row>
    <row r="28634" spans="1:13" x14ac:dyDescent="0.3">
      <c r="A28634"/>
      <c r="B28634"/>
      <c r="C28634" s="29"/>
      <c r="D28634"/>
      <c r="E28634" s="44"/>
      <c r="F28634" s="29"/>
      <c r="G28634" s="45"/>
      <c r="L28634"/>
      <c r="M28634" s="46"/>
    </row>
    <row r="28635" spans="1:13" x14ac:dyDescent="0.3">
      <c r="A28635"/>
      <c r="B28635"/>
      <c r="C28635" s="29"/>
      <c r="D28635"/>
      <c r="E28635" s="44"/>
      <c r="F28635" s="29"/>
      <c r="G28635" s="45"/>
      <c r="L28635"/>
      <c r="M28635" s="46"/>
    </row>
    <row r="28636" spans="1:13" x14ac:dyDescent="0.3">
      <c r="A28636"/>
      <c r="B28636"/>
      <c r="C28636" s="29"/>
      <c r="D28636"/>
      <c r="E28636" s="44"/>
      <c r="F28636" s="29"/>
      <c r="G28636" s="45"/>
      <c r="L28636"/>
      <c r="M28636" s="46"/>
    </row>
    <row r="28637" spans="1:13" x14ac:dyDescent="0.3">
      <c r="A28637"/>
      <c r="B28637"/>
      <c r="C28637" s="29"/>
      <c r="D28637"/>
      <c r="E28637" s="44"/>
      <c r="F28637" s="29"/>
      <c r="G28637" s="45"/>
      <c r="L28637"/>
      <c r="M28637" s="46"/>
    </row>
    <row r="28638" spans="1:13" x14ac:dyDescent="0.3">
      <c r="A28638"/>
      <c r="B28638"/>
      <c r="C28638" s="29"/>
      <c r="D28638"/>
      <c r="E28638" s="44"/>
      <c r="F28638" s="29"/>
      <c r="G28638" s="45"/>
      <c r="L28638"/>
      <c r="M28638" s="46"/>
    </row>
    <row r="28639" spans="1:13" x14ac:dyDescent="0.3">
      <c r="A28639"/>
      <c r="B28639"/>
      <c r="C28639" s="29"/>
      <c r="D28639"/>
      <c r="E28639" s="44"/>
      <c r="F28639" s="29"/>
      <c r="G28639" s="45"/>
      <c r="L28639"/>
      <c r="M28639" s="46"/>
    </row>
    <row r="28640" spans="1:13" x14ac:dyDescent="0.3">
      <c r="A28640"/>
      <c r="B28640"/>
      <c r="C28640" s="29"/>
      <c r="D28640"/>
      <c r="E28640" s="44"/>
      <c r="F28640" s="29"/>
      <c r="G28640" s="45"/>
      <c r="L28640"/>
      <c r="M28640" s="46"/>
    </row>
    <row r="28641" spans="1:13" x14ac:dyDescent="0.3">
      <c r="A28641"/>
      <c r="B28641"/>
      <c r="C28641" s="29"/>
      <c r="D28641"/>
      <c r="E28641" s="44"/>
      <c r="F28641" s="29"/>
      <c r="G28641" s="45"/>
      <c r="L28641"/>
      <c r="M28641" s="46"/>
    </row>
    <row r="28642" spans="1:13" x14ac:dyDescent="0.3">
      <c r="A28642"/>
      <c r="B28642"/>
      <c r="C28642" s="29"/>
      <c r="D28642"/>
      <c r="E28642" s="44"/>
      <c r="F28642" s="29"/>
      <c r="G28642" s="45"/>
      <c r="L28642"/>
      <c r="M28642" s="46"/>
    </row>
    <row r="28643" spans="1:13" x14ac:dyDescent="0.3">
      <c r="A28643"/>
      <c r="B28643"/>
      <c r="C28643" s="29"/>
      <c r="D28643"/>
      <c r="E28643" s="44"/>
      <c r="F28643" s="29"/>
      <c r="G28643" s="45"/>
      <c r="L28643"/>
      <c r="M28643" s="46"/>
    </row>
    <row r="28644" spans="1:13" x14ac:dyDescent="0.3">
      <c r="A28644"/>
      <c r="B28644"/>
      <c r="C28644" s="29"/>
      <c r="D28644"/>
      <c r="E28644" s="44"/>
      <c r="F28644" s="29"/>
      <c r="G28644" s="45"/>
      <c r="L28644"/>
      <c r="M28644" s="46"/>
    </row>
    <row r="28645" spans="1:13" x14ac:dyDescent="0.3">
      <c r="A28645"/>
      <c r="B28645"/>
      <c r="C28645" s="29"/>
      <c r="D28645"/>
      <c r="E28645" s="44"/>
      <c r="F28645" s="29"/>
      <c r="G28645" s="45"/>
      <c r="L28645"/>
      <c r="M28645" s="46"/>
    </row>
    <row r="28646" spans="1:13" x14ac:dyDescent="0.3">
      <c r="A28646"/>
      <c r="B28646"/>
      <c r="C28646" s="29"/>
      <c r="D28646"/>
      <c r="E28646" s="44"/>
      <c r="F28646" s="29"/>
      <c r="G28646" s="45"/>
      <c r="L28646"/>
      <c r="M28646" s="46"/>
    </row>
    <row r="28647" spans="1:13" x14ac:dyDescent="0.3">
      <c r="A28647"/>
      <c r="B28647"/>
      <c r="C28647" s="29"/>
      <c r="D28647"/>
      <c r="E28647" s="44"/>
      <c r="F28647" s="29"/>
      <c r="G28647" s="45"/>
      <c r="L28647"/>
      <c r="M28647" s="46"/>
    </row>
    <row r="28648" spans="1:13" x14ac:dyDescent="0.3">
      <c r="A28648"/>
      <c r="B28648"/>
      <c r="C28648" s="29"/>
      <c r="D28648"/>
      <c r="E28648" s="44"/>
      <c r="F28648" s="29"/>
      <c r="G28648" s="45"/>
      <c r="L28648"/>
      <c r="M28648" s="46"/>
    </row>
    <row r="28649" spans="1:13" x14ac:dyDescent="0.3">
      <c r="A28649"/>
      <c r="B28649"/>
      <c r="C28649" s="29"/>
      <c r="D28649"/>
      <c r="E28649" s="44"/>
      <c r="F28649" s="29"/>
      <c r="G28649" s="45"/>
      <c r="L28649"/>
      <c r="M28649" s="46"/>
    </row>
    <row r="28650" spans="1:13" x14ac:dyDescent="0.3">
      <c r="A28650"/>
      <c r="B28650"/>
      <c r="C28650" s="29"/>
      <c r="D28650"/>
      <c r="E28650" s="44"/>
      <c r="F28650" s="29"/>
      <c r="G28650" s="45"/>
      <c r="L28650"/>
      <c r="M28650" s="46"/>
    </row>
    <row r="28651" spans="1:13" x14ac:dyDescent="0.3">
      <c r="A28651"/>
      <c r="B28651"/>
      <c r="C28651" s="29"/>
      <c r="D28651"/>
      <c r="E28651" s="44"/>
      <c r="F28651" s="29"/>
      <c r="G28651" s="45"/>
      <c r="L28651"/>
      <c r="M28651" s="46"/>
    </row>
    <row r="28652" spans="1:13" x14ac:dyDescent="0.3">
      <c r="A28652"/>
      <c r="B28652"/>
      <c r="C28652" s="29"/>
      <c r="D28652"/>
      <c r="E28652" s="44"/>
      <c r="F28652" s="29"/>
      <c r="G28652" s="45"/>
      <c r="L28652"/>
      <c r="M28652" s="46"/>
    </row>
    <row r="28653" spans="1:13" x14ac:dyDescent="0.3">
      <c r="A28653"/>
      <c r="B28653"/>
      <c r="C28653" s="29"/>
      <c r="D28653"/>
      <c r="E28653" s="44"/>
      <c r="F28653" s="29"/>
      <c r="G28653" s="45"/>
      <c r="L28653"/>
      <c r="M28653" s="46"/>
    </row>
    <row r="28654" spans="1:13" x14ac:dyDescent="0.3">
      <c r="A28654"/>
      <c r="B28654"/>
      <c r="C28654" s="29"/>
      <c r="D28654"/>
      <c r="E28654" s="44"/>
      <c r="F28654" s="29"/>
      <c r="G28654" s="45"/>
      <c r="L28654"/>
      <c r="M28654" s="46"/>
    </row>
    <row r="28655" spans="1:13" x14ac:dyDescent="0.3">
      <c r="A28655"/>
      <c r="B28655"/>
      <c r="C28655" s="29"/>
      <c r="D28655"/>
      <c r="E28655" s="44"/>
      <c r="F28655" s="29"/>
      <c r="G28655" s="45"/>
      <c r="L28655"/>
      <c r="M28655" s="46"/>
    </row>
    <row r="28656" spans="1:13" x14ac:dyDescent="0.3">
      <c r="A28656"/>
      <c r="B28656"/>
      <c r="C28656" s="29"/>
      <c r="D28656"/>
      <c r="E28656" s="44"/>
      <c r="F28656" s="29"/>
      <c r="G28656" s="45"/>
      <c r="L28656"/>
      <c r="M28656" s="46"/>
    </row>
    <row r="28657" spans="1:13" x14ac:dyDescent="0.3">
      <c r="A28657"/>
      <c r="B28657"/>
      <c r="C28657" s="29"/>
      <c r="D28657"/>
      <c r="E28657" s="44"/>
      <c r="F28657" s="29"/>
      <c r="G28657" s="45"/>
      <c r="L28657"/>
      <c r="M28657" s="46"/>
    </row>
    <row r="28658" spans="1:13" x14ac:dyDescent="0.3">
      <c r="A28658"/>
      <c r="B28658"/>
      <c r="C28658" s="29"/>
      <c r="D28658"/>
      <c r="E28658" s="44"/>
      <c r="F28658" s="29"/>
      <c r="G28658" s="45"/>
      <c r="L28658"/>
      <c r="M28658" s="46"/>
    </row>
    <row r="28659" spans="1:13" x14ac:dyDescent="0.3">
      <c r="A28659"/>
      <c r="B28659"/>
      <c r="C28659" s="29"/>
      <c r="D28659"/>
      <c r="E28659" s="44"/>
      <c r="F28659" s="29"/>
      <c r="G28659" s="45"/>
      <c r="L28659"/>
      <c r="M28659" s="46"/>
    </row>
    <row r="28660" spans="1:13" x14ac:dyDescent="0.3">
      <c r="A28660"/>
      <c r="B28660"/>
      <c r="C28660" s="29"/>
      <c r="D28660"/>
      <c r="E28660" s="44"/>
      <c r="F28660" s="29"/>
      <c r="G28660" s="45"/>
      <c r="L28660"/>
      <c r="M28660" s="46"/>
    </row>
    <row r="28661" spans="1:13" x14ac:dyDescent="0.3">
      <c r="A28661"/>
      <c r="B28661"/>
      <c r="C28661" s="29"/>
      <c r="D28661"/>
      <c r="E28661" s="44"/>
      <c r="F28661" s="29"/>
      <c r="G28661" s="45"/>
      <c r="L28661"/>
      <c r="M28661" s="46"/>
    </row>
    <row r="28662" spans="1:13" x14ac:dyDescent="0.3">
      <c r="A28662"/>
      <c r="B28662"/>
      <c r="C28662" s="29"/>
      <c r="D28662"/>
      <c r="E28662" s="44"/>
      <c r="F28662" s="29"/>
      <c r="G28662" s="45"/>
      <c r="L28662"/>
      <c r="M28662" s="46"/>
    </row>
    <row r="28663" spans="1:13" x14ac:dyDescent="0.3">
      <c r="A28663"/>
      <c r="B28663"/>
      <c r="C28663" s="29"/>
      <c r="D28663"/>
      <c r="E28663" s="44"/>
      <c r="F28663" s="29"/>
      <c r="G28663" s="45"/>
      <c r="L28663"/>
      <c r="M28663" s="46"/>
    </row>
    <row r="28664" spans="1:13" x14ac:dyDescent="0.3">
      <c r="A28664"/>
      <c r="B28664"/>
      <c r="C28664" s="29"/>
      <c r="D28664"/>
      <c r="E28664" s="44"/>
      <c r="F28664" s="29"/>
      <c r="G28664" s="45"/>
      <c r="L28664"/>
      <c r="M28664" s="46"/>
    </row>
    <row r="28665" spans="1:13" x14ac:dyDescent="0.3">
      <c r="A28665"/>
      <c r="B28665"/>
      <c r="C28665" s="29"/>
      <c r="D28665"/>
      <c r="E28665" s="44"/>
      <c r="F28665" s="29"/>
      <c r="G28665" s="45"/>
      <c r="L28665"/>
      <c r="M28665" s="46"/>
    </row>
    <row r="28666" spans="1:13" x14ac:dyDescent="0.3">
      <c r="A28666"/>
      <c r="B28666"/>
      <c r="C28666" s="29"/>
      <c r="D28666"/>
      <c r="E28666" s="44"/>
      <c r="F28666" s="29"/>
      <c r="G28666" s="45"/>
      <c r="L28666"/>
      <c r="M28666" s="46"/>
    </row>
    <row r="28667" spans="1:13" x14ac:dyDescent="0.3">
      <c r="A28667"/>
      <c r="B28667"/>
      <c r="C28667" s="29"/>
      <c r="D28667"/>
      <c r="E28667" s="44"/>
      <c r="F28667" s="29"/>
      <c r="G28667" s="45"/>
      <c r="L28667"/>
      <c r="M28667" s="46"/>
    </row>
    <row r="28668" spans="1:13" x14ac:dyDescent="0.3">
      <c r="A28668"/>
      <c r="B28668"/>
      <c r="C28668" s="29"/>
      <c r="D28668"/>
      <c r="E28668" s="44"/>
      <c r="F28668" s="29"/>
      <c r="G28668" s="45"/>
      <c r="L28668"/>
      <c r="M28668" s="46"/>
    </row>
    <row r="28669" spans="1:13" x14ac:dyDescent="0.3">
      <c r="A28669"/>
      <c r="B28669"/>
      <c r="C28669" s="29"/>
      <c r="D28669"/>
      <c r="E28669" s="44"/>
      <c r="F28669" s="29"/>
      <c r="G28669" s="45"/>
      <c r="L28669"/>
      <c r="M28669" s="46"/>
    </row>
    <row r="28670" spans="1:13" x14ac:dyDescent="0.3">
      <c r="A28670"/>
      <c r="B28670"/>
      <c r="C28670" s="29"/>
      <c r="D28670"/>
      <c r="E28670" s="44"/>
      <c r="F28670" s="29"/>
      <c r="G28670" s="45"/>
      <c r="L28670"/>
      <c r="M28670" s="46"/>
    </row>
    <row r="28671" spans="1:13" x14ac:dyDescent="0.3">
      <c r="A28671"/>
      <c r="B28671"/>
      <c r="C28671" s="29"/>
      <c r="D28671"/>
      <c r="E28671" s="44"/>
      <c r="F28671" s="29"/>
      <c r="G28671" s="45"/>
      <c r="L28671"/>
      <c r="M28671" s="46"/>
    </row>
    <row r="28672" spans="1:13" x14ac:dyDescent="0.3">
      <c r="A28672"/>
      <c r="B28672"/>
      <c r="C28672" s="29"/>
      <c r="D28672"/>
      <c r="E28672" s="44"/>
      <c r="F28672" s="29"/>
      <c r="G28672" s="45"/>
      <c r="L28672"/>
      <c r="M28672" s="46"/>
    </row>
    <row r="28673" spans="1:13" x14ac:dyDescent="0.3">
      <c r="A28673"/>
      <c r="B28673"/>
      <c r="C28673" s="29"/>
      <c r="D28673"/>
      <c r="E28673" s="44"/>
      <c r="F28673" s="29"/>
      <c r="G28673" s="45"/>
      <c r="L28673"/>
      <c r="M28673" s="46"/>
    </row>
    <row r="28674" spans="1:13" x14ac:dyDescent="0.3">
      <c r="A28674"/>
      <c r="B28674"/>
      <c r="C28674" s="29"/>
      <c r="D28674"/>
      <c r="E28674" s="44"/>
      <c r="F28674" s="29"/>
      <c r="G28674" s="45"/>
      <c r="L28674"/>
      <c r="M28674" s="46"/>
    </row>
    <row r="28675" spans="1:13" x14ac:dyDescent="0.3">
      <c r="A28675"/>
      <c r="B28675"/>
      <c r="C28675" s="29"/>
      <c r="D28675"/>
      <c r="E28675" s="44"/>
      <c r="F28675" s="29"/>
      <c r="G28675" s="45"/>
      <c r="L28675"/>
      <c r="M28675" s="46"/>
    </row>
    <row r="28676" spans="1:13" x14ac:dyDescent="0.3">
      <c r="A28676"/>
      <c r="B28676"/>
      <c r="C28676" s="29"/>
      <c r="D28676"/>
      <c r="E28676" s="44"/>
      <c r="F28676" s="29"/>
      <c r="G28676" s="45"/>
      <c r="L28676"/>
      <c r="M28676" s="46"/>
    </row>
    <row r="28677" spans="1:13" x14ac:dyDescent="0.3">
      <c r="A28677"/>
      <c r="B28677"/>
      <c r="C28677" s="29"/>
      <c r="D28677"/>
      <c r="E28677" s="44"/>
      <c r="F28677" s="29"/>
      <c r="G28677" s="45"/>
      <c r="L28677"/>
      <c r="M28677" s="46"/>
    </row>
    <row r="28678" spans="1:13" x14ac:dyDescent="0.3">
      <c r="A28678"/>
      <c r="B28678"/>
      <c r="C28678" s="29"/>
      <c r="D28678"/>
      <c r="E28678" s="44"/>
      <c r="F28678" s="29"/>
      <c r="G28678" s="45"/>
      <c r="L28678"/>
      <c r="M28678" s="46"/>
    </row>
    <row r="28679" spans="1:13" x14ac:dyDescent="0.3">
      <c r="A28679"/>
      <c r="B28679"/>
      <c r="C28679" s="29"/>
      <c r="D28679"/>
      <c r="E28679" s="44"/>
      <c r="F28679" s="29"/>
      <c r="G28679" s="45"/>
      <c r="L28679"/>
      <c r="M28679" s="46"/>
    </row>
    <row r="28680" spans="1:13" x14ac:dyDescent="0.3">
      <c r="A28680"/>
      <c r="B28680"/>
      <c r="C28680" s="29"/>
      <c r="D28680"/>
      <c r="E28680" s="44"/>
      <c r="F28680" s="29"/>
      <c r="G28680" s="45"/>
      <c r="L28680"/>
      <c r="M28680" s="46"/>
    </row>
    <row r="28681" spans="1:13" x14ac:dyDescent="0.3">
      <c r="A28681"/>
      <c r="B28681"/>
      <c r="C28681" s="29"/>
      <c r="D28681"/>
      <c r="E28681" s="44"/>
      <c r="F28681" s="29"/>
      <c r="G28681" s="45"/>
      <c r="L28681"/>
      <c r="M28681" s="46"/>
    </row>
    <row r="28682" spans="1:13" x14ac:dyDescent="0.3">
      <c r="A28682"/>
      <c r="B28682"/>
      <c r="C28682" s="29"/>
      <c r="D28682"/>
      <c r="E28682" s="44"/>
      <c r="F28682" s="29"/>
      <c r="G28682" s="45"/>
      <c r="L28682"/>
      <c r="M28682" s="46"/>
    </row>
    <row r="28683" spans="1:13" x14ac:dyDescent="0.3">
      <c r="A28683"/>
      <c r="B28683"/>
      <c r="C28683" s="29"/>
      <c r="D28683"/>
      <c r="E28683" s="44"/>
      <c r="F28683" s="29"/>
      <c r="G28683" s="45"/>
      <c r="L28683"/>
      <c r="M28683" s="46"/>
    </row>
    <row r="28684" spans="1:13" x14ac:dyDescent="0.3">
      <c r="A28684"/>
      <c r="B28684"/>
      <c r="C28684" s="29"/>
      <c r="D28684"/>
      <c r="E28684" s="44"/>
      <c r="F28684" s="29"/>
      <c r="G28684" s="45"/>
      <c r="L28684"/>
      <c r="M28684" s="46"/>
    </row>
    <row r="28685" spans="1:13" x14ac:dyDescent="0.3">
      <c r="A28685"/>
      <c r="B28685"/>
      <c r="C28685" s="29"/>
      <c r="D28685"/>
      <c r="E28685" s="44"/>
      <c r="F28685" s="29"/>
      <c r="G28685" s="45"/>
      <c r="L28685"/>
      <c r="M28685" s="46"/>
    </row>
    <row r="28686" spans="1:13" x14ac:dyDescent="0.3">
      <c r="A28686"/>
      <c r="B28686"/>
      <c r="C28686" s="29"/>
      <c r="D28686"/>
      <c r="E28686" s="44"/>
      <c r="F28686" s="29"/>
      <c r="G28686" s="45"/>
      <c r="L28686"/>
      <c r="M28686" s="46"/>
    </row>
    <row r="28687" spans="1:13" x14ac:dyDescent="0.3">
      <c r="A28687"/>
      <c r="B28687"/>
      <c r="C28687" s="29"/>
      <c r="D28687"/>
      <c r="E28687" s="44"/>
      <c r="F28687" s="29"/>
      <c r="G28687" s="45"/>
      <c r="L28687"/>
      <c r="M28687" s="46"/>
    </row>
    <row r="28688" spans="1:13" x14ac:dyDescent="0.3">
      <c r="A28688"/>
      <c r="B28688"/>
      <c r="C28688" s="29"/>
      <c r="D28688"/>
      <c r="E28688" s="44"/>
      <c r="F28688" s="29"/>
      <c r="G28688" s="45"/>
      <c r="L28688"/>
      <c r="M28688" s="46"/>
    </row>
    <row r="28689" spans="1:13" x14ac:dyDescent="0.3">
      <c r="A28689"/>
      <c r="B28689"/>
      <c r="C28689" s="29"/>
      <c r="D28689"/>
      <c r="E28689" s="44"/>
      <c r="F28689" s="29"/>
      <c r="G28689" s="45"/>
      <c r="L28689"/>
      <c r="M28689" s="46"/>
    </row>
    <row r="28690" spans="1:13" x14ac:dyDescent="0.3">
      <c r="A28690"/>
      <c r="B28690"/>
      <c r="C28690" s="29"/>
      <c r="D28690"/>
      <c r="E28690" s="44"/>
      <c r="F28690" s="29"/>
      <c r="G28690" s="45"/>
      <c r="L28690"/>
      <c r="M28690" s="46"/>
    </row>
    <row r="28691" spans="1:13" x14ac:dyDescent="0.3">
      <c r="A28691"/>
      <c r="B28691"/>
      <c r="C28691" s="29"/>
      <c r="D28691"/>
      <c r="E28691" s="44"/>
      <c r="F28691" s="29"/>
      <c r="G28691" s="45"/>
      <c r="L28691"/>
      <c r="M28691" s="46"/>
    </row>
    <row r="28692" spans="1:13" x14ac:dyDescent="0.3">
      <c r="A28692"/>
      <c r="B28692"/>
      <c r="C28692" s="29"/>
      <c r="D28692"/>
      <c r="E28692" s="44"/>
      <c r="F28692" s="29"/>
      <c r="G28692" s="45"/>
      <c r="L28692"/>
      <c r="M28692" s="46"/>
    </row>
    <row r="28693" spans="1:13" x14ac:dyDescent="0.3">
      <c r="A28693"/>
      <c r="B28693"/>
      <c r="C28693" s="29"/>
      <c r="D28693"/>
      <c r="E28693" s="44"/>
      <c r="F28693" s="29"/>
      <c r="G28693" s="45"/>
      <c r="L28693"/>
      <c r="M28693" s="46"/>
    </row>
    <row r="28694" spans="1:13" x14ac:dyDescent="0.3">
      <c r="A28694"/>
      <c r="B28694"/>
      <c r="C28694" s="29"/>
      <c r="D28694"/>
      <c r="E28694" s="44"/>
      <c r="F28694" s="29"/>
      <c r="G28694" s="45"/>
      <c r="L28694"/>
      <c r="M28694" s="46"/>
    </row>
    <row r="28695" spans="1:13" x14ac:dyDescent="0.3">
      <c r="A28695"/>
      <c r="B28695"/>
      <c r="C28695" s="29"/>
      <c r="D28695"/>
      <c r="E28695" s="44"/>
      <c r="F28695" s="29"/>
      <c r="G28695" s="45"/>
      <c r="L28695"/>
      <c r="M28695" s="46"/>
    </row>
    <row r="28696" spans="1:13" x14ac:dyDescent="0.3">
      <c r="A28696"/>
      <c r="B28696"/>
      <c r="C28696" s="29"/>
      <c r="D28696"/>
      <c r="E28696" s="44"/>
      <c r="F28696" s="29"/>
      <c r="G28696" s="45"/>
      <c r="L28696"/>
      <c r="M28696" s="46"/>
    </row>
    <row r="28697" spans="1:13" x14ac:dyDescent="0.3">
      <c r="A28697"/>
      <c r="B28697"/>
      <c r="C28697" s="29"/>
      <c r="D28697"/>
      <c r="E28697" s="44"/>
      <c r="F28697" s="29"/>
      <c r="G28697" s="45"/>
      <c r="L28697"/>
      <c r="M28697" s="46"/>
    </row>
    <row r="28698" spans="1:13" x14ac:dyDescent="0.3">
      <c r="A28698"/>
      <c r="B28698"/>
      <c r="C28698" s="29"/>
      <c r="D28698"/>
      <c r="E28698" s="44"/>
      <c r="F28698" s="29"/>
      <c r="G28698" s="45"/>
      <c r="L28698"/>
      <c r="M28698" s="46"/>
    </row>
    <row r="28699" spans="1:13" x14ac:dyDescent="0.3">
      <c r="A28699"/>
      <c r="B28699"/>
      <c r="C28699" s="29"/>
      <c r="D28699"/>
      <c r="E28699" s="44"/>
      <c r="F28699" s="29"/>
      <c r="G28699" s="45"/>
      <c r="L28699"/>
      <c r="M28699" s="46"/>
    </row>
    <row r="28700" spans="1:13" x14ac:dyDescent="0.3">
      <c r="A28700"/>
      <c r="B28700"/>
      <c r="C28700" s="29"/>
      <c r="D28700"/>
      <c r="E28700" s="44"/>
      <c r="F28700" s="29"/>
      <c r="G28700" s="45"/>
      <c r="L28700"/>
      <c r="M28700" s="46"/>
    </row>
    <row r="28701" spans="1:13" x14ac:dyDescent="0.3">
      <c r="A28701"/>
      <c r="B28701"/>
      <c r="C28701" s="29"/>
      <c r="D28701"/>
      <c r="E28701" s="44"/>
      <c r="F28701" s="29"/>
      <c r="G28701" s="45"/>
      <c r="L28701"/>
      <c r="M28701" s="46"/>
    </row>
    <row r="28702" spans="1:13" x14ac:dyDescent="0.3">
      <c r="A28702"/>
      <c r="B28702"/>
      <c r="C28702" s="29"/>
      <c r="D28702"/>
      <c r="E28702" s="44"/>
      <c r="F28702" s="29"/>
      <c r="G28702" s="45"/>
      <c r="L28702"/>
      <c r="M28702" s="46"/>
    </row>
    <row r="28703" spans="1:13" x14ac:dyDescent="0.3">
      <c r="A28703"/>
      <c r="B28703"/>
      <c r="C28703" s="29"/>
      <c r="D28703"/>
      <c r="E28703" s="44"/>
      <c r="F28703" s="29"/>
      <c r="G28703" s="45"/>
      <c r="L28703"/>
      <c r="M28703" s="46"/>
    </row>
    <row r="28704" spans="1:13" x14ac:dyDescent="0.3">
      <c r="A28704"/>
      <c r="B28704"/>
      <c r="C28704" s="29"/>
      <c r="D28704"/>
      <c r="E28704" s="44"/>
      <c r="F28704" s="29"/>
      <c r="G28704" s="45"/>
      <c r="L28704"/>
      <c r="M28704" s="46"/>
    </row>
    <row r="28705" spans="1:13" x14ac:dyDescent="0.3">
      <c r="A28705"/>
      <c r="B28705"/>
      <c r="C28705" s="29"/>
      <c r="D28705"/>
      <c r="E28705" s="44"/>
      <c r="F28705" s="29"/>
      <c r="G28705" s="45"/>
      <c r="L28705"/>
      <c r="M28705" s="46"/>
    </row>
    <row r="28706" spans="1:13" x14ac:dyDescent="0.3">
      <c r="A28706"/>
      <c r="B28706"/>
      <c r="C28706" s="29"/>
      <c r="D28706"/>
      <c r="E28706" s="44"/>
      <c r="F28706" s="29"/>
      <c r="G28706" s="45"/>
      <c r="L28706"/>
      <c r="M28706" s="46"/>
    </row>
    <row r="28707" spans="1:13" x14ac:dyDescent="0.3">
      <c r="A28707"/>
      <c r="B28707"/>
      <c r="C28707" s="29"/>
      <c r="D28707"/>
      <c r="E28707" s="44"/>
      <c r="F28707" s="29"/>
      <c r="G28707" s="45"/>
      <c r="L28707"/>
      <c r="M28707" s="46"/>
    </row>
    <row r="28708" spans="1:13" x14ac:dyDescent="0.3">
      <c r="A28708"/>
      <c r="B28708"/>
      <c r="C28708" s="29"/>
      <c r="D28708"/>
      <c r="E28708" s="44"/>
      <c r="F28708" s="29"/>
      <c r="G28708" s="45"/>
      <c r="L28708"/>
      <c r="M28708" s="46"/>
    </row>
    <row r="28709" spans="1:13" x14ac:dyDescent="0.3">
      <c r="A28709"/>
      <c r="B28709"/>
      <c r="C28709" s="29"/>
      <c r="D28709"/>
      <c r="E28709" s="44"/>
      <c r="F28709" s="29"/>
      <c r="G28709" s="45"/>
      <c r="L28709"/>
      <c r="M28709" s="46"/>
    </row>
    <row r="28710" spans="1:13" x14ac:dyDescent="0.3">
      <c r="A28710"/>
      <c r="B28710"/>
      <c r="C28710" s="29"/>
      <c r="D28710"/>
      <c r="E28710" s="44"/>
      <c r="F28710" s="29"/>
      <c r="G28710" s="45"/>
      <c r="L28710"/>
      <c r="M28710" s="46"/>
    </row>
    <row r="28711" spans="1:13" x14ac:dyDescent="0.3">
      <c r="A28711"/>
      <c r="B28711"/>
      <c r="C28711" s="29"/>
      <c r="D28711"/>
      <c r="E28711" s="44"/>
      <c r="F28711" s="29"/>
      <c r="G28711" s="45"/>
      <c r="L28711"/>
      <c r="M28711" s="46"/>
    </row>
    <row r="28712" spans="1:13" x14ac:dyDescent="0.3">
      <c r="A28712"/>
      <c r="B28712"/>
      <c r="C28712" s="29"/>
      <c r="D28712"/>
      <c r="E28712" s="44"/>
      <c r="F28712" s="29"/>
      <c r="G28712" s="45"/>
      <c r="L28712"/>
      <c r="M28712" s="46"/>
    </row>
    <row r="28713" spans="1:13" x14ac:dyDescent="0.3">
      <c r="A28713"/>
      <c r="B28713"/>
      <c r="C28713" s="29"/>
      <c r="D28713"/>
      <c r="E28713" s="44"/>
      <c r="F28713" s="29"/>
      <c r="G28713" s="45"/>
      <c r="L28713"/>
      <c r="M28713" s="46"/>
    </row>
    <row r="28714" spans="1:13" x14ac:dyDescent="0.3">
      <c r="A28714"/>
      <c r="B28714"/>
      <c r="C28714" s="29"/>
      <c r="D28714"/>
      <c r="E28714" s="44"/>
      <c r="F28714" s="29"/>
      <c r="G28714" s="45"/>
      <c r="L28714"/>
      <c r="M28714" s="46"/>
    </row>
    <row r="28715" spans="1:13" x14ac:dyDescent="0.3">
      <c r="A28715"/>
      <c r="B28715"/>
      <c r="C28715" s="29"/>
      <c r="D28715"/>
      <c r="E28715" s="44"/>
      <c r="F28715" s="29"/>
      <c r="G28715" s="45"/>
      <c r="L28715"/>
      <c r="M28715" s="46"/>
    </row>
    <row r="28716" spans="1:13" x14ac:dyDescent="0.3">
      <c r="A28716"/>
      <c r="B28716"/>
      <c r="C28716" s="29"/>
      <c r="D28716"/>
      <c r="E28716" s="44"/>
      <c r="F28716" s="29"/>
      <c r="G28716" s="45"/>
      <c r="L28716"/>
      <c r="M28716" s="46"/>
    </row>
    <row r="28717" spans="1:13" x14ac:dyDescent="0.3">
      <c r="A28717"/>
      <c r="B28717"/>
      <c r="C28717" s="29"/>
      <c r="D28717"/>
      <c r="E28717" s="44"/>
      <c r="F28717" s="29"/>
      <c r="G28717" s="45"/>
      <c r="L28717"/>
      <c r="M28717" s="46"/>
    </row>
    <row r="28718" spans="1:13" x14ac:dyDescent="0.3">
      <c r="A28718"/>
      <c r="B28718"/>
      <c r="C28718" s="29"/>
      <c r="D28718"/>
      <c r="E28718" s="44"/>
      <c r="F28718" s="29"/>
      <c r="G28718" s="45"/>
      <c r="L28718"/>
      <c r="M28718" s="46"/>
    </row>
    <row r="28719" spans="1:13" x14ac:dyDescent="0.3">
      <c r="A28719"/>
      <c r="B28719"/>
      <c r="C28719" s="29"/>
      <c r="D28719"/>
      <c r="E28719" s="44"/>
      <c r="F28719" s="29"/>
      <c r="G28719" s="45"/>
      <c r="L28719"/>
      <c r="M28719" s="46"/>
    </row>
    <row r="28720" spans="1:13" x14ac:dyDescent="0.3">
      <c r="A28720"/>
      <c r="B28720"/>
      <c r="C28720" s="29"/>
      <c r="D28720"/>
      <c r="E28720" s="44"/>
      <c r="F28720" s="29"/>
      <c r="G28720" s="45"/>
      <c r="L28720"/>
      <c r="M28720" s="46"/>
    </row>
    <row r="28721" spans="1:13" x14ac:dyDescent="0.3">
      <c r="A28721"/>
      <c r="B28721"/>
      <c r="C28721" s="29"/>
      <c r="D28721"/>
      <c r="E28721" s="44"/>
      <c r="F28721" s="29"/>
      <c r="G28721" s="45"/>
      <c r="L28721"/>
      <c r="M28721" s="46"/>
    </row>
    <row r="28722" spans="1:13" x14ac:dyDescent="0.3">
      <c r="A28722"/>
      <c r="B28722"/>
      <c r="C28722" s="29"/>
      <c r="D28722"/>
      <c r="E28722" s="44"/>
      <c r="F28722" s="29"/>
      <c r="G28722" s="45"/>
      <c r="L28722"/>
      <c r="M28722" s="46"/>
    </row>
    <row r="28723" spans="1:13" x14ac:dyDescent="0.3">
      <c r="A28723"/>
      <c r="B28723"/>
      <c r="C28723" s="29"/>
      <c r="D28723"/>
      <c r="E28723" s="44"/>
      <c r="F28723" s="29"/>
      <c r="G28723" s="45"/>
      <c r="L28723"/>
      <c r="M28723" s="46"/>
    </row>
    <row r="28724" spans="1:13" x14ac:dyDescent="0.3">
      <c r="A28724"/>
      <c r="B28724"/>
      <c r="C28724" s="29"/>
      <c r="D28724"/>
      <c r="E28724" s="44"/>
      <c r="F28724" s="29"/>
      <c r="G28724" s="45"/>
      <c r="L28724"/>
      <c r="M28724" s="46"/>
    </row>
    <row r="28725" spans="1:13" x14ac:dyDescent="0.3">
      <c r="A28725"/>
      <c r="B28725"/>
      <c r="C28725" s="29"/>
      <c r="D28725"/>
      <c r="E28725" s="44"/>
      <c r="F28725" s="29"/>
      <c r="G28725" s="45"/>
      <c r="L28725"/>
      <c r="M28725" s="46"/>
    </row>
    <row r="28726" spans="1:13" x14ac:dyDescent="0.3">
      <c r="A28726"/>
      <c r="B28726"/>
      <c r="C28726" s="29"/>
      <c r="D28726"/>
      <c r="E28726" s="44"/>
      <c r="F28726" s="29"/>
      <c r="G28726" s="45"/>
      <c r="L28726"/>
      <c r="M28726" s="46"/>
    </row>
    <row r="28727" spans="1:13" x14ac:dyDescent="0.3">
      <c r="A28727"/>
      <c r="B28727"/>
      <c r="C28727" s="29"/>
      <c r="D28727"/>
      <c r="E28727" s="44"/>
      <c r="F28727" s="29"/>
      <c r="G28727" s="45"/>
      <c r="L28727"/>
      <c r="M28727" s="46"/>
    </row>
    <row r="28728" spans="1:13" x14ac:dyDescent="0.3">
      <c r="A28728"/>
      <c r="B28728"/>
      <c r="C28728" s="29"/>
      <c r="D28728"/>
      <c r="E28728" s="44"/>
      <c r="F28728" s="29"/>
      <c r="G28728" s="45"/>
      <c r="L28728"/>
      <c r="M28728" s="46"/>
    </row>
    <row r="28729" spans="1:13" x14ac:dyDescent="0.3">
      <c r="A28729"/>
      <c r="B28729"/>
      <c r="C28729" s="29"/>
      <c r="D28729"/>
      <c r="E28729" s="44"/>
      <c r="F28729" s="29"/>
      <c r="G28729" s="45"/>
      <c r="L28729"/>
      <c r="M28729" s="46"/>
    </row>
    <row r="28730" spans="1:13" x14ac:dyDescent="0.3">
      <c r="A28730"/>
      <c r="B28730"/>
      <c r="C28730" s="29"/>
      <c r="D28730"/>
      <c r="E28730" s="44"/>
      <c r="F28730" s="29"/>
      <c r="G28730" s="45"/>
      <c r="L28730"/>
      <c r="M28730" s="46"/>
    </row>
    <row r="28731" spans="1:13" x14ac:dyDescent="0.3">
      <c r="A28731"/>
      <c r="B28731"/>
      <c r="C28731" s="29"/>
      <c r="D28731"/>
      <c r="E28731" s="44"/>
      <c r="F28731" s="29"/>
      <c r="G28731" s="45"/>
      <c r="L28731"/>
      <c r="M28731" s="46"/>
    </row>
    <row r="28732" spans="1:13" x14ac:dyDescent="0.3">
      <c r="A28732"/>
      <c r="B28732"/>
      <c r="C28732" s="29"/>
      <c r="D28732"/>
      <c r="E28732" s="44"/>
      <c r="F28732" s="29"/>
      <c r="G28732" s="45"/>
      <c r="L28732"/>
      <c r="M28732" s="46"/>
    </row>
    <row r="28733" spans="1:13" x14ac:dyDescent="0.3">
      <c r="A28733"/>
      <c r="B28733"/>
      <c r="C28733" s="29"/>
      <c r="D28733"/>
      <c r="E28733" s="44"/>
      <c r="F28733" s="29"/>
      <c r="G28733" s="45"/>
      <c r="L28733"/>
      <c r="M28733" s="46"/>
    </row>
    <row r="28734" spans="1:13" x14ac:dyDescent="0.3">
      <c r="A28734"/>
      <c r="B28734"/>
      <c r="C28734" s="29"/>
      <c r="D28734"/>
      <c r="E28734" s="44"/>
      <c r="F28734" s="29"/>
      <c r="G28734" s="45"/>
      <c r="L28734"/>
      <c r="M28734" s="46"/>
    </row>
    <row r="28735" spans="1:13" x14ac:dyDescent="0.3">
      <c r="A28735"/>
      <c r="B28735"/>
      <c r="C28735" s="29"/>
      <c r="D28735"/>
      <c r="E28735" s="44"/>
      <c r="F28735" s="29"/>
      <c r="G28735" s="45"/>
      <c r="L28735"/>
      <c r="M28735" s="46"/>
    </row>
    <row r="28736" spans="1:13" x14ac:dyDescent="0.3">
      <c r="A28736"/>
      <c r="B28736"/>
      <c r="C28736" s="29"/>
      <c r="D28736"/>
      <c r="E28736" s="44"/>
      <c r="F28736" s="29"/>
      <c r="G28736" s="45"/>
      <c r="L28736"/>
      <c r="M28736" s="46"/>
    </row>
    <row r="28737" spans="1:13" x14ac:dyDescent="0.3">
      <c r="A28737"/>
      <c r="B28737"/>
      <c r="C28737" s="29"/>
      <c r="D28737"/>
      <c r="E28737" s="44"/>
      <c r="F28737" s="29"/>
      <c r="G28737" s="45"/>
      <c r="L28737"/>
      <c r="M28737" s="46"/>
    </row>
    <row r="28738" spans="1:13" x14ac:dyDescent="0.3">
      <c r="A28738"/>
      <c r="B28738"/>
      <c r="C28738" s="29"/>
      <c r="D28738"/>
      <c r="E28738" s="44"/>
      <c r="F28738" s="29"/>
      <c r="G28738" s="45"/>
      <c r="L28738"/>
      <c r="M28738" s="46"/>
    </row>
    <row r="28739" spans="1:13" x14ac:dyDescent="0.3">
      <c r="A28739"/>
      <c r="B28739"/>
      <c r="C28739" s="29"/>
      <c r="D28739"/>
      <c r="E28739" s="44"/>
      <c r="F28739" s="29"/>
      <c r="G28739" s="45"/>
      <c r="L28739"/>
      <c r="M28739" s="46"/>
    </row>
    <row r="28740" spans="1:13" x14ac:dyDescent="0.3">
      <c r="A28740"/>
      <c r="B28740"/>
      <c r="C28740" s="29"/>
      <c r="D28740"/>
      <c r="E28740" s="44"/>
      <c r="F28740" s="29"/>
      <c r="G28740" s="45"/>
      <c r="L28740"/>
      <c r="M28740" s="46"/>
    </row>
    <row r="28741" spans="1:13" x14ac:dyDescent="0.3">
      <c r="A28741"/>
      <c r="B28741"/>
      <c r="C28741" s="29"/>
      <c r="D28741"/>
      <c r="E28741" s="44"/>
      <c r="F28741" s="29"/>
      <c r="G28741" s="45"/>
      <c r="L28741"/>
      <c r="M28741" s="46"/>
    </row>
    <row r="28742" spans="1:13" x14ac:dyDescent="0.3">
      <c r="A28742"/>
      <c r="B28742"/>
      <c r="C28742" s="29"/>
      <c r="D28742"/>
      <c r="E28742" s="44"/>
      <c r="F28742" s="29"/>
      <c r="G28742" s="45"/>
      <c r="L28742"/>
      <c r="M28742" s="46"/>
    </row>
    <row r="28743" spans="1:13" x14ac:dyDescent="0.3">
      <c r="A28743"/>
      <c r="B28743"/>
      <c r="C28743" s="29"/>
      <c r="D28743"/>
      <c r="E28743" s="44"/>
      <c r="F28743" s="29"/>
      <c r="G28743" s="45"/>
      <c r="L28743"/>
      <c r="M28743" s="46"/>
    </row>
    <row r="28744" spans="1:13" x14ac:dyDescent="0.3">
      <c r="A28744"/>
      <c r="B28744"/>
      <c r="C28744" s="29"/>
      <c r="D28744"/>
      <c r="E28744" s="44"/>
      <c r="F28744" s="29"/>
      <c r="G28744" s="45"/>
      <c r="L28744"/>
      <c r="M28744" s="46"/>
    </row>
    <row r="28745" spans="1:13" x14ac:dyDescent="0.3">
      <c r="A28745"/>
      <c r="B28745"/>
      <c r="C28745" s="29"/>
      <c r="D28745"/>
      <c r="E28745" s="44"/>
      <c r="F28745" s="29"/>
      <c r="G28745" s="45"/>
      <c r="L28745"/>
      <c r="M28745" s="46"/>
    </row>
    <row r="28746" spans="1:13" x14ac:dyDescent="0.3">
      <c r="A28746"/>
      <c r="B28746"/>
      <c r="C28746" s="29"/>
      <c r="D28746"/>
      <c r="E28746" s="44"/>
      <c r="F28746" s="29"/>
      <c r="G28746" s="45"/>
      <c r="L28746"/>
      <c r="M28746" s="46"/>
    </row>
    <row r="28747" spans="1:13" x14ac:dyDescent="0.3">
      <c r="A28747"/>
      <c r="B28747"/>
      <c r="C28747" s="29"/>
      <c r="D28747"/>
      <c r="E28747" s="44"/>
      <c r="F28747" s="29"/>
      <c r="G28747" s="45"/>
      <c r="L28747"/>
      <c r="M28747" s="46"/>
    </row>
    <row r="28748" spans="1:13" x14ac:dyDescent="0.3">
      <c r="A28748"/>
      <c r="B28748"/>
      <c r="C28748" s="29"/>
      <c r="D28748"/>
      <c r="E28748" s="44"/>
      <c r="F28748" s="29"/>
      <c r="G28748" s="45"/>
      <c r="L28748"/>
      <c r="M28748" s="46"/>
    </row>
    <row r="28749" spans="1:13" x14ac:dyDescent="0.3">
      <c r="A28749"/>
      <c r="B28749"/>
      <c r="C28749" s="29"/>
      <c r="D28749"/>
      <c r="E28749" s="44"/>
      <c r="F28749" s="29"/>
      <c r="G28749" s="45"/>
      <c r="L28749"/>
      <c r="M28749" s="46"/>
    </row>
    <row r="28750" spans="1:13" x14ac:dyDescent="0.3">
      <c r="A28750"/>
      <c r="B28750"/>
      <c r="C28750" s="29"/>
      <c r="D28750"/>
      <c r="E28750" s="44"/>
      <c r="F28750" s="29"/>
      <c r="G28750" s="45"/>
      <c r="L28750"/>
      <c r="M28750" s="46"/>
    </row>
    <row r="28751" spans="1:13" x14ac:dyDescent="0.3">
      <c r="A28751"/>
      <c r="B28751"/>
      <c r="C28751" s="29"/>
      <c r="D28751"/>
      <c r="E28751" s="44"/>
      <c r="F28751" s="29"/>
      <c r="G28751" s="45"/>
      <c r="L28751"/>
      <c r="M28751" s="46"/>
    </row>
    <row r="28752" spans="1:13" x14ac:dyDescent="0.3">
      <c r="A28752"/>
      <c r="B28752"/>
      <c r="C28752" s="29"/>
      <c r="D28752"/>
      <c r="E28752" s="44"/>
      <c r="F28752" s="29"/>
      <c r="G28752" s="45"/>
      <c r="L28752"/>
      <c r="M28752" s="46"/>
    </row>
    <row r="28753" spans="1:13" x14ac:dyDescent="0.3">
      <c r="A28753"/>
      <c r="B28753"/>
      <c r="C28753" s="29"/>
      <c r="D28753"/>
      <c r="E28753" s="44"/>
      <c r="F28753" s="29"/>
      <c r="G28753" s="45"/>
      <c r="L28753"/>
      <c r="M28753" s="46"/>
    </row>
    <row r="28754" spans="1:13" x14ac:dyDescent="0.3">
      <c r="A28754"/>
      <c r="B28754"/>
      <c r="C28754" s="29"/>
      <c r="D28754"/>
      <c r="E28754" s="44"/>
      <c r="F28754" s="29"/>
      <c r="G28754" s="45"/>
      <c r="L28754"/>
      <c r="M28754" s="46"/>
    </row>
    <row r="28755" spans="1:13" x14ac:dyDescent="0.3">
      <c r="A28755"/>
      <c r="B28755"/>
      <c r="C28755" s="29"/>
      <c r="D28755"/>
      <c r="E28755" s="44"/>
      <c r="F28755" s="29"/>
      <c r="G28755" s="45"/>
      <c r="L28755"/>
      <c r="M28755" s="46"/>
    </row>
    <row r="28756" spans="1:13" x14ac:dyDescent="0.3">
      <c r="A28756"/>
      <c r="B28756"/>
      <c r="C28756" s="29"/>
      <c r="D28756"/>
      <c r="E28756" s="44"/>
      <c r="F28756" s="29"/>
      <c r="G28756" s="45"/>
      <c r="L28756"/>
      <c r="M28756" s="46"/>
    </row>
    <row r="28757" spans="1:13" x14ac:dyDescent="0.3">
      <c r="A28757"/>
      <c r="B28757"/>
      <c r="C28757" s="29"/>
      <c r="D28757"/>
      <c r="E28757" s="44"/>
      <c r="F28757" s="29"/>
      <c r="G28757" s="45"/>
      <c r="L28757"/>
      <c r="M28757" s="46"/>
    </row>
    <row r="28758" spans="1:13" x14ac:dyDescent="0.3">
      <c r="A28758"/>
      <c r="B28758"/>
      <c r="C28758" s="29"/>
      <c r="D28758"/>
      <c r="E28758" s="44"/>
      <c r="F28758" s="29"/>
      <c r="G28758" s="45"/>
      <c r="L28758"/>
      <c r="M28758" s="46"/>
    </row>
    <row r="28759" spans="1:13" x14ac:dyDescent="0.3">
      <c r="A28759"/>
      <c r="B28759"/>
      <c r="C28759" s="29"/>
      <c r="D28759"/>
      <c r="E28759" s="44"/>
      <c r="F28759" s="29"/>
      <c r="G28759" s="45"/>
      <c r="L28759"/>
      <c r="M28759" s="46"/>
    </row>
    <row r="28760" spans="1:13" x14ac:dyDescent="0.3">
      <c r="A28760"/>
      <c r="B28760"/>
      <c r="C28760" s="29"/>
      <c r="D28760"/>
      <c r="E28760" s="44"/>
      <c r="F28760" s="29"/>
      <c r="G28760" s="45"/>
      <c r="L28760"/>
      <c r="M28760" s="46"/>
    </row>
    <row r="28761" spans="1:13" x14ac:dyDescent="0.3">
      <c r="A28761"/>
      <c r="B28761"/>
      <c r="C28761" s="29"/>
      <c r="D28761"/>
      <c r="E28761" s="44"/>
      <c r="F28761" s="29"/>
      <c r="G28761" s="45"/>
      <c r="L28761"/>
      <c r="M28761" s="46"/>
    </row>
    <row r="28762" spans="1:13" x14ac:dyDescent="0.3">
      <c r="A28762"/>
      <c r="B28762"/>
      <c r="C28762" s="29"/>
      <c r="D28762"/>
      <c r="E28762" s="44"/>
      <c r="F28762" s="29"/>
      <c r="G28762" s="45"/>
      <c r="L28762"/>
      <c r="M28762" s="46"/>
    </row>
    <row r="28763" spans="1:13" x14ac:dyDescent="0.3">
      <c r="A28763"/>
      <c r="B28763"/>
      <c r="C28763" s="29"/>
      <c r="D28763"/>
      <c r="E28763" s="44"/>
      <c r="F28763" s="29"/>
      <c r="G28763" s="45"/>
      <c r="L28763"/>
      <c r="M28763" s="46"/>
    </row>
    <row r="28764" spans="1:13" x14ac:dyDescent="0.3">
      <c r="A28764"/>
      <c r="B28764"/>
      <c r="C28764" s="29"/>
      <c r="D28764"/>
      <c r="E28764" s="44"/>
      <c r="F28764" s="29"/>
      <c r="G28764" s="45"/>
      <c r="L28764"/>
      <c r="M28764" s="46"/>
    </row>
    <row r="28765" spans="1:13" x14ac:dyDescent="0.3">
      <c r="A28765"/>
      <c r="B28765"/>
      <c r="C28765" s="29"/>
      <c r="D28765"/>
      <c r="E28765" s="44"/>
      <c r="F28765" s="29"/>
      <c r="G28765" s="45"/>
      <c r="L28765"/>
      <c r="M28765" s="46"/>
    </row>
    <row r="28766" spans="1:13" x14ac:dyDescent="0.3">
      <c r="A28766"/>
      <c r="B28766"/>
      <c r="C28766" s="29"/>
      <c r="D28766"/>
      <c r="E28766" s="44"/>
      <c r="F28766" s="29"/>
      <c r="G28766" s="45"/>
      <c r="L28766"/>
      <c r="M28766" s="46"/>
    </row>
    <row r="28767" spans="1:13" x14ac:dyDescent="0.3">
      <c r="A28767"/>
      <c r="B28767"/>
      <c r="C28767" s="29"/>
      <c r="D28767"/>
      <c r="E28767" s="44"/>
      <c r="F28767" s="29"/>
      <c r="G28767" s="45"/>
      <c r="L28767"/>
      <c r="M28767" s="46"/>
    </row>
    <row r="28768" spans="1:13" x14ac:dyDescent="0.3">
      <c r="A28768"/>
      <c r="B28768"/>
      <c r="C28768" s="29"/>
      <c r="D28768"/>
      <c r="E28768" s="44"/>
      <c r="F28768" s="29"/>
      <c r="G28768" s="45"/>
      <c r="L28768"/>
      <c r="M28768" s="46"/>
    </row>
    <row r="28769" spans="1:13" x14ac:dyDescent="0.3">
      <c r="A28769"/>
      <c r="B28769"/>
      <c r="C28769" s="29"/>
      <c r="D28769"/>
      <c r="E28769" s="44"/>
      <c r="F28769" s="29"/>
      <c r="G28769" s="45"/>
      <c r="L28769"/>
      <c r="M28769" s="46"/>
    </row>
    <row r="28770" spans="1:13" x14ac:dyDescent="0.3">
      <c r="A28770"/>
      <c r="B28770"/>
      <c r="C28770" s="29"/>
      <c r="D28770"/>
      <c r="E28770" s="44"/>
      <c r="F28770" s="29"/>
      <c r="G28770" s="45"/>
      <c r="L28770"/>
      <c r="M28770" s="46"/>
    </row>
    <row r="28771" spans="1:13" x14ac:dyDescent="0.3">
      <c r="A28771"/>
      <c r="B28771"/>
      <c r="C28771" s="29"/>
      <c r="D28771"/>
      <c r="E28771" s="44"/>
      <c r="F28771" s="29"/>
      <c r="G28771" s="45"/>
      <c r="L28771"/>
      <c r="M28771" s="46"/>
    </row>
    <row r="28772" spans="1:13" x14ac:dyDescent="0.3">
      <c r="A28772"/>
      <c r="B28772"/>
      <c r="C28772" s="29"/>
      <c r="D28772"/>
      <c r="E28772" s="44"/>
      <c r="F28772" s="29"/>
      <c r="G28772" s="45"/>
      <c r="L28772"/>
      <c r="M28772" s="46"/>
    </row>
    <row r="28773" spans="1:13" x14ac:dyDescent="0.3">
      <c r="A28773"/>
      <c r="B28773"/>
      <c r="C28773" s="29"/>
      <c r="D28773"/>
      <c r="E28773" s="44"/>
      <c r="F28773" s="29"/>
      <c r="G28773" s="45"/>
      <c r="L28773"/>
      <c r="M28773" s="46"/>
    </row>
    <row r="28774" spans="1:13" x14ac:dyDescent="0.3">
      <c r="A28774"/>
      <c r="B28774"/>
      <c r="C28774" s="29"/>
      <c r="D28774"/>
      <c r="E28774" s="44"/>
      <c r="F28774" s="29"/>
      <c r="G28774" s="45"/>
      <c r="L28774"/>
      <c r="M28774" s="46"/>
    </row>
    <row r="28775" spans="1:13" x14ac:dyDescent="0.3">
      <c r="A28775"/>
      <c r="B28775"/>
      <c r="C28775" s="29"/>
      <c r="D28775"/>
      <c r="E28775" s="44"/>
      <c r="F28775" s="29"/>
      <c r="G28775" s="45"/>
      <c r="L28775"/>
      <c r="M28775" s="46"/>
    </row>
    <row r="28776" spans="1:13" x14ac:dyDescent="0.3">
      <c r="A28776"/>
      <c r="B28776"/>
      <c r="C28776" s="29"/>
      <c r="D28776"/>
      <c r="E28776" s="44"/>
      <c r="F28776" s="29"/>
      <c r="G28776" s="45"/>
      <c r="L28776"/>
      <c r="M28776" s="46"/>
    </row>
    <row r="28777" spans="1:13" x14ac:dyDescent="0.3">
      <c r="A28777"/>
      <c r="B28777"/>
      <c r="C28777" s="29"/>
      <c r="D28777"/>
      <c r="E28777" s="44"/>
      <c r="F28777" s="29"/>
      <c r="G28777" s="45"/>
      <c r="L28777"/>
      <c r="M28777" s="46"/>
    </row>
    <row r="28778" spans="1:13" x14ac:dyDescent="0.3">
      <c r="A28778"/>
      <c r="B28778"/>
      <c r="C28778" s="29"/>
      <c r="D28778"/>
      <c r="E28778" s="44"/>
      <c r="F28778" s="29"/>
      <c r="G28778" s="45"/>
      <c r="L28778"/>
      <c r="M28778" s="46"/>
    </row>
    <row r="28779" spans="1:13" x14ac:dyDescent="0.3">
      <c r="A28779"/>
      <c r="B28779"/>
      <c r="C28779" s="29"/>
      <c r="D28779"/>
      <c r="E28779" s="44"/>
      <c r="F28779" s="29"/>
      <c r="G28779" s="45"/>
      <c r="L28779"/>
      <c r="M28779" s="46"/>
    </row>
    <row r="28780" spans="1:13" x14ac:dyDescent="0.3">
      <c r="A28780"/>
      <c r="B28780"/>
      <c r="C28780" s="29"/>
      <c r="D28780"/>
      <c r="E28780" s="44"/>
      <c r="F28780" s="29"/>
      <c r="G28780" s="45"/>
      <c r="L28780"/>
      <c r="M28780" s="46"/>
    </row>
    <row r="28781" spans="1:13" x14ac:dyDescent="0.3">
      <c r="A28781"/>
      <c r="B28781"/>
      <c r="C28781" s="29"/>
      <c r="D28781"/>
      <c r="E28781" s="44"/>
      <c r="F28781" s="29"/>
      <c r="G28781" s="45"/>
      <c r="L28781"/>
      <c r="M28781" s="46"/>
    </row>
    <row r="28782" spans="1:13" x14ac:dyDescent="0.3">
      <c r="A28782"/>
      <c r="B28782"/>
      <c r="C28782" s="29"/>
      <c r="D28782"/>
      <c r="E28782" s="44"/>
      <c r="F28782" s="29"/>
      <c r="G28782" s="45"/>
      <c r="L28782"/>
      <c r="M28782" s="46"/>
    </row>
    <row r="28783" spans="1:13" x14ac:dyDescent="0.3">
      <c r="A28783"/>
      <c r="B28783"/>
      <c r="C28783" s="29"/>
      <c r="D28783"/>
      <c r="E28783" s="44"/>
      <c r="F28783" s="29"/>
      <c r="G28783" s="45"/>
      <c r="L28783"/>
      <c r="M28783" s="46"/>
    </row>
    <row r="28784" spans="1:13" x14ac:dyDescent="0.3">
      <c r="A28784"/>
      <c r="B28784"/>
      <c r="C28784" s="29"/>
      <c r="D28784"/>
      <c r="E28784" s="44"/>
      <c r="F28784" s="29"/>
      <c r="G28784" s="45"/>
      <c r="L28784"/>
      <c r="M28784" s="46"/>
    </row>
    <row r="28785" spans="1:13" x14ac:dyDescent="0.3">
      <c r="A28785"/>
      <c r="B28785"/>
      <c r="C28785" s="29"/>
      <c r="D28785"/>
      <c r="E28785" s="44"/>
      <c r="F28785" s="29"/>
      <c r="G28785" s="45"/>
      <c r="L28785"/>
      <c r="M28785" s="46"/>
    </row>
    <row r="28786" spans="1:13" x14ac:dyDescent="0.3">
      <c r="A28786"/>
      <c r="B28786"/>
      <c r="C28786" s="29"/>
      <c r="D28786"/>
      <c r="E28786" s="44"/>
      <c r="F28786" s="29"/>
      <c r="G28786" s="45"/>
      <c r="L28786"/>
      <c r="M28786" s="46"/>
    </row>
    <row r="28787" spans="1:13" x14ac:dyDescent="0.3">
      <c r="A28787"/>
      <c r="B28787"/>
      <c r="C28787" s="29"/>
      <c r="D28787"/>
      <c r="E28787" s="44"/>
      <c r="F28787" s="29"/>
      <c r="G28787" s="45"/>
      <c r="L28787"/>
      <c r="M28787" s="46"/>
    </row>
    <row r="28788" spans="1:13" x14ac:dyDescent="0.3">
      <c r="A28788"/>
      <c r="B28788"/>
      <c r="C28788" s="29"/>
      <c r="D28788"/>
      <c r="E28788" s="44"/>
      <c r="F28788" s="29"/>
      <c r="G28788" s="45"/>
      <c r="L28788"/>
      <c r="M28788" s="46"/>
    </row>
    <row r="28789" spans="1:13" x14ac:dyDescent="0.3">
      <c r="A28789"/>
      <c r="B28789"/>
      <c r="C28789" s="29"/>
      <c r="D28789"/>
      <c r="E28789" s="44"/>
      <c r="F28789" s="29"/>
      <c r="G28789" s="45"/>
      <c r="L28789"/>
      <c r="M28789" s="46"/>
    </row>
    <row r="28790" spans="1:13" x14ac:dyDescent="0.3">
      <c r="A28790"/>
      <c r="B28790"/>
      <c r="C28790" s="29"/>
      <c r="D28790"/>
      <c r="E28790" s="44"/>
      <c r="F28790" s="29"/>
      <c r="G28790" s="45"/>
      <c r="L28790"/>
      <c r="M28790" s="46"/>
    </row>
    <row r="28791" spans="1:13" x14ac:dyDescent="0.3">
      <c r="A28791"/>
      <c r="B28791"/>
      <c r="C28791" s="29"/>
      <c r="D28791"/>
      <c r="E28791" s="44"/>
      <c r="F28791" s="29"/>
      <c r="G28791" s="45"/>
      <c r="L28791"/>
      <c r="M28791" s="46"/>
    </row>
    <row r="28792" spans="1:13" x14ac:dyDescent="0.3">
      <c r="A28792"/>
      <c r="B28792"/>
      <c r="C28792" s="29"/>
      <c r="D28792"/>
      <c r="E28792" s="44"/>
      <c r="F28792" s="29"/>
      <c r="G28792" s="45"/>
      <c r="L28792"/>
      <c r="M28792" s="46"/>
    </row>
    <row r="28793" spans="1:13" x14ac:dyDescent="0.3">
      <c r="A28793"/>
      <c r="B28793"/>
      <c r="C28793" s="29"/>
      <c r="D28793"/>
      <c r="E28793" s="44"/>
      <c r="F28793" s="29"/>
      <c r="G28793" s="45"/>
      <c r="L28793"/>
      <c r="M28793" s="46"/>
    </row>
    <row r="28794" spans="1:13" x14ac:dyDescent="0.3">
      <c r="A28794"/>
      <c r="B28794"/>
      <c r="C28794" s="29"/>
      <c r="D28794"/>
      <c r="E28794" s="44"/>
      <c r="F28794" s="29"/>
      <c r="G28794" s="45"/>
      <c r="L28794"/>
      <c r="M28794" s="46"/>
    </row>
    <row r="28795" spans="1:13" x14ac:dyDescent="0.3">
      <c r="A28795"/>
      <c r="B28795"/>
      <c r="C28795" s="29"/>
      <c r="D28795"/>
      <c r="E28795" s="44"/>
      <c r="F28795" s="29"/>
      <c r="G28795" s="45"/>
      <c r="L28795"/>
      <c r="M28795" s="46"/>
    </row>
    <row r="28796" spans="1:13" x14ac:dyDescent="0.3">
      <c r="A28796"/>
      <c r="B28796"/>
      <c r="C28796" s="29"/>
      <c r="D28796"/>
      <c r="E28796" s="44"/>
      <c r="F28796" s="29"/>
      <c r="G28796" s="45"/>
      <c r="L28796"/>
      <c r="M28796" s="46"/>
    </row>
    <row r="28797" spans="1:13" x14ac:dyDescent="0.3">
      <c r="A28797"/>
      <c r="B28797"/>
      <c r="C28797" s="29"/>
      <c r="D28797"/>
      <c r="E28797" s="44"/>
      <c r="F28797" s="29"/>
      <c r="G28797" s="45"/>
      <c r="L28797"/>
      <c r="M28797" s="46"/>
    </row>
    <row r="28798" spans="1:13" x14ac:dyDescent="0.3">
      <c r="A28798"/>
      <c r="B28798"/>
      <c r="C28798" s="29"/>
      <c r="D28798"/>
      <c r="E28798" s="44"/>
      <c r="F28798" s="29"/>
      <c r="G28798" s="45"/>
      <c r="L28798"/>
      <c r="M28798" s="46"/>
    </row>
    <row r="28799" spans="1:13" x14ac:dyDescent="0.3">
      <c r="A28799"/>
      <c r="B28799"/>
      <c r="C28799" s="29"/>
      <c r="D28799"/>
      <c r="E28799" s="44"/>
      <c r="F28799" s="29"/>
      <c r="G28799" s="45"/>
      <c r="L28799"/>
      <c r="M28799" s="46"/>
    </row>
    <row r="28800" spans="1:13" x14ac:dyDescent="0.3">
      <c r="A28800"/>
      <c r="B28800"/>
      <c r="C28800" s="29"/>
      <c r="D28800"/>
      <c r="E28800" s="44"/>
      <c r="F28800" s="29"/>
      <c r="G28800" s="45"/>
      <c r="L28800"/>
      <c r="M28800" s="46"/>
    </row>
    <row r="28801" spans="1:13" x14ac:dyDescent="0.3">
      <c r="A28801"/>
      <c r="B28801"/>
      <c r="C28801" s="29"/>
      <c r="D28801"/>
      <c r="E28801" s="44"/>
      <c r="F28801" s="29"/>
      <c r="G28801" s="45"/>
      <c r="L28801"/>
      <c r="M28801" s="46"/>
    </row>
    <row r="28802" spans="1:13" x14ac:dyDescent="0.3">
      <c r="A28802"/>
      <c r="B28802"/>
      <c r="C28802" s="29"/>
      <c r="D28802"/>
      <c r="E28802" s="44"/>
      <c r="F28802" s="29"/>
      <c r="G28802" s="45"/>
      <c r="L28802"/>
      <c r="M28802" s="46"/>
    </row>
    <row r="28803" spans="1:13" x14ac:dyDescent="0.3">
      <c r="A28803"/>
      <c r="B28803"/>
      <c r="C28803" s="29"/>
      <c r="D28803"/>
      <c r="E28803" s="44"/>
      <c r="F28803" s="29"/>
      <c r="G28803" s="45"/>
      <c r="L28803"/>
      <c r="M28803" s="46"/>
    </row>
    <row r="28804" spans="1:13" x14ac:dyDescent="0.3">
      <c r="A28804"/>
      <c r="B28804"/>
      <c r="C28804" s="29"/>
      <c r="D28804"/>
      <c r="E28804" s="44"/>
      <c r="F28804" s="29"/>
      <c r="G28804" s="45"/>
      <c r="L28804"/>
      <c r="M28804" s="46"/>
    </row>
    <row r="28805" spans="1:13" x14ac:dyDescent="0.3">
      <c r="A28805"/>
      <c r="B28805"/>
      <c r="C28805" s="29"/>
      <c r="D28805"/>
      <c r="E28805" s="44"/>
      <c r="F28805" s="29"/>
      <c r="G28805" s="45"/>
      <c r="L28805"/>
      <c r="M28805" s="46"/>
    </row>
    <row r="28806" spans="1:13" x14ac:dyDescent="0.3">
      <c r="A28806"/>
      <c r="B28806"/>
      <c r="C28806" s="29"/>
      <c r="D28806"/>
      <c r="E28806" s="44"/>
      <c r="F28806" s="29"/>
      <c r="G28806" s="45"/>
      <c r="L28806"/>
      <c r="M28806" s="46"/>
    </row>
    <row r="28807" spans="1:13" x14ac:dyDescent="0.3">
      <c r="A28807"/>
      <c r="B28807"/>
      <c r="C28807" s="29"/>
      <c r="D28807"/>
      <c r="E28807" s="44"/>
      <c r="F28807" s="29"/>
      <c r="G28807" s="45"/>
      <c r="L28807"/>
      <c r="M28807" s="46"/>
    </row>
    <row r="28808" spans="1:13" x14ac:dyDescent="0.3">
      <c r="A28808"/>
      <c r="B28808"/>
      <c r="C28808" s="29"/>
      <c r="D28808"/>
      <c r="E28808" s="44"/>
      <c r="F28808" s="29"/>
      <c r="G28808" s="45"/>
      <c r="L28808"/>
      <c r="M28808" s="46"/>
    </row>
    <row r="28809" spans="1:13" x14ac:dyDescent="0.3">
      <c r="A28809"/>
      <c r="B28809"/>
      <c r="C28809" s="29"/>
      <c r="D28809"/>
      <c r="E28809" s="44"/>
      <c r="F28809" s="29"/>
      <c r="G28809" s="45"/>
      <c r="L28809"/>
      <c r="M28809" s="46"/>
    </row>
    <row r="28810" spans="1:13" x14ac:dyDescent="0.3">
      <c r="A28810"/>
      <c r="B28810"/>
      <c r="C28810" s="29"/>
      <c r="D28810"/>
      <c r="E28810" s="44"/>
      <c r="F28810" s="29"/>
      <c r="G28810" s="45"/>
      <c r="L28810"/>
      <c r="M28810" s="46"/>
    </row>
    <row r="28811" spans="1:13" x14ac:dyDescent="0.3">
      <c r="A28811"/>
      <c r="B28811"/>
      <c r="C28811" s="29"/>
      <c r="D28811"/>
      <c r="E28811" s="44"/>
      <c r="F28811" s="29"/>
      <c r="G28811" s="45"/>
      <c r="L28811"/>
      <c r="M28811" s="46"/>
    </row>
    <row r="28812" spans="1:13" x14ac:dyDescent="0.3">
      <c r="A28812"/>
      <c r="B28812"/>
      <c r="C28812" s="29"/>
      <c r="D28812"/>
      <c r="E28812" s="44"/>
      <c r="F28812" s="29"/>
      <c r="G28812" s="45"/>
      <c r="L28812"/>
      <c r="M28812" s="46"/>
    </row>
    <row r="28813" spans="1:13" x14ac:dyDescent="0.3">
      <c r="A28813"/>
      <c r="B28813"/>
      <c r="C28813" s="29"/>
      <c r="D28813"/>
      <c r="E28813" s="44"/>
      <c r="F28813" s="29"/>
      <c r="G28813" s="45"/>
      <c r="L28813"/>
      <c r="M28813" s="46"/>
    </row>
    <row r="28814" spans="1:13" x14ac:dyDescent="0.3">
      <c r="A28814"/>
      <c r="B28814"/>
      <c r="C28814" s="29"/>
      <c r="D28814"/>
      <c r="E28814" s="44"/>
      <c r="F28814" s="29"/>
      <c r="G28814" s="45"/>
      <c r="L28814"/>
      <c r="M28814" s="46"/>
    </row>
    <row r="28815" spans="1:13" x14ac:dyDescent="0.3">
      <c r="A28815"/>
      <c r="B28815"/>
      <c r="C28815" s="29"/>
      <c r="D28815"/>
      <c r="E28815" s="44"/>
      <c r="F28815" s="29"/>
      <c r="G28815" s="45"/>
      <c r="L28815"/>
      <c r="M28815" s="46"/>
    </row>
    <row r="28816" spans="1:13" x14ac:dyDescent="0.3">
      <c r="A28816"/>
      <c r="B28816"/>
      <c r="C28816" s="29"/>
      <c r="D28816"/>
      <c r="E28816" s="44"/>
      <c r="F28816" s="29"/>
      <c r="G28816" s="45"/>
      <c r="L28816"/>
      <c r="M28816" s="46"/>
    </row>
    <row r="28817" spans="1:13" x14ac:dyDescent="0.3">
      <c r="A28817"/>
      <c r="B28817"/>
      <c r="C28817" s="29"/>
      <c r="D28817"/>
      <c r="E28817" s="44"/>
      <c r="F28817" s="29"/>
      <c r="G28817" s="45"/>
      <c r="L28817"/>
      <c r="M28817" s="46"/>
    </row>
    <row r="28818" spans="1:13" x14ac:dyDescent="0.3">
      <c r="A28818"/>
      <c r="B28818"/>
      <c r="C28818" s="29"/>
      <c r="D28818"/>
      <c r="E28818" s="44"/>
      <c r="F28818" s="29"/>
      <c r="G28818" s="45"/>
      <c r="L28818"/>
      <c r="M28818" s="46"/>
    </row>
    <row r="28819" spans="1:13" x14ac:dyDescent="0.3">
      <c r="A28819"/>
      <c r="B28819"/>
      <c r="C28819" s="29"/>
      <c r="D28819"/>
      <c r="E28819" s="44"/>
      <c r="F28819" s="29"/>
      <c r="G28819" s="45"/>
      <c r="L28819"/>
      <c r="M28819" s="46"/>
    </row>
    <row r="28820" spans="1:13" x14ac:dyDescent="0.3">
      <c r="A28820"/>
      <c r="B28820"/>
      <c r="C28820" s="29"/>
      <c r="D28820"/>
      <c r="E28820" s="44"/>
      <c r="F28820" s="29"/>
      <c r="G28820" s="45"/>
      <c r="L28820"/>
      <c r="M28820" s="46"/>
    </row>
    <row r="28821" spans="1:13" x14ac:dyDescent="0.3">
      <c r="A28821"/>
      <c r="B28821"/>
      <c r="C28821" s="29"/>
      <c r="D28821"/>
      <c r="E28821" s="44"/>
      <c r="F28821" s="29"/>
      <c r="G28821" s="45"/>
      <c r="L28821"/>
      <c r="M28821" s="46"/>
    </row>
    <row r="28822" spans="1:13" x14ac:dyDescent="0.3">
      <c r="A28822"/>
      <c r="B28822"/>
      <c r="C28822" s="29"/>
      <c r="D28822"/>
      <c r="E28822" s="44"/>
      <c r="F28822" s="29"/>
      <c r="G28822" s="45"/>
      <c r="L28822"/>
      <c r="M28822" s="46"/>
    </row>
    <row r="28823" spans="1:13" x14ac:dyDescent="0.3">
      <c r="A28823"/>
      <c r="B28823"/>
      <c r="C28823" s="29"/>
      <c r="D28823"/>
      <c r="E28823" s="44"/>
      <c r="F28823" s="29"/>
      <c r="G28823" s="45"/>
      <c r="L28823"/>
      <c r="M28823" s="46"/>
    </row>
    <row r="28824" spans="1:13" x14ac:dyDescent="0.3">
      <c r="A28824"/>
      <c r="B28824"/>
      <c r="C28824" s="29"/>
      <c r="D28824"/>
      <c r="E28824" s="44"/>
      <c r="F28824" s="29"/>
      <c r="G28824" s="45"/>
      <c r="L28824"/>
      <c r="M28824" s="46"/>
    </row>
    <row r="28825" spans="1:13" x14ac:dyDescent="0.3">
      <c r="A28825"/>
      <c r="B28825"/>
      <c r="C28825" s="29"/>
      <c r="D28825"/>
      <c r="E28825" s="44"/>
      <c r="F28825" s="29"/>
      <c r="G28825" s="45"/>
      <c r="L28825"/>
      <c r="M28825" s="46"/>
    </row>
    <row r="28826" spans="1:13" x14ac:dyDescent="0.3">
      <c r="A28826"/>
      <c r="B28826"/>
      <c r="C28826" s="29"/>
      <c r="D28826"/>
      <c r="E28826" s="44"/>
      <c r="F28826" s="29"/>
      <c r="G28826" s="45"/>
      <c r="L28826"/>
      <c r="M28826" s="46"/>
    </row>
    <row r="28827" spans="1:13" x14ac:dyDescent="0.3">
      <c r="A28827"/>
      <c r="B28827"/>
      <c r="C28827" s="29"/>
      <c r="D28827"/>
      <c r="E28827" s="44"/>
      <c r="F28827" s="29"/>
      <c r="G28827" s="45"/>
      <c r="L28827"/>
      <c r="M28827" s="46"/>
    </row>
    <row r="28828" spans="1:13" x14ac:dyDescent="0.3">
      <c r="A28828"/>
      <c r="B28828"/>
      <c r="C28828" s="29"/>
      <c r="D28828"/>
      <c r="E28828" s="44"/>
      <c r="F28828" s="29"/>
      <c r="G28828" s="45"/>
      <c r="L28828"/>
      <c r="M28828" s="46"/>
    </row>
    <row r="28829" spans="1:13" x14ac:dyDescent="0.3">
      <c r="A28829"/>
      <c r="B28829"/>
      <c r="C28829" s="29"/>
      <c r="D28829"/>
      <c r="E28829" s="44"/>
      <c r="F28829" s="29"/>
      <c r="G28829" s="45"/>
      <c r="L28829"/>
      <c r="M28829" s="46"/>
    </row>
    <row r="28830" spans="1:13" x14ac:dyDescent="0.3">
      <c r="A28830"/>
      <c r="B28830"/>
      <c r="C28830" s="29"/>
      <c r="D28830"/>
      <c r="E28830" s="44"/>
      <c r="F28830" s="29"/>
      <c r="G28830" s="45"/>
      <c r="L28830"/>
      <c r="M28830" s="46"/>
    </row>
    <row r="28831" spans="1:13" x14ac:dyDescent="0.3">
      <c r="A28831"/>
      <c r="B28831"/>
      <c r="C28831" s="29"/>
      <c r="D28831"/>
      <c r="E28831" s="44"/>
      <c r="F28831" s="29"/>
      <c r="G28831" s="45"/>
      <c r="L28831"/>
      <c r="M28831" s="46"/>
    </row>
    <row r="28832" spans="1:13" x14ac:dyDescent="0.3">
      <c r="A28832"/>
      <c r="B28832"/>
      <c r="C28832" s="29"/>
      <c r="D28832"/>
      <c r="E28832" s="44"/>
      <c r="F28832" s="29"/>
      <c r="G28832" s="45"/>
      <c r="L28832"/>
      <c r="M28832" s="46"/>
    </row>
    <row r="28833" spans="1:13" x14ac:dyDescent="0.3">
      <c r="A28833"/>
      <c r="B28833"/>
      <c r="C28833" s="29"/>
      <c r="D28833"/>
      <c r="E28833" s="44"/>
      <c r="F28833" s="29"/>
      <c r="G28833" s="45"/>
      <c r="L28833"/>
      <c r="M28833" s="46"/>
    </row>
    <row r="28834" spans="1:13" x14ac:dyDescent="0.3">
      <c r="A28834"/>
      <c r="B28834"/>
      <c r="C28834" s="29"/>
      <c r="D28834"/>
      <c r="E28834" s="44"/>
      <c r="F28834" s="29"/>
      <c r="G28834" s="45"/>
      <c r="L28834"/>
      <c r="M28834" s="46"/>
    </row>
    <row r="28835" spans="1:13" x14ac:dyDescent="0.3">
      <c r="A28835"/>
      <c r="B28835"/>
      <c r="C28835" s="29"/>
      <c r="D28835"/>
      <c r="E28835" s="44"/>
      <c r="F28835" s="29"/>
      <c r="G28835" s="45"/>
      <c r="L28835"/>
      <c r="M28835" s="46"/>
    </row>
    <row r="28836" spans="1:13" x14ac:dyDescent="0.3">
      <c r="A28836"/>
      <c r="B28836"/>
      <c r="C28836" s="29"/>
      <c r="D28836"/>
      <c r="E28836" s="44"/>
      <c r="F28836" s="29"/>
      <c r="G28836" s="45"/>
      <c r="L28836"/>
      <c r="M28836" s="46"/>
    </row>
    <row r="28837" spans="1:13" x14ac:dyDescent="0.3">
      <c r="A28837"/>
      <c r="B28837"/>
      <c r="C28837" s="29"/>
      <c r="D28837"/>
      <c r="E28837" s="44"/>
      <c r="F28837" s="29"/>
      <c r="G28837" s="45"/>
      <c r="L28837"/>
      <c r="M28837" s="46"/>
    </row>
    <row r="28838" spans="1:13" x14ac:dyDescent="0.3">
      <c r="A28838"/>
      <c r="B28838"/>
      <c r="C28838" s="29"/>
      <c r="D28838"/>
      <c r="E28838" s="44"/>
      <c r="F28838" s="29"/>
      <c r="G28838" s="45"/>
      <c r="L28838"/>
      <c r="M28838" s="46"/>
    </row>
    <row r="28839" spans="1:13" x14ac:dyDescent="0.3">
      <c r="A28839"/>
      <c r="B28839"/>
      <c r="C28839" s="29"/>
      <c r="D28839"/>
      <c r="E28839" s="44"/>
      <c r="F28839" s="29"/>
      <c r="G28839" s="45"/>
      <c r="L28839"/>
      <c r="M28839" s="46"/>
    </row>
    <row r="28840" spans="1:13" x14ac:dyDescent="0.3">
      <c r="A28840"/>
      <c r="B28840"/>
      <c r="C28840" s="29"/>
      <c r="D28840"/>
      <c r="E28840" s="44"/>
      <c r="F28840" s="29"/>
      <c r="G28840" s="45"/>
      <c r="L28840"/>
      <c r="M28840" s="46"/>
    </row>
    <row r="28841" spans="1:13" x14ac:dyDescent="0.3">
      <c r="A28841"/>
      <c r="B28841"/>
      <c r="C28841" s="29"/>
      <c r="D28841"/>
      <c r="E28841" s="44"/>
      <c r="F28841" s="29"/>
      <c r="G28841" s="45"/>
      <c r="L28841"/>
      <c r="M28841" s="46"/>
    </row>
    <row r="28842" spans="1:13" x14ac:dyDescent="0.3">
      <c r="A28842"/>
      <c r="B28842"/>
      <c r="C28842" s="29"/>
      <c r="D28842"/>
      <c r="E28842" s="44"/>
      <c r="F28842" s="29"/>
      <c r="G28842" s="45"/>
      <c r="L28842"/>
      <c r="M28842" s="46"/>
    </row>
    <row r="28843" spans="1:13" x14ac:dyDescent="0.3">
      <c r="A28843"/>
      <c r="B28843"/>
      <c r="C28843" s="29"/>
      <c r="D28843"/>
      <c r="E28843" s="44"/>
      <c r="F28843" s="29"/>
      <c r="G28843" s="45"/>
      <c r="L28843"/>
      <c r="M28843" s="46"/>
    </row>
    <row r="28844" spans="1:13" x14ac:dyDescent="0.3">
      <c r="A28844"/>
      <c r="B28844"/>
      <c r="C28844" s="29"/>
      <c r="D28844"/>
      <c r="E28844" s="44"/>
      <c r="F28844" s="29"/>
      <c r="G28844" s="45"/>
      <c r="L28844"/>
      <c r="M28844" s="46"/>
    </row>
    <row r="28845" spans="1:13" x14ac:dyDescent="0.3">
      <c r="A28845"/>
      <c r="B28845"/>
      <c r="C28845" s="29"/>
      <c r="D28845"/>
      <c r="E28845" s="44"/>
      <c r="F28845" s="29"/>
      <c r="G28845" s="45"/>
      <c r="L28845"/>
      <c r="M28845" s="46"/>
    </row>
    <row r="28846" spans="1:13" x14ac:dyDescent="0.3">
      <c r="A28846"/>
      <c r="B28846"/>
      <c r="C28846" s="29"/>
      <c r="D28846"/>
      <c r="E28846" s="44"/>
      <c r="F28846" s="29"/>
      <c r="G28846" s="45"/>
      <c r="L28846"/>
      <c r="M28846" s="46"/>
    </row>
    <row r="28847" spans="1:13" x14ac:dyDescent="0.3">
      <c r="A28847"/>
      <c r="B28847"/>
      <c r="C28847" s="29"/>
      <c r="D28847"/>
      <c r="E28847" s="44"/>
      <c r="F28847" s="29"/>
      <c r="G28847" s="45"/>
      <c r="L28847"/>
      <c r="M28847" s="46"/>
    </row>
    <row r="28848" spans="1:13" x14ac:dyDescent="0.3">
      <c r="A28848"/>
      <c r="B28848"/>
      <c r="C28848" s="29"/>
      <c r="D28848"/>
      <c r="E28848" s="44"/>
      <c r="F28848" s="29"/>
      <c r="G28848" s="45"/>
      <c r="L28848"/>
      <c r="M28848" s="46"/>
    </row>
    <row r="28849" spans="1:13" x14ac:dyDescent="0.3">
      <c r="A28849"/>
      <c r="B28849"/>
      <c r="C28849" s="29"/>
      <c r="D28849"/>
      <c r="E28849" s="44"/>
      <c r="F28849" s="29"/>
      <c r="G28849" s="45"/>
      <c r="L28849"/>
      <c r="M28849" s="46"/>
    </row>
    <row r="28850" spans="1:13" x14ac:dyDescent="0.3">
      <c r="A28850"/>
      <c r="B28850"/>
      <c r="C28850" s="29"/>
      <c r="D28850"/>
      <c r="E28850" s="44"/>
      <c r="F28850" s="29"/>
      <c r="G28850" s="45"/>
      <c r="L28850"/>
      <c r="M28850" s="46"/>
    </row>
    <row r="28851" spans="1:13" x14ac:dyDescent="0.3">
      <c r="A28851"/>
      <c r="B28851"/>
      <c r="C28851" s="29"/>
      <c r="D28851"/>
      <c r="E28851" s="44"/>
      <c r="F28851" s="29"/>
      <c r="G28851" s="45"/>
      <c r="L28851"/>
      <c r="M28851" s="46"/>
    </row>
    <row r="28852" spans="1:13" x14ac:dyDescent="0.3">
      <c r="A28852"/>
      <c r="B28852"/>
      <c r="C28852" s="29"/>
      <c r="D28852"/>
      <c r="E28852" s="44"/>
      <c r="F28852" s="29"/>
      <c r="G28852" s="45"/>
      <c r="L28852"/>
      <c r="M28852" s="46"/>
    </row>
    <row r="28853" spans="1:13" x14ac:dyDescent="0.3">
      <c r="A28853"/>
      <c r="B28853"/>
      <c r="C28853" s="29"/>
      <c r="D28853"/>
      <c r="E28853" s="44"/>
      <c r="F28853" s="29"/>
      <c r="G28853" s="45"/>
      <c r="L28853"/>
      <c r="M28853" s="46"/>
    </row>
    <row r="28854" spans="1:13" x14ac:dyDescent="0.3">
      <c r="A28854"/>
      <c r="B28854"/>
      <c r="C28854" s="29"/>
      <c r="D28854"/>
      <c r="E28854" s="44"/>
      <c r="F28854" s="29"/>
      <c r="G28854" s="45"/>
      <c r="L28854"/>
      <c r="M28854" s="46"/>
    </row>
    <row r="28855" spans="1:13" x14ac:dyDescent="0.3">
      <c r="A28855"/>
      <c r="B28855"/>
      <c r="C28855" s="29"/>
      <c r="D28855"/>
      <c r="E28855" s="44"/>
      <c r="F28855" s="29"/>
      <c r="G28855" s="45"/>
      <c r="L28855"/>
      <c r="M28855" s="46"/>
    </row>
    <row r="28856" spans="1:13" x14ac:dyDescent="0.3">
      <c r="A28856"/>
      <c r="B28856"/>
      <c r="C28856" s="29"/>
      <c r="D28856"/>
      <c r="E28856" s="44"/>
      <c r="F28856" s="29"/>
      <c r="G28856" s="45"/>
      <c r="L28856"/>
      <c r="M28856" s="46"/>
    </row>
    <row r="28857" spans="1:13" x14ac:dyDescent="0.3">
      <c r="A28857"/>
      <c r="B28857"/>
      <c r="C28857" s="29"/>
      <c r="D28857"/>
      <c r="E28857" s="44"/>
      <c r="F28857" s="29"/>
      <c r="G28857" s="45"/>
      <c r="L28857"/>
      <c r="M28857" s="46"/>
    </row>
    <row r="28858" spans="1:13" x14ac:dyDescent="0.3">
      <c r="A28858"/>
      <c r="B28858"/>
      <c r="C28858" s="29"/>
      <c r="D28858"/>
      <c r="E28858" s="44"/>
      <c r="F28858" s="29"/>
      <c r="G28858" s="45"/>
      <c r="L28858"/>
      <c r="M28858" s="46"/>
    </row>
    <row r="28859" spans="1:13" x14ac:dyDescent="0.3">
      <c r="A28859"/>
      <c r="B28859"/>
      <c r="C28859" s="29"/>
      <c r="D28859"/>
      <c r="E28859" s="44"/>
      <c r="F28859" s="29"/>
      <c r="G28859" s="45"/>
      <c r="L28859"/>
      <c r="M28859" s="46"/>
    </row>
    <row r="28860" spans="1:13" x14ac:dyDescent="0.3">
      <c r="A28860"/>
      <c r="B28860"/>
      <c r="C28860" s="29"/>
      <c r="D28860"/>
      <c r="E28860" s="44"/>
      <c r="F28860" s="29"/>
      <c r="G28860" s="45"/>
      <c r="L28860"/>
      <c r="M28860" s="46"/>
    </row>
    <row r="28861" spans="1:13" x14ac:dyDescent="0.3">
      <c r="A28861"/>
      <c r="B28861"/>
      <c r="C28861" s="29"/>
      <c r="D28861"/>
      <c r="E28861" s="44"/>
      <c r="F28861" s="29"/>
      <c r="G28861" s="45"/>
      <c r="L28861"/>
      <c r="M28861" s="46"/>
    </row>
    <row r="28862" spans="1:13" x14ac:dyDescent="0.3">
      <c r="A28862"/>
      <c r="B28862"/>
      <c r="C28862" s="29"/>
      <c r="D28862"/>
      <c r="E28862" s="44"/>
      <c r="F28862" s="29"/>
      <c r="G28862" s="45"/>
      <c r="L28862"/>
      <c r="M28862" s="46"/>
    </row>
    <row r="28863" spans="1:13" x14ac:dyDescent="0.3">
      <c r="A28863"/>
      <c r="B28863"/>
      <c r="C28863" s="29"/>
      <c r="D28863"/>
      <c r="E28863" s="44"/>
      <c r="F28863" s="29"/>
      <c r="G28863" s="45"/>
      <c r="L28863"/>
      <c r="M28863" s="46"/>
    </row>
    <row r="28864" spans="1:13" x14ac:dyDescent="0.3">
      <c r="A28864"/>
      <c r="B28864"/>
      <c r="C28864" s="29"/>
      <c r="D28864"/>
      <c r="E28864" s="44"/>
      <c r="F28864" s="29"/>
      <c r="G28864" s="45"/>
      <c r="L28864"/>
      <c r="M28864" s="46"/>
    </row>
    <row r="28865" spans="1:13" x14ac:dyDescent="0.3">
      <c r="A28865"/>
      <c r="B28865"/>
      <c r="C28865" s="29"/>
      <c r="D28865"/>
      <c r="E28865" s="44"/>
      <c r="F28865" s="29"/>
      <c r="G28865" s="45"/>
      <c r="L28865"/>
      <c r="M28865" s="46"/>
    </row>
    <row r="28866" spans="1:13" x14ac:dyDescent="0.3">
      <c r="A28866"/>
      <c r="B28866"/>
      <c r="C28866" s="29"/>
      <c r="D28866"/>
      <c r="E28866" s="44"/>
      <c r="F28866" s="29"/>
      <c r="G28866" s="45"/>
      <c r="L28866"/>
      <c r="M28866" s="46"/>
    </row>
    <row r="28867" spans="1:13" x14ac:dyDescent="0.3">
      <c r="A28867"/>
      <c r="B28867"/>
      <c r="C28867" s="29"/>
      <c r="D28867"/>
      <c r="E28867" s="44"/>
      <c r="F28867" s="29"/>
      <c r="G28867" s="45"/>
      <c r="L28867"/>
      <c r="M28867" s="46"/>
    </row>
    <row r="28868" spans="1:13" x14ac:dyDescent="0.3">
      <c r="A28868"/>
      <c r="B28868"/>
      <c r="C28868" s="29"/>
      <c r="D28868"/>
      <c r="E28868" s="44"/>
      <c r="F28868" s="29"/>
      <c r="G28868" s="45"/>
      <c r="L28868"/>
      <c r="M28868" s="46"/>
    </row>
    <row r="28869" spans="1:13" x14ac:dyDescent="0.3">
      <c r="A28869"/>
      <c r="B28869"/>
      <c r="C28869" s="29"/>
      <c r="D28869"/>
      <c r="E28869" s="44"/>
      <c r="F28869" s="29"/>
      <c r="G28869" s="45"/>
      <c r="L28869"/>
      <c r="M28869" s="46"/>
    </row>
    <row r="28870" spans="1:13" x14ac:dyDescent="0.3">
      <c r="A28870"/>
      <c r="B28870"/>
      <c r="C28870" s="29"/>
      <c r="D28870"/>
      <c r="E28870" s="44"/>
      <c r="F28870" s="29"/>
      <c r="G28870" s="45"/>
      <c r="L28870"/>
      <c r="M28870" s="46"/>
    </row>
    <row r="28871" spans="1:13" x14ac:dyDescent="0.3">
      <c r="A28871"/>
      <c r="B28871"/>
      <c r="C28871" s="29"/>
      <c r="D28871"/>
      <c r="E28871" s="44"/>
      <c r="F28871" s="29"/>
      <c r="G28871" s="45"/>
      <c r="L28871"/>
      <c r="M28871" s="46"/>
    </row>
    <row r="28872" spans="1:13" x14ac:dyDescent="0.3">
      <c r="A28872"/>
      <c r="B28872"/>
      <c r="C28872" s="29"/>
      <c r="D28872"/>
      <c r="E28872" s="44"/>
      <c r="F28872" s="29"/>
      <c r="G28872" s="45"/>
      <c r="L28872"/>
      <c r="M28872" s="46"/>
    </row>
    <row r="28873" spans="1:13" x14ac:dyDescent="0.3">
      <c r="A28873"/>
      <c r="B28873"/>
      <c r="C28873" s="29"/>
      <c r="D28873"/>
      <c r="E28873" s="44"/>
      <c r="F28873" s="29"/>
      <c r="G28873" s="45"/>
      <c r="L28873"/>
      <c r="M28873" s="46"/>
    </row>
    <row r="28874" spans="1:13" x14ac:dyDescent="0.3">
      <c r="A28874"/>
      <c r="B28874"/>
      <c r="C28874" s="29"/>
      <c r="D28874"/>
      <c r="E28874" s="44"/>
      <c r="F28874" s="29"/>
      <c r="G28874" s="45"/>
      <c r="L28874"/>
      <c r="M28874" s="46"/>
    </row>
    <row r="28875" spans="1:13" x14ac:dyDescent="0.3">
      <c r="A28875"/>
      <c r="B28875"/>
      <c r="C28875" s="29"/>
      <c r="D28875"/>
      <c r="E28875" s="44"/>
      <c r="F28875" s="29"/>
      <c r="G28875" s="45"/>
      <c r="L28875"/>
      <c r="M28875" s="46"/>
    </row>
    <row r="28876" spans="1:13" x14ac:dyDescent="0.3">
      <c r="A28876"/>
      <c r="B28876"/>
      <c r="C28876" s="29"/>
      <c r="D28876"/>
      <c r="E28876" s="44"/>
      <c r="F28876" s="29"/>
      <c r="G28876" s="45"/>
      <c r="L28876"/>
      <c r="M28876" s="46"/>
    </row>
    <row r="28877" spans="1:13" x14ac:dyDescent="0.3">
      <c r="A28877"/>
      <c r="B28877"/>
      <c r="C28877" s="29"/>
      <c r="D28877"/>
      <c r="E28877" s="44"/>
      <c r="F28877" s="29"/>
      <c r="G28877" s="45"/>
      <c r="L28877"/>
      <c r="M28877" s="46"/>
    </row>
    <row r="28878" spans="1:13" x14ac:dyDescent="0.3">
      <c r="A28878"/>
      <c r="B28878"/>
      <c r="C28878" s="29"/>
      <c r="D28878"/>
      <c r="E28878" s="44"/>
      <c r="F28878" s="29"/>
      <c r="G28878" s="45"/>
      <c r="L28878"/>
      <c r="M28878" s="46"/>
    </row>
    <row r="28879" spans="1:13" x14ac:dyDescent="0.3">
      <c r="A28879"/>
      <c r="B28879"/>
      <c r="C28879" s="29"/>
      <c r="D28879"/>
      <c r="E28879" s="44"/>
      <c r="F28879" s="29"/>
      <c r="G28879" s="45"/>
      <c r="L28879"/>
      <c r="M28879" s="46"/>
    </row>
    <row r="28880" spans="1:13" x14ac:dyDescent="0.3">
      <c r="A28880"/>
      <c r="B28880"/>
      <c r="C28880" s="29"/>
      <c r="D28880"/>
      <c r="E28880" s="44"/>
      <c r="F28880" s="29"/>
      <c r="G28880" s="45"/>
      <c r="L28880"/>
      <c r="M28880" s="46"/>
    </row>
    <row r="28881" spans="1:13" x14ac:dyDescent="0.3">
      <c r="A28881"/>
      <c r="B28881"/>
      <c r="C28881" s="29"/>
      <c r="D28881"/>
      <c r="E28881" s="44"/>
      <c r="F28881" s="29"/>
      <c r="G28881" s="45"/>
      <c r="L28881"/>
      <c r="M28881" s="46"/>
    </row>
    <row r="28882" spans="1:13" x14ac:dyDescent="0.3">
      <c r="A28882"/>
      <c r="B28882"/>
      <c r="C28882" s="29"/>
      <c r="D28882"/>
      <c r="E28882" s="44"/>
      <c r="F28882" s="29"/>
      <c r="G28882" s="45"/>
      <c r="L28882"/>
      <c r="M28882" s="46"/>
    </row>
    <row r="28883" spans="1:13" x14ac:dyDescent="0.3">
      <c r="A28883"/>
      <c r="B28883"/>
      <c r="C28883" s="29"/>
      <c r="D28883"/>
      <c r="E28883" s="44"/>
      <c r="F28883" s="29"/>
      <c r="G28883" s="45"/>
      <c r="L28883"/>
      <c r="M28883" s="46"/>
    </row>
    <row r="28884" spans="1:13" x14ac:dyDescent="0.3">
      <c r="A28884"/>
      <c r="B28884"/>
      <c r="C28884" s="29"/>
      <c r="D28884"/>
      <c r="E28884" s="44"/>
      <c r="F28884" s="29"/>
      <c r="G28884" s="45"/>
      <c r="L28884"/>
      <c r="M28884" s="46"/>
    </row>
    <row r="28885" spans="1:13" x14ac:dyDescent="0.3">
      <c r="A28885"/>
      <c r="B28885"/>
      <c r="C28885" s="29"/>
      <c r="D28885"/>
      <c r="E28885" s="44"/>
      <c r="F28885" s="29"/>
      <c r="G28885" s="45"/>
      <c r="L28885"/>
      <c r="M28885" s="46"/>
    </row>
    <row r="28886" spans="1:13" x14ac:dyDescent="0.3">
      <c r="A28886"/>
      <c r="B28886"/>
      <c r="C28886" s="29"/>
      <c r="D28886"/>
      <c r="E28886" s="44"/>
      <c r="F28886" s="29"/>
      <c r="G28886" s="45"/>
      <c r="L28886"/>
      <c r="M28886" s="46"/>
    </row>
    <row r="28887" spans="1:13" x14ac:dyDescent="0.3">
      <c r="A28887"/>
      <c r="B28887"/>
      <c r="C28887" s="29"/>
      <c r="D28887"/>
      <c r="E28887" s="44"/>
      <c r="F28887" s="29"/>
      <c r="G28887" s="45"/>
      <c r="L28887"/>
      <c r="M28887" s="46"/>
    </row>
    <row r="28888" spans="1:13" x14ac:dyDescent="0.3">
      <c r="A28888"/>
      <c r="B28888"/>
      <c r="C28888" s="29"/>
      <c r="D28888"/>
      <c r="E28888" s="44"/>
      <c r="F28888" s="29"/>
      <c r="G28888" s="45"/>
      <c r="L28888"/>
      <c r="M28888" s="46"/>
    </row>
    <row r="28889" spans="1:13" x14ac:dyDescent="0.3">
      <c r="A28889"/>
      <c r="B28889"/>
      <c r="C28889" s="29"/>
      <c r="D28889"/>
      <c r="E28889" s="44"/>
      <c r="F28889" s="29"/>
      <c r="G28889" s="45"/>
      <c r="L28889"/>
      <c r="M28889" s="46"/>
    </row>
    <row r="28890" spans="1:13" x14ac:dyDescent="0.3">
      <c r="A28890"/>
      <c r="B28890"/>
      <c r="C28890" s="29"/>
      <c r="D28890"/>
      <c r="E28890" s="44"/>
      <c r="F28890" s="29"/>
      <c r="G28890" s="45"/>
      <c r="L28890"/>
      <c r="M28890" s="46"/>
    </row>
    <row r="28891" spans="1:13" x14ac:dyDescent="0.3">
      <c r="A28891"/>
      <c r="B28891"/>
      <c r="C28891" s="29"/>
      <c r="D28891"/>
      <c r="E28891" s="44"/>
      <c r="F28891" s="29"/>
      <c r="G28891" s="45"/>
      <c r="L28891"/>
      <c r="M28891" s="46"/>
    </row>
    <row r="28892" spans="1:13" x14ac:dyDescent="0.3">
      <c r="A28892"/>
      <c r="B28892"/>
      <c r="C28892" s="29"/>
      <c r="D28892"/>
      <c r="E28892" s="44"/>
      <c r="F28892" s="29"/>
      <c r="G28892" s="45"/>
      <c r="L28892"/>
      <c r="M28892" s="46"/>
    </row>
    <row r="28893" spans="1:13" x14ac:dyDescent="0.3">
      <c r="A28893"/>
      <c r="B28893"/>
      <c r="C28893" s="29"/>
      <c r="D28893"/>
      <c r="E28893" s="44"/>
      <c r="F28893" s="29"/>
      <c r="G28893" s="45"/>
      <c r="L28893"/>
      <c r="M28893" s="46"/>
    </row>
    <row r="28894" spans="1:13" x14ac:dyDescent="0.3">
      <c r="A28894"/>
      <c r="B28894"/>
      <c r="C28894" s="29"/>
      <c r="D28894"/>
      <c r="E28894" s="44"/>
      <c r="F28894" s="29"/>
      <c r="G28894" s="45"/>
      <c r="L28894"/>
      <c r="M28894" s="46"/>
    </row>
    <row r="28895" spans="1:13" x14ac:dyDescent="0.3">
      <c r="A28895"/>
      <c r="B28895"/>
      <c r="C28895" s="29"/>
      <c r="D28895"/>
      <c r="E28895" s="44"/>
      <c r="F28895" s="29"/>
      <c r="G28895" s="45"/>
      <c r="L28895"/>
      <c r="M28895" s="46"/>
    </row>
    <row r="28896" spans="1:13" x14ac:dyDescent="0.3">
      <c r="A28896"/>
      <c r="B28896"/>
      <c r="C28896" s="29"/>
      <c r="D28896"/>
      <c r="E28896" s="44"/>
      <c r="F28896" s="29"/>
      <c r="G28896" s="45"/>
      <c r="L28896"/>
      <c r="M28896" s="46"/>
    </row>
    <row r="28897" spans="1:13" x14ac:dyDescent="0.3">
      <c r="A28897"/>
      <c r="B28897"/>
      <c r="C28897" s="29"/>
      <c r="D28897"/>
      <c r="E28897" s="44"/>
      <c r="F28897" s="29"/>
      <c r="G28897" s="45"/>
      <c r="L28897"/>
      <c r="M28897" s="46"/>
    </row>
    <row r="28898" spans="1:13" x14ac:dyDescent="0.3">
      <c r="A28898"/>
      <c r="B28898"/>
      <c r="C28898" s="29"/>
      <c r="D28898"/>
      <c r="E28898" s="44"/>
      <c r="F28898" s="29"/>
      <c r="G28898" s="45"/>
      <c r="L28898"/>
      <c r="M28898" s="46"/>
    </row>
    <row r="28899" spans="1:13" x14ac:dyDescent="0.3">
      <c r="A28899"/>
      <c r="B28899"/>
      <c r="C28899" s="29"/>
      <c r="D28899"/>
      <c r="E28899" s="44"/>
      <c r="F28899" s="29"/>
      <c r="G28899" s="45"/>
      <c r="L28899"/>
      <c r="M28899" s="46"/>
    </row>
    <row r="28900" spans="1:13" x14ac:dyDescent="0.3">
      <c r="A28900"/>
      <c r="B28900"/>
      <c r="C28900" s="29"/>
      <c r="D28900"/>
      <c r="E28900" s="44"/>
      <c r="F28900" s="29"/>
      <c r="G28900" s="45"/>
      <c r="L28900"/>
      <c r="M28900" s="46"/>
    </row>
    <row r="28901" spans="1:13" x14ac:dyDescent="0.3">
      <c r="A28901"/>
      <c r="B28901"/>
      <c r="C28901" s="29"/>
      <c r="D28901"/>
      <c r="E28901" s="44"/>
      <c r="F28901" s="29"/>
      <c r="G28901" s="45"/>
      <c r="L28901"/>
      <c r="M28901" s="46"/>
    </row>
    <row r="28902" spans="1:13" x14ac:dyDescent="0.3">
      <c r="A28902"/>
      <c r="B28902"/>
      <c r="C28902" s="29"/>
      <c r="D28902"/>
      <c r="E28902" s="44"/>
      <c r="F28902" s="29"/>
      <c r="G28902" s="45"/>
      <c r="L28902"/>
      <c r="M28902" s="46"/>
    </row>
    <row r="28903" spans="1:13" x14ac:dyDescent="0.3">
      <c r="A28903"/>
      <c r="B28903"/>
      <c r="C28903" s="29"/>
      <c r="D28903"/>
      <c r="E28903" s="44"/>
      <c r="F28903" s="29"/>
      <c r="G28903" s="45"/>
      <c r="L28903"/>
      <c r="M28903" s="46"/>
    </row>
    <row r="28904" spans="1:13" x14ac:dyDescent="0.3">
      <c r="A28904"/>
      <c r="B28904"/>
      <c r="C28904" s="29"/>
      <c r="D28904"/>
      <c r="E28904" s="44"/>
      <c r="F28904" s="29"/>
      <c r="G28904" s="45"/>
      <c r="L28904"/>
      <c r="M28904" s="46"/>
    </row>
    <row r="28905" spans="1:13" x14ac:dyDescent="0.3">
      <c r="A28905"/>
      <c r="B28905"/>
      <c r="C28905" s="29"/>
      <c r="D28905"/>
      <c r="E28905" s="44"/>
      <c r="F28905" s="29"/>
      <c r="G28905" s="45"/>
      <c r="L28905"/>
      <c r="M28905" s="46"/>
    </row>
    <row r="28906" spans="1:13" x14ac:dyDescent="0.3">
      <c r="A28906"/>
      <c r="B28906"/>
      <c r="C28906" s="29"/>
      <c r="D28906"/>
      <c r="E28906" s="44"/>
      <c r="F28906" s="29"/>
      <c r="G28906" s="45"/>
      <c r="L28906"/>
      <c r="M28906" s="46"/>
    </row>
    <row r="28907" spans="1:13" x14ac:dyDescent="0.3">
      <c r="A28907"/>
      <c r="B28907"/>
      <c r="C28907" s="29"/>
      <c r="D28907"/>
      <c r="E28907" s="44"/>
      <c r="F28907" s="29"/>
      <c r="G28907" s="45"/>
      <c r="L28907"/>
      <c r="M28907" s="46"/>
    </row>
    <row r="28908" spans="1:13" x14ac:dyDescent="0.3">
      <c r="A28908"/>
      <c r="B28908"/>
      <c r="C28908" s="29"/>
      <c r="D28908"/>
      <c r="E28908" s="44"/>
      <c r="F28908" s="29"/>
      <c r="G28908" s="45"/>
      <c r="L28908"/>
      <c r="M28908" s="46"/>
    </row>
    <row r="28909" spans="1:13" x14ac:dyDescent="0.3">
      <c r="A28909"/>
      <c r="B28909"/>
      <c r="C28909" s="29"/>
      <c r="D28909"/>
      <c r="E28909" s="44"/>
      <c r="F28909" s="29"/>
      <c r="G28909" s="45"/>
      <c r="L28909"/>
      <c r="M28909" s="46"/>
    </row>
    <row r="28910" spans="1:13" x14ac:dyDescent="0.3">
      <c r="A28910"/>
      <c r="B28910"/>
      <c r="C28910" s="29"/>
      <c r="D28910"/>
      <c r="E28910" s="44"/>
      <c r="F28910" s="29"/>
      <c r="G28910" s="45"/>
      <c r="L28910"/>
      <c r="M28910" s="46"/>
    </row>
    <row r="28911" spans="1:13" x14ac:dyDescent="0.3">
      <c r="A28911"/>
      <c r="B28911"/>
      <c r="C28911" s="29"/>
      <c r="D28911"/>
      <c r="E28911" s="44"/>
      <c r="F28911" s="29"/>
      <c r="G28911" s="45"/>
      <c r="L28911"/>
      <c r="M28911" s="46"/>
    </row>
    <row r="28912" spans="1:13" x14ac:dyDescent="0.3">
      <c r="A28912"/>
      <c r="B28912"/>
      <c r="C28912" s="29"/>
      <c r="D28912"/>
      <c r="E28912" s="44"/>
      <c r="F28912" s="29"/>
      <c r="G28912" s="45"/>
      <c r="L28912"/>
      <c r="M28912" s="46"/>
    </row>
    <row r="28913" spans="1:13" x14ac:dyDescent="0.3">
      <c r="A28913"/>
      <c r="B28913"/>
      <c r="C28913" s="29"/>
      <c r="D28913"/>
      <c r="E28913" s="44"/>
      <c r="F28913" s="29"/>
      <c r="G28913" s="45"/>
      <c r="L28913"/>
      <c r="M28913" s="46"/>
    </row>
    <row r="28914" spans="1:13" x14ac:dyDescent="0.3">
      <c r="A28914"/>
      <c r="B28914"/>
      <c r="C28914" s="29"/>
      <c r="D28914"/>
      <c r="E28914" s="44"/>
      <c r="F28914" s="29"/>
      <c r="G28914" s="45"/>
      <c r="L28914"/>
      <c r="M28914" s="46"/>
    </row>
    <row r="28915" spans="1:13" x14ac:dyDescent="0.3">
      <c r="A28915"/>
      <c r="B28915"/>
      <c r="C28915" s="29"/>
      <c r="D28915"/>
      <c r="E28915" s="44"/>
      <c r="F28915" s="29"/>
      <c r="G28915" s="45"/>
      <c r="L28915"/>
      <c r="M28915" s="46"/>
    </row>
    <row r="28916" spans="1:13" x14ac:dyDescent="0.3">
      <c r="A28916"/>
      <c r="B28916"/>
      <c r="C28916" s="29"/>
      <c r="D28916"/>
      <c r="E28916" s="44"/>
      <c r="F28916" s="29"/>
      <c r="G28916" s="45"/>
      <c r="L28916"/>
      <c r="M28916" s="46"/>
    </row>
    <row r="28917" spans="1:13" x14ac:dyDescent="0.3">
      <c r="A28917"/>
      <c r="B28917"/>
      <c r="C28917" s="29"/>
      <c r="D28917"/>
      <c r="E28917" s="44"/>
      <c r="F28917" s="29"/>
      <c r="G28917" s="45"/>
      <c r="L28917"/>
      <c r="M28917" s="46"/>
    </row>
    <row r="28918" spans="1:13" x14ac:dyDescent="0.3">
      <c r="A28918"/>
      <c r="B28918"/>
      <c r="C28918" s="29"/>
      <c r="D28918"/>
      <c r="E28918" s="44"/>
      <c r="F28918" s="29"/>
      <c r="G28918" s="45"/>
      <c r="L28918"/>
      <c r="M28918" s="46"/>
    </row>
    <row r="28919" spans="1:13" x14ac:dyDescent="0.3">
      <c r="A28919"/>
      <c r="B28919"/>
      <c r="C28919" s="29"/>
      <c r="D28919"/>
      <c r="E28919" s="44"/>
      <c r="F28919" s="29"/>
      <c r="G28919" s="45"/>
      <c r="L28919"/>
      <c r="M28919" s="46"/>
    </row>
    <row r="28920" spans="1:13" x14ac:dyDescent="0.3">
      <c r="A28920"/>
      <c r="B28920"/>
      <c r="C28920" s="29"/>
      <c r="D28920"/>
      <c r="E28920" s="44"/>
      <c r="F28920" s="29"/>
      <c r="G28920" s="45"/>
      <c r="L28920"/>
      <c r="M28920" s="46"/>
    </row>
    <row r="28921" spans="1:13" x14ac:dyDescent="0.3">
      <c r="A28921"/>
      <c r="B28921"/>
      <c r="C28921" s="29"/>
      <c r="D28921"/>
      <c r="E28921" s="44"/>
      <c r="F28921" s="29"/>
      <c r="G28921" s="45"/>
      <c r="L28921"/>
      <c r="M28921" s="46"/>
    </row>
    <row r="28922" spans="1:13" x14ac:dyDescent="0.3">
      <c r="A28922"/>
      <c r="B28922"/>
      <c r="C28922" s="29"/>
      <c r="D28922"/>
      <c r="E28922" s="44"/>
      <c r="F28922" s="29"/>
      <c r="G28922" s="45"/>
      <c r="L28922"/>
      <c r="M28922" s="46"/>
    </row>
    <row r="28923" spans="1:13" x14ac:dyDescent="0.3">
      <c r="A28923"/>
      <c r="B28923"/>
      <c r="C28923" s="29"/>
      <c r="D28923"/>
      <c r="E28923" s="44"/>
      <c r="F28923" s="29"/>
      <c r="G28923" s="45"/>
      <c r="L28923"/>
      <c r="M28923" s="46"/>
    </row>
    <row r="28924" spans="1:13" x14ac:dyDescent="0.3">
      <c r="A28924"/>
      <c r="B28924"/>
      <c r="C28924" s="29"/>
      <c r="D28924"/>
      <c r="E28924" s="44"/>
      <c r="F28924" s="29"/>
      <c r="G28924" s="45"/>
      <c r="L28924"/>
      <c r="M28924" s="46"/>
    </row>
    <row r="28925" spans="1:13" x14ac:dyDescent="0.3">
      <c r="A28925"/>
      <c r="B28925"/>
      <c r="C28925" s="29"/>
      <c r="D28925"/>
      <c r="E28925" s="44"/>
      <c r="F28925" s="29"/>
      <c r="G28925" s="45"/>
      <c r="L28925"/>
      <c r="M28925" s="46"/>
    </row>
    <row r="28926" spans="1:13" x14ac:dyDescent="0.3">
      <c r="A28926"/>
      <c r="B28926"/>
      <c r="C28926" s="29"/>
      <c r="D28926"/>
      <c r="E28926" s="44"/>
      <c r="F28926" s="29"/>
      <c r="G28926" s="45"/>
      <c r="L28926"/>
      <c r="M28926" s="46"/>
    </row>
    <row r="28927" spans="1:13" x14ac:dyDescent="0.3">
      <c r="A28927"/>
      <c r="B28927"/>
      <c r="C28927" s="29"/>
      <c r="D28927"/>
      <c r="E28927" s="44"/>
      <c r="F28927" s="29"/>
      <c r="G28927" s="45"/>
      <c r="L28927"/>
      <c r="M28927" s="46"/>
    </row>
    <row r="28928" spans="1:13" x14ac:dyDescent="0.3">
      <c r="A28928"/>
      <c r="B28928"/>
      <c r="C28928" s="29"/>
      <c r="D28928"/>
      <c r="E28928" s="44"/>
      <c r="F28928" s="29"/>
      <c r="G28928" s="45"/>
      <c r="L28928"/>
      <c r="M28928" s="46"/>
    </row>
    <row r="28929" spans="1:13" x14ac:dyDescent="0.3">
      <c r="A28929"/>
      <c r="B28929"/>
      <c r="C28929" s="29"/>
      <c r="D28929"/>
      <c r="E28929" s="44"/>
      <c r="F28929" s="29"/>
      <c r="G28929" s="45"/>
      <c r="L28929"/>
      <c r="M28929" s="46"/>
    </row>
    <row r="28930" spans="1:13" x14ac:dyDescent="0.3">
      <c r="A28930"/>
      <c r="B28930"/>
      <c r="C28930" s="29"/>
      <c r="D28930"/>
      <c r="E28930" s="44"/>
      <c r="F28930" s="29"/>
      <c r="G28930" s="45"/>
      <c r="L28930"/>
      <c r="M28930" s="46"/>
    </row>
    <row r="28931" spans="1:13" x14ac:dyDescent="0.3">
      <c r="A28931"/>
      <c r="B28931"/>
      <c r="C28931" s="29"/>
      <c r="D28931"/>
      <c r="E28931" s="44"/>
      <c r="F28931" s="29"/>
      <c r="G28931" s="45"/>
      <c r="L28931"/>
      <c r="M28931" s="46"/>
    </row>
    <row r="28932" spans="1:13" x14ac:dyDescent="0.3">
      <c r="A28932"/>
      <c r="B28932"/>
      <c r="C28932" s="29"/>
      <c r="D28932"/>
      <c r="E28932" s="44"/>
      <c r="F28932" s="29"/>
      <c r="G28932" s="45"/>
      <c r="L28932"/>
      <c r="M28932" s="46"/>
    </row>
    <row r="28933" spans="1:13" x14ac:dyDescent="0.3">
      <c r="A28933"/>
      <c r="B28933"/>
      <c r="C28933" s="29"/>
      <c r="D28933"/>
      <c r="E28933" s="44"/>
      <c r="F28933" s="29"/>
      <c r="G28933" s="45"/>
      <c r="L28933"/>
      <c r="M28933" s="46"/>
    </row>
    <row r="28934" spans="1:13" x14ac:dyDescent="0.3">
      <c r="A28934"/>
      <c r="B28934"/>
      <c r="C28934" s="29"/>
      <c r="D28934"/>
      <c r="E28934" s="44"/>
      <c r="F28934" s="29"/>
      <c r="G28934" s="45"/>
      <c r="L28934"/>
      <c r="M28934" s="46"/>
    </row>
    <row r="28935" spans="1:13" x14ac:dyDescent="0.3">
      <c r="A28935"/>
      <c r="B28935"/>
      <c r="C28935" s="29"/>
      <c r="D28935"/>
      <c r="E28935" s="44"/>
      <c r="F28935" s="29"/>
      <c r="G28935" s="45"/>
      <c r="L28935"/>
      <c r="M28935" s="46"/>
    </row>
    <row r="28936" spans="1:13" x14ac:dyDescent="0.3">
      <c r="A28936"/>
      <c r="B28936"/>
      <c r="C28936" s="29"/>
      <c r="D28936"/>
      <c r="E28936" s="44"/>
      <c r="F28936" s="29"/>
      <c r="G28936" s="45"/>
      <c r="L28936"/>
      <c r="M28936" s="46"/>
    </row>
    <row r="28937" spans="1:13" x14ac:dyDescent="0.3">
      <c r="A28937"/>
      <c r="B28937"/>
      <c r="C28937" s="29"/>
      <c r="D28937"/>
      <c r="E28937" s="44"/>
      <c r="F28937" s="29"/>
      <c r="G28937" s="45"/>
      <c r="L28937"/>
      <c r="M28937" s="46"/>
    </row>
    <row r="28938" spans="1:13" x14ac:dyDescent="0.3">
      <c r="A28938"/>
      <c r="B28938"/>
      <c r="C28938" s="29"/>
      <c r="D28938"/>
      <c r="E28938" s="44"/>
      <c r="F28938" s="29"/>
      <c r="G28938" s="45"/>
      <c r="L28938"/>
      <c r="M28938" s="46"/>
    </row>
    <row r="28939" spans="1:13" x14ac:dyDescent="0.3">
      <c r="A28939"/>
      <c r="B28939"/>
      <c r="C28939" s="29"/>
      <c r="D28939"/>
      <c r="E28939" s="44"/>
      <c r="F28939" s="29"/>
      <c r="G28939" s="45"/>
      <c r="L28939"/>
      <c r="M28939" s="46"/>
    </row>
    <row r="28940" spans="1:13" x14ac:dyDescent="0.3">
      <c r="A28940"/>
      <c r="B28940"/>
      <c r="C28940" s="29"/>
      <c r="D28940"/>
      <c r="E28940" s="44"/>
      <c r="F28940" s="29"/>
      <c r="G28940" s="45"/>
      <c r="L28940"/>
      <c r="M28940" s="46"/>
    </row>
    <row r="28941" spans="1:13" x14ac:dyDescent="0.3">
      <c r="A28941"/>
      <c r="B28941"/>
      <c r="C28941" s="29"/>
      <c r="D28941"/>
      <c r="E28941" s="44"/>
      <c r="F28941" s="29"/>
      <c r="G28941" s="45"/>
      <c r="L28941"/>
      <c r="M28941" s="46"/>
    </row>
    <row r="28942" spans="1:13" x14ac:dyDescent="0.3">
      <c r="A28942"/>
      <c r="B28942"/>
      <c r="C28942" s="29"/>
      <c r="D28942"/>
      <c r="E28942" s="44"/>
      <c r="F28942" s="29"/>
      <c r="G28942" s="45"/>
      <c r="L28942"/>
      <c r="M28942" s="46"/>
    </row>
    <row r="28943" spans="1:13" x14ac:dyDescent="0.3">
      <c r="A28943"/>
      <c r="B28943"/>
      <c r="C28943" s="29"/>
      <c r="D28943"/>
      <c r="E28943" s="44"/>
      <c r="F28943" s="29"/>
      <c r="G28943" s="45"/>
      <c r="L28943"/>
      <c r="M28943" s="46"/>
    </row>
    <row r="28944" spans="1:13" x14ac:dyDescent="0.3">
      <c r="A28944"/>
      <c r="B28944"/>
      <c r="C28944" s="29"/>
      <c r="D28944"/>
      <c r="E28944" s="44"/>
      <c r="F28944" s="29"/>
      <c r="G28944" s="45"/>
      <c r="L28944"/>
      <c r="M28944" s="46"/>
    </row>
    <row r="28945" spans="1:13" x14ac:dyDescent="0.3">
      <c r="A28945"/>
      <c r="B28945"/>
      <c r="C28945" s="29"/>
      <c r="D28945"/>
      <c r="E28945" s="44"/>
      <c r="F28945" s="29"/>
      <c r="G28945" s="45"/>
      <c r="L28945"/>
      <c r="M28945" s="46"/>
    </row>
    <row r="28946" spans="1:13" x14ac:dyDescent="0.3">
      <c r="A28946"/>
      <c r="B28946"/>
      <c r="C28946" s="29"/>
      <c r="D28946"/>
      <c r="E28946" s="44"/>
      <c r="F28946" s="29"/>
      <c r="G28946" s="45"/>
      <c r="L28946"/>
      <c r="M28946" s="46"/>
    </row>
    <row r="28947" spans="1:13" x14ac:dyDescent="0.3">
      <c r="A28947"/>
      <c r="B28947"/>
      <c r="C28947" s="29"/>
      <c r="D28947"/>
      <c r="E28947" s="44"/>
      <c r="F28947" s="29"/>
      <c r="G28947" s="45"/>
      <c r="L28947"/>
      <c r="M28947" s="46"/>
    </row>
    <row r="28948" spans="1:13" x14ac:dyDescent="0.3">
      <c r="A28948"/>
      <c r="B28948"/>
      <c r="C28948" s="29"/>
      <c r="D28948"/>
      <c r="E28948" s="44"/>
      <c r="F28948" s="29"/>
      <c r="G28948" s="45"/>
      <c r="L28948"/>
      <c r="M28948" s="46"/>
    </row>
    <row r="28949" spans="1:13" x14ac:dyDescent="0.3">
      <c r="A28949"/>
      <c r="B28949"/>
      <c r="C28949" s="29"/>
      <c r="D28949"/>
      <c r="E28949" s="44"/>
      <c r="F28949" s="29"/>
      <c r="G28949" s="45"/>
      <c r="L28949"/>
      <c r="M28949" s="46"/>
    </row>
    <row r="28950" spans="1:13" x14ac:dyDescent="0.3">
      <c r="A28950"/>
      <c r="B28950"/>
      <c r="C28950" s="29"/>
      <c r="D28950"/>
      <c r="E28950" s="44"/>
      <c r="F28950" s="29"/>
      <c r="G28950" s="45"/>
      <c r="L28950"/>
      <c r="M28950" s="46"/>
    </row>
    <row r="28951" spans="1:13" x14ac:dyDescent="0.3">
      <c r="A28951"/>
      <c r="B28951"/>
      <c r="C28951" s="29"/>
      <c r="D28951"/>
      <c r="E28951" s="44"/>
      <c r="F28951" s="29"/>
      <c r="G28951" s="45"/>
      <c r="L28951"/>
      <c r="M28951" s="46"/>
    </row>
    <row r="28952" spans="1:13" x14ac:dyDescent="0.3">
      <c r="A28952"/>
      <c r="B28952"/>
      <c r="C28952" s="29"/>
      <c r="D28952"/>
      <c r="E28952" s="44"/>
      <c r="F28952" s="29"/>
      <c r="G28952" s="45"/>
      <c r="L28952"/>
      <c r="M28952" s="46"/>
    </row>
    <row r="28953" spans="1:13" x14ac:dyDescent="0.3">
      <c r="A28953"/>
      <c r="B28953"/>
      <c r="C28953" s="29"/>
      <c r="D28953"/>
      <c r="E28953" s="44"/>
      <c r="F28953" s="29"/>
      <c r="G28953" s="45"/>
      <c r="L28953"/>
      <c r="M28953" s="46"/>
    </row>
    <row r="28954" spans="1:13" x14ac:dyDescent="0.3">
      <c r="A28954"/>
      <c r="B28954"/>
      <c r="C28954" s="29"/>
      <c r="D28954"/>
      <c r="E28954" s="44"/>
      <c r="F28954" s="29"/>
      <c r="G28954" s="45"/>
      <c r="L28954"/>
      <c r="M28954" s="46"/>
    </row>
    <row r="28955" spans="1:13" x14ac:dyDescent="0.3">
      <c r="A28955"/>
      <c r="B28955"/>
      <c r="C28955" s="29"/>
      <c r="D28955"/>
      <c r="E28955" s="44"/>
      <c r="F28955" s="29"/>
      <c r="G28955" s="45"/>
      <c r="L28955"/>
      <c r="M28955" s="46"/>
    </row>
    <row r="28956" spans="1:13" x14ac:dyDescent="0.3">
      <c r="A28956"/>
      <c r="B28956"/>
      <c r="C28956" s="29"/>
      <c r="D28956"/>
      <c r="E28956" s="44"/>
      <c r="F28956" s="29"/>
      <c r="G28956" s="45"/>
      <c r="L28956"/>
      <c r="M28956" s="46"/>
    </row>
    <row r="28957" spans="1:13" x14ac:dyDescent="0.3">
      <c r="A28957"/>
      <c r="B28957"/>
      <c r="C28957" s="29"/>
      <c r="D28957"/>
      <c r="E28957" s="44"/>
      <c r="F28957" s="29"/>
      <c r="G28957" s="45"/>
      <c r="L28957"/>
      <c r="M28957" s="46"/>
    </row>
    <row r="28958" spans="1:13" x14ac:dyDescent="0.3">
      <c r="A28958"/>
      <c r="B28958"/>
      <c r="C28958" s="29"/>
      <c r="D28958"/>
      <c r="E28958" s="44"/>
      <c r="F28958" s="29"/>
      <c r="G28958" s="45"/>
      <c r="L28958"/>
      <c r="M28958" s="46"/>
    </row>
    <row r="28959" spans="1:13" x14ac:dyDescent="0.3">
      <c r="A28959"/>
      <c r="B28959"/>
      <c r="C28959" s="29"/>
      <c r="D28959"/>
      <c r="E28959" s="44"/>
      <c r="F28959" s="29"/>
      <c r="G28959" s="45"/>
      <c r="L28959"/>
      <c r="M28959" s="46"/>
    </row>
    <row r="28960" spans="1:13" x14ac:dyDescent="0.3">
      <c r="A28960"/>
      <c r="B28960"/>
      <c r="C28960" s="29"/>
      <c r="D28960"/>
      <c r="E28960" s="44"/>
      <c r="F28960" s="29"/>
      <c r="G28960" s="45"/>
      <c r="L28960"/>
      <c r="M28960" s="46"/>
    </row>
    <row r="28961" spans="1:13" x14ac:dyDescent="0.3">
      <c r="A28961"/>
      <c r="B28961"/>
      <c r="C28961" s="29"/>
      <c r="D28961"/>
      <c r="E28961" s="44"/>
      <c r="F28961" s="29"/>
      <c r="G28961" s="45"/>
      <c r="L28961"/>
      <c r="M28961" s="46"/>
    </row>
    <row r="28962" spans="1:13" x14ac:dyDescent="0.3">
      <c r="A28962"/>
      <c r="B28962"/>
      <c r="C28962" s="29"/>
      <c r="D28962"/>
      <c r="E28962" s="44"/>
      <c r="F28962" s="29"/>
      <c r="G28962" s="45"/>
      <c r="L28962"/>
      <c r="M28962" s="46"/>
    </row>
    <row r="28963" spans="1:13" x14ac:dyDescent="0.3">
      <c r="A28963"/>
      <c r="B28963"/>
      <c r="C28963" s="29"/>
      <c r="D28963"/>
      <c r="E28963" s="44"/>
      <c r="F28963" s="29"/>
      <c r="G28963" s="45"/>
      <c r="L28963"/>
      <c r="M28963" s="46"/>
    </row>
    <row r="28964" spans="1:13" x14ac:dyDescent="0.3">
      <c r="A28964"/>
      <c r="B28964"/>
      <c r="C28964" s="29"/>
      <c r="D28964"/>
      <c r="E28964" s="44"/>
      <c r="F28964" s="29"/>
      <c r="G28964" s="45"/>
      <c r="L28964"/>
      <c r="M28964" s="46"/>
    </row>
    <row r="28965" spans="1:13" x14ac:dyDescent="0.3">
      <c r="A28965"/>
      <c r="B28965"/>
      <c r="C28965" s="29"/>
      <c r="D28965"/>
      <c r="E28965" s="44"/>
      <c r="F28965" s="29"/>
      <c r="G28965" s="45"/>
      <c r="L28965"/>
      <c r="M28965" s="46"/>
    </row>
    <row r="28966" spans="1:13" x14ac:dyDescent="0.3">
      <c r="A28966"/>
      <c r="B28966"/>
      <c r="C28966" s="29"/>
      <c r="D28966"/>
      <c r="E28966" s="44"/>
      <c r="F28966" s="29"/>
      <c r="G28966" s="45"/>
      <c r="L28966"/>
      <c r="M28966" s="46"/>
    </row>
    <row r="28967" spans="1:13" x14ac:dyDescent="0.3">
      <c r="A28967"/>
      <c r="B28967"/>
      <c r="C28967" s="29"/>
      <c r="D28967"/>
      <c r="E28967" s="44"/>
      <c r="F28967" s="29"/>
      <c r="G28967" s="45"/>
      <c r="L28967"/>
      <c r="M28967" s="46"/>
    </row>
    <row r="28968" spans="1:13" x14ac:dyDescent="0.3">
      <c r="A28968"/>
      <c r="B28968"/>
      <c r="C28968" s="29"/>
      <c r="D28968"/>
      <c r="E28968" s="44"/>
      <c r="F28968" s="29"/>
      <c r="G28968" s="45"/>
      <c r="L28968"/>
      <c r="M28968" s="46"/>
    </row>
    <row r="28969" spans="1:13" x14ac:dyDescent="0.3">
      <c r="A28969"/>
      <c r="B28969"/>
      <c r="C28969" s="29"/>
      <c r="D28969"/>
      <c r="E28969" s="44"/>
      <c r="F28969" s="29"/>
      <c r="G28969" s="45"/>
      <c r="L28969"/>
      <c r="M28969" s="46"/>
    </row>
    <row r="28970" spans="1:13" x14ac:dyDescent="0.3">
      <c r="A28970"/>
      <c r="B28970"/>
      <c r="C28970" s="29"/>
      <c r="D28970"/>
      <c r="E28970" s="44"/>
      <c r="F28970" s="29"/>
      <c r="G28970" s="45"/>
      <c r="L28970"/>
      <c r="M28970" s="46"/>
    </row>
    <row r="28971" spans="1:13" x14ac:dyDescent="0.3">
      <c r="A28971"/>
      <c r="B28971"/>
      <c r="C28971" s="29"/>
      <c r="D28971"/>
      <c r="E28971" s="44"/>
      <c r="F28971" s="29"/>
      <c r="G28971" s="45"/>
      <c r="L28971"/>
      <c r="M28971" s="46"/>
    </row>
    <row r="28972" spans="1:13" x14ac:dyDescent="0.3">
      <c r="A28972"/>
      <c r="B28972"/>
      <c r="C28972" s="29"/>
      <c r="D28972"/>
      <c r="E28972" s="44"/>
      <c r="F28972" s="29"/>
      <c r="G28972" s="45"/>
      <c r="L28972"/>
      <c r="M28972" s="46"/>
    </row>
    <row r="28973" spans="1:13" x14ac:dyDescent="0.3">
      <c r="A28973"/>
      <c r="B28973"/>
      <c r="C28973" s="29"/>
      <c r="D28973"/>
      <c r="E28973" s="44"/>
      <c r="F28973" s="29"/>
      <c r="G28973" s="45"/>
      <c r="L28973"/>
      <c r="M28973" s="46"/>
    </row>
    <row r="28974" spans="1:13" x14ac:dyDescent="0.3">
      <c r="A28974"/>
      <c r="B28974"/>
      <c r="C28974" s="29"/>
      <c r="D28974"/>
      <c r="E28974" s="44"/>
      <c r="F28974" s="29"/>
      <c r="G28974" s="45"/>
      <c r="L28974"/>
      <c r="M28974" s="46"/>
    </row>
    <row r="28975" spans="1:13" x14ac:dyDescent="0.3">
      <c r="A28975"/>
      <c r="B28975"/>
      <c r="C28975" s="29"/>
      <c r="D28975"/>
      <c r="E28975" s="44"/>
      <c r="F28975" s="29"/>
      <c r="G28975" s="45"/>
      <c r="L28975"/>
      <c r="M28975" s="46"/>
    </row>
    <row r="28976" spans="1:13" x14ac:dyDescent="0.3">
      <c r="A28976"/>
      <c r="B28976"/>
      <c r="C28976" s="29"/>
      <c r="D28976"/>
      <c r="E28976" s="44"/>
      <c r="F28976" s="29"/>
      <c r="G28976" s="45"/>
      <c r="L28976"/>
      <c r="M28976" s="46"/>
    </row>
    <row r="28977" spans="1:13" x14ac:dyDescent="0.3">
      <c r="A28977"/>
      <c r="B28977"/>
      <c r="C28977" s="29"/>
      <c r="D28977"/>
      <c r="E28977" s="44"/>
      <c r="F28977" s="29"/>
      <c r="G28977" s="45"/>
      <c r="L28977"/>
      <c r="M28977" s="46"/>
    </row>
    <row r="28978" spans="1:13" x14ac:dyDescent="0.3">
      <c r="A28978"/>
      <c r="B28978"/>
      <c r="C28978" s="29"/>
      <c r="D28978"/>
      <c r="E28978" s="44"/>
      <c r="F28978" s="29"/>
      <c r="G28978" s="45"/>
      <c r="L28978"/>
      <c r="M28978" s="46"/>
    </row>
    <row r="28979" spans="1:13" x14ac:dyDescent="0.3">
      <c r="A28979"/>
      <c r="B28979"/>
      <c r="C28979" s="29"/>
      <c r="D28979"/>
      <c r="E28979" s="44"/>
      <c r="F28979" s="29"/>
      <c r="G28979" s="45"/>
      <c r="L28979"/>
      <c r="M28979" s="46"/>
    </row>
    <row r="28980" spans="1:13" x14ac:dyDescent="0.3">
      <c r="A28980"/>
      <c r="B28980"/>
      <c r="C28980" s="29"/>
      <c r="D28980"/>
      <c r="E28980" s="44"/>
      <c r="F28980" s="29"/>
      <c r="G28980" s="45"/>
      <c r="L28980"/>
      <c r="M28980" s="46"/>
    </row>
    <row r="28981" spans="1:13" x14ac:dyDescent="0.3">
      <c r="A28981"/>
      <c r="B28981"/>
      <c r="C28981" s="29"/>
      <c r="D28981"/>
      <c r="E28981" s="44"/>
      <c r="F28981" s="29"/>
      <c r="G28981" s="45"/>
      <c r="L28981"/>
      <c r="M28981" s="46"/>
    </row>
    <row r="28982" spans="1:13" x14ac:dyDescent="0.3">
      <c r="A28982"/>
      <c r="B28982"/>
      <c r="C28982" s="29"/>
      <c r="D28982"/>
      <c r="E28982" s="44"/>
      <c r="F28982" s="29"/>
      <c r="G28982" s="45"/>
      <c r="L28982"/>
      <c r="M28982" s="46"/>
    </row>
    <row r="28983" spans="1:13" x14ac:dyDescent="0.3">
      <c r="A28983"/>
      <c r="B28983"/>
      <c r="C28983" s="29"/>
      <c r="D28983"/>
      <c r="E28983" s="44"/>
      <c r="F28983" s="29"/>
      <c r="G28983" s="45"/>
      <c r="L28983"/>
      <c r="M28983" s="46"/>
    </row>
    <row r="28984" spans="1:13" x14ac:dyDescent="0.3">
      <c r="A28984"/>
      <c r="B28984"/>
      <c r="C28984" s="29"/>
      <c r="D28984"/>
      <c r="E28984" s="44"/>
      <c r="F28984" s="29"/>
      <c r="G28984" s="45"/>
      <c r="L28984"/>
      <c r="M28984" s="46"/>
    </row>
    <row r="28985" spans="1:13" x14ac:dyDescent="0.3">
      <c r="A28985"/>
      <c r="B28985"/>
      <c r="C28985" s="29"/>
      <c r="D28985"/>
      <c r="E28985" s="44"/>
      <c r="F28985" s="29"/>
      <c r="G28985" s="45"/>
      <c r="L28985"/>
      <c r="M28985" s="46"/>
    </row>
    <row r="28986" spans="1:13" x14ac:dyDescent="0.3">
      <c r="A28986"/>
      <c r="B28986"/>
      <c r="C28986" s="29"/>
      <c r="D28986"/>
      <c r="E28986" s="44"/>
      <c r="F28986" s="29"/>
      <c r="G28986" s="45"/>
      <c r="L28986"/>
      <c r="M28986" s="46"/>
    </row>
    <row r="28987" spans="1:13" x14ac:dyDescent="0.3">
      <c r="A28987"/>
      <c r="B28987"/>
      <c r="C28987" s="29"/>
      <c r="D28987"/>
      <c r="E28987" s="44"/>
      <c r="F28987" s="29"/>
      <c r="G28987" s="45"/>
      <c r="L28987"/>
      <c r="M28987" s="46"/>
    </row>
    <row r="28988" spans="1:13" x14ac:dyDescent="0.3">
      <c r="A28988"/>
      <c r="B28988"/>
      <c r="C28988" s="29"/>
      <c r="D28988"/>
      <c r="E28988" s="44"/>
      <c r="F28988" s="29"/>
      <c r="G28988" s="45"/>
      <c r="L28988"/>
      <c r="M28988" s="46"/>
    </row>
    <row r="28989" spans="1:13" x14ac:dyDescent="0.3">
      <c r="A28989"/>
      <c r="B28989"/>
      <c r="C28989" s="29"/>
      <c r="D28989"/>
      <c r="E28989" s="44"/>
      <c r="F28989" s="29"/>
      <c r="G28989" s="45"/>
      <c r="L28989"/>
      <c r="M28989" s="46"/>
    </row>
    <row r="28990" spans="1:13" x14ac:dyDescent="0.3">
      <c r="A28990"/>
      <c r="B28990"/>
      <c r="C28990" s="29"/>
      <c r="D28990"/>
      <c r="E28990" s="44"/>
      <c r="F28990" s="29"/>
      <c r="G28990" s="45"/>
      <c r="L28990"/>
      <c r="M28990" s="46"/>
    </row>
    <row r="28991" spans="1:13" x14ac:dyDescent="0.3">
      <c r="A28991"/>
      <c r="B28991"/>
      <c r="C28991" s="29"/>
      <c r="D28991"/>
      <c r="E28991" s="44"/>
      <c r="F28991" s="29"/>
      <c r="G28991" s="45"/>
      <c r="L28991"/>
      <c r="M28991" s="46"/>
    </row>
    <row r="28992" spans="1:13" x14ac:dyDescent="0.3">
      <c r="A28992"/>
      <c r="B28992"/>
      <c r="C28992" s="29"/>
      <c r="D28992"/>
      <c r="E28992" s="44"/>
      <c r="F28992" s="29"/>
      <c r="G28992" s="45"/>
      <c r="L28992"/>
      <c r="M28992" s="46"/>
    </row>
    <row r="28993" spans="1:13" x14ac:dyDescent="0.3">
      <c r="A28993"/>
      <c r="B28993"/>
      <c r="C28993" s="29"/>
      <c r="D28993"/>
      <c r="E28993" s="44"/>
      <c r="F28993" s="29"/>
      <c r="G28993" s="45"/>
      <c r="L28993"/>
      <c r="M28993" s="46"/>
    </row>
    <row r="28994" spans="1:13" x14ac:dyDescent="0.3">
      <c r="A28994"/>
      <c r="B28994"/>
      <c r="C28994" s="29"/>
      <c r="D28994"/>
      <c r="E28994" s="44"/>
      <c r="F28994" s="29"/>
      <c r="G28994" s="45"/>
      <c r="L28994"/>
      <c r="M28994" s="46"/>
    </row>
    <row r="28995" spans="1:13" x14ac:dyDescent="0.3">
      <c r="A28995"/>
      <c r="B28995"/>
      <c r="C28995" s="29"/>
      <c r="D28995"/>
      <c r="E28995" s="44"/>
      <c r="F28995" s="29"/>
      <c r="G28995" s="45"/>
      <c r="L28995"/>
      <c r="M28995" s="46"/>
    </row>
    <row r="28996" spans="1:13" x14ac:dyDescent="0.3">
      <c r="A28996"/>
      <c r="B28996"/>
      <c r="C28996" s="29"/>
      <c r="D28996"/>
      <c r="E28996" s="44"/>
      <c r="F28996" s="29"/>
      <c r="G28996" s="45"/>
      <c r="L28996"/>
      <c r="M28996" s="46"/>
    </row>
    <row r="28997" spans="1:13" x14ac:dyDescent="0.3">
      <c r="A28997"/>
      <c r="B28997"/>
      <c r="C28997" s="29"/>
      <c r="D28997"/>
      <c r="E28997" s="44"/>
      <c r="F28997" s="29"/>
      <c r="G28997" s="45"/>
      <c r="L28997"/>
      <c r="M28997" s="46"/>
    </row>
    <row r="28998" spans="1:13" x14ac:dyDescent="0.3">
      <c r="A28998"/>
      <c r="B28998"/>
      <c r="C28998" s="29"/>
      <c r="D28998"/>
      <c r="E28998" s="44"/>
      <c r="F28998" s="29"/>
      <c r="G28998" s="45"/>
      <c r="L28998"/>
      <c r="M28998" s="46"/>
    </row>
    <row r="28999" spans="1:13" x14ac:dyDescent="0.3">
      <c r="A28999"/>
      <c r="B28999"/>
      <c r="C28999" s="29"/>
      <c r="D28999"/>
      <c r="E28999" s="44"/>
      <c r="F28999" s="29"/>
      <c r="G28999" s="45"/>
      <c r="L28999"/>
      <c r="M28999" s="46"/>
    </row>
    <row r="29000" spans="1:13" x14ac:dyDescent="0.3">
      <c r="A29000"/>
      <c r="B29000"/>
      <c r="C29000" s="29"/>
      <c r="D29000"/>
      <c r="E29000" s="44"/>
      <c r="F29000" s="29"/>
      <c r="G29000" s="45"/>
      <c r="L29000"/>
      <c r="M29000" s="46"/>
    </row>
    <row r="29001" spans="1:13" x14ac:dyDescent="0.3">
      <c r="A29001"/>
      <c r="B29001"/>
      <c r="C29001" s="29"/>
      <c r="D29001"/>
      <c r="E29001" s="44"/>
      <c r="F29001" s="29"/>
      <c r="G29001" s="45"/>
      <c r="L29001"/>
      <c r="M29001" s="46"/>
    </row>
    <row r="29002" spans="1:13" x14ac:dyDescent="0.3">
      <c r="A29002"/>
      <c r="B29002"/>
      <c r="C29002" s="29"/>
      <c r="D29002"/>
      <c r="E29002" s="44"/>
      <c r="F29002" s="29"/>
      <c r="G29002" s="45"/>
      <c r="L29002"/>
      <c r="M29002" s="46"/>
    </row>
    <row r="29003" spans="1:13" x14ac:dyDescent="0.3">
      <c r="A29003"/>
      <c r="B29003"/>
      <c r="C29003" s="29"/>
      <c r="D29003"/>
      <c r="E29003" s="44"/>
      <c r="F29003" s="29"/>
      <c r="G29003" s="45"/>
      <c r="L29003"/>
      <c r="M29003" s="46"/>
    </row>
    <row r="29004" spans="1:13" x14ac:dyDescent="0.3">
      <c r="A29004"/>
      <c r="B29004"/>
      <c r="C29004" s="29"/>
      <c r="D29004"/>
      <c r="E29004" s="44"/>
      <c r="F29004" s="29"/>
      <c r="G29004" s="45"/>
      <c r="L29004"/>
      <c r="M29004" s="46"/>
    </row>
    <row r="29005" spans="1:13" x14ac:dyDescent="0.3">
      <c r="A29005"/>
      <c r="B29005"/>
      <c r="C29005" s="29"/>
      <c r="D29005"/>
      <c r="E29005" s="44"/>
      <c r="F29005" s="29"/>
      <c r="G29005" s="45"/>
      <c r="L29005"/>
      <c r="M29005" s="46"/>
    </row>
    <row r="29006" spans="1:13" x14ac:dyDescent="0.3">
      <c r="A29006"/>
      <c r="B29006"/>
      <c r="C29006" s="29"/>
      <c r="D29006"/>
      <c r="E29006" s="44"/>
      <c r="F29006" s="29"/>
      <c r="G29006" s="45"/>
      <c r="L29006"/>
      <c r="M29006" s="46"/>
    </row>
    <row r="29007" spans="1:13" x14ac:dyDescent="0.3">
      <c r="A29007"/>
      <c r="B29007"/>
      <c r="C29007" s="29"/>
      <c r="D29007"/>
      <c r="E29007" s="44"/>
      <c r="F29007" s="29"/>
      <c r="G29007" s="45"/>
      <c r="L29007"/>
      <c r="M29007" s="46"/>
    </row>
    <row r="29008" spans="1:13" x14ac:dyDescent="0.3">
      <c r="A29008"/>
      <c r="B29008"/>
      <c r="C29008" s="29"/>
      <c r="D29008"/>
      <c r="E29008" s="44"/>
      <c r="F29008" s="29"/>
      <c r="G29008" s="45"/>
      <c r="L29008"/>
      <c r="M29008" s="46"/>
    </row>
    <row r="29009" spans="1:13" x14ac:dyDescent="0.3">
      <c r="A29009"/>
      <c r="B29009"/>
      <c r="C29009" s="29"/>
      <c r="D29009"/>
      <c r="E29009" s="44"/>
      <c r="F29009" s="29"/>
      <c r="G29009" s="45"/>
      <c r="L29009"/>
      <c r="M29009" s="46"/>
    </row>
    <row r="29010" spans="1:13" x14ac:dyDescent="0.3">
      <c r="A29010"/>
      <c r="B29010"/>
      <c r="C29010" s="29"/>
      <c r="D29010"/>
      <c r="E29010" s="44"/>
      <c r="F29010" s="29"/>
      <c r="G29010" s="45"/>
      <c r="L29010"/>
      <c r="M29010" s="46"/>
    </row>
    <row r="29011" spans="1:13" x14ac:dyDescent="0.3">
      <c r="A29011"/>
      <c r="B29011"/>
      <c r="C29011" s="29"/>
      <c r="D29011"/>
      <c r="E29011" s="44"/>
      <c r="F29011" s="29"/>
      <c r="G29011" s="45"/>
      <c r="L29011"/>
      <c r="M29011" s="46"/>
    </row>
    <row r="29012" spans="1:13" x14ac:dyDescent="0.3">
      <c r="A29012"/>
      <c r="B29012"/>
      <c r="C29012" s="29"/>
      <c r="D29012"/>
      <c r="E29012" s="44"/>
      <c r="F29012" s="29"/>
      <c r="G29012" s="45"/>
      <c r="L29012"/>
      <c r="M29012" s="46"/>
    </row>
    <row r="29013" spans="1:13" x14ac:dyDescent="0.3">
      <c r="A29013"/>
      <c r="B29013"/>
      <c r="C29013" s="29"/>
      <c r="D29013"/>
      <c r="E29013" s="44"/>
      <c r="F29013" s="29"/>
      <c r="G29013" s="45"/>
      <c r="L29013"/>
      <c r="M29013" s="46"/>
    </row>
    <row r="29014" spans="1:13" x14ac:dyDescent="0.3">
      <c r="A29014"/>
      <c r="B29014"/>
      <c r="C29014" s="29"/>
      <c r="D29014"/>
      <c r="E29014" s="44"/>
      <c r="F29014" s="29"/>
      <c r="G29014" s="45"/>
      <c r="L29014"/>
      <c r="M29014" s="46"/>
    </row>
    <row r="29015" spans="1:13" x14ac:dyDescent="0.3">
      <c r="A29015"/>
      <c r="B29015"/>
      <c r="C29015" s="29"/>
      <c r="D29015"/>
      <c r="E29015" s="44"/>
      <c r="F29015" s="29"/>
      <c r="G29015" s="45"/>
      <c r="L29015"/>
      <c r="M29015" s="46"/>
    </row>
    <row r="29016" spans="1:13" x14ac:dyDescent="0.3">
      <c r="A29016"/>
      <c r="B29016"/>
      <c r="C29016" s="29"/>
      <c r="D29016"/>
      <c r="E29016" s="44"/>
      <c r="F29016" s="29"/>
      <c r="G29016" s="45"/>
      <c r="L29016"/>
      <c r="M29016" s="46"/>
    </row>
    <row r="29017" spans="1:13" x14ac:dyDescent="0.3">
      <c r="A29017"/>
      <c r="B29017"/>
      <c r="C29017" s="29"/>
      <c r="D29017"/>
      <c r="E29017" s="44"/>
      <c r="F29017" s="29"/>
      <c r="G29017" s="45"/>
      <c r="L29017"/>
      <c r="M29017" s="46"/>
    </row>
    <row r="29018" spans="1:13" x14ac:dyDescent="0.3">
      <c r="A29018"/>
      <c r="B29018"/>
      <c r="C29018" s="29"/>
      <c r="D29018"/>
      <c r="E29018" s="44"/>
      <c r="F29018" s="29"/>
      <c r="G29018" s="45"/>
      <c r="L29018"/>
      <c r="M29018" s="46"/>
    </row>
    <row r="29019" spans="1:13" x14ac:dyDescent="0.3">
      <c r="A29019"/>
      <c r="B29019"/>
      <c r="C29019" s="29"/>
      <c r="D29019"/>
      <c r="E29019" s="44"/>
      <c r="F29019" s="29"/>
      <c r="G29019" s="45"/>
      <c r="L29019"/>
      <c r="M29019" s="46"/>
    </row>
    <row r="29020" spans="1:13" x14ac:dyDescent="0.3">
      <c r="A29020"/>
      <c r="B29020"/>
      <c r="C29020" s="29"/>
      <c r="D29020"/>
      <c r="E29020" s="44"/>
      <c r="F29020" s="29"/>
      <c r="G29020" s="45"/>
      <c r="L29020"/>
      <c r="M29020" s="46"/>
    </row>
    <row r="29021" spans="1:13" x14ac:dyDescent="0.3">
      <c r="A29021"/>
      <c r="B29021"/>
      <c r="C29021" s="29"/>
      <c r="D29021"/>
      <c r="E29021" s="44"/>
      <c r="F29021" s="29"/>
      <c r="G29021" s="45"/>
      <c r="L29021"/>
      <c r="M29021" s="46"/>
    </row>
    <row r="29022" spans="1:13" x14ac:dyDescent="0.3">
      <c r="A29022"/>
      <c r="B29022"/>
      <c r="C29022" s="29"/>
      <c r="D29022"/>
      <c r="E29022" s="44"/>
      <c r="F29022" s="29"/>
      <c r="G29022" s="45"/>
      <c r="L29022"/>
      <c r="M29022" s="46"/>
    </row>
    <row r="29023" spans="1:13" x14ac:dyDescent="0.3">
      <c r="A29023"/>
      <c r="B29023"/>
      <c r="C29023" s="29"/>
      <c r="D29023"/>
      <c r="E29023" s="44"/>
      <c r="F29023" s="29"/>
      <c r="G29023" s="45"/>
      <c r="L29023"/>
      <c r="M29023" s="46"/>
    </row>
    <row r="29024" spans="1:13" x14ac:dyDescent="0.3">
      <c r="A29024"/>
      <c r="B29024"/>
      <c r="C29024" s="29"/>
      <c r="D29024"/>
      <c r="E29024" s="44"/>
      <c r="F29024" s="29"/>
      <c r="G29024" s="45"/>
      <c r="L29024"/>
      <c r="M29024" s="46"/>
    </row>
    <row r="29025" spans="1:13" x14ac:dyDescent="0.3">
      <c r="A29025"/>
      <c r="B29025"/>
      <c r="C29025" s="29"/>
      <c r="D29025"/>
      <c r="E29025" s="44"/>
      <c r="F29025" s="29"/>
      <c r="G29025" s="45"/>
      <c r="L29025"/>
      <c r="M29025" s="46"/>
    </row>
    <row r="29026" spans="1:13" x14ac:dyDescent="0.3">
      <c r="A29026"/>
      <c r="B29026"/>
      <c r="C29026" s="29"/>
      <c r="D29026"/>
      <c r="E29026" s="44"/>
      <c r="F29026" s="29"/>
      <c r="G29026" s="45"/>
      <c r="L29026"/>
      <c r="M29026" s="46"/>
    </row>
    <row r="29027" spans="1:13" x14ac:dyDescent="0.3">
      <c r="A29027"/>
      <c r="B29027"/>
      <c r="C29027" s="29"/>
      <c r="D29027"/>
      <c r="E29027" s="44"/>
      <c r="F29027" s="29"/>
      <c r="G29027" s="45"/>
      <c r="L29027"/>
      <c r="M29027" s="46"/>
    </row>
    <row r="29028" spans="1:13" x14ac:dyDescent="0.3">
      <c r="A29028"/>
      <c r="B29028"/>
      <c r="C29028" s="29"/>
      <c r="D29028"/>
      <c r="E29028" s="44"/>
      <c r="F29028" s="29"/>
      <c r="G29028" s="45"/>
      <c r="L29028"/>
      <c r="M29028" s="46"/>
    </row>
    <row r="29029" spans="1:13" x14ac:dyDescent="0.3">
      <c r="A29029"/>
      <c r="B29029"/>
      <c r="C29029" s="29"/>
      <c r="D29029"/>
      <c r="E29029" s="44"/>
      <c r="F29029" s="29"/>
      <c r="G29029" s="45"/>
      <c r="L29029"/>
      <c r="M29029" s="46"/>
    </row>
    <row r="29030" spans="1:13" x14ac:dyDescent="0.3">
      <c r="A29030"/>
      <c r="B29030"/>
      <c r="C29030" s="29"/>
      <c r="D29030"/>
      <c r="E29030" s="44"/>
      <c r="F29030" s="29"/>
      <c r="G29030" s="45"/>
      <c r="L29030"/>
      <c r="M29030" s="46"/>
    </row>
    <row r="29031" spans="1:13" x14ac:dyDescent="0.3">
      <c r="A29031"/>
      <c r="B29031"/>
      <c r="C29031" s="29"/>
      <c r="D29031"/>
      <c r="E29031" s="44"/>
      <c r="F29031" s="29"/>
      <c r="G29031" s="45"/>
      <c r="L29031"/>
      <c r="M29031" s="46"/>
    </row>
    <row r="29032" spans="1:13" x14ac:dyDescent="0.3">
      <c r="A29032"/>
      <c r="B29032"/>
      <c r="C29032" s="29"/>
      <c r="D29032"/>
      <c r="E29032" s="44"/>
      <c r="F29032" s="29"/>
      <c r="G29032" s="45"/>
      <c r="L29032"/>
      <c r="M29032" s="46"/>
    </row>
    <row r="29033" spans="1:13" x14ac:dyDescent="0.3">
      <c r="A29033"/>
      <c r="B29033"/>
      <c r="C29033" s="29"/>
      <c r="D29033"/>
      <c r="E29033" s="44"/>
      <c r="F29033" s="29"/>
      <c r="G29033" s="45"/>
      <c r="L29033"/>
      <c r="M29033" s="46"/>
    </row>
    <row r="29034" spans="1:13" x14ac:dyDescent="0.3">
      <c r="A29034"/>
      <c r="B29034"/>
      <c r="C29034" s="29"/>
      <c r="D29034"/>
      <c r="E29034" s="44"/>
      <c r="F29034" s="29"/>
      <c r="G29034" s="45"/>
      <c r="L29034"/>
      <c r="M29034" s="46"/>
    </row>
    <row r="29035" spans="1:13" x14ac:dyDescent="0.3">
      <c r="A29035"/>
      <c r="B29035"/>
      <c r="C29035" s="29"/>
      <c r="D29035"/>
      <c r="E29035" s="44"/>
      <c r="F29035" s="29"/>
      <c r="G29035" s="45"/>
      <c r="L29035"/>
      <c r="M29035" s="46"/>
    </row>
    <row r="29036" spans="1:13" x14ac:dyDescent="0.3">
      <c r="A29036"/>
      <c r="B29036"/>
      <c r="C29036" s="29"/>
      <c r="D29036"/>
      <c r="E29036" s="44"/>
      <c r="F29036" s="29"/>
      <c r="G29036" s="45"/>
      <c r="L29036"/>
      <c r="M29036" s="46"/>
    </row>
    <row r="29037" spans="1:13" x14ac:dyDescent="0.3">
      <c r="A29037"/>
      <c r="B29037"/>
      <c r="C29037" s="29"/>
      <c r="D29037"/>
      <c r="E29037" s="44"/>
      <c r="F29037" s="29"/>
      <c r="G29037" s="45"/>
      <c r="L29037"/>
      <c r="M29037" s="46"/>
    </row>
    <row r="29038" spans="1:13" x14ac:dyDescent="0.3">
      <c r="A29038"/>
      <c r="B29038"/>
      <c r="C29038" s="29"/>
      <c r="D29038"/>
      <c r="E29038" s="44"/>
      <c r="F29038" s="29"/>
      <c r="G29038" s="45"/>
      <c r="L29038"/>
      <c r="M29038" s="46"/>
    </row>
    <row r="29039" spans="1:13" x14ac:dyDescent="0.3">
      <c r="A29039"/>
      <c r="B29039"/>
      <c r="C29039" s="29"/>
      <c r="D29039"/>
      <c r="E29039" s="44"/>
      <c r="F29039" s="29"/>
      <c r="G29039" s="45"/>
      <c r="L29039"/>
      <c r="M29039" s="46"/>
    </row>
    <row r="29040" spans="1:13" x14ac:dyDescent="0.3">
      <c r="A29040"/>
      <c r="B29040"/>
      <c r="C29040" s="29"/>
      <c r="D29040"/>
      <c r="E29040" s="44"/>
      <c r="F29040" s="29"/>
      <c r="G29040" s="45"/>
      <c r="L29040"/>
      <c r="M29040" s="46"/>
    </row>
    <row r="29041" spans="1:13" x14ac:dyDescent="0.3">
      <c r="A29041"/>
      <c r="B29041"/>
      <c r="C29041" s="29"/>
      <c r="D29041"/>
      <c r="E29041" s="44"/>
      <c r="F29041" s="29"/>
      <c r="G29041" s="45"/>
      <c r="L29041"/>
      <c r="M29041" s="46"/>
    </row>
    <row r="29042" spans="1:13" x14ac:dyDescent="0.3">
      <c r="A29042"/>
      <c r="B29042"/>
      <c r="C29042" s="29"/>
      <c r="D29042"/>
      <c r="E29042" s="44"/>
      <c r="F29042" s="29"/>
      <c r="G29042" s="45"/>
      <c r="L29042"/>
      <c r="M29042" s="46"/>
    </row>
    <row r="29043" spans="1:13" x14ac:dyDescent="0.3">
      <c r="A29043"/>
      <c r="B29043"/>
      <c r="C29043" s="29"/>
      <c r="D29043"/>
      <c r="E29043" s="44"/>
      <c r="F29043" s="29"/>
      <c r="G29043" s="45"/>
      <c r="L29043"/>
      <c r="M29043" s="46"/>
    </row>
    <row r="29044" spans="1:13" x14ac:dyDescent="0.3">
      <c r="A29044"/>
      <c r="B29044"/>
      <c r="C29044" s="29"/>
      <c r="D29044"/>
      <c r="E29044" s="44"/>
      <c r="F29044" s="29"/>
      <c r="G29044" s="45"/>
      <c r="L29044"/>
      <c r="M29044" s="46"/>
    </row>
    <row r="29045" spans="1:13" x14ac:dyDescent="0.3">
      <c r="A29045"/>
      <c r="B29045"/>
      <c r="C29045" s="29"/>
      <c r="D29045"/>
      <c r="E29045" s="44"/>
      <c r="F29045" s="29"/>
      <c r="G29045" s="45"/>
      <c r="L29045"/>
      <c r="M29045" s="46"/>
    </row>
    <row r="29046" spans="1:13" x14ac:dyDescent="0.3">
      <c r="A29046"/>
      <c r="B29046"/>
      <c r="C29046" s="29"/>
      <c r="D29046"/>
      <c r="E29046" s="44"/>
      <c r="F29046" s="29"/>
      <c r="G29046" s="45"/>
      <c r="L29046"/>
      <c r="M29046" s="46"/>
    </row>
    <row r="29047" spans="1:13" x14ac:dyDescent="0.3">
      <c r="A29047"/>
      <c r="B29047"/>
      <c r="C29047" s="29"/>
      <c r="D29047"/>
      <c r="E29047" s="44"/>
      <c r="F29047" s="29"/>
      <c r="G29047" s="45"/>
      <c r="L29047"/>
      <c r="M29047" s="46"/>
    </row>
    <row r="29048" spans="1:13" x14ac:dyDescent="0.3">
      <c r="A29048"/>
      <c r="B29048"/>
      <c r="C29048" s="29"/>
      <c r="D29048"/>
      <c r="E29048" s="44"/>
      <c r="F29048" s="29"/>
      <c r="G29048" s="45"/>
      <c r="L29048"/>
      <c r="M29048" s="46"/>
    </row>
    <row r="29049" spans="1:13" x14ac:dyDescent="0.3">
      <c r="A29049"/>
      <c r="B29049"/>
      <c r="C29049" s="29"/>
      <c r="D29049"/>
      <c r="E29049" s="44"/>
      <c r="F29049" s="29"/>
      <c r="G29049" s="45"/>
      <c r="L29049"/>
      <c r="M29049" s="46"/>
    </row>
    <row r="29050" spans="1:13" x14ac:dyDescent="0.3">
      <c r="A29050"/>
      <c r="B29050"/>
      <c r="C29050" s="29"/>
      <c r="D29050"/>
      <c r="E29050" s="44"/>
      <c r="F29050" s="29"/>
      <c r="G29050" s="45"/>
      <c r="L29050"/>
      <c r="M29050" s="46"/>
    </row>
    <row r="29051" spans="1:13" x14ac:dyDescent="0.3">
      <c r="A29051"/>
      <c r="B29051"/>
      <c r="C29051" s="29"/>
      <c r="D29051"/>
      <c r="E29051" s="44"/>
      <c r="F29051" s="29"/>
      <c r="G29051" s="45"/>
      <c r="L29051"/>
      <c r="M29051" s="46"/>
    </row>
    <row r="29052" spans="1:13" x14ac:dyDescent="0.3">
      <c r="A29052"/>
      <c r="B29052"/>
      <c r="C29052" s="29"/>
      <c r="D29052"/>
      <c r="E29052" s="44"/>
      <c r="F29052" s="29"/>
      <c r="G29052" s="45"/>
      <c r="L29052"/>
      <c r="M29052" s="46"/>
    </row>
    <row r="29053" spans="1:13" x14ac:dyDescent="0.3">
      <c r="A29053"/>
      <c r="B29053"/>
      <c r="C29053" s="29"/>
      <c r="D29053"/>
      <c r="E29053" s="44"/>
      <c r="F29053" s="29"/>
      <c r="G29053" s="45"/>
      <c r="L29053"/>
      <c r="M29053" s="46"/>
    </row>
    <row r="29054" spans="1:13" x14ac:dyDescent="0.3">
      <c r="A29054"/>
      <c r="B29054"/>
      <c r="C29054" s="29"/>
      <c r="D29054"/>
      <c r="E29054" s="44"/>
      <c r="F29054" s="29"/>
      <c r="G29054" s="45"/>
      <c r="L29054"/>
      <c r="M29054" s="46"/>
    </row>
    <row r="29055" spans="1:13" x14ac:dyDescent="0.3">
      <c r="A29055"/>
      <c r="B29055"/>
      <c r="C29055" s="29"/>
      <c r="D29055"/>
      <c r="E29055" s="44"/>
      <c r="F29055" s="29"/>
      <c r="G29055" s="45"/>
      <c r="L29055"/>
      <c r="M29055" s="46"/>
    </row>
    <row r="29056" spans="1:13" x14ac:dyDescent="0.3">
      <c r="A29056"/>
      <c r="B29056"/>
      <c r="C29056" s="29"/>
      <c r="D29056"/>
      <c r="E29056" s="44"/>
      <c r="F29056" s="29"/>
      <c r="G29056" s="45"/>
      <c r="L29056"/>
      <c r="M29056" s="46"/>
    </row>
    <row r="29057" spans="1:13" x14ac:dyDescent="0.3">
      <c r="A29057"/>
      <c r="B29057"/>
      <c r="C29057" s="29"/>
      <c r="D29057"/>
      <c r="E29057" s="44"/>
      <c r="F29057" s="29"/>
      <c r="G29057" s="45"/>
      <c r="L29057"/>
      <c r="M29057" s="46"/>
    </row>
    <row r="29058" spans="1:13" x14ac:dyDescent="0.3">
      <c r="A29058"/>
      <c r="B29058"/>
      <c r="C29058" s="29"/>
      <c r="D29058"/>
      <c r="E29058" s="44"/>
      <c r="F29058" s="29"/>
      <c r="G29058" s="45"/>
      <c r="L29058"/>
      <c r="M29058" s="46"/>
    </row>
    <row r="29059" spans="1:13" x14ac:dyDescent="0.3">
      <c r="A29059"/>
      <c r="B29059"/>
      <c r="C29059" s="29"/>
      <c r="D29059"/>
      <c r="E29059" s="44"/>
      <c r="F29059" s="29"/>
      <c r="G29059" s="45"/>
      <c r="L29059"/>
      <c r="M29059" s="46"/>
    </row>
    <row r="29060" spans="1:13" x14ac:dyDescent="0.3">
      <c r="A29060"/>
      <c r="B29060"/>
      <c r="C29060" s="29"/>
      <c r="D29060"/>
      <c r="E29060" s="44"/>
      <c r="F29060" s="29"/>
      <c r="G29060" s="45"/>
      <c r="L29060"/>
      <c r="M29060" s="46"/>
    </row>
    <row r="29061" spans="1:13" x14ac:dyDescent="0.3">
      <c r="A29061"/>
      <c r="B29061"/>
      <c r="C29061" s="29"/>
      <c r="D29061"/>
      <c r="E29061" s="44"/>
      <c r="F29061" s="29"/>
      <c r="G29061" s="45"/>
      <c r="L29061"/>
      <c r="M29061" s="46"/>
    </row>
    <row r="29062" spans="1:13" x14ac:dyDescent="0.3">
      <c r="A29062"/>
      <c r="B29062"/>
      <c r="C29062" s="29"/>
      <c r="D29062"/>
      <c r="E29062" s="44"/>
      <c r="F29062" s="29"/>
      <c r="G29062" s="45"/>
      <c r="L29062"/>
      <c r="M29062" s="46"/>
    </row>
    <row r="29063" spans="1:13" x14ac:dyDescent="0.3">
      <c r="A29063"/>
      <c r="B29063"/>
      <c r="C29063" s="29"/>
      <c r="D29063"/>
      <c r="E29063" s="44"/>
      <c r="F29063" s="29"/>
      <c r="G29063" s="45"/>
      <c r="L29063"/>
      <c r="M29063" s="46"/>
    </row>
    <row r="29064" spans="1:13" x14ac:dyDescent="0.3">
      <c r="A29064"/>
      <c r="B29064"/>
      <c r="C29064" s="29"/>
      <c r="D29064"/>
      <c r="E29064" s="44"/>
      <c r="F29064" s="29"/>
      <c r="G29064" s="45"/>
      <c r="L29064"/>
      <c r="M29064" s="46"/>
    </row>
    <row r="29065" spans="1:13" x14ac:dyDescent="0.3">
      <c r="A29065"/>
      <c r="B29065"/>
      <c r="C29065" s="29"/>
      <c r="D29065"/>
      <c r="E29065" s="44"/>
      <c r="F29065" s="29"/>
      <c r="G29065" s="45"/>
      <c r="L29065"/>
      <c r="M29065" s="46"/>
    </row>
    <row r="29066" spans="1:13" x14ac:dyDescent="0.3">
      <c r="A29066"/>
      <c r="B29066"/>
      <c r="C29066" s="29"/>
      <c r="D29066"/>
      <c r="E29066" s="44"/>
      <c r="F29066" s="29"/>
      <c r="G29066" s="45"/>
      <c r="L29066"/>
      <c r="M29066" s="46"/>
    </row>
    <row r="29067" spans="1:13" x14ac:dyDescent="0.3">
      <c r="A29067"/>
      <c r="B29067"/>
      <c r="C29067" s="29"/>
      <c r="D29067"/>
      <c r="E29067" s="44"/>
      <c r="F29067" s="29"/>
      <c r="G29067" s="45"/>
      <c r="L29067"/>
      <c r="M29067" s="46"/>
    </row>
    <row r="29068" spans="1:13" x14ac:dyDescent="0.3">
      <c r="A29068"/>
      <c r="B29068"/>
      <c r="C29068" s="29"/>
      <c r="D29068"/>
      <c r="E29068" s="44"/>
      <c r="F29068" s="29"/>
      <c r="G29068" s="45"/>
      <c r="L29068"/>
      <c r="M29068" s="46"/>
    </row>
    <row r="29069" spans="1:13" x14ac:dyDescent="0.3">
      <c r="A29069"/>
      <c r="B29069"/>
      <c r="C29069" s="29"/>
      <c r="D29069"/>
      <c r="E29069" s="44"/>
      <c r="F29069" s="29"/>
      <c r="G29069" s="45"/>
      <c r="L29069"/>
      <c r="M29069" s="46"/>
    </row>
    <row r="29070" spans="1:13" x14ac:dyDescent="0.3">
      <c r="A29070"/>
      <c r="B29070"/>
      <c r="C29070" s="29"/>
      <c r="D29070"/>
      <c r="E29070" s="44"/>
      <c r="F29070" s="29"/>
      <c r="G29070" s="45"/>
      <c r="L29070"/>
      <c r="M29070" s="46"/>
    </row>
    <row r="29071" spans="1:13" x14ac:dyDescent="0.3">
      <c r="A29071"/>
      <c r="B29071"/>
      <c r="C29071" s="29"/>
      <c r="D29071"/>
      <c r="E29071" s="44"/>
      <c r="F29071" s="29"/>
      <c r="G29071" s="45"/>
      <c r="L29071"/>
      <c r="M29071" s="46"/>
    </row>
    <row r="29072" spans="1:13" x14ac:dyDescent="0.3">
      <c r="A29072"/>
      <c r="B29072"/>
      <c r="C29072" s="29"/>
      <c r="D29072"/>
      <c r="E29072" s="44"/>
      <c r="F29072" s="29"/>
      <c r="G29072" s="45"/>
      <c r="L29072"/>
      <c r="M29072" s="46"/>
    </row>
    <row r="29073" spans="1:13" x14ac:dyDescent="0.3">
      <c r="A29073"/>
      <c r="B29073"/>
      <c r="C29073" s="29"/>
      <c r="D29073"/>
      <c r="E29073" s="44"/>
      <c r="F29073" s="29"/>
      <c r="G29073" s="45"/>
      <c r="L29073"/>
      <c r="M29073" s="46"/>
    </row>
    <row r="29074" spans="1:13" x14ac:dyDescent="0.3">
      <c r="A29074"/>
      <c r="B29074"/>
      <c r="C29074" s="29"/>
      <c r="D29074"/>
      <c r="E29074" s="44"/>
      <c r="F29074" s="29"/>
      <c r="G29074" s="45"/>
      <c r="L29074"/>
      <c r="M29074" s="46"/>
    </row>
    <row r="29075" spans="1:13" x14ac:dyDescent="0.3">
      <c r="A29075"/>
      <c r="B29075"/>
      <c r="C29075" s="29"/>
      <c r="D29075"/>
      <c r="E29075" s="44"/>
      <c r="F29075" s="29"/>
      <c r="G29075" s="45"/>
      <c r="L29075"/>
      <c r="M29075" s="46"/>
    </row>
    <row r="29076" spans="1:13" x14ac:dyDescent="0.3">
      <c r="A29076"/>
      <c r="B29076"/>
      <c r="C29076" s="29"/>
      <c r="D29076"/>
      <c r="E29076" s="44"/>
      <c r="F29076" s="29"/>
      <c r="G29076" s="45"/>
      <c r="L29076"/>
      <c r="M29076" s="46"/>
    </row>
    <row r="29077" spans="1:13" x14ac:dyDescent="0.3">
      <c r="A29077"/>
      <c r="B29077"/>
      <c r="C29077" s="29"/>
      <c r="D29077"/>
      <c r="E29077" s="44"/>
      <c r="F29077" s="29"/>
      <c r="G29077" s="45"/>
      <c r="L29077"/>
      <c r="M29077" s="46"/>
    </row>
    <row r="29078" spans="1:13" x14ac:dyDescent="0.3">
      <c r="A29078"/>
      <c r="B29078"/>
      <c r="C29078" s="29"/>
      <c r="D29078"/>
      <c r="E29078" s="44"/>
      <c r="F29078" s="29"/>
      <c r="G29078" s="45"/>
      <c r="L29078"/>
      <c r="M29078" s="46"/>
    </row>
    <row r="29079" spans="1:13" x14ac:dyDescent="0.3">
      <c r="A29079"/>
      <c r="B29079"/>
      <c r="C29079" s="29"/>
      <c r="D29079"/>
      <c r="E29079" s="44"/>
      <c r="F29079" s="29"/>
      <c r="G29079" s="45"/>
      <c r="L29079"/>
      <c r="M29079" s="46"/>
    </row>
    <row r="29080" spans="1:13" x14ac:dyDescent="0.3">
      <c r="A29080"/>
      <c r="B29080"/>
      <c r="C29080" s="29"/>
      <c r="D29080"/>
      <c r="E29080" s="44"/>
      <c r="F29080" s="29"/>
      <c r="G29080" s="45"/>
      <c r="L29080"/>
      <c r="M29080" s="46"/>
    </row>
    <row r="29081" spans="1:13" x14ac:dyDescent="0.3">
      <c r="A29081"/>
      <c r="B29081"/>
      <c r="C29081" s="29"/>
      <c r="D29081"/>
      <c r="E29081" s="44"/>
      <c r="F29081" s="29"/>
      <c r="G29081" s="45"/>
      <c r="L29081"/>
      <c r="M29081" s="46"/>
    </row>
    <row r="29082" spans="1:13" x14ac:dyDescent="0.3">
      <c r="A29082"/>
      <c r="B29082"/>
      <c r="C29082" s="29"/>
      <c r="D29082"/>
      <c r="E29082" s="44"/>
      <c r="F29082" s="29"/>
      <c r="G29082" s="45"/>
      <c r="L29082"/>
      <c r="M29082" s="46"/>
    </row>
    <row r="29083" spans="1:13" x14ac:dyDescent="0.3">
      <c r="A29083"/>
      <c r="B29083"/>
      <c r="C29083" s="29"/>
      <c r="D29083"/>
      <c r="E29083" s="44"/>
      <c r="F29083" s="29"/>
      <c r="G29083" s="45"/>
      <c r="L29083"/>
      <c r="M29083" s="46"/>
    </row>
    <row r="29084" spans="1:13" x14ac:dyDescent="0.3">
      <c r="A29084"/>
      <c r="B29084"/>
      <c r="C29084" s="29"/>
      <c r="D29084"/>
      <c r="E29084" s="44"/>
      <c r="F29084" s="29"/>
      <c r="G29084" s="45"/>
      <c r="L29084"/>
      <c r="M29084" s="46"/>
    </row>
    <row r="29085" spans="1:13" x14ac:dyDescent="0.3">
      <c r="A29085"/>
      <c r="B29085"/>
      <c r="C29085" s="29"/>
      <c r="D29085"/>
      <c r="E29085" s="44"/>
      <c r="F29085" s="29"/>
      <c r="G29085" s="45"/>
      <c r="L29085"/>
      <c r="M29085" s="46"/>
    </row>
    <row r="29086" spans="1:13" x14ac:dyDescent="0.3">
      <c r="A29086"/>
      <c r="B29086"/>
      <c r="C29086" s="29"/>
      <c r="D29086"/>
      <c r="E29086" s="44"/>
      <c r="F29086" s="29"/>
      <c r="G29086" s="45"/>
      <c r="L29086"/>
      <c r="M29086" s="46"/>
    </row>
    <row r="29087" spans="1:13" x14ac:dyDescent="0.3">
      <c r="A29087"/>
      <c r="B29087"/>
      <c r="C29087" s="29"/>
      <c r="D29087"/>
      <c r="E29087" s="44"/>
      <c r="F29087" s="29"/>
      <c r="G29087" s="45"/>
      <c r="L29087"/>
      <c r="M29087" s="46"/>
    </row>
    <row r="29088" spans="1:13" x14ac:dyDescent="0.3">
      <c r="A29088"/>
      <c r="B29088"/>
      <c r="C29088" s="29"/>
      <c r="D29088"/>
      <c r="E29088" s="44"/>
      <c r="F29088" s="29"/>
      <c r="G29088" s="45"/>
      <c r="L29088"/>
      <c r="M29088" s="46"/>
    </row>
    <row r="29089" spans="1:13" x14ac:dyDescent="0.3">
      <c r="A29089"/>
      <c r="B29089"/>
      <c r="C29089" s="29"/>
      <c r="D29089"/>
      <c r="E29089" s="44"/>
      <c r="F29089" s="29"/>
      <c r="G29089" s="45"/>
      <c r="L29089"/>
      <c r="M29089" s="46"/>
    </row>
    <row r="29090" spans="1:13" x14ac:dyDescent="0.3">
      <c r="A29090"/>
      <c r="B29090"/>
      <c r="C29090" s="29"/>
      <c r="D29090"/>
      <c r="E29090" s="44"/>
      <c r="F29090" s="29"/>
      <c r="G29090" s="45"/>
      <c r="L29090"/>
      <c r="M29090" s="46"/>
    </row>
    <row r="29091" spans="1:13" x14ac:dyDescent="0.3">
      <c r="A29091"/>
      <c r="B29091"/>
      <c r="C29091" s="29"/>
      <c r="D29091"/>
      <c r="E29091" s="44"/>
      <c r="F29091" s="29"/>
      <c r="G29091" s="45"/>
      <c r="L29091"/>
      <c r="M29091" s="46"/>
    </row>
    <row r="29092" spans="1:13" x14ac:dyDescent="0.3">
      <c r="A29092"/>
      <c r="B29092"/>
      <c r="C29092" s="29"/>
      <c r="D29092"/>
      <c r="E29092" s="44"/>
      <c r="F29092" s="29"/>
      <c r="G29092" s="45"/>
      <c r="L29092"/>
      <c r="M29092" s="46"/>
    </row>
    <row r="29093" spans="1:13" x14ac:dyDescent="0.3">
      <c r="A29093"/>
      <c r="B29093"/>
      <c r="C29093" s="29"/>
      <c r="D29093"/>
      <c r="E29093" s="44"/>
      <c r="F29093" s="29"/>
      <c r="G29093" s="45"/>
      <c r="L29093"/>
      <c r="M29093" s="46"/>
    </row>
    <row r="29094" spans="1:13" x14ac:dyDescent="0.3">
      <c r="A29094"/>
      <c r="B29094"/>
      <c r="C29094" s="29"/>
      <c r="D29094"/>
      <c r="E29094" s="44"/>
      <c r="F29094" s="29"/>
      <c r="G29094" s="45"/>
      <c r="L29094"/>
      <c r="M29094" s="46"/>
    </row>
    <row r="29095" spans="1:13" x14ac:dyDescent="0.3">
      <c r="A29095"/>
      <c r="B29095"/>
      <c r="C29095" s="29"/>
      <c r="D29095"/>
      <c r="E29095" s="44"/>
      <c r="F29095" s="29"/>
      <c r="G29095" s="45"/>
      <c r="L29095"/>
      <c r="M29095" s="46"/>
    </row>
    <row r="29096" spans="1:13" x14ac:dyDescent="0.3">
      <c r="A29096"/>
      <c r="B29096"/>
      <c r="C29096" s="29"/>
      <c r="D29096"/>
      <c r="E29096" s="44"/>
      <c r="F29096" s="29"/>
      <c r="G29096" s="45"/>
      <c r="L29096"/>
      <c r="M29096" s="46"/>
    </row>
    <row r="29097" spans="1:13" x14ac:dyDescent="0.3">
      <c r="A29097"/>
      <c r="B29097"/>
      <c r="C29097" s="29"/>
      <c r="D29097"/>
      <c r="E29097" s="44"/>
      <c r="F29097" s="29"/>
      <c r="G29097" s="45"/>
      <c r="L29097"/>
      <c r="M29097" s="46"/>
    </row>
    <row r="29098" spans="1:13" x14ac:dyDescent="0.3">
      <c r="A29098"/>
      <c r="B29098"/>
      <c r="C29098" s="29"/>
      <c r="D29098"/>
      <c r="E29098" s="44"/>
      <c r="F29098" s="29"/>
      <c r="G29098" s="45"/>
      <c r="L29098"/>
      <c r="M29098" s="46"/>
    </row>
    <row r="29099" spans="1:13" x14ac:dyDescent="0.3">
      <c r="A29099"/>
      <c r="B29099"/>
      <c r="C29099" s="29"/>
      <c r="D29099"/>
      <c r="E29099" s="44"/>
      <c r="F29099" s="29"/>
      <c r="G29099" s="45"/>
      <c r="L29099"/>
      <c r="M29099" s="46"/>
    </row>
    <row r="29100" spans="1:13" x14ac:dyDescent="0.3">
      <c r="A29100"/>
      <c r="B29100"/>
      <c r="C29100" s="29"/>
      <c r="D29100"/>
      <c r="E29100" s="44"/>
      <c r="F29100" s="29"/>
      <c r="G29100" s="45"/>
      <c r="L29100"/>
      <c r="M29100" s="46"/>
    </row>
    <row r="29101" spans="1:13" x14ac:dyDescent="0.3">
      <c r="A29101"/>
      <c r="B29101"/>
      <c r="C29101" s="29"/>
      <c r="D29101"/>
      <c r="E29101" s="44"/>
      <c r="F29101" s="29"/>
      <c r="G29101" s="45"/>
      <c r="L29101"/>
      <c r="M29101" s="46"/>
    </row>
    <row r="29102" spans="1:13" x14ac:dyDescent="0.3">
      <c r="A29102"/>
      <c r="B29102"/>
      <c r="C29102" s="29"/>
      <c r="D29102"/>
      <c r="E29102" s="44"/>
      <c r="F29102" s="29"/>
      <c r="G29102" s="45"/>
      <c r="L29102"/>
      <c r="M29102" s="46"/>
    </row>
    <row r="29103" spans="1:13" x14ac:dyDescent="0.3">
      <c r="A29103"/>
      <c r="B29103"/>
      <c r="C29103" s="29"/>
      <c r="D29103"/>
      <c r="E29103" s="44"/>
      <c r="F29103" s="29"/>
      <c r="G29103" s="45"/>
      <c r="L29103"/>
      <c r="M29103" s="46"/>
    </row>
    <row r="29104" spans="1:13" x14ac:dyDescent="0.3">
      <c r="A29104"/>
      <c r="B29104"/>
      <c r="C29104" s="29"/>
      <c r="D29104"/>
      <c r="E29104" s="44"/>
      <c r="F29104" s="29"/>
      <c r="G29104" s="45"/>
      <c r="L29104"/>
      <c r="M29104" s="46"/>
    </row>
    <row r="29105" spans="1:13" x14ac:dyDescent="0.3">
      <c r="A29105"/>
      <c r="B29105"/>
      <c r="C29105" s="29"/>
      <c r="D29105"/>
      <c r="E29105" s="44"/>
      <c r="F29105" s="29"/>
      <c r="G29105" s="45"/>
      <c r="L29105"/>
      <c r="M29105" s="46"/>
    </row>
    <row r="29106" spans="1:13" x14ac:dyDescent="0.3">
      <c r="A29106"/>
      <c r="B29106"/>
      <c r="C29106" s="29"/>
      <c r="D29106"/>
      <c r="E29106" s="44"/>
      <c r="F29106" s="29"/>
      <c r="G29106" s="45"/>
      <c r="L29106"/>
      <c r="M29106" s="46"/>
    </row>
    <row r="29107" spans="1:13" x14ac:dyDescent="0.3">
      <c r="A29107"/>
      <c r="B29107"/>
      <c r="C29107" s="29"/>
      <c r="D29107"/>
      <c r="E29107" s="44"/>
      <c r="F29107" s="29"/>
      <c r="G29107" s="45"/>
      <c r="L29107"/>
      <c r="M29107" s="46"/>
    </row>
    <row r="29108" spans="1:13" x14ac:dyDescent="0.3">
      <c r="A29108"/>
      <c r="B29108"/>
      <c r="C29108" s="29"/>
      <c r="D29108"/>
      <c r="E29108" s="44"/>
      <c r="F29108" s="29"/>
      <c r="G29108" s="45"/>
      <c r="L29108"/>
      <c r="M29108" s="46"/>
    </row>
    <row r="29109" spans="1:13" x14ac:dyDescent="0.3">
      <c r="A29109"/>
      <c r="B29109"/>
      <c r="C29109" s="29"/>
      <c r="D29109"/>
      <c r="E29109" s="44"/>
      <c r="F29109" s="29"/>
      <c r="G29109" s="45"/>
      <c r="L29109"/>
      <c r="M29109" s="46"/>
    </row>
    <row r="29110" spans="1:13" x14ac:dyDescent="0.3">
      <c r="A29110"/>
      <c r="B29110"/>
      <c r="C29110" s="29"/>
      <c r="D29110"/>
      <c r="E29110" s="44"/>
      <c r="F29110" s="29"/>
      <c r="G29110" s="45"/>
      <c r="L29110"/>
      <c r="M29110" s="46"/>
    </row>
    <row r="29111" spans="1:13" x14ac:dyDescent="0.3">
      <c r="A29111"/>
      <c r="B29111"/>
      <c r="C29111" s="29"/>
      <c r="D29111"/>
      <c r="E29111" s="44"/>
      <c r="F29111" s="29"/>
      <c r="G29111" s="45"/>
      <c r="L29111"/>
      <c r="M29111" s="46"/>
    </row>
    <row r="29112" spans="1:13" x14ac:dyDescent="0.3">
      <c r="A29112"/>
      <c r="B29112"/>
      <c r="C29112" s="29"/>
      <c r="D29112"/>
      <c r="E29112" s="44"/>
      <c r="F29112" s="29"/>
      <c r="G29112" s="45"/>
      <c r="L29112"/>
      <c r="M29112" s="46"/>
    </row>
    <row r="29113" spans="1:13" x14ac:dyDescent="0.3">
      <c r="A29113"/>
      <c r="B29113"/>
      <c r="C29113" s="29"/>
      <c r="D29113"/>
      <c r="E29113" s="44"/>
      <c r="F29113" s="29"/>
      <c r="G29113" s="45"/>
      <c r="L29113"/>
      <c r="M29113" s="46"/>
    </row>
    <row r="29114" spans="1:13" x14ac:dyDescent="0.3">
      <c r="A29114"/>
      <c r="B29114"/>
      <c r="C29114" s="29"/>
      <c r="D29114"/>
      <c r="E29114" s="44"/>
      <c r="F29114" s="29"/>
      <c r="G29114" s="45"/>
      <c r="L29114"/>
      <c r="M29114" s="46"/>
    </row>
    <row r="29115" spans="1:13" x14ac:dyDescent="0.3">
      <c r="A29115"/>
      <c r="B29115"/>
      <c r="C29115" s="29"/>
      <c r="D29115"/>
      <c r="E29115" s="44"/>
      <c r="F29115" s="29"/>
      <c r="G29115" s="45"/>
      <c r="L29115"/>
      <c r="M29115" s="46"/>
    </row>
    <row r="29116" spans="1:13" x14ac:dyDescent="0.3">
      <c r="A29116"/>
      <c r="B29116"/>
      <c r="C29116" s="29"/>
      <c r="D29116"/>
      <c r="E29116" s="44"/>
      <c r="F29116" s="29"/>
      <c r="G29116" s="45"/>
      <c r="L29116"/>
      <c r="M29116" s="46"/>
    </row>
    <row r="29117" spans="1:13" x14ac:dyDescent="0.3">
      <c r="A29117"/>
      <c r="B29117"/>
      <c r="C29117" s="29"/>
      <c r="D29117"/>
      <c r="E29117" s="44"/>
      <c r="F29117" s="29"/>
      <c r="G29117" s="45"/>
      <c r="L29117"/>
      <c r="M29117" s="46"/>
    </row>
    <row r="29118" spans="1:13" x14ac:dyDescent="0.3">
      <c r="A29118"/>
      <c r="B29118"/>
      <c r="C29118" s="29"/>
      <c r="D29118"/>
      <c r="E29118" s="44"/>
      <c r="F29118" s="29"/>
      <c r="G29118" s="45"/>
      <c r="L29118"/>
      <c r="M29118" s="46"/>
    </row>
    <row r="29119" spans="1:13" x14ac:dyDescent="0.3">
      <c r="A29119"/>
      <c r="B29119"/>
      <c r="C29119" s="29"/>
      <c r="D29119"/>
      <c r="E29119" s="44"/>
      <c r="F29119" s="29"/>
      <c r="G29119" s="45"/>
      <c r="L29119"/>
      <c r="M29119" s="46"/>
    </row>
    <row r="29120" spans="1:13" x14ac:dyDescent="0.3">
      <c r="A29120"/>
      <c r="B29120"/>
      <c r="C29120" s="29"/>
      <c r="D29120"/>
      <c r="E29120" s="44"/>
      <c r="F29120" s="29"/>
      <c r="G29120" s="45"/>
      <c r="L29120"/>
      <c r="M29120" s="46"/>
    </row>
    <row r="29121" spans="1:13" x14ac:dyDescent="0.3">
      <c r="A29121"/>
      <c r="B29121"/>
      <c r="C29121" s="29"/>
      <c r="D29121"/>
      <c r="E29121" s="44"/>
      <c r="F29121" s="29"/>
      <c r="G29121" s="45"/>
      <c r="L29121"/>
      <c r="M29121" s="46"/>
    </row>
    <row r="29122" spans="1:13" x14ac:dyDescent="0.3">
      <c r="A29122"/>
      <c r="B29122"/>
      <c r="C29122" s="29"/>
      <c r="D29122"/>
      <c r="E29122" s="44"/>
      <c r="F29122" s="29"/>
      <c r="G29122" s="45"/>
      <c r="L29122"/>
      <c r="M29122" s="46"/>
    </row>
    <row r="29123" spans="1:13" x14ac:dyDescent="0.3">
      <c r="A29123"/>
      <c r="B29123"/>
      <c r="C29123" s="29"/>
      <c r="D29123"/>
      <c r="E29123" s="44"/>
      <c r="F29123" s="29"/>
      <c r="G29123" s="45"/>
      <c r="L29123"/>
      <c r="M29123" s="46"/>
    </row>
    <row r="29124" spans="1:13" x14ac:dyDescent="0.3">
      <c r="A29124"/>
      <c r="B29124"/>
      <c r="C29124" s="29"/>
      <c r="D29124"/>
      <c r="E29124" s="44"/>
      <c r="F29124" s="29"/>
      <c r="G29124" s="45"/>
      <c r="L29124"/>
      <c r="M29124" s="46"/>
    </row>
    <row r="29125" spans="1:13" x14ac:dyDescent="0.3">
      <c r="A29125"/>
      <c r="B29125"/>
      <c r="C29125" s="29"/>
      <c r="D29125"/>
      <c r="E29125" s="44"/>
      <c r="F29125" s="29"/>
      <c r="G29125" s="45"/>
      <c r="L29125"/>
      <c r="M29125" s="46"/>
    </row>
    <row r="29126" spans="1:13" x14ac:dyDescent="0.3">
      <c r="A29126"/>
      <c r="B29126"/>
      <c r="C29126" s="29"/>
      <c r="D29126"/>
      <c r="E29126" s="44"/>
      <c r="F29126" s="29"/>
      <c r="G29126" s="45"/>
      <c r="L29126"/>
      <c r="M29126" s="46"/>
    </row>
    <row r="29127" spans="1:13" x14ac:dyDescent="0.3">
      <c r="A29127"/>
      <c r="B29127"/>
      <c r="C29127" s="29"/>
      <c r="D29127"/>
      <c r="E29127" s="44"/>
      <c r="F29127" s="29"/>
      <c r="G29127" s="45"/>
      <c r="L29127"/>
      <c r="M29127" s="46"/>
    </row>
    <row r="29128" spans="1:13" x14ac:dyDescent="0.3">
      <c r="A29128"/>
      <c r="B29128"/>
      <c r="C29128" s="29"/>
      <c r="D29128"/>
      <c r="E29128" s="44"/>
      <c r="F29128" s="29"/>
      <c r="G29128" s="45"/>
      <c r="L29128"/>
      <c r="M29128" s="46"/>
    </row>
    <row r="29129" spans="1:13" x14ac:dyDescent="0.3">
      <c r="A29129"/>
      <c r="B29129"/>
      <c r="C29129" s="29"/>
      <c r="D29129"/>
      <c r="E29129" s="44"/>
      <c r="F29129" s="29"/>
      <c r="G29129" s="45"/>
      <c r="L29129"/>
      <c r="M29129" s="46"/>
    </row>
    <row r="29130" spans="1:13" x14ac:dyDescent="0.3">
      <c r="A29130"/>
      <c r="B29130"/>
      <c r="C29130" s="29"/>
      <c r="D29130"/>
      <c r="E29130" s="44"/>
      <c r="F29130" s="29"/>
      <c r="G29130" s="45"/>
      <c r="L29130"/>
      <c r="M29130" s="46"/>
    </row>
    <row r="29131" spans="1:13" x14ac:dyDescent="0.3">
      <c r="A29131"/>
      <c r="B29131"/>
      <c r="C29131" s="29"/>
      <c r="D29131"/>
      <c r="E29131" s="44"/>
      <c r="F29131" s="29"/>
      <c r="G29131" s="45"/>
      <c r="L29131"/>
      <c r="M29131" s="46"/>
    </row>
    <row r="29132" spans="1:13" x14ac:dyDescent="0.3">
      <c r="A29132"/>
      <c r="B29132"/>
      <c r="C29132" s="29"/>
      <c r="D29132"/>
      <c r="E29132" s="44"/>
      <c r="F29132" s="29"/>
      <c r="G29132" s="45"/>
      <c r="L29132"/>
      <c r="M29132" s="46"/>
    </row>
    <row r="29133" spans="1:13" x14ac:dyDescent="0.3">
      <c r="A29133"/>
      <c r="B29133"/>
      <c r="C29133" s="29"/>
      <c r="D29133"/>
      <c r="E29133" s="44"/>
      <c r="F29133" s="29"/>
      <c r="G29133" s="45"/>
      <c r="L29133"/>
      <c r="M29133" s="46"/>
    </row>
    <row r="29134" spans="1:13" x14ac:dyDescent="0.3">
      <c r="A29134"/>
      <c r="B29134"/>
      <c r="C29134" s="29"/>
      <c r="D29134"/>
      <c r="E29134" s="44"/>
      <c r="F29134" s="29"/>
      <c r="G29134" s="45"/>
      <c r="L29134"/>
      <c r="M29134" s="46"/>
    </row>
    <row r="29135" spans="1:13" x14ac:dyDescent="0.3">
      <c r="A29135"/>
      <c r="B29135"/>
      <c r="C29135" s="29"/>
      <c r="D29135"/>
      <c r="E29135" s="44"/>
      <c r="F29135" s="29"/>
      <c r="G29135" s="45"/>
      <c r="L29135"/>
      <c r="M29135" s="46"/>
    </row>
    <row r="29136" spans="1:13" x14ac:dyDescent="0.3">
      <c r="A29136"/>
      <c r="B29136"/>
      <c r="C29136" s="29"/>
      <c r="D29136"/>
      <c r="E29136" s="44"/>
      <c r="F29136" s="29"/>
      <c r="G29136" s="45"/>
      <c r="L29136"/>
      <c r="M29136" s="46"/>
    </row>
    <row r="29137" spans="1:13" x14ac:dyDescent="0.3">
      <c r="A29137"/>
      <c r="B29137"/>
      <c r="C29137" s="29"/>
      <c r="D29137"/>
      <c r="E29137" s="44"/>
      <c r="F29137" s="29"/>
      <c r="G29137" s="45"/>
      <c r="L29137"/>
      <c r="M29137" s="46"/>
    </row>
    <row r="29138" spans="1:13" x14ac:dyDescent="0.3">
      <c r="A29138"/>
      <c r="B29138"/>
      <c r="C29138" s="29"/>
      <c r="D29138"/>
      <c r="E29138" s="44"/>
      <c r="F29138" s="29"/>
      <c r="G29138" s="45"/>
      <c r="L29138"/>
      <c r="M29138" s="46"/>
    </row>
    <row r="29139" spans="1:13" x14ac:dyDescent="0.3">
      <c r="A29139"/>
      <c r="B29139"/>
      <c r="C29139" s="29"/>
      <c r="D29139"/>
      <c r="E29139" s="44"/>
      <c r="F29139" s="29"/>
      <c r="G29139" s="45"/>
      <c r="L29139"/>
      <c r="M29139" s="46"/>
    </row>
    <row r="29140" spans="1:13" x14ac:dyDescent="0.3">
      <c r="A29140"/>
      <c r="B29140"/>
      <c r="C29140" s="29"/>
      <c r="D29140"/>
      <c r="E29140" s="44"/>
      <c r="F29140" s="29"/>
      <c r="G29140" s="45"/>
      <c r="L29140"/>
      <c r="M29140" s="46"/>
    </row>
    <row r="29141" spans="1:13" x14ac:dyDescent="0.3">
      <c r="A29141"/>
      <c r="B29141"/>
      <c r="C29141" s="29"/>
      <c r="D29141"/>
      <c r="E29141" s="44"/>
      <c r="F29141" s="29"/>
      <c r="G29141" s="45"/>
      <c r="L29141"/>
      <c r="M29141" s="46"/>
    </row>
    <row r="29142" spans="1:13" x14ac:dyDescent="0.3">
      <c r="A29142"/>
      <c r="B29142"/>
      <c r="C29142" s="29"/>
      <c r="D29142"/>
      <c r="E29142" s="44"/>
      <c r="F29142" s="29"/>
      <c r="G29142" s="45"/>
      <c r="L29142"/>
      <c r="M29142" s="46"/>
    </row>
    <row r="29143" spans="1:13" x14ac:dyDescent="0.3">
      <c r="A29143"/>
      <c r="B29143"/>
      <c r="C29143" s="29"/>
      <c r="D29143"/>
      <c r="E29143" s="44"/>
      <c r="F29143" s="29"/>
      <c r="G29143" s="45"/>
      <c r="L29143"/>
      <c r="M29143" s="46"/>
    </row>
    <row r="29144" spans="1:13" x14ac:dyDescent="0.3">
      <c r="A29144"/>
      <c r="B29144"/>
      <c r="C29144" s="29"/>
      <c r="D29144"/>
      <c r="E29144" s="44"/>
      <c r="F29144" s="29"/>
      <c r="G29144" s="45"/>
      <c r="L29144"/>
      <c r="M29144" s="46"/>
    </row>
    <row r="29145" spans="1:13" x14ac:dyDescent="0.3">
      <c r="A29145"/>
      <c r="B29145"/>
      <c r="C29145" s="29"/>
      <c r="D29145"/>
      <c r="E29145" s="44"/>
      <c r="F29145" s="29"/>
      <c r="G29145" s="45"/>
      <c r="L29145"/>
      <c r="M29145" s="46"/>
    </row>
    <row r="29146" spans="1:13" x14ac:dyDescent="0.3">
      <c r="A29146"/>
      <c r="B29146"/>
      <c r="C29146" s="29"/>
      <c r="D29146"/>
      <c r="E29146" s="44"/>
      <c r="F29146" s="29"/>
      <c r="G29146" s="45"/>
      <c r="L29146"/>
      <c r="M29146" s="46"/>
    </row>
    <row r="29147" spans="1:13" x14ac:dyDescent="0.3">
      <c r="A29147"/>
      <c r="B29147"/>
      <c r="C29147" s="29"/>
      <c r="D29147"/>
      <c r="E29147" s="44"/>
      <c r="F29147" s="29"/>
      <c r="G29147" s="45"/>
      <c r="L29147"/>
      <c r="M29147" s="46"/>
    </row>
    <row r="29148" spans="1:13" x14ac:dyDescent="0.3">
      <c r="A29148"/>
      <c r="B29148"/>
      <c r="C29148" s="29"/>
      <c r="D29148"/>
      <c r="E29148" s="44"/>
      <c r="F29148" s="29"/>
      <c r="G29148" s="45"/>
      <c r="L29148"/>
      <c r="M29148" s="46"/>
    </row>
    <row r="29149" spans="1:13" x14ac:dyDescent="0.3">
      <c r="A29149"/>
      <c r="B29149"/>
      <c r="C29149" s="29"/>
      <c r="D29149"/>
      <c r="E29149" s="44"/>
      <c r="F29149" s="29"/>
      <c r="G29149" s="45"/>
      <c r="L29149"/>
      <c r="M29149" s="46"/>
    </row>
    <row r="29150" spans="1:13" x14ac:dyDescent="0.3">
      <c r="A29150"/>
      <c r="B29150"/>
      <c r="C29150" s="29"/>
      <c r="D29150"/>
      <c r="E29150" s="44"/>
      <c r="F29150" s="29"/>
      <c r="G29150" s="45"/>
      <c r="L29150"/>
      <c r="M29150" s="46"/>
    </row>
    <row r="29151" spans="1:13" x14ac:dyDescent="0.3">
      <c r="A29151"/>
      <c r="B29151"/>
      <c r="C29151" s="29"/>
      <c r="D29151"/>
      <c r="E29151" s="44"/>
      <c r="F29151" s="29"/>
      <c r="G29151" s="45"/>
      <c r="L29151"/>
      <c r="M29151" s="46"/>
    </row>
    <row r="29152" spans="1:13" x14ac:dyDescent="0.3">
      <c r="A29152"/>
      <c r="B29152"/>
      <c r="C29152" s="29"/>
      <c r="D29152"/>
      <c r="E29152" s="44"/>
      <c r="F29152" s="29"/>
      <c r="G29152" s="45"/>
      <c r="L29152"/>
      <c r="M29152" s="46"/>
    </row>
    <row r="29153" spans="1:13" x14ac:dyDescent="0.3">
      <c r="A29153"/>
      <c r="B29153"/>
      <c r="C29153" s="29"/>
      <c r="D29153"/>
      <c r="E29153" s="44"/>
      <c r="F29153" s="29"/>
      <c r="G29153" s="45"/>
      <c r="L29153"/>
      <c r="M29153" s="46"/>
    </row>
    <row r="29154" spans="1:13" x14ac:dyDescent="0.3">
      <c r="A29154"/>
      <c r="B29154"/>
      <c r="C29154" s="29"/>
      <c r="D29154"/>
      <c r="E29154" s="44"/>
      <c r="F29154" s="29"/>
      <c r="G29154" s="45"/>
      <c r="L29154"/>
      <c r="M29154" s="46"/>
    </row>
    <row r="29155" spans="1:13" x14ac:dyDescent="0.3">
      <c r="A29155"/>
      <c r="B29155"/>
      <c r="C29155" s="29"/>
      <c r="D29155"/>
      <c r="E29155" s="44"/>
      <c r="F29155" s="29"/>
      <c r="G29155" s="45"/>
      <c r="L29155"/>
      <c r="M29155" s="46"/>
    </row>
    <row r="29156" spans="1:13" x14ac:dyDescent="0.3">
      <c r="A29156"/>
      <c r="B29156"/>
      <c r="C29156" s="29"/>
      <c r="D29156"/>
      <c r="E29156" s="44"/>
      <c r="F29156" s="29"/>
      <c r="G29156" s="45"/>
      <c r="L29156"/>
      <c r="M29156" s="46"/>
    </row>
    <row r="29157" spans="1:13" x14ac:dyDescent="0.3">
      <c r="A29157"/>
      <c r="B29157"/>
      <c r="C29157" s="29"/>
      <c r="D29157"/>
      <c r="E29157" s="44"/>
      <c r="F29157" s="29"/>
      <c r="G29157" s="45"/>
      <c r="L29157"/>
      <c r="M29157" s="46"/>
    </row>
    <row r="29158" spans="1:13" x14ac:dyDescent="0.3">
      <c r="A29158"/>
      <c r="B29158"/>
      <c r="C29158" s="29"/>
      <c r="D29158"/>
      <c r="E29158" s="44"/>
      <c r="F29158" s="29"/>
      <c r="G29158" s="45"/>
      <c r="L29158"/>
      <c r="M29158" s="46"/>
    </row>
    <row r="29159" spans="1:13" x14ac:dyDescent="0.3">
      <c r="A29159"/>
      <c r="B29159"/>
      <c r="C29159" s="29"/>
      <c r="D29159"/>
      <c r="E29159" s="44"/>
      <c r="F29159" s="29"/>
      <c r="G29159" s="45"/>
      <c r="L29159"/>
      <c r="M29159" s="46"/>
    </row>
    <row r="29160" spans="1:13" x14ac:dyDescent="0.3">
      <c r="A29160"/>
      <c r="B29160"/>
      <c r="C29160" s="29"/>
      <c r="D29160"/>
      <c r="E29160" s="44"/>
      <c r="F29160" s="29"/>
      <c r="G29160" s="45"/>
      <c r="L29160"/>
      <c r="M29160" s="46"/>
    </row>
    <row r="29161" spans="1:13" x14ac:dyDescent="0.3">
      <c r="A29161"/>
      <c r="B29161"/>
      <c r="C29161" s="29"/>
      <c r="D29161"/>
      <c r="E29161" s="44"/>
      <c r="F29161" s="29"/>
      <c r="G29161" s="45"/>
      <c r="L29161"/>
      <c r="M29161" s="46"/>
    </row>
    <row r="29162" spans="1:13" x14ac:dyDescent="0.3">
      <c r="A29162"/>
      <c r="B29162"/>
      <c r="C29162" s="29"/>
      <c r="D29162"/>
      <c r="E29162" s="44"/>
      <c r="F29162" s="29"/>
      <c r="G29162" s="45"/>
      <c r="L29162"/>
      <c r="M29162" s="46"/>
    </row>
    <row r="29163" spans="1:13" x14ac:dyDescent="0.3">
      <c r="A29163"/>
      <c r="B29163"/>
      <c r="C29163" s="29"/>
      <c r="D29163"/>
      <c r="E29163" s="44"/>
      <c r="F29163" s="29"/>
      <c r="G29163" s="45"/>
      <c r="L29163"/>
      <c r="M29163" s="46"/>
    </row>
    <row r="29164" spans="1:13" x14ac:dyDescent="0.3">
      <c r="A29164"/>
      <c r="B29164"/>
      <c r="C29164" s="29"/>
      <c r="D29164"/>
      <c r="E29164" s="44"/>
      <c r="F29164" s="29"/>
      <c r="G29164" s="45"/>
      <c r="L29164"/>
      <c r="M29164" s="46"/>
    </row>
    <row r="29165" spans="1:13" x14ac:dyDescent="0.3">
      <c r="A29165"/>
      <c r="B29165"/>
      <c r="C29165" s="29"/>
      <c r="D29165"/>
      <c r="E29165" s="44"/>
      <c r="F29165" s="29"/>
      <c r="G29165" s="45"/>
      <c r="L29165"/>
      <c r="M29165" s="46"/>
    </row>
    <row r="29166" spans="1:13" x14ac:dyDescent="0.3">
      <c r="A29166"/>
      <c r="B29166"/>
      <c r="C29166" s="29"/>
      <c r="D29166"/>
      <c r="E29166" s="44"/>
      <c r="F29166" s="29"/>
      <c r="G29166" s="45"/>
      <c r="L29166"/>
      <c r="M29166" s="46"/>
    </row>
    <row r="29167" spans="1:13" x14ac:dyDescent="0.3">
      <c r="A29167"/>
      <c r="B29167"/>
      <c r="C29167" s="29"/>
      <c r="D29167"/>
      <c r="E29167" s="44"/>
      <c r="F29167" s="29"/>
      <c r="G29167" s="45"/>
      <c r="L29167"/>
      <c r="M29167" s="46"/>
    </row>
    <row r="29168" spans="1:13" x14ac:dyDescent="0.3">
      <c r="A29168"/>
      <c r="B29168"/>
      <c r="C29168" s="29"/>
      <c r="D29168"/>
      <c r="E29168" s="44"/>
      <c r="F29168" s="29"/>
      <c r="G29168" s="45"/>
      <c r="L29168"/>
      <c r="M29168" s="46"/>
    </row>
    <row r="29169" spans="1:13" x14ac:dyDescent="0.3">
      <c r="A29169"/>
      <c r="B29169"/>
      <c r="C29169" s="29"/>
      <c r="D29169"/>
      <c r="E29169" s="44"/>
      <c r="F29169" s="29"/>
      <c r="G29169" s="45"/>
      <c r="L29169"/>
      <c r="M29169" s="46"/>
    </row>
    <row r="29170" spans="1:13" x14ac:dyDescent="0.3">
      <c r="A29170"/>
      <c r="B29170"/>
      <c r="C29170" s="29"/>
      <c r="D29170"/>
      <c r="E29170" s="44"/>
      <c r="F29170" s="29"/>
      <c r="G29170" s="45"/>
      <c r="L29170"/>
      <c r="M29170" s="46"/>
    </row>
    <row r="29171" spans="1:13" x14ac:dyDescent="0.3">
      <c r="A29171"/>
      <c r="B29171"/>
      <c r="C29171" s="29"/>
      <c r="D29171"/>
      <c r="E29171" s="44"/>
      <c r="F29171" s="29"/>
      <c r="G29171" s="45"/>
      <c r="L29171"/>
      <c r="M29171" s="46"/>
    </row>
    <row r="29172" spans="1:13" x14ac:dyDescent="0.3">
      <c r="A29172"/>
      <c r="B29172"/>
      <c r="C29172" s="29"/>
      <c r="D29172"/>
      <c r="E29172" s="44"/>
      <c r="F29172" s="29"/>
      <c r="G29172" s="45"/>
      <c r="L29172"/>
      <c r="M29172" s="46"/>
    </row>
    <row r="29173" spans="1:13" x14ac:dyDescent="0.3">
      <c r="A29173"/>
      <c r="B29173"/>
      <c r="C29173" s="29"/>
      <c r="D29173"/>
      <c r="E29173" s="44"/>
      <c r="F29173" s="29"/>
      <c r="G29173" s="45"/>
      <c r="L29173"/>
      <c r="M29173" s="46"/>
    </row>
    <row r="29174" spans="1:13" x14ac:dyDescent="0.3">
      <c r="A29174"/>
      <c r="B29174"/>
      <c r="C29174" s="29"/>
      <c r="D29174"/>
      <c r="E29174" s="44"/>
      <c r="F29174" s="29"/>
      <c r="G29174" s="45"/>
      <c r="L29174"/>
      <c r="M29174" s="46"/>
    </row>
    <row r="29175" spans="1:13" x14ac:dyDescent="0.3">
      <c r="A29175"/>
      <c r="B29175"/>
      <c r="C29175" s="29"/>
      <c r="D29175"/>
      <c r="E29175" s="44"/>
      <c r="F29175" s="29"/>
      <c r="G29175" s="45"/>
      <c r="L29175"/>
      <c r="M29175" s="46"/>
    </row>
    <row r="29176" spans="1:13" x14ac:dyDescent="0.3">
      <c r="A29176"/>
      <c r="B29176"/>
      <c r="C29176" s="29"/>
      <c r="D29176"/>
      <c r="E29176" s="44"/>
      <c r="F29176" s="29"/>
      <c r="G29176" s="45"/>
      <c r="L29176"/>
      <c r="M29176" s="46"/>
    </row>
    <row r="29177" spans="1:13" x14ac:dyDescent="0.3">
      <c r="A29177"/>
      <c r="B29177"/>
      <c r="C29177" s="29"/>
      <c r="D29177"/>
      <c r="E29177" s="44"/>
      <c r="F29177" s="29"/>
      <c r="G29177" s="45"/>
      <c r="L29177"/>
      <c r="M29177" s="46"/>
    </row>
    <row r="29178" spans="1:13" x14ac:dyDescent="0.3">
      <c r="A29178"/>
      <c r="B29178"/>
      <c r="C29178" s="29"/>
      <c r="D29178"/>
      <c r="E29178" s="44"/>
      <c r="F29178" s="29"/>
      <c r="G29178" s="45"/>
      <c r="L29178"/>
      <c r="M29178" s="46"/>
    </row>
    <row r="29179" spans="1:13" x14ac:dyDescent="0.3">
      <c r="A29179"/>
      <c r="B29179"/>
      <c r="C29179" s="29"/>
      <c r="D29179"/>
      <c r="E29179" s="44"/>
      <c r="F29179" s="29"/>
      <c r="G29179" s="45"/>
      <c r="L29179"/>
      <c r="M29179" s="46"/>
    </row>
    <row r="29180" spans="1:13" x14ac:dyDescent="0.3">
      <c r="A29180"/>
      <c r="B29180"/>
      <c r="C29180" s="29"/>
      <c r="D29180"/>
      <c r="E29180" s="44"/>
      <c r="F29180" s="29"/>
      <c r="G29180" s="45"/>
      <c r="L29180"/>
      <c r="M29180" s="46"/>
    </row>
    <row r="29181" spans="1:13" x14ac:dyDescent="0.3">
      <c r="A29181"/>
      <c r="B29181"/>
      <c r="C29181" s="29"/>
      <c r="D29181"/>
      <c r="E29181" s="44"/>
      <c r="F29181" s="29"/>
      <c r="G29181" s="45"/>
      <c r="L29181"/>
      <c r="M29181" s="46"/>
    </row>
    <row r="29182" spans="1:13" x14ac:dyDescent="0.3">
      <c r="A29182"/>
      <c r="B29182"/>
      <c r="C29182" s="29"/>
      <c r="D29182"/>
      <c r="E29182" s="44"/>
      <c r="F29182" s="29"/>
      <c r="G29182" s="45"/>
      <c r="L29182"/>
      <c r="M29182" s="46"/>
    </row>
    <row r="29183" spans="1:13" x14ac:dyDescent="0.3">
      <c r="A29183"/>
      <c r="B29183"/>
      <c r="C29183" s="29"/>
      <c r="D29183"/>
      <c r="E29183" s="44"/>
      <c r="F29183" s="29"/>
      <c r="G29183" s="45"/>
      <c r="L29183"/>
      <c r="M29183" s="46"/>
    </row>
    <row r="29184" spans="1:13" x14ac:dyDescent="0.3">
      <c r="A29184"/>
      <c r="B29184"/>
      <c r="C29184" s="29"/>
      <c r="D29184"/>
      <c r="E29184" s="44"/>
      <c r="F29184" s="29"/>
      <c r="G29184" s="45"/>
      <c r="L29184"/>
      <c r="M29184" s="46"/>
    </row>
    <row r="29185" spans="1:13" x14ac:dyDescent="0.3">
      <c r="A29185"/>
      <c r="B29185"/>
      <c r="C29185" s="29"/>
      <c r="D29185"/>
      <c r="E29185" s="44"/>
      <c r="F29185" s="29"/>
      <c r="G29185" s="45"/>
      <c r="L29185"/>
      <c r="M29185" s="46"/>
    </row>
    <row r="29186" spans="1:13" x14ac:dyDescent="0.3">
      <c r="A29186"/>
      <c r="B29186"/>
      <c r="C29186" s="29"/>
      <c r="D29186"/>
      <c r="E29186" s="44"/>
      <c r="F29186" s="29"/>
      <c r="G29186" s="45"/>
      <c r="L29186"/>
      <c r="M29186" s="46"/>
    </row>
    <row r="29187" spans="1:13" x14ac:dyDescent="0.3">
      <c r="A29187"/>
      <c r="B29187"/>
      <c r="C29187" s="29"/>
      <c r="D29187"/>
      <c r="E29187" s="44"/>
      <c r="F29187" s="29"/>
      <c r="G29187" s="45"/>
      <c r="L29187"/>
      <c r="M29187" s="46"/>
    </row>
    <row r="29188" spans="1:13" x14ac:dyDescent="0.3">
      <c r="A29188"/>
      <c r="B29188"/>
      <c r="C29188" s="29"/>
      <c r="D29188"/>
      <c r="E29188" s="44"/>
      <c r="F29188" s="29"/>
      <c r="G29188" s="45"/>
      <c r="L29188"/>
      <c r="M29188" s="46"/>
    </row>
    <row r="29189" spans="1:13" x14ac:dyDescent="0.3">
      <c r="A29189"/>
      <c r="B29189"/>
      <c r="C29189" s="29"/>
      <c r="D29189"/>
      <c r="E29189" s="44"/>
      <c r="F29189" s="29"/>
      <c r="G29189" s="45"/>
      <c r="L29189"/>
      <c r="M29189" s="46"/>
    </row>
    <row r="29190" spans="1:13" x14ac:dyDescent="0.3">
      <c r="A29190"/>
      <c r="B29190"/>
      <c r="C29190" s="29"/>
      <c r="D29190"/>
      <c r="E29190" s="44"/>
      <c r="F29190" s="29"/>
      <c r="G29190" s="45"/>
      <c r="L29190"/>
      <c r="M29190" s="46"/>
    </row>
    <row r="29191" spans="1:13" x14ac:dyDescent="0.3">
      <c r="A29191"/>
      <c r="B29191"/>
      <c r="C29191" s="29"/>
      <c r="D29191"/>
      <c r="E29191" s="44"/>
      <c r="F29191" s="29"/>
      <c r="G29191" s="45"/>
      <c r="L29191"/>
      <c r="M29191" s="46"/>
    </row>
    <row r="29192" spans="1:13" x14ac:dyDescent="0.3">
      <c r="A29192"/>
      <c r="B29192"/>
      <c r="C29192" s="29"/>
      <c r="D29192"/>
      <c r="E29192" s="44"/>
      <c r="F29192" s="29"/>
      <c r="G29192" s="45"/>
      <c r="L29192"/>
      <c r="M29192" s="46"/>
    </row>
    <row r="29193" spans="1:13" x14ac:dyDescent="0.3">
      <c r="A29193"/>
      <c r="B29193"/>
      <c r="C29193" s="29"/>
      <c r="D29193"/>
      <c r="E29193" s="44"/>
      <c r="F29193" s="29"/>
      <c r="G29193" s="45"/>
      <c r="L29193"/>
      <c r="M29193" s="46"/>
    </row>
    <row r="29194" spans="1:13" x14ac:dyDescent="0.3">
      <c r="A29194"/>
      <c r="B29194"/>
      <c r="C29194" s="29"/>
      <c r="D29194"/>
      <c r="E29194" s="44"/>
      <c r="F29194" s="29"/>
      <c r="G29194" s="45"/>
      <c r="L29194"/>
      <c r="M29194" s="46"/>
    </row>
    <row r="29195" spans="1:13" x14ac:dyDescent="0.3">
      <c r="A29195"/>
      <c r="B29195"/>
      <c r="C29195" s="29"/>
      <c r="D29195"/>
      <c r="E29195" s="44"/>
      <c r="F29195" s="29"/>
      <c r="G29195" s="45"/>
      <c r="L29195"/>
      <c r="M29195" s="46"/>
    </row>
    <row r="29196" spans="1:13" x14ac:dyDescent="0.3">
      <c r="A29196"/>
      <c r="B29196"/>
      <c r="C29196" s="29"/>
      <c r="D29196"/>
      <c r="E29196" s="44"/>
      <c r="F29196" s="29"/>
      <c r="G29196" s="45"/>
      <c r="L29196"/>
      <c r="M29196" s="46"/>
    </row>
    <row r="29197" spans="1:13" x14ac:dyDescent="0.3">
      <c r="A29197"/>
      <c r="B29197"/>
      <c r="C29197" s="29"/>
      <c r="D29197"/>
      <c r="E29197" s="44"/>
      <c r="F29197" s="29"/>
      <c r="G29197" s="45"/>
      <c r="L29197"/>
      <c r="M29197" s="46"/>
    </row>
    <row r="29198" spans="1:13" x14ac:dyDescent="0.3">
      <c r="A29198"/>
      <c r="B29198"/>
      <c r="C29198" s="29"/>
      <c r="D29198"/>
      <c r="E29198" s="44"/>
      <c r="F29198" s="29"/>
      <c r="G29198" s="45"/>
      <c r="L29198"/>
      <c r="M29198" s="46"/>
    </row>
    <row r="29199" spans="1:13" x14ac:dyDescent="0.3">
      <c r="A29199"/>
      <c r="B29199"/>
      <c r="C29199" s="29"/>
      <c r="D29199"/>
      <c r="E29199" s="44"/>
      <c r="F29199" s="29"/>
      <c r="G29199" s="45"/>
      <c r="L29199"/>
      <c r="M29199" s="46"/>
    </row>
    <row r="29200" spans="1:13" x14ac:dyDescent="0.3">
      <c r="A29200"/>
      <c r="B29200"/>
      <c r="C29200" s="29"/>
      <c r="D29200"/>
      <c r="E29200" s="44"/>
      <c r="F29200" s="29"/>
      <c r="G29200" s="45"/>
      <c r="L29200"/>
      <c r="M29200" s="46"/>
    </row>
    <row r="29201" spans="1:13" x14ac:dyDescent="0.3">
      <c r="A29201"/>
      <c r="B29201"/>
      <c r="C29201" s="29"/>
      <c r="D29201"/>
      <c r="E29201" s="44"/>
      <c r="F29201" s="29"/>
      <c r="G29201" s="45"/>
      <c r="L29201"/>
      <c r="M29201" s="46"/>
    </row>
    <row r="29202" spans="1:13" x14ac:dyDescent="0.3">
      <c r="A29202"/>
      <c r="B29202"/>
      <c r="C29202" s="29"/>
      <c r="D29202"/>
      <c r="E29202" s="44"/>
      <c r="F29202" s="29"/>
      <c r="G29202" s="45"/>
      <c r="L29202"/>
      <c r="M29202" s="46"/>
    </row>
    <row r="29203" spans="1:13" x14ac:dyDescent="0.3">
      <c r="A29203"/>
      <c r="B29203"/>
      <c r="C29203" s="29"/>
      <c r="D29203"/>
      <c r="E29203" s="44"/>
      <c r="F29203" s="29"/>
      <c r="G29203" s="45"/>
      <c r="L29203"/>
      <c r="M29203" s="46"/>
    </row>
    <row r="29204" spans="1:13" x14ac:dyDescent="0.3">
      <c r="A29204"/>
      <c r="B29204"/>
      <c r="C29204" s="29"/>
      <c r="D29204"/>
      <c r="E29204" s="44"/>
      <c r="F29204" s="29"/>
      <c r="G29204" s="45"/>
      <c r="L29204"/>
      <c r="M29204" s="46"/>
    </row>
    <row r="29205" spans="1:13" x14ac:dyDescent="0.3">
      <c r="A29205"/>
      <c r="B29205"/>
      <c r="C29205" s="29"/>
      <c r="D29205"/>
      <c r="E29205" s="44"/>
      <c r="F29205" s="29"/>
      <c r="G29205" s="45"/>
      <c r="L29205"/>
      <c r="M29205" s="46"/>
    </row>
    <row r="29206" spans="1:13" x14ac:dyDescent="0.3">
      <c r="A29206"/>
      <c r="B29206"/>
      <c r="C29206" s="29"/>
      <c r="D29206"/>
      <c r="E29206" s="44"/>
      <c r="F29206" s="29"/>
      <c r="G29206" s="45"/>
      <c r="L29206"/>
      <c r="M29206" s="46"/>
    </row>
    <row r="29207" spans="1:13" x14ac:dyDescent="0.3">
      <c r="A29207"/>
      <c r="B29207"/>
      <c r="C29207" s="29"/>
      <c r="D29207"/>
      <c r="E29207" s="44"/>
      <c r="F29207" s="29"/>
      <c r="G29207" s="45"/>
      <c r="L29207"/>
      <c r="M29207" s="46"/>
    </row>
    <row r="29208" spans="1:13" x14ac:dyDescent="0.3">
      <c r="A29208"/>
      <c r="B29208"/>
      <c r="C29208" s="29"/>
      <c r="D29208"/>
      <c r="E29208" s="44"/>
      <c r="F29208" s="29"/>
      <c r="G29208" s="45"/>
      <c r="L29208"/>
      <c r="M29208" s="46"/>
    </row>
    <row r="29209" spans="1:13" x14ac:dyDescent="0.3">
      <c r="A29209"/>
      <c r="B29209"/>
      <c r="C29209" s="29"/>
      <c r="D29209"/>
      <c r="E29209" s="44"/>
      <c r="F29209" s="29"/>
      <c r="G29209" s="45"/>
      <c r="L29209"/>
      <c r="M29209" s="46"/>
    </row>
    <row r="29210" spans="1:13" x14ac:dyDescent="0.3">
      <c r="A29210"/>
      <c r="B29210"/>
      <c r="C29210" s="29"/>
      <c r="D29210"/>
      <c r="E29210" s="44"/>
      <c r="F29210" s="29"/>
      <c r="G29210" s="45"/>
      <c r="L29210"/>
      <c r="M29210" s="46"/>
    </row>
    <row r="29211" spans="1:13" x14ac:dyDescent="0.3">
      <c r="A29211"/>
      <c r="B29211"/>
      <c r="C29211" s="29"/>
      <c r="D29211"/>
      <c r="E29211" s="44"/>
      <c r="F29211" s="29"/>
      <c r="G29211" s="45"/>
      <c r="L29211"/>
      <c r="M29211" s="46"/>
    </row>
    <row r="29212" spans="1:13" x14ac:dyDescent="0.3">
      <c r="A29212"/>
      <c r="B29212"/>
      <c r="C29212" s="29"/>
      <c r="D29212"/>
      <c r="E29212" s="44"/>
      <c r="F29212" s="29"/>
      <c r="G29212" s="45"/>
      <c r="L29212"/>
      <c r="M29212" s="46"/>
    </row>
    <row r="29213" spans="1:13" x14ac:dyDescent="0.3">
      <c r="A29213"/>
      <c r="B29213"/>
      <c r="C29213" s="29"/>
      <c r="D29213"/>
      <c r="E29213" s="44"/>
      <c r="F29213" s="29"/>
      <c r="G29213" s="45"/>
      <c r="L29213"/>
      <c r="M29213" s="46"/>
    </row>
    <row r="29214" spans="1:13" x14ac:dyDescent="0.3">
      <c r="A29214"/>
      <c r="B29214"/>
      <c r="C29214" s="29"/>
      <c r="D29214"/>
      <c r="E29214" s="44"/>
      <c r="F29214" s="29"/>
      <c r="G29214" s="45"/>
      <c r="L29214"/>
      <c r="M29214" s="46"/>
    </row>
    <row r="29215" spans="1:13" x14ac:dyDescent="0.3">
      <c r="A29215"/>
      <c r="B29215"/>
      <c r="C29215" s="29"/>
      <c r="D29215"/>
      <c r="E29215" s="44"/>
      <c r="F29215" s="29"/>
      <c r="G29215" s="45"/>
      <c r="L29215"/>
      <c r="M29215" s="46"/>
    </row>
    <row r="29216" spans="1:13" x14ac:dyDescent="0.3">
      <c r="A29216"/>
      <c r="B29216"/>
      <c r="C29216" s="29"/>
      <c r="D29216"/>
      <c r="E29216" s="44"/>
      <c r="F29216" s="29"/>
      <c r="G29216" s="45"/>
      <c r="L29216"/>
      <c r="M29216" s="46"/>
    </row>
    <row r="29217" spans="1:13" x14ac:dyDescent="0.3">
      <c r="A29217"/>
      <c r="B29217"/>
      <c r="C29217" s="29"/>
      <c r="D29217"/>
      <c r="E29217" s="44"/>
      <c r="F29217" s="29"/>
      <c r="G29217" s="45"/>
      <c r="L29217"/>
      <c r="M29217" s="46"/>
    </row>
    <row r="29218" spans="1:13" x14ac:dyDescent="0.3">
      <c r="A29218"/>
      <c r="B29218"/>
      <c r="C29218" s="29"/>
      <c r="D29218"/>
      <c r="E29218" s="44"/>
      <c r="F29218" s="29"/>
      <c r="G29218" s="45"/>
      <c r="L29218"/>
      <c r="M29218" s="46"/>
    </row>
    <row r="29219" spans="1:13" x14ac:dyDescent="0.3">
      <c r="A29219"/>
      <c r="B29219"/>
      <c r="C29219" s="29"/>
      <c r="D29219"/>
      <c r="E29219" s="44"/>
      <c r="F29219" s="29"/>
      <c r="G29219" s="45"/>
      <c r="L29219"/>
      <c r="M29219" s="46"/>
    </row>
    <row r="29220" spans="1:13" x14ac:dyDescent="0.3">
      <c r="A29220"/>
      <c r="B29220"/>
      <c r="C29220" s="29"/>
      <c r="D29220"/>
      <c r="E29220" s="44"/>
      <c r="F29220" s="29"/>
      <c r="G29220" s="45"/>
      <c r="L29220"/>
      <c r="M29220" s="46"/>
    </row>
    <row r="29221" spans="1:13" x14ac:dyDescent="0.3">
      <c r="A29221"/>
      <c r="B29221"/>
      <c r="C29221" s="29"/>
      <c r="D29221"/>
      <c r="E29221" s="44"/>
      <c r="F29221" s="29"/>
      <c r="G29221" s="45"/>
      <c r="L29221"/>
      <c r="M29221" s="46"/>
    </row>
    <row r="29222" spans="1:13" x14ac:dyDescent="0.3">
      <c r="A29222"/>
      <c r="B29222"/>
      <c r="C29222" s="29"/>
      <c r="D29222"/>
      <c r="E29222" s="44"/>
      <c r="F29222" s="29"/>
      <c r="G29222" s="45"/>
      <c r="L29222"/>
      <c r="M29222" s="46"/>
    </row>
    <row r="29223" spans="1:13" x14ac:dyDescent="0.3">
      <c r="A29223"/>
      <c r="B29223"/>
      <c r="C29223" s="29"/>
      <c r="D29223"/>
      <c r="E29223" s="44"/>
      <c r="F29223" s="29"/>
      <c r="G29223" s="45"/>
      <c r="L29223"/>
      <c r="M29223" s="46"/>
    </row>
    <row r="29224" spans="1:13" x14ac:dyDescent="0.3">
      <c r="A29224"/>
      <c r="B29224"/>
      <c r="C29224" s="29"/>
      <c r="D29224"/>
      <c r="E29224" s="44"/>
      <c r="F29224" s="29"/>
      <c r="G29224" s="45"/>
      <c r="L29224"/>
      <c r="M29224" s="46"/>
    </row>
    <row r="29225" spans="1:13" x14ac:dyDescent="0.3">
      <c r="A29225"/>
      <c r="B29225"/>
      <c r="C29225" s="29"/>
      <c r="D29225"/>
      <c r="E29225" s="44"/>
      <c r="F29225" s="29"/>
      <c r="G29225" s="45"/>
      <c r="L29225"/>
      <c r="M29225" s="46"/>
    </row>
    <row r="29226" spans="1:13" x14ac:dyDescent="0.3">
      <c r="A29226"/>
      <c r="B29226"/>
      <c r="C29226" s="29"/>
      <c r="D29226"/>
      <c r="E29226" s="44"/>
      <c r="F29226" s="29"/>
      <c r="G29226" s="45"/>
      <c r="L29226"/>
      <c r="M29226" s="46"/>
    </row>
    <row r="29227" spans="1:13" x14ac:dyDescent="0.3">
      <c r="A29227"/>
      <c r="B29227"/>
      <c r="C29227" s="29"/>
      <c r="D29227"/>
      <c r="E29227" s="44"/>
      <c r="F29227" s="29"/>
      <c r="G29227" s="45"/>
      <c r="L29227"/>
      <c r="M29227" s="46"/>
    </row>
    <row r="29228" spans="1:13" x14ac:dyDescent="0.3">
      <c r="A29228"/>
      <c r="B29228"/>
      <c r="C29228" s="29"/>
      <c r="D29228"/>
      <c r="E29228" s="44"/>
      <c r="F29228" s="29"/>
      <c r="G29228" s="45"/>
      <c r="L29228"/>
      <c r="M29228" s="46"/>
    </row>
    <row r="29229" spans="1:13" x14ac:dyDescent="0.3">
      <c r="A29229"/>
      <c r="B29229"/>
      <c r="C29229" s="29"/>
      <c r="D29229"/>
      <c r="E29229" s="44"/>
      <c r="F29229" s="29"/>
      <c r="G29229" s="45"/>
      <c r="L29229"/>
      <c r="M29229" s="46"/>
    </row>
    <row r="29230" spans="1:13" x14ac:dyDescent="0.3">
      <c r="A29230"/>
      <c r="B29230"/>
      <c r="C29230" s="29"/>
      <c r="D29230"/>
      <c r="E29230" s="44"/>
      <c r="F29230" s="29"/>
      <c r="G29230" s="45"/>
      <c r="L29230"/>
      <c r="M29230" s="46"/>
    </row>
    <row r="29231" spans="1:13" x14ac:dyDescent="0.3">
      <c r="A29231"/>
      <c r="B29231"/>
      <c r="C29231" s="29"/>
      <c r="D29231"/>
      <c r="E29231" s="44"/>
      <c r="F29231" s="29"/>
      <c r="G29231" s="45"/>
      <c r="L29231"/>
      <c r="M29231" s="46"/>
    </row>
    <row r="29232" spans="1:13" x14ac:dyDescent="0.3">
      <c r="A29232"/>
      <c r="B29232"/>
      <c r="C29232" s="29"/>
      <c r="D29232"/>
      <c r="E29232" s="44"/>
      <c r="F29232" s="29"/>
      <c r="G29232" s="45"/>
      <c r="L29232"/>
      <c r="M29232" s="46"/>
    </row>
    <row r="29233" spans="1:13" x14ac:dyDescent="0.3">
      <c r="A29233"/>
      <c r="B29233"/>
      <c r="C29233" s="29"/>
      <c r="D29233"/>
      <c r="E29233" s="44"/>
      <c r="F29233" s="29"/>
      <c r="G29233" s="45"/>
      <c r="L29233"/>
      <c r="M29233" s="46"/>
    </row>
    <row r="29234" spans="1:13" x14ac:dyDescent="0.3">
      <c r="A29234"/>
      <c r="B29234"/>
      <c r="C29234" s="29"/>
      <c r="D29234"/>
      <c r="E29234" s="44"/>
      <c r="F29234" s="29"/>
      <c r="G29234" s="45"/>
      <c r="L29234"/>
      <c r="M29234" s="46"/>
    </row>
    <row r="29235" spans="1:13" x14ac:dyDescent="0.3">
      <c r="A29235"/>
      <c r="B29235"/>
      <c r="C29235" s="29"/>
      <c r="D29235"/>
      <c r="E29235" s="44"/>
      <c r="F29235" s="29"/>
      <c r="G29235" s="45"/>
      <c r="L29235"/>
      <c r="M29235" s="46"/>
    </row>
    <row r="29236" spans="1:13" x14ac:dyDescent="0.3">
      <c r="A29236"/>
      <c r="B29236"/>
      <c r="C29236" s="29"/>
      <c r="D29236"/>
      <c r="E29236" s="44"/>
      <c r="F29236" s="29"/>
      <c r="G29236" s="45"/>
      <c r="L29236"/>
      <c r="M29236" s="46"/>
    </row>
    <row r="29237" spans="1:13" x14ac:dyDescent="0.3">
      <c r="A29237"/>
      <c r="B29237"/>
      <c r="C29237" s="29"/>
      <c r="D29237"/>
      <c r="E29237" s="44"/>
      <c r="F29237" s="29"/>
      <c r="G29237" s="45"/>
      <c r="L29237"/>
      <c r="M29237" s="46"/>
    </row>
    <row r="29238" spans="1:13" x14ac:dyDescent="0.3">
      <c r="A29238"/>
      <c r="B29238"/>
      <c r="C29238" s="29"/>
      <c r="D29238"/>
      <c r="E29238" s="44"/>
      <c r="F29238" s="29"/>
      <c r="G29238" s="45"/>
      <c r="L29238"/>
      <c r="M29238" s="46"/>
    </row>
    <row r="29239" spans="1:13" x14ac:dyDescent="0.3">
      <c r="A29239"/>
      <c r="B29239"/>
      <c r="C29239" s="29"/>
      <c r="D29239"/>
      <c r="E29239" s="44"/>
      <c r="F29239" s="29"/>
      <c r="G29239" s="45"/>
      <c r="L29239"/>
      <c r="M29239" s="46"/>
    </row>
    <row r="29240" spans="1:13" x14ac:dyDescent="0.3">
      <c r="A29240"/>
      <c r="B29240"/>
      <c r="C29240" s="29"/>
      <c r="D29240"/>
      <c r="E29240" s="44"/>
      <c r="F29240" s="29"/>
      <c r="G29240" s="45"/>
      <c r="L29240"/>
      <c r="M29240" s="46"/>
    </row>
    <row r="29241" spans="1:13" x14ac:dyDescent="0.3">
      <c r="A29241"/>
      <c r="B29241"/>
      <c r="C29241" s="29"/>
      <c r="D29241"/>
      <c r="E29241" s="44"/>
      <c r="F29241" s="29"/>
      <c r="G29241" s="45"/>
      <c r="L29241"/>
      <c r="M29241" s="46"/>
    </row>
    <row r="29242" spans="1:13" x14ac:dyDescent="0.3">
      <c r="A29242"/>
      <c r="B29242"/>
      <c r="C29242" s="29"/>
      <c r="D29242"/>
      <c r="E29242" s="44"/>
      <c r="F29242" s="29"/>
      <c r="G29242" s="45"/>
      <c r="L29242"/>
      <c r="M29242" s="46"/>
    </row>
    <row r="29243" spans="1:13" x14ac:dyDescent="0.3">
      <c r="A29243"/>
      <c r="B29243"/>
      <c r="C29243" s="29"/>
      <c r="D29243"/>
      <c r="E29243" s="44"/>
      <c r="F29243" s="29"/>
      <c r="G29243" s="45"/>
      <c r="L29243"/>
      <c r="M29243" s="46"/>
    </row>
    <row r="29244" spans="1:13" x14ac:dyDescent="0.3">
      <c r="A29244"/>
      <c r="B29244"/>
      <c r="C29244" s="29"/>
      <c r="D29244"/>
      <c r="E29244" s="44"/>
      <c r="F29244" s="29"/>
      <c r="G29244" s="45"/>
      <c r="L29244"/>
      <c r="M29244" s="46"/>
    </row>
    <row r="29245" spans="1:13" x14ac:dyDescent="0.3">
      <c r="A29245"/>
      <c r="B29245"/>
      <c r="C29245" s="29"/>
      <c r="D29245"/>
      <c r="E29245" s="44"/>
      <c r="F29245" s="29"/>
      <c r="G29245" s="45"/>
      <c r="L29245"/>
      <c r="M29245" s="46"/>
    </row>
    <row r="29246" spans="1:13" x14ac:dyDescent="0.3">
      <c r="A29246"/>
      <c r="B29246"/>
      <c r="C29246" s="29"/>
      <c r="D29246"/>
      <c r="E29246" s="44"/>
      <c r="F29246" s="29"/>
      <c r="G29246" s="45"/>
      <c r="L29246"/>
      <c r="M29246" s="46"/>
    </row>
    <row r="29247" spans="1:13" x14ac:dyDescent="0.3">
      <c r="A29247"/>
      <c r="B29247"/>
      <c r="C29247" s="29"/>
      <c r="D29247"/>
      <c r="E29247" s="44"/>
      <c r="F29247" s="29"/>
      <c r="G29247" s="45"/>
      <c r="L29247"/>
      <c r="M29247" s="46"/>
    </row>
    <row r="29248" spans="1:13" x14ac:dyDescent="0.3">
      <c r="A29248"/>
      <c r="B29248"/>
      <c r="C29248" s="29"/>
      <c r="D29248"/>
      <c r="E29248" s="44"/>
      <c r="F29248" s="29"/>
      <c r="G29248" s="45"/>
      <c r="L29248"/>
      <c r="M29248" s="46"/>
    </row>
    <row r="29249" spans="1:13" x14ac:dyDescent="0.3">
      <c r="A29249"/>
      <c r="B29249"/>
      <c r="C29249" s="29"/>
      <c r="D29249"/>
      <c r="E29249" s="44"/>
      <c r="F29249" s="29"/>
      <c r="G29249" s="45"/>
      <c r="L29249"/>
      <c r="M29249" s="46"/>
    </row>
    <row r="29250" spans="1:13" x14ac:dyDescent="0.3">
      <c r="A29250"/>
      <c r="B29250"/>
      <c r="C29250" s="29"/>
      <c r="D29250"/>
      <c r="E29250" s="44"/>
      <c r="F29250" s="29"/>
      <c r="G29250" s="45"/>
      <c r="L29250"/>
      <c r="M29250" s="46"/>
    </row>
    <row r="29251" spans="1:13" x14ac:dyDescent="0.3">
      <c r="A29251"/>
      <c r="B29251"/>
      <c r="C29251" s="29"/>
      <c r="D29251"/>
      <c r="E29251" s="44"/>
      <c r="F29251" s="29"/>
      <c r="G29251" s="45"/>
      <c r="L29251"/>
      <c r="M29251" s="46"/>
    </row>
    <row r="29252" spans="1:13" x14ac:dyDescent="0.3">
      <c r="A29252"/>
      <c r="B29252"/>
      <c r="C29252" s="29"/>
      <c r="D29252"/>
      <c r="E29252" s="44"/>
      <c r="F29252" s="29"/>
      <c r="G29252" s="45"/>
      <c r="L29252"/>
      <c r="M29252" s="46"/>
    </row>
    <row r="29253" spans="1:13" x14ac:dyDescent="0.3">
      <c r="A29253"/>
      <c r="B29253"/>
      <c r="C29253" s="29"/>
      <c r="D29253"/>
      <c r="E29253" s="44"/>
      <c r="F29253" s="29"/>
      <c r="G29253" s="45"/>
      <c r="L29253"/>
      <c r="M29253" s="46"/>
    </row>
    <row r="29254" spans="1:13" x14ac:dyDescent="0.3">
      <c r="A29254"/>
      <c r="B29254"/>
      <c r="C29254" s="29"/>
      <c r="D29254"/>
      <c r="E29254" s="44"/>
      <c r="F29254" s="29"/>
      <c r="G29254" s="45"/>
      <c r="L29254"/>
      <c r="M29254" s="46"/>
    </row>
    <row r="29255" spans="1:13" x14ac:dyDescent="0.3">
      <c r="A29255"/>
      <c r="B29255"/>
      <c r="C29255" s="29"/>
      <c r="D29255"/>
      <c r="E29255" s="44"/>
      <c r="F29255" s="29"/>
      <c r="G29255" s="45"/>
      <c r="L29255"/>
      <c r="M29255" s="46"/>
    </row>
    <row r="29256" spans="1:13" x14ac:dyDescent="0.3">
      <c r="A29256"/>
      <c r="B29256"/>
      <c r="C29256" s="29"/>
      <c r="D29256"/>
      <c r="E29256" s="44"/>
      <c r="F29256" s="29"/>
      <c r="G29256" s="45"/>
      <c r="L29256"/>
      <c r="M29256" s="46"/>
    </row>
    <row r="29257" spans="1:13" x14ac:dyDescent="0.3">
      <c r="A29257"/>
      <c r="B29257"/>
      <c r="C29257" s="29"/>
      <c r="D29257"/>
      <c r="E29257" s="44"/>
      <c r="F29257" s="29"/>
      <c r="G29257" s="45"/>
      <c r="L29257"/>
      <c r="M29257" s="46"/>
    </row>
    <row r="29258" spans="1:13" x14ac:dyDescent="0.3">
      <c r="A29258"/>
      <c r="B29258"/>
      <c r="C29258" s="29"/>
      <c r="D29258"/>
      <c r="E29258" s="44"/>
      <c r="F29258" s="29"/>
      <c r="G29258" s="45"/>
      <c r="L29258"/>
      <c r="M29258" s="46"/>
    </row>
    <row r="29259" spans="1:13" x14ac:dyDescent="0.3">
      <c r="A29259"/>
      <c r="B29259"/>
      <c r="C29259" s="29"/>
      <c r="D29259"/>
      <c r="E29259" s="44"/>
      <c r="F29259" s="29"/>
      <c r="G29259" s="45"/>
      <c r="L29259"/>
      <c r="M29259" s="46"/>
    </row>
    <row r="29260" spans="1:13" x14ac:dyDescent="0.3">
      <c r="A29260"/>
      <c r="B29260"/>
      <c r="C29260" s="29"/>
      <c r="D29260"/>
      <c r="E29260" s="44"/>
      <c r="F29260" s="29"/>
      <c r="G29260" s="45"/>
      <c r="L29260"/>
      <c r="M29260" s="46"/>
    </row>
    <row r="29261" spans="1:13" x14ac:dyDescent="0.3">
      <c r="A29261"/>
      <c r="B29261"/>
      <c r="C29261" s="29"/>
      <c r="D29261"/>
      <c r="E29261" s="44"/>
      <c r="F29261" s="29"/>
      <c r="G29261" s="45"/>
      <c r="L29261"/>
      <c r="M29261" s="46"/>
    </row>
    <row r="29262" spans="1:13" x14ac:dyDescent="0.3">
      <c r="A29262"/>
      <c r="B29262"/>
      <c r="C29262" s="29"/>
      <c r="D29262"/>
      <c r="E29262" s="44"/>
      <c r="F29262" s="29"/>
      <c r="G29262" s="45"/>
      <c r="L29262"/>
      <c r="M29262" s="46"/>
    </row>
    <row r="29263" spans="1:13" x14ac:dyDescent="0.3">
      <c r="A29263"/>
      <c r="B29263"/>
      <c r="C29263" s="29"/>
      <c r="D29263"/>
      <c r="E29263" s="44"/>
      <c r="F29263" s="29"/>
      <c r="G29263" s="45"/>
      <c r="L29263"/>
      <c r="M29263" s="46"/>
    </row>
    <row r="29264" spans="1:13" x14ac:dyDescent="0.3">
      <c r="A29264"/>
      <c r="B29264"/>
      <c r="C29264" s="29"/>
      <c r="D29264"/>
      <c r="E29264" s="44"/>
      <c r="F29264" s="29"/>
      <c r="G29264" s="45"/>
      <c r="L29264"/>
      <c r="M29264" s="46"/>
    </row>
    <row r="29265" spans="1:13" x14ac:dyDescent="0.3">
      <c r="A29265"/>
      <c r="B29265"/>
      <c r="C29265" s="29"/>
      <c r="D29265"/>
      <c r="E29265" s="44"/>
      <c r="F29265" s="29"/>
      <c r="G29265" s="45"/>
      <c r="L29265"/>
      <c r="M29265" s="46"/>
    </row>
    <row r="29266" spans="1:13" x14ac:dyDescent="0.3">
      <c r="A29266"/>
      <c r="B29266"/>
      <c r="C29266" s="29"/>
      <c r="D29266"/>
      <c r="E29266" s="44"/>
      <c r="F29266" s="29"/>
      <c r="G29266" s="45"/>
      <c r="L29266"/>
      <c r="M29266" s="46"/>
    </row>
    <row r="29267" spans="1:13" x14ac:dyDescent="0.3">
      <c r="A29267"/>
      <c r="B29267"/>
      <c r="C29267" s="29"/>
      <c r="D29267"/>
      <c r="E29267" s="44"/>
      <c r="F29267" s="29"/>
      <c r="G29267" s="45"/>
      <c r="L29267"/>
      <c r="M29267" s="46"/>
    </row>
    <row r="29268" spans="1:13" x14ac:dyDescent="0.3">
      <c r="A29268"/>
      <c r="B29268"/>
      <c r="C29268" s="29"/>
      <c r="D29268"/>
      <c r="E29268" s="44"/>
      <c r="F29268" s="29"/>
      <c r="G29268" s="45"/>
      <c r="L29268"/>
      <c r="M29268" s="46"/>
    </row>
    <row r="29269" spans="1:13" x14ac:dyDescent="0.3">
      <c r="A29269"/>
      <c r="B29269"/>
      <c r="C29269" s="29"/>
      <c r="D29269"/>
      <c r="E29269" s="44"/>
      <c r="F29269" s="29"/>
      <c r="G29269" s="45"/>
      <c r="L29269"/>
      <c r="M29269" s="46"/>
    </row>
    <row r="29270" spans="1:13" x14ac:dyDescent="0.3">
      <c r="A29270"/>
      <c r="B29270"/>
      <c r="C29270" s="29"/>
      <c r="D29270"/>
      <c r="E29270" s="44"/>
      <c r="F29270" s="29"/>
      <c r="G29270" s="45"/>
      <c r="L29270"/>
      <c r="M29270" s="46"/>
    </row>
    <row r="29271" spans="1:13" x14ac:dyDescent="0.3">
      <c r="A29271"/>
      <c r="B29271"/>
      <c r="C29271" s="29"/>
      <c r="D29271"/>
      <c r="E29271" s="44"/>
      <c r="F29271" s="29"/>
      <c r="G29271" s="45"/>
      <c r="L29271"/>
      <c r="M29271" s="46"/>
    </row>
    <row r="29272" spans="1:13" x14ac:dyDescent="0.3">
      <c r="A29272"/>
      <c r="B29272"/>
      <c r="C29272" s="29"/>
      <c r="D29272"/>
      <c r="E29272" s="44"/>
      <c r="F29272" s="29"/>
      <c r="G29272" s="45"/>
      <c r="L29272"/>
      <c r="M29272" s="46"/>
    </row>
    <row r="29273" spans="1:13" x14ac:dyDescent="0.3">
      <c r="A29273"/>
      <c r="B29273"/>
      <c r="C29273" s="29"/>
      <c r="D29273"/>
      <c r="E29273" s="44"/>
      <c r="F29273" s="29"/>
      <c r="G29273" s="45"/>
      <c r="L29273"/>
      <c r="M29273" s="46"/>
    </row>
    <row r="29274" spans="1:13" x14ac:dyDescent="0.3">
      <c r="A29274"/>
      <c r="B29274"/>
      <c r="C29274" s="29"/>
      <c r="D29274"/>
      <c r="E29274" s="44"/>
      <c r="F29274" s="29"/>
      <c r="G29274" s="45"/>
      <c r="L29274"/>
      <c r="M29274" s="46"/>
    </row>
    <row r="29275" spans="1:13" x14ac:dyDescent="0.3">
      <c r="A29275"/>
      <c r="B29275"/>
      <c r="C29275" s="29"/>
      <c r="D29275"/>
      <c r="E29275" s="44"/>
      <c r="F29275" s="29"/>
      <c r="G29275" s="45"/>
      <c r="L29275"/>
      <c r="M29275" s="46"/>
    </row>
    <row r="29276" spans="1:13" x14ac:dyDescent="0.3">
      <c r="A29276"/>
      <c r="B29276"/>
      <c r="C29276" s="29"/>
      <c r="D29276"/>
      <c r="E29276" s="44"/>
      <c r="F29276" s="29"/>
      <c r="G29276" s="45"/>
      <c r="L29276"/>
      <c r="M29276" s="46"/>
    </row>
    <row r="29277" spans="1:13" x14ac:dyDescent="0.3">
      <c r="A29277"/>
      <c r="B29277"/>
      <c r="C29277" s="29"/>
      <c r="D29277"/>
      <c r="E29277" s="44"/>
      <c r="F29277" s="29"/>
      <c r="G29277" s="45"/>
      <c r="L29277"/>
      <c r="M29277" s="46"/>
    </row>
    <row r="29278" spans="1:13" x14ac:dyDescent="0.3">
      <c r="A29278"/>
      <c r="B29278"/>
      <c r="C29278" s="29"/>
      <c r="D29278"/>
      <c r="E29278" s="44"/>
      <c r="F29278" s="29"/>
      <c r="G29278" s="45"/>
      <c r="L29278"/>
      <c r="M29278" s="46"/>
    </row>
    <row r="29279" spans="1:13" x14ac:dyDescent="0.3">
      <c r="A29279"/>
      <c r="B29279"/>
      <c r="C29279" s="29"/>
      <c r="D29279"/>
      <c r="E29279" s="44"/>
      <c r="F29279" s="29"/>
      <c r="G29279" s="45"/>
      <c r="L29279"/>
      <c r="M29279" s="46"/>
    </row>
    <row r="29280" spans="1:13" x14ac:dyDescent="0.3">
      <c r="A29280"/>
      <c r="B29280"/>
      <c r="C29280" s="29"/>
      <c r="D29280"/>
      <c r="E29280" s="44"/>
      <c r="F29280" s="29"/>
      <c r="G29280" s="45"/>
      <c r="L29280"/>
      <c r="M29280" s="46"/>
    </row>
    <row r="29281" spans="1:13" x14ac:dyDescent="0.3">
      <c r="A29281"/>
      <c r="B29281"/>
      <c r="C29281" s="29"/>
      <c r="D29281"/>
      <c r="E29281" s="44"/>
      <c r="F29281" s="29"/>
      <c r="G29281" s="45"/>
      <c r="L29281"/>
      <c r="M29281" s="46"/>
    </row>
    <row r="29282" spans="1:13" x14ac:dyDescent="0.3">
      <c r="A29282"/>
      <c r="B29282"/>
      <c r="C29282" s="29"/>
      <c r="D29282"/>
      <c r="E29282" s="44"/>
      <c r="F29282" s="29"/>
      <c r="G29282" s="45"/>
      <c r="L29282"/>
      <c r="M29282" s="46"/>
    </row>
    <row r="29283" spans="1:13" x14ac:dyDescent="0.3">
      <c r="A29283"/>
      <c r="B29283"/>
      <c r="C29283" s="29"/>
      <c r="D29283"/>
      <c r="E29283" s="44"/>
      <c r="F29283" s="29"/>
      <c r="G29283" s="45"/>
      <c r="L29283"/>
      <c r="M29283" s="46"/>
    </row>
    <row r="29284" spans="1:13" x14ac:dyDescent="0.3">
      <c r="A29284"/>
      <c r="B29284"/>
      <c r="C29284" s="29"/>
      <c r="D29284"/>
      <c r="E29284" s="44"/>
      <c r="F29284" s="29"/>
      <c r="G29284" s="45"/>
      <c r="L29284"/>
      <c r="M29284" s="46"/>
    </row>
    <row r="29285" spans="1:13" x14ac:dyDescent="0.3">
      <c r="A29285"/>
      <c r="B29285"/>
      <c r="C29285" s="29"/>
      <c r="D29285"/>
      <c r="E29285" s="44"/>
      <c r="F29285" s="29"/>
      <c r="G29285" s="45"/>
      <c r="L29285"/>
      <c r="M29285" s="46"/>
    </row>
    <row r="29286" spans="1:13" x14ac:dyDescent="0.3">
      <c r="A29286"/>
      <c r="B29286"/>
      <c r="C29286" s="29"/>
      <c r="D29286"/>
      <c r="E29286" s="44"/>
      <c r="F29286" s="29"/>
      <c r="G29286" s="45"/>
      <c r="L29286"/>
      <c r="M29286" s="46"/>
    </row>
    <row r="29287" spans="1:13" x14ac:dyDescent="0.3">
      <c r="A29287"/>
      <c r="B29287"/>
      <c r="C29287" s="29"/>
      <c r="D29287"/>
      <c r="E29287" s="44"/>
      <c r="F29287" s="29"/>
      <c r="G29287" s="45"/>
      <c r="L29287"/>
      <c r="M29287" s="46"/>
    </row>
    <row r="29288" spans="1:13" x14ac:dyDescent="0.3">
      <c r="A29288"/>
      <c r="B29288"/>
      <c r="C29288" s="29"/>
      <c r="D29288"/>
      <c r="E29288" s="44"/>
      <c r="F29288" s="29"/>
      <c r="G29288" s="45"/>
      <c r="L29288"/>
      <c r="M29288" s="46"/>
    </row>
    <row r="29289" spans="1:13" x14ac:dyDescent="0.3">
      <c r="A29289"/>
      <c r="B29289"/>
      <c r="C29289" s="29"/>
      <c r="D29289"/>
      <c r="E29289" s="44"/>
      <c r="F29289" s="29"/>
      <c r="G29289" s="45"/>
      <c r="L29289"/>
      <c r="M29289" s="46"/>
    </row>
    <row r="29290" spans="1:13" x14ac:dyDescent="0.3">
      <c r="A29290"/>
      <c r="B29290"/>
      <c r="C29290" s="29"/>
      <c r="D29290"/>
      <c r="E29290" s="44"/>
      <c r="F29290" s="29"/>
      <c r="G29290" s="45"/>
      <c r="L29290"/>
      <c r="M29290" s="46"/>
    </row>
    <row r="29291" spans="1:13" x14ac:dyDescent="0.3">
      <c r="A29291"/>
      <c r="B29291"/>
      <c r="C29291" s="29"/>
      <c r="D29291"/>
      <c r="E29291" s="44"/>
      <c r="F29291" s="29"/>
      <c r="G29291" s="45"/>
      <c r="L29291"/>
      <c r="M29291" s="46"/>
    </row>
    <row r="29292" spans="1:13" x14ac:dyDescent="0.3">
      <c r="A29292"/>
      <c r="B29292"/>
      <c r="C29292" s="29"/>
      <c r="D29292"/>
      <c r="E29292" s="44"/>
      <c r="F29292" s="29"/>
      <c r="G29292" s="45"/>
      <c r="L29292"/>
      <c r="M29292" s="46"/>
    </row>
    <row r="29293" spans="1:13" x14ac:dyDescent="0.3">
      <c r="A29293"/>
      <c r="B29293"/>
      <c r="C29293" s="29"/>
      <c r="D29293"/>
      <c r="E29293" s="44"/>
      <c r="F29293" s="29"/>
      <c r="G29293" s="45"/>
      <c r="L29293"/>
      <c r="M29293" s="46"/>
    </row>
    <row r="29294" spans="1:13" x14ac:dyDescent="0.3">
      <c r="A29294"/>
      <c r="B29294"/>
      <c r="C29294" s="29"/>
      <c r="D29294"/>
      <c r="E29294" s="44"/>
      <c r="F29294" s="29"/>
      <c r="G29294" s="45"/>
      <c r="L29294"/>
      <c r="M29294" s="46"/>
    </row>
    <row r="29295" spans="1:13" x14ac:dyDescent="0.3">
      <c r="A29295"/>
      <c r="B29295"/>
      <c r="C29295" s="29"/>
      <c r="D29295"/>
      <c r="E29295" s="44"/>
      <c r="F29295" s="29"/>
      <c r="G29295" s="45"/>
      <c r="L29295"/>
      <c r="M29295" s="46"/>
    </row>
    <row r="29296" spans="1:13" x14ac:dyDescent="0.3">
      <c r="A29296"/>
      <c r="B29296"/>
      <c r="C29296" s="29"/>
      <c r="D29296"/>
      <c r="E29296" s="44"/>
      <c r="F29296" s="29"/>
      <c r="G29296" s="45"/>
      <c r="L29296"/>
      <c r="M29296" s="46"/>
    </row>
    <row r="29297" spans="1:13" x14ac:dyDescent="0.3">
      <c r="A29297"/>
      <c r="B29297"/>
      <c r="C29297" s="29"/>
      <c r="D29297"/>
      <c r="E29297" s="44"/>
      <c r="F29297" s="29"/>
      <c r="G29297" s="45"/>
      <c r="L29297"/>
      <c r="M29297" s="46"/>
    </row>
    <row r="29298" spans="1:13" x14ac:dyDescent="0.3">
      <c r="A29298"/>
      <c r="B29298"/>
      <c r="C29298" s="29"/>
      <c r="D29298"/>
      <c r="E29298" s="44"/>
      <c r="F29298" s="29"/>
      <c r="G29298" s="45"/>
      <c r="L29298"/>
      <c r="M29298" s="46"/>
    </row>
    <row r="29299" spans="1:13" x14ac:dyDescent="0.3">
      <c r="A29299"/>
      <c r="B29299"/>
      <c r="C29299" s="29"/>
      <c r="D29299"/>
      <c r="E29299" s="44"/>
      <c r="F29299" s="29"/>
      <c r="G29299" s="45"/>
      <c r="L29299"/>
      <c r="M29299" s="46"/>
    </row>
    <row r="29300" spans="1:13" x14ac:dyDescent="0.3">
      <c r="A29300"/>
      <c r="B29300"/>
      <c r="C29300" s="29"/>
      <c r="D29300"/>
      <c r="E29300" s="44"/>
      <c r="F29300" s="29"/>
      <c r="G29300" s="45"/>
      <c r="L29300"/>
      <c r="M29300" s="46"/>
    </row>
    <row r="29301" spans="1:13" x14ac:dyDescent="0.3">
      <c r="A29301"/>
      <c r="B29301"/>
      <c r="C29301" s="29"/>
      <c r="D29301"/>
      <c r="E29301" s="44"/>
      <c r="F29301" s="29"/>
      <c r="G29301" s="45"/>
      <c r="L29301"/>
      <c r="M29301" s="46"/>
    </row>
    <row r="29302" spans="1:13" x14ac:dyDescent="0.3">
      <c r="A29302"/>
      <c r="B29302"/>
      <c r="C29302" s="29"/>
      <c r="D29302"/>
      <c r="E29302" s="44"/>
      <c r="F29302" s="29"/>
      <c r="G29302" s="45"/>
      <c r="L29302"/>
      <c r="M29302" s="46"/>
    </row>
    <row r="29303" spans="1:13" x14ac:dyDescent="0.3">
      <c r="A29303"/>
      <c r="B29303"/>
      <c r="C29303" s="29"/>
      <c r="D29303"/>
      <c r="E29303" s="44"/>
      <c r="F29303" s="29"/>
      <c r="G29303" s="45"/>
      <c r="L29303"/>
      <c r="M29303" s="46"/>
    </row>
    <row r="29304" spans="1:13" x14ac:dyDescent="0.3">
      <c r="A29304"/>
      <c r="B29304"/>
      <c r="C29304" s="29"/>
      <c r="D29304"/>
      <c r="E29304" s="44"/>
      <c r="F29304" s="29"/>
      <c r="G29304" s="45"/>
      <c r="L29304"/>
      <c r="M29304" s="46"/>
    </row>
    <row r="29305" spans="1:13" x14ac:dyDescent="0.3">
      <c r="A29305"/>
      <c r="B29305"/>
      <c r="C29305" s="29"/>
      <c r="D29305"/>
      <c r="E29305" s="44"/>
      <c r="F29305" s="29"/>
      <c r="G29305" s="45"/>
      <c r="L29305"/>
      <c r="M29305" s="46"/>
    </row>
    <row r="29306" spans="1:13" x14ac:dyDescent="0.3">
      <c r="A29306"/>
      <c r="B29306"/>
      <c r="C29306" s="29"/>
      <c r="D29306"/>
      <c r="E29306" s="44"/>
      <c r="F29306" s="29"/>
      <c r="G29306" s="45"/>
      <c r="L29306"/>
      <c r="M29306" s="46"/>
    </row>
    <row r="29307" spans="1:13" x14ac:dyDescent="0.3">
      <c r="A29307"/>
      <c r="B29307"/>
      <c r="C29307" s="29"/>
      <c r="D29307"/>
      <c r="E29307" s="44"/>
      <c r="F29307" s="29"/>
      <c r="G29307" s="45"/>
      <c r="L29307"/>
      <c r="M29307" s="46"/>
    </row>
    <row r="29308" spans="1:13" x14ac:dyDescent="0.3">
      <c r="A29308"/>
      <c r="B29308"/>
      <c r="C29308" s="29"/>
      <c r="D29308"/>
      <c r="E29308" s="44"/>
      <c r="F29308" s="29"/>
      <c r="G29308" s="45"/>
      <c r="L29308"/>
      <c r="M29308" s="46"/>
    </row>
    <row r="29309" spans="1:13" x14ac:dyDescent="0.3">
      <c r="A29309"/>
      <c r="B29309"/>
      <c r="C29309" s="29"/>
      <c r="D29309"/>
      <c r="E29309" s="44"/>
      <c r="F29309" s="29"/>
      <c r="G29309" s="45"/>
      <c r="L29309"/>
      <c r="M29309" s="46"/>
    </row>
    <row r="29310" spans="1:13" x14ac:dyDescent="0.3">
      <c r="A29310"/>
      <c r="B29310"/>
      <c r="C29310" s="29"/>
      <c r="D29310"/>
      <c r="E29310" s="44"/>
      <c r="F29310" s="29"/>
      <c r="G29310" s="45"/>
      <c r="L29310"/>
      <c r="M29310" s="46"/>
    </row>
    <row r="29311" spans="1:13" x14ac:dyDescent="0.3">
      <c r="A29311"/>
      <c r="B29311"/>
      <c r="C29311" s="29"/>
      <c r="D29311"/>
      <c r="E29311" s="44"/>
      <c r="F29311" s="29"/>
      <c r="G29311" s="45"/>
      <c r="L29311"/>
      <c r="M29311" s="46"/>
    </row>
    <row r="29312" spans="1:13" x14ac:dyDescent="0.3">
      <c r="A29312"/>
      <c r="B29312"/>
      <c r="C29312" s="29"/>
      <c r="D29312"/>
      <c r="E29312" s="44"/>
      <c r="F29312" s="29"/>
      <c r="G29312" s="45"/>
      <c r="L29312"/>
      <c r="M29312" s="46"/>
    </row>
    <row r="29313" spans="1:13" x14ac:dyDescent="0.3">
      <c r="A29313"/>
      <c r="B29313"/>
      <c r="C29313" s="29"/>
      <c r="D29313"/>
      <c r="E29313" s="44"/>
      <c r="F29313" s="29"/>
      <c r="G29313" s="45"/>
      <c r="L29313"/>
      <c r="M29313" s="46"/>
    </row>
    <row r="29314" spans="1:13" x14ac:dyDescent="0.3">
      <c r="A29314"/>
      <c r="B29314"/>
      <c r="C29314" s="29"/>
      <c r="D29314"/>
      <c r="E29314" s="44"/>
      <c r="F29314" s="29"/>
      <c r="G29314" s="45"/>
      <c r="L29314"/>
      <c r="M29314" s="46"/>
    </row>
    <row r="29315" spans="1:13" x14ac:dyDescent="0.3">
      <c r="A29315"/>
      <c r="B29315"/>
      <c r="C29315" s="29"/>
      <c r="D29315"/>
      <c r="E29315" s="44"/>
      <c r="F29315" s="29"/>
      <c r="G29315" s="45"/>
      <c r="L29315"/>
      <c r="M29315" s="46"/>
    </row>
    <row r="29316" spans="1:13" x14ac:dyDescent="0.3">
      <c r="A29316"/>
      <c r="B29316"/>
      <c r="C29316" s="29"/>
      <c r="D29316"/>
      <c r="E29316" s="44"/>
      <c r="F29316" s="29"/>
      <c r="G29316" s="45"/>
      <c r="L29316"/>
      <c r="M29316" s="46"/>
    </row>
    <row r="29317" spans="1:13" x14ac:dyDescent="0.3">
      <c r="A29317"/>
      <c r="B29317"/>
      <c r="C29317" s="29"/>
      <c r="D29317"/>
      <c r="E29317" s="44"/>
      <c r="F29317" s="29"/>
      <c r="G29317" s="45"/>
      <c r="L29317"/>
      <c r="M29317" s="46"/>
    </row>
    <row r="29318" spans="1:13" x14ac:dyDescent="0.3">
      <c r="A29318"/>
      <c r="B29318"/>
      <c r="C29318" s="29"/>
      <c r="D29318"/>
      <c r="E29318" s="44"/>
      <c r="F29318" s="29"/>
      <c r="G29318" s="45"/>
      <c r="L29318"/>
      <c r="M29318" s="46"/>
    </row>
    <row r="29319" spans="1:13" x14ac:dyDescent="0.3">
      <c r="A29319"/>
      <c r="B29319"/>
      <c r="C29319" s="29"/>
      <c r="D29319"/>
      <c r="E29319" s="44"/>
      <c r="F29319" s="29"/>
      <c r="G29319" s="45"/>
      <c r="L29319"/>
      <c r="M29319" s="46"/>
    </row>
    <row r="29320" spans="1:13" x14ac:dyDescent="0.3">
      <c r="A29320"/>
      <c r="B29320"/>
      <c r="C29320" s="29"/>
      <c r="D29320"/>
      <c r="E29320" s="44"/>
      <c r="F29320" s="29"/>
      <c r="G29320" s="45"/>
      <c r="L29320"/>
      <c r="M29320" s="46"/>
    </row>
    <row r="29321" spans="1:13" x14ac:dyDescent="0.3">
      <c r="A29321"/>
      <c r="B29321"/>
      <c r="C29321" s="29"/>
      <c r="D29321"/>
      <c r="E29321" s="44"/>
      <c r="F29321" s="29"/>
      <c r="G29321" s="45"/>
      <c r="L29321"/>
      <c r="M29321" s="46"/>
    </row>
    <row r="29322" spans="1:13" x14ac:dyDescent="0.3">
      <c r="A29322"/>
      <c r="B29322"/>
      <c r="C29322" s="29"/>
      <c r="D29322"/>
      <c r="E29322" s="44"/>
      <c r="F29322" s="29"/>
      <c r="G29322" s="45"/>
      <c r="L29322"/>
      <c r="M29322" s="46"/>
    </row>
    <row r="29323" spans="1:13" x14ac:dyDescent="0.3">
      <c r="A29323"/>
      <c r="B29323"/>
      <c r="C29323" s="29"/>
      <c r="D29323"/>
      <c r="E29323" s="44"/>
      <c r="F29323" s="29"/>
      <c r="G29323" s="45"/>
      <c r="L29323"/>
      <c r="M29323" s="46"/>
    </row>
    <row r="29324" spans="1:13" x14ac:dyDescent="0.3">
      <c r="A29324"/>
      <c r="B29324"/>
      <c r="C29324" s="29"/>
      <c r="D29324"/>
      <c r="E29324" s="44"/>
      <c r="F29324" s="29"/>
      <c r="G29324" s="45"/>
      <c r="L29324"/>
      <c r="M29324" s="46"/>
    </row>
    <row r="29325" spans="1:13" x14ac:dyDescent="0.3">
      <c r="A29325"/>
      <c r="B29325"/>
      <c r="C29325" s="29"/>
      <c r="D29325"/>
      <c r="E29325" s="44"/>
      <c r="F29325" s="29"/>
      <c r="G29325" s="45"/>
      <c r="L29325"/>
      <c r="M29325" s="46"/>
    </row>
    <row r="29326" spans="1:13" x14ac:dyDescent="0.3">
      <c r="A29326"/>
      <c r="B29326"/>
      <c r="C29326" s="29"/>
      <c r="D29326"/>
      <c r="E29326" s="44"/>
      <c r="F29326" s="29"/>
      <c r="G29326" s="45"/>
      <c r="L29326"/>
      <c r="M29326" s="46"/>
    </row>
    <row r="29327" spans="1:13" x14ac:dyDescent="0.3">
      <c r="A29327"/>
      <c r="B29327"/>
      <c r="C29327" s="29"/>
      <c r="D29327"/>
      <c r="E29327" s="44"/>
      <c r="F29327" s="29"/>
      <c r="G29327" s="45"/>
      <c r="L29327"/>
      <c r="M29327" s="46"/>
    </row>
    <row r="29328" spans="1:13" x14ac:dyDescent="0.3">
      <c r="A29328"/>
      <c r="B29328"/>
      <c r="C29328" s="29"/>
      <c r="D29328"/>
      <c r="E29328" s="44"/>
      <c r="F29328" s="29"/>
      <c r="G29328" s="45"/>
      <c r="L29328"/>
      <c r="M29328" s="46"/>
    </row>
    <row r="29329" spans="1:13" x14ac:dyDescent="0.3">
      <c r="A29329"/>
      <c r="B29329"/>
      <c r="C29329" s="29"/>
      <c r="D29329"/>
      <c r="E29329" s="44"/>
      <c r="F29329" s="29"/>
      <c r="G29329" s="45"/>
      <c r="L29329"/>
      <c r="M29329" s="46"/>
    </row>
    <row r="29330" spans="1:13" x14ac:dyDescent="0.3">
      <c r="A29330"/>
      <c r="B29330"/>
      <c r="C29330" s="29"/>
      <c r="D29330"/>
      <c r="E29330" s="44"/>
      <c r="F29330" s="29"/>
      <c r="G29330" s="45"/>
      <c r="L29330"/>
      <c r="M29330" s="46"/>
    </row>
    <row r="29331" spans="1:13" x14ac:dyDescent="0.3">
      <c r="A29331"/>
      <c r="B29331"/>
      <c r="C29331" s="29"/>
      <c r="D29331"/>
      <c r="E29331" s="44"/>
      <c r="F29331" s="29"/>
      <c r="G29331" s="45"/>
      <c r="L29331"/>
      <c r="M29331" s="46"/>
    </row>
    <row r="29332" spans="1:13" x14ac:dyDescent="0.3">
      <c r="A29332"/>
      <c r="B29332"/>
      <c r="C29332" s="29"/>
      <c r="D29332"/>
      <c r="E29332" s="44"/>
      <c r="F29332" s="29"/>
      <c r="G29332" s="45"/>
      <c r="L29332"/>
      <c r="M29332" s="46"/>
    </row>
    <row r="29333" spans="1:13" x14ac:dyDescent="0.3">
      <c r="A29333"/>
      <c r="B29333"/>
      <c r="C29333" s="29"/>
      <c r="D29333"/>
      <c r="E29333" s="44"/>
      <c r="F29333" s="29"/>
      <c r="G29333" s="45"/>
      <c r="L29333"/>
      <c r="M29333" s="46"/>
    </row>
    <row r="29334" spans="1:13" x14ac:dyDescent="0.3">
      <c r="A29334"/>
      <c r="B29334"/>
      <c r="C29334" s="29"/>
      <c r="D29334"/>
      <c r="E29334" s="44"/>
      <c r="F29334" s="29"/>
      <c r="G29334" s="45"/>
      <c r="L29334"/>
      <c r="M29334" s="46"/>
    </row>
    <row r="29335" spans="1:13" x14ac:dyDescent="0.3">
      <c r="A29335"/>
      <c r="B29335"/>
      <c r="C29335" s="29"/>
      <c r="D29335"/>
      <c r="E29335" s="44"/>
      <c r="F29335" s="29"/>
      <c r="G29335" s="45"/>
      <c r="L29335"/>
      <c r="M29335" s="46"/>
    </row>
    <row r="29336" spans="1:13" x14ac:dyDescent="0.3">
      <c r="A29336"/>
      <c r="B29336"/>
      <c r="C29336" s="29"/>
      <c r="D29336"/>
      <c r="E29336" s="44"/>
      <c r="F29336" s="29"/>
      <c r="G29336" s="45"/>
      <c r="L29336"/>
      <c r="M29336" s="46"/>
    </row>
    <row r="29337" spans="1:13" x14ac:dyDescent="0.3">
      <c r="A29337"/>
      <c r="B29337"/>
      <c r="C29337" s="29"/>
      <c r="D29337"/>
      <c r="E29337" s="44"/>
      <c r="F29337" s="29"/>
      <c r="G29337" s="45"/>
      <c r="L29337"/>
      <c r="M29337" s="46"/>
    </row>
    <row r="29338" spans="1:13" x14ac:dyDescent="0.3">
      <c r="A29338"/>
      <c r="B29338"/>
      <c r="C29338" s="29"/>
      <c r="D29338"/>
      <c r="E29338" s="44"/>
      <c r="F29338" s="29"/>
      <c r="G29338" s="45"/>
      <c r="L29338"/>
      <c r="M29338" s="46"/>
    </row>
    <row r="29339" spans="1:13" x14ac:dyDescent="0.3">
      <c r="A29339"/>
      <c r="B29339"/>
      <c r="C29339" s="29"/>
      <c r="D29339"/>
      <c r="E29339" s="44"/>
      <c r="F29339" s="29"/>
      <c r="G29339" s="45"/>
      <c r="L29339"/>
      <c r="M29339" s="46"/>
    </row>
    <row r="29340" spans="1:13" x14ac:dyDescent="0.3">
      <c r="A29340"/>
      <c r="B29340"/>
      <c r="C29340" s="29"/>
      <c r="D29340"/>
      <c r="E29340" s="44"/>
      <c r="F29340" s="29"/>
      <c r="G29340" s="45"/>
      <c r="L29340"/>
      <c r="M29340" s="46"/>
    </row>
    <row r="29341" spans="1:13" x14ac:dyDescent="0.3">
      <c r="A29341"/>
      <c r="B29341"/>
      <c r="C29341" s="29"/>
      <c r="D29341"/>
      <c r="E29341" s="44"/>
      <c r="F29341" s="29"/>
      <c r="G29341" s="45"/>
      <c r="L29341"/>
      <c r="M29341" s="46"/>
    </row>
    <row r="29342" spans="1:13" x14ac:dyDescent="0.3">
      <c r="A29342"/>
      <c r="B29342"/>
      <c r="C29342" s="29"/>
      <c r="D29342"/>
      <c r="E29342" s="44"/>
      <c r="F29342" s="29"/>
      <c r="G29342" s="45"/>
      <c r="L29342"/>
      <c r="M29342" s="46"/>
    </row>
    <row r="29343" spans="1:13" x14ac:dyDescent="0.3">
      <c r="A29343"/>
      <c r="B29343"/>
      <c r="C29343" s="29"/>
      <c r="D29343"/>
      <c r="E29343" s="44"/>
      <c r="F29343" s="29"/>
      <c r="G29343" s="45"/>
      <c r="L29343"/>
      <c r="M29343" s="46"/>
    </row>
    <row r="29344" spans="1:13" x14ac:dyDescent="0.3">
      <c r="A29344"/>
      <c r="B29344"/>
      <c r="C29344" s="29"/>
      <c r="D29344"/>
      <c r="E29344" s="44"/>
      <c r="F29344" s="29"/>
      <c r="G29344" s="45"/>
      <c r="L29344"/>
      <c r="M29344" s="46"/>
    </row>
    <row r="29345" spans="1:13" x14ac:dyDescent="0.3">
      <c r="A29345"/>
      <c r="B29345"/>
      <c r="C29345" s="29"/>
      <c r="D29345"/>
      <c r="E29345" s="44"/>
      <c r="F29345" s="29"/>
      <c r="G29345" s="45"/>
      <c r="L29345"/>
      <c r="M29345" s="46"/>
    </row>
    <row r="29346" spans="1:13" x14ac:dyDescent="0.3">
      <c r="A29346"/>
      <c r="B29346"/>
      <c r="C29346" s="29"/>
      <c r="D29346"/>
      <c r="E29346" s="44"/>
      <c r="F29346" s="29"/>
      <c r="G29346" s="45"/>
      <c r="L29346"/>
      <c r="M29346" s="46"/>
    </row>
    <row r="29347" spans="1:13" x14ac:dyDescent="0.3">
      <c r="A29347"/>
      <c r="B29347"/>
      <c r="C29347" s="29"/>
      <c r="D29347"/>
      <c r="E29347" s="44"/>
      <c r="F29347" s="29"/>
      <c r="G29347" s="45"/>
      <c r="L29347"/>
      <c r="M29347" s="46"/>
    </row>
    <row r="29348" spans="1:13" x14ac:dyDescent="0.3">
      <c r="A29348"/>
      <c r="B29348"/>
      <c r="C29348" s="29"/>
      <c r="D29348"/>
      <c r="E29348" s="44"/>
      <c r="F29348" s="29"/>
      <c r="G29348" s="45"/>
      <c r="L29348"/>
      <c r="M29348" s="46"/>
    </row>
    <row r="29349" spans="1:13" x14ac:dyDescent="0.3">
      <c r="A29349"/>
      <c r="B29349"/>
      <c r="C29349" s="29"/>
      <c r="D29349"/>
      <c r="E29349" s="44"/>
      <c r="F29349" s="29"/>
      <c r="G29349" s="45"/>
      <c r="L29349"/>
      <c r="M29349" s="46"/>
    </row>
    <row r="29350" spans="1:13" x14ac:dyDescent="0.3">
      <c r="A29350"/>
      <c r="B29350"/>
      <c r="C29350" s="29"/>
      <c r="D29350"/>
      <c r="E29350" s="44"/>
      <c r="F29350" s="29"/>
      <c r="G29350" s="45"/>
      <c r="L29350"/>
      <c r="M29350" s="46"/>
    </row>
    <row r="29351" spans="1:13" x14ac:dyDescent="0.3">
      <c r="A29351"/>
      <c r="B29351"/>
      <c r="C29351" s="29"/>
      <c r="D29351"/>
      <c r="E29351" s="44"/>
      <c r="F29351" s="29"/>
      <c r="G29351" s="45"/>
      <c r="L29351"/>
      <c r="M29351" s="46"/>
    </row>
    <row r="29352" spans="1:13" x14ac:dyDescent="0.3">
      <c r="A29352"/>
      <c r="B29352"/>
      <c r="C29352" s="29"/>
      <c r="D29352"/>
      <c r="E29352" s="44"/>
      <c r="F29352" s="29"/>
      <c r="G29352" s="45"/>
      <c r="L29352"/>
      <c r="M29352" s="46"/>
    </row>
    <row r="29353" spans="1:13" x14ac:dyDescent="0.3">
      <c r="A29353"/>
      <c r="B29353"/>
      <c r="C29353" s="29"/>
      <c r="D29353"/>
      <c r="E29353" s="44"/>
      <c r="F29353" s="29"/>
      <c r="G29353" s="45"/>
      <c r="L29353"/>
      <c r="M29353" s="46"/>
    </row>
    <row r="29354" spans="1:13" x14ac:dyDescent="0.3">
      <c r="A29354"/>
      <c r="B29354"/>
      <c r="C29354" s="29"/>
      <c r="D29354"/>
      <c r="E29354" s="44"/>
      <c r="F29354" s="29"/>
      <c r="G29354" s="45"/>
      <c r="L29354"/>
      <c r="M29354" s="46"/>
    </row>
    <row r="29355" spans="1:13" x14ac:dyDescent="0.3">
      <c r="A29355"/>
      <c r="B29355"/>
      <c r="C29355" s="29"/>
      <c r="D29355"/>
      <c r="E29355" s="44"/>
      <c r="F29355" s="29"/>
      <c r="G29355" s="45"/>
      <c r="L29355"/>
      <c r="M29355" s="46"/>
    </row>
    <row r="29356" spans="1:13" x14ac:dyDescent="0.3">
      <c r="A29356"/>
      <c r="B29356"/>
      <c r="C29356" s="29"/>
      <c r="D29356"/>
      <c r="E29356" s="44"/>
      <c r="F29356" s="29"/>
      <c r="G29356" s="45"/>
      <c r="L29356"/>
      <c r="M29356" s="46"/>
    </row>
    <row r="29357" spans="1:13" x14ac:dyDescent="0.3">
      <c r="A29357"/>
      <c r="B29357"/>
      <c r="C29357" s="29"/>
      <c r="D29357"/>
      <c r="E29357" s="44"/>
      <c r="F29357" s="29"/>
      <c r="G29357" s="45"/>
      <c r="L29357"/>
      <c r="M29357" s="46"/>
    </row>
    <row r="29358" spans="1:13" x14ac:dyDescent="0.3">
      <c r="A29358"/>
      <c r="B29358"/>
      <c r="C29358" s="29"/>
      <c r="D29358"/>
      <c r="E29358" s="44"/>
      <c r="F29358" s="29"/>
      <c r="G29358" s="45"/>
      <c r="L29358"/>
      <c r="M29358" s="46"/>
    </row>
    <row r="29359" spans="1:13" x14ac:dyDescent="0.3">
      <c r="A29359"/>
      <c r="B29359"/>
      <c r="C29359" s="29"/>
      <c r="D29359"/>
      <c r="E29359" s="44"/>
      <c r="F29359" s="29"/>
      <c r="G29359" s="45"/>
      <c r="L29359"/>
      <c r="M29359" s="46"/>
    </row>
    <row r="29360" spans="1:13" x14ac:dyDescent="0.3">
      <c r="A29360"/>
      <c r="B29360"/>
      <c r="C29360" s="29"/>
      <c r="D29360"/>
      <c r="E29360" s="44"/>
      <c r="F29360" s="29"/>
      <c r="G29360" s="45"/>
      <c r="L29360"/>
      <c r="M29360" s="46"/>
    </row>
    <row r="29361" spans="1:13" x14ac:dyDescent="0.3">
      <c r="A29361"/>
      <c r="B29361"/>
      <c r="C29361" s="29"/>
      <c r="D29361"/>
      <c r="E29361" s="44"/>
      <c r="F29361" s="29"/>
      <c r="G29361" s="45"/>
      <c r="L29361"/>
      <c r="M29361" s="46"/>
    </row>
    <row r="29362" spans="1:13" x14ac:dyDescent="0.3">
      <c r="A29362"/>
      <c r="B29362"/>
      <c r="C29362" s="29"/>
      <c r="D29362"/>
      <c r="E29362" s="44"/>
      <c r="F29362" s="29"/>
      <c r="G29362" s="45"/>
      <c r="L29362"/>
      <c r="M29362" s="46"/>
    </row>
    <row r="29363" spans="1:13" x14ac:dyDescent="0.3">
      <c r="A29363"/>
      <c r="B29363"/>
      <c r="C29363" s="29"/>
      <c r="D29363"/>
      <c r="E29363" s="44"/>
      <c r="F29363" s="29"/>
      <c r="G29363" s="45"/>
      <c r="L29363"/>
      <c r="M29363" s="46"/>
    </row>
    <row r="29364" spans="1:13" x14ac:dyDescent="0.3">
      <c r="A29364"/>
      <c r="B29364"/>
      <c r="C29364" s="29"/>
      <c r="D29364"/>
      <c r="E29364" s="44"/>
      <c r="F29364" s="29"/>
      <c r="G29364" s="45"/>
      <c r="L29364"/>
      <c r="M29364" s="46"/>
    </row>
    <row r="29365" spans="1:13" x14ac:dyDescent="0.3">
      <c r="A29365"/>
      <c r="B29365"/>
      <c r="C29365" s="29"/>
      <c r="D29365"/>
      <c r="E29365" s="44"/>
      <c r="F29365" s="29"/>
      <c r="G29365" s="45"/>
      <c r="L29365"/>
      <c r="M29365" s="46"/>
    </row>
    <row r="29366" spans="1:13" x14ac:dyDescent="0.3">
      <c r="A29366"/>
      <c r="B29366"/>
      <c r="C29366" s="29"/>
      <c r="D29366"/>
      <c r="E29366" s="44"/>
      <c r="F29366" s="29"/>
      <c r="G29366" s="45"/>
      <c r="L29366"/>
      <c r="M29366" s="46"/>
    </row>
    <row r="29367" spans="1:13" x14ac:dyDescent="0.3">
      <c r="A29367"/>
      <c r="B29367"/>
      <c r="C29367" s="29"/>
      <c r="D29367"/>
      <c r="E29367" s="44"/>
      <c r="F29367" s="29"/>
      <c r="G29367" s="45"/>
      <c r="L29367"/>
      <c r="M29367" s="46"/>
    </row>
    <row r="29368" spans="1:13" x14ac:dyDescent="0.3">
      <c r="A29368"/>
      <c r="B29368"/>
      <c r="C29368" s="29"/>
      <c r="D29368"/>
      <c r="E29368" s="44"/>
      <c r="F29368" s="29"/>
      <c r="G29368" s="45"/>
      <c r="L29368"/>
      <c r="M29368" s="46"/>
    </row>
    <row r="29369" spans="1:13" x14ac:dyDescent="0.3">
      <c r="A29369"/>
      <c r="B29369"/>
      <c r="C29369" s="29"/>
      <c r="D29369"/>
      <c r="E29369" s="44"/>
      <c r="F29369" s="29"/>
      <c r="G29369" s="45"/>
      <c r="L29369"/>
      <c r="M29369" s="46"/>
    </row>
    <row r="29370" spans="1:13" x14ac:dyDescent="0.3">
      <c r="A29370"/>
      <c r="B29370"/>
      <c r="C29370" s="29"/>
      <c r="D29370"/>
      <c r="E29370" s="44"/>
      <c r="F29370" s="29"/>
      <c r="G29370" s="45"/>
      <c r="L29370"/>
      <c r="M29370" s="46"/>
    </row>
    <row r="29371" spans="1:13" x14ac:dyDescent="0.3">
      <c r="A29371"/>
      <c r="B29371"/>
      <c r="C29371" s="29"/>
      <c r="D29371"/>
      <c r="E29371" s="44"/>
      <c r="F29371" s="29"/>
      <c r="G29371" s="45"/>
      <c r="L29371"/>
      <c r="M29371" s="46"/>
    </row>
    <row r="29372" spans="1:13" x14ac:dyDescent="0.3">
      <c r="A29372"/>
      <c r="B29372"/>
      <c r="C29372" s="29"/>
      <c r="D29372"/>
      <c r="E29372" s="44"/>
      <c r="F29372" s="29"/>
      <c r="G29372" s="45"/>
      <c r="L29372"/>
      <c r="M29372" s="46"/>
    </row>
    <row r="29373" spans="1:13" x14ac:dyDescent="0.3">
      <c r="A29373"/>
      <c r="B29373"/>
      <c r="C29373" s="29"/>
      <c r="D29373"/>
      <c r="E29373" s="44"/>
      <c r="F29373" s="29"/>
      <c r="G29373" s="45"/>
      <c r="L29373"/>
      <c r="M29373" s="46"/>
    </row>
    <row r="29374" spans="1:13" x14ac:dyDescent="0.3">
      <c r="A29374"/>
      <c r="B29374"/>
      <c r="C29374" s="29"/>
      <c r="D29374"/>
      <c r="E29374" s="44"/>
      <c r="F29374" s="29"/>
      <c r="G29374" s="45"/>
      <c r="L29374"/>
      <c r="M29374" s="46"/>
    </row>
    <row r="29375" spans="1:13" x14ac:dyDescent="0.3">
      <c r="A29375"/>
      <c r="B29375"/>
      <c r="C29375" s="29"/>
      <c r="D29375"/>
      <c r="E29375" s="44"/>
      <c r="F29375" s="29"/>
      <c r="G29375" s="45"/>
      <c r="L29375"/>
      <c r="M29375" s="46"/>
    </row>
    <row r="29376" spans="1:13" x14ac:dyDescent="0.3">
      <c r="A29376"/>
      <c r="B29376"/>
      <c r="C29376" s="29"/>
      <c r="D29376"/>
      <c r="E29376" s="44"/>
      <c r="F29376" s="29"/>
      <c r="G29376" s="45"/>
      <c r="L29376"/>
      <c r="M29376" s="46"/>
    </row>
    <row r="29377" spans="1:13" x14ac:dyDescent="0.3">
      <c r="A29377"/>
      <c r="B29377"/>
      <c r="C29377" s="29"/>
      <c r="D29377"/>
      <c r="E29377" s="44"/>
      <c r="F29377" s="29"/>
      <c r="G29377" s="45"/>
      <c r="L29377"/>
      <c r="M29377" s="46"/>
    </row>
    <row r="29378" spans="1:13" x14ac:dyDescent="0.3">
      <c r="A29378"/>
      <c r="B29378"/>
      <c r="C29378" s="29"/>
      <c r="D29378"/>
      <c r="E29378" s="44"/>
      <c r="F29378" s="29"/>
      <c r="G29378" s="45"/>
      <c r="L29378"/>
      <c r="M29378" s="46"/>
    </row>
    <row r="29379" spans="1:13" x14ac:dyDescent="0.3">
      <c r="A29379"/>
      <c r="B29379"/>
      <c r="C29379" s="29"/>
      <c r="D29379"/>
      <c r="E29379" s="44"/>
      <c r="F29379" s="29"/>
      <c r="G29379" s="45"/>
      <c r="L29379"/>
      <c r="M29379" s="46"/>
    </row>
    <row r="29380" spans="1:13" x14ac:dyDescent="0.3">
      <c r="A29380"/>
      <c r="B29380"/>
      <c r="C29380" s="29"/>
      <c r="D29380"/>
      <c r="E29380" s="44"/>
      <c r="F29380" s="29"/>
      <c r="G29380" s="45"/>
      <c r="L29380"/>
      <c r="M29380" s="46"/>
    </row>
    <row r="29381" spans="1:13" x14ac:dyDescent="0.3">
      <c r="A29381"/>
      <c r="B29381"/>
      <c r="C29381" s="29"/>
      <c r="D29381"/>
      <c r="E29381" s="44"/>
      <c r="F29381" s="29"/>
      <c r="G29381" s="45"/>
      <c r="L29381"/>
      <c r="M29381" s="46"/>
    </row>
    <row r="29382" spans="1:13" x14ac:dyDescent="0.3">
      <c r="A29382"/>
      <c r="B29382"/>
      <c r="C29382" s="29"/>
      <c r="D29382"/>
      <c r="E29382" s="44"/>
      <c r="F29382" s="29"/>
      <c r="G29382" s="45"/>
      <c r="L29382"/>
      <c r="M29382" s="46"/>
    </row>
    <row r="29383" spans="1:13" x14ac:dyDescent="0.3">
      <c r="A29383"/>
      <c r="B29383"/>
      <c r="C29383" s="29"/>
      <c r="D29383"/>
      <c r="E29383" s="44"/>
      <c r="F29383" s="29"/>
      <c r="G29383" s="45"/>
      <c r="L29383"/>
      <c r="M29383" s="46"/>
    </row>
    <row r="29384" spans="1:13" x14ac:dyDescent="0.3">
      <c r="A29384"/>
      <c r="B29384"/>
      <c r="C29384" s="29"/>
      <c r="D29384"/>
      <c r="E29384" s="44"/>
      <c r="F29384" s="29"/>
      <c r="G29384" s="45"/>
      <c r="L29384"/>
      <c r="M29384" s="46"/>
    </row>
    <row r="29385" spans="1:13" x14ac:dyDescent="0.3">
      <c r="A29385"/>
      <c r="B29385"/>
      <c r="C29385" s="29"/>
      <c r="D29385"/>
      <c r="E29385" s="44"/>
      <c r="F29385" s="29"/>
      <c r="G29385" s="45"/>
      <c r="L29385"/>
      <c r="M29385" s="46"/>
    </row>
    <row r="29386" spans="1:13" x14ac:dyDescent="0.3">
      <c r="A29386"/>
      <c r="B29386"/>
      <c r="C29386" s="29"/>
      <c r="D29386"/>
      <c r="E29386" s="44"/>
      <c r="F29386" s="29"/>
      <c r="G29386" s="45"/>
      <c r="L29386"/>
      <c r="M29386" s="46"/>
    </row>
    <row r="29387" spans="1:13" x14ac:dyDescent="0.3">
      <c r="A29387"/>
      <c r="B29387"/>
      <c r="C29387" s="29"/>
      <c r="D29387"/>
      <c r="E29387" s="44"/>
      <c r="F29387" s="29"/>
      <c r="G29387" s="45"/>
      <c r="L29387"/>
      <c r="M29387" s="46"/>
    </row>
    <row r="29388" spans="1:13" x14ac:dyDescent="0.3">
      <c r="A29388"/>
      <c r="B29388"/>
      <c r="C29388" s="29"/>
      <c r="D29388"/>
      <c r="E29388" s="44"/>
      <c r="F29388" s="29"/>
      <c r="G29388" s="45"/>
      <c r="L29388"/>
      <c r="M29388" s="46"/>
    </row>
    <row r="29389" spans="1:13" x14ac:dyDescent="0.3">
      <c r="A29389"/>
      <c r="B29389"/>
      <c r="C29389" s="29"/>
      <c r="D29389"/>
      <c r="E29389" s="44"/>
      <c r="F29389" s="29"/>
      <c r="G29389" s="45"/>
      <c r="L29389"/>
      <c r="M29389" s="46"/>
    </row>
    <row r="29390" spans="1:13" x14ac:dyDescent="0.3">
      <c r="A29390"/>
      <c r="B29390"/>
      <c r="C29390" s="29"/>
      <c r="D29390"/>
      <c r="E29390" s="44"/>
      <c r="F29390" s="29"/>
      <c r="G29390" s="45"/>
      <c r="L29390"/>
      <c r="M29390" s="46"/>
    </row>
    <row r="29391" spans="1:13" x14ac:dyDescent="0.3">
      <c r="A29391"/>
      <c r="B29391"/>
      <c r="C29391" s="29"/>
      <c r="D29391"/>
      <c r="E29391" s="44"/>
      <c r="F29391" s="29"/>
      <c r="G29391" s="45"/>
      <c r="L29391"/>
      <c r="M29391" s="46"/>
    </row>
    <row r="29392" spans="1:13" x14ac:dyDescent="0.3">
      <c r="A29392"/>
      <c r="B29392"/>
      <c r="C29392" s="29"/>
      <c r="D29392"/>
      <c r="E29392" s="44"/>
      <c r="F29392" s="29"/>
      <c r="G29392" s="45"/>
      <c r="L29392"/>
      <c r="M29392" s="46"/>
    </row>
    <row r="29393" spans="1:13" x14ac:dyDescent="0.3">
      <c r="A29393"/>
      <c r="B29393"/>
      <c r="C29393" s="29"/>
      <c r="D29393"/>
      <c r="E29393" s="44"/>
      <c r="F29393" s="29"/>
      <c r="G29393" s="45"/>
      <c r="L29393"/>
      <c r="M29393" s="46"/>
    </row>
    <row r="29394" spans="1:13" x14ac:dyDescent="0.3">
      <c r="A29394"/>
      <c r="B29394"/>
      <c r="C29394" s="29"/>
      <c r="D29394"/>
      <c r="E29394" s="44"/>
      <c r="F29394" s="29"/>
      <c r="G29394" s="45"/>
      <c r="L29394"/>
      <c r="M29394" s="46"/>
    </row>
    <row r="29395" spans="1:13" x14ac:dyDescent="0.3">
      <c r="A29395"/>
      <c r="B29395"/>
      <c r="C29395" s="29"/>
      <c r="D29395"/>
      <c r="E29395" s="44"/>
      <c r="F29395" s="29"/>
      <c r="G29395" s="45"/>
      <c r="L29395"/>
      <c r="M29395" s="46"/>
    </row>
    <row r="29396" spans="1:13" x14ac:dyDescent="0.3">
      <c r="A29396"/>
      <c r="B29396"/>
      <c r="C29396" s="29"/>
      <c r="D29396"/>
      <c r="E29396" s="44"/>
      <c r="F29396" s="29"/>
      <c r="G29396" s="45"/>
      <c r="L29396"/>
      <c r="M29396" s="46"/>
    </row>
    <row r="29397" spans="1:13" x14ac:dyDescent="0.3">
      <c r="A29397"/>
      <c r="B29397"/>
      <c r="C29397" s="29"/>
      <c r="D29397"/>
      <c r="E29397" s="44"/>
      <c r="F29397" s="29"/>
      <c r="G29397" s="45"/>
      <c r="L29397"/>
      <c r="M29397" s="46"/>
    </row>
    <row r="29398" spans="1:13" x14ac:dyDescent="0.3">
      <c r="A29398"/>
      <c r="B29398"/>
      <c r="C29398" s="29"/>
      <c r="D29398"/>
      <c r="E29398" s="44"/>
      <c r="F29398" s="29"/>
      <c r="G29398" s="45"/>
      <c r="L29398"/>
      <c r="M29398" s="46"/>
    </row>
    <row r="29399" spans="1:13" x14ac:dyDescent="0.3">
      <c r="A29399"/>
      <c r="B29399"/>
      <c r="C29399" s="29"/>
      <c r="D29399"/>
      <c r="E29399" s="44"/>
      <c r="F29399" s="29"/>
      <c r="G29399" s="45"/>
      <c r="L29399"/>
      <c r="M29399" s="46"/>
    </row>
    <row r="29400" spans="1:13" x14ac:dyDescent="0.3">
      <c r="A29400"/>
      <c r="B29400"/>
      <c r="C29400" s="29"/>
      <c r="D29400"/>
      <c r="E29400" s="44"/>
      <c r="F29400" s="29"/>
      <c r="G29400" s="45"/>
      <c r="L29400"/>
      <c r="M29400" s="46"/>
    </row>
    <row r="29401" spans="1:13" x14ac:dyDescent="0.3">
      <c r="A29401"/>
      <c r="B29401"/>
      <c r="C29401" s="29"/>
      <c r="D29401"/>
      <c r="E29401" s="44"/>
      <c r="F29401" s="29"/>
      <c r="G29401" s="45"/>
      <c r="L29401"/>
      <c r="M29401" s="46"/>
    </row>
    <row r="29402" spans="1:13" x14ac:dyDescent="0.3">
      <c r="A29402"/>
      <c r="B29402"/>
      <c r="C29402" s="29"/>
      <c r="D29402"/>
      <c r="E29402" s="44"/>
      <c r="F29402" s="29"/>
      <c r="G29402" s="45"/>
      <c r="L29402"/>
      <c r="M29402" s="46"/>
    </row>
    <row r="29403" spans="1:13" x14ac:dyDescent="0.3">
      <c r="A29403"/>
      <c r="B29403"/>
      <c r="C29403" s="29"/>
      <c r="D29403"/>
      <c r="E29403" s="44"/>
      <c r="F29403" s="29"/>
      <c r="G29403" s="45"/>
      <c r="L29403"/>
      <c r="M29403" s="46"/>
    </row>
    <row r="29404" spans="1:13" x14ac:dyDescent="0.3">
      <c r="A29404"/>
      <c r="B29404"/>
      <c r="C29404" s="29"/>
      <c r="D29404"/>
      <c r="E29404" s="44"/>
      <c r="F29404" s="29"/>
      <c r="G29404" s="45"/>
      <c r="L29404"/>
      <c r="M29404" s="46"/>
    </row>
    <row r="29405" spans="1:13" x14ac:dyDescent="0.3">
      <c r="A29405"/>
      <c r="B29405"/>
      <c r="C29405" s="29"/>
      <c r="D29405"/>
      <c r="E29405" s="44"/>
      <c r="F29405" s="29"/>
      <c r="G29405" s="45"/>
      <c r="L29405"/>
      <c r="M29405" s="46"/>
    </row>
    <row r="29406" spans="1:13" x14ac:dyDescent="0.3">
      <c r="A29406"/>
      <c r="B29406"/>
      <c r="C29406" s="29"/>
      <c r="D29406"/>
      <c r="E29406" s="44"/>
      <c r="F29406" s="29"/>
      <c r="G29406" s="45"/>
      <c r="L29406"/>
      <c r="M29406" s="46"/>
    </row>
    <row r="29407" spans="1:13" x14ac:dyDescent="0.3">
      <c r="A29407"/>
      <c r="B29407"/>
      <c r="C29407" s="29"/>
      <c r="D29407"/>
      <c r="E29407" s="44"/>
      <c r="F29407" s="29"/>
      <c r="G29407" s="45"/>
      <c r="L29407"/>
      <c r="M29407" s="46"/>
    </row>
    <row r="29408" spans="1:13" x14ac:dyDescent="0.3">
      <c r="A29408"/>
      <c r="B29408"/>
      <c r="C29408" s="29"/>
      <c r="D29408"/>
      <c r="E29408" s="44"/>
      <c r="F29408" s="29"/>
      <c r="G29408" s="45"/>
      <c r="L29408"/>
      <c r="M29408" s="46"/>
    </row>
    <row r="29409" spans="1:13" x14ac:dyDescent="0.3">
      <c r="A29409"/>
      <c r="B29409"/>
      <c r="C29409" s="29"/>
      <c r="D29409"/>
      <c r="E29409" s="44"/>
      <c r="F29409" s="29"/>
      <c r="G29409" s="45"/>
      <c r="L29409"/>
      <c r="M29409" s="46"/>
    </row>
    <row r="29410" spans="1:13" x14ac:dyDescent="0.3">
      <c r="A29410"/>
      <c r="B29410"/>
      <c r="C29410" s="29"/>
      <c r="D29410"/>
      <c r="E29410" s="44"/>
      <c r="F29410" s="29"/>
      <c r="G29410" s="45"/>
      <c r="L29410"/>
      <c r="M29410" s="46"/>
    </row>
    <row r="29411" spans="1:13" x14ac:dyDescent="0.3">
      <c r="A29411"/>
      <c r="B29411"/>
      <c r="C29411" s="29"/>
      <c r="D29411"/>
      <c r="E29411" s="44"/>
      <c r="F29411" s="29"/>
      <c r="G29411" s="45"/>
      <c r="L29411"/>
      <c r="M29411" s="46"/>
    </row>
    <row r="29412" spans="1:13" x14ac:dyDescent="0.3">
      <c r="A29412"/>
      <c r="B29412"/>
      <c r="C29412" s="29"/>
      <c r="D29412"/>
      <c r="E29412" s="44"/>
      <c r="F29412" s="29"/>
      <c r="G29412" s="45"/>
      <c r="L29412"/>
      <c r="M29412" s="46"/>
    </row>
    <row r="29413" spans="1:13" x14ac:dyDescent="0.3">
      <c r="A29413"/>
      <c r="B29413"/>
      <c r="C29413" s="29"/>
      <c r="D29413"/>
      <c r="E29413" s="44"/>
      <c r="F29413" s="29"/>
      <c r="G29413" s="45"/>
      <c r="L29413"/>
      <c r="M29413" s="46"/>
    </row>
    <row r="29414" spans="1:13" x14ac:dyDescent="0.3">
      <c r="A29414"/>
      <c r="B29414"/>
      <c r="C29414" s="29"/>
      <c r="D29414"/>
      <c r="E29414" s="44"/>
      <c r="F29414" s="29"/>
      <c r="G29414" s="45"/>
      <c r="L29414"/>
      <c r="M29414" s="46"/>
    </row>
    <row r="29415" spans="1:13" x14ac:dyDescent="0.3">
      <c r="A29415"/>
      <c r="B29415"/>
      <c r="C29415" s="29"/>
      <c r="D29415"/>
      <c r="E29415" s="44"/>
      <c r="F29415" s="29"/>
      <c r="G29415" s="45"/>
      <c r="L29415"/>
      <c r="M29415" s="46"/>
    </row>
    <row r="29416" spans="1:13" x14ac:dyDescent="0.3">
      <c r="A29416"/>
      <c r="B29416"/>
      <c r="C29416" s="29"/>
      <c r="D29416"/>
      <c r="E29416" s="44"/>
      <c r="F29416" s="29"/>
      <c r="G29416" s="45"/>
      <c r="L29416"/>
      <c r="M29416" s="46"/>
    </row>
    <row r="29417" spans="1:13" x14ac:dyDescent="0.3">
      <c r="A29417"/>
      <c r="B29417"/>
      <c r="C29417" s="29"/>
      <c r="D29417"/>
      <c r="E29417" s="44"/>
      <c r="F29417" s="29"/>
      <c r="G29417" s="45"/>
      <c r="L29417"/>
      <c r="M29417" s="46"/>
    </row>
    <row r="29418" spans="1:13" x14ac:dyDescent="0.3">
      <c r="A29418"/>
      <c r="B29418"/>
      <c r="C29418" s="29"/>
      <c r="D29418"/>
      <c r="E29418" s="44"/>
      <c r="F29418" s="29"/>
      <c r="G29418" s="45"/>
      <c r="L29418"/>
      <c r="M29418" s="46"/>
    </row>
    <row r="29419" spans="1:13" x14ac:dyDescent="0.3">
      <c r="A29419"/>
      <c r="B29419"/>
      <c r="C29419" s="29"/>
      <c r="D29419"/>
      <c r="E29419" s="44"/>
      <c r="F29419" s="29"/>
      <c r="G29419" s="45"/>
      <c r="L29419"/>
      <c r="M29419" s="46"/>
    </row>
    <row r="29420" spans="1:13" x14ac:dyDescent="0.3">
      <c r="A29420"/>
      <c r="B29420"/>
      <c r="C29420" s="29"/>
      <c r="D29420"/>
      <c r="E29420" s="44"/>
      <c r="F29420" s="29"/>
      <c r="G29420" s="45"/>
      <c r="L29420"/>
      <c r="M29420" s="46"/>
    </row>
    <row r="29421" spans="1:13" x14ac:dyDescent="0.3">
      <c r="A29421"/>
      <c r="B29421"/>
      <c r="C29421" s="29"/>
      <c r="D29421"/>
      <c r="E29421" s="44"/>
      <c r="F29421" s="29"/>
      <c r="G29421" s="45"/>
      <c r="L29421"/>
      <c r="M29421" s="46"/>
    </row>
    <row r="29422" spans="1:13" x14ac:dyDescent="0.3">
      <c r="A29422"/>
      <c r="B29422"/>
      <c r="C29422" s="29"/>
      <c r="D29422"/>
      <c r="E29422" s="44"/>
      <c r="F29422" s="29"/>
      <c r="G29422" s="45"/>
      <c r="L29422"/>
      <c r="M29422" s="46"/>
    </row>
    <row r="29423" spans="1:13" x14ac:dyDescent="0.3">
      <c r="A29423"/>
      <c r="B29423"/>
      <c r="C29423" s="29"/>
      <c r="D29423"/>
      <c r="E29423" s="44"/>
      <c r="F29423" s="29"/>
      <c r="G29423" s="45"/>
      <c r="L29423"/>
      <c r="M29423" s="46"/>
    </row>
    <row r="29424" spans="1:13" x14ac:dyDescent="0.3">
      <c r="A29424"/>
      <c r="B29424"/>
      <c r="C29424" s="29"/>
      <c r="D29424"/>
      <c r="E29424" s="44"/>
      <c r="F29424" s="29"/>
      <c r="G29424" s="45"/>
      <c r="L29424"/>
      <c r="M29424" s="46"/>
    </row>
    <row r="29425" spans="1:13" x14ac:dyDescent="0.3">
      <c r="A29425"/>
      <c r="B29425"/>
      <c r="C29425" s="29"/>
      <c r="D29425"/>
      <c r="E29425" s="44"/>
      <c r="F29425" s="29"/>
      <c r="G29425" s="45"/>
      <c r="L29425"/>
      <c r="M29425" s="46"/>
    </row>
    <row r="29426" spans="1:13" x14ac:dyDescent="0.3">
      <c r="A29426"/>
      <c r="B29426"/>
      <c r="C29426" s="29"/>
      <c r="D29426"/>
      <c r="E29426" s="44"/>
      <c r="F29426" s="29"/>
      <c r="G29426" s="45"/>
      <c r="L29426"/>
      <c r="M29426" s="46"/>
    </row>
    <row r="29427" spans="1:13" x14ac:dyDescent="0.3">
      <c r="A29427"/>
      <c r="B29427"/>
      <c r="C29427" s="29"/>
      <c r="D29427"/>
      <c r="E29427" s="44"/>
      <c r="F29427" s="29"/>
      <c r="G29427" s="45"/>
      <c r="L29427"/>
      <c r="M29427" s="46"/>
    </row>
    <row r="29428" spans="1:13" x14ac:dyDescent="0.3">
      <c r="A29428"/>
      <c r="B29428"/>
      <c r="C29428" s="29"/>
      <c r="D29428"/>
      <c r="E29428" s="44"/>
      <c r="F29428" s="29"/>
      <c r="G29428" s="45"/>
      <c r="L29428"/>
      <c r="M29428" s="46"/>
    </row>
    <row r="29429" spans="1:13" x14ac:dyDescent="0.3">
      <c r="A29429"/>
      <c r="B29429"/>
      <c r="C29429" s="29"/>
      <c r="D29429"/>
      <c r="E29429" s="44"/>
      <c r="F29429" s="29"/>
      <c r="G29429" s="45"/>
      <c r="L29429"/>
      <c r="M29429" s="46"/>
    </row>
    <row r="29430" spans="1:13" x14ac:dyDescent="0.3">
      <c r="A29430"/>
      <c r="B29430"/>
      <c r="C29430" s="29"/>
      <c r="D29430"/>
      <c r="E29430" s="44"/>
      <c r="F29430" s="29"/>
      <c r="G29430" s="45"/>
      <c r="L29430"/>
      <c r="M29430" s="46"/>
    </row>
    <row r="29431" spans="1:13" x14ac:dyDescent="0.3">
      <c r="A29431"/>
      <c r="B29431"/>
      <c r="C29431" s="29"/>
      <c r="D29431"/>
      <c r="E29431" s="44"/>
      <c r="F29431" s="29"/>
      <c r="G29431" s="45"/>
      <c r="L29431"/>
      <c r="M29431" s="46"/>
    </row>
    <row r="29432" spans="1:13" x14ac:dyDescent="0.3">
      <c r="A29432"/>
      <c r="B29432"/>
      <c r="C29432" s="29"/>
      <c r="D29432"/>
      <c r="E29432" s="44"/>
      <c r="F29432" s="29"/>
      <c r="G29432" s="45"/>
      <c r="L29432"/>
      <c r="M29432" s="46"/>
    </row>
    <row r="29433" spans="1:13" x14ac:dyDescent="0.3">
      <c r="A29433"/>
      <c r="B29433"/>
      <c r="C29433" s="29"/>
      <c r="D29433"/>
      <c r="E29433" s="44"/>
      <c r="F29433" s="29"/>
      <c r="G29433" s="45"/>
      <c r="L29433"/>
      <c r="M29433" s="46"/>
    </row>
    <row r="29434" spans="1:13" x14ac:dyDescent="0.3">
      <c r="A29434"/>
      <c r="B29434"/>
      <c r="C29434" s="29"/>
      <c r="D29434"/>
      <c r="E29434" s="44"/>
      <c r="F29434" s="29"/>
      <c r="G29434" s="45"/>
      <c r="L29434"/>
      <c r="M29434" s="46"/>
    </row>
    <row r="29435" spans="1:13" x14ac:dyDescent="0.3">
      <c r="A29435"/>
      <c r="B29435"/>
      <c r="C29435" s="29"/>
      <c r="D29435"/>
      <c r="E29435" s="44"/>
      <c r="F29435" s="29"/>
      <c r="G29435" s="45"/>
      <c r="L29435"/>
      <c r="M29435" s="46"/>
    </row>
    <row r="29436" spans="1:13" x14ac:dyDescent="0.3">
      <c r="A29436"/>
      <c r="B29436"/>
      <c r="C29436" s="29"/>
      <c r="D29436"/>
      <c r="E29436" s="44"/>
      <c r="F29436" s="29"/>
      <c r="G29436" s="45"/>
      <c r="L29436"/>
      <c r="M29436" s="46"/>
    </row>
    <row r="29437" spans="1:13" x14ac:dyDescent="0.3">
      <c r="A29437"/>
      <c r="B29437"/>
      <c r="C29437" s="29"/>
      <c r="D29437"/>
      <c r="E29437" s="44"/>
      <c r="F29437" s="29"/>
      <c r="G29437" s="45"/>
      <c r="L29437"/>
      <c r="M29437" s="46"/>
    </row>
    <row r="29438" spans="1:13" x14ac:dyDescent="0.3">
      <c r="A29438"/>
      <c r="B29438"/>
      <c r="C29438" s="29"/>
      <c r="D29438"/>
      <c r="E29438" s="44"/>
      <c r="F29438" s="29"/>
      <c r="G29438" s="45"/>
      <c r="L29438"/>
      <c r="M29438" s="46"/>
    </row>
    <row r="29439" spans="1:13" x14ac:dyDescent="0.3">
      <c r="A29439"/>
      <c r="B29439"/>
      <c r="C29439" s="29"/>
      <c r="D29439"/>
      <c r="E29439" s="44"/>
      <c r="F29439" s="29"/>
      <c r="G29439" s="45"/>
      <c r="L29439"/>
      <c r="M29439" s="46"/>
    </row>
    <row r="29440" spans="1:13" x14ac:dyDescent="0.3">
      <c r="A29440"/>
      <c r="B29440"/>
      <c r="C29440" s="29"/>
      <c r="D29440"/>
      <c r="E29440" s="44"/>
      <c r="F29440" s="29"/>
      <c r="G29440" s="45"/>
      <c r="L29440"/>
      <c r="M29440" s="46"/>
    </row>
    <row r="29441" spans="1:13" x14ac:dyDescent="0.3">
      <c r="A29441"/>
      <c r="B29441"/>
      <c r="C29441" s="29"/>
      <c r="D29441"/>
      <c r="E29441" s="44"/>
      <c r="F29441" s="29"/>
      <c r="G29441" s="45"/>
      <c r="L29441"/>
      <c r="M29441" s="46"/>
    </row>
    <row r="29442" spans="1:13" x14ac:dyDescent="0.3">
      <c r="A29442"/>
      <c r="B29442"/>
      <c r="C29442" s="29"/>
      <c r="D29442"/>
      <c r="E29442" s="44"/>
      <c r="F29442" s="29"/>
      <c r="G29442" s="45"/>
      <c r="L29442"/>
      <c r="M29442" s="46"/>
    </row>
    <row r="29443" spans="1:13" x14ac:dyDescent="0.3">
      <c r="A29443"/>
      <c r="B29443"/>
      <c r="C29443" s="29"/>
      <c r="D29443"/>
      <c r="E29443" s="44"/>
      <c r="F29443" s="29"/>
      <c r="G29443" s="45"/>
      <c r="L29443"/>
      <c r="M29443" s="46"/>
    </row>
    <row r="29444" spans="1:13" x14ac:dyDescent="0.3">
      <c r="A29444"/>
      <c r="B29444"/>
      <c r="C29444" s="29"/>
      <c r="D29444"/>
      <c r="E29444" s="44"/>
      <c r="F29444" s="29"/>
      <c r="G29444" s="45"/>
      <c r="L29444"/>
      <c r="M29444" s="46"/>
    </row>
    <row r="29445" spans="1:13" x14ac:dyDescent="0.3">
      <c r="A29445"/>
      <c r="B29445"/>
      <c r="C29445" s="29"/>
      <c r="D29445"/>
      <c r="E29445" s="44"/>
      <c r="F29445" s="29"/>
      <c r="G29445" s="45"/>
      <c r="L29445"/>
      <c r="M29445" s="46"/>
    </row>
    <row r="29446" spans="1:13" x14ac:dyDescent="0.3">
      <c r="A29446"/>
      <c r="B29446"/>
      <c r="C29446" s="29"/>
      <c r="D29446"/>
      <c r="E29446" s="44"/>
      <c r="F29446" s="29"/>
      <c r="G29446" s="45"/>
      <c r="L29446"/>
      <c r="M29446" s="46"/>
    </row>
    <row r="29447" spans="1:13" x14ac:dyDescent="0.3">
      <c r="A29447"/>
      <c r="B29447"/>
      <c r="C29447" s="29"/>
      <c r="D29447"/>
      <c r="E29447" s="44"/>
      <c r="F29447" s="29"/>
      <c r="G29447" s="45"/>
      <c r="L29447"/>
      <c r="M29447" s="46"/>
    </row>
    <row r="29448" spans="1:13" x14ac:dyDescent="0.3">
      <c r="A29448"/>
      <c r="B29448"/>
      <c r="C29448" s="29"/>
      <c r="D29448"/>
      <c r="E29448" s="44"/>
      <c r="F29448" s="29"/>
      <c r="G29448" s="45"/>
      <c r="L29448"/>
      <c r="M29448" s="46"/>
    </row>
    <row r="29449" spans="1:13" x14ac:dyDescent="0.3">
      <c r="A29449"/>
      <c r="B29449"/>
      <c r="C29449" s="29"/>
      <c r="D29449"/>
      <c r="E29449" s="44"/>
      <c r="F29449" s="29"/>
      <c r="G29449" s="45"/>
      <c r="L29449"/>
      <c r="M29449" s="46"/>
    </row>
    <row r="29450" spans="1:13" x14ac:dyDescent="0.3">
      <c r="A29450"/>
      <c r="B29450"/>
      <c r="C29450" s="29"/>
      <c r="D29450"/>
      <c r="E29450" s="44"/>
      <c r="F29450" s="29"/>
      <c r="G29450" s="45"/>
      <c r="L29450"/>
      <c r="M29450" s="46"/>
    </row>
    <row r="29451" spans="1:13" x14ac:dyDescent="0.3">
      <c r="A29451"/>
      <c r="B29451"/>
      <c r="C29451" s="29"/>
      <c r="D29451"/>
      <c r="E29451" s="44"/>
      <c r="F29451" s="29"/>
      <c r="G29451" s="45"/>
      <c r="L29451"/>
      <c r="M29451" s="46"/>
    </row>
    <row r="29452" spans="1:13" x14ac:dyDescent="0.3">
      <c r="A29452"/>
      <c r="B29452"/>
      <c r="C29452" s="29"/>
      <c r="D29452"/>
      <c r="E29452" s="44"/>
      <c r="F29452" s="29"/>
      <c r="G29452" s="45"/>
      <c r="L29452"/>
      <c r="M29452" s="46"/>
    </row>
    <row r="29453" spans="1:13" x14ac:dyDescent="0.3">
      <c r="A29453"/>
      <c r="B29453"/>
      <c r="C29453" s="29"/>
      <c r="D29453"/>
      <c r="E29453" s="44"/>
      <c r="F29453" s="29"/>
      <c r="G29453" s="45"/>
      <c r="L29453"/>
      <c r="M29453" s="46"/>
    </row>
    <row r="29454" spans="1:13" x14ac:dyDescent="0.3">
      <c r="A29454"/>
      <c r="B29454"/>
      <c r="C29454" s="29"/>
      <c r="D29454"/>
      <c r="E29454" s="44"/>
      <c r="F29454" s="29"/>
      <c r="G29454" s="45"/>
      <c r="L29454"/>
      <c r="M29454" s="46"/>
    </row>
    <row r="29455" spans="1:13" x14ac:dyDescent="0.3">
      <c r="A29455"/>
      <c r="B29455"/>
      <c r="C29455" s="29"/>
      <c r="D29455"/>
      <c r="E29455" s="44"/>
      <c r="F29455" s="29"/>
      <c r="G29455" s="45"/>
      <c r="L29455"/>
      <c r="M29455" s="46"/>
    </row>
    <row r="29456" spans="1:13" x14ac:dyDescent="0.3">
      <c r="A29456"/>
      <c r="B29456"/>
      <c r="C29456" s="29"/>
      <c r="D29456"/>
      <c r="E29456" s="44"/>
      <c r="F29456" s="29"/>
      <c r="G29456" s="45"/>
      <c r="L29456"/>
      <c r="M29456" s="46"/>
    </row>
    <row r="29457" spans="1:13" x14ac:dyDescent="0.3">
      <c r="A29457"/>
      <c r="B29457"/>
      <c r="C29457" s="29"/>
      <c r="D29457"/>
      <c r="E29457" s="44"/>
      <c r="F29457" s="29"/>
      <c r="G29457" s="45"/>
      <c r="L29457"/>
      <c r="M29457" s="46"/>
    </row>
    <row r="29458" spans="1:13" x14ac:dyDescent="0.3">
      <c r="A29458"/>
      <c r="B29458"/>
      <c r="C29458" s="29"/>
      <c r="D29458"/>
      <c r="E29458" s="44"/>
      <c r="F29458" s="29"/>
      <c r="G29458" s="45"/>
      <c r="L29458"/>
      <c r="M29458" s="46"/>
    </row>
    <row r="29459" spans="1:13" x14ac:dyDescent="0.3">
      <c r="A29459"/>
      <c r="B29459"/>
      <c r="C29459" s="29"/>
      <c r="D29459"/>
      <c r="E29459" s="44"/>
      <c r="F29459" s="29"/>
      <c r="G29459" s="45"/>
      <c r="L29459"/>
      <c r="M29459" s="46"/>
    </row>
    <row r="29460" spans="1:13" x14ac:dyDescent="0.3">
      <c r="A29460"/>
      <c r="B29460"/>
      <c r="C29460" s="29"/>
      <c r="D29460"/>
      <c r="E29460" s="44"/>
      <c r="F29460" s="29"/>
      <c r="G29460" s="45"/>
      <c r="L29460"/>
      <c r="M29460" s="46"/>
    </row>
    <row r="29461" spans="1:13" x14ac:dyDescent="0.3">
      <c r="A29461"/>
      <c r="B29461"/>
      <c r="C29461" s="29"/>
      <c r="D29461"/>
      <c r="E29461" s="44"/>
      <c r="F29461" s="29"/>
      <c r="G29461" s="45"/>
      <c r="L29461"/>
      <c r="M29461" s="46"/>
    </row>
    <row r="29462" spans="1:13" x14ac:dyDescent="0.3">
      <c r="A29462"/>
      <c r="B29462"/>
      <c r="C29462" s="29"/>
      <c r="D29462"/>
      <c r="E29462" s="44"/>
      <c r="F29462" s="29"/>
      <c r="G29462" s="45"/>
      <c r="L29462"/>
      <c r="M29462" s="46"/>
    </row>
    <row r="29463" spans="1:13" x14ac:dyDescent="0.3">
      <c r="A29463"/>
      <c r="B29463"/>
      <c r="C29463" s="29"/>
      <c r="D29463"/>
      <c r="E29463" s="44"/>
      <c r="F29463" s="29"/>
      <c r="G29463" s="45"/>
      <c r="L29463"/>
      <c r="M29463" s="46"/>
    </row>
    <row r="29464" spans="1:13" x14ac:dyDescent="0.3">
      <c r="A29464"/>
      <c r="B29464"/>
      <c r="C29464" s="29"/>
      <c r="D29464"/>
      <c r="E29464" s="44"/>
      <c r="F29464" s="29"/>
      <c r="G29464" s="45"/>
      <c r="L29464"/>
      <c r="M29464" s="46"/>
    </row>
    <row r="29465" spans="1:13" x14ac:dyDescent="0.3">
      <c r="A29465"/>
      <c r="B29465"/>
      <c r="C29465" s="29"/>
      <c r="D29465"/>
      <c r="E29465" s="44"/>
      <c r="F29465" s="29"/>
      <c r="G29465" s="45"/>
      <c r="L29465"/>
      <c r="M29465" s="46"/>
    </row>
    <row r="29466" spans="1:13" x14ac:dyDescent="0.3">
      <c r="A29466"/>
      <c r="B29466"/>
      <c r="C29466" s="29"/>
      <c r="D29466"/>
      <c r="E29466" s="44"/>
      <c r="F29466" s="29"/>
      <c r="G29466" s="45"/>
      <c r="L29466"/>
      <c r="M29466" s="46"/>
    </row>
    <row r="29467" spans="1:13" x14ac:dyDescent="0.3">
      <c r="A29467"/>
      <c r="B29467"/>
      <c r="C29467" s="29"/>
      <c r="D29467"/>
      <c r="E29467" s="44"/>
      <c r="F29467" s="29"/>
      <c r="G29467" s="45"/>
      <c r="L29467"/>
      <c r="M29467" s="46"/>
    </row>
    <row r="29468" spans="1:13" x14ac:dyDescent="0.3">
      <c r="A29468"/>
      <c r="B29468"/>
      <c r="C29468" s="29"/>
      <c r="D29468"/>
      <c r="E29468" s="44"/>
      <c r="F29468" s="29"/>
      <c r="G29468" s="45"/>
      <c r="L29468"/>
      <c r="M29468" s="46"/>
    </row>
    <row r="29469" spans="1:13" x14ac:dyDescent="0.3">
      <c r="A29469"/>
      <c r="B29469"/>
      <c r="C29469" s="29"/>
      <c r="D29469"/>
      <c r="E29469" s="44"/>
      <c r="F29469" s="29"/>
      <c r="G29469" s="45"/>
      <c r="L29469"/>
      <c r="M29469" s="46"/>
    </row>
    <row r="29470" spans="1:13" x14ac:dyDescent="0.3">
      <c r="A29470"/>
      <c r="B29470"/>
      <c r="C29470" s="29"/>
      <c r="D29470"/>
      <c r="E29470" s="44"/>
      <c r="F29470" s="29"/>
      <c r="G29470" s="45"/>
      <c r="L29470"/>
      <c r="M29470" s="46"/>
    </row>
    <row r="29471" spans="1:13" x14ac:dyDescent="0.3">
      <c r="A29471"/>
      <c r="B29471"/>
      <c r="C29471" s="29"/>
      <c r="D29471"/>
      <c r="E29471" s="44"/>
      <c r="F29471" s="29"/>
      <c r="G29471" s="45"/>
      <c r="L29471"/>
      <c r="M29471" s="46"/>
    </row>
    <row r="29472" spans="1:13" x14ac:dyDescent="0.3">
      <c r="A29472"/>
      <c r="B29472"/>
      <c r="C29472" s="29"/>
      <c r="D29472"/>
      <c r="E29472" s="44"/>
      <c r="F29472" s="29"/>
      <c r="G29472" s="45"/>
      <c r="L29472"/>
      <c r="M29472" s="46"/>
    </row>
    <row r="29473" spans="1:13" x14ac:dyDescent="0.3">
      <c r="A29473"/>
      <c r="B29473"/>
      <c r="C29473" s="29"/>
      <c r="D29473"/>
      <c r="E29473" s="44"/>
      <c r="F29473" s="29"/>
      <c r="G29473" s="45"/>
      <c r="L29473"/>
      <c r="M29473" s="46"/>
    </row>
    <row r="29474" spans="1:13" x14ac:dyDescent="0.3">
      <c r="A29474"/>
      <c r="B29474"/>
      <c r="C29474" s="29"/>
      <c r="D29474"/>
      <c r="E29474" s="44"/>
      <c r="F29474" s="29"/>
      <c r="G29474" s="45"/>
      <c r="L29474"/>
      <c r="M29474" s="46"/>
    </row>
    <row r="29475" spans="1:13" x14ac:dyDescent="0.3">
      <c r="A29475"/>
      <c r="B29475"/>
      <c r="C29475" s="29"/>
      <c r="D29475"/>
      <c r="E29475" s="44"/>
      <c r="F29475" s="29"/>
      <c r="G29475" s="45"/>
      <c r="L29475"/>
      <c r="M29475" s="46"/>
    </row>
    <row r="29476" spans="1:13" x14ac:dyDescent="0.3">
      <c r="A29476"/>
      <c r="B29476"/>
      <c r="C29476" s="29"/>
      <c r="D29476"/>
      <c r="E29476" s="44"/>
      <c r="F29476" s="29"/>
      <c r="G29476" s="45"/>
      <c r="L29476"/>
      <c r="M29476" s="46"/>
    </row>
    <row r="29477" spans="1:13" x14ac:dyDescent="0.3">
      <c r="A29477"/>
      <c r="B29477"/>
      <c r="C29477" s="29"/>
      <c r="D29477"/>
      <c r="E29477" s="44"/>
      <c r="F29477" s="29"/>
      <c r="G29477" s="45"/>
      <c r="L29477"/>
      <c r="M29477" s="46"/>
    </row>
    <row r="29478" spans="1:13" x14ac:dyDescent="0.3">
      <c r="A29478"/>
      <c r="B29478"/>
      <c r="C29478" s="29"/>
      <c r="D29478"/>
      <c r="E29478" s="44"/>
      <c r="F29478" s="29"/>
      <c r="G29478" s="45"/>
      <c r="L29478"/>
      <c r="M29478" s="46"/>
    </row>
    <row r="29479" spans="1:13" x14ac:dyDescent="0.3">
      <c r="A29479"/>
      <c r="B29479"/>
      <c r="C29479" s="29"/>
      <c r="D29479"/>
      <c r="E29479" s="44"/>
      <c r="F29479" s="29"/>
      <c r="G29479" s="45"/>
      <c r="L29479"/>
      <c r="M29479" s="46"/>
    </row>
    <row r="29480" spans="1:13" x14ac:dyDescent="0.3">
      <c r="A29480"/>
      <c r="B29480"/>
      <c r="C29480" s="29"/>
      <c r="D29480"/>
      <c r="E29480" s="44"/>
      <c r="F29480" s="29"/>
      <c r="G29480" s="45"/>
      <c r="L29480"/>
      <c r="M29480" s="46"/>
    </row>
    <row r="29481" spans="1:13" x14ac:dyDescent="0.3">
      <c r="A29481"/>
      <c r="B29481"/>
      <c r="C29481" s="29"/>
      <c r="D29481"/>
      <c r="E29481" s="44"/>
      <c r="F29481" s="29"/>
      <c r="G29481" s="45"/>
      <c r="L29481"/>
      <c r="M29481" s="46"/>
    </row>
    <row r="29482" spans="1:13" x14ac:dyDescent="0.3">
      <c r="A29482"/>
      <c r="B29482"/>
      <c r="C29482" s="29"/>
      <c r="D29482"/>
      <c r="E29482" s="44"/>
      <c r="F29482" s="29"/>
      <c r="G29482" s="45"/>
      <c r="L29482"/>
      <c r="M29482" s="46"/>
    </row>
    <row r="29483" spans="1:13" x14ac:dyDescent="0.3">
      <c r="A29483"/>
      <c r="B29483"/>
      <c r="C29483" s="29"/>
      <c r="D29483"/>
      <c r="E29483" s="44"/>
      <c r="F29483" s="29"/>
      <c r="G29483" s="45"/>
      <c r="L29483"/>
      <c r="M29483" s="46"/>
    </row>
    <row r="29484" spans="1:13" x14ac:dyDescent="0.3">
      <c r="A29484"/>
      <c r="B29484"/>
      <c r="C29484" s="29"/>
      <c r="D29484"/>
      <c r="E29484" s="44"/>
      <c r="F29484" s="29"/>
      <c r="G29484" s="45"/>
      <c r="L29484"/>
      <c r="M29484" s="46"/>
    </row>
    <row r="29485" spans="1:13" x14ac:dyDescent="0.3">
      <c r="A29485"/>
      <c r="B29485"/>
      <c r="C29485" s="29"/>
      <c r="D29485"/>
      <c r="E29485" s="44"/>
      <c r="F29485" s="29"/>
      <c r="G29485" s="45"/>
      <c r="L29485"/>
      <c r="M29485" s="46"/>
    </row>
    <row r="29486" spans="1:13" x14ac:dyDescent="0.3">
      <c r="A29486"/>
      <c r="B29486"/>
      <c r="C29486" s="29"/>
      <c r="D29486"/>
      <c r="E29486" s="44"/>
      <c r="F29486" s="29"/>
      <c r="G29486" s="45"/>
      <c r="L29486"/>
      <c r="M29486" s="46"/>
    </row>
    <row r="29487" spans="1:13" x14ac:dyDescent="0.3">
      <c r="A29487"/>
      <c r="B29487"/>
      <c r="C29487" s="29"/>
      <c r="D29487"/>
      <c r="E29487" s="44"/>
      <c r="F29487" s="29"/>
      <c r="G29487" s="45"/>
      <c r="L29487"/>
      <c r="M29487" s="46"/>
    </row>
    <row r="29488" spans="1:13" x14ac:dyDescent="0.3">
      <c r="A29488"/>
      <c r="B29488"/>
      <c r="C29488" s="29"/>
      <c r="D29488"/>
      <c r="E29488" s="44"/>
      <c r="F29488" s="29"/>
      <c r="G29488" s="45"/>
      <c r="L29488"/>
      <c r="M29488" s="46"/>
    </row>
    <row r="29489" spans="1:13" x14ac:dyDescent="0.3">
      <c r="A29489"/>
      <c r="B29489"/>
      <c r="C29489" s="29"/>
      <c r="D29489"/>
      <c r="E29489" s="44"/>
      <c r="F29489" s="29"/>
      <c r="G29489" s="45"/>
      <c r="L29489"/>
      <c r="M29489" s="46"/>
    </row>
    <row r="29490" spans="1:13" x14ac:dyDescent="0.3">
      <c r="A29490"/>
      <c r="B29490"/>
      <c r="C29490" s="29"/>
      <c r="D29490"/>
      <c r="E29490" s="44"/>
      <c r="F29490" s="29"/>
      <c r="G29490" s="45"/>
      <c r="L29490"/>
      <c r="M29490" s="46"/>
    </row>
    <row r="29491" spans="1:13" x14ac:dyDescent="0.3">
      <c r="A29491"/>
      <c r="B29491"/>
      <c r="C29491" s="29"/>
      <c r="D29491"/>
      <c r="E29491" s="44"/>
      <c r="F29491" s="29"/>
      <c r="G29491" s="45"/>
      <c r="L29491"/>
      <c r="M29491" s="46"/>
    </row>
    <row r="29492" spans="1:13" x14ac:dyDescent="0.3">
      <c r="A29492"/>
      <c r="B29492"/>
      <c r="C29492" s="29"/>
      <c r="D29492"/>
      <c r="E29492" s="44"/>
      <c r="F29492" s="29"/>
      <c r="G29492" s="45"/>
      <c r="L29492"/>
      <c r="M29492" s="46"/>
    </row>
    <row r="29493" spans="1:13" x14ac:dyDescent="0.3">
      <c r="A29493"/>
      <c r="B29493"/>
      <c r="C29493" s="29"/>
      <c r="D29493"/>
      <c r="E29493" s="44"/>
      <c r="F29493" s="29"/>
      <c r="G29493" s="45"/>
      <c r="L29493"/>
      <c r="M29493" s="46"/>
    </row>
    <row r="29494" spans="1:13" x14ac:dyDescent="0.3">
      <c r="A29494"/>
      <c r="B29494"/>
      <c r="C29494" s="29"/>
      <c r="D29494"/>
      <c r="E29494" s="44"/>
      <c r="F29494" s="29"/>
      <c r="G29494" s="45"/>
      <c r="L29494"/>
      <c r="M29494" s="46"/>
    </row>
    <row r="29495" spans="1:13" x14ac:dyDescent="0.3">
      <c r="A29495"/>
      <c r="B29495"/>
      <c r="C29495" s="29"/>
      <c r="D29495"/>
      <c r="E29495" s="44"/>
      <c r="F29495" s="29"/>
      <c r="G29495" s="45"/>
      <c r="L29495"/>
      <c r="M29495" s="46"/>
    </row>
    <row r="29496" spans="1:13" x14ac:dyDescent="0.3">
      <c r="A29496"/>
      <c r="B29496"/>
      <c r="C29496" s="29"/>
      <c r="D29496"/>
      <c r="E29496" s="44"/>
      <c r="F29496" s="29"/>
      <c r="G29496" s="45"/>
      <c r="L29496"/>
      <c r="M29496" s="46"/>
    </row>
    <row r="29497" spans="1:13" x14ac:dyDescent="0.3">
      <c r="A29497"/>
      <c r="B29497"/>
      <c r="C29497" s="29"/>
      <c r="D29497"/>
      <c r="E29497" s="44"/>
      <c r="F29497" s="29"/>
      <c r="G29497" s="45"/>
      <c r="L29497"/>
      <c r="M29497" s="46"/>
    </row>
    <row r="29498" spans="1:13" x14ac:dyDescent="0.3">
      <c r="A29498"/>
      <c r="B29498"/>
      <c r="C29498" s="29"/>
      <c r="D29498"/>
      <c r="E29498" s="44"/>
      <c r="F29498" s="29"/>
      <c r="G29498" s="45"/>
      <c r="L29498"/>
      <c r="M29498" s="46"/>
    </row>
    <row r="29499" spans="1:13" x14ac:dyDescent="0.3">
      <c r="A29499"/>
      <c r="B29499"/>
      <c r="C29499" s="29"/>
      <c r="D29499"/>
      <c r="E29499" s="44"/>
      <c r="F29499" s="29"/>
      <c r="G29499" s="45"/>
      <c r="L29499"/>
      <c r="M29499" s="46"/>
    </row>
    <row r="29500" spans="1:13" x14ac:dyDescent="0.3">
      <c r="A29500"/>
      <c r="B29500"/>
      <c r="C29500" s="29"/>
      <c r="D29500"/>
      <c r="E29500" s="44"/>
      <c r="F29500" s="29"/>
      <c r="G29500" s="45"/>
      <c r="L29500"/>
      <c r="M29500" s="46"/>
    </row>
    <row r="29501" spans="1:13" x14ac:dyDescent="0.3">
      <c r="A29501"/>
      <c r="B29501"/>
      <c r="C29501" s="29"/>
      <c r="D29501"/>
      <c r="E29501" s="44"/>
      <c r="F29501" s="29"/>
      <c r="G29501" s="45"/>
      <c r="L29501"/>
      <c r="M29501" s="46"/>
    </row>
    <row r="29502" spans="1:13" x14ac:dyDescent="0.3">
      <c r="A29502"/>
      <c r="B29502"/>
      <c r="C29502" s="29"/>
      <c r="D29502"/>
      <c r="E29502" s="44"/>
      <c r="F29502" s="29"/>
      <c r="G29502" s="45"/>
      <c r="L29502"/>
      <c r="M29502" s="46"/>
    </row>
    <row r="29503" spans="1:13" x14ac:dyDescent="0.3">
      <c r="A29503"/>
      <c r="B29503"/>
      <c r="C29503" s="29"/>
      <c r="D29503"/>
      <c r="E29503" s="44"/>
      <c r="F29503" s="29"/>
      <c r="G29503" s="45"/>
      <c r="L29503"/>
      <c r="M29503" s="46"/>
    </row>
    <row r="29504" spans="1:13" x14ac:dyDescent="0.3">
      <c r="A29504"/>
      <c r="B29504"/>
      <c r="C29504" s="29"/>
      <c r="D29504"/>
      <c r="E29504" s="44"/>
      <c r="F29504" s="29"/>
      <c r="G29504" s="45"/>
      <c r="L29504"/>
      <c r="M29504" s="46"/>
    </row>
    <row r="29505" spans="1:13" x14ac:dyDescent="0.3">
      <c r="A29505"/>
      <c r="B29505"/>
      <c r="C29505" s="29"/>
      <c r="D29505"/>
      <c r="E29505" s="44"/>
      <c r="F29505" s="29"/>
      <c r="G29505" s="45"/>
      <c r="L29505"/>
      <c r="M29505" s="46"/>
    </row>
    <row r="29506" spans="1:13" x14ac:dyDescent="0.3">
      <c r="A29506"/>
      <c r="B29506"/>
      <c r="C29506" s="29"/>
      <c r="D29506"/>
      <c r="E29506" s="44"/>
      <c r="F29506" s="29"/>
      <c r="G29506" s="45"/>
      <c r="L29506"/>
      <c r="M29506" s="46"/>
    </row>
    <row r="29507" spans="1:13" x14ac:dyDescent="0.3">
      <c r="A29507"/>
      <c r="B29507"/>
      <c r="C29507" s="29"/>
      <c r="D29507"/>
      <c r="E29507" s="44"/>
      <c r="F29507" s="29"/>
      <c r="G29507" s="45"/>
      <c r="L29507"/>
      <c r="M29507" s="46"/>
    </row>
    <row r="29508" spans="1:13" x14ac:dyDescent="0.3">
      <c r="A29508"/>
      <c r="B29508"/>
      <c r="C29508" s="29"/>
      <c r="D29508"/>
      <c r="E29508" s="44"/>
      <c r="F29508" s="29"/>
      <c r="G29508" s="45"/>
      <c r="L29508"/>
      <c r="M29508" s="46"/>
    </row>
    <row r="29509" spans="1:13" x14ac:dyDescent="0.3">
      <c r="A29509"/>
      <c r="B29509"/>
      <c r="C29509" s="29"/>
      <c r="D29509"/>
      <c r="E29509" s="44"/>
      <c r="F29509" s="29"/>
      <c r="G29509" s="45"/>
      <c r="L29509"/>
      <c r="M29509" s="46"/>
    </row>
    <row r="29510" spans="1:13" x14ac:dyDescent="0.3">
      <c r="A29510"/>
      <c r="B29510"/>
      <c r="C29510" s="29"/>
      <c r="D29510"/>
      <c r="E29510" s="44"/>
      <c r="F29510" s="29"/>
      <c r="G29510" s="45"/>
      <c r="L29510"/>
      <c r="M29510" s="46"/>
    </row>
    <row r="29511" spans="1:13" x14ac:dyDescent="0.3">
      <c r="A29511"/>
      <c r="B29511"/>
      <c r="C29511" s="29"/>
      <c r="D29511"/>
      <c r="E29511" s="44"/>
      <c r="F29511" s="29"/>
      <c r="G29511" s="45"/>
      <c r="L29511"/>
      <c r="M29511" s="46"/>
    </row>
    <row r="29512" spans="1:13" x14ac:dyDescent="0.3">
      <c r="A29512"/>
      <c r="B29512"/>
      <c r="C29512" s="29"/>
      <c r="D29512"/>
      <c r="E29512" s="44"/>
      <c r="F29512" s="29"/>
      <c r="G29512" s="45"/>
      <c r="L29512"/>
      <c r="M29512" s="46"/>
    </row>
    <row r="29513" spans="1:13" x14ac:dyDescent="0.3">
      <c r="A29513"/>
      <c r="B29513"/>
      <c r="C29513" s="29"/>
      <c r="D29513"/>
      <c r="E29513" s="44"/>
      <c r="F29513" s="29"/>
      <c r="G29513" s="45"/>
      <c r="L29513"/>
      <c r="M29513" s="46"/>
    </row>
    <row r="29514" spans="1:13" x14ac:dyDescent="0.3">
      <c r="A29514"/>
      <c r="B29514"/>
      <c r="C29514" s="29"/>
      <c r="D29514"/>
      <c r="E29514" s="44"/>
      <c r="F29514" s="29"/>
      <c r="G29514" s="45"/>
      <c r="L29514"/>
      <c r="M29514" s="46"/>
    </row>
    <row r="29515" spans="1:13" x14ac:dyDescent="0.3">
      <c r="A29515"/>
      <c r="B29515"/>
      <c r="C29515" s="29"/>
      <c r="D29515"/>
      <c r="E29515" s="44"/>
      <c r="F29515" s="29"/>
      <c r="G29515" s="45"/>
      <c r="L29515"/>
      <c r="M29515" s="46"/>
    </row>
    <row r="29516" spans="1:13" x14ac:dyDescent="0.3">
      <c r="A29516"/>
      <c r="B29516"/>
      <c r="C29516" s="29"/>
      <c r="D29516"/>
      <c r="E29516" s="44"/>
      <c r="F29516" s="29"/>
      <c r="G29516" s="45"/>
      <c r="L29516"/>
      <c r="M29516" s="46"/>
    </row>
    <row r="29517" spans="1:13" x14ac:dyDescent="0.3">
      <c r="A29517"/>
      <c r="B29517"/>
      <c r="C29517" s="29"/>
      <c r="D29517"/>
      <c r="E29517" s="44"/>
      <c r="F29517" s="29"/>
      <c r="G29517" s="45"/>
      <c r="L29517"/>
      <c r="M29517" s="46"/>
    </row>
    <row r="29518" spans="1:13" x14ac:dyDescent="0.3">
      <c r="A29518"/>
      <c r="B29518"/>
      <c r="C29518" s="29"/>
      <c r="D29518"/>
      <c r="E29518" s="44"/>
      <c r="F29518" s="29"/>
      <c r="G29518" s="45"/>
      <c r="L29518"/>
      <c r="M29518" s="46"/>
    </row>
    <row r="29519" spans="1:13" x14ac:dyDescent="0.3">
      <c r="A29519"/>
      <c r="B29519"/>
      <c r="C29519" s="29"/>
      <c r="D29519"/>
      <c r="E29519" s="44"/>
      <c r="F29519" s="29"/>
      <c r="G29519" s="45"/>
      <c r="L29519"/>
      <c r="M29519" s="46"/>
    </row>
    <row r="29520" spans="1:13" x14ac:dyDescent="0.3">
      <c r="A29520"/>
      <c r="B29520"/>
      <c r="C29520" s="29"/>
      <c r="D29520"/>
      <c r="E29520" s="44"/>
      <c r="F29520" s="29"/>
      <c r="G29520" s="45"/>
      <c r="L29520"/>
      <c r="M29520" s="46"/>
    </row>
    <row r="29521" spans="1:13" x14ac:dyDescent="0.3">
      <c r="A29521"/>
      <c r="B29521"/>
      <c r="C29521" s="29"/>
      <c r="D29521"/>
      <c r="E29521" s="44"/>
      <c r="F29521" s="29"/>
      <c r="G29521" s="45"/>
      <c r="L29521"/>
      <c r="M29521" s="46"/>
    </row>
    <row r="29522" spans="1:13" x14ac:dyDescent="0.3">
      <c r="A29522"/>
      <c r="B29522"/>
      <c r="C29522" s="29"/>
      <c r="D29522"/>
      <c r="E29522" s="44"/>
      <c r="F29522" s="29"/>
      <c r="G29522" s="45"/>
      <c r="L29522"/>
      <c r="M29522" s="46"/>
    </row>
    <row r="29523" spans="1:13" x14ac:dyDescent="0.3">
      <c r="A29523"/>
      <c r="B29523"/>
      <c r="C29523" s="29"/>
      <c r="D29523"/>
      <c r="E29523" s="44"/>
      <c r="F29523" s="29"/>
      <c r="G29523" s="45"/>
      <c r="L29523"/>
      <c r="M29523" s="46"/>
    </row>
    <row r="29524" spans="1:13" x14ac:dyDescent="0.3">
      <c r="A29524"/>
      <c r="B29524"/>
      <c r="C29524" s="29"/>
      <c r="D29524"/>
      <c r="E29524" s="44"/>
      <c r="F29524" s="29"/>
      <c r="G29524" s="45"/>
      <c r="L29524"/>
      <c r="M29524" s="46"/>
    </row>
    <row r="29525" spans="1:13" x14ac:dyDescent="0.3">
      <c r="A29525"/>
      <c r="B29525"/>
      <c r="C29525" s="29"/>
      <c r="D29525"/>
      <c r="E29525" s="44"/>
      <c r="F29525" s="29"/>
      <c r="G29525" s="45"/>
      <c r="L29525"/>
      <c r="M29525" s="46"/>
    </row>
    <row r="29526" spans="1:13" x14ac:dyDescent="0.3">
      <c r="A29526"/>
      <c r="B29526"/>
      <c r="C29526" s="29"/>
      <c r="D29526"/>
      <c r="E29526" s="44"/>
      <c r="F29526" s="29"/>
      <c r="G29526" s="45"/>
      <c r="L29526"/>
      <c r="M29526" s="46"/>
    </row>
    <row r="29527" spans="1:13" x14ac:dyDescent="0.3">
      <c r="A29527"/>
      <c r="B29527"/>
      <c r="C29527" s="29"/>
      <c r="D29527"/>
      <c r="E29527" s="44"/>
      <c r="F29527" s="29"/>
      <c r="G29527" s="45"/>
      <c r="L29527"/>
      <c r="M29527" s="46"/>
    </row>
    <row r="29528" spans="1:13" x14ac:dyDescent="0.3">
      <c r="A29528"/>
      <c r="B29528"/>
      <c r="C29528" s="29"/>
      <c r="D29528"/>
      <c r="E29528" s="44"/>
      <c r="F29528" s="29"/>
      <c r="G29528" s="45"/>
      <c r="L29528"/>
      <c r="M29528" s="46"/>
    </row>
    <row r="29529" spans="1:13" x14ac:dyDescent="0.3">
      <c r="A29529"/>
      <c r="B29529"/>
      <c r="C29529" s="29"/>
      <c r="D29529"/>
      <c r="E29529" s="44"/>
      <c r="F29529" s="29"/>
      <c r="G29529" s="45"/>
      <c r="L29529"/>
      <c r="M29529" s="46"/>
    </row>
    <row r="29530" spans="1:13" x14ac:dyDescent="0.3">
      <c r="A29530"/>
      <c r="B29530"/>
      <c r="C29530" s="29"/>
      <c r="D29530"/>
      <c r="E29530" s="44"/>
      <c r="F29530" s="29"/>
      <c r="G29530" s="45"/>
      <c r="L29530"/>
      <c r="M29530" s="46"/>
    </row>
    <row r="29531" spans="1:13" x14ac:dyDescent="0.3">
      <c r="A29531"/>
      <c r="B29531"/>
      <c r="C29531" s="29"/>
      <c r="D29531"/>
      <c r="E29531" s="44"/>
      <c r="F29531" s="29"/>
      <c r="G29531" s="45"/>
      <c r="L29531"/>
      <c r="M29531" s="46"/>
    </row>
    <row r="29532" spans="1:13" x14ac:dyDescent="0.3">
      <c r="A29532"/>
      <c r="B29532"/>
      <c r="C29532" s="29"/>
      <c r="D29532"/>
      <c r="E29532" s="44"/>
      <c r="F29532" s="29"/>
      <c r="G29532" s="45"/>
      <c r="L29532"/>
      <c r="M29532" s="46"/>
    </row>
    <row r="29533" spans="1:13" x14ac:dyDescent="0.3">
      <c r="A29533"/>
      <c r="B29533"/>
      <c r="C29533" s="29"/>
      <c r="D29533"/>
      <c r="E29533" s="44"/>
      <c r="F29533" s="29"/>
      <c r="G29533" s="45"/>
      <c r="L29533"/>
      <c r="M29533" s="46"/>
    </row>
    <row r="29534" spans="1:13" x14ac:dyDescent="0.3">
      <c r="A29534"/>
      <c r="B29534"/>
      <c r="C29534" s="29"/>
      <c r="D29534"/>
      <c r="E29534" s="44"/>
      <c r="F29534" s="29"/>
      <c r="G29534" s="45"/>
      <c r="L29534"/>
      <c r="M29534" s="46"/>
    </row>
    <row r="29535" spans="1:13" x14ac:dyDescent="0.3">
      <c r="A29535"/>
      <c r="B29535"/>
      <c r="C29535" s="29"/>
      <c r="D29535"/>
      <c r="E29535" s="44"/>
      <c r="F29535" s="29"/>
      <c r="G29535" s="45"/>
      <c r="L29535"/>
      <c r="M29535" s="46"/>
    </row>
    <row r="29536" spans="1:13" x14ac:dyDescent="0.3">
      <c r="A29536"/>
      <c r="B29536"/>
      <c r="C29536" s="29"/>
      <c r="D29536"/>
      <c r="E29536" s="44"/>
      <c r="F29536" s="29"/>
      <c r="G29536" s="45"/>
      <c r="L29536"/>
      <c r="M29536" s="46"/>
    </row>
    <row r="29537" spans="1:13" x14ac:dyDescent="0.3">
      <c r="A29537"/>
      <c r="B29537"/>
      <c r="C29537" s="29"/>
      <c r="D29537"/>
      <c r="E29537" s="44"/>
      <c r="F29537" s="29"/>
      <c r="G29537" s="45"/>
      <c r="L29537"/>
      <c r="M29537" s="46"/>
    </row>
    <row r="29538" spans="1:13" x14ac:dyDescent="0.3">
      <c r="A29538"/>
      <c r="B29538"/>
      <c r="C29538" s="29"/>
      <c r="D29538"/>
      <c r="E29538" s="44"/>
      <c r="F29538" s="29"/>
      <c r="G29538" s="45"/>
      <c r="L29538"/>
      <c r="M29538" s="46"/>
    </row>
    <row r="29539" spans="1:13" x14ac:dyDescent="0.3">
      <c r="A29539"/>
      <c r="B29539"/>
      <c r="C29539" s="29"/>
      <c r="D29539"/>
      <c r="E29539" s="44"/>
      <c r="F29539" s="29"/>
      <c r="G29539" s="45"/>
      <c r="L29539"/>
      <c r="M29539" s="46"/>
    </row>
    <row r="29540" spans="1:13" x14ac:dyDescent="0.3">
      <c r="A29540"/>
      <c r="B29540"/>
      <c r="C29540" s="29"/>
      <c r="D29540"/>
      <c r="E29540" s="44"/>
      <c r="F29540" s="29"/>
      <c r="G29540" s="45"/>
      <c r="L29540"/>
      <c r="M29540" s="46"/>
    </row>
    <row r="29541" spans="1:13" x14ac:dyDescent="0.3">
      <c r="A29541"/>
      <c r="B29541"/>
      <c r="C29541" s="29"/>
      <c r="D29541"/>
      <c r="E29541" s="44"/>
      <c r="F29541" s="29"/>
      <c r="G29541" s="45"/>
      <c r="L29541"/>
      <c r="M29541" s="46"/>
    </row>
    <row r="29542" spans="1:13" x14ac:dyDescent="0.3">
      <c r="A29542"/>
      <c r="B29542"/>
      <c r="C29542" s="29"/>
      <c r="D29542"/>
      <c r="E29542" s="44"/>
      <c r="F29542" s="29"/>
      <c r="G29542" s="45"/>
      <c r="L29542"/>
      <c r="M29542" s="46"/>
    </row>
    <row r="29543" spans="1:13" x14ac:dyDescent="0.3">
      <c r="A29543"/>
      <c r="B29543"/>
      <c r="C29543" s="29"/>
      <c r="D29543"/>
      <c r="E29543" s="44"/>
      <c r="F29543" s="29"/>
      <c r="G29543" s="45"/>
      <c r="L29543"/>
      <c r="M29543" s="46"/>
    </row>
    <row r="29544" spans="1:13" x14ac:dyDescent="0.3">
      <c r="A29544"/>
      <c r="B29544"/>
      <c r="C29544" s="29"/>
      <c r="D29544"/>
      <c r="E29544" s="44"/>
      <c r="F29544" s="29"/>
      <c r="G29544" s="45"/>
      <c r="L29544"/>
      <c r="M29544" s="46"/>
    </row>
    <row r="29545" spans="1:13" x14ac:dyDescent="0.3">
      <c r="A29545"/>
      <c r="B29545"/>
      <c r="C29545" s="29"/>
      <c r="D29545"/>
      <c r="E29545" s="44"/>
      <c r="F29545" s="29"/>
      <c r="G29545" s="45"/>
      <c r="L29545"/>
      <c r="M29545" s="46"/>
    </row>
    <row r="29546" spans="1:13" x14ac:dyDescent="0.3">
      <c r="A29546"/>
      <c r="B29546"/>
      <c r="C29546" s="29"/>
      <c r="D29546"/>
      <c r="E29546" s="44"/>
      <c r="F29546" s="29"/>
      <c r="G29546" s="45"/>
      <c r="L29546"/>
      <c r="M29546" s="46"/>
    </row>
    <row r="29547" spans="1:13" x14ac:dyDescent="0.3">
      <c r="A29547"/>
      <c r="B29547"/>
      <c r="C29547" s="29"/>
      <c r="D29547"/>
      <c r="E29547" s="44"/>
      <c r="F29547" s="29"/>
      <c r="G29547" s="45"/>
      <c r="L29547"/>
      <c r="M29547" s="46"/>
    </row>
    <row r="29548" spans="1:13" x14ac:dyDescent="0.3">
      <c r="A29548"/>
      <c r="B29548"/>
      <c r="C29548" s="29"/>
      <c r="D29548"/>
      <c r="E29548" s="44"/>
      <c r="F29548" s="29"/>
      <c r="G29548" s="45"/>
      <c r="L29548"/>
      <c r="M29548" s="46"/>
    </row>
    <row r="29549" spans="1:13" x14ac:dyDescent="0.3">
      <c r="A29549"/>
      <c r="B29549"/>
      <c r="C29549" s="29"/>
      <c r="D29549"/>
      <c r="E29549" s="44"/>
      <c r="F29549" s="29"/>
      <c r="G29549" s="45"/>
      <c r="L29549"/>
      <c r="M29549" s="46"/>
    </row>
    <row r="29550" spans="1:13" x14ac:dyDescent="0.3">
      <c r="A29550"/>
      <c r="B29550"/>
      <c r="C29550" s="29"/>
      <c r="D29550"/>
      <c r="E29550" s="44"/>
      <c r="F29550" s="29"/>
      <c r="G29550" s="45"/>
      <c r="L29550"/>
      <c r="M29550" s="46"/>
    </row>
    <row r="29551" spans="1:13" x14ac:dyDescent="0.3">
      <c r="A29551"/>
      <c r="B29551"/>
      <c r="C29551" s="29"/>
      <c r="D29551"/>
      <c r="E29551" s="44"/>
      <c r="F29551" s="29"/>
      <c r="G29551" s="45"/>
      <c r="L29551"/>
      <c r="M29551" s="46"/>
    </row>
    <row r="29552" spans="1:13" x14ac:dyDescent="0.3">
      <c r="A29552"/>
      <c r="B29552"/>
      <c r="C29552" s="29"/>
      <c r="D29552"/>
      <c r="E29552" s="44"/>
      <c r="F29552" s="29"/>
      <c r="G29552" s="45"/>
      <c r="L29552"/>
      <c r="M29552" s="46"/>
    </row>
    <row r="29553" spans="1:13" x14ac:dyDescent="0.3">
      <c r="A29553"/>
      <c r="B29553"/>
      <c r="C29553" s="29"/>
      <c r="D29553"/>
      <c r="E29553" s="44"/>
      <c r="F29553" s="29"/>
      <c r="G29553" s="45"/>
      <c r="L29553"/>
      <c r="M29553" s="46"/>
    </row>
    <row r="29554" spans="1:13" x14ac:dyDescent="0.3">
      <c r="A29554"/>
      <c r="B29554"/>
      <c r="C29554" s="29"/>
      <c r="D29554"/>
      <c r="E29554" s="44"/>
      <c r="F29554" s="29"/>
      <c r="G29554" s="45"/>
      <c r="L29554"/>
      <c r="M29554" s="46"/>
    </row>
    <row r="29555" spans="1:13" x14ac:dyDescent="0.3">
      <c r="A29555"/>
      <c r="B29555"/>
      <c r="C29555" s="29"/>
      <c r="D29555"/>
      <c r="E29555" s="44"/>
      <c r="F29555" s="29"/>
      <c r="G29555" s="45"/>
      <c r="L29555"/>
      <c r="M29555" s="46"/>
    </row>
    <row r="29556" spans="1:13" x14ac:dyDescent="0.3">
      <c r="A29556"/>
      <c r="B29556"/>
      <c r="C29556" s="29"/>
      <c r="D29556"/>
      <c r="E29556" s="44"/>
      <c r="F29556" s="29"/>
      <c r="G29556" s="45"/>
      <c r="L29556"/>
      <c r="M29556" s="46"/>
    </row>
    <row r="29557" spans="1:13" x14ac:dyDescent="0.3">
      <c r="A29557"/>
      <c r="B29557"/>
      <c r="C29557" s="29"/>
      <c r="D29557"/>
      <c r="E29557" s="44"/>
      <c r="F29557" s="29"/>
      <c r="G29557" s="45"/>
      <c r="L29557"/>
      <c r="M29557" s="46"/>
    </row>
    <row r="29558" spans="1:13" x14ac:dyDescent="0.3">
      <c r="A29558"/>
      <c r="B29558"/>
      <c r="C29558" s="29"/>
      <c r="D29558"/>
      <c r="E29558" s="44"/>
      <c r="F29558" s="29"/>
      <c r="G29558" s="45"/>
      <c r="L29558"/>
      <c r="M29558" s="46"/>
    </row>
    <row r="29559" spans="1:13" x14ac:dyDescent="0.3">
      <c r="A29559"/>
      <c r="B29559"/>
      <c r="C29559" s="29"/>
      <c r="D29559"/>
      <c r="E29559" s="44"/>
      <c r="F29559" s="29"/>
      <c r="G29559" s="45"/>
      <c r="L29559"/>
      <c r="M29559" s="46"/>
    </row>
    <row r="29560" spans="1:13" x14ac:dyDescent="0.3">
      <c r="A29560"/>
      <c r="B29560"/>
      <c r="C29560" s="29"/>
      <c r="D29560"/>
      <c r="E29560" s="44"/>
      <c r="F29560" s="29"/>
      <c r="G29560" s="45"/>
      <c r="L29560"/>
      <c r="M29560" s="46"/>
    </row>
    <row r="29561" spans="1:13" x14ac:dyDescent="0.3">
      <c r="A29561"/>
      <c r="B29561"/>
      <c r="C29561" s="29"/>
      <c r="D29561"/>
      <c r="E29561" s="44"/>
      <c r="F29561" s="29"/>
      <c r="G29561" s="45"/>
      <c r="L29561"/>
      <c r="M29561" s="46"/>
    </row>
    <row r="29562" spans="1:13" x14ac:dyDescent="0.3">
      <c r="A29562"/>
      <c r="B29562"/>
      <c r="C29562" s="29"/>
      <c r="D29562"/>
      <c r="E29562" s="44"/>
      <c r="F29562" s="29"/>
      <c r="G29562" s="45"/>
      <c r="L29562"/>
      <c r="M29562" s="46"/>
    </row>
    <row r="29563" spans="1:13" x14ac:dyDescent="0.3">
      <c r="A29563"/>
      <c r="B29563"/>
      <c r="C29563" s="29"/>
      <c r="D29563"/>
      <c r="E29563" s="44"/>
      <c r="F29563" s="29"/>
      <c r="G29563" s="45"/>
      <c r="L29563"/>
      <c r="M29563" s="46"/>
    </row>
    <row r="29564" spans="1:13" x14ac:dyDescent="0.3">
      <c r="A29564"/>
      <c r="B29564"/>
      <c r="C29564" s="29"/>
      <c r="D29564"/>
      <c r="E29564" s="44"/>
      <c r="F29564" s="29"/>
      <c r="G29564" s="45"/>
      <c r="L29564"/>
      <c r="M29564" s="46"/>
    </row>
    <row r="29565" spans="1:13" x14ac:dyDescent="0.3">
      <c r="A29565"/>
      <c r="B29565"/>
      <c r="C29565" s="29"/>
      <c r="D29565"/>
      <c r="E29565" s="44"/>
      <c r="F29565" s="29"/>
      <c r="G29565" s="45"/>
      <c r="L29565"/>
      <c r="M29565" s="46"/>
    </row>
    <row r="29566" spans="1:13" x14ac:dyDescent="0.3">
      <c r="A29566"/>
      <c r="B29566"/>
      <c r="C29566" s="29"/>
      <c r="D29566"/>
      <c r="E29566" s="44"/>
      <c r="F29566" s="29"/>
      <c r="G29566" s="45"/>
      <c r="L29566"/>
      <c r="M29566" s="46"/>
    </row>
    <row r="29567" spans="1:13" x14ac:dyDescent="0.3">
      <c r="A29567"/>
      <c r="B29567"/>
      <c r="C29567" s="29"/>
      <c r="D29567"/>
      <c r="E29567" s="44"/>
      <c r="F29567" s="29"/>
      <c r="G29567" s="45"/>
      <c r="L29567"/>
      <c r="M29567" s="46"/>
    </row>
    <row r="29568" spans="1:13" x14ac:dyDescent="0.3">
      <c r="A29568"/>
      <c r="B29568"/>
      <c r="C29568" s="29"/>
      <c r="D29568"/>
      <c r="E29568" s="44"/>
      <c r="F29568" s="29"/>
      <c r="G29568" s="45"/>
      <c r="L29568"/>
      <c r="M29568" s="46"/>
    </row>
    <row r="29569" spans="1:13" x14ac:dyDescent="0.3">
      <c r="A29569"/>
      <c r="B29569"/>
      <c r="C29569" s="29"/>
      <c r="D29569"/>
      <c r="E29569" s="44"/>
      <c r="F29569" s="29"/>
      <c r="G29569" s="45"/>
      <c r="L29569"/>
      <c r="M29569" s="46"/>
    </row>
    <row r="29570" spans="1:13" x14ac:dyDescent="0.3">
      <c r="A29570"/>
      <c r="B29570"/>
      <c r="C29570" s="29"/>
      <c r="D29570"/>
      <c r="E29570" s="44"/>
      <c r="F29570" s="29"/>
      <c r="G29570" s="45"/>
      <c r="L29570"/>
      <c r="M29570" s="46"/>
    </row>
    <row r="29571" spans="1:13" x14ac:dyDescent="0.3">
      <c r="A29571"/>
      <c r="B29571"/>
      <c r="C29571" s="29"/>
      <c r="D29571"/>
      <c r="E29571" s="44"/>
      <c r="F29571" s="29"/>
      <c r="G29571" s="45"/>
      <c r="L29571"/>
      <c r="M29571" s="46"/>
    </row>
    <row r="29572" spans="1:13" x14ac:dyDescent="0.3">
      <c r="A29572"/>
      <c r="B29572"/>
      <c r="C29572" s="29"/>
      <c r="D29572"/>
      <c r="E29572" s="44"/>
      <c r="F29572" s="29"/>
      <c r="G29572" s="45"/>
      <c r="L29572"/>
      <c r="M29572" s="46"/>
    </row>
    <row r="29573" spans="1:13" x14ac:dyDescent="0.3">
      <c r="A29573"/>
      <c r="B29573"/>
      <c r="C29573" s="29"/>
      <c r="D29573"/>
      <c r="E29573" s="44"/>
      <c r="F29573" s="29"/>
      <c r="G29573" s="45"/>
      <c r="L29573"/>
      <c r="M29573" s="46"/>
    </row>
    <row r="29574" spans="1:13" x14ac:dyDescent="0.3">
      <c r="A29574"/>
      <c r="B29574"/>
      <c r="C29574" s="29"/>
      <c r="D29574"/>
      <c r="E29574" s="44"/>
      <c r="F29574" s="29"/>
      <c r="G29574" s="45"/>
      <c r="L29574"/>
      <c r="M29574" s="46"/>
    </row>
    <row r="29575" spans="1:13" x14ac:dyDescent="0.3">
      <c r="A29575"/>
      <c r="B29575"/>
      <c r="C29575" s="29"/>
      <c r="D29575"/>
      <c r="E29575" s="44"/>
      <c r="F29575" s="29"/>
      <c r="G29575" s="45"/>
      <c r="L29575"/>
      <c r="M29575" s="46"/>
    </row>
    <row r="29576" spans="1:13" x14ac:dyDescent="0.3">
      <c r="A29576"/>
      <c r="B29576"/>
      <c r="C29576" s="29"/>
      <c r="D29576"/>
      <c r="E29576" s="44"/>
      <c r="F29576" s="29"/>
      <c r="G29576" s="45"/>
      <c r="L29576"/>
      <c r="M29576" s="46"/>
    </row>
    <row r="29577" spans="1:13" x14ac:dyDescent="0.3">
      <c r="A29577"/>
      <c r="B29577"/>
      <c r="C29577" s="29"/>
      <c r="D29577"/>
      <c r="E29577" s="44"/>
      <c r="F29577" s="29"/>
      <c r="G29577" s="45"/>
      <c r="L29577"/>
      <c r="M29577" s="46"/>
    </row>
    <row r="29578" spans="1:13" x14ac:dyDescent="0.3">
      <c r="A29578"/>
      <c r="B29578"/>
      <c r="C29578" s="29"/>
      <c r="D29578"/>
      <c r="E29578" s="44"/>
      <c r="F29578" s="29"/>
      <c r="G29578" s="45"/>
      <c r="L29578"/>
      <c r="M29578" s="46"/>
    </row>
    <row r="29579" spans="1:13" x14ac:dyDescent="0.3">
      <c r="A29579"/>
      <c r="B29579"/>
      <c r="C29579" s="29"/>
      <c r="D29579"/>
      <c r="E29579" s="44"/>
      <c r="F29579" s="29"/>
      <c r="G29579" s="45"/>
      <c r="L29579"/>
      <c r="M29579" s="46"/>
    </row>
    <row r="29580" spans="1:13" x14ac:dyDescent="0.3">
      <c r="A29580"/>
      <c r="B29580"/>
      <c r="C29580" s="29"/>
      <c r="D29580"/>
      <c r="E29580" s="44"/>
      <c r="F29580" s="29"/>
      <c r="G29580" s="45"/>
      <c r="L29580"/>
      <c r="M29580" s="46"/>
    </row>
    <row r="29581" spans="1:13" x14ac:dyDescent="0.3">
      <c r="A29581"/>
      <c r="B29581"/>
      <c r="C29581" s="29"/>
      <c r="D29581"/>
      <c r="E29581" s="44"/>
      <c r="F29581" s="29"/>
      <c r="G29581" s="45"/>
      <c r="L29581"/>
      <c r="M29581" s="46"/>
    </row>
    <row r="29582" spans="1:13" x14ac:dyDescent="0.3">
      <c r="A29582"/>
      <c r="B29582"/>
      <c r="C29582" s="29"/>
      <c r="D29582"/>
      <c r="E29582" s="44"/>
      <c r="F29582" s="29"/>
      <c r="G29582" s="45"/>
      <c r="L29582"/>
      <c r="M29582" s="46"/>
    </row>
    <row r="29583" spans="1:13" x14ac:dyDescent="0.3">
      <c r="A29583"/>
      <c r="B29583"/>
      <c r="C29583" s="29"/>
      <c r="D29583"/>
      <c r="E29583" s="44"/>
      <c r="F29583" s="29"/>
      <c r="G29583" s="45"/>
      <c r="L29583"/>
      <c r="M29583" s="46"/>
    </row>
    <row r="29584" spans="1:13" x14ac:dyDescent="0.3">
      <c r="A29584"/>
      <c r="B29584"/>
      <c r="C29584" s="29"/>
      <c r="D29584"/>
      <c r="E29584" s="44"/>
      <c r="F29584" s="29"/>
      <c r="G29584" s="45"/>
      <c r="L29584"/>
      <c r="M29584" s="46"/>
    </row>
    <row r="29585" spans="1:13" x14ac:dyDescent="0.3">
      <c r="A29585"/>
      <c r="B29585"/>
      <c r="C29585" s="29"/>
      <c r="D29585"/>
      <c r="E29585" s="44"/>
      <c r="F29585" s="29"/>
      <c r="G29585" s="45"/>
      <c r="L29585"/>
      <c r="M29585" s="46"/>
    </row>
    <row r="29586" spans="1:13" x14ac:dyDescent="0.3">
      <c r="A29586"/>
      <c r="B29586"/>
      <c r="C29586" s="29"/>
      <c r="D29586"/>
      <c r="E29586" s="44"/>
      <c r="F29586" s="29"/>
      <c r="G29586" s="45"/>
      <c r="L29586"/>
      <c r="M29586" s="46"/>
    </row>
    <row r="29587" spans="1:13" x14ac:dyDescent="0.3">
      <c r="A29587"/>
      <c r="B29587"/>
      <c r="C29587" s="29"/>
      <c r="D29587"/>
      <c r="E29587" s="44"/>
      <c r="F29587" s="29"/>
      <c r="G29587" s="45"/>
      <c r="L29587"/>
      <c r="M29587" s="46"/>
    </row>
    <row r="29588" spans="1:13" x14ac:dyDescent="0.3">
      <c r="A29588"/>
      <c r="B29588"/>
      <c r="C29588" s="29"/>
      <c r="D29588"/>
      <c r="E29588" s="44"/>
      <c r="F29588" s="29"/>
      <c r="G29588" s="45"/>
      <c r="L29588"/>
      <c r="M29588" s="46"/>
    </row>
    <row r="29589" spans="1:13" x14ac:dyDescent="0.3">
      <c r="A29589"/>
      <c r="B29589"/>
      <c r="C29589" s="29"/>
      <c r="D29589"/>
      <c r="E29589" s="44"/>
      <c r="F29589" s="29"/>
      <c r="G29589" s="45"/>
      <c r="L29589"/>
      <c r="M29589" s="46"/>
    </row>
    <row r="29590" spans="1:13" x14ac:dyDescent="0.3">
      <c r="A29590"/>
      <c r="B29590"/>
      <c r="C29590" s="29"/>
      <c r="D29590"/>
      <c r="E29590" s="44"/>
      <c r="F29590" s="29"/>
      <c r="G29590" s="45"/>
      <c r="L29590"/>
      <c r="M29590" s="46"/>
    </row>
    <row r="29591" spans="1:13" x14ac:dyDescent="0.3">
      <c r="A29591"/>
      <c r="B29591"/>
      <c r="C29591" s="29"/>
      <c r="D29591"/>
      <c r="E29591" s="44"/>
      <c r="F29591" s="29"/>
      <c r="G29591" s="45"/>
      <c r="L29591"/>
      <c r="M29591" s="46"/>
    </row>
    <row r="29592" spans="1:13" x14ac:dyDescent="0.3">
      <c r="A29592"/>
      <c r="B29592"/>
      <c r="C29592" s="29"/>
      <c r="D29592"/>
      <c r="E29592" s="44"/>
      <c r="F29592" s="29"/>
      <c r="G29592" s="45"/>
      <c r="L29592"/>
      <c r="M29592" s="46"/>
    </row>
    <row r="29593" spans="1:13" x14ac:dyDescent="0.3">
      <c r="A29593"/>
      <c r="B29593"/>
      <c r="C29593" s="29"/>
      <c r="D29593"/>
      <c r="E29593" s="44"/>
      <c r="F29593" s="29"/>
      <c r="G29593" s="45"/>
      <c r="L29593"/>
      <c r="M29593" s="46"/>
    </row>
    <row r="29594" spans="1:13" x14ac:dyDescent="0.3">
      <c r="A29594"/>
      <c r="B29594"/>
      <c r="C29594" s="29"/>
      <c r="D29594"/>
      <c r="E29594" s="44"/>
      <c r="F29594" s="29"/>
      <c r="G29594" s="45"/>
      <c r="L29594"/>
      <c r="M29594" s="46"/>
    </row>
    <row r="29595" spans="1:13" x14ac:dyDescent="0.3">
      <c r="A29595"/>
      <c r="B29595"/>
      <c r="C29595" s="29"/>
      <c r="D29595"/>
      <c r="E29595" s="44"/>
      <c r="F29595" s="29"/>
      <c r="G29595" s="45"/>
      <c r="L29595"/>
      <c r="M29595" s="46"/>
    </row>
    <row r="29596" spans="1:13" x14ac:dyDescent="0.3">
      <c r="A29596"/>
      <c r="B29596"/>
      <c r="C29596" s="29"/>
      <c r="D29596"/>
      <c r="E29596" s="44"/>
      <c r="F29596" s="29"/>
      <c r="G29596" s="45"/>
      <c r="L29596"/>
      <c r="M29596" s="46"/>
    </row>
    <row r="29597" spans="1:13" x14ac:dyDescent="0.3">
      <c r="A29597"/>
      <c r="B29597"/>
      <c r="C29597" s="29"/>
      <c r="D29597"/>
      <c r="E29597" s="44"/>
      <c r="F29597" s="29"/>
      <c r="G29597" s="45"/>
      <c r="L29597"/>
      <c r="M29597" s="46"/>
    </row>
    <row r="29598" spans="1:13" x14ac:dyDescent="0.3">
      <c r="A29598"/>
      <c r="B29598"/>
      <c r="C29598" s="29"/>
      <c r="D29598"/>
      <c r="E29598" s="44"/>
      <c r="F29598" s="29"/>
      <c r="G29598" s="45"/>
      <c r="L29598"/>
      <c r="M29598" s="46"/>
    </row>
    <row r="29599" spans="1:13" x14ac:dyDescent="0.3">
      <c r="A29599"/>
      <c r="B29599"/>
      <c r="C29599" s="29"/>
      <c r="D29599"/>
      <c r="E29599" s="44"/>
      <c r="F29599" s="29"/>
      <c r="G29599" s="45"/>
      <c r="L29599"/>
      <c r="M29599" s="46"/>
    </row>
    <row r="29600" spans="1:13" x14ac:dyDescent="0.3">
      <c r="A29600"/>
      <c r="B29600"/>
      <c r="C29600" s="29"/>
      <c r="D29600"/>
      <c r="E29600" s="44"/>
      <c r="F29600" s="29"/>
      <c r="G29600" s="45"/>
      <c r="L29600"/>
      <c r="M29600" s="46"/>
    </row>
    <row r="29601" spans="1:13" x14ac:dyDescent="0.3">
      <c r="A29601"/>
      <c r="B29601"/>
      <c r="C29601" s="29"/>
      <c r="D29601"/>
      <c r="E29601" s="44"/>
      <c r="F29601" s="29"/>
      <c r="G29601" s="45"/>
      <c r="L29601"/>
      <c r="M29601" s="46"/>
    </row>
    <row r="29602" spans="1:13" x14ac:dyDescent="0.3">
      <c r="A29602"/>
      <c r="B29602"/>
      <c r="C29602" s="29"/>
      <c r="D29602"/>
      <c r="E29602" s="44"/>
      <c r="F29602" s="29"/>
      <c r="G29602" s="45"/>
      <c r="L29602"/>
      <c r="M29602" s="46"/>
    </row>
    <row r="29603" spans="1:13" x14ac:dyDescent="0.3">
      <c r="A29603"/>
      <c r="B29603"/>
      <c r="C29603" s="29"/>
      <c r="D29603"/>
      <c r="E29603" s="44"/>
      <c r="F29603" s="29"/>
      <c r="G29603" s="45"/>
      <c r="L29603"/>
      <c r="M29603" s="46"/>
    </row>
    <row r="29604" spans="1:13" x14ac:dyDescent="0.3">
      <c r="A29604"/>
      <c r="B29604"/>
      <c r="C29604" s="29"/>
      <c r="D29604"/>
      <c r="E29604" s="44"/>
      <c r="F29604" s="29"/>
      <c r="G29604" s="45"/>
      <c r="L29604"/>
      <c r="M29604" s="46"/>
    </row>
    <row r="29605" spans="1:13" x14ac:dyDescent="0.3">
      <c r="A29605"/>
      <c r="B29605"/>
      <c r="C29605" s="29"/>
      <c r="D29605"/>
      <c r="E29605" s="44"/>
      <c r="F29605" s="29"/>
      <c r="G29605" s="45"/>
      <c r="L29605"/>
      <c r="M29605" s="46"/>
    </row>
    <row r="29606" spans="1:13" x14ac:dyDescent="0.3">
      <c r="A29606"/>
      <c r="B29606"/>
      <c r="C29606" s="29"/>
      <c r="D29606"/>
      <c r="E29606" s="44"/>
      <c r="F29606" s="29"/>
      <c r="G29606" s="45"/>
      <c r="L29606"/>
      <c r="M29606" s="46"/>
    </row>
    <row r="29607" spans="1:13" x14ac:dyDescent="0.3">
      <c r="A29607"/>
      <c r="B29607"/>
      <c r="C29607" s="29"/>
      <c r="D29607"/>
      <c r="E29607" s="44"/>
      <c r="F29607" s="29"/>
      <c r="G29607" s="45"/>
      <c r="L29607"/>
      <c r="M29607" s="46"/>
    </row>
    <row r="29608" spans="1:13" x14ac:dyDescent="0.3">
      <c r="A29608"/>
      <c r="B29608"/>
      <c r="C29608" s="29"/>
      <c r="D29608"/>
      <c r="E29608" s="44"/>
      <c r="F29608" s="29"/>
      <c r="G29608" s="45"/>
      <c r="L29608"/>
      <c r="M29608" s="46"/>
    </row>
    <row r="29609" spans="1:13" x14ac:dyDescent="0.3">
      <c r="A29609"/>
      <c r="B29609"/>
      <c r="C29609" s="29"/>
      <c r="D29609"/>
      <c r="E29609" s="44"/>
      <c r="F29609" s="29"/>
      <c r="G29609" s="45"/>
      <c r="L29609"/>
      <c r="M29609" s="46"/>
    </row>
    <row r="29610" spans="1:13" x14ac:dyDescent="0.3">
      <c r="A29610"/>
      <c r="B29610"/>
      <c r="C29610" s="29"/>
      <c r="D29610"/>
      <c r="E29610" s="44"/>
      <c r="F29610" s="29"/>
      <c r="G29610" s="45"/>
      <c r="L29610"/>
      <c r="M29610" s="46"/>
    </row>
    <row r="29611" spans="1:13" x14ac:dyDescent="0.3">
      <c r="A29611"/>
      <c r="B29611"/>
      <c r="C29611" s="29"/>
      <c r="D29611"/>
      <c r="E29611" s="44"/>
      <c r="F29611" s="29"/>
      <c r="G29611" s="45"/>
      <c r="L29611"/>
      <c r="M29611" s="46"/>
    </row>
    <row r="29612" spans="1:13" x14ac:dyDescent="0.3">
      <c r="A29612"/>
      <c r="B29612"/>
      <c r="C29612" s="29"/>
      <c r="D29612"/>
      <c r="E29612" s="44"/>
      <c r="F29612" s="29"/>
      <c r="G29612" s="45"/>
      <c r="L29612"/>
      <c r="M29612" s="46"/>
    </row>
    <row r="29613" spans="1:13" x14ac:dyDescent="0.3">
      <c r="A29613"/>
      <c r="B29613"/>
      <c r="C29613" s="29"/>
      <c r="D29613"/>
      <c r="E29613" s="44"/>
      <c r="F29613" s="29"/>
      <c r="G29613" s="45"/>
      <c r="L29613"/>
      <c r="M29613" s="46"/>
    </row>
    <row r="29614" spans="1:13" x14ac:dyDescent="0.3">
      <c r="A29614"/>
      <c r="B29614"/>
      <c r="C29614" s="29"/>
      <c r="D29614"/>
      <c r="E29614" s="44"/>
      <c r="F29614" s="29"/>
      <c r="G29614" s="45"/>
      <c r="L29614"/>
      <c r="M29614" s="46"/>
    </row>
    <row r="29615" spans="1:13" x14ac:dyDescent="0.3">
      <c r="A29615"/>
      <c r="B29615"/>
      <c r="C29615" s="29"/>
      <c r="D29615"/>
      <c r="E29615" s="44"/>
      <c r="F29615" s="29"/>
      <c r="G29615" s="45"/>
      <c r="L29615"/>
      <c r="M29615" s="46"/>
    </row>
    <row r="29616" spans="1:13" x14ac:dyDescent="0.3">
      <c r="A29616"/>
      <c r="B29616"/>
      <c r="C29616" s="29"/>
      <c r="D29616"/>
      <c r="E29616" s="44"/>
      <c r="F29616" s="29"/>
      <c r="G29616" s="45"/>
      <c r="L29616"/>
      <c r="M29616" s="46"/>
    </row>
    <row r="29617" spans="1:13" x14ac:dyDescent="0.3">
      <c r="A29617"/>
      <c r="B29617"/>
      <c r="C29617" s="29"/>
      <c r="D29617"/>
      <c r="E29617" s="44"/>
      <c r="F29617" s="29"/>
      <c r="G29617" s="45"/>
      <c r="L29617"/>
      <c r="M29617" s="46"/>
    </row>
    <row r="29618" spans="1:13" x14ac:dyDescent="0.3">
      <c r="A29618"/>
      <c r="B29618"/>
      <c r="C29618" s="29"/>
      <c r="D29618"/>
      <c r="E29618" s="44"/>
      <c r="F29618" s="29"/>
      <c r="G29618" s="45"/>
      <c r="L29618"/>
      <c r="M29618" s="46"/>
    </row>
    <row r="29619" spans="1:13" x14ac:dyDescent="0.3">
      <c r="A29619"/>
      <c r="B29619"/>
      <c r="C29619" s="29"/>
      <c r="D29619"/>
      <c r="E29619" s="44"/>
      <c r="F29619" s="29"/>
      <c r="G29619" s="45"/>
      <c r="L29619"/>
      <c r="M29619" s="46"/>
    </row>
    <row r="29620" spans="1:13" x14ac:dyDescent="0.3">
      <c r="A29620"/>
      <c r="B29620"/>
      <c r="C29620" s="29"/>
      <c r="D29620"/>
      <c r="E29620" s="44"/>
      <c r="F29620" s="29"/>
      <c r="G29620" s="45"/>
      <c r="L29620"/>
      <c r="M29620" s="46"/>
    </row>
    <row r="29621" spans="1:13" x14ac:dyDescent="0.3">
      <c r="A29621"/>
      <c r="B29621"/>
      <c r="C29621" s="29"/>
      <c r="D29621"/>
      <c r="E29621" s="44"/>
      <c r="F29621" s="29"/>
      <c r="G29621" s="45"/>
      <c r="L29621"/>
      <c r="M29621" s="46"/>
    </row>
    <row r="29622" spans="1:13" x14ac:dyDescent="0.3">
      <c r="A29622"/>
      <c r="B29622"/>
      <c r="C29622" s="29"/>
      <c r="D29622"/>
      <c r="E29622" s="44"/>
      <c r="F29622" s="29"/>
      <c r="G29622" s="45"/>
      <c r="L29622"/>
      <c r="M29622" s="46"/>
    </row>
    <row r="29623" spans="1:13" x14ac:dyDescent="0.3">
      <c r="A29623"/>
      <c r="B29623"/>
      <c r="C29623" s="29"/>
      <c r="D29623"/>
      <c r="E29623" s="44"/>
      <c r="F29623" s="29"/>
      <c r="G29623" s="45"/>
      <c r="L29623"/>
      <c r="M29623" s="46"/>
    </row>
    <row r="29624" spans="1:13" x14ac:dyDescent="0.3">
      <c r="A29624"/>
      <c r="B29624"/>
      <c r="C29624" s="29"/>
      <c r="D29624"/>
      <c r="E29624" s="44"/>
      <c r="F29624" s="29"/>
      <c r="G29624" s="45"/>
      <c r="L29624"/>
      <c r="M29624" s="46"/>
    </row>
    <row r="29625" spans="1:13" x14ac:dyDescent="0.3">
      <c r="A29625"/>
      <c r="B29625"/>
      <c r="C29625" s="29"/>
      <c r="D29625"/>
      <c r="E29625" s="44"/>
      <c r="F29625" s="29"/>
      <c r="G29625" s="45"/>
      <c r="L29625"/>
      <c r="M29625" s="46"/>
    </row>
    <row r="29626" spans="1:13" x14ac:dyDescent="0.3">
      <c r="A29626"/>
      <c r="B29626"/>
      <c r="C29626" s="29"/>
      <c r="D29626"/>
      <c r="E29626" s="44"/>
      <c r="F29626" s="29"/>
      <c r="G29626" s="45"/>
      <c r="L29626"/>
      <c r="M29626" s="46"/>
    </row>
    <row r="29627" spans="1:13" x14ac:dyDescent="0.3">
      <c r="A29627"/>
      <c r="B29627"/>
      <c r="C29627" s="29"/>
      <c r="D29627"/>
      <c r="E29627" s="44"/>
      <c r="F29627" s="29"/>
      <c r="G29627" s="45"/>
      <c r="L29627"/>
      <c r="M29627" s="46"/>
    </row>
    <row r="29628" spans="1:13" x14ac:dyDescent="0.3">
      <c r="A29628"/>
      <c r="B29628"/>
      <c r="C29628" s="29"/>
      <c r="D29628"/>
      <c r="E29628" s="44"/>
      <c r="F29628" s="29"/>
      <c r="G29628" s="45"/>
      <c r="L29628"/>
      <c r="M29628" s="46"/>
    </row>
    <row r="29629" spans="1:13" x14ac:dyDescent="0.3">
      <c r="A29629"/>
      <c r="B29629"/>
      <c r="C29629" s="29"/>
      <c r="D29629"/>
      <c r="E29629" s="44"/>
      <c r="F29629" s="29"/>
      <c r="G29629" s="45"/>
      <c r="L29629"/>
      <c r="M29629" s="46"/>
    </row>
    <row r="29630" spans="1:13" x14ac:dyDescent="0.3">
      <c r="A29630"/>
      <c r="B29630"/>
      <c r="C29630" s="29"/>
      <c r="D29630"/>
      <c r="E29630" s="44"/>
      <c r="F29630" s="29"/>
      <c r="G29630" s="45"/>
      <c r="L29630"/>
      <c r="M29630" s="46"/>
    </row>
    <row r="29631" spans="1:13" x14ac:dyDescent="0.3">
      <c r="A29631"/>
      <c r="B29631"/>
      <c r="C29631" s="29"/>
      <c r="D29631"/>
      <c r="E29631" s="44"/>
      <c r="F29631" s="29"/>
      <c r="G29631" s="45"/>
      <c r="L29631"/>
      <c r="M29631" s="46"/>
    </row>
    <row r="29632" spans="1:13" x14ac:dyDescent="0.3">
      <c r="A29632"/>
      <c r="B29632"/>
      <c r="C29632" s="29"/>
      <c r="D29632"/>
      <c r="E29632" s="44"/>
      <c r="F29632" s="29"/>
      <c r="G29632" s="45"/>
      <c r="L29632"/>
      <c r="M29632" s="46"/>
    </row>
    <row r="29633" spans="1:13" x14ac:dyDescent="0.3">
      <c r="A29633"/>
      <c r="B29633"/>
      <c r="C29633" s="29"/>
      <c r="D29633"/>
      <c r="E29633" s="44"/>
      <c r="F29633" s="29"/>
      <c r="G29633" s="45"/>
      <c r="L29633"/>
      <c r="M29633" s="46"/>
    </row>
    <row r="29634" spans="1:13" x14ac:dyDescent="0.3">
      <c r="A29634"/>
      <c r="B29634"/>
      <c r="C29634" s="29"/>
      <c r="D29634"/>
      <c r="E29634" s="44"/>
      <c r="F29634" s="29"/>
      <c r="G29634" s="45"/>
      <c r="L29634"/>
      <c r="M29634" s="46"/>
    </row>
    <row r="29635" spans="1:13" x14ac:dyDescent="0.3">
      <c r="A29635"/>
      <c r="B29635"/>
      <c r="C29635" s="29"/>
      <c r="D29635"/>
      <c r="E29635" s="44"/>
      <c r="F29635" s="29"/>
      <c r="G29635" s="45"/>
      <c r="L29635"/>
      <c r="M29635" s="46"/>
    </row>
    <row r="29636" spans="1:13" x14ac:dyDescent="0.3">
      <c r="A29636"/>
      <c r="B29636"/>
      <c r="C29636" s="29"/>
      <c r="D29636"/>
      <c r="E29636" s="44"/>
      <c r="F29636" s="29"/>
      <c r="G29636" s="45"/>
      <c r="L29636"/>
      <c r="M29636" s="46"/>
    </row>
    <row r="29637" spans="1:13" x14ac:dyDescent="0.3">
      <c r="A29637"/>
      <c r="B29637"/>
      <c r="C29637" s="29"/>
      <c r="D29637"/>
      <c r="E29637" s="44"/>
      <c r="F29637" s="29"/>
      <c r="G29637" s="45"/>
      <c r="L29637"/>
      <c r="M29637" s="46"/>
    </row>
    <row r="29638" spans="1:13" x14ac:dyDescent="0.3">
      <c r="A29638"/>
      <c r="B29638"/>
      <c r="C29638" s="29"/>
      <c r="D29638"/>
      <c r="E29638" s="44"/>
      <c r="F29638" s="29"/>
      <c r="G29638" s="45"/>
      <c r="L29638"/>
      <c r="M29638" s="46"/>
    </row>
    <row r="29639" spans="1:13" x14ac:dyDescent="0.3">
      <c r="A29639"/>
      <c r="B29639"/>
      <c r="C29639" s="29"/>
      <c r="D29639"/>
      <c r="E29639" s="44"/>
      <c r="F29639" s="29"/>
      <c r="G29639" s="45"/>
      <c r="L29639"/>
      <c r="M29639" s="46"/>
    </row>
    <row r="29640" spans="1:13" x14ac:dyDescent="0.3">
      <c r="A29640"/>
      <c r="B29640"/>
      <c r="C29640" s="29"/>
      <c r="D29640"/>
      <c r="E29640" s="44"/>
      <c r="F29640" s="29"/>
      <c r="G29640" s="45"/>
      <c r="L29640"/>
      <c r="M29640" s="46"/>
    </row>
    <row r="29641" spans="1:13" x14ac:dyDescent="0.3">
      <c r="A29641"/>
      <c r="B29641"/>
      <c r="C29641" s="29"/>
      <c r="D29641"/>
      <c r="E29641" s="44"/>
      <c r="F29641" s="29"/>
      <c r="G29641" s="45"/>
      <c r="L29641"/>
      <c r="M29641" s="46"/>
    </row>
    <row r="29642" spans="1:13" x14ac:dyDescent="0.3">
      <c r="A29642"/>
      <c r="B29642"/>
      <c r="C29642" s="29"/>
      <c r="D29642"/>
      <c r="E29642" s="44"/>
      <c r="F29642" s="29"/>
      <c r="G29642" s="45"/>
      <c r="L29642"/>
      <c r="M29642" s="46"/>
    </row>
    <row r="29643" spans="1:13" x14ac:dyDescent="0.3">
      <c r="A29643"/>
      <c r="B29643"/>
      <c r="C29643" s="29"/>
      <c r="D29643"/>
      <c r="E29643" s="44"/>
      <c r="F29643" s="29"/>
      <c r="G29643" s="45"/>
      <c r="L29643"/>
      <c r="M29643" s="46"/>
    </row>
    <row r="29644" spans="1:13" x14ac:dyDescent="0.3">
      <c r="A29644"/>
      <c r="B29644"/>
      <c r="C29644" s="29"/>
      <c r="D29644"/>
      <c r="E29644" s="44"/>
      <c r="F29644" s="29"/>
      <c r="G29644" s="45"/>
      <c r="L29644"/>
      <c r="M29644" s="46"/>
    </row>
    <row r="29645" spans="1:13" x14ac:dyDescent="0.3">
      <c r="A29645"/>
      <c r="B29645"/>
      <c r="C29645" s="29"/>
      <c r="D29645"/>
      <c r="E29645" s="44"/>
      <c r="F29645" s="29"/>
      <c r="G29645" s="45"/>
      <c r="L29645"/>
      <c r="M29645" s="46"/>
    </row>
    <row r="29646" spans="1:13" x14ac:dyDescent="0.3">
      <c r="A29646"/>
      <c r="B29646"/>
      <c r="C29646" s="29"/>
      <c r="D29646"/>
      <c r="E29646" s="44"/>
      <c r="F29646" s="29"/>
      <c r="G29646" s="45"/>
      <c r="L29646"/>
      <c r="M29646" s="46"/>
    </row>
    <row r="29647" spans="1:13" x14ac:dyDescent="0.3">
      <c r="A29647"/>
      <c r="B29647"/>
      <c r="C29647" s="29"/>
      <c r="D29647"/>
      <c r="E29647" s="44"/>
      <c r="F29647" s="29"/>
      <c r="G29647" s="45"/>
      <c r="L29647"/>
      <c r="M29647" s="46"/>
    </row>
    <row r="29648" spans="1:13" x14ac:dyDescent="0.3">
      <c r="A29648"/>
      <c r="B29648"/>
      <c r="C29648" s="29"/>
      <c r="D29648"/>
      <c r="E29648" s="44"/>
      <c r="F29648" s="29"/>
      <c r="G29648" s="45"/>
      <c r="L29648"/>
      <c r="M29648" s="46"/>
    </row>
    <row r="29649" spans="1:13" x14ac:dyDescent="0.3">
      <c r="A29649"/>
      <c r="B29649"/>
      <c r="C29649" s="29"/>
      <c r="D29649"/>
      <c r="E29649" s="44"/>
      <c r="F29649" s="29"/>
      <c r="G29649" s="45"/>
      <c r="L29649"/>
      <c r="M29649" s="46"/>
    </row>
    <row r="29650" spans="1:13" x14ac:dyDescent="0.3">
      <c r="A29650"/>
      <c r="B29650"/>
      <c r="C29650" s="29"/>
      <c r="D29650"/>
      <c r="E29650" s="44"/>
      <c r="F29650" s="29"/>
      <c r="G29650" s="45"/>
      <c r="L29650"/>
      <c r="M29650" s="46"/>
    </row>
    <row r="29651" spans="1:13" x14ac:dyDescent="0.3">
      <c r="A29651"/>
      <c r="B29651"/>
      <c r="C29651" s="29"/>
      <c r="D29651"/>
      <c r="E29651" s="44"/>
      <c r="F29651" s="29"/>
      <c r="G29651" s="45"/>
      <c r="L29651"/>
      <c r="M29651" s="46"/>
    </row>
    <row r="29652" spans="1:13" x14ac:dyDescent="0.3">
      <c r="A29652"/>
      <c r="B29652"/>
      <c r="C29652" s="29"/>
      <c r="D29652"/>
      <c r="E29652" s="44"/>
      <c r="F29652" s="29"/>
      <c r="G29652" s="45"/>
      <c r="L29652"/>
      <c r="M29652" s="46"/>
    </row>
    <row r="29653" spans="1:13" x14ac:dyDescent="0.3">
      <c r="A29653"/>
      <c r="B29653"/>
      <c r="C29653" s="29"/>
      <c r="D29653"/>
      <c r="E29653" s="44"/>
      <c r="F29653" s="29"/>
      <c r="G29653" s="45"/>
      <c r="L29653"/>
      <c r="M29653" s="46"/>
    </row>
    <row r="29654" spans="1:13" x14ac:dyDescent="0.3">
      <c r="A29654"/>
      <c r="B29654"/>
      <c r="C29654" s="29"/>
      <c r="D29654"/>
      <c r="E29654" s="44"/>
      <c r="F29654" s="29"/>
      <c r="G29654" s="45"/>
      <c r="L29654"/>
      <c r="M29654" s="46"/>
    </row>
    <row r="29655" spans="1:13" x14ac:dyDescent="0.3">
      <c r="A29655"/>
      <c r="B29655"/>
      <c r="C29655" s="29"/>
      <c r="D29655"/>
      <c r="E29655" s="44"/>
      <c r="F29655" s="29"/>
      <c r="G29655" s="45"/>
      <c r="L29655"/>
      <c r="M29655" s="46"/>
    </row>
    <row r="29656" spans="1:13" x14ac:dyDescent="0.3">
      <c r="A29656"/>
      <c r="B29656"/>
      <c r="C29656" s="29"/>
      <c r="D29656"/>
      <c r="E29656" s="44"/>
      <c r="F29656" s="29"/>
      <c r="G29656" s="45"/>
      <c r="L29656"/>
      <c r="M29656" s="46"/>
    </row>
    <row r="29657" spans="1:13" x14ac:dyDescent="0.3">
      <c r="A29657"/>
      <c r="B29657"/>
      <c r="C29657" s="29"/>
      <c r="D29657"/>
      <c r="E29657" s="44"/>
      <c r="F29657" s="29"/>
      <c r="G29657" s="45"/>
      <c r="L29657"/>
      <c r="M29657" s="46"/>
    </row>
    <row r="29658" spans="1:13" x14ac:dyDescent="0.3">
      <c r="A29658"/>
      <c r="B29658"/>
      <c r="C29658" s="29"/>
      <c r="D29658"/>
      <c r="E29658" s="44"/>
      <c r="F29658" s="29"/>
      <c r="G29658" s="45"/>
      <c r="L29658"/>
      <c r="M29658" s="46"/>
    </row>
    <row r="29659" spans="1:13" x14ac:dyDescent="0.3">
      <c r="A29659"/>
      <c r="B29659"/>
      <c r="C29659" s="29"/>
      <c r="D29659"/>
      <c r="E29659" s="44"/>
      <c r="F29659" s="29"/>
      <c r="G29659" s="45"/>
      <c r="L29659"/>
      <c r="M29659" s="46"/>
    </row>
    <row r="29660" spans="1:13" x14ac:dyDescent="0.3">
      <c r="A29660"/>
      <c r="B29660"/>
      <c r="C29660" s="29"/>
      <c r="D29660"/>
      <c r="E29660" s="44"/>
      <c r="F29660" s="29"/>
      <c r="G29660" s="45"/>
      <c r="L29660"/>
      <c r="M29660" s="46"/>
    </row>
    <row r="29661" spans="1:13" x14ac:dyDescent="0.3">
      <c r="A29661"/>
      <c r="B29661"/>
      <c r="C29661" s="29"/>
      <c r="D29661"/>
      <c r="E29661" s="44"/>
      <c r="F29661" s="29"/>
      <c r="G29661" s="45"/>
      <c r="L29661"/>
      <c r="M29661" s="46"/>
    </row>
    <row r="29662" spans="1:13" x14ac:dyDescent="0.3">
      <c r="A29662"/>
      <c r="B29662"/>
      <c r="C29662" s="29"/>
      <c r="D29662"/>
      <c r="E29662" s="44"/>
      <c r="F29662" s="29"/>
      <c r="G29662" s="45"/>
      <c r="L29662"/>
      <c r="M29662" s="46"/>
    </row>
    <row r="29663" spans="1:13" x14ac:dyDescent="0.3">
      <c r="A29663"/>
      <c r="B29663"/>
      <c r="C29663" s="29"/>
      <c r="D29663"/>
      <c r="E29663" s="44"/>
      <c r="F29663" s="29"/>
      <c r="G29663" s="45"/>
      <c r="L29663"/>
      <c r="M29663" s="46"/>
    </row>
    <row r="29664" spans="1:13" x14ac:dyDescent="0.3">
      <c r="A29664"/>
      <c r="B29664"/>
      <c r="C29664" s="29"/>
      <c r="D29664"/>
      <c r="E29664" s="44"/>
      <c r="F29664" s="29"/>
      <c r="G29664" s="45"/>
      <c r="L29664"/>
      <c r="M29664" s="46"/>
    </row>
    <row r="29665" spans="1:13" x14ac:dyDescent="0.3">
      <c r="A29665"/>
      <c r="B29665"/>
      <c r="C29665" s="29"/>
      <c r="D29665"/>
      <c r="E29665" s="44"/>
      <c r="F29665" s="29"/>
      <c r="G29665" s="45"/>
      <c r="L29665"/>
      <c r="M29665" s="46"/>
    </row>
    <row r="29666" spans="1:13" x14ac:dyDescent="0.3">
      <c r="A29666"/>
      <c r="B29666"/>
      <c r="C29666" s="29"/>
      <c r="D29666"/>
      <c r="E29666" s="44"/>
      <c r="F29666" s="29"/>
      <c r="G29666" s="45"/>
      <c r="L29666"/>
      <c r="M29666" s="46"/>
    </row>
    <row r="29667" spans="1:13" x14ac:dyDescent="0.3">
      <c r="A29667"/>
      <c r="B29667"/>
      <c r="C29667" s="29"/>
      <c r="D29667"/>
      <c r="E29667" s="44"/>
      <c r="F29667" s="29"/>
      <c r="G29667" s="45"/>
      <c r="L29667"/>
      <c r="M29667" s="46"/>
    </row>
    <row r="29668" spans="1:13" x14ac:dyDescent="0.3">
      <c r="A29668"/>
      <c r="B29668"/>
      <c r="C29668" s="29"/>
      <c r="D29668"/>
      <c r="E29668" s="44"/>
      <c r="F29668" s="29"/>
      <c r="G29668" s="45"/>
      <c r="L29668"/>
      <c r="M29668" s="46"/>
    </row>
    <row r="29669" spans="1:13" x14ac:dyDescent="0.3">
      <c r="A29669"/>
      <c r="B29669"/>
      <c r="C29669" s="29"/>
      <c r="D29669"/>
      <c r="E29669" s="44"/>
      <c r="F29669" s="29"/>
      <c r="G29669" s="45"/>
      <c r="L29669"/>
      <c r="M29669" s="46"/>
    </row>
    <row r="29670" spans="1:13" x14ac:dyDescent="0.3">
      <c r="A29670"/>
      <c r="B29670"/>
      <c r="C29670" s="29"/>
      <c r="D29670"/>
      <c r="E29670" s="44"/>
      <c r="F29670" s="29"/>
      <c r="G29670" s="45"/>
      <c r="L29670"/>
      <c r="M29670" s="46"/>
    </row>
    <row r="29671" spans="1:13" x14ac:dyDescent="0.3">
      <c r="A29671"/>
      <c r="B29671"/>
      <c r="C29671" s="29"/>
      <c r="D29671"/>
      <c r="E29671" s="44"/>
      <c r="F29671" s="29"/>
      <c r="G29671" s="45"/>
      <c r="L29671"/>
      <c r="M29671" s="46"/>
    </row>
    <row r="29672" spans="1:13" x14ac:dyDescent="0.3">
      <c r="A29672"/>
      <c r="B29672"/>
      <c r="C29672" s="29"/>
      <c r="D29672"/>
      <c r="E29672" s="44"/>
      <c r="F29672" s="29"/>
      <c r="G29672" s="45"/>
      <c r="L29672"/>
      <c r="M29672" s="46"/>
    </row>
    <row r="29673" spans="1:13" x14ac:dyDescent="0.3">
      <c r="A29673"/>
      <c r="B29673"/>
      <c r="C29673" s="29"/>
      <c r="D29673"/>
      <c r="E29673" s="44"/>
      <c r="F29673" s="29"/>
      <c r="G29673" s="45"/>
      <c r="L29673"/>
      <c r="M29673" s="46"/>
    </row>
    <row r="29674" spans="1:13" x14ac:dyDescent="0.3">
      <c r="A29674"/>
      <c r="B29674"/>
      <c r="C29674" s="29"/>
      <c r="D29674"/>
      <c r="E29674" s="44"/>
      <c r="F29674" s="29"/>
      <c r="G29674" s="45"/>
      <c r="L29674"/>
      <c r="M29674" s="46"/>
    </row>
    <row r="29675" spans="1:13" x14ac:dyDescent="0.3">
      <c r="A29675"/>
      <c r="B29675"/>
      <c r="C29675" s="29"/>
      <c r="D29675"/>
      <c r="E29675" s="44"/>
      <c r="F29675" s="29"/>
      <c r="G29675" s="45"/>
      <c r="L29675"/>
      <c r="M29675" s="46"/>
    </row>
    <row r="29676" spans="1:13" x14ac:dyDescent="0.3">
      <c r="A29676"/>
      <c r="B29676"/>
      <c r="C29676" s="29"/>
      <c r="D29676"/>
      <c r="E29676" s="44"/>
      <c r="F29676" s="29"/>
      <c r="G29676" s="45"/>
      <c r="L29676"/>
      <c r="M29676" s="46"/>
    </row>
    <row r="29677" spans="1:13" x14ac:dyDescent="0.3">
      <c r="A29677"/>
      <c r="B29677"/>
      <c r="C29677" s="29"/>
      <c r="D29677"/>
      <c r="E29677" s="44"/>
      <c r="F29677" s="29"/>
      <c r="G29677" s="45"/>
      <c r="L29677"/>
      <c r="M29677" s="46"/>
    </row>
    <row r="29678" spans="1:13" x14ac:dyDescent="0.3">
      <c r="A29678"/>
      <c r="B29678"/>
      <c r="C29678" s="29"/>
      <c r="D29678"/>
      <c r="E29678" s="44"/>
      <c r="F29678" s="29"/>
      <c r="G29678" s="45"/>
      <c r="L29678"/>
      <c r="M29678" s="46"/>
    </row>
    <row r="29679" spans="1:13" x14ac:dyDescent="0.3">
      <c r="A29679"/>
      <c r="B29679"/>
      <c r="C29679" s="29"/>
      <c r="D29679"/>
      <c r="E29679" s="44"/>
      <c r="F29679" s="29"/>
      <c r="G29679" s="45"/>
      <c r="L29679"/>
      <c r="M29679" s="46"/>
    </row>
    <row r="29680" spans="1:13" x14ac:dyDescent="0.3">
      <c r="A29680"/>
      <c r="B29680"/>
      <c r="C29680" s="29"/>
      <c r="D29680"/>
      <c r="E29680" s="44"/>
      <c r="F29680" s="29"/>
      <c r="G29680" s="45"/>
      <c r="L29680"/>
      <c r="M29680" s="46"/>
    </row>
    <row r="29681" spans="1:13" x14ac:dyDescent="0.3">
      <c r="A29681"/>
      <c r="B29681"/>
      <c r="C29681" s="29"/>
      <c r="D29681"/>
      <c r="E29681" s="44"/>
      <c r="F29681" s="29"/>
      <c r="G29681" s="45"/>
      <c r="L29681"/>
      <c r="M29681" s="46"/>
    </row>
    <row r="29682" spans="1:13" x14ac:dyDescent="0.3">
      <c r="A29682"/>
      <c r="B29682"/>
      <c r="C29682" s="29"/>
      <c r="D29682"/>
      <c r="E29682" s="44"/>
      <c r="F29682" s="29"/>
      <c r="G29682" s="45"/>
      <c r="L29682"/>
      <c r="M29682" s="46"/>
    </row>
    <row r="29683" spans="1:13" x14ac:dyDescent="0.3">
      <c r="A29683"/>
      <c r="B29683"/>
      <c r="C29683" s="29"/>
      <c r="D29683"/>
      <c r="E29683" s="44"/>
      <c r="F29683" s="29"/>
      <c r="G29683" s="45"/>
      <c r="L29683"/>
      <c r="M29683" s="46"/>
    </row>
    <row r="29684" spans="1:13" x14ac:dyDescent="0.3">
      <c r="A29684"/>
      <c r="B29684"/>
      <c r="C29684" s="29"/>
      <c r="D29684"/>
      <c r="E29684" s="44"/>
      <c r="F29684" s="29"/>
      <c r="G29684" s="45"/>
      <c r="L29684"/>
      <c r="M29684" s="46"/>
    </row>
    <row r="29685" spans="1:13" x14ac:dyDescent="0.3">
      <c r="A29685"/>
      <c r="B29685"/>
      <c r="C29685" s="29"/>
      <c r="D29685"/>
      <c r="E29685" s="44"/>
      <c r="F29685" s="29"/>
      <c r="G29685" s="45"/>
      <c r="L29685"/>
      <c r="M29685" s="46"/>
    </row>
    <row r="29686" spans="1:13" x14ac:dyDescent="0.3">
      <c r="A29686"/>
      <c r="B29686"/>
      <c r="C29686" s="29"/>
      <c r="D29686"/>
      <c r="E29686" s="44"/>
      <c r="F29686" s="29"/>
      <c r="G29686" s="45"/>
      <c r="L29686"/>
      <c r="M29686" s="46"/>
    </row>
    <row r="29687" spans="1:13" x14ac:dyDescent="0.3">
      <c r="A29687"/>
      <c r="B29687"/>
      <c r="C29687" s="29"/>
      <c r="D29687"/>
      <c r="E29687" s="44"/>
      <c r="F29687" s="29"/>
      <c r="G29687" s="45"/>
      <c r="L29687"/>
      <c r="M29687" s="46"/>
    </row>
    <row r="29688" spans="1:13" x14ac:dyDescent="0.3">
      <c r="A29688"/>
      <c r="B29688"/>
      <c r="C29688" s="29"/>
      <c r="D29688"/>
      <c r="E29688" s="44"/>
      <c r="F29688" s="29"/>
      <c r="G29688" s="45"/>
      <c r="L29688"/>
      <c r="M29688" s="46"/>
    </row>
    <row r="29689" spans="1:13" x14ac:dyDescent="0.3">
      <c r="A29689"/>
      <c r="B29689"/>
      <c r="C29689" s="29"/>
      <c r="D29689"/>
      <c r="E29689" s="44"/>
      <c r="F29689" s="29"/>
      <c r="G29689" s="45"/>
      <c r="L29689"/>
      <c r="M29689" s="46"/>
    </row>
    <row r="29690" spans="1:13" x14ac:dyDescent="0.3">
      <c r="A29690"/>
      <c r="B29690"/>
      <c r="C29690" s="29"/>
      <c r="D29690"/>
      <c r="E29690" s="44"/>
      <c r="F29690" s="29"/>
      <c r="G29690" s="45"/>
      <c r="L29690"/>
      <c r="M29690" s="46"/>
    </row>
    <row r="29691" spans="1:13" x14ac:dyDescent="0.3">
      <c r="A29691"/>
      <c r="B29691"/>
      <c r="C29691" s="29"/>
      <c r="D29691"/>
      <c r="E29691" s="44"/>
      <c r="F29691" s="29"/>
      <c r="G29691" s="45"/>
      <c r="L29691"/>
      <c r="M29691" s="46"/>
    </row>
    <row r="29692" spans="1:13" x14ac:dyDescent="0.3">
      <c r="A29692"/>
      <c r="B29692"/>
      <c r="C29692" s="29"/>
      <c r="D29692"/>
      <c r="E29692" s="44"/>
      <c r="F29692" s="29"/>
      <c r="G29692" s="45"/>
      <c r="L29692"/>
      <c r="M29692" s="46"/>
    </row>
    <row r="29693" spans="1:13" x14ac:dyDescent="0.3">
      <c r="A29693"/>
      <c r="B29693"/>
      <c r="C29693" s="29"/>
      <c r="D29693"/>
      <c r="E29693" s="44"/>
      <c r="F29693" s="29"/>
      <c r="G29693" s="45"/>
      <c r="L29693"/>
      <c r="M29693" s="46"/>
    </row>
    <row r="29694" spans="1:13" x14ac:dyDescent="0.3">
      <c r="A29694"/>
      <c r="B29694"/>
      <c r="C29694" s="29"/>
      <c r="D29694"/>
      <c r="E29694" s="44"/>
      <c r="F29694" s="29"/>
      <c r="G29694" s="45"/>
      <c r="L29694"/>
      <c r="M29694" s="46"/>
    </row>
    <row r="29695" spans="1:13" x14ac:dyDescent="0.3">
      <c r="A29695"/>
      <c r="B29695"/>
      <c r="C29695" s="29"/>
      <c r="D29695"/>
      <c r="E29695" s="44"/>
      <c r="F29695" s="29"/>
      <c r="G29695" s="45"/>
      <c r="L29695"/>
      <c r="M29695" s="46"/>
    </row>
    <row r="29696" spans="1:13" x14ac:dyDescent="0.3">
      <c r="A29696"/>
      <c r="B29696"/>
      <c r="C29696" s="29"/>
      <c r="D29696"/>
      <c r="E29696" s="44"/>
      <c r="F29696" s="29"/>
      <c r="G29696" s="45"/>
      <c r="L29696"/>
      <c r="M29696" s="46"/>
    </row>
    <row r="29697" spans="1:13" x14ac:dyDescent="0.3">
      <c r="A29697"/>
      <c r="B29697"/>
      <c r="C29697" s="29"/>
      <c r="D29697"/>
      <c r="E29697" s="44"/>
      <c r="F29697" s="29"/>
      <c r="G29697" s="45"/>
      <c r="L29697"/>
      <c r="M29697" s="46"/>
    </row>
    <row r="29698" spans="1:13" x14ac:dyDescent="0.3">
      <c r="A29698"/>
      <c r="B29698"/>
      <c r="C29698" s="29"/>
      <c r="D29698"/>
      <c r="E29698" s="44"/>
      <c r="F29698" s="29"/>
      <c r="G29698" s="45"/>
      <c r="L29698"/>
      <c r="M29698" s="46"/>
    </row>
    <row r="29699" spans="1:13" x14ac:dyDescent="0.3">
      <c r="A29699"/>
      <c r="B29699"/>
      <c r="C29699" s="29"/>
      <c r="D29699"/>
      <c r="E29699" s="44"/>
      <c r="F29699" s="29"/>
      <c r="G29699" s="45"/>
      <c r="L29699"/>
      <c r="M29699" s="46"/>
    </row>
    <row r="29700" spans="1:13" x14ac:dyDescent="0.3">
      <c r="A29700"/>
      <c r="B29700"/>
      <c r="C29700" s="29"/>
      <c r="D29700"/>
      <c r="E29700" s="44"/>
      <c r="F29700" s="29"/>
      <c r="G29700" s="45"/>
      <c r="L29700"/>
      <c r="M29700" s="46"/>
    </row>
    <row r="29701" spans="1:13" x14ac:dyDescent="0.3">
      <c r="A29701"/>
      <c r="B29701"/>
      <c r="C29701" s="29"/>
      <c r="D29701"/>
      <c r="E29701" s="44"/>
      <c r="F29701" s="29"/>
      <c r="G29701" s="45"/>
      <c r="L29701"/>
      <c r="M29701" s="46"/>
    </row>
    <row r="29702" spans="1:13" x14ac:dyDescent="0.3">
      <c r="A29702"/>
      <c r="B29702"/>
      <c r="C29702" s="29"/>
      <c r="D29702"/>
      <c r="E29702" s="44"/>
      <c r="F29702" s="29"/>
      <c r="G29702" s="45"/>
      <c r="L29702"/>
      <c r="M29702" s="46"/>
    </row>
    <row r="29703" spans="1:13" x14ac:dyDescent="0.3">
      <c r="A29703"/>
      <c r="B29703"/>
      <c r="C29703" s="29"/>
      <c r="D29703"/>
      <c r="E29703" s="44"/>
      <c r="F29703" s="29"/>
      <c r="G29703" s="45"/>
      <c r="L29703"/>
      <c r="M29703" s="46"/>
    </row>
    <row r="29704" spans="1:13" x14ac:dyDescent="0.3">
      <c r="A29704"/>
      <c r="B29704"/>
      <c r="C29704" s="29"/>
      <c r="D29704"/>
      <c r="E29704" s="44"/>
      <c r="F29704" s="29"/>
      <c r="G29704" s="45"/>
      <c r="L29704"/>
      <c r="M29704" s="46"/>
    </row>
    <row r="29705" spans="1:13" x14ac:dyDescent="0.3">
      <c r="A29705"/>
      <c r="B29705"/>
      <c r="C29705" s="29"/>
      <c r="D29705"/>
      <c r="E29705" s="44"/>
      <c r="F29705" s="29"/>
      <c r="G29705" s="45"/>
      <c r="L29705"/>
      <c r="M29705" s="46"/>
    </row>
    <row r="29706" spans="1:13" x14ac:dyDescent="0.3">
      <c r="A29706"/>
      <c r="B29706"/>
      <c r="C29706" s="29"/>
      <c r="D29706"/>
      <c r="E29706" s="44"/>
      <c r="F29706" s="29"/>
      <c r="G29706" s="45"/>
      <c r="L29706"/>
      <c r="M29706" s="46"/>
    </row>
    <row r="29707" spans="1:13" x14ac:dyDescent="0.3">
      <c r="A29707"/>
      <c r="B29707"/>
      <c r="C29707" s="29"/>
      <c r="D29707"/>
      <c r="E29707" s="44"/>
      <c r="F29707" s="29"/>
      <c r="G29707" s="45"/>
      <c r="L29707"/>
      <c r="M29707" s="46"/>
    </row>
    <row r="29708" spans="1:13" x14ac:dyDescent="0.3">
      <c r="A29708"/>
      <c r="B29708"/>
      <c r="C29708" s="29"/>
      <c r="D29708"/>
      <c r="E29708" s="44"/>
      <c r="F29708" s="29"/>
      <c r="G29708" s="45"/>
      <c r="L29708"/>
      <c r="M29708" s="46"/>
    </row>
    <row r="29709" spans="1:13" x14ac:dyDescent="0.3">
      <c r="A29709"/>
      <c r="B29709"/>
      <c r="C29709" s="29"/>
      <c r="D29709"/>
      <c r="E29709" s="44"/>
      <c r="F29709" s="29"/>
      <c r="G29709" s="45"/>
      <c r="L29709"/>
      <c r="M29709" s="46"/>
    </row>
    <row r="29710" spans="1:13" x14ac:dyDescent="0.3">
      <c r="A29710"/>
      <c r="B29710"/>
      <c r="C29710" s="29"/>
      <c r="D29710"/>
      <c r="E29710" s="44"/>
      <c r="F29710" s="29"/>
      <c r="G29710" s="45"/>
      <c r="L29710"/>
      <c r="M29710" s="46"/>
    </row>
    <row r="29711" spans="1:13" x14ac:dyDescent="0.3">
      <c r="A29711"/>
      <c r="B29711"/>
      <c r="C29711" s="29"/>
      <c r="D29711"/>
      <c r="E29711" s="44"/>
      <c r="F29711" s="29"/>
      <c r="G29711" s="45"/>
      <c r="L29711"/>
      <c r="M29711" s="46"/>
    </row>
    <row r="29712" spans="1:13" x14ac:dyDescent="0.3">
      <c r="A29712"/>
      <c r="B29712"/>
      <c r="C29712" s="29"/>
      <c r="D29712"/>
      <c r="E29712" s="44"/>
      <c r="F29712" s="29"/>
      <c r="G29712" s="45"/>
      <c r="L29712"/>
      <c r="M29712" s="46"/>
    </row>
    <row r="29713" spans="1:13" x14ac:dyDescent="0.3">
      <c r="A29713"/>
      <c r="B29713"/>
      <c r="C29713" s="29"/>
      <c r="D29713"/>
      <c r="E29713" s="44"/>
      <c r="F29713" s="29"/>
      <c r="G29713" s="45"/>
      <c r="L29713"/>
      <c r="M29713" s="46"/>
    </row>
    <row r="29714" spans="1:13" x14ac:dyDescent="0.3">
      <c r="A29714"/>
      <c r="B29714"/>
      <c r="C29714" s="29"/>
      <c r="D29714"/>
      <c r="E29714" s="44"/>
      <c r="F29714" s="29"/>
      <c r="G29714" s="45"/>
      <c r="L29714"/>
      <c r="M29714" s="46"/>
    </row>
    <row r="29715" spans="1:13" x14ac:dyDescent="0.3">
      <c r="A29715"/>
      <c r="B29715"/>
      <c r="C29715" s="29"/>
      <c r="D29715"/>
      <c r="E29715" s="44"/>
      <c r="F29715" s="29"/>
      <c r="G29715" s="45"/>
      <c r="L29715"/>
      <c r="M29715" s="46"/>
    </row>
    <row r="29716" spans="1:13" x14ac:dyDescent="0.3">
      <c r="A29716"/>
      <c r="B29716"/>
      <c r="C29716" s="29"/>
      <c r="D29716"/>
      <c r="E29716" s="44"/>
      <c r="F29716" s="29"/>
      <c r="G29716" s="45"/>
      <c r="L29716"/>
      <c r="M29716" s="46"/>
    </row>
    <row r="29717" spans="1:13" x14ac:dyDescent="0.3">
      <c r="A29717"/>
      <c r="B29717"/>
      <c r="C29717" s="29"/>
      <c r="D29717"/>
      <c r="E29717" s="44"/>
      <c r="F29717" s="29"/>
      <c r="G29717" s="45"/>
      <c r="L29717"/>
      <c r="M29717" s="46"/>
    </row>
    <row r="29718" spans="1:13" x14ac:dyDescent="0.3">
      <c r="A29718"/>
      <c r="B29718"/>
      <c r="C29718" s="29"/>
      <c r="D29718"/>
      <c r="E29718" s="44"/>
      <c r="F29718" s="29"/>
      <c r="G29718" s="45"/>
      <c r="L29718"/>
      <c r="M29718" s="46"/>
    </row>
    <row r="29719" spans="1:13" x14ac:dyDescent="0.3">
      <c r="A29719"/>
      <c r="B29719"/>
      <c r="C29719" s="29"/>
      <c r="D29719"/>
      <c r="E29719" s="44"/>
      <c r="F29719" s="29"/>
      <c r="G29719" s="45"/>
      <c r="L29719"/>
      <c r="M29719" s="46"/>
    </row>
    <row r="29720" spans="1:13" x14ac:dyDescent="0.3">
      <c r="A29720"/>
      <c r="B29720"/>
      <c r="C29720" s="29"/>
      <c r="D29720"/>
      <c r="E29720" s="44"/>
      <c r="F29720" s="29"/>
      <c r="G29720" s="45"/>
      <c r="L29720"/>
      <c r="M29720" s="46"/>
    </row>
    <row r="29721" spans="1:13" x14ac:dyDescent="0.3">
      <c r="A29721"/>
      <c r="B29721"/>
      <c r="C29721" s="29"/>
      <c r="D29721"/>
      <c r="E29721" s="44"/>
      <c r="F29721" s="29"/>
      <c r="G29721" s="45"/>
      <c r="L29721"/>
      <c r="M29721" s="46"/>
    </row>
    <row r="29722" spans="1:13" x14ac:dyDescent="0.3">
      <c r="A29722"/>
      <c r="B29722"/>
      <c r="C29722" s="29"/>
      <c r="D29722"/>
      <c r="E29722" s="44"/>
      <c r="F29722" s="29"/>
      <c r="G29722" s="45"/>
      <c r="L29722"/>
      <c r="M29722" s="46"/>
    </row>
    <row r="29723" spans="1:13" x14ac:dyDescent="0.3">
      <c r="A29723"/>
      <c r="B29723"/>
      <c r="C29723" s="29"/>
      <c r="D29723"/>
      <c r="E29723" s="44"/>
      <c r="F29723" s="29"/>
      <c r="G29723" s="45"/>
      <c r="L29723"/>
      <c r="M29723" s="46"/>
    </row>
    <row r="29724" spans="1:13" x14ac:dyDescent="0.3">
      <c r="A29724"/>
      <c r="B29724"/>
      <c r="C29724" s="29"/>
      <c r="D29724"/>
      <c r="E29724" s="44"/>
      <c r="F29724" s="29"/>
      <c r="G29724" s="45"/>
      <c r="L29724"/>
      <c r="M29724" s="46"/>
    </row>
    <row r="29725" spans="1:13" x14ac:dyDescent="0.3">
      <c r="A29725"/>
      <c r="B29725"/>
      <c r="C29725" s="29"/>
      <c r="D29725"/>
      <c r="E29725" s="44"/>
      <c r="F29725" s="29"/>
      <c r="G29725" s="45"/>
      <c r="L29725"/>
      <c r="M29725" s="46"/>
    </row>
    <row r="29726" spans="1:13" x14ac:dyDescent="0.3">
      <c r="A29726"/>
      <c r="B29726"/>
      <c r="C29726" s="29"/>
      <c r="D29726"/>
      <c r="E29726" s="44"/>
      <c r="F29726" s="29"/>
      <c r="G29726" s="45"/>
      <c r="L29726"/>
      <c r="M29726" s="46"/>
    </row>
    <row r="29727" spans="1:13" x14ac:dyDescent="0.3">
      <c r="A29727"/>
      <c r="B29727"/>
      <c r="C29727" s="29"/>
      <c r="D29727"/>
      <c r="E29727" s="44"/>
      <c r="F29727" s="29"/>
      <c r="G29727" s="45"/>
      <c r="L29727"/>
      <c r="M29727" s="46"/>
    </row>
    <row r="29728" spans="1:13" x14ac:dyDescent="0.3">
      <c r="A29728"/>
      <c r="B29728"/>
      <c r="C29728" s="29"/>
      <c r="D29728"/>
      <c r="E29728" s="44"/>
      <c r="F29728" s="29"/>
      <c r="G29728" s="45"/>
      <c r="L29728"/>
      <c r="M29728" s="46"/>
    </row>
    <row r="29729" spans="1:13" x14ac:dyDescent="0.3">
      <c r="A29729"/>
      <c r="B29729"/>
      <c r="C29729" s="29"/>
      <c r="D29729"/>
      <c r="E29729" s="44"/>
      <c r="F29729" s="29"/>
      <c r="G29729" s="45"/>
      <c r="L29729"/>
      <c r="M29729" s="46"/>
    </row>
    <row r="29730" spans="1:13" x14ac:dyDescent="0.3">
      <c r="A29730"/>
      <c r="B29730"/>
      <c r="C29730" s="29"/>
      <c r="D29730"/>
      <c r="E29730" s="44"/>
      <c r="F29730" s="29"/>
      <c r="G29730" s="45"/>
      <c r="L29730"/>
      <c r="M29730" s="46"/>
    </row>
    <row r="29731" spans="1:13" x14ac:dyDescent="0.3">
      <c r="A29731"/>
      <c r="B29731"/>
      <c r="C29731" s="29"/>
      <c r="D29731"/>
      <c r="E29731" s="44"/>
      <c r="F29731" s="29"/>
      <c r="G29731" s="45"/>
      <c r="L29731"/>
      <c r="M29731" s="46"/>
    </row>
    <row r="29732" spans="1:13" x14ac:dyDescent="0.3">
      <c r="A29732"/>
      <c r="B29732"/>
      <c r="C29732" s="29"/>
      <c r="D29732"/>
      <c r="E29732" s="44"/>
      <c r="F29732" s="29"/>
      <c r="G29732" s="45"/>
      <c r="L29732"/>
      <c r="M29732" s="46"/>
    </row>
    <row r="29733" spans="1:13" x14ac:dyDescent="0.3">
      <c r="A29733"/>
      <c r="B29733"/>
      <c r="C29733" s="29"/>
      <c r="D29733"/>
      <c r="E29733" s="44"/>
      <c r="F29733" s="29"/>
      <c r="G29733" s="45"/>
      <c r="L29733"/>
      <c r="M29733" s="46"/>
    </row>
    <row r="29734" spans="1:13" x14ac:dyDescent="0.3">
      <c r="A29734"/>
      <c r="B29734"/>
      <c r="C29734" s="29"/>
      <c r="D29734"/>
      <c r="E29734" s="44"/>
      <c r="F29734" s="29"/>
      <c r="G29734" s="45"/>
      <c r="L29734"/>
      <c r="M29734" s="46"/>
    </row>
    <row r="29735" spans="1:13" x14ac:dyDescent="0.3">
      <c r="A29735"/>
      <c r="B29735"/>
      <c r="C29735" s="29"/>
      <c r="D29735"/>
      <c r="E29735" s="44"/>
      <c r="F29735" s="29"/>
      <c r="G29735" s="45"/>
      <c r="L29735"/>
      <c r="M29735" s="46"/>
    </row>
    <row r="29736" spans="1:13" x14ac:dyDescent="0.3">
      <c r="A29736"/>
      <c r="B29736"/>
      <c r="C29736" s="29"/>
      <c r="D29736"/>
      <c r="E29736" s="44"/>
      <c r="F29736" s="29"/>
      <c r="G29736" s="45"/>
      <c r="L29736"/>
      <c r="M29736" s="46"/>
    </row>
    <row r="29737" spans="1:13" x14ac:dyDescent="0.3">
      <c r="A29737"/>
      <c r="B29737"/>
      <c r="C29737" s="29"/>
      <c r="D29737"/>
      <c r="E29737" s="44"/>
      <c r="F29737" s="29"/>
      <c r="G29737" s="45"/>
      <c r="L29737"/>
      <c r="M29737" s="46"/>
    </row>
    <row r="29738" spans="1:13" x14ac:dyDescent="0.3">
      <c r="A29738"/>
      <c r="B29738"/>
      <c r="C29738" s="29"/>
      <c r="D29738"/>
      <c r="E29738" s="44"/>
      <c r="F29738" s="29"/>
      <c r="G29738" s="45"/>
      <c r="L29738"/>
      <c r="M29738" s="46"/>
    </row>
    <row r="29739" spans="1:13" x14ac:dyDescent="0.3">
      <c r="A29739"/>
      <c r="B29739"/>
      <c r="C29739" s="29"/>
      <c r="D29739"/>
      <c r="E29739" s="44"/>
      <c r="F29739" s="29"/>
      <c r="G29739" s="45"/>
      <c r="L29739"/>
      <c r="M29739" s="46"/>
    </row>
    <row r="29740" spans="1:13" x14ac:dyDescent="0.3">
      <c r="A29740"/>
      <c r="B29740"/>
      <c r="C29740" s="29"/>
      <c r="D29740"/>
      <c r="E29740" s="44"/>
      <c r="F29740" s="29"/>
      <c r="G29740" s="45"/>
      <c r="L29740"/>
      <c r="M29740" s="46"/>
    </row>
    <row r="29741" spans="1:13" x14ac:dyDescent="0.3">
      <c r="A29741"/>
      <c r="B29741"/>
      <c r="C29741" s="29"/>
      <c r="D29741"/>
      <c r="E29741" s="44"/>
      <c r="F29741" s="29"/>
      <c r="G29741" s="45"/>
      <c r="L29741"/>
      <c r="M29741" s="46"/>
    </row>
    <row r="29742" spans="1:13" x14ac:dyDescent="0.3">
      <c r="A29742"/>
      <c r="B29742"/>
      <c r="C29742" s="29"/>
      <c r="D29742"/>
      <c r="E29742" s="44"/>
      <c r="F29742" s="29"/>
      <c r="G29742" s="45"/>
      <c r="L29742"/>
      <c r="M29742" s="46"/>
    </row>
    <row r="29743" spans="1:13" x14ac:dyDescent="0.3">
      <c r="A29743"/>
      <c r="B29743"/>
      <c r="C29743" s="29"/>
      <c r="D29743"/>
      <c r="E29743" s="44"/>
      <c r="F29743" s="29"/>
      <c r="G29743" s="45"/>
      <c r="L29743"/>
      <c r="M29743" s="46"/>
    </row>
    <row r="29744" spans="1:13" x14ac:dyDescent="0.3">
      <c r="A29744"/>
      <c r="B29744"/>
      <c r="C29744" s="29"/>
      <c r="D29744"/>
      <c r="E29744" s="44"/>
      <c r="F29744" s="29"/>
      <c r="G29744" s="45"/>
      <c r="L29744"/>
      <c r="M29744" s="46"/>
    </row>
    <row r="29745" spans="1:13" x14ac:dyDescent="0.3">
      <c r="A29745"/>
      <c r="B29745"/>
      <c r="C29745" s="29"/>
      <c r="D29745"/>
      <c r="E29745" s="44"/>
      <c r="F29745" s="29"/>
      <c r="G29745" s="45"/>
      <c r="L29745"/>
      <c r="M29745" s="46"/>
    </row>
    <row r="29746" spans="1:13" x14ac:dyDescent="0.3">
      <c r="A29746"/>
      <c r="B29746"/>
      <c r="C29746" s="29"/>
      <c r="D29746"/>
      <c r="E29746" s="44"/>
      <c r="F29746" s="29"/>
      <c r="G29746" s="45"/>
      <c r="L29746"/>
      <c r="M29746" s="46"/>
    </row>
    <row r="29747" spans="1:13" x14ac:dyDescent="0.3">
      <c r="A29747"/>
      <c r="B29747"/>
      <c r="C29747" s="29"/>
      <c r="D29747"/>
      <c r="E29747" s="44"/>
      <c r="F29747" s="29"/>
      <c r="G29747" s="45"/>
      <c r="L29747"/>
      <c r="M29747" s="46"/>
    </row>
    <row r="29748" spans="1:13" x14ac:dyDescent="0.3">
      <c r="A29748"/>
      <c r="B29748"/>
      <c r="C29748" s="29"/>
      <c r="D29748"/>
      <c r="E29748" s="44"/>
      <c r="F29748" s="29"/>
      <c r="G29748" s="45"/>
      <c r="L29748"/>
      <c r="M29748" s="46"/>
    </row>
    <row r="29749" spans="1:13" x14ac:dyDescent="0.3">
      <c r="A29749"/>
      <c r="B29749"/>
      <c r="C29749" s="29"/>
      <c r="D29749"/>
      <c r="E29749" s="44"/>
      <c r="F29749" s="29"/>
      <c r="G29749" s="45"/>
      <c r="L29749"/>
      <c r="M29749" s="46"/>
    </row>
    <row r="29750" spans="1:13" x14ac:dyDescent="0.3">
      <c r="A29750"/>
      <c r="B29750"/>
      <c r="C29750" s="29"/>
      <c r="D29750"/>
      <c r="E29750" s="44"/>
      <c r="F29750" s="29"/>
      <c r="G29750" s="45"/>
      <c r="L29750"/>
      <c r="M29750" s="46"/>
    </row>
    <row r="29751" spans="1:13" x14ac:dyDescent="0.3">
      <c r="A29751"/>
      <c r="B29751"/>
      <c r="C29751" s="29"/>
      <c r="D29751"/>
      <c r="E29751" s="44"/>
      <c r="F29751" s="29"/>
      <c r="G29751" s="45"/>
      <c r="L29751"/>
      <c r="M29751" s="46"/>
    </row>
    <row r="29752" spans="1:13" x14ac:dyDescent="0.3">
      <c r="A29752"/>
      <c r="B29752"/>
      <c r="C29752" s="29"/>
      <c r="D29752"/>
      <c r="E29752" s="44"/>
      <c r="F29752" s="29"/>
      <c r="G29752" s="45"/>
      <c r="L29752"/>
      <c r="M29752" s="46"/>
    </row>
    <row r="29753" spans="1:13" x14ac:dyDescent="0.3">
      <c r="A29753"/>
      <c r="B29753"/>
      <c r="C29753" s="29"/>
      <c r="D29753"/>
      <c r="E29753" s="44"/>
      <c r="F29753" s="29"/>
      <c r="G29753" s="45"/>
      <c r="L29753"/>
      <c r="M29753" s="46"/>
    </row>
    <row r="29754" spans="1:13" x14ac:dyDescent="0.3">
      <c r="A29754"/>
      <c r="B29754"/>
      <c r="C29754" s="29"/>
      <c r="D29754"/>
      <c r="E29754" s="44"/>
      <c r="F29754" s="29"/>
      <c r="G29754" s="45"/>
      <c r="L29754"/>
      <c r="M29754" s="46"/>
    </row>
    <row r="29755" spans="1:13" x14ac:dyDescent="0.3">
      <c r="A29755"/>
      <c r="B29755"/>
      <c r="C29755" s="29"/>
      <c r="D29755"/>
      <c r="E29755" s="44"/>
      <c r="F29755" s="29"/>
      <c r="G29755" s="45"/>
      <c r="L29755"/>
      <c r="M29755" s="46"/>
    </row>
    <row r="29756" spans="1:13" x14ac:dyDescent="0.3">
      <c r="A29756"/>
      <c r="B29756"/>
      <c r="C29756" s="29"/>
      <c r="D29756"/>
      <c r="E29756" s="44"/>
      <c r="F29756" s="29"/>
      <c r="G29756" s="45"/>
      <c r="L29756"/>
      <c r="M29756" s="46"/>
    </row>
    <row r="29757" spans="1:13" x14ac:dyDescent="0.3">
      <c r="A29757"/>
      <c r="B29757"/>
      <c r="C29757" s="29"/>
      <c r="D29757"/>
      <c r="E29757" s="44"/>
      <c r="F29757" s="29"/>
      <c r="G29757" s="45"/>
      <c r="L29757"/>
      <c r="M29757" s="46"/>
    </row>
    <row r="29758" spans="1:13" x14ac:dyDescent="0.3">
      <c r="A29758"/>
      <c r="B29758"/>
      <c r="C29758" s="29"/>
      <c r="D29758"/>
      <c r="E29758" s="44"/>
      <c r="F29758" s="29"/>
      <c r="G29758" s="45"/>
      <c r="L29758"/>
      <c r="M29758" s="46"/>
    </row>
    <row r="29759" spans="1:13" x14ac:dyDescent="0.3">
      <c r="A29759"/>
      <c r="B29759"/>
      <c r="C29759" s="29"/>
      <c r="D29759"/>
      <c r="E29759" s="44"/>
      <c r="F29759" s="29"/>
      <c r="G29759" s="45"/>
      <c r="L29759"/>
      <c r="M29759" s="46"/>
    </row>
    <row r="29760" spans="1:13" x14ac:dyDescent="0.3">
      <c r="A29760"/>
      <c r="B29760"/>
      <c r="C29760" s="29"/>
      <c r="D29760"/>
      <c r="E29760" s="44"/>
      <c r="F29760" s="29"/>
      <c r="G29760" s="45"/>
      <c r="L29760"/>
      <c r="M29760" s="46"/>
    </row>
    <row r="29761" spans="1:13" x14ac:dyDescent="0.3">
      <c r="A29761"/>
      <c r="B29761"/>
      <c r="C29761" s="29"/>
      <c r="D29761"/>
      <c r="E29761" s="44"/>
      <c r="F29761" s="29"/>
      <c r="G29761" s="45"/>
      <c r="L29761"/>
      <c r="M29761" s="46"/>
    </row>
    <row r="29762" spans="1:13" x14ac:dyDescent="0.3">
      <c r="A29762"/>
      <c r="B29762"/>
      <c r="C29762" s="29"/>
      <c r="D29762"/>
      <c r="E29762" s="44"/>
      <c r="F29762" s="29"/>
      <c r="G29762" s="45"/>
      <c r="L29762"/>
      <c r="M29762" s="46"/>
    </row>
    <row r="29763" spans="1:13" x14ac:dyDescent="0.3">
      <c r="A29763"/>
      <c r="B29763"/>
      <c r="C29763" s="29"/>
      <c r="D29763"/>
      <c r="E29763" s="44"/>
      <c r="F29763" s="29"/>
      <c r="G29763" s="45"/>
      <c r="L29763"/>
      <c r="M29763" s="46"/>
    </row>
    <row r="29764" spans="1:13" x14ac:dyDescent="0.3">
      <c r="A29764"/>
      <c r="B29764"/>
      <c r="C29764" s="29"/>
      <c r="D29764"/>
      <c r="E29764" s="44"/>
      <c r="F29764" s="29"/>
      <c r="G29764" s="45"/>
      <c r="L29764"/>
      <c r="M29764" s="46"/>
    </row>
    <row r="29765" spans="1:13" x14ac:dyDescent="0.3">
      <c r="A29765"/>
      <c r="B29765"/>
      <c r="C29765" s="29"/>
      <c r="D29765"/>
      <c r="E29765" s="44"/>
      <c r="F29765" s="29"/>
      <c r="G29765" s="45"/>
      <c r="L29765"/>
      <c r="M29765" s="46"/>
    </row>
    <row r="29766" spans="1:13" x14ac:dyDescent="0.3">
      <c r="A29766"/>
      <c r="B29766"/>
      <c r="C29766" s="29"/>
      <c r="D29766"/>
      <c r="E29766" s="44"/>
      <c r="F29766" s="29"/>
      <c r="G29766" s="45"/>
      <c r="L29766"/>
      <c r="M29766" s="46"/>
    </row>
    <row r="29767" spans="1:13" x14ac:dyDescent="0.3">
      <c r="A29767"/>
      <c r="B29767"/>
      <c r="C29767" s="29"/>
      <c r="D29767"/>
      <c r="E29767" s="44"/>
      <c r="F29767" s="29"/>
      <c r="G29767" s="45"/>
      <c r="L29767"/>
      <c r="M29767" s="46"/>
    </row>
    <row r="29768" spans="1:13" x14ac:dyDescent="0.3">
      <c r="A29768"/>
      <c r="B29768"/>
      <c r="C29768" s="29"/>
      <c r="D29768"/>
      <c r="E29768" s="44"/>
      <c r="F29768" s="29"/>
      <c r="G29768" s="45"/>
      <c r="L29768"/>
      <c r="M29768" s="46"/>
    </row>
    <row r="29769" spans="1:13" x14ac:dyDescent="0.3">
      <c r="A29769"/>
      <c r="B29769"/>
      <c r="C29769" s="29"/>
      <c r="D29769"/>
      <c r="E29769" s="44"/>
      <c r="F29769" s="29"/>
      <c r="G29769" s="45"/>
      <c r="L29769"/>
      <c r="M29769" s="46"/>
    </row>
    <row r="29770" spans="1:13" x14ac:dyDescent="0.3">
      <c r="A29770"/>
      <c r="B29770"/>
      <c r="C29770" s="29"/>
      <c r="D29770"/>
      <c r="E29770" s="44"/>
      <c r="F29770" s="29"/>
      <c r="G29770" s="45"/>
      <c r="L29770"/>
      <c r="M29770" s="46"/>
    </row>
    <row r="29771" spans="1:13" x14ac:dyDescent="0.3">
      <c r="A29771"/>
      <c r="B29771"/>
      <c r="C29771" s="29"/>
      <c r="D29771"/>
      <c r="E29771" s="44"/>
      <c r="F29771" s="29"/>
      <c r="G29771" s="45"/>
      <c r="L29771"/>
      <c r="M29771" s="46"/>
    </row>
    <row r="29772" spans="1:13" x14ac:dyDescent="0.3">
      <c r="A29772"/>
      <c r="B29772"/>
      <c r="C29772" s="29"/>
      <c r="D29772"/>
      <c r="E29772" s="44"/>
      <c r="F29772" s="29"/>
      <c r="G29772" s="45"/>
      <c r="L29772"/>
      <c r="M29772" s="46"/>
    </row>
    <row r="29773" spans="1:13" x14ac:dyDescent="0.3">
      <c r="A29773"/>
      <c r="B29773"/>
      <c r="C29773" s="29"/>
      <c r="D29773"/>
      <c r="E29773" s="44"/>
      <c r="F29773" s="29"/>
      <c r="G29773" s="45"/>
      <c r="L29773"/>
      <c r="M29773" s="46"/>
    </row>
    <row r="29774" spans="1:13" x14ac:dyDescent="0.3">
      <c r="A29774"/>
      <c r="B29774"/>
      <c r="C29774" s="29"/>
      <c r="D29774"/>
      <c r="E29774" s="44"/>
      <c r="F29774" s="29"/>
      <c r="G29774" s="45"/>
      <c r="L29774"/>
      <c r="M29774" s="46"/>
    </row>
    <row r="29775" spans="1:13" x14ac:dyDescent="0.3">
      <c r="A29775"/>
      <c r="B29775"/>
      <c r="C29775" s="29"/>
      <c r="D29775"/>
      <c r="E29775" s="44"/>
      <c r="F29775" s="29"/>
      <c r="G29775" s="45"/>
      <c r="L29775"/>
      <c r="M29775" s="46"/>
    </row>
    <row r="29776" spans="1:13" x14ac:dyDescent="0.3">
      <c r="A29776"/>
      <c r="B29776"/>
      <c r="C29776" s="29"/>
      <c r="D29776"/>
      <c r="E29776" s="44"/>
      <c r="F29776" s="29"/>
      <c r="G29776" s="45"/>
      <c r="L29776"/>
      <c r="M29776" s="46"/>
    </row>
    <row r="29777" spans="1:13" x14ac:dyDescent="0.3">
      <c r="A29777"/>
      <c r="B29777"/>
      <c r="C29777" s="29"/>
      <c r="D29777"/>
      <c r="E29777" s="44"/>
      <c r="F29777" s="29"/>
      <c r="G29777" s="45"/>
      <c r="L29777"/>
      <c r="M29777" s="46"/>
    </row>
    <row r="29778" spans="1:13" x14ac:dyDescent="0.3">
      <c r="A29778"/>
      <c r="B29778"/>
      <c r="C29778" s="29"/>
      <c r="D29778"/>
      <c r="E29778" s="44"/>
      <c r="F29778" s="29"/>
      <c r="G29778" s="45"/>
      <c r="L29778"/>
      <c r="M29778" s="46"/>
    </row>
    <row r="29779" spans="1:13" x14ac:dyDescent="0.3">
      <c r="A29779"/>
      <c r="B29779"/>
      <c r="C29779" s="29"/>
      <c r="D29779"/>
      <c r="E29779" s="44"/>
      <c r="F29779" s="29"/>
      <c r="G29779" s="45"/>
      <c r="L29779"/>
      <c r="M29779" s="46"/>
    </row>
    <row r="29780" spans="1:13" x14ac:dyDescent="0.3">
      <c r="A29780"/>
      <c r="B29780"/>
      <c r="C29780" s="29"/>
      <c r="D29780"/>
      <c r="E29780" s="44"/>
      <c r="F29780" s="29"/>
      <c r="G29780" s="45"/>
      <c r="L29780"/>
      <c r="M29780" s="46"/>
    </row>
    <row r="29781" spans="1:13" x14ac:dyDescent="0.3">
      <c r="A29781"/>
      <c r="B29781"/>
      <c r="C29781" s="29"/>
      <c r="D29781"/>
      <c r="E29781" s="44"/>
      <c r="F29781" s="29"/>
      <c r="G29781" s="45"/>
      <c r="L29781"/>
      <c r="M29781" s="46"/>
    </row>
    <row r="29782" spans="1:13" x14ac:dyDescent="0.3">
      <c r="A29782"/>
      <c r="B29782"/>
      <c r="C29782" s="29"/>
      <c r="D29782"/>
      <c r="E29782" s="44"/>
      <c r="F29782" s="29"/>
      <c r="G29782" s="45"/>
      <c r="L29782"/>
      <c r="M29782" s="46"/>
    </row>
    <row r="29783" spans="1:13" x14ac:dyDescent="0.3">
      <c r="A29783"/>
      <c r="B29783"/>
      <c r="C29783" s="29"/>
      <c r="D29783"/>
      <c r="E29783" s="44"/>
      <c r="F29783" s="29"/>
      <c r="G29783" s="45"/>
      <c r="L29783"/>
      <c r="M29783" s="46"/>
    </row>
    <row r="29784" spans="1:13" x14ac:dyDescent="0.3">
      <c r="A29784"/>
      <c r="B29784"/>
      <c r="C29784" s="29"/>
      <c r="D29784"/>
      <c r="E29784" s="44"/>
      <c r="F29784" s="29"/>
      <c r="G29784" s="45"/>
      <c r="L29784"/>
      <c r="M29784" s="46"/>
    </row>
    <row r="29785" spans="1:13" x14ac:dyDescent="0.3">
      <c r="A29785"/>
      <c r="B29785"/>
      <c r="C29785" s="29"/>
      <c r="D29785"/>
      <c r="E29785" s="44"/>
      <c r="F29785" s="29"/>
      <c r="G29785" s="45"/>
      <c r="L29785"/>
      <c r="M29785" s="46"/>
    </row>
    <row r="29786" spans="1:13" x14ac:dyDescent="0.3">
      <c r="A29786"/>
      <c r="B29786"/>
      <c r="C29786" s="29"/>
      <c r="D29786"/>
      <c r="E29786" s="44"/>
      <c r="F29786" s="29"/>
      <c r="G29786" s="45"/>
      <c r="L29786"/>
      <c r="M29786" s="46"/>
    </row>
    <row r="29787" spans="1:13" x14ac:dyDescent="0.3">
      <c r="A29787"/>
      <c r="B29787"/>
      <c r="C29787" s="29"/>
      <c r="D29787"/>
      <c r="E29787" s="44"/>
      <c r="F29787" s="29"/>
      <c r="G29787" s="45"/>
      <c r="L29787"/>
      <c r="M29787" s="46"/>
    </row>
    <row r="29788" spans="1:13" x14ac:dyDescent="0.3">
      <c r="A29788"/>
      <c r="B29788"/>
      <c r="C29788" s="29"/>
      <c r="D29788"/>
      <c r="E29788" s="44"/>
      <c r="F29788" s="29"/>
      <c r="G29788" s="45"/>
      <c r="L29788"/>
      <c r="M29788" s="46"/>
    </row>
    <row r="29789" spans="1:13" x14ac:dyDescent="0.3">
      <c r="A29789"/>
      <c r="B29789"/>
      <c r="C29789" s="29"/>
      <c r="D29789"/>
      <c r="E29789" s="44"/>
      <c r="F29789" s="29"/>
      <c r="G29789" s="45"/>
      <c r="L29789"/>
      <c r="M29789" s="46"/>
    </row>
    <row r="29790" spans="1:13" x14ac:dyDescent="0.3">
      <c r="A29790"/>
      <c r="B29790"/>
      <c r="C29790" s="29"/>
      <c r="D29790"/>
      <c r="E29790" s="44"/>
      <c r="F29790" s="29"/>
      <c r="G29790" s="45"/>
      <c r="L29790"/>
      <c r="M29790" s="46"/>
    </row>
    <row r="29791" spans="1:13" x14ac:dyDescent="0.3">
      <c r="A29791"/>
      <c r="B29791"/>
      <c r="C29791" s="29"/>
      <c r="D29791"/>
      <c r="E29791" s="44"/>
      <c r="F29791" s="29"/>
      <c r="G29791" s="45"/>
      <c r="L29791"/>
      <c r="M29791" s="46"/>
    </row>
    <row r="29792" spans="1:13" x14ac:dyDescent="0.3">
      <c r="A29792"/>
      <c r="B29792"/>
      <c r="C29792" s="29"/>
      <c r="D29792"/>
      <c r="E29792" s="44"/>
      <c r="F29792" s="29"/>
      <c r="G29792" s="45"/>
      <c r="L29792"/>
      <c r="M29792" s="46"/>
    </row>
    <row r="29793" spans="1:13" x14ac:dyDescent="0.3">
      <c r="A29793"/>
      <c r="B29793"/>
      <c r="C29793" s="29"/>
      <c r="D29793"/>
      <c r="E29793" s="44"/>
      <c r="F29793" s="29"/>
      <c r="G29793" s="45"/>
      <c r="L29793"/>
      <c r="M29793" s="46"/>
    </row>
    <row r="29794" spans="1:13" x14ac:dyDescent="0.3">
      <c r="A29794"/>
      <c r="B29794"/>
      <c r="C29794" s="29"/>
      <c r="D29794"/>
      <c r="E29794" s="44"/>
      <c r="F29794" s="29"/>
      <c r="G29794" s="45"/>
      <c r="L29794"/>
      <c r="M29794" s="46"/>
    </row>
    <row r="29795" spans="1:13" x14ac:dyDescent="0.3">
      <c r="A29795"/>
      <c r="B29795"/>
      <c r="C29795" s="29"/>
      <c r="D29795"/>
      <c r="E29795" s="44"/>
      <c r="F29795" s="29"/>
      <c r="G29795" s="45"/>
      <c r="L29795"/>
      <c r="M29795" s="46"/>
    </row>
    <row r="29796" spans="1:13" x14ac:dyDescent="0.3">
      <c r="A29796"/>
      <c r="B29796"/>
      <c r="C29796" s="29"/>
      <c r="D29796"/>
      <c r="E29796" s="44"/>
      <c r="F29796" s="29"/>
      <c r="G29796" s="45"/>
      <c r="L29796"/>
      <c r="M29796" s="46"/>
    </row>
    <row r="29797" spans="1:13" x14ac:dyDescent="0.3">
      <c r="A29797"/>
      <c r="B29797"/>
      <c r="C29797" s="29"/>
      <c r="D29797"/>
      <c r="E29797" s="44"/>
      <c r="F29797" s="29"/>
      <c r="G29797" s="45"/>
      <c r="L29797"/>
      <c r="M29797" s="46"/>
    </row>
    <row r="29798" spans="1:13" x14ac:dyDescent="0.3">
      <c r="A29798"/>
      <c r="B29798"/>
      <c r="C29798" s="29"/>
      <c r="D29798"/>
      <c r="E29798" s="44"/>
      <c r="F29798" s="29"/>
      <c r="G29798" s="45"/>
      <c r="L29798"/>
      <c r="M29798" s="46"/>
    </row>
    <row r="29799" spans="1:13" x14ac:dyDescent="0.3">
      <c r="A29799"/>
      <c r="B29799"/>
      <c r="C29799" s="29"/>
      <c r="D29799"/>
      <c r="E29799" s="44"/>
      <c r="F29799" s="29"/>
      <c r="G29799" s="45"/>
      <c r="L29799"/>
      <c r="M29799" s="46"/>
    </row>
    <row r="29800" spans="1:13" x14ac:dyDescent="0.3">
      <c r="A29800"/>
      <c r="B29800"/>
      <c r="C29800" s="29"/>
      <c r="D29800"/>
      <c r="E29800" s="44"/>
      <c r="F29800" s="29"/>
      <c r="G29800" s="45"/>
      <c r="L29800"/>
      <c r="M29800" s="46"/>
    </row>
    <row r="29801" spans="1:13" x14ac:dyDescent="0.3">
      <c r="A29801"/>
      <c r="B29801"/>
      <c r="C29801" s="29"/>
      <c r="D29801"/>
      <c r="E29801" s="44"/>
      <c r="F29801" s="29"/>
      <c r="G29801" s="45"/>
      <c r="L29801"/>
      <c r="M29801" s="46"/>
    </row>
    <row r="29802" spans="1:13" x14ac:dyDescent="0.3">
      <c r="A29802"/>
      <c r="B29802"/>
      <c r="C29802" s="29"/>
      <c r="D29802"/>
      <c r="E29802" s="44"/>
      <c r="F29802" s="29"/>
      <c r="G29802" s="45"/>
      <c r="L29802"/>
      <c r="M29802" s="46"/>
    </row>
    <row r="29803" spans="1:13" x14ac:dyDescent="0.3">
      <c r="A29803"/>
      <c r="B29803"/>
      <c r="C29803" s="29"/>
      <c r="D29803"/>
      <c r="E29803" s="44"/>
      <c r="F29803" s="29"/>
      <c r="G29803" s="45"/>
      <c r="L29803"/>
      <c r="M29803" s="46"/>
    </row>
    <row r="29804" spans="1:13" x14ac:dyDescent="0.3">
      <c r="A29804"/>
      <c r="B29804"/>
      <c r="C29804" s="29"/>
      <c r="D29804"/>
      <c r="E29804" s="44"/>
      <c r="F29804" s="29"/>
      <c r="G29804" s="45"/>
      <c r="L29804"/>
      <c r="M29804" s="46"/>
    </row>
    <row r="29805" spans="1:13" x14ac:dyDescent="0.3">
      <c r="A29805"/>
      <c r="B29805"/>
      <c r="C29805" s="29"/>
      <c r="D29805"/>
      <c r="E29805" s="44"/>
      <c r="F29805" s="29"/>
      <c r="G29805" s="45"/>
      <c r="L29805"/>
      <c r="M29805" s="46"/>
    </row>
    <row r="29806" spans="1:13" x14ac:dyDescent="0.3">
      <c r="A29806"/>
      <c r="B29806"/>
      <c r="C29806" s="29"/>
      <c r="D29806"/>
      <c r="E29806" s="44"/>
      <c r="F29806" s="29"/>
      <c r="G29806" s="45"/>
      <c r="L29806"/>
      <c r="M29806" s="46"/>
    </row>
    <row r="29807" spans="1:13" x14ac:dyDescent="0.3">
      <c r="A29807"/>
      <c r="B29807"/>
      <c r="C29807" s="29"/>
      <c r="D29807"/>
      <c r="E29807" s="44"/>
      <c r="F29807" s="29"/>
      <c r="G29807" s="45"/>
      <c r="L29807"/>
      <c r="M29807" s="46"/>
    </row>
    <row r="29808" spans="1:13" x14ac:dyDescent="0.3">
      <c r="A29808"/>
      <c r="B29808"/>
      <c r="C29808" s="29"/>
      <c r="D29808"/>
      <c r="E29808" s="44"/>
      <c r="F29808" s="29"/>
      <c r="G29808" s="45"/>
      <c r="L29808"/>
      <c r="M29808" s="46"/>
    </row>
    <row r="29809" spans="1:13" x14ac:dyDescent="0.3">
      <c r="A29809"/>
      <c r="B29809"/>
      <c r="C29809" s="29"/>
      <c r="D29809"/>
      <c r="E29809" s="44"/>
      <c r="F29809" s="29"/>
      <c r="G29809" s="45"/>
      <c r="L29809"/>
      <c r="M29809" s="46"/>
    </row>
    <row r="29810" spans="1:13" x14ac:dyDescent="0.3">
      <c r="A29810"/>
      <c r="B29810"/>
      <c r="C29810" s="29"/>
      <c r="D29810"/>
      <c r="E29810" s="44"/>
      <c r="F29810" s="29"/>
      <c r="G29810" s="45"/>
      <c r="L29810"/>
      <c r="M29810" s="46"/>
    </row>
    <row r="29811" spans="1:13" x14ac:dyDescent="0.3">
      <c r="A29811"/>
      <c r="B29811"/>
      <c r="C29811" s="29"/>
      <c r="D29811"/>
      <c r="E29811" s="44"/>
      <c r="F29811" s="29"/>
      <c r="G29811" s="45"/>
      <c r="L29811"/>
      <c r="M29811" s="46"/>
    </row>
    <row r="29812" spans="1:13" x14ac:dyDescent="0.3">
      <c r="A29812"/>
      <c r="B29812"/>
      <c r="C29812" s="29"/>
      <c r="D29812"/>
      <c r="E29812" s="44"/>
      <c r="F29812" s="29"/>
      <c r="G29812" s="45"/>
      <c r="L29812"/>
      <c r="M29812" s="46"/>
    </row>
    <row r="29813" spans="1:13" x14ac:dyDescent="0.3">
      <c r="A29813"/>
      <c r="B29813"/>
      <c r="C29813" s="29"/>
      <c r="D29813"/>
      <c r="E29813" s="44"/>
      <c r="F29813" s="29"/>
      <c r="G29813" s="45"/>
      <c r="L29813"/>
      <c r="M29813" s="46"/>
    </row>
    <row r="29814" spans="1:13" x14ac:dyDescent="0.3">
      <c r="A29814"/>
      <c r="B29814"/>
      <c r="C29814" s="29"/>
      <c r="D29814"/>
      <c r="E29814" s="44"/>
      <c r="F29814" s="29"/>
      <c r="G29814" s="45"/>
      <c r="L29814"/>
      <c r="M29814" s="46"/>
    </row>
    <row r="29815" spans="1:13" x14ac:dyDescent="0.3">
      <c r="A29815"/>
      <c r="B29815"/>
      <c r="C29815" s="29"/>
      <c r="D29815"/>
      <c r="E29815" s="44"/>
      <c r="F29815" s="29"/>
      <c r="G29815" s="45"/>
      <c r="L29815"/>
      <c r="M29815" s="46"/>
    </row>
    <row r="29816" spans="1:13" x14ac:dyDescent="0.3">
      <c r="A29816"/>
      <c r="B29816"/>
      <c r="C29816" s="29"/>
      <c r="D29816"/>
      <c r="E29816" s="44"/>
      <c r="F29816" s="29"/>
      <c r="G29816" s="45"/>
      <c r="L29816"/>
      <c r="M29816" s="46"/>
    </row>
    <row r="29817" spans="1:13" x14ac:dyDescent="0.3">
      <c r="A29817"/>
      <c r="B29817"/>
      <c r="C29817" s="29"/>
      <c r="D29817"/>
      <c r="E29817" s="44"/>
      <c r="F29817" s="29"/>
      <c r="G29817" s="45"/>
      <c r="L29817"/>
      <c r="M29817" s="46"/>
    </row>
    <row r="29818" spans="1:13" x14ac:dyDescent="0.3">
      <c r="A29818"/>
      <c r="B29818"/>
      <c r="C29818" s="29"/>
      <c r="D29818"/>
      <c r="E29818" s="44"/>
      <c r="F29818" s="29"/>
      <c r="G29818" s="45"/>
      <c r="L29818"/>
      <c r="M29818" s="46"/>
    </row>
    <row r="29819" spans="1:13" x14ac:dyDescent="0.3">
      <c r="A29819"/>
      <c r="B29819"/>
      <c r="C29819" s="29"/>
      <c r="D29819"/>
      <c r="E29819" s="44"/>
      <c r="F29819" s="29"/>
      <c r="G29819" s="45"/>
      <c r="L29819"/>
      <c r="M29819" s="46"/>
    </row>
    <row r="29820" spans="1:13" x14ac:dyDescent="0.3">
      <c r="A29820"/>
      <c r="B29820"/>
      <c r="C29820" s="29"/>
      <c r="D29820"/>
      <c r="E29820" s="44"/>
      <c r="F29820" s="29"/>
      <c r="G29820" s="45"/>
      <c r="L29820"/>
      <c r="M29820" s="46"/>
    </row>
    <row r="29821" spans="1:13" x14ac:dyDescent="0.3">
      <c r="A29821"/>
      <c r="B29821"/>
      <c r="C29821" s="29"/>
      <c r="D29821"/>
      <c r="E29821" s="44"/>
      <c r="F29821" s="29"/>
      <c r="G29821" s="45"/>
      <c r="L29821"/>
      <c r="M29821" s="46"/>
    </row>
    <row r="29822" spans="1:13" x14ac:dyDescent="0.3">
      <c r="A29822"/>
      <c r="B29822"/>
      <c r="C29822" s="29"/>
      <c r="D29822"/>
      <c r="E29822" s="44"/>
      <c r="F29822" s="29"/>
      <c r="G29822" s="45"/>
      <c r="L29822"/>
      <c r="M29822" s="46"/>
    </row>
    <row r="29823" spans="1:13" x14ac:dyDescent="0.3">
      <c r="A29823"/>
      <c r="B29823"/>
      <c r="C29823" s="29"/>
      <c r="D29823"/>
      <c r="E29823" s="44"/>
      <c r="F29823" s="29"/>
      <c r="G29823" s="45"/>
      <c r="L29823"/>
      <c r="M29823" s="46"/>
    </row>
    <row r="29824" spans="1:13" x14ac:dyDescent="0.3">
      <c r="A29824"/>
      <c r="B29824"/>
      <c r="C29824" s="29"/>
      <c r="D29824"/>
      <c r="E29824" s="44"/>
      <c r="F29824" s="29"/>
      <c r="G29824" s="45"/>
      <c r="L29824"/>
      <c r="M29824" s="46"/>
    </row>
    <row r="29825" spans="1:13" x14ac:dyDescent="0.3">
      <c r="A29825"/>
      <c r="B29825"/>
      <c r="C29825" s="29"/>
      <c r="D29825"/>
      <c r="E29825" s="44"/>
      <c r="F29825" s="29"/>
      <c r="G29825" s="45"/>
      <c r="L29825"/>
      <c r="M29825" s="46"/>
    </row>
    <row r="29826" spans="1:13" x14ac:dyDescent="0.3">
      <c r="A29826"/>
      <c r="B29826"/>
      <c r="C29826" s="29"/>
      <c r="D29826"/>
      <c r="E29826" s="44"/>
      <c r="F29826" s="29"/>
      <c r="G29826" s="45"/>
      <c r="L29826"/>
      <c r="M29826" s="46"/>
    </row>
    <row r="29827" spans="1:13" x14ac:dyDescent="0.3">
      <c r="A29827"/>
      <c r="B29827"/>
      <c r="C29827" s="29"/>
      <c r="D29827"/>
      <c r="E29827" s="44"/>
      <c r="F29827" s="29"/>
      <c r="G29827" s="45"/>
      <c r="L29827"/>
      <c r="M29827" s="46"/>
    </row>
    <row r="29828" spans="1:13" x14ac:dyDescent="0.3">
      <c r="A29828"/>
      <c r="B29828"/>
      <c r="C29828" s="29"/>
      <c r="D29828"/>
      <c r="E29828" s="44"/>
      <c r="F29828" s="29"/>
      <c r="G29828" s="45"/>
      <c r="L29828"/>
      <c r="M29828" s="46"/>
    </row>
    <row r="29829" spans="1:13" x14ac:dyDescent="0.3">
      <c r="A29829"/>
      <c r="B29829"/>
      <c r="C29829" s="29"/>
      <c r="D29829"/>
      <c r="E29829" s="44"/>
      <c r="F29829" s="29"/>
      <c r="G29829" s="45"/>
      <c r="L29829"/>
      <c r="M29829" s="46"/>
    </row>
    <row r="29830" spans="1:13" x14ac:dyDescent="0.3">
      <c r="A29830"/>
      <c r="B29830"/>
      <c r="C29830" s="29"/>
      <c r="D29830"/>
      <c r="E29830" s="44"/>
      <c r="F29830" s="29"/>
      <c r="G29830" s="45"/>
      <c r="L29830"/>
      <c r="M29830" s="46"/>
    </row>
    <row r="29831" spans="1:13" x14ac:dyDescent="0.3">
      <c r="A29831"/>
      <c r="B29831"/>
      <c r="C29831" s="29"/>
      <c r="D29831"/>
      <c r="E29831" s="44"/>
      <c r="F29831" s="29"/>
      <c r="G29831" s="45"/>
      <c r="L29831"/>
      <c r="M29831" s="46"/>
    </row>
    <row r="29832" spans="1:13" x14ac:dyDescent="0.3">
      <c r="A29832"/>
      <c r="B29832"/>
      <c r="C29832" s="29"/>
      <c r="D29832"/>
      <c r="E29832" s="44"/>
      <c r="F29832" s="29"/>
      <c r="G29832" s="45"/>
      <c r="L29832"/>
      <c r="M29832" s="46"/>
    </row>
    <row r="29833" spans="1:13" x14ac:dyDescent="0.3">
      <c r="A29833"/>
      <c r="B29833"/>
      <c r="C29833" s="29"/>
      <c r="D29833"/>
      <c r="E29833" s="44"/>
      <c r="F29833" s="29"/>
      <c r="G29833" s="45"/>
      <c r="L29833"/>
      <c r="M29833" s="46"/>
    </row>
    <row r="29834" spans="1:13" x14ac:dyDescent="0.3">
      <c r="A29834"/>
      <c r="B29834"/>
      <c r="C29834" s="29"/>
      <c r="D29834"/>
      <c r="E29834" s="44"/>
      <c r="F29834" s="29"/>
      <c r="G29834" s="45"/>
      <c r="L29834"/>
      <c r="M29834" s="46"/>
    </row>
    <row r="29835" spans="1:13" x14ac:dyDescent="0.3">
      <c r="A29835"/>
      <c r="B29835"/>
      <c r="C29835" s="29"/>
      <c r="D29835"/>
      <c r="E29835" s="44"/>
      <c r="F29835" s="29"/>
      <c r="G29835" s="45"/>
      <c r="L29835"/>
      <c r="M29835" s="46"/>
    </row>
    <row r="29836" spans="1:13" x14ac:dyDescent="0.3">
      <c r="A29836"/>
      <c r="B29836"/>
      <c r="C29836" s="29"/>
      <c r="D29836"/>
      <c r="E29836" s="44"/>
      <c r="F29836" s="29"/>
      <c r="G29836" s="45"/>
      <c r="L29836"/>
      <c r="M29836" s="46"/>
    </row>
    <row r="29837" spans="1:13" x14ac:dyDescent="0.3">
      <c r="A29837"/>
      <c r="B29837"/>
      <c r="C29837" s="29"/>
      <c r="D29837"/>
      <c r="E29837" s="44"/>
      <c r="F29837" s="29"/>
      <c r="G29837" s="45"/>
      <c r="L29837"/>
      <c r="M29837" s="46"/>
    </row>
    <row r="29838" spans="1:13" x14ac:dyDescent="0.3">
      <c r="A29838"/>
      <c r="B29838"/>
      <c r="C29838" s="29"/>
      <c r="D29838"/>
      <c r="E29838" s="44"/>
      <c r="F29838" s="29"/>
      <c r="G29838" s="45"/>
      <c r="L29838"/>
      <c r="M29838" s="46"/>
    </row>
    <row r="29839" spans="1:13" x14ac:dyDescent="0.3">
      <c r="A29839"/>
      <c r="B29839"/>
      <c r="C29839" s="29"/>
      <c r="D29839"/>
      <c r="E29839" s="44"/>
      <c r="F29839" s="29"/>
      <c r="G29839" s="45"/>
      <c r="L29839"/>
      <c r="M29839" s="46"/>
    </row>
    <row r="29840" spans="1:13" x14ac:dyDescent="0.3">
      <c r="A29840"/>
      <c r="B29840"/>
      <c r="C29840" s="29"/>
      <c r="D29840"/>
      <c r="E29840" s="44"/>
      <c r="F29840" s="29"/>
      <c r="G29840" s="45"/>
      <c r="L29840"/>
      <c r="M29840" s="46"/>
    </row>
    <row r="29841" spans="1:13" x14ac:dyDescent="0.3">
      <c r="A29841"/>
      <c r="B29841"/>
      <c r="C29841" s="29"/>
      <c r="D29841"/>
      <c r="E29841" s="44"/>
      <c r="F29841" s="29"/>
      <c r="G29841" s="45"/>
      <c r="L29841"/>
      <c r="M29841" s="46"/>
    </row>
    <row r="29842" spans="1:13" x14ac:dyDescent="0.3">
      <c r="A29842"/>
      <c r="B29842"/>
      <c r="C29842" s="29"/>
      <c r="D29842"/>
      <c r="E29842" s="44"/>
      <c r="F29842" s="29"/>
      <c r="G29842" s="45"/>
      <c r="L29842"/>
      <c r="M29842" s="46"/>
    </row>
    <row r="29843" spans="1:13" x14ac:dyDescent="0.3">
      <c r="A29843"/>
      <c r="B29843"/>
      <c r="C29843" s="29"/>
      <c r="D29843"/>
      <c r="E29843" s="44"/>
      <c r="F29843" s="29"/>
      <c r="G29843" s="45"/>
      <c r="L29843"/>
      <c r="M29843" s="46"/>
    </row>
    <row r="29844" spans="1:13" x14ac:dyDescent="0.3">
      <c r="A29844"/>
      <c r="B29844"/>
      <c r="C29844" s="29"/>
      <c r="D29844"/>
      <c r="E29844" s="44"/>
      <c r="F29844" s="29"/>
      <c r="G29844" s="45"/>
      <c r="L29844"/>
      <c r="M29844" s="46"/>
    </row>
    <row r="29845" spans="1:13" x14ac:dyDescent="0.3">
      <c r="A29845"/>
      <c r="B29845"/>
      <c r="C29845" s="29"/>
      <c r="D29845"/>
      <c r="E29845" s="44"/>
      <c r="F29845" s="29"/>
      <c r="G29845" s="45"/>
      <c r="L29845"/>
      <c r="M29845" s="46"/>
    </row>
    <row r="29846" spans="1:13" x14ac:dyDescent="0.3">
      <c r="A29846"/>
      <c r="B29846"/>
      <c r="C29846" s="29"/>
      <c r="D29846"/>
      <c r="E29846" s="44"/>
      <c r="F29846" s="29"/>
      <c r="G29846" s="45"/>
      <c r="L29846"/>
      <c r="M29846" s="46"/>
    </row>
    <row r="29847" spans="1:13" x14ac:dyDescent="0.3">
      <c r="A29847"/>
      <c r="B29847"/>
      <c r="C29847" s="29"/>
      <c r="D29847"/>
      <c r="E29847" s="44"/>
      <c r="F29847" s="29"/>
      <c r="G29847" s="45"/>
      <c r="L29847"/>
      <c r="M29847" s="46"/>
    </row>
    <row r="29848" spans="1:13" x14ac:dyDescent="0.3">
      <c r="A29848"/>
      <c r="B29848"/>
      <c r="C29848" s="29"/>
      <c r="D29848"/>
      <c r="E29848" s="44"/>
      <c r="F29848" s="29"/>
      <c r="G29848" s="45"/>
      <c r="L29848"/>
      <c r="M29848" s="46"/>
    </row>
    <row r="29849" spans="1:13" x14ac:dyDescent="0.3">
      <c r="A29849"/>
      <c r="B29849"/>
      <c r="C29849" s="29"/>
      <c r="D29849"/>
      <c r="E29849" s="44"/>
      <c r="F29849" s="29"/>
      <c r="G29849" s="45"/>
      <c r="L29849"/>
      <c r="M29849" s="46"/>
    </row>
    <row r="29850" spans="1:13" x14ac:dyDescent="0.3">
      <c r="A29850"/>
      <c r="B29850"/>
      <c r="C29850" s="29"/>
      <c r="D29850"/>
      <c r="E29850" s="44"/>
      <c r="F29850" s="29"/>
      <c r="G29850" s="45"/>
      <c r="L29850"/>
      <c r="M29850" s="46"/>
    </row>
    <row r="29851" spans="1:13" x14ac:dyDescent="0.3">
      <c r="A29851"/>
      <c r="B29851"/>
      <c r="C29851" s="29"/>
      <c r="D29851"/>
      <c r="E29851" s="44"/>
      <c r="F29851" s="29"/>
      <c r="G29851" s="45"/>
      <c r="L29851"/>
      <c r="M29851" s="46"/>
    </row>
    <row r="29852" spans="1:13" x14ac:dyDescent="0.3">
      <c r="A29852"/>
      <c r="B29852"/>
      <c r="C29852" s="29"/>
      <c r="D29852"/>
      <c r="E29852" s="44"/>
      <c r="F29852" s="29"/>
      <c r="G29852" s="45"/>
      <c r="L29852"/>
      <c r="M29852" s="46"/>
    </row>
    <row r="29853" spans="1:13" x14ac:dyDescent="0.3">
      <c r="A29853"/>
      <c r="B29853"/>
      <c r="C29853" s="29"/>
      <c r="D29853"/>
      <c r="E29853" s="44"/>
      <c r="F29853" s="29"/>
      <c r="G29853" s="45"/>
      <c r="L29853"/>
      <c r="M29853" s="46"/>
    </row>
    <row r="29854" spans="1:13" x14ac:dyDescent="0.3">
      <c r="A29854"/>
      <c r="B29854"/>
      <c r="C29854" s="29"/>
      <c r="D29854"/>
      <c r="E29854" s="44"/>
      <c r="F29854" s="29"/>
      <c r="G29854" s="45"/>
      <c r="L29854"/>
      <c r="M29854" s="46"/>
    </row>
    <row r="29855" spans="1:13" x14ac:dyDescent="0.3">
      <c r="A29855"/>
      <c r="B29855"/>
      <c r="C29855" s="29"/>
      <c r="D29855"/>
      <c r="E29855" s="44"/>
      <c r="F29855" s="29"/>
      <c r="G29855" s="45"/>
      <c r="L29855"/>
      <c r="M29855" s="46"/>
    </row>
    <row r="29856" spans="1:13" x14ac:dyDescent="0.3">
      <c r="A29856"/>
      <c r="B29856"/>
      <c r="C29856" s="29"/>
      <c r="D29856"/>
      <c r="E29856" s="44"/>
      <c r="F29856" s="29"/>
      <c r="G29856" s="45"/>
      <c r="L29856"/>
      <c r="M29856" s="46"/>
    </row>
    <row r="29857" spans="1:13" x14ac:dyDescent="0.3">
      <c r="A29857"/>
      <c r="B29857"/>
      <c r="C29857" s="29"/>
      <c r="D29857"/>
      <c r="E29857" s="44"/>
      <c r="F29857" s="29"/>
      <c r="G29857" s="45"/>
      <c r="L29857"/>
      <c r="M29857" s="46"/>
    </row>
    <row r="29858" spans="1:13" x14ac:dyDescent="0.3">
      <c r="A29858"/>
      <c r="B29858"/>
      <c r="C29858" s="29"/>
      <c r="D29858"/>
      <c r="E29858" s="44"/>
      <c r="F29858" s="29"/>
      <c r="G29858" s="45"/>
      <c r="L29858"/>
      <c r="M29858" s="46"/>
    </row>
    <row r="29859" spans="1:13" x14ac:dyDescent="0.3">
      <c r="A29859"/>
      <c r="B29859"/>
      <c r="C29859" s="29"/>
      <c r="D29859"/>
      <c r="E29859" s="44"/>
      <c r="F29859" s="29"/>
      <c r="G29859" s="45"/>
      <c r="L29859"/>
      <c r="M29859" s="46"/>
    </row>
    <row r="29860" spans="1:13" x14ac:dyDescent="0.3">
      <c r="A29860"/>
      <c r="B29860"/>
      <c r="C29860" s="29"/>
      <c r="D29860"/>
      <c r="E29860" s="44"/>
      <c r="F29860" s="29"/>
      <c r="G29860" s="45"/>
      <c r="L29860"/>
      <c r="M29860" s="46"/>
    </row>
    <row r="29861" spans="1:13" x14ac:dyDescent="0.3">
      <c r="A29861"/>
      <c r="B29861"/>
      <c r="C29861" s="29"/>
      <c r="D29861"/>
      <c r="E29861" s="44"/>
      <c r="F29861" s="29"/>
      <c r="G29861" s="45"/>
      <c r="L29861"/>
      <c r="M29861" s="46"/>
    </row>
    <row r="29862" spans="1:13" x14ac:dyDescent="0.3">
      <c r="A29862"/>
      <c r="B29862"/>
      <c r="C29862" s="29"/>
      <c r="D29862"/>
      <c r="E29862" s="44"/>
      <c r="F29862" s="29"/>
      <c r="G29862" s="45"/>
      <c r="L29862"/>
      <c r="M29862" s="46"/>
    </row>
    <row r="29863" spans="1:13" x14ac:dyDescent="0.3">
      <c r="A29863"/>
      <c r="B29863"/>
      <c r="C29863" s="29"/>
      <c r="D29863"/>
      <c r="E29863" s="44"/>
      <c r="F29863" s="29"/>
      <c r="G29863" s="45"/>
      <c r="L29863"/>
      <c r="M29863" s="46"/>
    </row>
    <row r="29864" spans="1:13" x14ac:dyDescent="0.3">
      <c r="A29864"/>
      <c r="B29864"/>
      <c r="C29864" s="29"/>
      <c r="D29864"/>
      <c r="E29864" s="44"/>
      <c r="F29864" s="29"/>
      <c r="G29864" s="45"/>
      <c r="L29864"/>
      <c r="M29864" s="46"/>
    </row>
    <row r="29865" spans="1:13" x14ac:dyDescent="0.3">
      <c r="A29865"/>
      <c r="B29865"/>
      <c r="C29865" s="29"/>
      <c r="D29865"/>
      <c r="E29865" s="44"/>
      <c r="F29865" s="29"/>
      <c r="G29865" s="45"/>
      <c r="L29865"/>
      <c r="M29865" s="46"/>
    </row>
    <row r="29866" spans="1:13" x14ac:dyDescent="0.3">
      <c r="A29866"/>
      <c r="B29866"/>
      <c r="C29866" s="29"/>
      <c r="D29866"/>
      <c r="E29866" s="44"/>
      <c r="F29866" s="29"/>
      <c r="G29866" s="45"/>
      <c r="L29866"/>
      <c r="M29866" s="46"/>
    </row>
    <row r="29867" spans="1:13" x14ac:dyDescent="0.3">
      <c r="A29867"/>
      <c r="B29867"/>
      <c r="C29867" s="29"/>
      <c r="D29867"/>
      <c r="E29867" s="44"/>
      <c r="F29867" s="29"/>
      <c r="G29867" s="45"/>
      <c r="L29867"/>
      <c r="M29867" s="46"/>
    </row>
    <row r="29868" spans="1:13" x14ac:dyDescent="0.3">
      <c r="A29868"/>
      <c r="B29868"/>
      <c r="C29868" s="29"/>
      <c r="D29868"/>
      <c r="E29868" s="44"/>
      <c r="F29868" s="29"/>
      <c r="G29868" s="45"/>
      <c r="L29868"/>
      <c r="M29868" s="46"/>
    </row>
    <row r="29869" spans="1:13" x14ac:dyDescent="0.3">
      <c r="A29869"/>
      <c r="B29869"/>
      <c r="C29869" s="29"/>
      <c r="D29869"/>
      <c r="E29869" s="44"/>
      <c r="F29869" s="29"/>
      <c r="G29869" s="45"/>
      <c r="L29869"/>
      <c r="M29869" s="46"/>
    </row>
    <row r="29870" spans="1:13" x14ac:dyDescent="0.3">
      <c r="A29870"/>
      <c r="B29870"/>
      <c r="C29870" s="29"/>
      <c r="D29870"/>
      <c r="E29870" s="44"/>
      <c r="F29870" s="29"/>
      <c r="G29870" s="45"/>
      <c r="L29870"/>
      <c r="M29870" s="46"/>
    </row>
    <row r="29871" spans="1:13" x14ac:dyDescent="0.3">
      <c r="A29871"/>
      <c r="B29871"/>
      <c r="C29871" s="29"/>
      <c r="D29871"/>
      <c r="E29871" s="44"/>
      <c r="F29871" s="29"/>
      <c r="G29871" s="45"/>
      <c r="L29871"/>
      <c r="M29871" s="46"/>
    </row>
    <row r="29872" spans="1:13" x14ac:dyDescent="0.3">
      <c r="A29872"/>
      <c r="B29872"/>
      <c r="C29872" s="29"/>
      <c r="D29872"/>
      <c r="E29872" s="44"/>
      <c r="F29872" s="29"/>
      <c r="G29872" s="45"/>
      <c r="L29872"/>
      <c r="M29872" s="46"/>
    </row>
    <row r="29873" spans="1:13" x14ac:dyDescent="0.3">
      <c r="A29873"/>
      <c r="B29873"/>
      <c r="C29873" s="29"/>
      <c r="D29873"/>
      <c r="E29873" s="44"/>
      <c r="F29873" s="29"/>
      <c r="G29873" s="45"/>
      <c r="L29873"/>
      <c r="M29873" s="46"/>
    </row>
    <row r="29874" spans="1:13" x14ac:dyDescent="0.3">
      <c r="A29874"/>
      <c r="B29874"/>
      <c r="C29874" s="29"/>
      <c r="D29874"/>
      <c r="E29874" s="44"/>
      <c r="F29874" s="29"/>
      <c r="G29874" s="45"/>
      <c r="L29874"/>
      <c r="M29874" s="46"/>
    </row>
    <row r="29875" spans="1:13" x14ac:dyDescent="0.3">
      <c r="A29875"/>
      <c r="B29875"/>
      <c r="C29875" s="29"/>
      <c r="D29875"/>
      <c r="E29875" s="44"/>
      <c r="F29875" s="29"/>
      <c r="G29875" s="45"/>
      <c r="L29875"/>
      <c r="M29875" s="46"/>
    </row>
    <row r="29876" spans="1:13" x14ac:dyDescent="0.3">
      <c r="A29876"/>
      <c r="B29876"/>
      <c r="C29876" s="29"/>
      <c r="D29876"/>
      <c r="E29876" s="44"/>
      <c r="F29876" s="29"/>
      <c r="G29876" s="45"/>
      <c r="L29876"/>
      <c r="M29876" s="46"/>
    </row>
    <row r="29877" spans="1:13" x14ac:dyDescent="0.3">
      <c r="A29877"/>
      <c r="B29877"/>
      <c r="C29877" s="29"/>
      <c r="D29877"/>
      <c r="E29877" s="44"/>
      <c r="F29877" s="29"/>
      <c r="G29877" s="45"/>
      <c r="L29877"/>
      <c r="M29877" s="46"/>
    </row>
    <row r="29878" spans="1:13" x14ac:dyDescent="0.3">
      <c r="A29878"/>
      <c r="B29878"/>
      <c r="C29878" s="29"/>
      <c r="D29878"/>
      <c r="E29878" s="44"/>
      <c r="F29878" s="29"/>
      <c r="G29878" s="45"/>
      <c r="L29878"/>
      <c r="M29878" s="46"/>
    </row>
    <row r="29879" spans="1:13" x14ac:dyDescent="0.3">
      <c r="A29879"/>
      <c r="B29879"/>
      <c r="C29879" s="29"/>
      <c r="D29879"/>
      <c r="E29879" s="44"/>
      <c r="F29879" s="29"/>
      <c r="G29879" s="45"/>
      <c r="L29879"/>
      <c r="M29879" s="46"/>
    </row>
    <row r="29880" spans="1:13" x14ac:dyDescent="0.3">
      <c r="A29880"/>
      <c r="B29880"/>
      <c r="C29880" s="29"/>
      <c r="D29880"/>
      <c r="E29880" s="44"/>
      <c r="F29880" s="29"/>
      <c r="G29880" s="45"/>
      <c r="L29880"/>
      <c r="M29880" s="46"/>
    </row>
    <row r="29881" spans="1:13" x14ac:dyDescent="0.3">
      <c r="A29881"/>
      <c r="B29881"/>
      <c r="C29881" s="29"/>
      <c r="D29881"/>
      <c r="E29881" s="44"/>
      <c r="F29881" s="29"/>
      <c r="G29881" s="45"/>
      <c r="L29881"/>
      <c r="M29881" s="46"/>
    </row>
    <row r="29882" spans="1:13" x14ac:dyDescent="0.3">
      <c r="A29882"/>
      <c r="B29882"/>
      <c r="C29882" s="29"/>
      <c r="D29882"/>
      <c r="E29882" s="44"/>
      <c r="F29882" s="29"/>
      <c r="G29882" s="45"/>
      <c r="L29882"/>
      <c r="M29882" s="46"/>
    </row>
    <row r="29883" spans="1:13" x14ac:dyDescent="0.3">
      <c r="A29883"/>
      <c r="B29883"/>
      <c r="C29883" s="29"/>
      <c r="D29883"/>
      <c r="E29883" s="44"/>
      <c r="F29883" s="29"/>
      <c r="G29883" s="45"/>
      <c r="L29883"/>
      <c r="M29883" s="46"/>
    </row>
    <row r="29884" spans="1:13" x14ac:dyDescent="0.3">
      <c r="A29884"/>
      <c r="B29884"/>
      <c r="C29884" s="29"/>
      <c r="D29884"/>
      <c r="E29884" s="44"/>
      <c r="F29884" s="29"/>
      <c r="G29884" s="45"/>
      <c r="L29884"/>
      <c r="M29884" s="46"/>
    </row>
    <row r="29885" spans="1:13" x14ac:dyDescent="0.3">
      <c r="A29885"/>
      <c r="B29885"/>
      <c r="C29885" s="29"/>
      <c r="D29885"/>
      <c r="E29885" s="44"/>
      <c r="F29885" s="29"/>
      <c r="G29885" s="45"/>
      <c r="L29885"/>
      <c r="M29885" s="46"/>
    </row>
    <row r="29886" spans="1:13" x14ac:dyDescent="0.3">
      <c r="A29886"/>
      <c r="B29886"/>
      <c r="C29886" s="29"/>
      <c r="D29886"/>
      <c r="E29886" s="44"/>
      <c r="F29886" s="29"/>
      <c r="G29886" s="45"/>
      <c r="L29886"/>
      <c r="M29886" s="46"/>
    </row>
    <row r="29887" spans="1:13" x14ac:dyDescent="0.3">
      <c r="A29887"/>
      <c r="B29887"/>
      <c r="C29887" s="29"/>
      <c r="D29887"/>
      <c r="E29887" s="44"/>
      <c r="F29887" s="29"/>
      <c r="G29887" s="45"/>
      <c r="L29887"/>
      <c r="M29887" s="46"/>
    </row>
    <row r="29888" spans="1:13" x14ac:dyDescent="0.3">
      <c r="A29888"/>
      <c r="B29888"/>
      <c r="C29888" s="29"/>
      <c r="D29888"/>
      <c r="E29888" s="44"/>
      <c r="F29888" s="29"/>
      <c r="G29888" s="45"/>
      <c r="L29888"/>
      <c r="M29888" s="46"/>
    </row>
    <row r="29889" spans="1:13" x14ac:dyDescent="0.3">
      <c r="A29889"/>
      <c r="B29889"/>
      <c r="C29889" s="29"/>
      <c r="D29889"/>
      <c r="E29889" s="44"/>
      <c r="F29889" s="29"/>
      <c r="G29889" s="45"/>
      <c r="L29889"/>
      <c r="M29889" s="46"/>
    </row>
    <row r="29890" spans="1:13" x14ac:dyDescent="0.3">
      <c r="A29890"/>
      <c r="B29890"/>
      <c r="C29890" s="29"/>
      <c r="D29890"/>
      <c r="E29890" s="44"/>
      <c r="F29890" s="29"/>
      <c r="G29890" s="45"/>
      <c r="L29890"/>
      <c r="M29890" s="46"/>
    </row>
    <row r="29891" spans="1:13" x14ac:dyDescent="0.3">
      <c r="A29891"/>
      <c r="B29891"/>
      <c r="C29891" s="29"/>
      <c r="D29891"/>
      <c r="E29891" s="44"/>
      <c r="F29891" s="29"/>
      <c r="G29891" s="45"/>
      <c r="L29891"/>
      <c r="M29891" s="46"/>
    </row>
    <row r="29892" spans="1:13" x14ac:dyDescent="0.3">
      <c r="A29892"/>
      <c r="B29892"/>
      <c r="C29892" s="29"/>
      <c r="D29892"/>
      <c r="E29892" s="44"/>
      <c r="F29892" s="29"/>
      <c r="G29892" s="45"/>
      <c r="L29892"/>
      <c r="M29892" s="46"/>
    </row>
    <row r="29893" spans="1:13" x14ac:dyDescent="0.3">
      <c r="A29893"/>
      <c r="B29893"/>
      <c r="C29893" s="29"/>
      <c r="D29893"/>
      <c r="E29893" s="44"/>
      <c r="F29893" s="29"/>
      <c r="G29893" s="45"/>
      <c r="L29893"/>
      <c r="M29893" s="46"/>
    </row>
    <row r="29894" spans="1:13" x14ac:dyDescent="0.3">
      <c r="A29894"/>
      <c r="B29894"/>
      <c r="C29894" s="29"/>
      <c r="D29894"/>
      <c r="E29894" s="44"/>
      <c r="F29894" s="29"/>
      <c r="G29894" s="45"/>
      <c r="L29894"/>
      <c r="M29894" s="46"/>
    </row>
    <row r="29895" spans="1:13" x14ac:dyDescent="0.3">
      <c r="A29895"/>
      <c r="B29895"/>
      <c r="C29895" s="29"/>
      <c r="D29895"/>
      <c r="E29895" s="44"/>
      <c r="F29895" s="29"/>
      <c r="G29895" s="45"/>
      <c r="L29895"/>
      <c r="M29895" s="46"/>
    </row>
    <row r="29896" spans="1:13" x14ac:dyDescent="0.3">
      <c r="A29896"/>
      <c r="B29896"/>
      <c r="C29896" s="29"/>
      <c r="D29896"/>
      <c r="E29896" s="44"/>
      <c r="F29896" s="29"/>
      <c r="G29896" s="45"/>
      <c r="L29896"/>
      <c r="M29896" s="46"/>
    </row>
    <row r="29897" spans="1:13" x14ac:dyDescent="0.3">
      <c r="A29897"/>
      <c r="B29897"/>
      <c r="C29897" s="29"/>
      <c r="D29897"/>
      <c r="E29897" s="44"/>
      <c r="F29897" s="29"/>
      <c r="G29897" s="45"/>
      <c r="L29897"/>
      <c r="M29897" s="46"/>
    </row>
    <row r="29898" spans="1:13" x14ac:dyDescent="0.3">
      <c r="A29898"/>
      <c r="B29898"/>
      <c r="C29898" s="29"/>
      <c r="D29898"/>
      <c r="E29898" s="44"/>
      <c r="F29898" s="29"/>
      <c r="G29898" s="45"/>
      <c r="L29898"/>
      <c r="M29898" s="46"/>
    </row>
    <row r="29899" spans="1:13" x14ac:dyDescent="0.3">
      <c r="A29899"/>
      <c r="B29899"/>
      <c r="C29899" s="29"/>
      <c r="D29899"/>
      <c r="E29899" s="44"/>
      <c r="F29899" s="29"/>
      <c r="G29899" s="45"/>
      <c r="L29899"/>
      <c r="M29899" s="46"/>
    </row>
    <row r="29900" spans="1:13" x14ac:dyDescent="0.3">
      <c r="A29900"/>
      <c r="B29900"/>
      <c r="C29900" s="29"/>
      <c r="D29900"/>
      <c r="E29900" s="44"/>
      <c r="F29900" s="29"/>
      <c r="G29900" s="45"/>
      <c r="L29900"/>
      <c r="M29900" s="46"/>
    </row>
    <row r="29901" spans="1:13" x14ac:dyDescent="0.3">
      <c r="A29901"/>
      <c r="B29901"/>
      <c r="C29901" s="29"/>
      <c r="D29901"/>
      <c r="E29901" s="44"/>
      <c r="F29901" s="29"/>
      <c r="G29901" s="45"/>
      <c r="L29901"/>
      <c r="M29901" s="46"/>
    </row>
    <row r="29902" spans="1:13" x14ac:dyDescent="0.3">
      <c r="A29902"/>
      <c r="B29902"/>
      <c r="C29902" s="29"/>
      <c r="D29902"/>
      <c r="E29902" s="44"/>
      <c r="F29902" s="29"/>
      <c r="G29902" s="45"/>
      <c r="L29902"/>
      <c r="M29902" s="46"/>
    </row>
    <row r="29903" spans="1:13" x14ac:dyDescent="0.3">
      <c r="A29903"/>
      <c r="B29903"/>
      <c r="C29903" s="29"/>
      <c r="D29903"/>
      <c r="E29903" s="44"/>
      <c r="F29903" s="29"/>
      <c r="G29903" s="45"/>
      <c r="L29903"/>
      <c r="M29903" s="46"/>
    </row>
    <row r="29904" spans="1:13" x14ac:dyDescent="0.3">
      <c r="A29904"/>
      <c r="B29904"/>
      <c r="C29904" s="29"/>
      <c r="D29904"/>
      <c r="E29904" s="44"/>
      <c r="F29904" s="29"/>
      <c r="G29904" s="45"/>
      <c r="L29904"/>
      <c r="M29904" s="46"/>
    </row>
    <row r="29905" spans="1:13" x14ac:dyDescent="0.3">
      <c r="A29905"/>
      <c r="B29905"/>
      <c r="C29905" s="29"/>
      <c r="D29905"/>
      <c r="E29905" s="44"/>
      <c r="F29905" s="29"/>
      <c r="G29905" s="45"/>
      <c r="L29905"/>
      <c r="M29905" s="46"/>
    </row>
    <row r="29906" spans="1:13" x14ac:dyDescent="0.3">
      <c r="A29906"/>
      <c r="B29906"/>
      <c r="C29906" s="29"/>
      <c r="D29906"/>
      <c r="E29906" s="44"/>
      <c r="F29906" s="29"/>
      <c r="G29906" s="45"/>
      <c r="L29906"/>
      <c r="M29906" s="46"/>
    </row>
    <row r="29907" spans="1:13" x14ac:dyDescent="0.3">
      <c r="A29907"/>
      <c r="B29907"/>
      <c r="C29907" s="29"/>
      <c r="D29907"/>
      <c r="E29907" s="44"/>
      <c r="F29907" s="29"/>
      <c r="G29907" s="45"/>
      <c r="L29907"/>
      <c r="M29907" s="46"/>
    </row>
    <row r="29908" spans="1:13" x14ac:dyDescent="0.3">
      <c r="A29908"/>
      <c r="B29908"/>
      <c r="C29908" s="29"/>
      <c r="D29908"/>
      <c r="E29908" s="44"/>
      <c r="F29908" s="29"/>
      <c r="G29908" s="45"/>
      <c r="L29908"/>
      <c r="M29908" s="46"/>
    </row>
    <row r="29909" spans="1:13" x14ac:dyDescent="0.3">
      <c r="A29909"/>
      <c r="B29909"/>
      <c r="C29909" s="29"/>
      <c r="D29909"/>
      <c r="E29909" s="44"/>
      <c r="F29909" s="29"/>
      <c r="G29909" s="45"/>
      <c r="L29909"/>
      <c r="M29909" s="46"/>
    </row>
    <row r="29910" spans="1:13" x14ac:dyDescent="0.3">
      <c r="A29910"/>
      <c r="B29910"/>
      <c r="C29910" s="29"/>
      <c r="D29910"/>
      <c r="E29910" s="44"/>
      <c r="F29910" s="29"/>
      <c r="G29910" s="45"/>
      <c r="L29910"/>
      <c r="M29910" s="46"/>
    </row>
    <row r="29911" spans="1:13" x14ac:dyDescent="0.3">
      <c r="A29911"/>
      <c r="B29911"/>
      <c r="C29911" s="29"/>
      <c r="D29911"/>
      <c r="E29911" s="44"/>
      <c r="F29911" s="29"/>
      <c r="G29911" s="45"/>
      <c r="L29911"/>
      <c r="M29911" s="46"/>
    </row>
    <row r="29912" spans="1:13" x14ac:dyDescent="0.3">
      <c r="A29912"/>
      <c r="B29912"/>
      <c r="C29912" s="29"/>
      <c r="D29912"/>
      <c r="E29912" s="44"/>
      <c r="F29912" s="29"/>
      <c r="G29912" s="45"/>
      <c r="L29912"/>
      <c r="M29912" s="46"/>
    </row>
    <row r="29913" spans="1:13" x14ac:dyDescent="0.3">
      <c r="A29913"/>
      <c r="B29913"/>
      <c r="C29913" s="29"/>
      <c r="D29913"/>
      <c r="E29913" s="44"/>
      <c r="F29913" s="29"/>
      <c r="G29913" s="45"/>
      <c r="L29913"/>
      <c r="M29913" s="46"/>
    </row>
    <row r="29914" spans="1:13" x14ac:dyDescent="0.3">
      <c r="A29914"/>
      <c r="B29914"/>
      <c r="C29914" s="29"/>
      <c r="D29914"/>
      <c r="E29914" s="44"/>
      <c r="F29914" s="29"/>
      <c r="G29914" s="45"/>
      <c r="L29914"/>
      <c r="M29914" s="46"/>
    </row>
    <row r="29915" spans="1:13" x14ac:dyDescent="0.3">
      <c r="A29915"/>
      <c r="B29915"/>
      <c r="C29915" s="29"/>
      <c r="D29915"/>
      <c r="E29915" s="44"/>
      <c r="F29915" s="29"/>
      <c r="G29915" s="45"/>
      <c r="L29915"/>
      <c r="M29915" s="46"/>
    </row>
    <row r="29916" spans="1:13" x14ac:dyDescent="0.3">
      <c r="A29916"/>
      <c r="B29916"/>
      <c r="C29916" s="29"/>
      <c r="D29916"/>
      <c r="E29916" s="44"/>
      <c r="F29916" s="29"/>
      <c r="G29916" s="45"/>
      <c r="L29916"/>
      <c r="M29916" s="46"/>
    </row>
    <row r="29917" spans="1:13" x14ac:dyDescent="0.3">
      <c r="A29917"/>
      <c r="B29917"/>
      <c r="C29917" s="29"/>
      <c r="D29917"/>
      <c r="E29917" s="44"/>
      <c r="F29917" s="29"/>
      <c r="G29917" s="45"/>
      <c r="L29917"/>
      <c r="M29917" s="46"/>
    </row>
    <row r="29918" spans="1:13" x14ac:dyDescent="0.3">
      <c r="A29918"/>
      <c r="B29918"/>
      <c r="C29918" s="29"/>
      <c r="D29918"/>
      <c r="E29918" s="44"/>
      <c r="F29918" s="29"/>
      <c r="G29918" s="45"/>
      <c r="L29918"/>
      <c r="M29918" s="46"/>
    </row>
    <row r="29919" spans="1:13" x14ac:dyDescent="0.3">
      <c r="A29919"/>
      <c r="B29919"/>
      <c r="C29919" s="29"/>
      <c r="D29919"/>
      <c r="E29919" s="44"/>
      <c r="F29919" s="29"/>
      <c r="G29919" s="45"/>
      <c r="L29919"/>
      <c r="M29919" s="46"/>
    </row>
    <row r="29920" spans="1:13" x14ac:dyDescent="0.3">
      <c r="A29920"/>
      <c r="B29920"/>
      <c r="C29920" s="29"/>
      <c r="D29920"/>
      <c r="E29920" s="44"/>
      <c r="F29920" s="29"/>
      <c r="G29920" s="45"/>
      <c r="L29920"/>
      <c r="M29920" s="46"/>
    </row>
    <row r="29921" spans="1:13" x14ac:dyDescent="0.3">
      <c r="A29921"/>
      <c r="B29921"/>
      <c r="C29921" s="29"/>
      <c r="D29921"/>
      <c r="E29921" s="44"/>
      <c r="F29921" s="29"/>
      <c r="G29921" s="45"/>
      <c r="L29921"/>
      <c r="M29921" s="46"/>
    </row>
    <row r="29922" spans="1:13" x14ac:dyDescent="0.3">
      <c r="A29922"/>
      <c r="B29922"/>
      <c r="C29922" s="29"/>
      <c r="D29922"/>
      <c r="E29922" s="44"/>
      <c r="F29922" s="29"/>
      <c r="G29922" s="45"/>
      <c r="L29922"/>
      <c r="M29922" s="46"/>
    </row>
    <row r="29923" spans="1:13" x14ac:dyDescent="0.3">
      <c r="A29923"/>
      <c r="B29923"/>
      <c r="C29923" s="29"/>
      <c r="D29923"/>
      <c r="E29923" s="44"/>
      <c r="F29923" s="29"/>
      <c r="G29923" s="45"/>
      <c r="L29923"/>
      <c r="M29923" s="46"/>
    </row>
    <row r="29924" spans="1:13" x14ac:dyDescent="0.3">
      <c r="A29924"/>
      <c r="B29924"/>
      <c r="C29924" s="29"/>
      <c r="D29924"/>
      <c r="E29924" s="44"/>
      <c r="F29924" s="29"/>
      <c r="G29924" s="45"/>
      <c r="L29924"/>
      <c r="M29924" s="46"/>
    </row>
    <row r="29925" spans="1:13" x14ac:dyDescent="0.3">
      <c r="A29925"/>
      <c r="B29925"/>
      <c r="C29925" s="29"/>
      <c r="D29925"/>
      <c r="E29925" s="44"/>
      <c r="F29925" s="29"/>
      <c r="G29925" s="45"/>
      <c r="L29925"/>
      <c r="M29925" s="46"/>
    </row>
    <row r="29926" spans="1:13" x14ac:dyDescent="0.3">
      <c r="A29926"/>
      <c r="B29926"/>
      <c r="C29926" s="29"/>
      <c r="D29926"/>
      <c r="E29926" s="44"/>
      <c r="F29926" s="29"/>
      <c r="G29926" s="45"/>
      <c r="L29926"/>
      <c r="M29926" s="46"/>
    </row>
    <row r="29927" spans="1:13" x14ac:dyDescent="0.3">
      <c r="A29927"/>
      <c r="B29927"/>
      <c r="C29927" s="29"/>
      <c r="D29927"/>
      <c r="E29927" s="44"/>
      <c r="F29927" s="29"/>
      <c r="G29927" s="45"/>
      <c r="L29927"/>
      <c r="M29927" s="46"/>
    </row>
    <row r="29928" spans="1:13" x14ac:dyDescent="0.3">
      <c r="A29928"/>
      <c r="B29928"/>
      <c r="C29928" s="29"/>
      <c r="D29928"/>
      <c r="E29928" s="44"/>
      <c r="F29928" s="29"/>
      <c r="G29928" s="45"/>
      <c r="L29928"/>
      <c r="M29928" s="46"/>
    </row>
    <row r="29929" spans="1:13" x14ac:dyDescent="0.3">
      <c r="A29929"/>
      <c r="B29929"/>
      <c r="C29929" s="29"/>
      <c r="D29929"/>
      <c r="E29929" s="44"/>
      <c r="F29929" s="29"/>
      <c r="G29929" s="45"/>
      <c r="L29929"/>
      <c r="M29929" s="46"/>
    </row>
    <row r="29930" spans="1:13" x14ac:dyDescent="0.3">
      <c r="A29930"/>
      <c r="B29930"/>
      <c r="C29930" s="29"/>
      <c r="D29930"/>
      <c r="E29930" s="44"/>
      <c r="F29930" s="29"/>
      <c r="G29930" s="45"/>
      <c r="L29930"/>
      <c r="M29930" s="46"/>
    </row>
    <row r="29931" spans="1:13" x14ac:dyDescent="0.3">
      <c r="A29931"/>
      <c r="B29931"/>
      <c r="C29931" s="29"/>
      <c r="D29931"/>
      <c r="E29931" s="44"/>
      <c r="F29931" s="29"/>
      <c r="G29931" s="45"/>
      <c r="L29931"/>
      <c r="M29931" s="46"/>
    </row>
    <row r="29932" spans="1:13" x14ac:dyDescent="0.3">
      <c r="A29932"/>
      <c r="B29932"/>
      <c r="C29932" s="29"/>
      <c r="D29932"/>
      <c r="E29932" s="44"/>
      <c r="F29932" s="29"/>
      <c r="G29932" s="45"/>
      <c r="L29932"/>
      <c r="M29932" s="46"/>
    </row>
    <row r="29933" spans="1:13" x14ac:dyDescent="0.3">
      <c r="A29933"/>
      <c r="B29933"/>
      <c r="C29933" s="29"/>
      <c r="D29933"/>
      <c r="E29933" s="44"/>
      <c r="F29933" s="29"/>
      <c r="G29933" s="45"/>
      <c r="L29933"/>
      <c r="M29933" s="46"/>
    </row>
    <row r="29934" spans="1:13" x14ac:dyDescent="0.3">
      <c r="A29934"/>
      <c r="B29934"/>
      <c r="C29934" s="29"/>
      <c r="D29934"/>
      <c r="E29934" s="44"/>
      <c r="F29934" s="29"/>
      <c r="G29934" s="45"/>
      <c r="L29934"/>
      <c r="M29934" s="46"/>
    </row>
    <row r="29935" spans="1:13" x14ac:dyDescent="0.3">
      <c r="A29935"/>
      <c r="B29935"/>
      <c r="C29935" s="29"/>
      <c r="D29935"/>
      <c r="E29935" s="44"/>
      <c r="F29935" s="29"/>
      <c r="G29935" s="45"/>
      <c r="L29935"/>
      <c r="M29935" s="46"/>
    </row>
    <row r="29936" spans="1:13" x14ac:dyDescent="0.3">
      <c r="A29936"/>
      <c r="B29936"/>
      <c r="C29936" s="29"/>
      <c r="D29936"/>
      <c r="E29936" s="44"/>
      <c r="F29936" s="29"/>
      <c r="G29936" s="45"/>
      <c r="L29936"/>
      <c r="M29936" s="46"/>
    </row>
    <row r="29937" spans="1:13" x14ac:dyDescent="0.3">
      <c r="A29937"/>
      <c r="B29937"/>
      <c r="C29937" s="29"/>
      <c r="D29937"/>
      <c r="E29937" s="44"/>
      <c r="F29937" s="29"/>
      <c r="G29937" s="45"/>
      <c r="L29937"/>
      <c r="M29937" s="46"/>
    </row>
    <row r="29938" spans="1:13" x14ac:dyDescent="0.3">
      <c r="A29938"/>
      <c r="B29938"/>
      <c r="C29938" s="29"/>
      <c r="D29938"/>
      <c r="E29938" s="44"/>
      <c r="F29938" s="29"/>
      <c r="G29938" s="45"/>
      <c r="L29938"/>
      <c r="M29938" s="46"/>
    </row>
    <row r="29939" spans="1:13" x14ac:dyDescent="0.3">
      <c r="A29939"/>
      <c r="B29939"/>
      <c r="C29939" s="29"/>
      <c r="D29939"/>
      <c r="E29939" s="44"/>
      <c r="F29939" s="29"/>
      <c r="G29939" s="45"/>
      <c r="L29939"/>
      <c r="M29939" s="46"/>
    </row>
    <row r="29940" spans="1:13" x14ac:dyDescent="0.3">
      <c r="A29940"/>
      <c r="B29940"/>
      <c r="C29940" s="29"/>
      <c r="D29940"/>
      <c r="E29940" s="44"/>
      <c r="F29940" s="29"/>
      <c r="G29940" s="45"/>
      <c r="L29940"/>
      <c r="M29940" s="46"/>
    </row>
    <row r="29941" spans="1:13" x14ac:dyDescent="0.3">
      <c r="A29941"/>
      <c r="B29941"/>
      <c r="C29941" s="29"/>
      <c r="D29941"/>
      <c r="E29941" s="44"/>
      <c r="F29941" s="29"/>
      <c r="G29941" s="45"/>
      <c r="L29941"/>
      <c r="M29941" s="46"/>
    </row>
    <row r="29942" spans="1:13" x14ac:dyDescent="0.3">
      <c r="A29942"/>
      <c r="B29942"/>
      <c r="C29942" s="29"/>
      <c r="D29942"/>
      <c r="E29942" s="44"/>
      <c r="F29942" s="29"/>
      <c r="G29942" s="45"/>
      <c r="L29942"/>
      <c r="M29942" s="46"/>
    </row>
    <row r="29943" spans="1:13" x14ac:dyDescent="0.3">
      <c r="A29943"/>
      <c r="B29943"/>
      <c r="C29943" s="29"/>
      <c r="D29943"/>
      <c r="E29943" s="44"/>
      <c r="F29943" s="29"/>
      <c r="G29943" s="45"/>
      <c r="L29943"/>
      <c r="M29943" s="46"/>
    </row>
    <row r="29944" spans="1:13" x14ac:dyDescent="0.3">
      <c r="A29944"/>
      <c r="B29944"/>
      <c r="C29944" s="29"/>
      <c r="D29944"/>
      <c r="E29944" s="44"/>
      <c r="F29944" s="29"/>
      <c r="G29944" s="45"/>
      <c r="L29944"/>
      <c r="M29944" s="46"/>
    </row>
    <row r="29945" spans="1:13" x14ac:dyDescent="0.3">
      <c r="A29945"/>
      <c r="B29945"/>
      <c r="C29945" s="29"/>
      <c r="D29945"/>
      <c r="E29945" s="44"/>
      <c r="F29945" s="29"/>
      <c r="G29945" s="45"/>
      <c r="L29945"/>
      <c r="M29945" s="46"/>
    </row>
    <row r="29946" spans="1:13" x14ac:dyDescent="0.3">
      <c r="A29946"/>
      <c r="B29946"/>
      <c r="C29946" s="29"/>
      <c r="D29946"/>
      <c r="E29946" s="44"/>
      <c r="F29946" s="29"/>
      <c r="G29946" s="45"/>
      <c r="L29946"/>
      <c r="M29946" s="46"/>
    </row>
    <row r="29947" spans="1:13" x14ac:dyDescent="0.3">
      <c r="A29947"/>
      <c r="B29947"/>
      <c r="C29947" s="29"/>
      <c r="D29947"/>
      <c r="E29947" s="44"/>
      <c r="F29947" s="29"/>
      <c r="G29947" s="45"/>
      <c r="L29947"/>
      <c r="M29947" s="46"/>
    </row>
    <row r="29948" spans="1:13" x14ac:dyDescent="0.3">
      <c r="A29948"/>
      <c r="B29948"/>
      <c r="C29948" s="29"/>
      <c r="D29948"/>
      <c r="E29948" s="44"/>
      <c r="F29948" s="29"/>
      <c r="G29948" s="45"/>
      <c r="L29948"/>
      <c r="M29948" s="46"/>
    </row>
    <row r="29949" spans="1:13" x14ac:dyDescent="0.3">
      <c r="A29949"/>
      <c r="B29949"/>
      <c r="C29949" s="29"/>
      <c r="D29949"/>
      <c r="E29949" s="44"/>
      <c r="F29949" s="29"/>
      <c r="G29949" s="45"/>
      <c r="L29949"/>
      <c r="M29949" s="46"/>
    </row>
    <row r="29950" spans="1:13" x14ac:dyDescent="0.3">
      <c r="A29950"/>
      <c r="B29950"/>
      <c r="C29950" s="29"/>
      <c r="D29950"/>
      <c r="E29950" s="44"/>
      <c r="F29950" s="29"/>
      <c r="G29950" s="45"/>
      <c r="L29950"/>
      <c r="M29950" s="46"/>
    </row>
    <row r="29951" spans="1:13" x14ac:dyDescent="0.3">
      <c r="A29951"/>
      <c r="B29951"/>
      <c r="C29951" s="29"/>
      <c r="D29951"/>
      <c r="E29951" s="44"/>
      <c r="F29951" s="29"/>
      <c r="G29951" s="45"/>
      <c r="L29951"/>
      <c r="M29951" s="46"/>
    </row>
    <row r="29952" spans="1:13" x14ac:dyDescent="0.3">
      <c r="A29952"/>
      <c r="B29952"/>
      <c r="C29952" s="29"/>
      <c r="D29952"/>
      <c r="E29952" s="44"/>
      <c r="F29952" s="29"/>
      <c r="G29952" s="45"/>
      <c r="L29952"/>
      <c r="M29952" s="46"/>
    </row>
    <row r="29953" spans="1:13" x14ac:dyDescent="0.3">
      <c r="A29953"/>
      <c r="B29953"/>
      <c r="C29953" s="29"/>
      <c r="D29953"/>
      <c r="E29953" s="44"/>
      <c r="F29953" s="29"/>
      <c r="G29953" s="45"/>
      <c r="L29953"/>
      <c r="M29953" s="46"/>
    </row>
    <row r="29954" spans="1:13" x14ac:dyDescent="0.3">
      <c r="A29954"/>
      <c r="B29954"/>
      <c r="C29954" s="29"/>
      <c r="D29954"/>
      <c r="E29954" s="44"/>
      <c r="F29954" s="29"/>
      <c r="G29954" s="45"/>
      <c r="L29954"/>
      <c r="M29954" s="46"/>
    </row>
    <row r="29955" spans="1:13" x14ac:dyDescent="0.3">
      <c r="A29955"/>
      <c r="B29955"/>
      <c r="C29955" s="29"/>
      <c r="D29955"/>
      <c r="E29955" s="44"/>
      <c r="F29955" s="29"/>
      <c r="G29955" s="45"/>
      <c r="L29955"/>
      <c r="M29955" s="46"/>
    </row>
    <row r="29956" spans="1:13" x14ac:dyDescent="0.3">
      <c r="A29956"/>
      <c r="B29956"/>
      <c r="C29956" s="29"/>
      <c r="D29956"/>
      <c r="E29956" s="44"/>
      <c r="F29956" s="29"/>
      <c r="G29956" s="45"/>
      <c r="L29956"/>
      <c r="M29956" s="46"/>
    </row>
    <row r="29957" spans="1:13" x14ac:dyDescent="0.3">
      <c r="A29957"/>
      <c r="B29957"/>
      <c r="C29957" s="29"/>
      <c r="D29957"/>
      <c r="E29957" s="44"/>
      <c r="F29957" s="29"/>
      <c r="G29957" s="45"/>
      <c r="L29957"/>
      <c r="M29957" s="46"/>
    </row>
    <row r="29958" spans="1:13" x14ac:dyDescent="0.3">
      <c r="A29958"/>
      <c r="B29958"/>
      <c r="C29958" s="29"/>
      <c r="D29958"/>
      <c r="E29958" s="44"/>
      <c r="F29958" s="29"/>
      <c r="G29958" s="45"/>
      <c r="L29958"/>
      <c r="M29958" s="46"/>
    </row>
    <row r="29959" spans="1:13" x14ac:dyDescent="0.3">
      <c r="A29959"/>
      <c r="B29959"/>
      <c r="C29959" s="29"/>
      <c r="D29959"/>
      <c r="E29959" s="44"/>
      <c r="F29959" s="29"/>
      <c r="G29959" s="45"/>
      <c r="L29959"/>
      <c r="M29959" s="46"/>
    </row>
    <row r="29960" spans="1:13" x14ac:dyDescent="0.3">
      <c r="A29960"/>
      <c r="B29960"/>
      <c r="C29960" s="29"/>
      <c r="D29960"/>
      <c r="E29960" s="44"/>
      <c r="F29960" s="29"/>
      <c r="G29960" s="45"/>
      <c r="L29960"/>
      <c r="M29960" s="46"/>
    </row>
    <row r="29961" spans="1:13" x14ac:dyDescent="0.3">
      <c r="A29961"/>
      <c r="B29961"/>
      <c r="C29961" s="29"/>
      <c r="D29961"/>
      <c r="E29961" s="44"/>
      <c r="F29961" s="29"/>
      <c r="G29961" s="45"/>
      <c r="L29961"/>
      <c r="M29961" s="46"/>
    </row>
    <row r="29962" spans="1:13" x14ac:dyDescent="0.3">
      <c r="A29962"/>
      <c r="B29962"/>
      <c r="C29962" s="29"/>
      <c r="D29962"/>
      <c r="E29962" s="44"/>
      <c r="F29962" s="29"/>
      <c r="G29962" s="45"/>
      <c r="L29962"/>
      <c r="M29962" s="46"/>
    </row>
    <row r="29963" spans="1:13" x14ac:dyDescent="0.3">
      <c r="A29963"/>
      <c r="B29963"/>
      <c r="C29963" s="29"/>
      <c r="D29963"/>
      <c r="E29963" s="44"/>
      <c r="F29963" s="29"/>
      <c r="G29963" s="45"/>
      <c r="L29963"/>
      <c r="M29963" s="46"/>
    </row>
    <row r="29964" spans="1:13" x14ac:dyDescent="0.3">
      <c r="A29964"/>
      <c r="B29964"/>
      <c r="C29964" s="29"/>
      <c r="D29964"/>
      <c r="E29964" s="44"/>
      <c r="F29964" s="29"/>
      <c r="G29964" s="45"/>
      <c r="L29964"/>
      <c r="M29964" s="46"/>
    </row>
    <row r="29965" spans="1:13" x14ac:dyDescent="0.3">
      <c r="A29965"/>
      <c r="B29965"/>
      <c r="C29965" s="29"/>
      <c r="D29965"/>
      <c r="E29965" s="44"/>
      <c r="F29965" s="29"/>
      <c r="G29965" s="45"/>
      <c r="L29965"/>
      <c r="M29965" s="46"/>
    </row>
    <row r="29966" spans="1:13" x14ac:dyDescent="0.3">
      <c r="A29966"/>
      <c r="B29966"/>
      <c r="C29966" s="29"/>
      <c r="D29966"/>
      <c r="E29966" s="44"/>
      <c r="F29966" s="29"/>
      <c r="G29966" s="45"/>
      <c r="L29966"/>
      <c r="M29966" s="46"/>
    </row>
    <row r="29967" spans="1:13" x14ac:dyDescent="0.3">
      <c r="A29967"/>
      <c r="B29967"/>
      <c r="C29967" s="29"/>
      <c r="D29967"/>
      <c r="E29967" s="44"/>
      <c r="F29967" s="29"/>
      <c r="G29967" s="45"/>
      <c r="L29967"/>
      <c r="M29967" s="46"/>
    </row>
    <row r="29968" spans="1:13" x14ac:dyDescent="0.3">
      <c r="A29968"/>
      <c r="B29968"/>
      <c r="C29968" s="29"/>
      <c r="D29968"/>
      <c r="E29968" s="44"/>
      <c r="F29968" s="29"/>
      <c r="G29968" s="45"/>
      <c r="L29968"/>
      <c r="M29968" s="46"/>
    </row>
    <row r="29969" spans="1:13" x14ac:dyDescent="0.3">
      <c r="A29969"/>
      <c r="B29969"/>
      <c r="C29969" s="29"/>
      <c r="D29969"/>
      <c r="E29969" s="44"/>
      <c r="F29969" s="29"/>
      <c r="G29969" s="45"/>
      <c r="L29969"/>
      <c r="M29969" s="46"/>
    </row>
    <row r="29970" spans="1:13" x14ac:dyDescent="0.3">
      <c r="A29970"/>
      <c r="B29970"/>
      <c r="C29970" s="29"/>
      <c r="D29970"/>
      <c r="E29970" s="44"/>
      <c r="F29970" s="29"/>
      <c r="G29970" s="45"/>
      <c r="L29970"/>
      <c r="M29970" s="46"/>
    </row>
    <row r="29971" spans="1:13" x14ac:dyDescent="0.3">
      <c r="A29971"/>
      <c r="B29971"/>
      <c r="C29971" s="29"/>
      <c r="D29971"/>
      <c r="E29971" s="44"/>
      <c r="F29971" s="29"/>
      <c r="G29971" s="45"/>
      <c r="L29971"/>
      <c r="M29971" s="46"/>
    </row>
    <row r="29972" spans="1:13" x14ac:dyDescent="0.3">
      <c r="A29972"/>
      <c r="B29972"/>
      <c r="C29972" s="29"/>
      <c r="D29972"/>
      <c r="E29972" s="44"/>
      <c r="F29972" s="29"/>
      <c r="G29972" s="45"/>
      <c r="L29972"/>
      <c r="M29972" s="46"/>
    </row>
    <row r="29973" spans="1:13" x14ac:dyDescent="0.3">
      <c r="A29973"/>
      <c r="B29973"/>
      <c r="C29973" s="29"/>
      <c r="D29973"/>
      <c r="E29973" s="44"/>
      <c r="F29973" s="29"/>
      <c r="G29973" s="45"/>
      <c r="L29973"/>
      <c r="M29973" s="46"/>
    </row>
    <row r="29974" spans="1:13" x14ac:dyDescent="0.3">
      <c r="A29974"/>
      <c r="B29974"/>
      <c r="C29974" s="29"/>
      <c r="D29974"/>
      <c r="E29974" s="44"/>
      <c r="F29974" s="29"/>
      <c r="G29974" s="45"/>
      <c r="L29974"/>
      <c r="M29974" s="46"/>
    </row>
    <row r="29975" spans="1:13" x14ac:dyDescent="0.3">
      <c r="A29975"/>
      <c r="B29975"/>
      <c r="C29975" s="29"/>
      <c r="D29975"/>
      <c r="E29975" s="44"/>
      <c r="F29975" s="29"/>
      <c r="G29975" s="45"/>
      <c r="L29975"/>
      <c r="M29975" s="46"/>
    </row>
    <row r="29976" spans="1:13" x14ac:dyDescent="0.3">
      <c r="A29976"/>
      <c r="B29976"/>
      <c r="C29976" s="29"/>
      <c r="D29976"/>
      <c r="E29976" s="44"/>
      <c r="F29976" s="29"/>
      <c r="G29976" s="45"/>
      <c r="L29976"/>
      <c r="M29976" s="46"/>
    </row>
    <row r="29977" spans="1:13" x14ac:dyDescent="0.3">
      <c r="A29977"/>
      <c r="B29977"/>
      <c r="C29977" s="29"/>
      <c r="D29977"/>
      <c r="E29977" s="44"/>
      <c r="F29977" s="29"/>
      <c r="G29977" s="45"/>
      <c r="L29977"/>
      <c r="M29977" s="46"/>
    </row>
    <row r="29978" spans="1:13" x14ac:dyDescent="0.3">
      <c r="A29978"/>
      <c r="B29978"/>
      <c r="C29978" s="29"/>
      <c r="D29978"/>
      <c r="E29978" s="44"/>
      <c r="F29978" s="29"/>
      <c r="G29978" s="45"/>
      <c r="L29978"/>
      <c r="M29978" s="46"/>
    </row>
    <row r="29979" spans="1:13" x14ac:dyDescent="0.3">
      <c r="A29979"/>
      <c r="B29979"/>
      <c r="C29979" s="29"/>
      <c r="D29979"/>
      <c r="E29979" s="44"/>
      <c r="F29979" s="29"/>
      <c r="G29979" s="45"/>
      <c r="L29979"/>
      <c r="M29979" s="46"/>
    </row>
    <row r="29980" spans="1:13" x14ac:dyDescent="0.3">
      <c r="A29980"/>
      <c r="B29980"/>
      <c r="C29980" s="29"/>
      <c r="D29980"/>
      <c r="E29980" s="44"/>
      <c r="F29980" s="29"/>
      <c r="G29980" s="45"/>
      <c r="L29980"/>
      <c r="M29980" s="46"/>
    </row>
    <row r="29981" spans="1:13" x14ac:dyDescent="0.3">
      <c r="A29981"/>
      <c r="B29981"/>
      <c r="C29981" s="29"/>
      <c r="D29981"/>
      <c r="E29981" s="44"/>
      <c r="F29981" s="29"/>
      <c r="G29981" s="45"/>
      <c r="L29981"/>
      <c r="M29981" s="46"/>
    </row>
    <row r="29982" spans="1:13" x14ac:dyDescent="0.3">
      <c r="A29982"/>
      <c r="B29982"/>
      <c r="C29982" s="29"/>
      <c r="D29982"/>
      <c r="E29982" s="44"/>
      <c r="F29982" s="29"/>
      <c r="G29982" s="45"/>
      <c r="L29982"/>
      <c r="M29982" s="46"/>
    </row>
    <row r="29983" spans="1:13" x14ac:dyDescent="0.3">
      <c r="A29983"/>
      <c r="B29983"/>
      <c r="C29983" s="29"/>
      <c r="D29983"/>
      <c r="E29983" s="44"/>
      <c r="F29983" s="29"/>
      <c r="G29983" s="45"/>
      <c r="L29983"/>
      <c r="M29983" s="46"/>
    </row>
    <row r="29984" spans="1:13" x14ac:dyDescent="0.3">
      <c r="A29984"/>
      <c r="B29984"/>
      <c r="C29984" s="29"/>
      <c r="D29984"/>
      <c r="E29984" s="44"/>
      <c r="F29984" s="29"/>
      <c r="G29984" s="45"/>
      <c r="L29984"/>
      <c r="M29984" s="46"/>
    </row>
    <row r="29985" spans="1:13" x14ac:dyDescent="0.3">
      <c r="A29985"/>
      <c r="B29985"/>
      <c r="C29985" s="29"/>
      <c r="D29985"/>
      <c r="E29985" s="44"/>
      <c r="F29985" s="29"/>
      <c r="G29985" s="45"/>
      <c r="L29985"/>
      <c r="M29985" s="46"/>
    </row>
    <row r="29986" spans="1:13" x14ac:dyDescent="0.3">
      <c r="A29986"/>
      <c r="B29986"/>
      <c r="C29986" s="29"/>
      <c r="D29986"/>
      <c r="E29986" s="44"/>
      <c r="F29986" s="29"/>
      <c r="G29986" s="45"/>
      <c r="L29986"/>
      <c r="M29986" s="46"/>
    </row>
    <row r="29987" spans="1:13" x14ac:dyDescent="0.3">
      <c r="A29987"/>
      <c r="B29987"/>
      <c r="C29987" s="29"/>
      <c r="D29987"/>
      <c r="E29987" s="44"/>
      <c r="F29987" s="29"/>
      <c r="G29987" s="45"/>
      <c r="L29987"/>
      <c r="M29987" s="46"/>
    </row>
    <row r="29988" spans="1:13" x14ac:dyDescent="0.3">
      <c r="A29988"/>
      <c r="B29988"/>
      <c r="C29988" s="29"/>
      <c r="D29988"/>
      <c r="E29988" s="44"/>
      <c r="F29988" s="29"/>
      <c r="G29988" s="45"/>
      <c r="L29988"/>
      <c r="M29988" s="46"/>
    </row>
    <row r="29989" spans="1:13" x14ac:dyDescent="0.3">
      <c r="A29989"/>
      <c r="B29989"/>
      <c r="C29989" s="29"/>
      <c r="D29989"/>
      <c r="E29989" s="44"/>
      <c r="F29989" s="29"/>
      <c r="G29989" s="45"/>
      <c r="L29989"/>
      <c r="M29989" s="46"/>
    </row>
    <row r="29990" spans="1:13" x14ac:dyDescent="0.3">
      <c r="A29990"/>
      <c r="B29990"/>
      <c r="C29990" s="29"/>
      <c r="D29990"/>
      <c r="E29990" s="44"/>
      <c r="F29990" s="29"/>
      <c r="G29990" s="45"/>
      <c r="L29990"/>
      <c r="M29990" s="46"/>
    </row>
    <row r="29991" spans="1:13" x14ac:dyDescent="0.3">
      <c r="A29991"/>
      <c r="B29991"/>
      <c r="C29991" s="29"/>
      <c r="D29991"/>
      <c r="E29991" s="44"/>
      <c r="F29991" s="29"/>
      <c r="G29991" s="45"/>
      <c r="L29991"/>
      <c r="M29991" s="46"/>
    </row>
    <row r="29992" spans="1:13" x14ac:dyDescent="0.3">
      <c r="A29992"/>
      <c r="B29992"/>
      <c r="C29992" s="29"/>
      <c r="D29992"/>
      <c r="E29992" s="44"/>
      <c r="F29992" s="29"/>
      <c r="G29992" s="45"/>
      <c r="L29992"/>
      <c r="M29992" s="46"/>
    </row>
    <row r="29993" spans="1:13" x14ac:dyDescent="0.3">
      <c r="A29993"/>
      <c r="B29993"/>
      <c r="C29993" s="29"/>
      <c r="D29993"/>
      <c r="E29993" s="44"/>
      <c r="F29993" s="29"/>
      <c r="G29993" s="45"/>
      <c r="L29993"/>
      <c r="M29993" s="46"/>
    </row>
    <row r="29994" spans="1:13" x14ac:dyDescent="0.3">
      <c r="A29994"/>
      <c r="B29994"/>
      <c r="C29994" s="29"/>
      <c r="D29994"/>
      <c r="E29994" s="44"/>
      <c r="F29994" s="29"/>
      <c r="G29994" s="45"/>
      <c r="L29994"/>
      <c r="M29994" s="46"/>
    </row>
    <row r="29995" spans="1:13" x14ac:dyDescent="0.3">
      <c r="A29995"/>
      <c r="B29995"/>
      <c r="C29995" s="29"/>
      <c r="D29995"/>
      <c r="E29995" s="44"/>
      <c r="F29995" s="29"/>
      <c r="G29995" s="45"/>
      <c r="L29995"/>
      <c r="M29995" s="46"/>
    </row>
    <row r="29996" spans="1:13" x14ac:dyDescent="0.3">
      <c r="A29996"/>
      <c r="B29996"/>
      <c r="C29996" s="29"/>
      <c r="D29996"/>
      <c r="E29996" s="44"/>
      <c r="F29996" s="29"/>
      <c r="G29996" s="45"/>
      <c r="L29996"/>
      <c r="M29996" s="46"/>
    </row>
    <row r="29997" spans="1:13" x14ac:dyDescent="0.3">
      <c r="A29997"/>
      <c r="B29997"/>
      <c r="C29997" s="29"/>
      <c r="D29997"/>
      <c r="E29997" s="44"/>
      <c r="F29997" s="29"/>
      <c r="G29997" s="45"/>
      <c r="L29997"/>
      <c r="M29997" s="46"/>
    </row>
    <row r="29998" spans="1:13" x14ac:dyDescent="0.3">
      <c r="A29998"/>
      <c r="B29998"/>
      <c r="C29998" s="29"/>
      <c r="D29998"/>
      <c r="E29998" s="44"/>
      <c r="F29998" s="29"/>
      <c r="G29998" s="45"/>
      <c r="L29998"/>
      <c r="M29998" s="46"/>
    </row>
    <row r="29999" spans="1:13" x14ac:dyDescent="0.3">
      <c r="A29999"/>
      <c r="B29999"/>
      <c r="C29999" s="29"/>
      <c r="D29999"/>
      <c r="E29999" s="44"/>
      <c r="F29999" s="29"/>
      <c r="G29999" s="45"/>
      <c r="L29999"/>
      <c r="M29999" s="46"/>
    </row>
    <row r="30000" spans="1:13" x14ac:dyDescent="0.3">
      <c r="A30000"/>
      <c r="B30000"/>
      <c r="C30000" s="29"/>
      <c r="D30000"/>
      <c r="E30000" s="44"/>
      <c r="F30000" s="29"/>
      <c r="G30000" s="45"/>
      <c r="L30000"/>
      <c r="M30000" s="46"/>
    </row>
    <row r="30001" spans="1:13" x14ac:dyDescent="0.3">
      <c r="A30001"/>
      <c r="B30001"/>
      <c r="C30001" s="29"/>
      <c r="D30001"/>
      <c r="E30001" s="44"/>
      <c r="F30001" s="29"/>
      <c r="G30001" s="45"/>
      <c r="L30001"/>
      <c r="M30001" s="46"/>
    </row>
    <row r="30002" spans="1:13" x14ac:dyDescent="0.3">
      <c r="A30002"/>
      <c r="B30002"/>
      <c r="C30002" s="29"/>
      <c r="D30002"/>
      <c r="E30002" s="44"/>
      <c r="F30002" s="29"/>
      <c r="G30002" s="45"/>
      <c r="L30002"/>
      <c r="M30002" s="46"/>
    </row>
    <row r="30003" spans="1:13" x14ac:dyDescent="0.3">
      <c r="A30003"/>
      <c r="B30003"/>
      <c r="C30003" s="29"/>
      <c r="D30003"/>
      <c r="E30003" s="44"/>
      <c r="F30003" s="29"/>
      <c r="G30003" s="45"/>
      <c r="L30003"/>
      <c r="M30003" s="46"/>
    </row>
    <row r="30004" spans="1:13" x14ac:dyDescent="0.3">
      <c r="A30004"/>
      <c r="B30004"/>
      <c r="C30004" s="29"/>
      <c r="D30004"/>
      <c r="E30004" s="44"/>
      <c r="F30004" s="29"/>
      <c r="G30004" s="45"/>
      <c r="L30004"/>
      <c r="M30004" s="46"/>
    </row>
    <row r="30005" spans="1:13" x14ac:dyDescent="0.3">
      <c r="A30005"/>
      <c r="B30005"/>
      <c r="C30005" s="29"/>
      <c r="D30005"/>
      <c r="E30005" s="44"/>
      <c r="F30005" s="29"/>
      <c r="G30005" s="45"/>
      <c r="L30005"/>
      <c r="M30005" s="46"/>
    </row>
    <row r="30006" spans="1:13" x14ac:dyDescent="0.3">
      <c r="A30006"/>
      <c r="B30006"/>
      <c r="C30006" s="29"/>
      <c r="D30006"/>
      <c r="E30006" s="44"/>
      <c r="F30006" s="29"/>
      <c r="G30006" s="45"/>
      <c r="L30006"/>
      <c r="M30006" s="46"/>
    </row>
    <row r="30007" spans="1:13" x14ac:dyDescent="0.3">
      <c r="A30007"/>
      <c r="B30007"/>
      <c r="C30007" s="29"/>
      <c r="D30007"/>
      <c r="E30007" s="44"/>
      <c r="F30007" s="29"/>
      <c r="G30007" s="45"/>
      <c r="L30007"/>
      <c r="M30007" s="46"/>
    </row>
    <row r="30008" spans="1:13" x14ac:dyDescent="0.3">
      <c r="A30008"/>
      <c r="B30008"/>
      <c r="C30008" s="29"/>
      <c r="D30008"/>
      <c r="E30008" s="44"/>
      <c r="F30008" s="29"/>
      <c r="G30008" s="45"/>
      <c r="L30008"/>
      <c r="M30008" s="46"/>
    </row>
    <row r="30009" spans="1:13" x14ac:dyDescent="0.3">
      <c r="A30009"/>
      <c r="B30009"/>
      <c r="C30009" s="29"/>
      <c r="D30009"/>
      <c r="E30009" s="44"/>
      <c r="F30009" s="29"/>
      <c r="G30009" s="45"/>
      <c r="L30009"/>
      <c r="M30009" s="46"/>
    </row>
    <row r="30010" spans="1:13" x14ac:dyDescent="0.3">
      <c r="A30010"/>
      <c r="B30010"/>
      <c r="C30010" s="29"/>
      <c r="D30010"/>
      <c r="E30010" s="44"/>
      <c r="F30010" s="29"/>
      <c r="G30010" s="45"/>
      <c r="L30010"/>
      <c r="M30010" s="46"/>
    </row>
    <row r="30011" spans="1:13" x14ac:dyDescent="0.3">
      <c r="A30011"/>
      <c r="B30011"/>
      <c r="C30011" s="29"/>
      <c r="D30011"/>
      <c r="E30011" s="44"/>
      <c r="F30011" s="29"/>
      <c r="G30011" s="45"/>
      <c r="L30011"/>
      <c r="M30011" s="46"/>
    </row>
    <row r="30012" spans="1:13" x14ac:dyDescent="0.3">
      <c r="A30012"/>
      <c r="B30012"/>
      <c r="C30012" s="29"/>
      <c r="D30012"/>
      <c r="E30012" s="44"/>
      <c r="F30012" s="29"/>
      <c r="G30012" s="45"/>
      <c r="L30012"/>
      <c r="M30012" s="46"/>
    </row>
    <row r="30013" spans="1:13" x14ac:dyDescent="0.3">
      <c r="A30013"/>
      <c r="B30013"/>
      <c r="C30013" s="29"/>
      <c r="D30013"/>
      <c r="E30013" s="44"/>
      <c r="F30013" s="29"/>
      <c r="G30013" s="45"/>
      <c r="L30013"/>
      <c r="M30013" s="46"/>
    </row>
    <row r="30014" spans="1:13" x14ac:dyDescent="0.3">
      <c r="A30014"/>
      <c r="B30014"/>
      <c r="C30014" s="29"/>
      <c r="D30014"/>
      <c r="E30014" s="44"/>
      <c r="F30014" s="29"/>
      <c r="G30014" s="45"/>
      <c r="L30014"/>
      <c r="M30014" s="46"/>
    </row>
    <row r="30015" spans="1:13" x14ac:dyDescent="0.3">
      <c r="A30015"/>
      <c r="B30015"/>
      <c r="C30015" s="29"/>
      <c r="D30015"/>
      <c r="E30015" s="44"/>
      <c r="F30015" s="29"/>
      <c r="G30015" s="45"/>
      <c r="L30015"/>
      <c r="M30015" s="46"/>
    </row>
    <row r="30016" spans="1:13" x14ac:dyDescent="0.3">
      <c r="A30016"/>
      <c r="B30016"/>
      <c r="C30016" s="29"/>
      <c r="D30016"/>
      <c r="E30016" s="44"/>
      <c r="F30016" s="29"/>
      <c r="G30016" s="45"/>
      <c r="L30016"/>
      <c r="M30016" s="46"/>
    </row>
    <row r="30017" spans="1:13" x14ac:dyDescent="0.3">
      <c r="A30017"/>
      <c r="B30017"/>
      <c r="C30017" s="29"/>
      <c r="D30017"/>
      <c r="E30017" s="44"/>
      <c r="F30017" s="29"/>
      <c r="G30017" s="45"/>
      <c r="L30017"/>
      <c r="M30017" s="46"/>
    </row>
    <row r="30018" spans="1:13" x14ac:dyDescent="0.3">
      <c r="A30018"/>
      <c r="B30018"/>
      <c r="C30018" s="29"/>
      <c r="D30018"/>
      <c r="E30018" s="44"/>
      <c r="F30018" s="29"/>
      <c r="G30018" s="45"/>
      <c r="L30018"/>
      <c r="M30018" s="46"/>
    </row>
    <row r="30019" spans="1:13" x14ac:dyDescent="0.3">
      <c r="A30019"/>
      <c r="B30019"/>
      <c r="C30019" s="29"/>
      <c r="D30019"/>
      <c r="E30019" s="44"/>
      <c r="F30019" s="29"/>
      <c r="G30019" s="45"/>
      <c r="L30019"/>
      <c r="M30019" s="46"/>
    </row>
    <row r="30020" spans="1:13" x14ac:dyDescent="0.3">
      <c r="A30020"/>
      <c r="B30020"/>
      <c r="C30020" s="29"/>
      <c r="D30020"/>
      <c r="E30020" s="44"/>
      <c r="F30020" s="29"/>
      <c r="G30020" s="45"/>
      <c r="L30020"/>
      <c r="M30020" s="46"/>
    </row>
    <row r="30021" spans="1:13" x14ac:dyDescent="0.3">
      <c r="A30021"/>
      <c r="B30021"/>
      <c r="C30021" s="29"/>
      <c r="D30021"/>
      <c r="E30021" s="44"/>
      <c r="F30021" s="29"/>
      <c r="G30021" s="45"/>
      <c r="L30021"/>
      <c r="M30021" s="46"/>
    </row>
    <row r="30022" spans="1:13" x14ac:dyDescent="0.3">
      <c r="A30022"/>
      <c r="B30022"/>
      <c r="C30022" s="29"/>
      <c r="D30022"/>
      <c r="E30022" s="44"/>
      <c r="F30022" s="29"/>
      <c r="G30022" s="45"/>
      <c r="L30022"/>
      <c r="M30022" s="46"/>
    </row>
    <row r="30023" spans="1:13" x14ac:dyDescent="0.3">
      <c r="A30023"/>
      <c r="B30023"/>
      <c r="C30023" s="29"/>
      <c r="D30023"/>
      <c r="E30023" s="44"/>
      <c r="F30023" s="29"/>
      <c r="G30023" s="45"/>
      <c r="L30023"/>
      <c r="M30023" s="46"/>
    </row>
    <row r="30024" spans="1:13" x14ac:dyDescent="0.3">
      <c r="A30024"/>
      <c r="B30024"/>
      <c r="C30024" s="29"/>
      <c r="D30024"/>
      <c r="E30024" s="44"/>
      <c r="F30024" s="29"/>
      <c r="G30024" s="45"/>
      <c r="L30024"/>
      <c r="M30024" s="46"/>
    </row>
    <row r="30025" spans="1:13" x14ac:dyDescent="0.3">
      <c r="A30025"/>
      <c r="B30025"/>
      <c r="C30025" s="29"/>
      <c r="D30025"/>
      <c r="E30025" s="44"/>
      <c r="F30025" s="29"/>
      <c r="G30025" s="45"/>
      <c r="L30025"/>
      <c r="M30025" s="46"/>
    </row>
    <row r="30026" spans="1:13" x14ac:dyDescent="0.3">
      <c r="A30026"/>
      <c r="B30026"/>
      <c r="C30026" s="29"/>
      <c r="D30026"/>
      <c r="E30026" s="44"/>
      <c r="F30026" s="29"/>
      <c r="G30026" s="45"/>
      <c r="L30026"/>
      <c r="M30026" s="46"/>
    </row>
    <row r="30027" spans="1:13" x14ac:dyDescent="0.3">
      <c r="A30027"/>
      <c r="B30027"/>
      <c r="C30027" s="29"/>
      <c r="D30027"/>
      <c r="E30027" s="44"/>
      <c r="F30027" s="29"/>
      <c r="G30027" s="45"/>
      <c r="L30027"/>
      <c r="M30027" s="46"/>
    </row>
    <row r="30028" spans="1:13" x14ac:dyDescent="0.3">
      <c r="A30028"/>
      <c r="B30028"/>
      <c r="C30028" s="29"/>
      <c r="D30028"/>
      <c r="E30028" s="44"/>
      <c r="F30028" s="29"/>
      <c r="G30028" s="45"/>
      <c r="L30028"/>
      <c r="M30028" s="46"/>
    </row>
    <row r="30029" spans="1:13" x14ac:dyDescent="0.3">
      <c r="A30029"/>
      <c r="B30029"/>
      <c r="C30029" s="29"/>
      <c r="D30029"/>
      <c r="E30029" s="44"/>
      <c r="F30029" s="29"/>
      <c r="G30029" s="45"/>
      <c r="L30029"/>
      <c r="M30029" s="46"/>
    </row>
    <row r="30030" spans="1:13" x14ac:dyDescent="0.3">
      <c r="A30030"/>
      <c r="B30030"/>
      <c r="C30030" s="29"/>
      <c r="D30030"/>
      <c r="E30030" s="44"/>
      <c r="F30030" s="29"/>
      <c r="G30030" s="45"/>
      <c r="L30030"/>
      <c r="M30030" s="46"/>
    </row>
    <row r="30031" spans="1:13" x14ac:dyDescent="0.3">
      <c r="A30031"/>
      <c r="B30031"/>
      <c r="C30031" s="29"/>
      <c r="D30031"/>
      <c r="E30031" s="44"/>
      <c r="F30031" s="29"/>
      <c r="G30031" s="45"/>
      <c r="L30031"/>
      <c r="M30031" s="46"/>
    </row>
    <row r="30032" spans="1:13" x14ac:dyDescent="0.3">
      <c r="A30032"/>
      <c r="B30032"/>
      <c r="C30032" s="29"/>
      <c r="D30032"/>
      <c r="E30032" s="44"/>
      <c r="F30032" s="29"/>
      <c r="G30032" s="45"/>
      <c r="L30032"/>
      <c r="M30032" s="46"/>
    </row>
    <row r="30033" spans="1:13" x14ac:dyDescent="0.3">
      <c r="A30033"/>
      <c r="B30033"/>
      <c r="C30033" s="29"/>
      <c r="D30033"/>
      <c r="E30033" s="44"/>
      <c r="F30033" s="29"/>
      <c r="G30033" s="45"/>
      <c r="L30033"/>
      <c r="M30033" s="46"/>
    </row>
    <row r="30034" spans="1:13" x14ac:dyDescent="0.3">
      <c r="A30034"/>
      <c r="B30034"/>
      <c r="C30034" s="29"/>
      <c r="D30034"/>
      <c r="E30034" s="44"/>
      <c r="F30034" s="29"/>
      <c r="G30034" s="45"/>
      <c r="L30034"/>
      <c r="M30034" s="46"/>
    </row>
    <row r="30035" spans="1:13" x14ac:dyDescent="0.3">
      <c r="A30035"/>
      <c r="B30035"/>
      <c r="C30035" s="29"/>
      <c r="D30035"/>
      <c r="E30035" s="44"/>
      <c r="F30035" s="29"/>
      <c r="G30035" s="45"/>
      <c r="L30035"/>
      <c r="M30035" s="46"/>
    </row>
    <row r="30036" spans="1:13" x14ac:dyDescent="0.3">
      <c r="A30036"/>
      <c r="B30036"/>
      <c r="C30036" s="29"/>
      <c r="D30036"/>
      <c r="E30036" s="44"/>
      <c r="F30036" s="29"/>
      <c r="G30036" s="45"/>
      <c r="L30036"/>
      <c r="M30036" s="46"/>
    </row>
    <row r="30037" spans="1:13" x14ac:dyDescent="0.3">
      <c r="A30037"/>
      <c r="B30037"/>
      <c r="C30037" s="29"/>
      <c r="D30037"/>
      <c r="E30037" s="44"/>
      <c r="F30037" s="29"/>
      <c r="G30037" s="45"/>
      <c r="L30037"/>
      <c r="M30037" s="46"/>
    </row>
    <row r="30038" spans="1:13" x14ac:dyDescent="0.3">
      <c r="A30038"/>
      <c r="B30038"/>
      <c r="C30038" s="29"/>
      <c r="D30038"/>
      <c r="E30038" s="44"/>
      <c r="F30038" s="29"/>
      <c r="G30038" s="45"/>
      <c r="L30038"/>
      <c r="M30038" s="46"/>
    </row>
    <row r="30039" spans="1:13" x14ac:dyDescent="0.3">
      <c r="A30039"/>
      <c r="B30039"/>
      <c r="C30039" s="29"/>
      <c r="D30039"/>
      <c r="E30039" s="44"/>
      <c r="F30039" s="29"/>
      <c r="G30039" s="45"/>
      <c r="L30039"/>
      <c r="M30039" s="46"/>
    </row>
    <row r="30040" spans="1:13" x14ac:dyDescent="0.3">
      <c r="A30040"/>
      <c r="B30040"/>
      <c r="C30040" s="29"/>
      <c r="D30040"/>
      <c r="E30040" s="44"/>
      <c r="F30040" s="29"/>
      <c r="G30040" s="45"/>
      <c r="L30040"/>
      <c r="M30040" s="46"/>
    </row>
    <row r="30041" spans="1:13" x14ac:dyDescent="0.3">
      <c r="A30041"/>
      <c r="B30041"/>
      <c r="C30041" s="29"/>
      <c r="D30041"/>
      <c r="E30041" s="44"/>
      <c r="F30041" s="29"/>
      <c r="G30041" s="45"/>
      <c r="L30041"/>
      <c r="M30041" s="46"/>
    </row>
    <row r="30042" spans="1:13" x14ac:dyDescent="0.3">
      <c r="A30042"/>
      <c r="B30042"/>
      <c r="C30042" s="29"/>
      <c r="D30042"/>
      <c r="E30042" s="44"/>
      <c r="F30042" s="29"/>
      <c r="G30042" s="45"/>
      <c r="L30042"/>
      <c r="M30042" s="46"/>
    </row>
    <row r="30043" spans="1:13" x14ac:dyDescent="0.3">
      <c r="A30043"/>
      <c r="B30043"/>
      <c r="C30043" s="29"/>
      <c r="D30043"/>
      <c r="E30043" s="44"/>
      <c r="F30043" s="29"/>
      <c r="G30043" s="45"/>
      <c r="L30043"/>
      <c r="M30043" s="46"/>
    </row>
    <row r="30044" spans="1:13" x14ac:dyDescent="0.3">
      <c r="A30044"/>
      <c r="B30044"/>
      <c r="C30044" s="29"/>
      <c r="D30044"/>
      <c r="E30044" s="44"/>
      <c r="F30044" s="29"/>
      <c r="G30044" s="45"/>
      <c r="L30044"/>
      <c r="M30044" s="46"/>
    </row>
    <row r="30045" spans="1:13" x14ac:dyDescent="0.3">
      <c r="A30045"/>
      <c r="B30045"/>
      <c r="C30045" s="29"/>
      <c r="D30045"/>
      <c r="E30045" s="44"/>
      <c r="F30045" s="29"/>
      <c r="G30045" s="45"/>
      <c r="L30045"/>
      <c r="M30045" s="46"/>
    </row>
    <row r="30046" spans="1:13" x14ac:dyDescent="0.3">
      <c r="A30046"/>
      <c r="B30046"/>
      <c r="C30046" s="29"/>
      <c r="D30046"/>
      <c r="E30046" s="44"/>
      <c r="F30046" s="29"/>
      <c r="G30046" s="45"/>
      <c r="L30046"/>
      <c r="M30046" s="46"/>
    </row>
    <row r="30047" spans="1:13" x14ac:dyDescent="0.3">
      <c r="A30047"/>
      <c r="B30047"/>
      <c r="C30047" s="29"/>
      <c r="D30047"/>
      <c r="E30047" s="44"/>
      <c r="F30047" s="29"/>
      <c r="G30047" s="45"/>
      <c r="L30047"/>
      <c r="M30047" s="46"/>
    </row>
    <row r="30048" spans="1:13" x14ac:dyDescent="0.3">
      <c r="A30048"/>
      <c r="B30048"/>
      <c r="C30048" s="29"/>
      <c r="D30048"/>
      <c r="E30048" s="44"/>
      <c r="F30048" s="29"/>
      <c r="G30048" s="45"/>
      <c r="L30048"/>
      <c r="M30048" s="46"/>
    </row>
    <row r="30049" spans="1:13" x14ac:dyDescent="0.3">
      <c r="A30049"/>
      <c r="B30049"/>
      <c r="C30049" s="29"/>
      <c r="D30049"/>
      <c r="E30049" s="44"/>
      <c r="F30049" s="29"/>
      <c r="G30049" s="45"/>
      <c r="L30049"/>
      <c r="M30049" s="46"/>
    </row>
    <row r="30050" spans="1:13" x14ac:dyDescent="0.3">
      <c r="A30050"/>
      <c r="B30050"/>
      <c r="C30050" s="29"/>
      <c r="D30050"/>
      <c r="E30050" s="44"/>
      <c r="F30050" s="29"/>
      <c r="G30050" s="45"/>
      <c r="L30050"/>
      <c r="M30050" s="46"/>
    </row>
    <row r="30051" spans="1:13" x14ac:dyDescent="0.3">
      <c r="A30051"/>
      <c r="B30051"/>
      <c r="C30051" s="29"/>
      <c r="D30051"/>
      <c r="E30051" s="44"/>
      <c r="F30051" s="29"/>
      <c r="G30051" s="45"/>
      <c r="L30051"/>
      <c r="M30051" s="46"/>
    </row>
    <row r="30052" spans="1:13" x14ac:dyDescent="0.3">
      <c r="A30052"/>
      <c r="B30052"/>
      <c r="C30052" s="29"/>
      <c r="D30052"/>
      <c r="E30052" s="44"/>
      <c r="F30052" s="29"/>
      <c r="G30052" s="45"/>
      <c r="L30052"/>
      <c r="M30052" s="46"/>
    </row>
    <row r="30053" spans="1:13" x14ac:dyDescent="0.3">
      <c r="A30053"/>
      <c r="B30053"/>
      <c r="C30053" s="29"/>
      <c r="D30053"/>
      <c r="E30053" s="44"/>
      <c r="F30053" s="29"/>
      <c r="G30053" s="45"/>
      <c r="L30053"/>
      <c r="M30053" s="46"/>
    </row>
    <row r="30054" spans="1:13" x14ac:dyDescent="0.3">
      <c r="A30054"/>
      <c r="B30054"/>
      <c r="C30054" s="29"/>
      <c r="D30054"/>
      <c r="E30054" s="44"/>
      <c r="F30054" s="29"/>
      <c r="G30054" s="45"/>
      <c r="L30054"/>
      <c r="M30054" s="46"/>
    </row>
    <row r="30055" spans="1:13" x14ac:dyDescent="0.3">
      <c r="A30055"/>
      <c r="B30055"/>
      <c r="C30055" s="29"/>
      <c r="D30055"/>
      <c r="E30055" s="44"/>
      <c r="F30055" s="29"/>
      <c r="G30055" s="45"/>
      <c r="L30055"/>
      <c r="M30055" s="46"/>
    </row>
    <row r="30056" spans="1:13" x14ac:dyDescent="0.3">
      <c r="A30056"/>
      <c r="B30056"/>
      <c r="C30056" s="29"/>
      <c r="D30056"/>
      <c r="E30056" s="44"/>
      <c r="F30056" s="29"/>
      <c r="G30056" s="45"/>
      <c r="L30056"/>
      <c r="M30056" s="46"/>
    </row>
    <row r="30057" spans="1:13" x14ac:dyDescent="0.3">
      <c r="A30057"/>
      <c r="B30057"/>
      <c r="C30057" s="29"/>
      <c r="D30057"/>
      <c r="E30057" s="44"/>
      <c r="F30057" s="29"/>
      <c r="G30057" s="45"/>
      <c r="L30057"/>
      <c r="M30057" s="46"/>
    </row>
    <row r="30058" spans="1:13" x14ac:dyDescent="0.3">
      <c r="A30058"/>
      <c r="B30058"/>
      <c r="C30058" s="29"/>
      <c r="D30058"/>
      <c r="E30058" s="44"/>
      <c r="F30058" s="29"/>
      <c r="G30058" s="45"/>
      <c r="L30058"/>
      <c r="M30058" s="46"/>
    </row>
    <row r="30059" spans="1:13" x14ac:dyDescent="0.3">
      <c r="A30059"/>
      <c r="B30059"/>
      <c r="C30059" s="29"/>
      <c r="D30059"/>
      <c r="E30059" s="44"/>
      <c r="F30059" s="29"/>
      <c r="G30059" s="45"/>
      <c r="L30059"/>
      <c r="M30059" s="46"/>
    </row>
    <row r="30060" spans="1:13" x14ac:dyDescent="0.3">
      <c r="A30060"/>
      <c r="B30060"/>
      <c r="C30060" s="29"/>
      <c r="D30060"/>
      <c r="E30060" s="44"/>
      <c r="F30060" s="29"/>
      <c r="G30060" s="45"/>
      <c r="L30060"/>
      <c r="M30060" s="46"/>
    </row>
    <row r="30061" spans="1:13" x14ac:dyDescent="0.3">
      <c r="A30061"/>
      <c r="B30061"/>
      <c r="C30061" s="29"/>
      <c r="D30061"/>
      <c r="E30061" s="44"/>
      <c r="F30061" s="29"/>
      <c r="G30061" s="45"/>
      <c r="L30061"/>
      <c r="M30061" s="46"/>
    </row>
    <row r="30062" spans="1:13" x14ac:dyDescent="0.3">
      <c r="A30062"/>
      <c r="B30062"/>
      <c r="C30062" s="29"/>
      <c r="D30062"/>
      <c r="E30062" s="44"/>
      <c r="F30062" s="29"/>
      <c r="G30062" s="45"/>
      <c r="L30062"/>
      <c r="M30062" s="46"/>
    </row>
    <row r="30063" spans="1:13" x14ac:dyDescent="0.3">
      <c r="A30063"/>
      <c r="B30063"/>
      <c r="C30063" s="29"/>
      <c r="D30063"/>
      <c r="E30063" s="44"/>
      <c r="F30063" s="29"/>
      <c r="G30063" s="45"/>
      <c r="L30063"/>
      <c r="M30063" s="46"/>
    </row>
    <row r="30064" spans="1:13" x14ac:dyDescent="0.3">
      <c r="A30064"/>
      <c r="B30064"/>
      <c r="C30064" s="29"/>
      <c r="D30064"/>
      <c r="E30064" s="44"/>
      <c r="F30064" s="29"/>
      <c r="G30064" s="45"/>
      <c r="L30064"/>
      <c r="M30064" s="46"/>
    </row>
    <row r="30065" spans="1:13" x14ac:dyDescent="0.3">
      <c r="A30065"/>
      <c r="B30065"/>
      <c r="C30065" s="29"/>
      <c r="D30065"/>
      <c r="E30065" s="44"/>
      <c r="F30065" s="29"/>
      <c r="G30065" s="45"/>
      <c r="L30065"/>
      <c r="M30065" s="46"/>
    </row>
    <row r="30066" spans="1:13" x14ac:dyDescent="0.3">
      <c r="A30066"/>
      <c r="B30066"/>
      <c r="C30066" s="29"/>
      <c r="D30066"/>
      <c r="E30066" s="44"/>
      <c r="F30066" s="29"/>
      <c r="G30066" s="45"/>
      <c r="L30066"/>
      <c r="M30066" s="46"/>
    </row>
    <row r="30067" spans="1:13" x14ac:dyDescent="0.3">
      <c r="A30067"/>
      <c r="B30067"/>
      <c r="C30067" s="29"/>
      <c r="D30067"/>
      <c r="E30067" s="44"/>
      <c r="F30067" s="29"/>
      <c r="G30067" s="45"/>
      <c r="L30067"/>
      <c r="M30067" s="46"/>
    </row>
    <row r="30068" spans="1:13" x14ac:dyDescent="0.3">
      <c r="A30068"/>
      <c r="B30068"/>
      <c r="C30068" s="29"/>
      <c r="D30068"/>
      <c r="E30068" s="44"/>
      <c r="F30068" s="29"/>
      <c r="G30068" s="45"/>
      <c r="L30068"/>
      <c r="M30068" s="46"/>
    </row>
    <row r="30069" spans="1:13" x14ac:dyDescent="0.3">
      <c r="A30069"/>
      <c r="B30069"/>
      <c r="C30069" s="29"/>
      <c r="D30069"/>
      <c r="E30069" s="44"/>
      <c r="F30069" s="29"/>
      <c r="G30069" s="45"/>
      <c r="L30069"/>
      <c r="M30069" s="46"/>
    </row>
    <row r="30070" spans="1:13" x14ac:dyDescent="0.3">
      <c r="A30070"/>
      <c r="B30070"/>
      <c r="C30070" s="29"/>
      <c r="D30070"/>
      <c r="E30070" s="44"/>
      <c r="F30070" s="29"/>
      <c r="G30070" s="45"/>
      <c r="L30070"/>
      <c r="M30070" s="46"/>
    </row>
    <row r="30071" spans="1:13" x14ac:dyDescent="0.3">
      <c r="A30071"/>
      <c r="B30071"/>
      <c r="C30071" s="29"/>
      <c r="D30071"/>
      <c r="E30071" s="44"/>
      <c r="F30071" s="29"/>
      <c r="G30071" s="45"/>
      <c r="L30071"/>
      <c r="M30071" s="46"/>
    </row>
    <row r="30072" spans="1:13" x14ac:dyDescent="0.3">
      <c r="A30072"/>
      <c r="B30072"/>
      <c r="C30072" s="29"/>
      <c r="D30072"/>
      <c r="E30072" s="44"/>
      <c r="F30072" s="29"/>
      <c r="G30072" s="45"/>
      <c r="L30072"/>
      <c r="M30072" s="46"/>
    </row>
    <row r="30073" spans="1:13" x14ac:dyDescent="0.3">
      <c r="A30073"/>
      <c r="B30073"/>
      <c r="C30073" s="29"/>
      <c r="D30073"/>
      <c r="E30073" s="44"/>
      <c r="F30073" s="29"/>
      <c r="G30073" s="45"/>
      <c r="L30073"/>
      <c r="M30073" s="46"/>
    </row>
    <row r="30074" spans="1:13" x14ac:dyDescent="0.3">
      <c r="A30074"/>
      <c r="B30074"/>
      <c r="C30074" s="29"/>
      <c r="D30074"/>
      <c r="E30074" s="44"/>
      <c r="F30074" s="29"/>
      <c r="G30074" s="45"/>
      <c r="L30074"/>
      <c r="M30074" s="46"/>
    </row>
    <row r="30075" spans="1:13" x14ac:dyDescent="0.3">
      <c r="A30075"/>
      <c r="B30075"/>
      <c r="C30075" s="29"/>
      <c r="D30075"/>
      <c r="E30075" s="44"/>
      <c r="F30075" s="29"/>
      <c r="G30075" s="45"/>
      <c r="L30075"/>
      <c r="M30075" s="46"/>
    </row>
    <row r="30076" spans="1:13" x14ac:dyDescent="0.3">
      <c r="A30076"/>
      <c r="B30076"/>
      <c r="C30076" s="29"/>
      <c r="D30076"/>
      <c r="E30076" s="44"/>
      <c r="F30076" s="29"/>
      <c r="G30076" s="45"/>
      <c r="L30076"/>
      <c r="M30076" s="46"/>
    </row>
    <row r="30077" spans="1:13" x14ac:dyDescent="0.3">
      <c r="A30077"/>
      <c r="B30077"/>
      <c r="C30077" s="29"/>
      <c r="D30077"/>
      <c r="E30077" s="44"/>
      <c r="F30077" s="29"/>
      <c r="G30077" s="45"/>
      <c r="L30077"/>
      <c r="M30077" s="46"/>
    </row>
    <row r="30078" spans="1:13" x14ac:dyDescent="0.3">
      <c r="A30078"/>
      <c r="B30078"/>
      <c r="C30078" s="29"/>
      <c r="D30078"/>
      <c r="E30078" s="44"/>
      <c r="F30078" s="29"/>
      <c r="G30078" s="45"/>
      <c r="L30078"/>
      <c r="M30078" s="46"/>
    </row>
    <row r="30079" spans="1:13" x14ac:dyDescent="0.3">
      <c r="A30079"/>
      <c r="B30079"/>
      <c r="C30079" s="29"/>
      <c r="D30079"/>
      <c r="E30079" s="44"/>
      <c r="F30079" s="29"/>
      <c r="G30079" s="45"/>
      <c r="L30079"/>
      <c r="M30079" s="46"/>
    </row>
    <row r="30080" spans="1:13" x14ac:dyDescent="0.3">
      <c r="A30080"/>
      <c r="B30080"/>
      <c r="C30080" s="29"/>
      <c r="D30080"/>
      <c r="E30080" s="44"/>
      <c r="F30080" s="29"/>
      <c r="G30080" s="45"/>
      <c r="L30080"/>
      <c r="M30080" s="46"/>
    </row>
    <row r="30081" spans="1:13" x14ac:dyDescent="0.3">
      <c r="A30081"/>
      <c r="B30081"/>
      <c r="C30081" s="29"/>
      <c r="D30081"/>
      <c r="E30081" s="44"/>
      <c r="F30081" s="29"/>
      <c r="G30081" s="45"/>
      <c r="L30081"/>
      <c r="M30081" s="46"/>
    </row>
    <row r="30082" spans="1:13" x14ac:dyDescent="0.3">
      <c r="A30082"/>
      <c r="B30082"/>
      <c r="C30082" s="29"/>
      <c r="D30082"/>
      <c r="E30082" s="44"/>
      <c r="F30082" s="29"/>
      <c r="G30082" s="45"/>
      <c r="L30082"/>
      <c r="M30082" s="46"/>
    </row>
    <row r="30083" spans="1:13" x14ac:dyDescent="0.3">
      <c r="A30083"/>
      <c r="B30083"/>
      <c r="C30083" s="29"/>
      <c r="D30083"/>
      <c r="E30083" s="44"/>
      <c r="F30083" s="29"/>
      <c r="G30083" s="45"/>
      <c r="L30083"/>
      <c r="M30083" s="46"/>
    </row>
    <row r="30084" spans="1:13" x14ac:dyDescent="0.3">
      <c r="A30084"/>
      <c r="B30084"/>
      <c r="C30084" s="29"/>
      <c r="D30084"/>
      <c r="E30084" s="44"/>
      <c r="F30084" s="29"/>
      <c r="G30084" s="45"/>
      <c r="L30084"/>
      <c r="M30084" s="46"/>
    </row>
    <row r="30085" spans="1:13" x14ac:dyDescent="0.3">
      <c r="A30085"/>
      <c r="B30085"/>
      <c r="C30085" s="29"/>
      <c r="D30085"/>
      <c r="E30085" s="44"/>
      <c r="F30085" s="29"/>
      <c r="G30085" s="45"/>
      <c r="L30085"/>
      <c r="M30085" s="46"/>
    </row>
    <row r="30086" spans="1:13" x14ac:dyDescent="0.3">
      <c r="A30086"/>
      <c r="B30086"/>
      <c r="C30086" s="29"/>
      <c r="D30086"/>
      <c r="E30086" s="44"/>
      <c r="F30086" s="29"/>
      <c r="G30086" s="45"/>
      <c r="L30086"/>
      <c r="M30086" s="46"/>
    </row>
    <row r="30087" spans="1:13" x14ac:dyDescent="0.3">
      <c r="A30087"/>
      <c r="B30087"/>
      <c r="C30087" s="29"/>
      <c r="D30087"/>
      <c r="E30087" s="44"/>
      <c r="F30087" s="29"/>
      <c r="G30087" s="45"/>
      <c r="L30087"/>
      <c r="M30087" s="46"/>
    </row>
    <row r="30088" spans="1:13" x14ac:dyDescent="0.3">
      <c r="A30088"/>
      <c r="B30088"/>
      <c r="C30088" s="29"/>
      <c r="D30088"/>
      <c r="E30088" s="44"/>
      <c r="F30088" s="29"/>
      <c r="G30088" s="45"/>
      <c r="L30088"/>
      <c r="M30088" s="46"/>
    </row>
    <row r="30089" spans="1:13" x14ac:dyDescent="0.3">
      <c r="A30089"/>
      <c r="B30089"/>
      <c r="C30089" s="29"/>
      <c r="D30089"/>
      <c r="E30089" s="44"/>
      <c r="F30089" s="29"/>
      <c r="G30089" s="45"/>
      <c r="L30089"/>
      <c r="M30089" s="46"/>
    </row>
    <row r="30090" spans="1:13" x14ac:dyDescent="0.3">
      <c r="A30090"/>
      <c r="B30090"/>
      <c r="C30090" s="29"/>
      <c r="D30090"/>
      <c r="E30090" s="44"/>
      <c r="F30090" s="29"/>
      <c r="G30090" s="45"/>
      <c r="L30090"/>
      <c r="M30090" s="46"/>
    </row>
    <row r="30091" spans="1:13" x14ac:dyDescent="0.3">
      <c r="A30091"/>
      <c r="B30091"/>
      <c r="C30091" s="29"/>
      <c r="D30091"/>
      <c r="E30091" s="44"/>
      <c r="F30091" s="29"/>
      <c r="G30091" s="45"/>
      <c r="L30091"/>
      <c r="M30091" s="46"/>
    </row>
    <row r="30092" spans="1:13" x14ac:dyDescent="0.3">
      <c r="A30092"/>
      <c r="B30092"/>
      <c r="C30092" s="29"/>
      <c r="D30092"/>
      <c r="E30092" s="44"/>
      <c r="F30092" s="29"/>
      <c r="G30092" s="45"/>
      <c r="L30092"/>
      <c r="M30092" s="46"/>
    </row>
    <row r="30093" spans="1:13" x14ac:dyDescent="0.3">
      <c r="A30093"/>
      <c r="B30093"/>
      <c r="C30093" s="29"/>
      <c r="D30093"/>
      <c r="E30093" s="44"/>
      <c r="F30093" s="29"/>
      <c r="G30093" s="45"/>
      <c r="L30093"/>
      <c r="M30093" s="46"/>
    </row>
    <row r="30094" spans="1:13" x14ac:dyDescent="0.3">
      <c r="A30094"/>
      <c r="B30094"/>
      <c r="C30094" s="29"/>
      <c r="D30094"/>
      <c r="E30094" s="44"/>
      <c r="F30094" s="29"/>
      <c r="G30094" s="45"/>
      <c r="L30094"/>
      <c r="M30094" s="46"/>
    </row>
    <row r="30095" spans="1:13" x14ac:dyDescent="0.3">
      <c r="A30095"/>
      <c r="B30095"/>
      <c r="C30095" s="29"/>
      <c r="D30095"/>
      <c r="E30095" s="44"/>
      <c r="F30095" s="29"/>
      <c r="G30095" s="45"/>
      <c r="L30095"/>
      <c r="M30095" s="46"/>
    </row>
    <row r="30096" spans="1:13" x14ac:dyDescent="0.3">
      <c r="A30096"/>
      <c r="B30096"/>
      <c r="C30096" s="29"/>
      <c r="D30096"/>
      <c r="E30096" s="44"/>
      <c r="F30096" s="29"/>
      <c r="G30096" s="45"/>
      <c r="L30096"/>
      <c r="M30096" s="46"/>
    </row>
    <row r="30097" spans="1:13" x14ac:dyDescent="0.3">
      <c r="A30097"/>
      <c r="B30097"/>
      <c r="C30097" s="29"/>
      <c r="D30097"/>
      <c r="E30097" s="44"/>
      <c r="F30097" s="29"/>
      <c r="G30097" s="45"/>
      <c r="L30097"/>
      <c r="M30097" s="46"/>
    </row>
    <row r="30098" spans="1:13" x14ac:dyDescent="0.3">
      <c r="A30098"/>
      <c r="B30098"/>
      <c r="C30098" s="29"/>
      <c r="D30098"/>
      <c r="E30098" s="44"/>
      <c r="F30098" s="29"/>
      <c r="G30098" s="45"/>
      <c r="L30098"/>
      <c r="M30098" s="46"/>
    </row>
    <row r="30099" spans="1:13" x14ac:dyDescent="0.3">
      <c r="A30099"/>
      <c r="B30099"/>
      <c r="C30099" s="29"/>
      <c r="D30099"/>
      <c r="E30099" s="44"/>
      <c r="F30099" s="29"/>
      <c r="G30099" s="45"/>
      <c r="L30099"/>
      <c r="M30099" s="46"/>
    </row>
    <row r="30100" spans="1:13" x14ac:dyDescent="0.3">
      <c r="A30100"/>
      <c r="B30100"/>
      <c r="C30100" s="29"/>
      <c r="D30100"/>
      <c r="E30100" s="44"/>
      <c r="F30100" s="29"/>
      <c r="G30100" s="45"/>
      <c r="L30100"/>
      <c r="M30100" s="46"/>
    </row>
    <row r="30101" spans="1:13" x14ac:dyDescent="0.3">
      <c r="A30101"/>
      <c r="B30101"/>
      <c r="C30101" s="29"/>
      <c r="D30101"/>
      <c r="E30101" s="44"/>
      <c r="F30101" s="29"/>
      <c r="G30101" s="45"/>
      <c r="L30101"/>
      <c r="M30101" s="46"/>
    </row>
    <row r="30102" spans="1:13" x14ac:dyDescent="0.3">
      <c r="A30102"/>
      <c r="B30102"/>
      <c r="C30102" s="29"/>
      <c r="D30102"/>
      <c r="E30102" s="44"/>
      <c r="F30102" s="29"/>
      <c r="G30102" s="45"/>
      <c r="L30102"/>
      <c r="M30102" s="46"/>
    </row>
    <row r="30103" spans="1:13" x14ac:dyDescent="0.3">
      <c r="A30103"/>
      <c r="B30103"/>
      <c r="C30103" s="29"/>
      <c r="D30103"/>
      <c r="E30103" s="44"/>
      <c r="F30103" s="29"/>
      <c r="G30103" s="45"/>
      <c r="L30103"/>
      <c r="M30103" s="46"/>
    </row>
    <row r="30104" spans="1:13" x14ac:dyDescent="0.3">
      <c r="A30104"/>
      <c r="B30104"/>
      <c r="C30104" s="29"/>
      <c r="D30104"/>
      <c r="E30104" s="44"/>
      <c r="F30104" s="29"/>
      <c r="G30104" s="45"/>
      <c r="L30104"/>
      <c r="M30104" s="46"/>
    </row>
    <row r="30105" spans="1:13" x14ac:dyDescent="0.3">
      <c r="A30105"/>
      <c r="B30105"/>
      <c r="C30105" s="29"/>
      <c r="D30105"/>
      <c r="E30105" s="44"/>
      <c r="F30105" s="29"/>
      <c r="G30105" s="45"/>
      <c r="L30105"/>
      <c r="M30105" s="46"/>
    </row>
    <row r="30106" spans="1:13" x14ac:dyDescent="0.3">
      <c r="A30106"/>
      <c r="B30106"/>
      <c r="C30106" s="29"/>
      <c r="D30106"/>
      <c r="E30106" s="44"/>
      <c r="F30106" s="29"/>
      <c r="G30106" s="45"/>
      <c r="L30106"/>
      <c r="M30106" s="46"/>
    </row>
    <row r="30107" spans="1:13" x14ac:dyDescent="0.3">
      <c r="A30107"/>
      <c r="B30107"/>
      <c r="C30107" s="29"/>
      <c r="D30107"/>
      <c r="E30107" s="44"/>
      <c r="F30107" s="29"/>
      <c r="G30107" s="45"/>
      <c r="L30107"/>
      <c r="M30107" s="46"/>
    </row>
    <row r="30108" spans="1:13" x14ac:dyDescent="0.3">
      <c r="A30108"/>
      <c r="B30108"/>
      <c r="C30108" s="29"/>
      <c r="D30108"/>
      <c r="E30108" s="44"/>
      <c r="F30108" s="29"/>
      <c r="G30108" s="45"/>
      <c r="L30108"/>
      <c r="M30108" s="46"/>
    </row>
    <row r="30109" spans="1:13" x14ac:dyDescent="0.3">
      <c r="A30109"/>
      <c r="B30109"/>
      <c r="C30109" s="29"/>
      <c r="D30109"/>
      <c r="E30109" s="44"/>
      <c r="F30109" s="29"/>
      <c r="G30109" s="45"/>
      <c r="L30109"/>
      <c r="M30109" s="46"/>
    </row>
    <row r="30110" spans="1:13" x14ac:dyDescent="0.3">
      <c r="A30110"/>
      <c r="B30110"/>
      <c r="C30110" s="29"/>
      <c r="D30110"/>
      <c r="E30110" s="44"/>
      <c r="F30110" s="29"/>
      <c r="G30110" s="45"/>
      <c r="L30110"/>
      <c r="M30110" s="46"/>
    </row>
    <row r="30111" spans="1:13" x14ac:dyDescent="0.3">
      <c r="A30111"/>
      <c r="B30111"/>
      <c r="C30111" s="29"/>
      <c r="D30111"/>
      <c r="E30111" s="44"/>
      <c r="F30111" s="29"/>
      <c r="G30111" s="45"/>
      <c r="L30111"/>
      <c r="M30111" s="46"/>
    </row>
    <row r="30112" spans="1:13" x14ac:dyDescent="0.3">
      <c r="A30112"/>
      <c r="B30112"/>
      <c r="C30112" s="29"/>
      <c r="D30112"/>
      <c r="E30112" s="44"/>
      <c r="F30112" s="29"/>
      <c r="G30112" s="45"/>
      <c r="L30112"/>
      <c r="M30112" s="46"/>
    </row>
    <row r="30113" spans="1:13" x14ac:dyDescent="0.3">
      <c r="A30113"/>
      <c r="B30113"/>
      <c r="C30113" s="29"/>
      <c r="D30113"/>
      <c r="E30113" s="44"/>
      <c r="F30113" s="29"/>
      <c r="G30113" s="45"/>
      <c r="L30113"/>
      <c r="M30113" s="46"/>
    </row>
    <row r="30114" spans="1:13" x14ac:dyDescent="0.3">
      <c r="A30114"/>
      <c r="B30114"/>
      <c r="C30114" s="29"/>
      <c r="D30114"/>
      <c r="E30114" s="44"/>
      <c r="F30114" s="29"/>
      <c r="G30114" s="45"/>
      <c r="L30114"/>
      <c r="M30114" s="46"/>
    </row>
    <row r="30115" spans="1:13" x14ac:dyDescent="0.3">
      <c r="A30115"/>
      <c r="B30115"/>
      <c r="C30115" s="29"/>
      <c r="D30115"/>
      <c r="E30115" s="44"/>
      <c r="F30115" s="29"/>
      <c r="G30115" s="45"/>
      <c r="L30115"/>
      <c r="M30115" s="46"/>
    </row>
    <row r="30116" spans="1:13" x14ac:dyDescent="0.3">
      <c r="A30116"/>
      <c r="B30116"/>
      <c r="C30116" s="29"/>
      <c r="D30116"/>
      <c r="E30116" s="44"/>
      <c r="F30116" s="29"/>
      <c r="G30116" s="45"/>
      <c r="L30116"/>
      <c r="M30116" s="46"/>
    </row>
    <row r="30117" spans="1:13" x14ac:dyDescent="0.3">
      <c r="A30117"/>
      <c r="B30117"/>
      <c r="C30117" s="29"/>
      <c r="D30117"/>
      <c r="E30117" s="44"/>
      <c r="F30117" s="29"/>
      <c r="G30117" s="45"/>
      <c r="L30117"/>
      <c r="M30117" s="46"/>
    </row>
    <row r="30118" spans="1:13" x14ac:dyDescent="0.3">
      <c r="A30118"/>
      <c r="B30118"/>
      <c r="C30118" s="29"/>
      <c r="D30118"/>
      <c r="E30118" s="44"/>
      <c r="F30118" s="29"/>
      <c r="G30118" s="45"/>
      <c r="L30118"/>
      <c r="M30118" s="46"/>
    </row>
    <row r="30119" spans="1:13" x14ac:dyDescent="0.3">
      <c r="A30119"/>
      <c r="B30119"/>
      <c r="C30119" s="29"/>
      <c r="D30119"/>
      <c r="E30119" s="44"/>
      <c r="F30119" s="29"/>
      <c r="G30119" s="45"/>
      <c r="L30119"/>
      <c r="M30119" s="46"/>
    </row>
    <row r="30120" spans="1:13" x14ac:dyDescent="0.3">
      <c r="A30120"/>
      <c r="B30120"/>
      <c r="C30120" s="29"/>
      <c r="D30120"/>
      <c r="E30120" s="44"/>
      <c r="F30120" s="29"/>
      <c r="G30120" s="45"/>
      <c r="L30120"/>
      <c r="M30120" s="46"/>
    </row>
    <row r="30121" spans="1:13" x14ac:dyDescent="0.3">
      <c r="A30121"/>
      <c r="B30121"/>
      <c r="C30121" s="29"/>
      <c r="D30121"/>
      <c r="E30121" s="44"/>
      <c r="F30121" s="29"/>
      <c r="G30121" s="45"/>
      <c r="L30121"/>
      <c r="M30121" s="46"/>
    </row>
    <row r="30122" spans="1:13" x14ac:dyDescent="0.3">
      <c r="A30122"/>
      <c r="B30122"/>
      <c r="C30122" s="29"/>
      <c r="D30122"/>
      <c r="E30122" s="44"/>
      <c r="F30122" s="29"/>
      <c r="G30122" s="45"/>
      <c r="L30122"/>
      <c r="M30122" s="46"/>
    </row>
    <row r="30123" spans="1:13" x14ac:dyDescent="0.3">
      <c r="A30123"/>
      <c r="B30123"/>
      <c r="C30123" s="29"/>
      <c r="D30123"/>
      <c r="E30123" s="44"/>
      <c r="F30123" s="29"/>
      <c r="G30123" s="45"/>
      <c r="L30123"/>
      <c r="M30123" s="46"/>
    </row>
    <row r="30124" spans="1:13" x14ac:dyDescent="0.3">
      <c r="A30124"/>
      <c r="B30124"/>
      <c r="C30124" s="29"/>
      <c r="D30124"/>
      <c r="E30124" s="44"/>
      <c r="F30124" s="29"/>
      <c r="G30124" s="45"/>
      <c r="L30124"/>
      <c r="M30124" s="46"/>
    </row>
    <row r="30125" spans="1:13" x14ac:dyDescent="0.3">
      <c r="A30125"/>
      <c r="B30125"/>
      <c r="C30125" s="29"/>
      <c r="D30125"/>
      <c r="E30125" s="44"/>
      <c r="F30125" s="29"/>
      <c r="G30125" s="45"/>
      <c r="L30125"/>
      <c r="M30125" s="46"/>
    </row>
    <row r="30126" spans="1:13" x14ac:dyDescent="0.3">
      <c r="A30126"/>
      <c r="B30126"/>
      <c r="C30126" s="29"/>
      <c r="D30126"/>
      <c r="E30126" s="44"/>
      <c r="F30126" s="29"/>
      <c r="G30126" s="45"/>
      <c r="L30126"/>
      <c r="M30126" s="46"/>
    </row>
    <row r="30127" spans="1:13" x14ac:dyDescent="0.3">
      <c r="A30127"/>
      <c r="B30127"/>
      <c r="C30127" s="29"/>
      <c r="D30127"/>
      <c r="E30127" s="44"/>
      <c r="F30127" s="29"/>
      <c r="G30127" s="45"/>
      <c r="L30127"/>
      <c r="M30127" s="46"/>
    </row>
    <row r="30128" spans="1:13" x14ac:dyDescent="0.3">
      <c r="A30128"/>
      <c r="B30128"/>
      <c r="C30128" s="29"/>
      <c r="D30128"/>
      <c r="E30128" s="44"/>
      <c r="F30128" s="29"/>
      <c r="G30128" s="45"/>
      <c r="L30128"/>
      <c r="M30128" s="46"/>
    </row>
    <row r="30129" spans="1:13" x14ac:dyDescent="0.3">
      <c r="A30129"/>
      <c r="B30129"/>
      <c r="C30129" s="29"/>
      <c r="D30129"/>
      <c r="E30129" s="44"/>
      <c r="F30129" s="29"/>
      <c r="G30129" s="45"/>
      <c r="L30129"/>
      <c r="M30129" s="46"/>
    </row>
    <row r="30130" spans="1:13" x14ac:dyDescent="0.3">
      <c r="A30130"/>
      <c r="B30130"/>
      <c r="C30130" s="29"/>
      <c r="D30130"/>
      <c r="E30130" s="44"/>
      <c r="F30130" s="29"/>
      <c r="G30130" s="45"/>
      <c r="L30130"/>
      <c r="M30130" s="46"/>
    </row>
    <row r="30131" spans="1:13" x14ac:dyDescent="0.3">
      <c r="A30131"/>
      <c r="B30131"/>
      <c r="C30131" s="29"/>
      <c r="D30131"/>
      <c r="E30131" s="44"/>
      <c r="F30131" s="29"/>
      <c r="G30131" s="45"/>
      <c r="L30131"/>
      <c r="M30131" s="46"/>
    </row>
    <row r="30132" spans="1:13" x14ac:dyDescent="0.3">
      <c r="A30132"/>
      <c r="B30132"/>
      <c r="C30132" s="29"/>
      <c r="D30132"/>
      <c r="E30132" s="44"/>
      <c r="F30132" s="29"/>
      <c r="G30132" s="45"/>
      <c r="L30132"/>
      <c r="M30132" s="46"/>
    </row>
    <row r="30133" spans="1:13" x14ac:dyDescent="0.3">
      <c r="A30133"/>
      <c r="B30133"/>
      <c r="C30133" s="29"/>
      <c r="D30133"/>
      <c r="E30133" s="44"/>
      <c r="F30133" s="29"/>
      <c r="G30133" s="45"/>
      <c r="L30133"/>
      <c r="M30133" s="46"/>
    </row>
    <row r="30134" spans="1:13" x14ac:dyDescent="0.3">
      <c r="A30134"/>
      <c r="B30134"/>
      <c r="C30134" s="29"/>
      <c r="D30134"/>
      <c r="E30134" s="44"/>
      <c r="F30134" s="29"/>
      <c r="G30134" s="45"/>
      <c r="L30134"/>
      <c r="M30134" s="46"/>
    </row>
    <row r="30135" spans="1:13" x14ac:dyDescent="0.3">
      <c r="A30135"/>
      <c r="B30135"/>
      <c r="C30135" s="29"/>
      <c r="D30135"/>
      <c r="E30135" s="44"/>
      <c r="F30135" s="29"/>
      <c r="G30135" s="45"/>
      <c r="L30135"/>
      <c r="M30135" s="46"/>
    </row>
    <row r="30136" spans="1:13" x14ac:dyDescent="0.3">
      <c r="A30136"/>
      <c r="B30136"/>
      <c r="C30136" s="29"/>
      <c r="D30136"/>
      <c r="E30136" s="44"/>
      <c r="F30136" s="29"/>
      <c r="G30136" s="45"/>
      <c r="L30136"/>
      <c r="M30136" s="46"/>
    </row>
    <row r="30137" spans="1:13" x14ac:dyDescent="0.3">
      <c r="A30137"/>
      <c r="B30137"/>
      <c r="C30137" s="29"/>
      <c r="D30137"/>
      <c r="E30137" s="44"/>
      <c r="F30137" s="29"/>
      <c r="G30137" s="45"/>
      <c r="L30137"/>
      <c r="M30137" s="46"/>
    </row>
    <row r="30138" spans="1:13" x14ac:dyDescent="0.3">
      <c r="A30138"/>
      <c r="B30138"/>
      <c r="C30138" s="29"/>
      <c r="D30138"/>
      <c r="E30138" s="44"/>
      <c r="F30138" s="29"/>
      <c r="G30138" s="45"/>
      <c r="L30138"/>
      <c r="M30138" s="46"/>
    </row>
    <row r="30139" spans="1:13" x14ac:dyDescent="0.3">
      <c r="A30139"/>
      <c r="B30139"/>
      <c r="C30139" s="29"/>
      <c r="D30139"/>
      <c r="E30139" s="44"/>
      <c r="F30139" s="29"/>
      <c r="G30139" s="45"/>
      <c r="L30139"/>
      <c r="M30139" s="46"/>
    </row>
    <row r="30140" spans="1:13" x14ac:dyDescent="0.3">
      <c r="A30140"/>
      <c r="B30140"/>
      <c r="C30140" s="29"/>
      <c r="D30140"/>
      <c r="E30140" s="44"/>
      <c r="F30140" s="29"/>
      <c r="G30140" s="45"/>
      <c r="L30140"/>
      <c r="M30140" s="46"/>
    </row>
    <row r="30141" spans="1:13" x14ac:dyDescent="0.3">
      <c r="A30141"/>
      <c r="B30141"/>
      <c r="C30141" s="29"/>
      <c r="D30141"/>
      <c r="E30141" s="44"/>
      <c r="F30141" s="29"/>
      <c r="G30141" s="45"/>
      <c r="L30141"/>
      <c r="M30141" s="46"/>
    </row>
    <row r="30142" spans="1:13" x14ac:dyDescent="0.3">
      <c r="A30142"/>
      <c r="B30142"/>
      <c r="C30142" s="29"/>
      <c r="D30142"/>
      <c r="E30142" s="44"/>
      <c r="F30142" s="29"/>
      <c r="G30142" s="45"/>
      <c r="L30142"/>
      <c r="M30142" s="46"/>
    </row>
    <row r="30143" spans="1:13" x14ac:dyDescent="0.3">
      <c r="A30143"/>
      <c r="B30143"/>
      <c r="C30143" s="29"/>
      <c r="D30143"/>
      <c r="E30143" s="44"/>
      <c r="F30143" s="29"/>
      <c r="G30143" s="45"/>
      <c r="L30143"/>
      <c r="M30143" s="46"/>
    </row>
    <row r="30144" spans="1:13" x14ac:dyDescent="0.3">
      <c r="A30144"/>
      <c r="B30144"/>
      <c r="C30144" s="29"/>
      <c r="D30144"/>
      <c r="E30144" s="44"/>
      <c r="F30144" s="29"/>
      <c r="G30144" s="45"/>
      <c r="L30144"/>
      <c r="M30144" s="46"/>
    </row>
    <row r="30145" spans="1:13" x14ac:dyDescent="0.3">
      <c r="A30145"/>
      <c r="B30145"/>
      <c r="C30145" s="29"/>
      <c r="D30145"/>
      <c r="E30145" s="44"/>
      <c r="F30145" s="29"/>
      <c r="G30145" s="45"/>
      <c r="L30145"/>
      <c r="M30145" s="46"/>
    </row>
    <row r="30146" spans="1:13" x14ac:dyDescent="0.3">
      <c r="A30146"/>
      <c r="B30146"/>
      <c r="C30146" s="29"/>
      <c r="D30146"/>
      <c r="E30146" s="44"/>
      <c r="F30146" s="29"/>
      <c r="G30146" s="45"/>
      <c r="L30146"/>
      <c r="M30146" s="46"/>
    </row>
    <row r="30147" spans="1:13" x14ac:dyDescent="0.3">
      <c r="A30147"/>
      <c r="B30147"/>
      <c r="C30147" s="29"/>
      <c r="D30147"/>
      <c r="E30147" s="44"/>
      <c r="F30147" s="29"/>
      <c r="G30147" s="45"/>
      <c r="L30147"/>
      <c r="M30147" s="46"/>
    </row>
    <row r="30148" spans="1:13" x14ac:dyDescent="0.3">
      <c r="A30148"/>
      <c r="B30148"/>
      <c r="C30148" s="29"/>
      <c r="D30148"/>
      <c r="E30148" s="44"/>
      <c r="F30148" s="29"/>
      <c r="G30148" s="45"/>
      <c r="L30148"/>
      <c r="M30148" s="46"/>
    </row>
    <row r="30149" spans="1:13" x14ac:dyDescent="0.3">
      <c r="A30149"/>
      <c r="B30149"/>
      <c r="C30149" s="29"/>
      <c r="D30149"/>
      <c r="E30149" s="44"/>
      <c r="F30149" s="29"/>
      <c r="G30149" s="45"/>
      <c r="L30149"/>
      <c r="M30149" s="46"/>
    </row>
    <row r="30150" spans="1:13" x14ac:dyDescent="0.3">
      <c r="A30150"/>
      <c r="B30150"/>
      <c r="C30150" s="29"/>
      <c r="D30150"/>
      <c r="E30150" s="44"/>
      <c r="F30150" s="29"/>
      <c r="G30150" s="45"/>
      <c r="L30150"/>
      <c r="M30150" s="46"/>
    </row>
    <row r="30151" spans="1:13" x14ac:dyDescent="0.3">
      <c r="A30151"/>
      <c r="B30151"/>
      <c r="C30151" s="29"/>
      <c r="D30151"/>
      <c r="E30151" s="44"/>
      <c r="F30151" s="29"/>
      <c r="G30151" s="45"/>
      <c r="L30151"/>
      <c r="M30151" s="46"/>
    </row>
    <row r="30152" spans="1:13" x14ac:dyDescent="0.3">
      <c r="A30152"/>
      <c r="B30152"/>
      <c r="C30152" s="29"/>
      <c r="D30152"/>
      <c r="E30152" s="44"/>
      <c r="F30152" s="29"/>
      <c r="G30152" s="45"/>
      <c r="L30152"/>
      <c r="M30152" s="46"/>
    </row>
    <row r="30153" spans="1:13" x14ac:dyDescent="0.3">
      <c r="A30153"/>
      <c r="B30153"/>
      <c r="C30153" s="29"/>
      <c r="D30153"/>
      <c r="E30153" s="44"/>
      <c r="F30153" s="29"/>
      <c r="G30153" s="45"/>
      <c r="L30153"/>
      <c r="M30153" s="46"/>
    </row>
    <row r="30154" spans="1:13" x14ac:dyDescent="0.3">
      <c r="A30154"/>
      <c r="B30154"/>
      <c r="C30154" s="29"/>
      <c r="D30154"/>
      <c r="E30154" s="44"/>
      <c r="F30154" s="29"/>
      <c r="G30154" s="45"/>
      <c r="L30154"/>
      <c r="M30154" s="46"/>
    </row>
    <row r="30155" spans="1:13" x14ac:dyDescent="0.3">
      <c r="A30155"/>
      <c r="B30155"/>
      <c r="C30155" s="29"/>
      <c r="D30155"/>
      <c r="E30155" s="44"/>
      <c r="F30155" s="29"/>
      <c r="G30155" s="45"/>
      <c r="L30155"/>
      <c r="M30155" s="46"/>
    </row>
    <row r="30156" spans="1:13" x14ac:dyDescent="0.3">
      <c r="A30156"/>
      <c r="B30156"/>
      <c r="C30156" s="29"/>
      <c r="D30156"/>
      <c r="E30156" s="44"/>
      <c r="F30156" s="29"/>
      <c r="G30156" s="45"/>
      <c r="L30156"/>
      <c r="M30156" s="46"/>
    </row>
    <row r="30157" spans="1:13" x14ac:dyDescent="0.3">
      <c r="A30157"/>
      <c r="B30157"/>
      <c r="C30157" s="29"/>
      <c r="D30157"/>
      <c r="E30157" s="44"/>
      <c r="F30157" s="29"/>
      <c r="G30157" s="45"/>
      <c r="L30157"/>
      <c r="M30157" s="46"/>
    </row>
    <row r="30158" spans="1:13" x14ac:dyDescent="0.3">
      <c r="A30158"/>
      <c r="B30158"/>
      <c r="C30158" s="29"/>
      <c r="D30158"/>
      <c r="E30158" s="44"/>
      <c r="F30158" s="29"/>
      <c r="G30158" s="45"/>
      <c r="L30158"/>
      <c r="M30158" s="46"/>
    </row>
    <row r="30159" spans="1:13" x14ac:dyDescent="0.3">
      <c r="A30159"/>
      <c r="B30159"/>
      <c r="C30159" s="29"/>
      <c r="D30159"/>
      <c r="E30159" s="44"/>
      <c r="F30159" s="29"/>
      <c r="G30159" s="45"/>
      <c r="L30159"/>
      <c r="M30159" s="46"/>
    </row>
    <row r="30160" spans="1:13" x14ac:dyDescent="0.3">
      <c r="A30160"/>
      <c r="B30160"/>
      <c r="C30160" s="29"/>
      <c r="D30160"/>
      <c r="E30160" s="44"/>
      <c r="F30160" s="29"/>
      <c r="G30160" s="45"/>
      <c r="L30160"/>
      <c r="M30160" s="46"/>
    </row>
    <row r="30161" spans="1:13" x14ac:dyDescent="0.3">
      <c r="A30161"/>
      <c r="B30161"/>
      <c r="C30161" s="29"/>
      <c r="D30161"/>
      <c r="E30161" s="44"/>
      <c r="F30161" s="29"/>
      <c r="G30161" s="45"/>
      <c r="L30161"/>
      <c r="M30161" s="46"/>
    </row>
    <row r="30162" spans="1:13" x14ac:dyDescent="0.3">
      <c r="A30162"/>
      <c r="B30162"/>
      <c r="C30162" s="29"/>
      <c r="D30162"/>
      <c r="E30162" s="44"/>
      <c r="F30162" s="29"/>
      <c r="G30162" s="45"/>
      <c r="L30162"/>
      <c r="M30162" s="46"/>
    </row>
    <row r="30163" spans="1:13" x14ac:dyDescent="0.3">
      <c r="A30163"/>
      <c r="B30163"/>
      <c r="C30163" s="29"/>
      <c r="D30163"/>
      <c r="E30163" s="44"/>
      <c r="F30163" s="29"/>
      <c r="G30163" s="45"/>
      <c r="L30163"/>
      <c r="M30163" s="46"/>
    </row>
    <row r="30164" spans="1:13" x14ac:dyDescent="0.3">
      <c r="A30164"/>
      <c r="B30164"/>
      <c r="C30164" s="29"/>
      <c r="D30164"/>
      <c r="E30164" s="44"/>
      <c r="F30164" s="29"/>
      <c r="G30164" s="45"/>
      <c r="L30164"/>
      <c r="M30164" s="46"/>
    </row>
    <row r="30165" spans="1:13" x14ac:dyDescent="0.3">
      <c r="A30165"/>
      <c r="B30165"/>
      <c r="C30165" s="29"/>
      <c r="D30165"/>
      <c r="E30165" s="44"/>
      <c r="F30165" s="29"/>
      <c r="G30165" s="45"/>
      <c r="L30165"/>
      <c r="M30165" s="46"/>
    </row>
    <row r="30166" spans="1:13" x14ac:dyDescent="0.3">
      <c r="A30166"/>
      <c r="B30166"/>
      <c r="C30166" s="29"/>
      <c r="D30166"/>
      <c r="E30166" s="44"/>
      <c r="F30166" s="29"/>
      <c r="G30166" s="45"/>
      <c r="L30166"/>
      <c r="M30166" s="46"/>
    </row>
    <row r="30167" spans="1:13" x14ac:dyDescent="0.3">
      <c r="A30167"/>
      <c r="B30167"/>
      <c r="C30167" s="29"/>
      <c r="D30167"/>
      <c r="E30167" s="44"/>
      <c r="F30167" s="29"/>
      <c r="G30167" s="45"/>
      <c r="L30167"/>
      <c r="M30167" s="46"/>
    </row>
    <row r="30168" spans="1:13" x14ac:dyDescent="0.3">
      <c r="A30168"/>
      <c r="B30168"/>
      <c r="C30168" s="29"/>
      <c r="D30168"/>
      <c r="E30168" s="44"/>
      <c r="F30168" s="29"/>
      <c r="G30168" s="45"/>
      <c r="L30168"/>
      <c r="M30168" s="46"/>
    </row>
    <row r="30169" spans="1:13" x14ac:dyDescent="0.3">
      <c r="A30169"/>
      <c r="B30169"/>
      <c r="C30169" s="29"/>
      <c r="D30169"/>
      <c r="E30169" s="44"/>
      <c r="F30169" s="29"/>
      <c r="G30169" s="45"/>
      <c r="L30169"/>
      <c r="M30169" s="46"/>
    </row>
    <row r="30170" spans="1:13" x14ac:dyDescent="0.3">
      <c r="A30170"/>
      <c r="B30170"/>
      <c r="C30170" s="29"/>
      <c r="D30170"/>
      <c r="E30170" s="44"/>
      <c r="F30170" s="29"/>
      <c r="G30170" s="45"/>
      <c r="L30170"/>
      <c r="M30170" s="46"/>
    </row>
    <row r="30171" spans="1:13" x14ac:dyDescent="0.3">
      <c r="A30171"/>
      <c r="B30171"/>
      <c r="C30171" s="29"/>
      <c r="D30171"/>
      <c r="E30171" s="44"/>
      <c r="F30171" s="29"/>
      <c r="G30171" s="45"/>
      <c r="L30171"/>
      <c r="M30171" s="46"/>
    </row>
    <row r="30172" spans="1:13" x14ac:dyDescent="0.3">
      <c r="A30172"/>
      <c r="B30172"/>
      <c r="C30172" s="29"/>
      <c r="D30172"/>
      <c r="E30172" s="44"/>
      <c r="F30172" s="29"/>
      <c r="G30172" s="45"/>
      <c r="L30172"/>
      <c r="M30172" s="46"/>
    </row>
    <row r="30173" spans="1:13" x14ac:dyDescent="0.3">
      <c r="A30173"/>
      <c r="B30173"/>
      <c r="C30173" s="29"/>
      <c r="D30173"/>
      <c r="E30173" s="44"/>
      <c r="F30173" s="29"/>
      <c r="G30173" s="45"/>
      <c r="L30173"/>
      <c r="M30173" s="46"/>
    </row>
    <row r="30174" spans="1:13" x14ac:dyDescent="0.3">
      <c r="A30174"/>
      <c r="B30174"/>
      <c r="C30174" s="29"/>
      <c r="D30174"/>
      <c r="E30174" s="44"/>
      <c r="F30174" s="29"/>
      <c r="G30174" s="45"/>
      <c r="L30174"/>
      <c r="M30174" s="46"/>
    </row>
    <row r="30175" spans="1:13" x14ac:dyDescent="0.3">
      <c r="A30175"/>
      <c r="B30175"/>
      <c r="C30175" s="29"/>
      <c r="D30175"/>
      <c r="E30175" s="44"/>
      <c r="F30175" s="29"/>
      <c r="G30175" s="45"/>
      <c r="L30175"/>
      <c r="M30175" s="46"/>
    </row>
    <row r="30176" spans="1:13" x14ac:dyDescent="0.3">
      <c r="A30176"/>
      <c r="B30176"/>
      <c r="C30176" s="29"/>
      <c r="D30176"/>
      <c r="E30176" s="44"/>
      <c r="F30176" s="29"/>
      <c r="G30176" s="45"/>
      <c r="L30176"/>
      <c r="M30176" s="46"/>
    </row>
    <row r="30177" spans="1:13" x14ac:dyDescent="0.3">
      <c r="A30177"/>
      <c r="B30177"/>
      <c r="C30177" s="29"/>
      <c r="D30177"/>
      <c r="E30177" s="44"/>
      <c r="F30177" s="29"/>
      <c r="G30177" s="45"/>
      <c r="L30177"/>
      <c r="M30177" s="46"/>
    </row>
    <row r="30178" spans="1:13" x14ac:dyDescent="0.3">
      <c r="A30178"/>
      <c r="B30178"/>
      <c r="C30178" s="29"/>
      <c r="D30178"/>
      <c r="E30178" s="44"/>
      <c r="F30178" s="29"/>
      <c r="G30178" s="45"/>
      <c r="L30178"/>
      <c r="M30178" s="46"/>
    </row>
    <row r="30179" spans="1:13" x14ac:dyDescent="0.3">
      <c r="A30179"/>
      <c r="B30179"/>
      <c r="C30179" s="29"/>
      <c r="D30179"/>
      <c r="E30179" s="44"/>
      <c r="F30179" s="29"/>
      <c r="G30179" s="45"/>
      <c r="L30179"/>
      <c r="M30179" s="46"/>
    </row>
    <row r="30180" spans="1:13" x14ac:dyDescent="0.3">
      <c r="A30180"/>
      <c r="B30180"/>
      <c r="C30180" s="29"/>
      <c r="D30180"/>
      <c r="E30180" s="44"/>
      <c r="F30180" s="29"/>
      <c r="G30180" s="45"/>
      <c r="L30180"/>
      <c r="M30180" s="46"/>
    </row>
    <row r="30181" spans="1:13" x14ac:dyDescent="0.3">
      <c r="A30181"/>
      <c r="B30181"/>
      <c r="C30181" s="29"/>
      <c r="D30181"/>
      <c r="E30181" s="44"/>
      <c r="F30181" s="29"/>
      <c r="G30181" s="45"/>
      <c r="L30181"/>
      <c r="M30181" s="46"/>
    </row>
    <row r="30182" spans="1:13" x14ac:dyDescent="0.3">
      <c r="A30182"/>
      <c r="B30182"/>
      <c r="C30182" s="29"/>
      <c r="D30182"/>
      <c r="E30182" s="44"/>
      <c r="F30182" s="29"/>
      <c r="G30182" s="45"/>
      <c r="L30182"/>
      <c r="M30182" s="46"/>
    </row>
    <row r="30183" spans="1:13" x14ac:dyDescent="0.3">
      <c r="A30183"/>
      <c r="B30183"/>
      <c r="C30183" s="29"/>
      <c r="D30183"/>
      <c r="E30183" s="44"/>
      <c r="F30183" s="29"/>
      <c r="G30183" s="45"/>
      <c r="L30183"/>
      <c r="M30183" s="46"/>
    </row>
    <row r="30184" spans="1:13" x14ac:dyDescent="0.3">
      <c r="A30184"/>
      <c r="B30184"/>
      <c r="C30184" s="29"/>
      <c r="D30184"/>
      <c r="E30184" s="44"/>
      <c r="F30184" s="29"/>
      <c r="G30184" s="45"/>
      <c r="L30184"/>
      <c r="M30184" s="46"/>
    </row>
    <row r="30185" spans="1:13" x14ac:dyDescent="0.3">
      <c r="A30185"/>
      <c r="B30185"/>
      <c r="C30185" s="29"/>
      <c r="D30185"/>
      <c r="E30185" s="44"/>
      <c r="F30185" s="29"/>
      <c r="G30185" s="45"/>
      <c r="L30185"/>
      <c r="M30185" s="46"/>
    </row>
    <row r="30186" spans="1:13" x14ac:dyDescent="0.3">
      <c r="A30186"/>
      <c r="B30186"/>
      <c r="C30186" s="29"/>
      <c r="D30186"/>
      <c r="E30186" s="44"/>
      <c r="F30186" s="29"/>
      <c r="G30186" s="45"/>
      <c r="L30186"/>
      <c r="M30186" s="46"/>
    </row>
    <row r="30187" spans="1:13" x14ac:dyDescent="0.3">
      <c r="A30187"/>
      <c r="B30187"/>
      <c r="C30187" s="29"/>
      <c r="D30187"/>
      <c r="E30187" s="44"/>
      <c r="F30187" s="29"/>
      <c r="G30187" s="45"/>
      <c r="L30187"/>
      <c r="M30187" s="46"/>
    </row>
    <row r="30188" spans="1:13" x14ac:dyDescent="0.3">
      <c r="A30188"/>
      <c r="B30188"/>
      <c r="C30188" s="29"/>
      <c r="D30188"/>
      <c r="E30188" s="44"/>
      <c r="F30188" s="29"/>
      <c r="G30188" s="45"/>
      <c r="L30188"/>
      <c r="M30188" s="46"/>
    </row>
    <row r="30189" spans="1:13" x14ac:dyDescent="0.3">
      <c r="A30189"/>
      <c r="B30189"/>
      <c r="C30189" s="29"/>
      <c r="D30189"/>
      <c r="E30189" s="44"/>
      <c r="F30189" s="29"/>
      <c r="G30189" s="45"/>
      <c r="L30189"/>
      <c r="M30189" s="46"/>
    </row>
    <row r="30190" spans="1:13" x14ac:dyDescent="0.3">
      <c r="A30190"/>
      <c r="B30190"/>
      <c r="C30190" s="29"/>
      <c r="D30190"/>
      <c r="E30190" s="44"/>
      <c r="F30190" s="29"/>
      <c r="G30190" s="45"/>
      <c r="L30190"/>
      <c r="M30190" s="46"/>
    </row>
    <row r="30191" spans="1:13" x14ac:dyDescent="0.3">
      <c r="A30191"/>
      <c r="B30191"/>
      <c r="C30191" s="29"/>
      <c r="D30191"/>
      <c r="E30191" s="44"/>
      <c r="F30191" s="29"/>
      <c r="G30191" s="45"/>
      <c r="L30191"/>
      <c r="M30191" s="46"/>
    </row>
    <row r="30192" spans="1:13" x14ac:dyDescent="0.3">
      <c r="A30192"/>
      <c r="B30192"/>
      <c r="C30192" s="29"/>
      <c r="D30192"/>
      <c r="E30192" s="44"/>
      <c r="F30192" s="29"/>
      <c r="G30192" s="45"/>
      <c r="L30192"/>
      <c r="M30192" s="46"/>
    </row>
    <row r="30193" spans="1:13" x14ac:dyDescent="0.3">
      <c r="A30193"/>
      <c r="B30193"/>
      <c r="C30193" s="29"/>
      <c r="D30193"/>
      <c r="E30193" s="44"/>
      <c r="F30193" s="29"/>
      <c r="G30193" s="45"/>
      <c r="L30193"/>
      <c r="M30193" s="46"/>
    </row>
    <row r="30194" spans="1:13" x14ac:dyDescent="0.3">
      <c r="A30194"/>
      <c r="B30194"/>
      <c r="C30194" s="29"/>
      <c r="D30194"/>
      <c r="E30194" s="44"/>
      <c r="F30194" s="29"/>
      <c r="G30194" s="45"/>
      <c r="L30194"/>
      <c r="M30194" s="46"/>
    </row>
    <row r="30195" spans="1:13" x14ac:dyDescent="0.3">
      <c r="A30195"/>
      <c r="B30195"/>
      <c r="C30195" s="29"/>
      <c r="D30195"/>
      <c r="E30195" s="44"/>
      <c r="F30195" s="29"/>
      <c r="G30195" s="45"/>
      <c r="L30195"/>
      <c r="M30195" s="46"/>
    </row>
    <row r="30196" spans="1:13" x14ac:dyDescent="0.3">
      <c r="A30196"/>
      <c r="B30196"/>
      <c r="C30196" s="29"/>
      <c r="D30196"/>
      <c r="E30196" s="44"/>
      <c r="F30196" s="29"/>
      <c r="G30196" s="45"/>
      <c r="L30196"/>
      <c r="M30196" s="46"/>
    </row>
    <row r="30197" spans="1:13" x14ac:dyDescent="0.3">
      <c r="A30197"/>
      <c r="B30197"/>
      <c r="C30197" s="29"/>
      <c r="D30197"/>
      <c r="E30197" s="44"/>
      <c r="F30197" s="29"/>
      <c r="G30197" s="45"/>
      <c r="L30197"/>
      <c r="M30197" s="46"/>
    </row>
    <row r="30198" spans="1:13" x14ac:dyDescent="0.3">
      <c r="A30198"/>
      <c r="B30198"/>
      <c r="C30198" s="29"/>
      <c r="D30198"/>
      <c r="E30198" s="44"/>
      <c r="F30198" s="29"/>
      <c r="G30198" s="45"/>
      <c r="L30198"/>
      <c r="M30198" s="46"/>
    </row>
    <row r="30199" spans="1:13" x14ac:dyDescent="0.3">
      <c r="A30199"/>
      <c r="B30199"/>
      <c r="C30199" s="29"/>
      <c r="D30199"/>
      <c r="E30199" s="44"/>
      <c r="F30199" s="29"/>
      <c r="G30199" s="45"/>
      <c r="L30199"/>
      <c r="M30199" s="46"/>
    </row>
    <row r="30200" spans="1:13" x14ac:dyDescent="0.3">
      <c r="A30200"/>
      <c r="B30200"/>
      <c r="C30200" s="29"/>
      <c r="D30200"/>
      <c r="E30200" s="44"/>
      <c r="F30200" s="29"/>
      <c r="G30200" s="45"/>
      <c r="L30200"/>
      <c r="M30200" s="46"/>
    </row>
    <row r="30201" spans="1:13" x14ac:dyDescent="0.3">
      <c r="A30201"/>
      <c r="B30201"/>
      <c r="C30201" s="29"/>
      <c r="D30201"/>
      <c r="E30201" s="44"/>
      <c r="F30201" s="29"/>
      <c r="G30201" s="45"/>
      <c r="L30201"/>
      <c r="M30201" s="46"/>
    </row>
    <row r="30202" spans="1:13" x14ac:dyDescent="0.3">
      <c r="A30202"/>
      <c r="B30202"/>
      <c r="C30202" s="29"/>
      <c r="D30202"/>
      <c r="E30202" s="44"/>
      <c r="F30202" s="29"/>
      <c r="G30202" s="45"/>
      <c r="L30202"/>
      <c r="M30202" s="46"/>
    </row>
    <row r="30203" spans="1:13" x14ac:dyDescent="0.3">
      <c r="A30203"/>
      <c r="B30203"/>
      <c r="C30203" s="29"/>
      <c r="D30203"/>
      <c r="E30203" s="44"/>
      <c r="F30203" s="29"/>
      <c r="G30203" s="45"/>
      <c r="L30203"/>
      <c r="M30203" s="46"/>
    </row>
    <row r="30204" spans="1:13" x14ac:dyDescent="0.3">
      <c r="A30204"/>
      <c r="B30204"/>
      <c r="C30204" s="29"/>
      <c r="D30204"/>
      <c r="E30204" s="44"/>
      <c r="F30204" s="29"/>
      <c r="G30204" s="45"/>
      <c r="L30204"/>
      <c r="M30204" s="46"/>
    </row>
    <row r="30205" spans="1:13" x14ac:dyDescent="0.3">
      <c r="A30205"/>
      <c r="B30205"/>
      <c r="C30205" s="29"/>
      <c r="D30205"/>
      <c r="E30205" s="44"/>
      <c r="F30205" s="29"/>
      <c r="G30205" s="45"/>
      <c r="L30205"/>
      <c r="M30205" s="46"/>
    </row>
    <row r="30206" spans="1:13" x14ac:dyDescent="0.3">
      <c r="A30206"/>
      <c r="B30206"/>
      <c r="C30206" s="29"/>
      <c r="D30206"/>
      <c r="E30206" s="44"/>
      <c r="F30206" s="29"/>
      <c r="G30206" s="45"/>
      <c r="L30206"/>
      <c r="M30206" s="46"/>
    </row>
    <row r="30207" spans="1:13" x14ac:dyDescent="0.3">
      <c r="A30207"/>
      <c r="B30207"/>
      <c r="C30207" s="29"/>
      <c r="D30207"/>
      <c r="E30207" s="44"/>
      <c r="F30207" s="29"/>
      <c r="G30207" s="45"/>
      <c r="L30207"/>
      <c r="M30207" s="46"/>
    </row>
    <row r="30208" spans="1:13" x14ac:dyDescent="0.3">
      <c r="A30208"/>
      <c r="B30208"/>
      <c r="C30208" s="29"/>
      <c r="D30208"/>
      <c r="E30208" s="44"/>
      <c r="F30208" s="29"/>
      <c r="G30208" s="45"/>
      <c r="L30208"/>
      <c r="M30208" s="46"/>
    </row>
    <row r="30209" spans="1:13" x14ac:dyDescent="0.3">
      <c r="A30209"/>
      <c r="B30209"/>
      <c r="C30209" s="29"/>
      <c r="D30209"/>
      <c r="E30209" s="44"/>
      <c r="F30209" s="29"/>
      <c r="G30209" s="45"/>
      <c r="L30209"/>
      <c r="M30209" s="46"/>
    </row>
    <row r="30210" spans="1:13" x14ac:dyDescent="0.3">
      <c r="A30210"/>
      <c r="B30210"/>
      <c r="C30210" s="29"/>
      <c r="D30210"/>
      <c r="E30210" s="44"/>
      <c r="F30210" s="29"/>
      <c r="G30210" s="45"/>
      <c r="L30210"/>
      <c r="M30210" s="46"/>
    </row>
    <row r="30211" spans="1:13" x14ac:dyDescent="0.3">
      <c r="A30211"/>
      <c r="B30211"/>
      <c r="C30211" s="29"/>
      <c r="D30211"/>
      <c r="E30211" s="44"/>
      <c r="F30211" s="29"/>
      <c r="G30211" s="45"/>
      <c r="L30211"/>
      <c r="M30211" s="46"/>
    </row>
    <row r="30212" spans="1:13" x14ac:dyDescent="0.3">
      <c r="A30212"/>
      <c r="B30212"/>
      <c r="C30212" s="29"/>
      <c r="D30212"/>
      <c r="E30212" s="44"/>
      <c r="F30212" s="29"/>
      <c r="G30212" s="45"/>
      <c r="L30212"/>
      <c r="M30212" s="46"/>
    </row>
    <row r="30213" spans="1:13" x14ac:dyDescent="0.3">
      <c r="A30213"/>
      <c r="B30213"/>
      <c r="C30213" s="29"/>
      <c r="D30213"/>
      <c r="E30213" s="44"/>
      <c r="F30213" s="29"/>
      <c r="G30213" s="45"/>
      <c r="L30213"/>
      <c r="M30213" s="46"/>
    </row>
    <row r="30214" spans="1:13" x14ac:dyDescent="0.3">
      <c r="A30214"/>
      <c r="B30214"/>
      <c r="C30214" s="29"/>
      <c r="D30214"/>
      <c r="E30214" s="44"/>
      <c r="F30214" s="29"/>
      <c r="G30214" s="45"/>
      <c r="L30214"/>
      <c r="M30214" s="46"/>
    </row>
    <row r="30215" spans="1:13" x14ac:dyDescent="0.3">
      <c r="A30215"/>
      <c r="B30215"/>
      <c r="C30215" s="29"/>
      <c r="D30215"/>
      <c r="E30215" s="44"/>
      <c r="F30215" s="29"/>
      <c r="G30215" s="45"/>
      <c r="L30215"/>
      <c r="M30215" s="46"/>
    </row>
    <row r="30216" spans="1:13" x14ac:dyDescent="0.3">
      <c r="A30216"/>
      <c r="B30216"/>
      <c r="C30216" s="29"/>
      <c r="D30216"/>
      <c r="E30216" s="44"/>
      <c r="F30216" s="29"/>
      <c r="G30216" s="45"/>
      <c r="L30216"/>
      <c r="M30216" s="46"/>
    </row>
    <row r="30217" spans="1:13" x14ac:dyDescent="0.3">
      <c r="A30217"/>
      <c r="B30217"/>
      <c r="C30217" s="29"/>
      <c r="D30217"/>
      <c r="E30217" s="44"/>
      <c r="F30217" s="29"/>
      <c r="G30217" s="45"/>
      <c r="L30217"/>
      <c r="M30217" s="46"/>
    </row>
    <row r="30218" spans="1:13" x14ac:dyDescent="0.3">
      <c r="A30218"/>
      <c r="B30218"/>
      <c r="C30218" s="29"/>
      <c r="D30218"/>
      <c r="E30218" s="44"/>
      <c r="F30218" s="29"/>
      <c r="G30218" s="45"/>
      <c r="L30218"/>
      <c r="M30218" s="46"/>
    </row>
    <row r="30219" spans="1:13" x14ac:dyDescent="0.3">
      <c r="A30219"/>
      <c r="B30219"/>
      <c r="C30219" s="29"/>
      <c r="D30219"/>
      <c r="E30219" s="44"/>
      <c r="F30219" s="29"/>
      <c r="G30219" s="45"/>
      <c r="L30219"/>
      <c r="M30219" s="46"/>
    </row>
    <row r="30220" spans="1:13" x14ac:dyDescent="0.3">
      <c r="A30220"/>
      <c r="B30220"/>
      <c r="C30220" s="29"/>
      <c r="D30220"/>
      <c r="E30220" s="44"/>
      <c r="F30220" s="29"/>
      <c r="G30220" s="45"/>
      <c r="L30220"/>
      <c r="M30220" s="46"/>
    </row>
    <row r="30221" spans="1:13" x14ac:dyDescent="0.3">
      <c r="A30221"/>
      <c r="B30221"/>
      <c r="C30221" s="29"/>
      <c r="D30221"/>
      <c r="E30221" s="44"/>
      <c r="F30221" s="29"/>
      <c r="G30221" s="45"/>
      <c r="L30221"/>
      <c r="M30221" s="46"/>
    </row>
    <row r="30222" spans="1:13" x14ac:dyDescent="0.3">
      <c r="A30222"/>
      <c r="B30222"/>
      <c r="C30222" s="29"/>
      <c r="D30222"/>
      <c r="E30222" s="44"/>
      <c r="F30222" s="29"/>
      <c r="G30222" s="45"/>
      <c r="L30222"/>
      <c r="M30222" s="46"/>
    </row>
    <row r="30223" spans="1:13" x14ac:dyDescent="0.3">
      <c r="A30223"/>
      <c r="B30223"/>
      <c r="C30223" s="29"/>
      <c r="D30223"/>
      <c r="E30223" s="44"/>
      <c r="F30223" s="29"/>
      <c r="G30223" s="45"/>
      <c r="L30223"/>
      <c r="M30223" s="46"/>
    </row>
    <row r="30224" spans="1:13" x14ac:dyDescent="0.3">
      <c r="A30224"/>
      <c r="B30224"/>
      <c r="C30224" s="29"/>
      <c r="D30224"/>
      <c r="E30224" s="44"/>
      <c r="F30224" s="29"/>
      <c r="G30224" s="45"/>
      <c r="L30224"/>
      <c r="M30224" s="46"/>
    </row>
    <row r="30225" spans="1:13" x14ac:dyDescent="0.3">
      <c r="A30225"/>
      <c r="B30225"/>
      <c r="C30225" s="29"/>
      <c r="D30225"/>
      <c r="E30225" s="44"/>
      <c r="F30225" s="29"/>
      <c r="G30225" s="45"/>
      <c r="L30225"/>
      <c r="M30225" s="46"/>
    </row>
    <row r="30226" spans="1:13" x14ac:dyDescent="0.3">
      <c r="A30226"/>
      <c r="B30226"/>
      <c r="C30226" s="29"/>
      <c r="D30226"/>
      <c r="E30226" s="44"/>
      <c r="F30226" s="29"/>
      <c r="G30226" s="45"/>
      <c r="L30226"/>
      <c r="M30226" s="46"/>
    </row>
    <row r="30227" spans="1:13" x14ac:dyDescent="0.3">
      <c r="A30227"/>
      <c r="B30227"/>
      <c r="C30227" s="29"/>
      <c r="D30227"/>
      <c r="E30227" s="44"/>
      <c r="F30227" s="29"/>
      <c r="G30227" s="45"/>
      <c r="L30227"/>
      <c r="M30227" s="46"/>
    </row>
    <row r="30228" spans="1:13" x14ac:dyDescent="0.3">
      <c r="A30228"/>
      <c r="B30228"/>
      <c r="C30228" s="29"/>
      <c r="D30228"/>
      <c r="E30228" s="44"/>
      <c r="F30228" s="29"/>
      <c r="G30228" s="45"/>
      <c r="L30228"/>
      <c r="M30228" s="46"/>
    </row>
    <row r="30229" spans="1:13" x14ac:dyDescent="0.3">
      <c r="A30229"/>
      <c r="B30229"/>
      <c r="C30229" s="29"/>
      <c r="D30229"/>
      <c r="E30229" s="44"/>
      <c r="F30229" s="29"/>
      <c r="G30229" s="45"/>
      <c r="L30229"/>
      <c r="M30229" s="46"/>
    </row>
    <row r="30230" spans="1:13" x14ac:dyDescent="0.3">
      <c r="A30230"/>
      <c r="B30230"/>
      <c r="C30230" s="29"/>
      <c r="D30230"/>
      <c r="E30230" s="44"/>
      <c r="F30230" s="29"/>
      <c r="G30230" s="45"/>
      <c r="L30230"/>
      <c r="M30230" s="46"/>
    </row>
    <row r="30231" spans="1:13" x14ac:dyDescent="0.3">
      <c r="A30231"/>
      <c r="B30231"/>
      <c r="C30231" s="29"/>
      <c r="D30231"/>
      <c r="E30231" s="44"/>
      <c r="F30231" s="29"/>
      <c r="G30231" s="45"/>
      <c r="L30231"/>
      <c r="M30231" s="46"/>
    </row>
    <row r="30232" spans="1:13" x14ac:dyDescent="0.3">
      <c r="A30232"/>
      <c r="B30232"/>
      <c r="C30232" s="29"/>
      <c r="D30232"/>
      <c r="E30232" s="44"/>
      <c r="F30232" s="29"/>
      <c r="G30232" s="45"/>
      <c r="L30232"/>
      <c r="M30232" s="46"/>
    </row>
    <row r="30233" spans="1:13" x14ac:dyDescent="0.3">
      <c r="A30233"/>
      <c r="B30233"/>
      <c r="C30233" s="29"/>
      <c r="D30233"/>
      <c r="E30233" s="44"/>
      <c r="F30233" s="29"/>
      <c r="G30233" s="45"/>
      <c r="L30233"/>
      <c r="M30233" s="46"/>
    </row>
    <row r="30234" spans="1:13" x14ac:dyDescent="0.3">
      <c r="A30234"/>
      <c r="B30234"/>
      <c r="C30234" s="29"/>
      <c r="D30234"/>
      <c r="E30234" s="44"/>
      <c r="F30234" s="29"/>
      <c r="G30234" s="45"/>
      <c r="L30234"/>
      <c r="M30234" s="46"/>
    </row>
    <row r="30235" spans="1:13" x14ac:dyDescent="0.3">
      <c r="A30235"/>
      <c r="B30235"/>
      <c r="C30235" s="29"/>
      <c r="D30235"/>
      <c r="E30235" s="44"/>
      <c r="F30235" s="29"/>
      <c r="G30235" s="45"/>
      <c r="L30235"/>
      <c r="M30235" s="46"/>
    </row>
    <row r="30236" spans="1:13" x14ac:dyDescent="0.3">
      <c r="A30236"/>
      <c r="B30236"/>
      <c r="C30236" s="29"/>
      <c r="D30236"/>
      <c r="E30236" s="44"/>
      <c r="F30236" s="29"/>
      <c r="G30236" s="45"/>
      <c r="L30236"/>
      <c r="M30236" s="46"/>
    </row>
    <row r="30237" spans="1:13" x14ac:dyDescent="0.3">
      <c r="A30237"/>
      <c r="B30237"/>
      <c r="C30237" s="29"/>
      <c r="D30237"/>
      <c r="E30237" s="44"/>
      <c r="F30237" s="29"/>
      <c r="G30237" s="45"/>
      <c r="L30237"/>
      <c r="M30237" s="46"/>
    </row>
    <row r="30238" spans="1:13" x14ac:dyDescent="0.3">
      <c r="A30238"/>
      <c r="B30238"/>
      <c r="C30238" s="29"/>
      <c r="D30238"/>
      <c r="E30238" s="44"/>
      <c r="F30238" s="29"/>
      <c r="G30238" s="45"/>
      <c r="L30238"/>
      <c r="M30238" s="46"/>
    </row>
    <row r="30239" spans="1:13" x14ac:dyDescent="0.3">
      <c r="A30239"/>
      <c r="B30239"/>
      <c r="C30239" s="29"/>
      <c r="D30239"/>
      <c r="E30239" s="44"/>
      <c r="F30239" s="29"/>
      <c r="G30239" s="45"/>
      <c r="L30239"/>
      <c r="M30239" s="46"/>
    </row>
    <row r="30240" spans="1:13" x14ac:dyDescent="0.3">
      <c r="A30240"/>
      <c r="B30240"/>
      <c r="C30240" s="29"/>
      <c r="D30240"/>
      <c r="E30240" s="44"/>
      <c r="F30240" s="29"/>
      <c r="G30240" s="45"/>
      <c r="L30240"/>
      <c r="M30240" s="46"/>
    </row>
    <row r="30241" spans="1:13" x14ac:dyDescent="0.3">
      <c r="A30241"/>
      <c r="B30241"/>
      <c r="C30241" s="29"/>
      <c r="D30241"/>
      <c r="E30241" s="44"/>
      <c r="F30241" s="29"/>
      <c r="G30241" s="45"/>
      <c r="L30241"/>
      <c r="M30241" s="46"/>
    </row>
    <row r="30242" spans="1:13" x14ac:dyDescent="0.3">
      <c r="A30242"/>
      <c r="B30242"/>
      <c r="C30242" s="29"/>
      <c r="D30242"/>
      <c r="E30242" s="44"/>
      <c r="F30242" s="29"/>
      <c r="G30242" s="45"/>
      <c r="L30242"/>
      <c r="M30242" s="46"/>
    </row>
    <row r="30243" spans="1:13" x14ac:dyDescent="0.3">
      <c r="A30243"/>
      <c r="B30243"/>
      <c r="C30243" s="29"/>
      <c r="D30243"/>
      <c r="E30243" s="44"/>
      <c r="F30243" s="29"/>
      <c r="G30243" s="45"/>
      <c r="L30243"/>
      <c r="M30243" s="46"/>
    </row>
    <row r="30244" spans="1:13" x14ac:dyDescent="0.3">
      <c r="A30244"/>
      <c r="B30244"/>
      <c r="C30244" s="29"/>
      <c r="D30244"/>
      <c r="E30244" s="44"/>
      <c r="F30244" s="29"/>
      <c r="G30244" s="45"/>
      <c r="L30244"/>
      <c r="M30244" s="46"/>
    </row>
    <row r="30245" spans="1:13" x14ac:dyDescent="0.3">
      <c r="A30245"/>
      <c r="B30245"/>
      <c r="C30245" s="29"/>
      <c r="D30245"/>
      <c r="E30245" s="44"/>
      <c r="F30245" s="29"/>
      <c r="G30245" s="45"/>
      <c r="L30245"/>
      <c r="M30245" s="46"/>
    </row>
    <row r="30246" spans="1:13" x14ac:dyDescent="0.3">
      <c r="A30246"/>
      <c r="B30246"/>
      <c r="C30246" s="29"/>
      <c r="D30246"/>
      <c r="E30246" s="44"/>
      <c r="F30246" s="29"/>
      <c r="G30246" s="45"/>
      <c r="L30246"/>
      <c r="M30246" s="46"/>
    </row>
    <row r="30247" spans="1:13" x14ac:dyDescent="0.3">
      <c r="A30247"/>
      <c r="B30247"/>
      <c r="C30247" s="29"/>
      <c r="D30247"/>
      <c r="E30247" s="44"/>
      <c r="F30247" s="29"/>
      <c r="G30247" s="45"/>
      <c r="L30247"/>
      <c r="M30247" s="46"/>
    </row>
    <row r="30248" spans="1:13" x14ac:dyDescent="0.3">
      <c r="A30248"/>
      <c r="B30248"/>
      <c r="C30248" s="29"/>
      <c r="D30248"/>
      <c r="E30248" s="44"/>
      <c r="F30248" s="29"/>
      <c r="G30248" s="45"/>
      <c r="L30248"/>
      <c r="M30248" s="46"/>
    </row>
    <row r="30249" spans="1:13" x14ac:dyDescent="0.3">
      <c r="A30249"/>
      <c r="B30249"/>
      <c r="C30249" s="29"/>
      <c r="D30249"/>
      <c r="E30249" s="44"/>
      <c r="F30249" s="29"/>
      <c r="G30249" s="45"/>
      <c r="L30249"/>
      <c r="M30249" s="46"/>
    </row>
    <row r="30250" spans="1:13" x14ac:dyDescent="0.3">
      <c r="A30250"/>
      <c r="B30250"/>
      <c r="C30250" s="29"/>
      <c r="D30250"/>
      <c r="E30250" s="44"/>
      <c r="F30250" s="29"/>
      <c r="G30250" s="45"/>
      <c r="L30250"/>
      <c r="M30250" s="46"/>
    </row>
    <row r="30251" spans="1:13" x14ac:dyDescent="0.3">
      <c r="A30251"/>
      <c r="B30251"/>
      <c r="C30251" s="29"/>
      <c r="D30251"/>
      <c r="E30251" s="44"/>
      <c r="F30251" s="29"/>
      <c r="G30251" s="45"/>
      <c r="L30251"/>
      <c r="M30251" s="46"/>
    </row>
    <row r="30252" spans="1:13" x14ac:dyDescent="0.3">
      <c r="A30252"/>
      <c r="B30252"/>
      <c r="C30252" s="29"/>
      <c r="D30252"/>
      <c r="E30252" s="44"/>
      <c r="F30252" s="29"/>
      <c r="G30252" s="45"/>
      <c r="L30252"/>
      <c r="M30252" s="46"/>
    </row>
    <row r="30253" spans="1:13" x14ac:dyDescent="0.3">
      <c r="A30253"/>
      <c r="B30253"/>
      <c r="C30253" s="29"/>
      <c r="D30253"/>
      <c r="E30253" s="44"/>
      <c r="F30253" s="29"/>
      <c r="G30253" s="45"/>
      <c r="L30253"/>
      <c r="M30253" s="46"/>
    </row>
    <row r="30254" spans="1:13" x14ac:dyDescent="0.3">
      <c r="A30254"/>
      <c r="B30254"/>
      <c r="C30254" s="29"/>
      <c r="D30254"/>
      <c r="E30254" s="44"/>
      <c r="F30254" s="29"/>
      <c r="G30254" s="45"/>
      <c r="L30254"/>
      <c r="M30254" s="46"/>
    </row>
    <row r="30255" spans="1:13" x14ac:dyDescent="0.3">
      <c r="A30255"/>
      <c r="B30255"/>
      <c r="C30255" s="29"/>
      <c r="D30255"/>
      <c r="E30255" s="44"/>
      <c r="F30255" s="29"/>
      <c r="G30255" s="45"/>
      <c r="L30255"/>
      <c r="M30255" s="46"/>
    </row>
    <row r="30256" spans="1:13" x14ac:dyDescent="0.3">
      <c r="A30256"/>
      <c r="B30256"/>
      <c r="C30256" s="29"/>
      <c r="D30256"/>
      <c r="E30256" s="44"/>
      <c r="F30256" s="29"/>
      <c r="G30256" s="45"/>
      <c r="L30256"/>
      <c r="M30256" s="46"/>
    </row>
    <row r="30257" spans="1:13" x14ac:dyDescent="0.3">
      <c r="A30257"/>
      <c r="B30257"/>
      <c r="C30257" s="29"/>
      <c r="D30257"/>
      <c r="E30257" s="44"/>
      <c r="F30257" s="29"/>
      <c r="G30257" s="45"/>
      <c r="L30257"/>
      <c r="M30257" s="46"/>
    </row>
    <row r="30258" spans="1:13" x14ac:dyDescent="0.3">
      <c r="A30258"/>
      <c r="B30258"/>
      <c r="C30258" s="29"/>
      <c r="D30258"/>
      <c r="E30258" s="44"/>
      <c r="F30258" s="29"/>
      <c r="G30258" s="45"/>
      <c r="L30258"/>
      <c r="M30258" s="46"/>
    </row>
    <row r="30259" spans="1:13" x14ac:dyDescent="0.3">
      <c r="A30259"/>
      <c r="B30259"/>
      <c r="C30259" s="29"/>
      <c r="D30259"/>
      <c r="E30259" s="44"/>
      <c r="F30259" s="29"/>
      <c r="G30259" s="45"/>
      <c r="L30259"/>
      <c r="M30259" s="46"/>
    </row>
    <row r="30260" spans="1:13" x14ac:dyDescent="0.3">
      <c r="A30260"/>
      <c r="B30260"/>
      <c r="C30260" s="29"/>
      <c r="D30260"/>
      <c r="E30260" s="44"/>
      <c r="F30260" s="29"/>
      <c r="G30260" s="45"/>
      <c r="L30260"/>
      <c r="M30260" s="46"/>
    </row>
    <row r="30261" spans="1:13" x14ac:dyDescent="0.3">
      <c r="A30261"/>
      <c r="B30261"/>
      <c r="C30261" s="29"/>
      <c r="D30261"/>
      <c r="E30261" s="44"/>
      <c r="F30261" s="29"/>
      <c r="G30261" s="45"/>
      <c r="L30261"/>
      <c r="M30261" s="46"/>
    </row>
    <row r="30262" spans="1:13" x14ac:dyDescent="0.3">
      <c r="A30262"/>
      <c r="B30262"/>
      <c r="C30262" s="29"/>
      <c r="D30262"/>
      <c r="E30262" s="44"/>
      <c r="F30262" s="29"/>
      <c r="G30262" s="45"/>
      <c r="L30262"/>
      <c r="M30262" s="46"/>
    </row>
    <row r="30263" spans="1:13" x14ac:dyDescent="0.3">
      <c r="A30263"/>
      <c r="B30263"/>
      <c r="C30263" s="29"/>
      <c r="D30263"/>
      <c r="E30263" s="44"/>
      <c r="F30263" s="29"/>
      <c r="G30263" s="45"/>
      <c r="L30263"/>
      <c r="M30263" s="46"/>
    </row>
    <row r="30264" spans="1:13" x14ac:dyDescent="0.3">
      <c r="A30264"/>
      <c r="B30264"/>
      <c r="C30264" s="29"/>
      <c r="D30264"/>
      <c r="E30264" s="44"/>
      <c r="F30264" s="29"/>
      <c r="G30264" s="45"/>
      <c r="L30264"/>
      <c r="M30264" s="46"/>
    </row>
    <row r="30265" spans="1:13" x14ac:dyDescent="0.3">
      <c r="A30265"/>
      <c r="B30265"/>
      <c r="C30265" s="29"/>
      <c r="D30265"/>
      <c r="E30265" s="44"/>
      <c r="F30265" s="29"/>
      <c r="G30265" s="45"/>
      <c r="L30265"/>
      <c r="M30265" s="46"/>
    </row>
    <row r="30266" spans="1:13" x14ac:dyDescent="0.3">
      <c r="A30266"/>
      <c r="B30266"/>
      <c r="C30266" s="29"/>
      <c r="D30266"/>
      <c r="E30266" s="44"/>
      <c r="F30266" s="29"/>
      <c r="G30266" s="45"/>
      <c r="L30266"/>
      <c r="M30266" s="46"/>
    </row>
    <row r="30267" spans="1:13" x14ac:dyDescent="0.3">
      <c r="A30267"/>
      <c r="B30267"/>
      <c r="C30267" s="29"/>
      <c r="D30267"/>
      <c r="E30267" s="44"/>
      <c r="F30267" s="29"/>
      <c r="G30267" s="45"/>
      <c r="L30267"/>
      <c r="M30267" s="46"/>
    </row>
    <row r="30268" spans="1:13" x14ac:dyDescent="0.3">
      <c r="A30268"/>
      <c r="B30268"/>
      <c r="C30268" s="29"/>
      <c r="D30268"/>
      <c r="E30268" s="44"/>
      <c r="F30268" s="29"/>
      <c r="G30268" s="45"/>
      <c r="L30268"/>
      <c r="M30268" s="46"/>
    </row>
    <row r="30269" spans="1:13" x14ac:dyDescent="0.3">
      <c r="A30269"/>
      <c r="B30269"/>
      <c r="C30269" s="29"/>
      <c r="D30269"/>
      <c r="E30269" s="44"/>
      <c r="F30269" s="29"/>
      <c r="G30269" s="45"/>
      <c r="L30269"/>
      <c r="M30269" s="46"/>
    </row>
    <row r="30270" spans="1:13" x14ac:dyDescent="0.3">
      <c r="A30270"/>
      <c r="B30270"/>
      <c r="C30270" s="29"/>
      <c r="D30270"/>
      <c r="E30270" s="44"/>
      <c r="F30270" s="29"/>
      <c r="G30270" s="45"/>
      <c r="L30270"/>
      <c r="M30270" s="46"/>
    </row>
    <row r="30271" spans="1:13" x14ac:dyDescent="0.3">
      <c r="A30271"/>
      <c r="B30271"/>
      <c r="C30271" s="29"/>
      <c r="D30271"/>
      <c r="E30271" s="44"/>
      <c r="F30271" s="29"/>
      <c r="G30271" s="45"/>
      <c r="L30271"/>
      <c r="M30271" s="46"/>
    </row>
    <row r="30272" spans="1:13" x14ac:dyDescent="0.3">
      <c r="A30272"/>
      <c r="B30272"/>
      <c r="C30272" s="29"/>
      <c r="D30272"/>
      <c r="E30272" s="44"/>
      <c r="F30272" s="29"/>
      <c r="G30272" s="45"/>
      <c r="L30272"/>
      <c r="M30272" s="46"/>
    </row>
    <row r="30273" spans="1:13" x14ac:dyDescent="0.3">
      <c r="A30273"/>
      <c r="B30273"/>
      <c r="C30273" s="29"/>
      <c r="D30273"/>
      <c r="E30273" s="44"/>
      <c r="F30273" s="29"/>
      <c r="G30273" s="45"/>
      <c r="L30273"/>
      <c r="M30273" s="46"/>
    </row>
    <row r="30274" spans="1:13" x14ac:dyDescent="0.3">
      <c r="A30274"/>
      <c r="B30274"/>
      <c r="C30274" s="29"/>
      <c r="D30274"/>
      <c r="E30274" s="44"/>
      <c r="F30274" s="29"/>
      <c r="G30274" s="45"/>
      <c r="L30274"/>
      <c r="M30274" s="46"/>
    </row>
    <row r="30275" spans="1:13" x14ac:dyDescent="0.3">
      <c r="A30275"/>
      <c r="B30275"/>
      <c r="C30275" s="29"/>
      <c r="D30275"/>
      <c r="E30275" s="44"/>
      <c r="F30275" s="29"/>
      <c r="G30275" s="45"/>
      <c r="L30275"/>
      <c r="M30275" s="46"/>
    </row>
    <row r="30276" spans="1:13" x14ac:dyDescent="0.3">
      <c r="A30276"/>
      <c r="B30276"/>
      <c r="C30276" s="29"/>
      <c r="D30276"/>
      <c r="E30276" s="44"/>
      <c r="F30276" s="29"/>
      <c r="G30276" s="45"/>
      <c r="L30276"/>
      <c r="M30276" s="46"/>
    </row>
    <row r="30277" spans="1:13" x14ac:dyDescent="0.3">
      <c r="A30277"/>
      <c r="B30277"/>
      <c r="C30277" s="29"/>
      <c r="D30277"/>
      <c r="E30277" s="44"/>
      <c r="F30277" s="29"/>
      <c r="G30277" s="45"/>
      <c r="L30277"/>
      <c r="M30277" s="46"/>
    </row>
    <row r="30278" spans="1:13" x14ac:dyDescent="0.3">
      <c r="A30278"/>
      <c r="B30278"/>
      <c r="C30278" s="29"/>
      <c r="D30278"/>
      <c r="E30278" s="44"/>
      <c r="F30278" s="29"/>
      <c r="G30278" s="45"/>
      <c r="L30278"/>
      <c r="M30278" s="46"/>
    </row>
    <row r="30279" spans="1:13" x14ac:dyDescent="0.3">
      <c r="A30279"/>
      <c r="B30279"/>
      <c r="C30279" s="29"/>
      <c r="D30279"/>
      <c r="E30279" s="44"/>
      <c r="F30279" s="29"/>
      <c r="G30279" s="45"/>
      <c r="L30279"/>
      <c r="M30279" s="46"/>
    </row>
    <row r="30280" spans="1:13" x14ac:dyDescent="0.3">
      <c r="A30280"/>
      <c r="B30280"/>
      <c r="C30280" s="29"/>
      <c r="D30280"/>
      <c r="E30280" s="44"/>
      <c r="F30280" s="29"/>
      <c r="G30280" s="45"/>
      <c r="L30280"/>
      <c r="M30280" s="46"/>
    </row>
    <row r="30281" spans="1:13" x14ac:dyDescent="0.3">
      <c r="A30281"/>
      <c r="B30281"/>
      <c r="C30281" s="29"/>
      <c r="D30281"/>
      <c r="E30281" s="44"/>
      <c r="F30281" s="29"/>
      <c r="G30281" s="45"/>
      <c r="L30281"/>
      <c r="M30281" s="46"/>
    </row>
    <row r="30282" spans="1:13" x14ac:dyDescent="0.3">
      <c r="A30282"/>
      <c r="B30282"/>
      <c r="C30282" s="29"/>
      <c r="D30282"/>
      <c r="E30282" s="44"/>
      <c r="F30282" s="29"/>
      <c r="G30282" s="45"/>
      <c r="L30282"/>
      <c r="M30282" s="46"/>
    </row>
    <row r="30283" spans="1:13" x14ac:dyDescent="0.3">
      <c r="A30283"/>
      <c r="B30283"/>
      <c r="C30283" s="29"/>
      <c r="D30283"/>
      <c r="E30283" s="44"/>
      <c r="F30283" s="29"/>
      <c r="G30283" s="45"/>
      <c r="L30283"/>
      <c r="M30283" s="46"/>
    </row>
    <row r="30284" spans="1:13" x14ac:dyDescent="0.3">
      <c r="A30284"/>
      <c r="B30284"/>
      <c r="C30284" s="29"/>
      <c r="D30284"/>
      <c r="E30284" s="44"/>
      <c r="F30284" s="29"/>
      <c r="G30284" s="45"/>
      <c r="L30284"/>
      <c r="M30284" s="46"/>
    </row>
    <row r="30285" spans="1:13" x14ac:dyDescent="0.3">
      <c r="A30285"/>
      <c r="B30285"/>
      <c r="C30285" s="29"/>
      <c r="D30285"/>
      <c r="E30285" s="44"/>
      <c r="F30285" s="29"/>
      <c r="G30285" s="45"/>
      <c r="L30285"/>
      <c r="M30285" s="46"/>
    </row>
    <row r="30286" spans="1:13" x14ac:dyDescent="0.3">
      <c r="A30286"/>
      <c r="B30286"/>
      <c r="C30286" s="29"/>
      <c r="D30286"/>
      <c r="E30286" s="44"/>
      <c r="F30286" s="29"/>
      <c r="G30286" s="45"/>
      <c r="L30286"/>
      <c r="M30286" s="46"/>
    </row>
    <row r="30287" spans="1:13" x14ac:dyDescent="0.3">
      <c r="A30287"/>
      <c r="B30287"/>
      <c r="C30287" s="29"/>
      <c r="D30287"/>
      <c r="E30287" s="44"/>
      <c r="F30287" s="29"/>
      <c r="G30287" s="45"/>
      <c r="L30287"/>
      <c r="M30287" s="46"/>
    </row>
    <row r="30288" spans="1:13" x14ac:dyDescent="0.3">
      <c r="A30288"/>
      <c r="B30288"/>
      <c r="C30288" s="29"/>
      <c r="D30288"/>
      <c r="E30288" s="44"/>
      <c r="F30288" s="29"/>
      <c r="G30288" s="45"/>
      <c r="L30288"/>
      <c r="M30288" s="46"/>
    </row>
    <row r="30289" spans="1:13" x14ac:dyDescent="0.3">
      <c r="A30289"/>
      <c r="B30289"/>
      <c r="C30289" s="29"/>
      <c r="D30289"/>
      <c r="E30289" s="44"/>
      <c r="F30289" s="29"/>
      <c r="G30289" s="45"/>
      <c r="L30289"/>
      <c r="M30289" s="46"/>
    </row>
    <row r="30290" spans="1:13" x14ac:dyDescent="0.3">
      <c r="A30290"/>
      <c r="B30290"/>
      <c r="C30290" s="29"/>
      <c r="D30290"/>
      <c r="E30290" s="44"/>
      <c r="F30290" s="29"/>
      <c r="G30290" s="45"/>
      <c r="L30290"/>
      <c r="M30290" s="46"/>
    </row>
    <row r="30291" spans="1:13" x14ac:dyDescent="0.3">
      <c r="A30291"/>
      <c r="B30291"/>
      <c r="C30291" s="29"/>
      <c r="D30291"/>
      <c r="E30291" s="44"/>
      <c r="F30291" s="29"/>
      <c r="G30291" s="45"/>
      <c r="L30291"/>
      <c r="M30291" s="46"/>
    </row>
    <row r="30292" spans="1:13" x14ac:dyDescent="0.3">
      <c r="A30292"/>
      <c r="B30292"/>
      <c r="C30292" s="29"/>
      <c r="D30292"/>
      <c r="E30292" s="44"/>
      <c r="F30292" s="29"/>
      <c r="G30292" s="45"/>
      <c r="L30292"/>
      <c r="M30292" s="46"/>
    </row>
    <row r="30293" spans="1:13" x14ac:dyDescent="0.3">
      <c r="A30293"/>
      <c r="B30293"/>
      <c r="C30293" s="29"/>
      <c r="D30293"/>
      <c r="E30293" s="44"/>
      <c r="F30293" s="29"/>
      <c r="G30293" s="45"/>
      <c r="L30293"/>
      <c r="M30293" s="46"/>
    </row>
    <row r="30294" spans="1:13" x14ac:dyDescent="0.3">
      <c r="A30294"/>
      <c r="B30294"/>
      <c r="C30294" s="29"/>
      <c r="D30294"/>
      <c r="E30294" s="44"/>
      <c r="F30294" s="29"/>
      <c r="G30294" s="45"/>
      <c r="L30294"/>
      <c r="M30294" s="46"/>
    </row>
    <row r="30295" spans="1:13" x14ac:dyDescent="0.3">
      <c r="A30295"/>
      <c r="B30295"/>
      <c r="C30295" s="29"/>
      <c r="D30295"/>
      <c r="E30295" s="44"/>
      <c r="F30295" s="29"/>
      <c r="G30295" s="45"/>
      <c r="L30295"/>
      <c r="M30295" s="46"/>
    </row>
    <row r="30296" spans="1:13" x14ac:dyDescent="0.3">
      <c r="A30296"/>
      <c r="B30296"/>
      <c r="C30296" s="29"/>
      <c r="D30296"/>
      <c r="E30296" s="44"/>
      <c r="F30296" s="29"/>
      <c r="G30296" s="45"/>
      <c r="L30296"/>
      <c r="M30296" s="46"/>
    </row>
    <row r="30297" spans="1:13" x14ac:dyDescent="0.3">
      <c r="A30297"/>
      <c r="B30297"/>
      <c r="C30297" s="29"/>
      <c r="D30297"/>
      <c r="E30297" s="44"/>
      <c r="F30297" s="29"/>
      <c r="G30297" s="45"/>
      <c r="L30297"/>
      <c r="M30297" s="46"/>
    </row>
    <row r="30298" spans="1:13" x14ac:dyDescent="0.3">
      <c r="A30298"/>
      <c r="B30298"/>
      <c r="C30298" s="29"/>
      <c r="D30298"/>
      <c r="E30298" s="44"/>
      <c r="F30298" s="29"/>
      <c r="G30298" s="45"/>
      <c r="L30298"/>
      <c r="M30298" s="46"/>
    </row>
    <row r="30299" spans="1:13" x14ac:dyDescent="0.3">
      <c r="A30299"/>
      <c r="B30299"/>
      <c r="C30299" s="29"/>
      <c r="D30299"/>
      <c r="E30299" s="44"/>
      <c r="F30299" s="29"/>
      <c r="G30299" s="45"/>
      <c r="L30299"/>
      <c r="M30299" s="46"/>
    </row>
    <row r="30300" spans="1:13" x14ac:dyDescent="0.3">
      <c r="A30300"/>
      <c r="B30300"/>
      <c r="C30300" s="29"/>
      <c r="D30300"/>
      <c r="E30300" s="44"/>
      <c r="F30300" s="29"/>
      <c r="G30300" s="45"/>
      <c r="L30300"/>
      <c r="M30300" s="46"/>
    </row>
    <row r="30301" spans="1:13" x14ac:dyDescent="0.3">
      <c r="A30301"/>
      <c r="B30301"/>
      <c r="C30301" s="29"/>
      <c r="D30301"/>
      <c r="E30301" s="44"/>
      <c r="F30301" s="29"/>
      <c r="G30301" s="45"/>
      <c r="L30301"/>
      <c r="M30301" s="46"/>
    </row>
    <row r="30302" spans="1:13" x14ac:dyDescent="0.3">
      <c r="A30302"/>
      <c r="B30302"/>
      <c r="C30302" s="29"/>
      <c r="D30302"/>
      <c r="E30302" s="44"/>
      <c r="F30302" s="29"/>
      <c r="G30302" s="45"/>
      <c r="L30302"/>
      <c r="M30302" s="46"/>
    </row>
    <row r="30303" spans="1:13" x14ac:dyDescent="0.3">
      <c r="A30303"/>
      <c r="B30303"/>
      <c r="C30303" s="29"/>
      <c r="D30303"/>
      <c r="E30303" s="44"/>
      <c r="F30303" s="29"/>
      <c r="G30303" s="45"/>
      <c r="L30303"/>
      <c r="M30303" s="46"/>
    </row>
    <row r="30304" spans="1:13" x14ac:dyDescent="0.3">
      <c r="A30304"/>
      <c r="B30304"/>
      <c r="C30304" s="29"/>
      <c r="D30304"/>
      <c r="E30304" s="44"/>
      <c r="F30304" s="29"/>
      <c r="G30304" s="45"/>
      <c r="L30304"/>
      <c r="M30304" s="46"/>
    </row>
    <row r="30305" spans="1:13" x14ac:dyDescent="0.3">
      <c r="A30305"/>
      <c r="B30305"/>
      <c r="C30305" s="29"/>
      <c r="D30305"/>
      <c r="E30305" s="44"/>
      <c r="F30305" s="29"/>
      <c r="G30305" s="45"/>
      <c r="L30305"/>
      <c r="M30305" s="46"/>
    </row>
    <row r="30306" spans="1:13" x14ac:dyDescent="0.3">
      <c r="A30306"/>
      <c r="B30306"/>
      <c r="C30306" s="29"/>
      <c r="D30306"/>
      <c r="E30306" s="44"/>
      <c r="F30306" s="29"/>
      <c r="G30306" s="45"/>
      <c r="L30306"/>
      <c r="M30306" s="46"/>
    </row>
    <row r="30307" spans="1:13" x14ac:dyDescent="0.3">
      <c r="A30307"/>
      <c r="B30307"/>
      <c r="C30307" s="29"/>
      <c r="D30307"/>
      <c r="E30307" s="44"/>
      <c r="F30307" s="29"/>
      <c r="G30307" s="45"/>
      <c r="L30307"/>
      <c r="M30307" s="46"/>
    </row>
    <row r="30308" spans="1:13" x14ac:dyDescent="0.3">
      <c r="A30308"/>
      <c r="B30308"/>
      <c r="C30308" s="29"/>
      <c r="D30308"/>
      <c r="E30308" s="44"/>
      <c r="F30308" s="29"/>
      <c r="G30308" s="45"/>
      <c r="L30308"/>
      <c r="M30308" s="46"/>
    </row>
    <row r="30309" spans="1:13" x14ac:dyDescent="0.3">
      <c r="A30309"/>
      <c r="B30309"/>
      <c r="C30309" s="29"/>
      <c r="D30309"/>
      <c r="E30309" s="44"/>
      <c r="F30309" s="29"/>
      <c r="G30309" s="45"/>
      <c r="L30309"/>
      <c r="M30309" s="46"/>
    </row>
    <row r="30310" spans="1:13" x14ac:dyDescent="0.3">
      <c r="A30310"/>
      <c r="B30310"/>
      <c r="C30310" s="29"/>
      <c r="D30310"/>
      <c r="E30310" s="44"/>
      <c r="F30310" s="29"/>
      <c r="G30310" s="45"/>
      <c r="L30310"/>
      <c r="M30310" s="46"/>
    </row>
    <row r="30311" spans="1:13" x14ac:dyDescent="0.3">
      <c r="A30311"/>
      <c r="B30311"/>
      <c r="C30311" s="29"/>
      <c r="D30311"/>
      <c r="E30311" s="44"/>
      <c r="F30311" s="29"/>
      <c r="G30311" s="45"/>
      <c r="L30311"/>
      <c r="M30311" s="46"/>
    </row>
    <row r="30312" spans="1:13" x14ac:dyDescent="0.3">
      <c r="A30312"/>
      <c r="B30312"/>
      <c r="C30312" s="29"/>
      <c r="D30312"/>
      <c r="E30312" s="44"/>
      <c r="F30312" s="29"/>
      <c r="G30312" s="45"/>
      <c r="L30312"/>
      <c r="M30312" s="46"/>
    </row>
    <row r="30313" spans="1:13" x14ac:dyDescent="0.3">
      <c r="A30313"/>
      <c r="B30313"/>
      <c r="C30313" s="29"/>
      <c r="D30313"/>
      <c r="E30313" s="44"/>
      <c r="F30313" s="29"/>
      <c r="G30313" s="45"/>
      <c r="L30313"/>
      <c r="M30313" s="46"/>
    </row>
    <row r="30314" spans="1:13" x14ac:dyDescent="0.3">
      <c r="A30314"/>
      <c r="B30314"/>
      <c r="C30314" s="29"/>
      <c r="D30314"/>
      <c r="E30314" s="44"/>
      <c r="F30314" s="29"/>
      <c r="G30314" s="45"/>
      <c r="L30314"/>
      <c r="M30314" s="46"/>
    </row>
    <row r="30315" spans="1:13" x14ac:dyDescent="0.3">
      <c r="A30315"/>
      <c r="B30315"/>
      <c r="C30315" s="29"/>
      <c r="D30315"/>
      <c r="E30315" s="44"/>
      <c r="F30315" s="29"/>
      <c r="G30315" s="45"/>
      <c r="L30315"/>
      <c r="M30315" s="46"/>
    </row>
    <row r="30316" spans="1:13" x14ac:dyDescent="0.3">
      <c r="A30316"/>
      <c r="B30316"/>
      <c r="C30316" s="29"/>
      <c r="D30316"/>
      <c r="E30316" s="44"/>
      <c r="F30316" s="29"/>
      <c r="G30316" s="45"/>
      <c r="L30316"/>
      <c r="M30316" s="46"/>
    </row>
    <row r="30317" spans="1:13" x14ac:dyDescent="0.3">
      <c r="A30317"/>
      <c r="B30317"/>
      <c r="C30317" s="29"/>
      <c r="D30317"/>
      <c r="E30317" s="44"/>
      <c r="F30317" s="29"/>
      <c r="G30317" s="45"/>
      <c r="L30317"/>
      <c r="M30317" s="46"/>
    </row>
    <row r="30318" spans="1:13" x14ac:dyDescent="0.3">
      <c r="A30318"/>
      <c r="B30318"/>
      <c r="C30318" s="29"/>
      <c r="D30318"/>
      <c r="E30318" s="44"/>
      <c r="F30318" s="29"/>
      <c r="G30318" s="45"/>
      <c r="L30318"/>
      <c r="M30318" s="46"/>
    </row>
    <row r="30319" spans="1:13" x14ac:dyDescent="0.3">
      <c r="A30319"/>
      <c r="B30319"/>
      <c r="C30319" s="29"/>
      <c r="D30319"/>
      <c r="E30319" s="44"/>
      <c r="F30319" s="29"/>
      <c r="G30319" s="45"/>
      <c r="L30319"/>
      <c r="M30319" s="46"/>
    </row>
    <row r="30320" spans="1:13" x14ac:dyDescent="0.3">
      <c r="A30320"/>
      <c r="B30320"/>
      <c r="C30320" s="29"/>
      <c r="D30320"/>
      <c r="E30320" s="44"/>
      <c r="F30320" s="29"/>
      <c r="G30320" s="45"/>
      <c r="L30320"/>
      <c r="M30320" s="46"/>
    </row>
    <row r="30321" spans="1:13" x14ac:dyDescent="0.3">
      <c r="A30321"/>
      <c r="B30321"/>
      <c r="C30321" s="29"/>
      <c r="D30321"/>
      <c r="E30321" s="44"/>
      <c r="F30321" s="29"/>
      <c r="G30321" s="45"/>
      <c r="L30321"/>
      <c r="M30321" s="46"/>
    </row>
    <row r="30322" spans="1:13" x14ac:dyDescent="0.3">
      <c r="A30322"/>
      <c r="B30322"/>
      <c r="C30322" s="29"/>
      <c r="D30322"/>
      <c r="E30322" s="44"/>
      <c r="F30322" s="29"/>
      <c r="G30322" s="45"/>
      <c r="L30322"/>
      <c r="M30322" s="46"/>
    </row>
    <row r="30323" spans="1:13" x14ac:dyDescent="0.3">
      <c r="A30323"/>
      <c r="B30323"/>
      <c r="C30323" s="29"/>
      <c r="D30323"/>
      <c r="E30323" s="44"/>
      <c r="F30323" s="29"/>
      <c r="G30323" s="45"/>
      <c r="L30323"/>
      <c r="M30323" s="46"/>
    </row>
    <row r="30324" spans="1:13" x14ac:dyDescent="0.3">
      <c r="A30324"/>
      <c r="B30324"/>
      <c r="C30324" s="29"/>
      <c r="D30324"/>
      <c r="E30324" s="44"/>
      <c r="F30324" s="29"/>
      <c r="G30324" s="45"/>
      <c r="L30324"/>
      <c r="M30324" s="46"/>
    </row>
    <row r="30325" spans="1:13" x14ac:dyDescent="0.3">
      <c r="A30325"/>
      <c r="B30325"/>
      <c r="C30325" s="29"/>
      <c r="D30325"/>
      <c r="E30325" s="44"/>
      <c r="F30325" s="29"/>
      <c r="G30325" s="45"/>
      <c r="L30325"/>
      <c r="M30325" s="46"/>
    </row>
    <row r="30326" spans="1:13" x14ac:dyDescent="0.3">
      <c r="A30326"/>
      <c r="B30326"/>
      <c r="C30326" s="29"/>
      <c r="D30326"/>
      <c r="E30326" s="44"/>
      <c r="F30326" s="29"/>
      <c r="G30326" s="45"/>
      <c r="L30326"/>
      <c r="M30326" s="46"/>
    </row>
    <row r="30327" spans="1:13" x14ac:dyDescent="0.3">
      <c r="A30327"/>
      <c r="B30327"/>
      <c r="C30327" s="29"/>
      <c r="D30327"/>
      <c r="E30327" s="44"/>
      <c r="F30327" s="29"/>
      <c r="G30327" s="45"/>
      <c r="L30327"/>
      <c r="M30327" s="46"/>
    </row>
    <row r="30328" spans="1:13" x14ac:dyDescent="0.3">
      <c r="A30328"/>
      <c r="B30328"/>
      <c r="C30328" s="29"/>
      <c r="D30328"/>
      <c r="E30328" s="44"/>
      <c r="F30328" s="29"/>
      <c r="G30328" s="45"/>
      <c r="L30328"/>
      <c r="M30328" s="46"/>
    </row>
    <row r="30329" spans="1:13" x14ac:dyDescent="0.3">
      <c r="A30329"/>
      <c r="B30329"/>
      <c r="C30329" s="29"/>
      <c r="D30329"/>
      <c r="E30329" s="44"/>
      <c r="F30329" s="29"/>
      <c r="G30329" s="45"/>
      <c r="L30329"/>
      <c r="M30329" s="46"/>
    </row>
    <row r="30330" spans="1:13" x14ac:dyDescent="0.3">
      <c r="A30330"/>
      <c r="B30330"/>
      <c r="C30330" s="29"/>
      <c r="D30330"/>
      <c r="E30330" s="44"/>
      <c r="F30330" s="29"/>
      <c r="G30330" s="45"/>
      <c r="L30330"/>
      <c r="M30330" s="46"/>
    </row>
    <row r="30331" spans="1:13" x14ac:dyDescent="0.3">
      <c r="A30331"/>
      <c r="B30331"/>
      <c r="C30331" s="29"/>
      <c r="D30331"/>
      <c r="E30331" s="44"/>
      <c r="F30331" s="29"/>
      <c r="G30331" s="45"/>
      <c r="L30331"/>
      <c r="M30331" s="46"/>
    </row>
    <row r="30332" spans="1:13" x14ac:dyDescent="0.3">
      <c r="A30332"/>
      <c r="B30332"/>
      <c r="C30332" s="29"/>
      <c r="D30332"/>
      <c r="E30332" s="44"/>
      <c r="F30332" s="29"/>
      <c r="G30332" s="45"/>
      <c r="L30332"/>
      <c r="M30332" s="46"/>
    </row>
    <row r="30333" spans="1:13" x14ac:dyDescent="0.3">
      <c r="A30333"/>
      <c r="B30333"/>
      <c r="C30333" s="29"/>
      <c r="D30333"/>
      <c r="E30333" s="44"/>
      <c r="F30333" s="29"/>
      <c r="G30333" s="45"/>
      <c r="L30333"/>
      <c r="M30333" s="46"/>
    </row>
    <row r="30334" spans="1:13" x14ac:dyDescent="0.3">
      <c r="A30334"/>
      <c r="B30334"/>
      <c r="C30334" s="29"/>
      <c r="D30334"/>
      <c r="E30334" s="44"/>
      <c r="F30334" s="29"/>
      <c r="G30334" s="45"/>
      <c r="L30334"/>
      <c r="M30334" s="46"/>
    </row>
    <row r="30335" spans="1:13" x14ac:dyDescent="0.3">
      <c r="A30335"/>
      <c r="B30335"/>
      <c r="C30335" s="29"/>
      <c r="D30335"/>
      <c r="E30335" s="44"/>
      <c r="F30335" s="29"/>
      <c r="G30335" s="45"/>
      <c r="L30335"/>
      <c r="M30335" s="46"/>
    </row>
    <row r="30336" spans="1:13" x14ac:dyDescent="0.3">
      <c r="A30336"/>
      <c r="B30336"/>
      <c r="C30336" s="29"/>
      <c r="D30336"/>
      <c r="E30336" s="44"/>
      <c r="F30336" s="29"/>
      <c r="G30336" s="45"/>
      <c r="L30336"/>
      <c r="M30336" s="46"/>
    </row>
    <row r="30337" spans="1:13" x14ac:dyDescent="0.3">
      <c r="A30337"/>
      <c r="B30337"/>
      <c r="C30337" s="29"/>
      <c r="D30337"/>
      <c r="E30337" s="44"/>
      <c r="F30337" s="29"/>
      <c r="G30337" s="45"/>
      <c r="L30337"/>
      <c r="M30337" s="46"/>
    </row>
    <row r="30338" spans="1:13" x14ac:dyDescent="0.3">
      <c r="A30338"/>
      <c r="B30338"/>
      <c r="C30338" s="29"/>
      <c r="D30338"/>
      <c r="E30338" s="44"/>
      <c r="F30338" s="29"/>
      <c r="G30338" s="45"/>
      <c r="L30338"/>
      <c r="M30338" s="46"/>
    </row>
    <row r="30339" spans="1:13" x14ac:dyDescent="0.3">
      <c r="A30339"/>
      <c r="B30339"/>
      <c r="C30339" s="29"/>
      <c r="D30339"/>
      <c r="E30339" s="44"/>
      <c r="F30339" s="29"/>
      <c r="G30339" s="45"/>
      <c r="L30339"/>
      <c r="M30339" s="46"/>
    </row>
    <row r="30340" spans="1:13" x14ac:dyDescent="0.3">
      <c r="A30340"/>
      <c r="B30340"/>
      <c r="C30340" s="29"/>
      <c r="D30340"/>
      <c r="E30340" s="44"/>
      <c r="F30340" s="29"/>
      <c r="G30340" s="45"/>
      <c r="L30340"/>
      <c r="M30340" s="46"/>
    </row>
    <row r="30341" spans="1:13" x14ac:dyDescent="0.3">
      <c r="A30341"/>
      <c r="B30341"/>
      <c r="C30341" s="29"/>
      <c r="D30341"/>
      <c r="E30341" s="44"/>
      <c r="F30341" s="29"/>
      <c r="G30341" s="45"/>
      <c r="L30341"/>
      <c r="M30341" s="46"/>
    </row>
    <row r="30342" spans="1:13" x14ac:dyDescent="0.3">
      <c r="A30342"/>
      <c r="B30342"/>
      <c r="C30342" s="29"/>
      <c r="D30342"/>
      <c r="E30342" s="44"/>
      <c r="F30342" s="29"/>
      <c r="G30342" s="45"/>
      <c r="L30342"/>
      <c r="M30342" s="46"/>
    </row>
    <row r="30343" spans="1:13" x14ac:dyDescent="0.3">
      <c r="A30343"/>
      <c r="B30343"/>
      <c r="C30343" s="29"/>
      <c r="D30343"/>
      <c r="E30343" s="44"/>
      <c r="F30343" s="29"/>
      <c r="G30343" s="45"/>
      <c r="L30343"/>
      <c r="M30343" s="46"/>
    </row>
    <row r="30344" spans="1:13" x14ac:dyDescent="0.3">
      <c r="A30344"/>
      <c r="B30344"/>
      <c r="C30344" s="29"/>
      <c r="D30344"/>
      <c r="E30344" s="44"/>
      <c r="F30344" s="29"/>
      <c r="G30344" s="45"/>
      <c r="L30344"/>
      <c r="M30344" s="46"/>
    </row>
    <row r="30345" spans="1:13" x14ac:dyDescent="0.3">
      <c r="A30345"/>
      <c r="B30345"/>
      <c r="C30345" s="29"/>
      <c r="D30345"/>
      <c r="E30345" s="44"/>
      <c r="F30345" s="29"/>
      <c r="G30345" s="45"/>
      <c r="L30345"/>
      <c r="M30345" s="46"/>
    </row>
    <row r="30346" spans="1:13" x14ac:dyDescent="0.3">
      <c r="A30346"/>
      <c r="B30346"/>
      <c r="C30346" s="29"/>
      <c r="D30346"/>
      <c r="E30346" s="44"/>
      <c r="F30346" s="29"/>
      <c r="G30346" s="45"/>
      <c r="L30346"/>
      <c r="M30346" s="46"/>
    </row>
    <row r="30347" spans="1:13" x14ac:dyDescent="0.3">
      <c r="A30347"/>
      <c r="B30347"/>
      <c r="C30347" s="29"/>
      <c r="D30347"/>
      <c r="E30347" s="44"/>
      <c r="F30347" s="29"/>
      <c r="G30347" s="45"/>
      <c r="L30347"/>
      <c r="M30347" s="46"/>
    </row>
    <row r="30348" spans="1:13" x14ac:dyDescent="0.3">
      <c r="A30348"/>
      <c r="B30348"/>
      <c r="C30348" s="29"/>
      <c r="D30348"/>
      <c r="E30348" s="44"/>
      <c r="F30348" s="29"/>
      <c r="G30348" s="45"/>
      <c r="L30348"/>
      <c r="M30348" s="46"/>
    </row>
    <row r="30349" spans="1:13" x14ac:dyDescent="0.3">
      <c r="A30349"/>
      <c r="B30349"/>
      <c r="C30349" s="29"/>
      <c r="D30349"/>
      <c r="E30349" s="44"/>
      <c r="F30349" s="29"/>
      <c r="G30349" s="45"/>
      <c r="L30349"/>
      <c r="M30349" s="46"/>
    </row>
    <row r="30350" spans="1:13" x14ac:dyDescent="0.3">
      <c r="A30350"/>
      <c r="B30350"/>
      <c r="C30350" s="29"/>
      <c r="D30350"/>
      <c r="E30350" s="44"/>
      <c r="F30350" s="29"/>
      <c r="G30350" s="45"/>
      <c r="L30350"/>
      <c r="M30350" s="46"/>
    </row>
    <row r="30351" spans="1:13" x14ac:dyDescent="0.3">
      <c r="A30351"/>
      <c r="B30351"/>
      <c r="C30351" s="29"/>
      <c r="D30351"/>
      <c r="E30351" s="44"/>
      <c r="F30351" s="29"/>
      <c r="G30351" s="45"/>
      <c r="L30351"/>
      <c r="M30351" s="46"/>
    </row>
    <row r="30352" spans="1:13" x14ac:dyDescent="0.3">
      <c r="A30352"/>
      <c r="B30352"/>
      <c r="C30352" s="29"/>
      <c r="D30352"/>
      <c r="E30352" s="44"/>
      <c r="F30352" s="29"/>
      <c r="G30352" s="45"/>
      <c r="L30352"/>
      <c r="M30352" s="46"/>
    </row>
    <row r="30353" spans="1:13" x14ac:dyDescent="0.3">
      <c r="A30353"/>
      <c r="B30353"/>
      <c r="C30353" s="29"/>
      <c r="D30353"/>
      <c r="E30353" s="44"/>
      <c r="F30353" s="29"/>
      <c r="G30353" s="45"/>
      <c r="L30353"/>
      <c r="M30353" s="46"/>
    </row>
    <row r="30354" spans="1:13" x14ac:dyDescent="0.3">
      <c r="A30354"/>
      <c r="B30354"/>
      <c r="C30354" s="29"/>
      <c r="D30354"/>
      <c r="E30354" s="44"/>
      <c r="F30354" s="29"/>
      <c r="G30354" s="45"/>
      <c r="L30354"/>
      <c r="M30354" s="46"/>
    </row>
    <row r="30355" spans="1:13" x14ac:dyDescent="0.3">
      <c r="A30355"/>
      <c r="B30355"/>
      <c r="C30355" s="29"/>
      <c r="D30355"/>
      <c r="E30355" s="44"/>
      <c r="F30355" s="29"/>
      <c r="G30355" s="45"/>
      <c r="L30355"/>
      <c r="M30355" s="46"/>
    </row>
    <row r="30356" spans="1:13" x14ac:dyDescent="0.3">
      <c r="A30356"/>
      <c r="B30356"/>
      <c r="C30356" s="29"/>
      <c r="D30356"/>
      <c r="E30356" s="44"/>
      <c r="F30356" s="29"/>
      <c r="G30356" s="45"/>
      <c r="L30356"/>
      <c r="M30356" s="46"/>
    </row>
    <row r="30357" spans="1:13" x14ac:dyDescent="0.3">
      <c r="A30357"/>
      <c r="B30357"/>
      <c r="C30357" s="29"/>
      <c r="D30357"/>
      <c r="E30357" s="44"/>
      <c r="F30357" s="29"/>
      <c r="G30357" s="45"/>
      <c r="L30357"/>
      <c r="M30357" s="46"/>
    </row>
    <row r="30358" spans="1:13" x14ac:dyDescent="0.3">
      <c r="A30358"/>
      <c r="B30358"/>
      <c r="C30358" s="29"/>
      <c r="D30358"/>
      <c r="E30358" s="44"/>
      <c r="F30358" s="29"/>
      <c r="G30358" s="45"/>
      <c r="L30358"/>
      <c r="M30358" s="46"/>
    </row>
    <row r="30359" spans="1:13" x14ac:dyDescent="0.3">
      <c r="A30359"/>
      <c r="B30359"/>
      <c r="C30359" s="29"/>
      <c r="D30359"/>
      <c r="E30359" s="44"/>
      <c r="F30359" s="29"/>
      <c r="G30359" s="45"/>
      <c r="L30359"/>
      <c r="M30359" s="46"/>
    </row>
    <row r="30360" spans="1:13" x14ac:dyDescent="0.3">
      <c r="A30360"/>
      <c r="B30360"/>
      <c r="C30360" s="29"/>
      <c r="D30360"/>
      <c r="E30360" s="44"/>
      <c r="F30360" s="29"/>
      <c r="G30360" s="45"/>
      <c r="L30360"/>
      <c r="M30360" s="46"/>
    </row>
    <row r="30361" spans="1:13" x14ac:dyDescent="0.3">
      <c r="A30361"/>
      <c r="B30361"/>
      <c r="C30361" s="29"/>
      <c r="D30361"/>
      <c r="E30361" s="44"/>
      <c r="F30361" s="29"/>
      <c r="G30361" s="45"/>
      <c r="L30361"/>
      <c r="M30361" s="46"/>
    </row>
    <row r="30362" spans="1:13" x14ac:dyDescent="0.3">
      <c r="A30362"/>
      <c r="B30362"/>
      <c r="C30362" s="29"/>
      <c r="D30362"/>
      <c r="E30362" s="44"/>
      <c r="F30362" s="29"/>
      <c r="G30362" s="45"/>
      <c r="L30362"/>
      <c r="M30362" s="46"/>
    </row>
    <row r="30363" spans="1:13" x14ac:dyDescent="0.3">
      <c r="A30363"/>
      <c r="B30363"/>
      <c r="C30363" s="29"/>
      <c r="D30363"/>
      <c r="E30363" s="44"/>
      <c r="F30363" s="29"/>
      <c r="G30363" s="45"/>
      <c r="L30363"/>
      <c r="M30363" s="46"/>
    </row>
    <row r="30364" spans="1:13" x14ac:dyDescent="0.3">
      <c r="A30364"/>
      <c r="B30364"/>
      <c r="C30364" s="29"/>
      <c r="D30364"/>
      <c r="E30364" s="44"/>
      <c r="F30364" s="29"/>
      <c r="G30364" s="45"/>
      <c r="L30364"/>
      <c r="M30364" s="46"/>
    </row>
    <row r="30365" spans="1:13" x14ac:dyDescent="0.3">
      <c r="A30365"/>
      <c r="B30365"/>
      <c r="C30365" s="29"/>
      <c r="D30365"/>
      <c r="E30365" s="44"/>
      <c r="F30365" s="29"/>
      <c r="G30365" s="45"/>
      <c r="L30365"/>
      <c r="M30365" s="46"/>
    </row>
    <row r="30366" spans="1:13" x14ac:dyDescent="0.3">
      <c r="A30366"/>
      <c r="B30366"/>
      <c r="C30366" s="29"/>
      <c r="D30366"/>
      <c r="E30366" s="44"/>
      <c r="F30366" s="29"/>
      <c r="G30366" s="45"/>
      <c r="L30366"/>
      <c r="M30366" s="46"/>
    </row>
    <row r="30367" spans="1:13" x14ac:dyDescent="0.3">
      <c r="A30367"/>
      <c r="B30367"/>
      <c r="C30367" s="29"/>
      <c r="D30367"/>
      <c r="E30367" s="44"/>
      <c r="F30367" s="29"/>
      <c r="G30367" s="45"/>
      <c r="L30367"/>
      <c r="M30367" s="46"/>
    </row>
    <row r="30368" spans="1:13" x14ac:dyDescent="0.3">
      <c r="A30368"/>
      <c r="B30368"/>
      <c r="C30368" s="29"/>
      <c r="D30368"/>
      <c r="E30368" s="44"/>
      <c r="F30368" s="29"/>
      <c r="G30368" s="45"/>
      <c r="L30368"/>
      <c r="M30368" s="46"/>
    </row>
    <row r="30369" spans="1:13" x14ac:dyDescent="0.3">
      <c r="A30369"/>
      <c r="B30369"/>
      <c r="C30369" s="29"/>
      <c r="D30369"/>
      <c r="E30369" s="44"/>
      <c r="F30369" s="29"/>
      <c r="G30369" s="45"/>
      <c r="L30369"/>
      <c r="M30369" s="46"/>
    </row>
    <row r="30370" spans="1:13" x14ac:dyDescent="0.3">
      <c r="A30370"/>
      <c r="B30370"/>
      <c r="C30370" s="29"/>
      <c r="D30370"/>
      <c r="E30370" s="44"/>
      <c r="F30370" s="29"/>
      <c r="G30370" s="45"/>
      <c r="L30370"/>
      <c r="M30370" s="46"/>
    </row>
    <row r="30371" spans="1:13" x14ac:dyDescent="0.3">
      <c r="A30371"/>
      <c r="B30371"/>
      <c r="C30371" s="29"/>
      <c r="D30371"/>
      <c r="E30371" s="44"/>
      <c r="F30371" s="29"/>
      <c r="G30371" s="45"/>
      <c r="L30371"/>
      <c r="M30371" s="46"/>
    </row>
    <row r="30372" spans="1:13" x14ac:dyDescent="0.3">
      <c r="A30372"/>
      <c r="B30372"/>
      <c r="C30372" s="29"/>
      <c r="D30372"/>
      <c r="E30372" s="44"/>
      <c r="F30372" s="29"/>
      <c r="G30372" s="45"/>
      <c r="L30372"/>
      <c r="M30372" s="46"/>
    </row>
    <row r="30373" spans="1:13" x14ac:dyDescent="0.3">
      <c r="A30373"/>
      <c r="B30373"/>
      <c r="C30373" s="29"/>
      <c r="D30373"/>
      <c r="E30373" s="44"/>
      <c r="F30373" s="29"/>
      <c r="G30373" s="45"/>
      <c r="L30373"/>
      <c r="M30373" s="46"/>
    </row>
    <row r="30374" spans="1:13" x14ac:dyDescent="0.3">
      <c r="A30374"/>
      <c r="B30374"/>
      <c r="C30374" s="29"/>
      <c r="D30374"/>
      <c r="E30374" s="44"/>
      <c r="F30374" s="29"/>
      <c r="G30374" s="45"/>
      <c r="L30374"/>
      <c r="M30374" s="46"/>
    </row>
    <row r="30375" spans="1:13" x14ac:dyDescent="0.3">
      <c r="A30375"/>
      <c r="B30375"/>
      <c r="C30375" s="29"/>
      <c r="D30375"/>
      <c r="E30375" s="44"/>
      <c r="F30375" s="29"/>
      <c r="G30375" s="45"/>
      <c r="L30375"/>
      <c r="M30375" s="46"/>
    </row>
    <row r="30376" spans="1:13" x14ac:dyDescent="0.3">
      <c r="A30376"/>
      <c r="B30376"/>
      <c r="C30376" s="29"/>
      <c r="D30376"/>
      <c r="E30376" s="44"/>
      <c r="F30376" s="29"/>
      <c r="G30376" s="45"/>
      <c r="L30376"/>
      <c r="M30376" s="46"/>
    </row>
    <row r="30377" spans="1:13" x14ac:dyDescent="0.3">
      <c r="A30377"/>
      <c r="B30377"/>
      <c r="C30377" s="29"/>
      <c r="D30377"/>
      <c r="E30377" s="44"/>
      <c r="F30377" s="29"/>
      <c r="G30377" s="45"/>
      <c r="L30377"/>
      <c r="M30377" s="46"/>
    </row>
    <row r="30378" spans="1:13" x14ac:dyDescent="0.3">
      <c r="A30378"/>
      <c r="B30378"/>
      <c r="C30378" s="29"/>
      <c r="D30378"/>
      <c r="E30378" s="44"/>
      <c r="F30378" s="29"/>
      <c r="G30378" s="45"/>
      <c r="L30378"/>
      <c r="M30378" s="46"/>
    </row>
    <row r="30379" spans="1:13" x14ac:dyDescent="0.3">
      <c r="A30379"/>
      <c r="B30379"/>
      <c r="C30379" s="29"/>
      <c r="D30379"/>
      <c r="E30379" s="44"/>
      <c r="F30379" s="29"/>
      <c r="G30379" s="45"/>
      <c r="L30379"/>
      <c r="M30379" s="46"/>
    </row>
    <row r="30380" spans="1:13" x14ac:dyDescent="0.3">
      <c r="A30380"/>
      <c r="B30380"/>
      <c r="C30380" s="29"/>
      <c r="D30380"/>
      <c r="E30380" s="44"/>
      <c r="F30380" s="29"/>
      <c r="G30380" s="45"/>
      <c r="L30380"/>
      <c r="M30380" s="46"/>
    </row>
    <row r="30381" spans="1:13" x14ac:dyDescent="0.3">
      <c r="A30381"/>
      <c r="B30381"/>
      <c r="C30381" s="29"/>
      <c r="D30381"/>
      <c r="E30381" s="44"/>
      <c r="F30381" s="29"/>
      <c r="G30381" s="45"/>
      <c r="L30381"/>
      <c r="M30381" s="46"/>
    </row>
    <row r="30382" spans="1:13" x14ac:dyDescent="0.3">
      <c r="A30382"/>
      <c r="B30382"/>
      <c r="C30382" s="29"/>
      <c r="D30382"/>
      <c r="E30382" s="44"/>
      <c r="F30382" s="29"/>
      <c r="G30382" s="45"/>
      <c r="L30382"/>
      <c r="M30382" s="46"/>
    </row>
    <row r="30383" spans="1:13" x14ac:dyDescent="0.3">
      <c r="A30383"/>
      <c r="B30383"/>
      <c r="C30383" s="29"/>
      <c r="D30383"/>
      <c r="E30383" s="44"/>
      <c r="F30383" s="29"/>
      <c r="G30383" s="45"/>
      <c r="L30383"/>
      <c r="M30383" s="46"/>
    </row>
    <row r="30384" spans="1:13" x14ac:dyDescent="0.3">
      <c r="A30384"/>
      <c r="B30384"/>
      <c r="C30384" s="29"/>
      <c r="D30384"/>
      <c r="E30384" s="44"/>
      <c r="F30384" s="29"/>
      <c r="G30384" s="45"/>
      <c r="L30384"/>
      <c r="M30384" s="46"/>
    </row>
    <row r="30385" spans="1:13" x14ac:dyDescent="0.3">
      <c r="A30385"/>
      <c r="B30385"/>
      <c r="C30385" s="29"/>
      <c r="D30385"/>
      <c r="E30385" s="44"/>
      <c r="F30385" s="29"/>
      <c r="G30385" s="45"/>
      <c r="L30385"/>
      <c r="M30385" s="46"/>
    </row>
    <row r="30386" spans="1:13" x14ac:dyDescent="0.3">
      <c r="A30386"/>
      <c r="B30386"/>
      <c r="C30386" s="29"/>
      <c r="D30386"/>
      <c r="E30386" s="44"/>
      <c r="F30386" s="29"/>
      <c r="G30386" s="45"/>
      <c r="L30386"/>
      <c r="M30386" s="46"/>
    </row>
    <row r="30387" spans="1:13" x14ac:dyDescent="0.3">
      <c r="A30387"/>
      <c r="B30387"/>
      <c r="C30387" s="29"/>
      <c r="D30387"/>
      <c r="E30387" s="44"/>
      <c r="F30387" s="29"/>
      <c r="G30387" s="45"/>
      <c r="L30387"/>
      <c r="M30387" s="46"/>
    </row>
    <row r="30388" spans="1:13" x14ac:dyDescent="0.3">
      <c r="A30388"/>
      <c r="B30388"/>
      <c r="C30388" s="29"/>
      <c r="D30388"/>
      <c r="E30388" s="44"/>
      <c r="F30388" s="29"/>
      <c r="G30388" s="45"/>
      <c r="L30388"/>
      <c r="M30388" s="46"/>
    </row>
    <row r="30389" spans="1:13" x14ac:dyDescent="0.3">
      <c r="A30389"/>
      <c r="B30389"/>
      <c r="C30389" s="29"/>
      <c r="D30389"/>
      <c r="E30389" s="44"/>
      <c r="F30389" s="29"/>
      <c r="G30389" s="45"/>
      <c r="L30389"/>
      <c r="M30389" s="46"/>
    </row>
    <row r="30390" spans="1:13" x14ac:dyDescent="0.3">
      <c r="A30390"/>
      <c r="B30390"/>
      <c r="C30390" s="29"/>
      <c r="D30390"/>
      <c r="E30390" s="44"/>
      <c r="F30390" s="29"/>
      <c r="G30390" s="45"/>
      <c r="L30390"/>
      <c r="M30390" s="46"/>
    </row>
    <row r="30391" spans="1:13" x14ac:dyDescent="0.3">
      <c r="A30391"/>
      <c r="B30391"/>
      <c r="C30391" s="29"/>
      <c r="D30391"/>
      <c r="E30391" s="44"/>
      <c r="F30391" s="29"/>
      <c r="G30391" s="45"/>
      <c r="L30391"/>
      <c r="M30391" s="46"/>
    </row>
    <row r="30392" spans="1:13" x14ac:dyDescent="0.3">
      <c r="A30392"/>
      <c r="B30392"/>
      <c r="C30392" s="29"/>
      <c r="D30392"/>
      <c r="E30392" s="44"/>
      <c r="F30392" s="29"/>
      <c r="G30392" s="45"/>
      <c r="L30392"/>
      <c r="M30392" s="46"/>
    </row>
    <row r="30393" spans="1:13" x14ac:dyDescent="0.3">
      <c r="A30393"/>
      <c r="B30393"/>
      <c r="C30393" s="29"/>
      <c r="D30393"/>
      <c r="E30393" s="44"/>
      <c r="F30393" s="29"/>
      <c r="G30393" s="45"/>
      <c r="L30393"/>
      <c r="M30393" s="46"/>
    </row>
    <row r="30394" spans="1:13" x14ac:dyDescent="0.3">
      <c r="A30394"/>
      <c r="B30394"/>
      <c r="C30394" s="29"/>
      <c r="D30394"/>
      <c r="E30394" s="44"/>
      <c r="F30394" s="29"/>
      <c r="G30394" s="45"/>
      <c r="L30394"/>
      <c r="M30394" s="46"/>
    </row>
    <row r="30395" spans="1:13" x14ac:dyDescent="0.3">
      <c r="A30395"/>
      <c r="B30395"/>
      <c r="C30395" s="29"/>
      <c r="D30395"/>
      <c r="E30395" s="44"/>
      <c r="F30395" s="29"/>
      <c r="G30395" s="45"/>
      <c r="L30395"/>
      <c r="M30395" s="46"/>
    </row>
    <row r="30396" spans="1:13" x14ac:dyDescent="0.3">
      <c r="A30396"/>
      <c r="B30396"/>
      <c r="C30396" s="29"/>
      <c r="D30396"/>
      <c r="E30396" s="44"/>
      <c r="F30396" s="29"/>
      <c r="G30396" s="45"/>
      <c r="L30396"/>
      <c r="M30396" s="46"/>
    </row>
    <row r="30397" spans="1:13" x14ac:dyDescent="0.3">
      <c r="A30397"/>
      <c r="B30397"/>
      <c r="C30397" s="29"/>
      <c r="D30397"/>
      <c r="E30397" s="44"/>
      <c r="F30397" s="29"/>
      <c r="G30397" s="45"/>
      <c r="L30397"/>
      <c r="M30397" s="46"/>
    </row>
    <row r="30398" spans="1:13" x14ac:dyDescent="0.3">
      <c r="A30398"/>
      <c r="B30398"/>
      <c r="C30398" s="29"/>
      <c r="D30398"/>
      <c r="E30398" s="44"/>
      <c r="F30398" s="29"/>
      <c r="G30398" s="45"/>
      <c r="L30398"/>
      <c r="M30398" s="46"/>
    </row>
    <row r="30399" spans="1:13" x14ac:dyDescent="0.3">
      <c r="A30399"/>
      <c r="B30399"/>
      <c r="C30399" s="29"/>
      <c r="D30399"/>
      <c r="E30399" s="44"/>
      <c r="F30399" s="29"/>
      <c r="G30399" s="45"/>
      <c r="L30399"/>
      <c r="M30399" s="46"/>
    </row>
    <row r="30400" spans="1:13" x14ac:dyDescent="0.3">
      <c r="A30400"/>
      <c r="B30400"/>
      <c r="C30400" s="29"/>
      <c r="D30400"/>
      <c r="E30400" s="44"/>
      <c r="F30400" s="29"/>
      <c r="G30400" s="45"/>
      <c r="L30400"/>
      <c r="M30400" s="46"/>
    </row>
    <row r="30401" spans="1:13" x14ac:dyDescent="0.3">
      <c r="A30401"/>
      <c r="B30401"/>
      <c r="C30401" s="29"/>
      <c r="D30401"/>
      <c r="E30401" s="44"/>
      <c r="F30401" s="29"/>
      <c r="G30401" s="45"/>
      <c r="L30401"/>
      <c r="M30401" s="46"/>
    </row>
    <row r="30402" spans="1:13" x14ac:dyDescent="0.3">
      <c r="A30402"/>
      <c r="B30402"/>
      <c r="C30402" s="29"/>
      <c r="D30402"/>
      <c r="E30402" s="44"/>
      <c r="F30402" s="29"/>
      <c r="G30402" s="45"/>
      <c r="L30402"/>
      <c r="M30402" s="46"/>
    </row>
    <row r="30403" spans="1:13" x14ac:dyDescent="0.3">
      <c r="A30403"/>
      <c r="B30403"/>
      <c r="C30403" s="29"/>
      <c r="D30403"/>
      <c r="E30403" s="44"/>
      <c r="F30403" s="29"/>
      <c r="G30403" s="45"/>
      <c r="L30403"/>
      <c r="M30403" s="46"/>
    </row>
    <row r="30404" spans="1:13" x14ac:dyDescent="0.3">
      <c r="A30404"/>
      <c r="B30404"/>
      <c r="C30404" s="29"/>
      <c r="D30404"/>
      <c r="E30404" s="44"/>
      <c r="F30404" s="29"/>
      <c r="G30404" s="45"/>
      <c r="L30404"/>
      <c r="M30404" s="46"/>
    </row>
    <row r="30405" spans="1:13" x14ac:dyDescent="0.3">
      <c r="A30405"/>
      <c r="B30405"/>
      <c r="C30405" s="29"/>
      <c r="D30405"/>
      <c r="E30405" s="44"/>
      <c r="F30405" s="29"/>
      <c r="G30405" s="45"/>
      <c r="L30405"/>
      <c r="M30405" s="46"/>
    </row>
    <row r="30406" spans="1:13" x14ac:dyDescent="0.3">
      <c r="A30406"/>
      <c r="B30406"/>
      <c r="C30406" s="29"/>
      <c r="D30406"/>
      <c r="E30406" s="44"/>
      <c r="F30406" s="29"/>
      <c r="G30406" s="45"/>
      <c r="L30406"/>
      <c r="M30406" s="46"/>
    </row>
    <row r="30407" spans="1:13" x14ac:dyDescent="0.3">
      <c r="A30407"/>
      <c r="B30407"/>
      <c r="C30407" s="29"/>
      <c r="D30407"/>
      <c r="E30407" s="44"/>
      <c r="F30407" s="29"/>
      <c r="G30407" s="45"/>
      <c r="L30407"/>
      <c r="M30407" s="46"/>
    </row>
    <row r="30408" spans="1:13" x14ac:dyDescent="0.3">
      <c r="A30408"/>
      <c r="B30408"/>
      <c r="C30408" s="29"/>
      <c r="D30408"/>
      <c r="E30408" s="44"/>
      <c r="F30408" s="29"/>
      <c r="G30408" s="45"/>
      <c r="L30408"/>
      <c r="M30408" s="46"/>
    </row>
    <row r="30409" spans="1:13" x14ac:dyDescent="0.3">
      <c r="A30409"/>
      <c r="B30409"/>
      <c r="C30409" s="29"/>
      <c r="D30409"/>
      <c r="E30409" s="44"/>
      <c r="F30409" s="29"/>
      <c r="G30409" s="45"/>
      <c r="L30409"/>
      <c r="M30409" s="46"/>
    </row>
    <row r="30410" spans="1:13" x14ac:dyDescent="0.3">
      <c r="A30410"/>
      <c r="B30410"/>
      <c r="C30410" s="29"/>
      <c r="D30410"/>
      <c r="E30410" s="44"/>
      <c r="F30410" s="29"/>
      <c r="G30410" s="45"/>
      <c r="L30410"/>
      <c r="M30410" s="46"/>
    </row>
    <row r="30411" spans="1:13" x14ac:dyDescent="0.3">
      <c r="A30411"/>
      <c r="B30411"/>
      <c r="C30411" s="29"/>
      <c r="D30411"/>
      <c r="E30411" s="44"/>
      <c r="F30411" s="29"/>
      <c r="G30411" s="45"/>
      <c r="L30411"/>
      <c r="M30411" s="46"/>
    </row>
    <row r="30412" spans="1:13" x14ac:dyDescent="0.3">
      <c r="A30412"/>
      <c r="B30412"/>
      <c r="C30412" s="29"/>
      <c r="D30412"/>
      <c r="E30412" s="44"/>
      <c r="F30412" s="29"/>
      <c r="G30412" s="45"/>
      <c r="L30412"/>
      <c r="M30412" s="46"/>
    </row>
    <row r="30413" spans="1:13" x14ac:dyDescent="0.3">
      <c r="A30413"/>
      <c r="B30413"/>
      <c r="C30413" s="29"/>
      <c r="D30413"/>
      <c r="E30413" s="44"/>
      <c r="F30413" s="29"/>
      <c r="G30413" s="45"/>
      <c r="L30413"/>
      <c r="M30413" s="46"/>
    </row>
    <row r="30414" spans="1:13" x14ac:dyDescent="0.3">
      <c r="A30414"/>
      <c r="B30414"/>
      <c r="C30414" s="29"/>
      <c r="D30414"/>
      <c r="E30414" s="44"/>
      <c r="F30414" s="29"/>
      <c r="G30414" s="45"/>
      <c r="L30414"/>
      <c r="M30414" s="46"/>
    </row>
    <row r="30415" spans="1:13" x14ac:dyDescent="0.3">
      <c r="A30415"/>
      <c r="B30415"/>
      <c r="C30415" s="29"/>
      <c r="D30415"/>
      <c r="E30415" s="44"/>
      <c r="F30415" s="29"/>
      <c r="G30415" s="45"/>
      <c r="L30415"/>
      <c r="M30415" s="46"/>
    </row>
    <row r="30416" spans="1:13" x14ac:dyDescent="0.3">
      <c r="A30416"/>
      <c r="B30416"/>
      <c r="C30416" s="29"/>
      <c r="D30416"/>
      <c r="E30416" s="44"/>
      <c r="F30416" s="29"/>
      <c r="G30416" s="45"/>
      <c r="L30416"/>
      <c r="M30416" s="46"/>
    </row>
    <row r="30417" spans="1:13" x14ac:dyDescent="0.3">
      <c r="A30417"/>
      <c r="B30417"/>
      <c r="C30417" s="29"/>
      <c r="D30417"/>
      <c r="E30417" s="44"/>
      <c r="F30417" s="29"/>
      <c r="G30417" s="45"/>
      <c r="L30417"/>
      <c r="M30417" s="46"/>
    </row>
    <row r="30418" spans="1:13" x14ac:dyDescent="0.3">
      <c r="A30418"/>
      <c r="B30418"/>
      <c r="C30418" s="29"/>
      <c r="D30418"/>
      <c r="E30418" s="44"/>
      <c r="F30418" s="29"/>
      <c r="G30418" s="45"/>
      <c r="L30418"/>
      <c r="M30418" s="46"/>
    </row>
    <row r="30419" spans="1:13" x14ac:dyDescent="0.3">
      <c r="A30419"/>
      <c r="B30419"/>
      <c r="C30419" s="29"/>
      <c r="D30419"/>
      <c r="E30419" s="44"/>
      <c r="F30419" s="29"/>
      <c r="G30419" s="45"/>
      <c r="L30419"/>
      <c r="M30419" s="46"/>
    </row>
    <row r="30420" spans="1:13" x14ac:dyDescent="0.3">
      <c r="A30420"/>
      <c r="B30420"/>
      <c r="C30420" s="29"/>
      <c r="D30420"/>
      <c r="E30420" s="44"/>
      <c r="F30420" s="29"/>
      <c r="G30420" s="45"/>
      <c r="L30420"/>
      <c r="M30420" s="46"/>
    </row>
    <row r="30421" spans="1:13" x14ac:dyDescent="0.3">
      <c r="A30421"/>
      <c r="B30421"/>
      <c r="C30421" s="29"/>
      <c r="D30421"/>
      <c r="E30421" s="44"/>
      <c r="F30421" s="29"/>
      <c r="G30421" s="45"/>
      <c r="L30421"/>
      <c r="M30421" s="46"/>
    </row>
    <row r="30422" spans="1:13" x14ac:dyDescent="0.3">
      <c r="A30422"/>
      <c r="B30422"/>
      <c r="C30422" s="29"/>
      <c r="D30422"/>
      <c r="E30422" s="44"/>
      <c r="F30422" s="29"/>
      <c r="G30422" s="45"/>
      <c r="L30422"/>
      <c r="M30422" s="46"/>
    </row>
    <row r="30423" spans="1:13" x14ac:dyDescent="0.3">
      <c r="A30423"/>
      <c r="B30423"/>
      <c r="C30423" s="29"/>
      <c r="D30423"/>
      <c r="E30423" s="44"/>
      <c r="F30423" s="29"/>
      <c r="G30423" s="45"/>
      <c r="L30423"/>
      <c r="M30423" s="46"/>
    </row>
    <row r="30424" spans="1:13" x14ac:dyDescent="0.3">
      <c r="A30424"/>
      <c r="B30424"/>
      <c r="C30424" s="29"/>
      <c r="D30424"/>
      <c r="E30424" s="44"/>
      <c r="F30424" s="29"/>
      <c r="G30424" s="45"/>
      <c r="L30424"/>
      <c r="M30424" s="46"/>
    </row>
    <row r="30425" spans="1:13" x14ac:dyDescent="0.3">
      <c r="A30425"/>
      <c r="B30425"/>
      <c r="C30425" s="29"/>
      <c r="D30425"/>
      <c r="E30425" s="44"/>
      <c r="F30425" s="29"/>
      <c r="G30425" s="45"/>
      <c r="L30425"/>
      <c r="M30425" s="46"/>
    </row>
    <row r="30426" spans="1:13" x14ac:dyDescent="0.3">
      <c r="A30426"/>
      <c r="B30426"/>
      <c r="C30426" s="29"/>
      <c r="D30426"/>
      <c r="E30426" s="44"/>
      <c r="F30426" s="29"/>
      <c r="G30426" s="45"/>
      <c r="L30426"/>
      <c r="M30426" s="46"/>
    </row>
    <row r="30427" spans="1:13" x14ac:dyDescent="0.3">
      <c r="A30427"/>
      <c r="B30427"/>
      <c r="C30427" s="29"/>
      <c r="D30427"/>
      <c r="E30427" s="44"/>
      <c r="F30427" s="29"/>
      <c r="G30427" s="45"/>
      <c r="L30427"/>
      <c r="M30427" s="46"/>
    </row>
    <row r="30428" spans="1:13" x14ac:dyDescent="0.3">
      <c r="A30428"/>
      <c r="B30428"/>
      <c r="C30428" s="29"/>
      <c r="D30428"/>
      <c r="E30428" s="44"/>
      <c r="F30428" s="29"/>
      <c r="G30428" s="45"/>
      <c r="L30428"/>
      <c r="M30428" s="46"/>
    </row>
    <row r="30429" spans="1:13" x14ac:dyDescent="0.3">
      <c r="A30429"/>
      <c r="B30429"/>
      <c r="C30429" s="29"/>
      <c r="D30429"/>
      <c r="E30429" s="44"/>
      <c r="F30429" s="29"/>
      <c r="G30429" s="45"/>
      <c r="L30429"/>
      <c r="M30429" s="46"/>
    </row>
    <row r="30430" spans="1:13" x14ac:dyDescent="0.3">
      <c r="A30430"/>
      <c r="B30430"/>
      <c r="C30430" s="29"/>
      <c r="D30430"/>
      <c r="E30430" s="44"/>
      <c r="F30430" s="29"/>
      <c r="G30430" s="45"/>
      <c r="L30430"/>
      <c r="M30430" s="46"/>
    </row>
    <row r="30431" spans="1:13" x14ac:dyDescent="0.3">
      <c r="A30431"/>
      <c r="B30431"/>
      <c r="C30431" s="29"/>
      <c r="D30431"/>
      <c r="E30431" s="44"/>
      <c r="F30431" s="29"/>
      <c r="G30431" s="45"/>
      <c r="L30431"/>
      <c r="M30431" s="46"/>
    </row>
    <row r="30432" spans="1:13" x14ac:dyDescent="0.3">
      <c r="A30432"/>
      <c r="B30432"/>
      <c r="C30432" s="29"/>
      <c r="D30432"/>
      <c r="E30432" s="44"/>
      <c r="F30432" s="29"/>
      <c r="G30432" s="45"/>
      <c r="L30432"/>
      <c r="M30432" s="46"/>
    </row>
    <row r="30433" spans="1:13" x14ac:dyDescent="0.3">
      <c r="A30433"/>
      <c r="B30433"/>
      <c r="C30433" s="29"/>
      <c r="D30433"/>
      <c r="E30433" s="44"/>
      <c r="F30433" s="29"/>
      <c r="G30433" s="45"/>
      <c r="L30433"/>
      <c r="M30433" s="46"/>
    </row>
    <row r="30434" spans="1:13" x14ac:dyDescent="0.3">
      <c r="A30434"/>
      <c r="B30434"/>
      <c r="C30434" s="29"/>
      <c r="D30434"/>
      <c r="E30434" s="44"/>
      <c r="F30434" s="29"/>
      <c r="G30434" s="45"/>
      <c r="L30434"/>
      <c r="M30434" s="46"/>
    </row>
    <row r="30435" spans="1:13" x14ac:dyDescent="0.3">
      <c r="A30435"/>
      <c r="B30435"/>
      <c r="C30435" s="29"/>
      <c r="D30435"/>
      <c r="E30435" s="44"/>
      <c r="F30435" s="29"/>
      <c r="G30435" s="45"/>
      <c r="L30435"/>
      <c r="M30435" s="46"/>
    </row>
    <row r="30436" spans="1:13" x14ac:dyDescent="0.3">
      <c r="A30436"/>
      <c r="B30436"/>
      <c r="C30436" s="29"/>
      <c r="D30436"/>
      <c r="E30436" s="44"/>
      <c r="F30436" s="29"/>
      <c r="G30436" s="45"/>
      <c r="L30436"/>
      <c r="M30436" s="46"/>
    </row>
    <row r="30437" spans="1:13" x14ac:dyDescent="0.3">
      <c r="A30437"/>
      <c r="B30437"/>
      <c r="C30437" s="29"/>
      <c r="D30437"/>
      <c r="E30437" s="44"/>
      <c r="F30437" s="29"/>
      <c r="G30437" s="45"/>
      <c r="L30437"/>
      <c r="M30437" s="46"/>
    </row>
    <row r="30438" spans="1:13" x14ac:dyDescent="0.3">
      <c r="A30438"/>
      <c r="B30438"/>
      <c r="C30438" s="29"/>
      <c r="D30438"/>
      <c r="E30438" s="44"/>
      <c r="F30438" s="29"/>
      <c r="G30438" s="45"/>
      <c r="L30438"/>
      <c r="M30438" s="46"/>
    </row>
    <row r="30439" spans="1:13" x14ac:dyDescent="0.3">
      <c r="A30439"/>
      <c r="B30439"/>
      <c r="C30439" s="29"/>
      <c r="D30439"/>
      <c r="E30439" s="44"/>
      <c r="F30439" s="29"/>
      <c r="G30439" s="45"/>
      <c r="L30439"/>
      <c r="M30439" s="46"/>
    </row>
    <row r="30440" spans="1:13" x14ac:dyDescent="0.3">
      <c r="A30440"/>
      <c r="B30440"/>
      <c r="C30440" s="29"/>
      <c r="D30440"/>
      <c r="E30440" s="44"/>
      <c r="F30440" s="29"/>
      <c r="G30440" s="45"/>
      <c r="L30440"/>
      <c r="M30440" s="46"/>
    </row>
    <row r="30441" spans="1:13" x14ac:dyDescent="0.3">
      <c r="A30441"/>
      <c r="B30441"/>
      <c r="C30441" s="29"/>
      <c r="D30441"/>
      <c r="E30441" s="44"/>
      <c r="F30441" s="29"/>
      <c r="G30441" s="45"/>
      <c r="L30441"/>
      <c r="M30441" s="46"/>
    </row>
    <row r="30442" spans="1:13" x14ac:dyDescent="0.3">
      <c r="A30442"/>
      <c r="B30442"/>
      <c r="C30442" s="29"/>
      <c r="D30442"/>
      <c r="E30442" s="44"/>
      <c r="F30442" s="29"/>
      <c r="G30442" s="45"/>
      <c r="L30442"/>
      <c r="M30442" s="46"/>
    </row>
    <row r="30443" spans="1:13" x14ac:dyDescent="0.3">
      <c r="A30443"/>
      <c r="B30443"/>
      <c r="C30443" s="29"/>
      <c r="D30443"/>
      <c r="E30443" s="44"/>
      <c r="F30443" s="29"/>
      <c r="G30443" s="45"/>
      <c r="L30443"/>
      <c r="M30443" s="46"/>
    </row>
    <row r="30444" spans="1:13" x14ac:dyDescent="0.3">
      <c r="A30444"/>
      <c r="B30444"/>
      <c r="C30444" s="29"/>
      <c r="D30444"/>
      <c r="E30444" s="44"/>
      <c r="F30444" s="29"/>
      <c r="G30444" s="45"/>
      <c r="L30444"/>
      <c r="M30444" s="46"/>
    </row>
    <row r="30445" spans="1:13" x14ac:dyDescent="0.3">
      <c r="A30445"/>
      <c r="B30445"/>
      <c r="C30445" s="29"/>
      <c r="D30445"/>
      <c r="E30445" s="44"/>
      <c r="F30445" s="29"/>
      <c r="G30445" s="45"/>
      <c r="L30445"/>
      <c r="M30445" s="46"/>
    </row>
    <row r="30446" spans="1:13" x14ac:dyDescent="0.3">
      <c r="A30446"/>
      <c r="B30446"/>
      <c r="C30446" s="29"/>
      <c r="D30446"/>
      <c r="E30446" s="44"/>
      <c r="F30446" s="29"/>
      <c r="G30446" s="45"/>
      <c r="L30446"/>
      <c r="M30446" s="46"/>
    </row>
    <row r="30447" spans="1:13" x14ac:dyDescent="0.3">
      <c r="A30447"/>
      <c r="B30447"/>
      <c r="C30447" s="29"/>
      <c r="D30447"/>
      <c r="E30447" s="44"/>
      <c r="F30447" s="29"/>
      <c r="G30447" s="45"/>
      <c r="L30447"/>
      <c r="M30447" s="46"/>
    </row>
    <row r="30448" spans="1:13" x14ac:dyDescent="0.3">
      <c r="A30448"/>
      <c r="B30448"/>
      <c r="C30448" s="29"/>
      <c r="D30448"/>
      <c r="E30448" s="44"/>
      <c r="F30448" s="29"/>
      <c r="G30448" s="45"/>
      <c r="L30448"/>
      <c r="M30448" s="46"/>
    </row>
    <row r="30449" spans="1:13" x14ac:dyDescent="0.3">
      <c r="A30449"/>
      <c r="B30449"/>
      <c r="C30449" s="29"/>
      <c r="D30449"/>
      <c r="E30449" s="44"/>
      <c r="F30449" s="29"/>
      <c r="G30449" s="45"/>
      <c r="L30449"/>
      <c r="M30449" s="46"/>
    </row>
    <row r="30450" spans="1:13" x14ac:dyDescent="0.3">
      <c r="A30450"/>
      <c r="B30450"/>
      <c r="C30450" s="29"/>
      <c r="D30450"/>
      <c r="E30450" s="44"/>
      <c r="F30450" s="29"/>
      <c r="G30450" s="45"/>
      <c r="L30450"/>
      <c r="M30450" s="46"/>
    </row>
    <row r="30451" spans="1:13" x14ac:dyDescent="0.3">
      <c r="A30451"/>
      <c r="B30451"/>
      <c r="C30451" s="29"/>
      <c r="D30451"/>
      <c r="E30451" s="44"/>
      <c r="F30451" s="29"/>
      <c r="G30451" s="45"/>
      <c r="L30451"/>
      <c r="M30451" s="46"/>
    </row>
    <row r="30452" spans="1:13" x14ac:dyDescent="0.3">
      <c r="A30452"/>
      <c r="B30452"/>
      <c r="C30452" s="29"/>
      <c r="D30452"/>
      <c r="E30452" s="44"/>
      <c r="F30452" s="29"/>
      <c r="G30452" s="45"/>
      <c r="L30452"/>
      <c r="M30452" s="46"/>
    </row>
    <row r="30453" spans="1:13" x14ac:dyDescent="0.3">
      <c r="A30453"/>
      <c r="B30453"/>
      <c r="C30453" s="29"/>
      <c r="D30453"/>
      <c r="E30453" s="44"/>
      <c r="F30453" s="29"/>
      <c r="G30453" s="45"/>
      <c r="L30453"/>
      <c r="M30453" s="46"/>
    </row>
    <row r="30454" spans="1:13" x14ac:dyDescent="0.3">
      <c r="A30454"/>
      <c r="B30454"/>
      <c r="C30454" s="29"/>
      <c r="D30454"/>
      <c r="E30454" s="44"/>
      <c r="F30454" s="29"/>
      <c r="G30454" s="45"/>
      <c r="L30454"/>
      <c r="M30454" s="46"/>
    </row>
    <row r="30455" spans="1:13" x14ac:dyDescent="0.3">
      <c r="A30455"/>
      <c r="B30455"/>
      <c r="C30455" s="29"/>
      <c r="D30455"/>
      <c r="E30455" s="44"/>
      <c r="F30455" s="29"/>
      <c r="G30455" s="45"/>
      <c r="L30455"/>
      <c r="M30455" s="46"/>
    </row>
    <row r="30456" spans="1:13" x14ac:dyDescent="0.3">
      <c r="A30456"/>
      <c r="B30456"/>
      <c r="C30456" s="29"/>
      <c r="D30456"/>
      <c r="E30456" s="44"/>
      <c r="F30456" s="29"/>
      <c r="G30456" s="45"/>
      <c r="L30456"/>
      <c r="M30456" s="46"/>
    </row>
    <row r="30457" spans="1:13" x14ac:dyDescent="0.3">
      <c r="A30457"/>
      <c r="B30457"/>
      <c r="C30457" s="29"/>
      <c r="D30457"/>
      <c r="E30457" s="44"/>
      <c r="F30457" s="29"/>
      <c r="G30457" s="45"/>
      <c r="L30457"/>
      <c r="M30457" s="46"/>
    </row>
    <row r="30458" spans="1:13" x14ac:dyDescent="0.3">
      <c r="A30458"/>
      <c r="B30458"/>
      <c r="C30458" s="29"/>
      <c r="D30458"/>
      <c r="E30458" s="44"/>
      <c r="F30458" s="29"/>
      <c r="G30458" s="45"/>
      <c r="L30458"/>
      <c r="M30458" s="46"/>
    </row>
    <row r="30459" spans="1:13" x14ac:dyDescent="0.3">
      <c r="A30459"/>
      <c r="B30459"/>
      <c r="C30459" s="29"/>
      <c r="D30459"/>
      <c r="E30459" s="44"/>
      <c r="F30459" s="29"/>
      <c r="G30459" s="45"/>
      <c r="L30459"/>
      <c r="M30459" s="46"/>
    </row>
    <row r="30460" spans="1:13" x14ac:dyDescent="0.3">
      <c r="A30460"/>
      <c r="B30460"/>
      <c r="C30460" s="29"/>
      <c r="D30460"/>
      <c r="E30460" s="44"/>
      <c r="F30460" s="29"/>
      <c r="G30460" s="45"/>
      <c r="L30460"/>
      <c r="M30460" s="46"/>
    </row>
    <row r="30461" spans="1:13" x14ac:dyDescent="0.3">
      <c r="A30461"/>
      <c r="B30461"/>
      <c r="C30461" s="29"/>
      <c r="D30461"/>
      <c r="E30461" s="44"/>
      <c r="F30461" s="29"/>
      <c r="G30461" s="45"/>
      <c r="L30461"/>
      <c r="M30461" s="46"/>
    </row>
    <row r="30462" spans="1:13" x14ac:dyDescent="0.3">
      <c r="A30462"/>
      <c r="B30462"/>
      <c r="C30462" s="29"/>
      <c r="D30462"/>
      <c r="E30462" s="44"/>
      <c r="F30462" s="29"/>
      <c r="G30462" s="45"/>
      <c r="L30462"/>
      <c r="M30462" s="46"/>
    </row>
    <row r="30463" spans="1:13" x14ac:dyDescent="0.3">
      <c r="A30463"/>
      <c r="B30463"/>
      <c r="C30463" s="29"/>
      <c r="D30463"/>
      <c r="E30463" s="44"/>
      <c r="F30463" s="29"/>
      <c r="G30463" s="45"/>
      <c r="L30463"/>
      <c r="M30463" s="46"/>
    </row>
    <row r="30464" spans="1:13" x14ac:dyDescent="0.3">
      <c r="A30464"/>
      <c r="B30464"/>
      <c r="C30464" s="29"/>
      <c r="D30464"/>
      <c r="E30464" s="44"/>
      <c r="F30464" s="29"/>
      <c r="G30464" s="45"/>
      <c r="L30464"/>
      <c r="M30464" s="46"/>
    </row>
    <row r="30465" spans="1:13" x14ac:dyDescent="0.3">
      <c r="A30465"/>
      <c r="B30465"/>
      <c r="C30465" s="29"/>
      <c r="D30465"/>
      <c r="E30465" s="44"/>
      <c r="F30465" s="29"/>
      <c r="G30465" s="45"/>
      <c r="L30465"/>
      <c r="M30465" s="46"/>
    </row>
    <row r="30466" spans="1:13" x14ac:dyDescent="0.3">
      <c r="A30466"/>
      <c r="B30466"/>
      <c r="C30466" s="29"/>
      <c r="D30466"/>
      <c r="E30466" s="44"/>
      <c r="F30466" s="29"/>
      <c r="G30466" s="45"/>
      <c r="L30466"/>
      <c r="M30466" s="46"/>
    </row>
    <row r="30467" spans="1:13" x14ac:dyDescent="0.3">
      <c r="A30467"/>
      <c r="B30467"/>
      <c r="C30467" s="29"/>
      <c r="D30467"/>
      <c r="E30467" s="44"/>
      <c r="F30467" s="29"/>
      <c r="G30467" s="45"/>
      <c r="L30467"/>
      <c r="M30467" s="46"/>
    </row>
    <row r="30468" spans="1:13" x14ac:dyDescent="0.3">
      <c r="A30468"/>
      <c r="B30468"/>
      <c r="C30468" s="29"/>
      <c r="D30468"/>
      <c r="E30468" s="44"/>
      <c r="F30468" s="29"/>
      <c r="G30468" s="45"/>
      <c r="L30468"/>
      <c r="M30468" s="46"/>
    </row>
    <row r="30469" spans="1:13" x14ac:dyDescent="0.3">
      <c r="A30469"/>
      <c r="B30469"/>
      <c r="C30469" s="29"/>
      <c r="D30469"/>
      <c r="E30469" s="44"/>
      <c r="F30469" s="29"/>
      <c r="G30469" s="45"/>
      <c r="L30469"/>
      <c r="M30469" s="46"/>
    </row>
    <row r="30470" spans="1:13" x14ac:dyDescent="0.3">
      <c r="A30470"/>
      <c r="B30470"/>
      <c r="C30470" s="29"/>
      <c r="D30470"/>
      <c r="E30470" s="44"/>
      <c r="F30470" s="29"/>
      <c r="G30470" s="45"/>
      <c r="L30470"/>
      <c r="M30470" s="46"/>
    </row>
    <row r="30471" spans="1:13" x14ac:dyDescent="0.3">
      <c r="A30471"/>
      <c r="B30471"/>
      <c r="C30471" s="29"/>
      <c r="D30471"/>
      <c r="E30471" s="44"/>
      <c r="F30471" s="29"/>
      <c r="G30471" s="45"/>
      <c r="L30471"/>
      <c r="M30471" s="46"/>
    </row>
    <row r="30472" spans="1:13" x14ac:dyDescent="0.3">
      <c r="A30472"/>
      <c r="B30472"/>
      <c r="C30472" s="29"/>
      <c r="D30472"/>
      <c r="E30472" s="44"/>
      <c r="F30472" s="29"/>
      <c r="G30472" s="45"/>
      <c r="L30472"/>
      <c r="M30472" s="46"/>
    </row>
    <row r="30473" spans="1:13" x14ac:dyDescent="0.3">
      <c r="A30473"/>
      <c r="B30473"/>
      <c r="C30473" s="29"/>
      <c r="D30473"/>
      <c r="E30473" s="44"/>
      <c r="F30473" s="29"/>
      <c r="G30473" s="45"/>
      <c r="L30473"/>
      <c r="M30473" s="46"/>
    </row>
    <row r="30474" spans="1:13" x14ac:dyDescent="0.3">
      <c r="A30474"/>
      <c r="B30474"/>
      <c r="C30474" s="29"/>
      <c r="D30474"/>
      <c r="E30474" s="44"/>
      <c r="F30474" s="29"/>
      <c r="G30474" s="45"/>
      <c r="L30474"/>
      <c r="M30474" s="46"/>
    </row>
    <row r="30475" spans="1:13" x14ac:dyDescent="0.3">
      <c r="A30475"/>
      <c r="B30475"/>
      <c r="C30475" s="29"/>
      <c r="D30475"/>
      <c r="E30475" s="44"/>
      <c r="F30475" s="29"/>
      <c r="G30475" s="45"/>
      <c r="L30475"/>
      <c r="M30475" s="46"/>
    </row>
    <row r="30476" spans="1:13" x14ac:dyDescent="0.3">
      <c r="A30476"/>
      <c r="B30476"/>
      <c r="C30476" s="29"/>
      <c r="D30476"/>
      <c r="E30476" s="44"/>
      <c r="F30476" s="29"/>
      <c r="G30476" s="45"/>
      <c r="L30476"/>
      <c r="M30476" s="46"/>
    </row>
    <row r="30477" spans="1:13" x14ac:dyDescent="0.3">
      <c r="A30477"/>
      <c r="B30477"/>
      <c r="C30477" s="29"/>
      <c r="D30477"/>
      <c r="E30477" s="44"/>
      <c r="F30477" s="29"/>
      <c r="G30477" s="45"/>
      <c r="L30477"/>
      <c r="M30477" s="46"/>
    </row>
    <row r="30478" spans="1:13" x14ac:dyDescent="0.3">
      <c r="A30478"/>
      <c r="B30478"/>
      <c r="C30478" s="29"/>
      <c r="D30478"/>
      <c r="E30478" s="44"/>
      <c r="F30478" s="29"/>
      <c r="G30478" s="45"/>
      <c r="L30478"/>
      <c r="M30478" s="46"/>
    </row>
    <row r="30479" spans="1:13" x14ac:dyDescent="0.3">
      <c r="A30479"/>
      <c r="B30479"/>
      <c r="C30479" s="29"/>
      <c r="D30479"/>
      <c r="E30479" s="44"/>
      <c r="F30479" s="29"/>
      <c r="G30479" s="45"/>
      <c r="L30479"/>
      <c r="M30479" s="46"/>
    </row>
    <row r="30480" spans="1:13" x14ac:dyDescent="0.3">
      <c r="A30480"/>
      <c r="B30480"/>
      <c r="C30480" s="29"/>
      <c r="D30480"/>
      <c r="E30480" s="44"/>
      <c r="F30480" s="29"/>
      <c r="G30480" s="45"/>
      <c r="L30480"/>
      <c r="M30480" s="46"/>
    </row>
    <row r="30481" spans="1:13" x14ac:dyDescent="0.3">
      <c r="A30481"/>
      <c r="B30481"/>
      <c r="C30481" s="29"/>
      <c r="D30481"/>
      <c r="E30481" s="44"/>
      <c r="F30481" s="29"/>
      <c r="G30481" s="45"/>
      <c r="L30481"/>
      <c r="M30481" s="46"/>
    </row>
    <row r="30482" spans="1:13" x14ac:dyDescent="0.3">
      <c r="A30482"/>
      <c r="B30482"/>
      <c r="C30482" s="29"/>
      <c r="D30482"/>
      <c r="E30482" s="44"/>
      <c r="F30482" s="29"/>
      <c r="G30482" s="45"/>
      <c r="L30482"/>
      <c r="M30482" s="46"/>
    </row>
    <row r="30483" spans="1:13" x14ac:dyDescent="0.3">
      <c r="A30483"/>
      <c r="B30483"/>
      <c r="C30483" s="29"/>
      <c r="D30483"/>
      <c r="E30483" s="44"/>
      <c r="F30483" s="29"/>
      <c r="G30483" s="45"/>
      <c r="L30483"/>
      <c r="M30483" s="46"/>
    </row>
    <row r="30484" spans="1:13" x14ac:dyDescent="0.3">
      <c r="A30484"/>
      <c r="B30484"/>
      <c r="C30484" s="29"/>
      <c r="D30484"/>
      <c r="E30484" s="44"/>
      <c r="F30484" s="29"/>
      <c r="G30484" s="45"/>
      <c r="L30484"/>
      <c r="M30484" s="46"/>
    </row>
    <row r="30485" spans="1:13" x14ac:dyDescent="0.3">
      <c r="A30485"/>
      <c r="B30485"/>
      <c r="C30485" s="29"/>
      <c r="D30485"/>
      <c r="E30485" s="44"/>
      <c r="F30485" s="29"/>
      <c r="G30485" s="45"/>
      <c r="L30485"/>
      <c r="M30485" s="46"/>
    </row>
    <row r="30486" spans="1:13" x14ac:dyDescent="0.3">
      <c r="A30486"/>
      <c r="B30486"/>
      <c r="C30486" s="29"/>
      <c r="D30486"/>
      <c r="E30486" s="44"/>
      <c r="F30486" s="29"/>
      <c r="G30486" s="45"/>
      <c r="L30486"/>
      <c r="M30486" s="46"/>
    </row>
    <row r="30487" spans="1:13" x14ac:dyDescent="0.3">
      <c r="A30487"/>
      <c r="B30487"/>
      <c r="C30487" s="29"/>
      <c r="D30487"/>
      <c r="E30487" s="44"/>
      <c r="F30487" s="29"/>
      <c r="G30487" s="45"/>
      <c r="L30487"/>
      <c r="M30487" s="46"/>
    </row>
    <row r="30488" spans="1:13" x14ac:dyDescent="0.3">
      <c r="A30488"/>
      <c r="B30488"/>
      <c r="C30488" s="29"/>
      <c r="D30488"/>
      <c r="E30488" s="44"/>
      <c r="F30488" s="29"/>
      <c r="G30488" s="45"/>
      <c r="L30488"/>
      <c r="M30488" s="46"/>
    </row>
    <row r="30489" spans="1:13" x14ac:dyDescent="0.3">
      <c r="A30489"/>
      <c r="B30489"/>
      <c r="C30489" s="29"/>
      <c r="D30489"/>
      <c r="E30489" s="44"/>
      <c r="F30489" s="29"/>
      <c r="G30489" s="45"/>
      <c r="L30489"/>
      <c r="M30489" s="46"/>
    </row>
    <row r="30490" spans="1:13" x14ac:dyDescent="0.3">
      <c r="A30490"/>
      <c r="B30490"/>
      <c r="C30490" s="29"/>
      <c r="D30490"/>
      <c r="E30490" s="44"/>
      <c r="F30490" s="29"/>
      <c r="G30490" s="45"/>
      <c r="L30490"/>
      <c r="M30490" s="46"/>
    </row>
    <row r="30491" spans="1:13" x14ac:dyDescent="0.3">
      <c r="A30491"/>
      <c r="B30491"/>
      <c r="C30491" s="29"/>
      <c r="D30491"/>
      <c r="E30491" s="44"/>
      <c r="F30491" s="29"/>
      <c r="G30491" s="45"/>
      <c r="L30491"/>
      <c r="M30491" s="46"/>
    </row>
    <row r="30492" spans="1:13" x14ac:dyDescent="0.3">
      <c r="A30492"/>
      <c r="B30492"/>
      <c r="C30492" s="29"/>
      <c r="D30492"/>
      <c r="E30492" s="44"/>
      <c r="F30492" s="29"/>
      <c r="G30492" s="45"/>
      <c r="L30492"/>
      <c r="M30492" s="46"/>
    </row>
    <row r="30493" spans="1:13" x14ac:dyDescent="0.3">
      <c r="A30493"/>
      <c r="B30493"/>
      <c r="C30493" s="29"/>
      <c r="D30493"/>
      <c r="E30493" s="44"/>
      <c r="F30493" s="29"/>
      <c r="G30493" s="45"/>
      <c r="L30493"/>
      <c r="M30493" s="46"/>
    </row>
    <row r="30494" spans="1:13" x14ac:dyDescent="0.3">
      <c r="A30494"/>
      <c r="B30494"/>
      <c r="C30494" s="29"/>
      <c r="D30494"/>
      <c r="E30494" s="44"/>
      <c r="F30494" s="29"/>
      <c r="G30494" s="45"/>
      <c r="L30494"/>
      <c r="M30494" s="46"/>
    </row>
    <row r="30495" spans="1:13" x14ac:dyDescent="0.3">
      <c r="A30495"/>
      <c r="B30495"/>
      <c r="C30495" s="29"/>
      <c r="D30495"/>
      <c r="E30495" s="44"/>
      <c r="F30495" s="29"/>
      <c r="G30495" s="45"/>
      <c r="L30495"/>
      <c r="M30495" s="46"/>
    </row>
    <row r="30496" spans="1:13" x14ac:dyDescent="0.3">
      <c r="A30496"/>
      <c r="B30496"/>
      <c r="C30496" s="29"/>
      <c r="D30496"/>
      <c r="E30496" s="44"/>
      <c r="F30496" s="29"/>
      <c r="G30496" s="45"/>
      <c r="L30496"/>
      <c r="M30496" s="46"/>
    </row>
    <row r="30497" spans="1:13" x14ac:dyDescent="0.3">
      <c r="A30497"/>
      <c r="B30497"/>
      <c r="C30497" s="29"/>
      <c r="D30497"/>
      <c r="E30497" s="44"/>
      <c r="F30497" s="29"/>
      <c r="G30497" s="45"/>
      <c r="L30497"/>
      <c r="M30497" s="46"/>
    </row>
    <row r="30498" spans="1:13" x14ac:dyDescent="0.3">
      <c r="A30498"/>
      <c r="B30498"/>
      <c r="C30498" s="29"/>
      <c r="D30498"/>
      <c r="E30498" s="44"/>
      <c r="F30498" s="29"/>
      <c r="G30498" s="45"/>
      <c r="L30498"/>
      <c r="M30498" s="46"/>
    </row>
    <row r="30499" spans="1:13" x14ac:dyDescent="0.3">
      <c r="A30499"/>
      <c r="B30499"/>
      <c r="C30499" s="29"/>
      <c r="D30499"/>
      <c r="E30499" s="44"/>
      <c r="F30499" s="29"/>
      <c r="G30499" s="45"/>
      <c r="L30499"/>
      <c r="M30499" s="46"/>
    </row>
    <row r="30500" spans="1:13" x14ac:dyDescent="0.3">
      <c r="A30500"/>
      <c r="B30500"/>
      <c r="C30500" s="29"/>
      <c r="D30500"/>
      <c r="E30500" s="44"/>
      <c r="F30500" s="29"/>
      <c r="G30500" s="45"/>
      <c r="L30500"/>
      <c r="M30500" s="46"/>
    </row>
    <row r="30501" spans="1:13" x14ac:dyDescent="0.3">
      <c r="A30501"/>
      <c r="B30501"/>
      <c r="C30501" s="29"/>
      <c r="D30501"/>
      <c r="E30501" s="44"/>
      <c r="F30501" s="29"/>
      <c r="G30501" s="45"/>
      <c r="L30501"/>
      <c r="M30501" s="46"/>
    </row>
    <row r="30502" spans="1:13" x14ac:dyDescent="0.3">
      <c r="A30502"/>
      <c r="B30502"/>
      <c r="C30502" s="29"/>
      <c r="D30502"/>
      <c r="E30502" s="44"/>
      <c r="F30502" s="29"/>
      <c r="G30502" s="45"/>
      <c r="L30502"/>
      <c r="M30502" s="46"/>
    </row>
    <row r="30503" spans="1:13" x14ac:dyDescent="0.3">
      <c r="A30503"/>
      <c r="B30503"/>
      <c r="C30503" s="29"/>
      <c r="D30503"/>
      <c r="E30503" s="44"/>
      <c r="F30503" s="29"/>
      <c r="G30503" s="45"/>
      <c r="L30503"/>
      <c r="M30503" s="46"/>
    </row>
    <row r="30504" spans="1:13" x14ac:dyDescent="0.3">
      <c r="A30504"/>
      <c r="B30504"/>
      <c r="C30504" s="29"/>
      <c r="D30504"/>
      <c r="E30504" s="44"/>
      <c r="F30504" s="29"/>
      <c r="G30504" s="45"/>
      <c r="L30504"/>
      <c r="M30504" s="46"/>
    </row>
    <row r="30505" spans="1:13" x14ac:dyDescent="0.3">
      <c r="A30505"/>
      <c r="B30505"/>
      <c r="C30505" s="29"/>
      <c r="D30505"/>
      <c r="E30505" s="44"/>
      <c r="F30505" s="29"/>
      <c r="G30505" s="45"/>
      <c r="L30505"/>
      <c r="M30505" s="46"/>
    </row>
    <row r="30506" spans="1:13" x14ac:dyDescent="0.3">
      <c r="A30506"/>
      <c r="B30506"/>
      <c r="C30506" s="29"/>
      <c r="D30506"/>
      <c r="E30506" s="44"/>
      <c r="F30506" s="29"/>
      <c r="G30506" s="45"/>
      <c r="L30506"/>
      <c r="M30506" s="46"/>
    </row>
    <row r="30507" spans="1:13" x14ac:dyDescent="0.3">
      <c r="A30507"/>
      <c r="B30507"/>
      <c r="C30507" s="29"/>
      <c r="D30507"/>
      <c r="E30507" s="44"/>
      <c r="F30507" s="29"/>
      <c r="G30507" s="45"/>
      <c r="L30507"/>
      <c r="M30507" s="46"/>
    </row>
    <row r="30508" spans="1:13" x14ac:dyDescent="0.3">
      <c r="A30508"/>
      <c r="B30508"/>
      <c r="C30508" s="29"/>
      <c r="D30508"/>
      <c r="E30508" s="44"/>
      <c r="F30508" s="29"/>
      <c r="G30508" s="45"/>
      <c r="L30508"/>
      <c r="M30508" s="46"/>
    </row>
    <row r="30509" spans="1:13" x14ac:dyDescent="0.3">
      <c r="A30509"/>
      <c r="B30509"/>
      <c r="C30509" s="29"/>
      <c r="D30509"/>
      <c r="E30509" s="44"/>
      <c r="F30509" s="29"/>
      <c r="G30509" s="45"/>
      <c r="L30509"/>
      <c r="M30509" s="46"/>
    </row>
    <row r="30510" spans="1:13" x14ac:dyDescent="0.3">
      <c r="A30510"/>
      <c r="B30510"/>
      <c r="C30510" s="29"/>
      <c r="D30510"/>
      <c r="E30510" s="44"/>
      <c r="F30510" s="29"/>
      <c r="G30510" s="45"/>
      <c r="L30510"/>
      <c r="M30510" s="46"/>
    </row>
    <row r="30511" spans="1:13" x14ac:dyDescent="0.3">
      <c r="A30511"/>
      <c r="B30511"/>
      <c r="C30511" s="29"/>
      <c r="D30511"/>
      <c r="E30511" s="44"/>
      <c r="F30511" s="29"/>
      <c r="G30511" s="45"/>
      <c r="L30511"/>
      <c r="M30511" s="46"/>
    </row>
    <row r="30512" spans="1:13" x14ac:dyDescent="0.3">
      <c r="A30512"/>
      <c r="B30512"/>
      <c r="C30512" s="29"/>
      <c r="D30512"/>
      <c r="E30512" s="44"/>
      <c r="F30512" s="29"/>
      <c r="G30512" s="45"/>
      <c r="L30512"/>
      <c r="M30512" s="46"/>
    </row>
    <row r="30513" spans="1:13" x14ac:dyDescent="0.3">
      <c r="A30513"/>
      <c r="B30513"/>
      <c r="C30513" s="29"/>
      <c r="D30513"/>
      <c r="E30513" s="44"/>
      <c r="F30513" s="29"/>
      <c r="G30513" s="45"/>
      <c r="L30513"/>
      <c r="M30513" s="46"/>
    </row>
    <row r="30514" spans="1:13" x14ac:dyDescent="0.3">
      <c r="A30514"/>
      <c r="B30514"/>
      <c r="C30514" s="29"/>
      <c r="D30514"/>
      <c r="E30514" s="44"/>
      <c r="F30514" s="29"/>
      <c r="G30514" s="45"/>
      <c r="L30514"/>
      <c r="M30514" s="46"/>
    </row>
    <row r="30515" spans="1:13" x14ac:dyDescent="0.3">
      <c r="A30515"/>
      <c r="B30515"/>
      <c r="C30515" s="29"/>
      <c r="D30515"/>
      <c r="E30515" s="44"/>
      <c r="F30515" s="29"/>
      <c r="G30515" s="45"/>
      <c r="L30515"/>
      <c r="M30515" s="46"/>
    </row>
    <row r="30516" spans="1:13" x14ac:dyDescent="0.3">
      <c r="A30516"/>
      <c r="B30516"/>
      <c r="C30516" s="29"/>
      <c r="D30516"/>
      <c r="E30516" s="44"/>
      <c r="F30516" s="29"/>
      <c r="G30516" s="45"/>
      <c r="L30516"/>
      <c r="M30516" s="46"/>
    </row>
    <row r="30517" spans="1:13" x14ac:dyDescent="0.3">
      <c r="A30517"/>
      <c r="B30517"/>
      <c r="C30517" s="29"/>
      <c r="D30517"/>
      <c r="E30517" s="44"/>
      <c r="F30517" s="29"/>
      <c r="G30517" s="45"/>
      <c r="L30517"/>
      <c r="M30517" s="46"/>
    </row>
    <row r="30518" spans="1:13" x14ac:dyDescent="0.3">
      <c r="A30518"/>
      <c r="B30518"/>
      <c r="C30518" s="29"/>
      <c r="D30518"/>
      <c r="E30518" s="44"/>
      <c r="F30518" s="29"/>
      <c r="G30518" s="45"/>
      <c r="L30518"/>
      <c r="M30518" s="46"/>
    </row>
    <row r="30519" spans="1:13" x14ac:dyDescent="0.3">
      <c r="A30519"/>
      <c r="B30519"/>
      <c r="C30519" s="29"/>
      <c r="D30519"/>
      <c r="E30519" s="44"/>
      <c r="F30519" s="29"/>
      <c r="G30519" s="45"/>
      <c r="L30519"/>
      <c r="M30519" s="46"/>
    </row>
    <row r="30520" spans="1:13" x14ac:dyDescent="0.3">
      <c r="A30520"/>
      <c r="B30520"/>
      <c r="C30520" s="29"/>
      <c r="D30520"/>
      <c r="E30520" s="44"/>
      <c r="F30520" s="29"/>
      <c r="G30520" s="45"/>
      <c r="L30520"/>
      <c r="M30520" s="46"/>
    </row>
    <row r="30521" spans="1:13" x14ac:dyDescent="0.3">
      <c r="A30521"/>
      <c r="B30521"/>
      <c r="C30521" s="29"/>
      <c r="D30521"/>
      <c r="E30521" s="44"/>
      <c r="F30521" s="29"/>
      <c r="G30521" s="45"/>
      <c r="L30521"/>
      <c r="M30521" s="46"/>
    </row>
    <row r="30522" spans="1:13" x14ac:dyDescent="0.3">
      <c r="A30522"/>
      <c r="B30522"/>
      <c r="C30522" s="29"/>
      <c r="D30522"/>
      <c r="E30522" s="44"/>
      <c r="F30522" s="29"/>
      <c r="G30522" s="45"/>
      <c r="L30522"/>
      <c r="M30522" s="46"/>
    </row>
    <row r="30523" spans="1:13" x14ac:dyDescent="0.3">
      <c r="A30523"/>
      <c r="B30523"/>
      <c r="C30523" s="29"/>
      <c r="D30523"/>
      <c r="E30523" s="44"/>
      <c r="F30523" s="29"/>
      <c r="G30523" s="45"/>
      <c r="L30523"/>
      <c r="M30523" s="46"/>
    </row>
    <row r="30524" spans="1:13" x14ac:dyDescent="0.3">
      <c r="A30524"/>
      <c r="B30524"/>
      <c r="C30524" s="29"/>
      <c r="D30524"/>
      <c r="E30524" s="44"/>
      <c r="F30524" s="29"/>
      <c r="G30524" s="45"/>
      <c r="L30524"/>
      <c r="M30524" s="46"/>
    </row>
    <row r="30525" spans="1:13" x14ac:dyDescent="0.3">
      <c r="A30525"/>
      <c r="B30525"/>
      <c r="C30525" s="29"/>
      <c r="D30525"/>
      <c r="E30525" s="44"/>
      <c r="F30525" s="29"/>
      <c r="G30525" s="45"/>
      <c r="L30525"/>
      <c r="M30525" s="46"/>
    </row>
    <row r="30526" spans="1:13" x14ac:dyDescent="0.3">
      <c r="A30526"/>
      <c r="B30526"/>
      <c r="C30526" s="29"/>
      <c r="D30526"/>
      <c r="E30526" s="44"/>
      <c r="F30526" s="29"/>
      <c r="G30526" s="45"/>
      <c r="L30526"/>
      <c r="M30526" s="46"/>
    </row>
    <row r="30527" spans="1:13" x14ac:dyDescent="0.3">
      <c r="A30527"/>
      <c r="B30527"/>
      <c r="C30527" s="29"/>
      <c r="D30527"/>
      <c r="E30527" s="44"/>
      <c r="F30527" s="29"/>
      <c r="G30527" s="45"/>
      <c r="L30527"/>
      <c r="M30527" s="46"/>
    </row>
    <row r="30528" spans="1:13" x14ac:dyDescent="0.3">
      <c r="A30528"/>
      <c r="B30528"/>
      <c r="C30528" s="29"/>
      <c r="D30528"/>
      <c r="E30528" s="44"/>
      <c r="F30528" s="29"/>
      <c r="G30528" s="45"/>
      <c r="L30528"/>
      <c r="M30528" s="46"/>
    </row>
    <row r="30529" spans="1:13" x14ac:dyDescent="0.3">
      <c r="A30529"/>
      <c r="B30529"/>
      <c r="C30529" s="29"/>
      <c r="D30529"/>
      <c r="E30529" s="44"/>
      <c r="F30529" s="29"/>
      <c r="G30529" s="45"/>
      <c r="L30529"/>
      <c r="M30529" s="46"/>
    </row>
    <row r="30530" spans="1:13" x14ac:dyDescent="0.3">
      <c r="A30530"/>
      <c r="B30530"/>
      <c r="C30530" s="29"/>
      <c r="D30530"/>
      <c r="E30530" s="44"/>
      <c r="F30530" s="29"/>
      <c r="G30530" s="45"/>
      <c r="L30530"/>
      <c r="M30530" s="46"/>
    </row>
    <row r="30531" spans="1:13" x14ac:dyDescent="0.3">
      <c r="A30531"/>
      <c r="B30531"/>
      <c r="C30531" s="29"/>
      <c r="D30531"/>
      <c r="E30531" s="44"/>
      <c r="F30531" s="29"/>
      <c r="G30531" s="45"/>
      <c r="L30531"/>
      <c r="M30531" s="46"/>
    </row>
    <row r="30532" spans="1:13" x14ac:dyDescent="0.3">
      <c r="A30532"/>
      <c r="B30532"/>
      <c r="C30532" s="29"/>
      <c r="D30532"/>
      <c r="E30532" s="44"/>
      <c r="F30532" s="29"/>
      <c r="G30532" s="45"/>
      <c r="L30532"/>
      <c r="M30532" s="46"/>
    </row>
    <row r="30533" spans="1:13" x14ac:dyDescent="0.3">
      <c r="A30533"/>
      <c r="B30533"/>
      <c r="C30533" s="29"/>
      <c r="D30533"/>
      <c r="E30533" s="44"/>
      <c r="F30533" s="29"/>
      <c r="G30533" s="45"/>
      <c r="L30533"/>
      <c r="M30533" s="46"/>
    </row>
    <row r="30534" spans="1:13" x14ac:dyDescent="0.3">
      <c r="A30534"/>
      <c r="B30534"/>
      <c r="C30534" s="29"/>
      <c r="D30534"/>
      <c r="E30534" s="44"/>
      <c r="F30534" s="29"/>
      <c r="G30534" s="45"/>
      <c r="L30534"/>
      <c r="M30534" s="46"/>
    </row>
    <row r="30535" spans="1:13" x14ac:dyDescent="0.3">
      <c r="A30535"/>
      <c r="B30535"/>
      <c r="C30535" s="29"/>
      <c r="D30535"/>
      <c r="E30535" s="44"/>
      <c r="F30535" s="29"/>
      <c r="G30535" s="45"/>
      <c r="L30535"/>
      <c r="M30535" s="46"/>
    </row>
    <row r="30536" spans="1:13" x14ac:dyDescent="0.3">
      <c r="A30536"/>
      <c r="B30536"/>
      <c r="C30536" s="29"/>
      <c r="D30536"/>
      <c r="E30536" s="44"/>
      <c r="F30536" s="29"/>
      <c r="G30536" s="45"/>
      <c r="L30536"/>
      <c r="M30536" s="46"/>
    </row>
    <row r="30537" spans="1:13" x14ac:dyDescent="0.3">
      <c r="A30537"/>
      <c r="B30537"/>
      <c r="C30537" s="29"/>
      <c r="D30537"/>
      <c r="E30537" s="44"/>
      <c r="F30537" s="29"/>
      <c r="G30537" s="45"/>
      <c r="L30537"/>
      <c r="M30537" s="46"/>
    </row>
    <row r="30538" spans="1:13" x14ac:dyDescent="0.3">
      <c r="A30538"/>
      <c r="B30538"/>
      <c r="C30538" s="29"/>
      <c r="D30538"/>
      <c r="E30538" s="44"/>
      <c r="F30538" s="29"/>
      <c r="G30538" s="45"/>
      <c r="L30538"/>
      <c r="M30538" s="46"/>
    </row>
    <row r="30539" spans="1:13" x14ac:dyDescent="0.3">
      <c r="A30539"/>
      <c r="B30539"/>
      <c r="C30539" s="29"/>
      <c r="D30539"/>
      <c r="E30539" s="44"/>
      <c r="F30539" s="29"/>
      <c r="G30539" s="45"/>
      <c r="L30539"/>
      <c r="M30539" s="46"/>
    </row>
    <row r="30540" spans="1:13" x14ac:dyDescent="0.3">
      <c r="A30540"/>
      <c r="B30540"/>
      <c r="C30540" s="29"/>
      <c r="D30540"/>
      <c r="E30540" s="44"/>
      <c r="F30540" s="29"/>
      <c r="G30540" s="45"/>
      <c r="L30540"/>
      <c r="M30540" s="46"/>
    </row>
    <row r="30541" spans="1:13" x14ac:dyDescent="0.3">
      <c r="A30541"/>
      <c r="B30541"/>
      <c r="C30541" s="29"/>
      <c r="D30541"/>
      <c r="E30541" s="44"/>
      <c r="F30541" s="29"/>
      <c r="G30541" s="45"/>
      <c r="L30541"/>
      <c r="M30541" s="46"/>
    </row>
    <row r="30542" spans="1:13" x14ac:dyDescent="0.3">
      <c r="A30542"/>
      <c r="B30542"/>
      <c r="C30542" s="29"/>
      <c r="D30542"/>
      <c r="E30542" s="44"/>
      <c r="F30542" s="29"/>
      <c r="G30542" s="45"/>
      <c r="L30542"/>
      <c r="M30542" s="46"/>
    </row>
    <row r="30543" spans="1:13" x14ac:dyDescent="0.3">
      <c r="A30543"/>
      <c r="B30543"/>
      <c r="C30543" s="29"/>
      <c r="D30543"/>
      <c r="E30543" s="44"/>
      <c r="F30543" s="29"/>
      <c r="G30543" s="45"/>
      <c r="L30543"/>
      <c r="M30543" s="46"/>
    </row>
    <row r="30544" spans="1:13" x14ac:dyDescent="0.3">
      <c r="A30544"/>
      <c r="B30544"/>
      <c r="C30544" s="29"/>
      <c r="D30544"/>
      <c r="E30544" s="44"/>
      <c r="F30544" s="29"/>
      <c r="G30544" s="45"/>
      <c r="L30544"/>
      <c r="M30544" s="46"/>
    </row>
    <row r="30545" spans="1:13" x14ac:dyDescent="0.3">
      <c r="A30545"/>
      <c r="B30545"/>
      <c r="C30545" s="29"/>
      <c r="D30545"/>
      <c r="E30545" s="44"/>
      <c r="F30545" s="29"/>
      <c r="G30545" s="45"/>
      <c r="L30545"/>
      <c r="M30545" s="46"/>
    </row>
    <row r="30546" spans="1:13" x14ac:dyDescent="0.3">
      <c r="A30546"/>
      <c r="B30546"/>
      <c r="C30546" s="29"/>
      <c r="D30546"/>
      <c r="E30546" s="44"/>
      <c r="F30546" s="29"/>
      <c r="G30546" s="45"/>
      <c r="L30546"/>
      <c r="M30546" s="46"/>
    </row>
    <row r="30547" spans="1:13" x14ac:dyDescent="0.3">
      <c r="A30547"/>
      <c r="B30547"/>
      <c r="C30547" s="29"/>
      <c r="D30547"/>
      <c r="E30547" s="44"/>
      <c r="F30547" s="29"/>
      <c r="G30547" s="45"/>
      <c r="L30547"/>
      <c r="M30547" s="46"/>
    </row>
    <row r="30548" spans="1:13" x14ac:dyDescent="0.3">
      <c r="A30548"/>
      <c r="B30548"/>
      <c r="C30548" s="29"/>
      <c r="D30548"/>
      <c r="E30548" s="44"/>
      <c r="F30548" s="29"/>
      <c r="G30548" s="45"/>
      <c r="L30548"/>
      <c r="M30548" s="46"/>
    </row>
    <row r="30549" spans="1:13" x14ac:dyDescent="0.3">
      <c r="A30549"/>
      <c r="B30549"/>
      <c r="C30549" s="29"/>
      <c r="D30549"/>
      <c r="E30549" s="44"/>
      <c r="F30549" s="29"/>
      <c r="G30549" s="45"/>
      <c r="L30549"/>
      <c r="M30549" s="46"/>
    </row>
    <row r="30550" spans="1:13" x14ac:dyDescent="0.3">
      <c r="A30550"/>
      <c r="B30550"/>
      <c r="C30550" s="29"/>
      <c r="D30550"/>
      <c r="E30550" s="44"/>
      <c r="F30550" s="29"/>
      <c r="G30550" s="45"/>
      <c r="L30550"/>
      <c r="M30550" s="46"/>
    </row>
    <row r="30551" spans="1:13" x14ac:dyDescent="0.3">
      <c r="A30551"/>
      <c r="B30551"/>
      <c r="C30551" s="29"/>
      <c r="D30551"/>
      <c r="E30551" s="44"/>
      <c r="F30551" s="29"/>
      <c r="G30551" s="45"/>
      <c r="L30551"/>
      <c r="M30551" s="46"/>
    </row>
    <row r="30552" spans="1:13" x14ac:dyDescent="0.3">
      <c r="A30552"/>
      <c r="B30552"/>
      <c r="C30552" s="29"/>
      <c r="D30552"/>
      <c r="E30552" s="44"/>
      <c r="F30552" s="29"/>
      <c r="G30552" s="45"/>
      <c r="L30552"/>
      <c r="M30552" s="46"/>
    </row>
    <row r="30553" spans="1:13" x14ac:dyDescent="0.3">
      <c r="A30553"/>
      <c r="B30553"/>
      <c r="C30553" s="29"/>
      <c r="D30553"/>
      <c r="E30553" s="44"/>
      <c r="F30553" s="29"/>
      <c r="G30553" s="45"/>
      <c r="L30553"/>
      <c r="M30553" s="46"/>
    </row>
    <row r="30554" spans="1:13" x14ac:dyDescent="0.3">
      <c r="A30554"/>
      <c r="B30554"/>
      <c r="C30554" s="29"/>
      <c r="D30554"/>
      <c r="E30554" s="44"/>
      <c r="F30554" s="29"/>
      <c r="G30554" s="45"/>
      <c r="L30554"/>
      <c r="M30554" s="46"/>
    </row>
    <row r="30555" spans="1:13" x14ac:dyDescent="0.3">
      <c r="A30555"/>
      <c r="B30555"/>
      <c r="C30555" s="29"/>
      <c r="D30555"/>
      <c r="E30555" s="44"/>
      <c r="F30555" s="29"/>
      <c r="G30555" s="45"/>
      <c r="L30555"/>
      <c r="M30555" s="46"/>
    </row>
    <row r="30556" spans="1:13" x14ac:dyDescent="0.3">
      <c r="A30556"/>
      <c r="B30556"/>
      <c r="C30556" s="29"/>
      <c r="D30556"/>
      <c r="E30556" s="44"/>
      <c r="F30556" s="29"/>
      <c r="G30556" s="45"/>
      <c r="L30556"/>
      <c r="M30556" s="46"/>
    </row>
    <row r="30557" spans="1:13" x14ac:dyDescent="0.3">
      <c r="A30557"/>
      <c r="B30557"/>
      <c r="C30557" s="29"/>
      <c r="D30557"/>
      <c r="E30557" s="44"/>
      <c r="F30557" s="29"/>
      <c r="G30557" s="45"/>
      <c r="L30557"/>
      <c r="M30557" s="46"/>
    </row>
    <row r="30558" spans="1:13" x14ac:dyDescent="0.3">
      <c r="A30558"/>
      <c r="B30558"/>
      <c r="C30558" s="29"/>
      <c r="D30558"/>
      <c r="E30558" s="44"/>
      <c r="F30558" s="29"/>
      <c r="G30558" s="45"/>
      <c r="L30558"/>
      <c r="M30558" s="46"/>
    </row>
    <row r="30559" spans="1:13" x14ac:dyDescent="0.3">
      <c r="A30559"/>
      <c r="B30559"/>
      <c r="C30559" s="29"/>
      <c r="D30559"/>
      <c r="E30559" s="44"/>
      <c r="F30559" s="29"/>
      <c r="G30559" s="45"/>
      <c r="L30559"/>
      <c r="M30559" s="46"/>
    </row>
    <row r="30560" spans="1:13" x14ac:dyDescent="0.3">
      <c r="A30560"/>
      <c r="B30560"/>
      <c r="C30560" s="29"/>
      <c r="D30560"/>
      <c r="E30560" s="44"/>
      <c r="F30560" s="29"/>
      <c r="G30560" s="45"/>
      <c r="L30560"/>
      <c r="M30560" s="46"/>
    </row>
    <row r="30561" spans="1:13" x14ac:dyDescent="0.3">
      <c r="A30561"/>
      <c r="B30561"/>
      <c r="C30561" s="29"/>
      <c r="D30561"/>
      <c r="E30561" s="44"/>
      <c r="F30561" s="29"/>
      <c r="G30561" s="45"/>
      <c r="L30561"/>
      <c r="M30561" s="46"/>
    </row>
    <row r="30562" spans="1:13" x14ac:dyDescent="0.3">
      <c r="A30562"/>
      <c r="B30562"/>
      <c r="C30562" s="29"/>
      <c r="D30562"/>
      <c r="E30562" s="44"/>
      <c r="F30562" s="29"/>
      <c r="G30562" s="45"/>
      <c r="L30562"/>
      <c r="M30562" s="46"/>
    </row>
    <row r="30563" spans="1:13" x14ac:dyDescent="0.3">
      <c r="A30563"/>
      <c r="B30563"/>
      <c r="C30563" s="29"/>
      <c r="D30563"/>
      <c r="E30563" s="44"/>
      <c r="F30563" s="29"/>
      <c r="G30563" s="45"/>
      <c r="L30563"/>
      <c r="M30563" s="46"/>
    </row>
    <row r="30564" spans="1:13" x14ac:dyDescent="0.3">
      <c r="A30564"/>
      <c r="B30564"/>
      <c r="C30564" s="29"/>
      <c r="D30564"/>
      <c r="E30564" s="44"/>
      <c r="F30564" s="29"/>
      <c r="G30564" s="45"/>
      <c r="L30564"/>
      <c r="M30564" s="46"/>
    </row>
    <row r="30565" spans="1:13" x14ac:dyDescent="0.3">
      <c r="A30565"/>
      <c r="B30565"/>
      <c r="C30565" s="29"/>
      <c r="D30565"/>
      <c r="E30565" s="44"/>
      <c r="F30565" s="29"/>
      <c r="G30565" s="45"/>
      <c r="L30565"/>
      <c r="M30565" s="46"/>
    </row>
    <row r="30566" spans="1:13" x14ac:dyDescent="0.3">
      <c r="A30566"/>
      <c r="B30566"/>
      <c r="C30566" s="29"/>
      <c r="D30566"/>
      <c r="E30566" s="44"/>
      <c r="F30566" s="29"/>
      <c r="G30566" s="45"/>
      <c r="L30566"/>
      <c r="M30566" s="46"/>
    </row>
    <row r="30567" spans="1:13" x14ac:dyDescent="0.3">
      <c r="A30567"/>
      <c r="B30567"/>
      <c r="C30567" s="29"/>
      <c r="D30567"/>
      <c r="E30567" s="44"/>
      <c r="F30567" s="29"/>
      <c r="G30567" s="45"/>
      <c r="L30567"/>
      <c r="M30567" s="46"/>
    </row>
    <row r="30568" spans="1:13" x14ac:dyDescent="0.3">
      <c r="A30568"/>
      <c r="B30568"/>
      <c r="C30568" s="29"/>
      <c r="D30568"/>
      <c r="E30568" s="44"/>
      <c r="F30568" s="29"/>
      <c r="G30568" s="45"/>
      <c r="L30568"/>
      <c r="M30568" s="46"/>
    </row>
    <row r="30569" spans="1:13" x14ac:dyDescent="0.3">
      <c r="A30569"/>
      <c r="B30569"/>
      <c r="C30569" s="29"/>
      <c r="D30569"/>
      <c r="E30569" s="44"/>
      <c r="F30569" s="29"/>
      <c r="G30569" s="45"/>
      <c r="L30569"/>
      <c r="M30569" s="46"/>
    </row>
    <row r="30570" spans="1:13" x14ac:dyDescent="0.3">
      <c r="A30570"/>
      <c r="B30570"/>
      <c r="C30570" s="29"/>
      <c r="D30570"/>
      <c r="E30570" s="44"/>
      <c r="F30570" s="29"/>
      <c r="G30570" s="45"/>
      <c r="L30570"/>
      <c r="M30570" s="46"/>
    </row>
    <row r="30571" spans="1:13" x14ac:dyDescent="0.3">
      <c r="A30571"/>
      <c r="B30571"/>
      <c r="C30571" s="29"/>
      <c r="D30571"/>
      <c r="E30571" s="44"/>
      <c r="F30571" s="29"/>
      <c r="G30571" s="45"/>
      <c r="L30571"/>
      <c r="M30571" s="46"/>
    </row>
    <row r="30572" spans="1:13" x14ac:dyDescent="0.3">
      <c r="A30572"/>
      <c r="B30572"/>
      <c r="C30572" s="29"/>
      <c r="D30572"/>
      <c r="E30572" s="44"/>
      <c r="F30572" s="29"/>
      <c r="G30572" s="45"/>
      <c r="L30572"/>
      <c r="M30572" s="46"/>
    </row>
    <row r="30573" spans="1:13" x14ac:dyDescent="0.3">
      <c r="A30573"/>
      <c r="B30573"/>
      <c r="C30573" s="29"/>
      <c r="D30573"/>
      <c r="E30573" s="44"/>
      <c r="F30573" s="29"/>
      <c r="G30573" s="45"/>
      <c r="L30573"/>
      <c r="M30573" s="46"/>
    </row>
    <row r="30574" spans="1:13" x14ac:dyDescent="0.3">
      <c r="A30574"/>
      <c r="B30574"/>
      <c r="C30574" s="29"/>
      <c r="D30574"/>
      <c r="E30574" s="44"/>
      <c r="F30574" s="29"/>
      <c r="G30574" s="45"/>
      <c r="L30574"/>
      <c r="M30574" s="46"/>
    </row>
    <row r="30575" spans="1:13" x14ac:dyDescent="0.3">
      <c r="A30575"/>
      <c r="B30575"/>
      <c r="C30575" s="29"/>
      <c r="D30575"/>
      <c r="E30575" s="44"/>
      <c r="F30575" s="29"/>
      <c r="G30575" s="45"/>
      <c r="L30575"/>
      <c r="M30575" s="46"/>
    </row>
    <row r="30576" spans="1:13" x14ac:dyDescent="0.3">
      <c r="A30576"/>
      <c r="B30576"/>
      <c r="C30576" s="29"/>
      <c r="D30576"/>
      <c r="E30576" s="44"/>
      <c r="F30576" s="29"/>
      <c r="G30576" s="45"/>
      <c r="L30576"/>
      <c r="M30576" s="46"/>
    </row>
    <row r="30577" spans="1:13" x14ac:dyDescent="0.3">
      <c r="A30577"/>
      <c r="B30577"/>
      <c r="C30577" s="29"/>
      <c r="D30577"/>
      <c r="E30577" s="44"/>
      <c r="F30577" s="29"/>
      <c r="G30577" s="45"/>
      <c r="L30577"/>
      <c r="M30577" s="46"/>
    </row>
    <row r="30578" spans="1:13" x14ac:dyDescent="0.3">
      <c r="A30578"/>
      <c r="B30578"/>
      <c r="C30578" s="29"/>
      <c r="D30578"/>
      <c r="E30578" s="44"/>
      <c r="F30578" s="29"/>
      <c r="G30578" s="45"/>
      <c r="L30578"/>
      <c r="M30578" s="46"/>
    </row>
    <row r="30579" spans="1:13" x14ac:dyDescent="0.3">
      <c r="A30579"/>
      <c r="B30579"/>
      <c r="C30579" s="29"/>
      <c r="D30579"/>
      <c r="E30579" s="44"/>
      <c r="F30579" s="29"/>
      <c r="G30579" s="45"/>
      <c r="L30579"/>
      <c r="M30579" s="46"/>
    </row>
    <row r="30580" spans="1:13" x14ac:dyDescent="0.3">
      <c r="A30580"/>
      <c r="B30580"/>
      <c r="C30580" s="29"/>
      <c r="D30580"/>
      <c r="E30580" s="44"/>
      <c r="F30580" s="29"/>
      <c r="G30580" s="45"/>
      <c r="L30580"/>
      <c r="M30580" s="46"/>
    </row>
    <row r="30581" spans="1:13" x14ac:dyDescent="0.3">
      <c r="A30581"/>
      <c r="B30581"/>
      <c r="C30581" s="29"/>
      <c r="D30581"/>
      <c r="E30581" s="44"/>
      <c r="F30581" s="29"/>
      <c r="G30581" s="45"/>
      <c r="L30581"/>
      <c r="M30581" s="46"/>
    </row>
    <row r="30582" spans="1:13" x14ac:dyDescent="0.3">
      <c r="A30582"/>
      <c r="B30582"/>
      <c r="C30582" s="29"/>
      <c r="D30582"/>
      <c r="E30582" s="44"/>
      <c r="F30582" s="29"/>
      <c r="G30582" s="45"/>
      <c r="L30582"/>
      <c r="M30582" s="46"/>
    </row>
    <row r="30583" spans="1:13" x14ac:dyDescent="0.3">
      <c r="A30583"/>
      <c r="B30583"/>
      <c r="C30583" s="29"/>
      <c r="D30583"/>
      <c r="E30583" s="44"/>
      <c r="F30583" s="29"/>
      <c r="G30583" s="45"/>
      <c r="L30583"/>
      <c r="M30583" s="46"/>
    </row>
    <row r="30584" spans="1:13" x14ac:dyDescent="0.3">
      <c r="A30584"/>
      <c r="B30584"/>
      <c r="C30584" s="29"/>
      <c r="D30584"/>
      <c r="E30584" s="44"/>
      <c r="F30584" s="29"/>
      <c r="G30584" s="45"/>
      <c r="L30584"/>
      <c r="M30584" s="46"/>
    </row>
    <row r="30585" spans="1:13" x14ac:dyDescent="0.3">
      <c r="A30585"/>
      <c r="B30585"/>
      <c r="C30585" s="29"/>
      <c r="D30585"/>
      <c r="E30585" s="44"/>
      <c r="F30585" s="29"/>
      <c r="G30585" s="45"/>
      <c r="L30585"/>
      <c r="M30585" s="46"/>
    </row>
    <row r="30586" spans="1:13" x14ac:dyDescent="0.3">
      <c r="A30586"/>
      <c r="B30586"/>
      <c r="C30586" s="29"/>
      <c r="D30586"/>
      <c r="E30586" s="44"/>
      <c r="F30586" s="29"/>
      <c r="G30586" s="45"/>
      <c r="L30586"/>
      <c r="M30586" s="46"/>
    </row>
    <row r="30587" spans="1:13" x14ac:dyDescent="0.3">
      <c r="A30587"/>
      <c r="B30587"/>
      <c r="C30587" s="29"/>
      <c r="D30587"/>
      <c r="E30587" s="44"/>
      <c r="F30587" s="29"/>
      <c r="G30587" s="45"/>
      <c r="L30587"/>
      <c r="M30587" s="46"/>
    </row>
    <row r="30588" spans="1:13" x14ac:dyDescent="0.3">
      <c r="A30588"/>
      <c r="B30588"/>
      <c r="C30588" s="29"/>
      <c r="D30588"/>
      <c r="E30588" s="44"/>
      <c r="F30588" s="29"/>
      <c r="G30588" s="45"/>
      <c r="L30588"/>
      <c r="M30588" s="46"/>
    </row>
    <row r="30589" spans="1:13" x14ac:dyDescent="0.3">
      <c r="A30589"/>
      <c r="B30589"/>
      <c r="C30589" s="29"/>
      <c r="D30589"/>
      <c r="E30589" s="44"/>
      <c r="F30589" s="29"/>
      <c r="G30589" s="45"/>
      <c r="L30589"/>
      <c r="M30589" s="46"/>
    </row>
    <row r="30590" spans="1:13" x14ac:dyDescent="0.3">
      <c r="A30590"/>
      <c r="B30590"/>
      <c r="C30590" s="29"/>
      <c r="D30590"/>
      <c r="E30590" s="44"/>
      <c r="F30590" s="29"/>
      <c r="G30590" s="45"/>
      <c r="L30590"/>
      <c r="M30590" s="46"/>
    </row>
    <row r="30591" spans="1:13" x14ac:dyDescent="0.3">
      <c r="A30591"/>
      <c r="B30591"/>
      <c r="C30591" s="29"/>
      <c r="D30591"/>
      <c r="E30591" s="44"/>
      <c r="F30591" s="29"/>
      <c r="G30591" s="45"/>
      <c r="L30591"/>
      <c r="M30591" s="46"/>
    </row>
    <row r="30592" spans="1:13" x14ac:dyDescent="0.3">
      <c r="A30592"/>
      <c r="B30592"/>
      <c r="C30592" s="29"/>
      <c r="D30592"/>
      <c r="E30592" s="44"/>
      <c r="F30592" s="29"/>
      <c r="G30592" s="45"/>
      <c r="L30592"/>
      <c r="M30592" s="46"/>
    </row>
    <row r="30593" spans="1:13" x14ac:dyDescent="0.3">
      <c r="A30593"/>
      <c r="B30593"/>
      <c r="C30593" s="29"/>
      <c r="D30593"/>
      <c r="E30593" s="44"/>
      <c r="F30593" s="29"/>
      <c r="G30593" s="45"/>
      <c r="L30593"/>
      <c r="M30593" s="46"/>
    </row>
    <row r="30594" spans="1:13" x14ac:dyDescent="0.3">
      <c r="A30594"/>
      <c r="B30594"/>
      <c r="C30594" s="29"/>
      <c r="D30594"/>
      <c r="E30594" s="44"/>
      <c r="F30594" s="29"/>
      <c r="G30594" s="45"/>
      <c r="L30594"/>
      <c r="M30594" s="46"/>
    </row>
    <row r="30595" spans="1:13" x14ac:dyDescent="0.3">
      <c r="A30595"/>
      <c r="B30595"/>
      <c r="C30595" s="29"/>
      <c r="D30595"/>
      <c r="E30595" s="44"/>
      <c r="F30595" s="29"/>
      <c r="G30595" s="45"/>
      <c r="L30595"/>
      <c r="M30595" s="46"/>
    </row>
    <row r="30596" spans="1:13" x14ac:dyDescent="0.3">
      <c r="A30596"/>
      <c r="B30596"/>
      <c r="C30596" s="29"/>
      <c r="D30596"/>
      <c r="E30596" s="44"/>
      <c r="F30596" s="29"/>
      <c r="G30596" s="45"/>
      <c r="L30596"/>
      <c r="M30596" s="46"/>
    </row>
    <row r="30597" spans="1:13" x14ac:dyDescent="0.3">
      <c r="A30597"/>
      <c r="B30597"/>
      <c r="C30597" s="29"/>
      <c r="D30597"/>
      <c r="E30597" s="44"/>
      <c r="F30597" s="29"/>
      <c r="G30597" s="45"/>
      <c r="L30597"/>
      <c r="M30597" s="46"/>
    </row>
    <row r="30598" spans="1:13" x14ac:dyDescent="0.3">
      <c r="A30598"/>
      <c r="B30598"/>
      <c r="C30598" s="29"/>
      <c r="D30598"/>
      <c r="E30598" s="44"/>
      <c r="F30598" s="29"/>
      <c r="G30598" s="45"/>
      <c r="L30598"/>
      <c r="M30598" s="46"/>
    </row>
    <row r="30599" spans="1:13" x14ac:dyDescent="0.3">
      <c r="A30599"/>
      <c r="B30599"/>
      <c r="C30599" s="29"/>
      <c r="D30599"/>
      <c r="E30599" s="44"/>
      <c r="F30599" s="29"/>
      <c r="G30599" s="45"/>
      <c r="L30599"/>
      <c r="M30599" s="46"/>
    </row>
    <row r="30600" spans="1:13" x14ac:dyDescent="0.3">
      <c r="A30600"/>
      <c r="B30600"/>
      <c r="C30600" s="29"/>
      <c r="D30600"/>
      <c r="E30600" s="44"/>
      <c r="F30600" s="29"/>
      <c r="G30600" s="45"/>
      <c r="L30600"/>
      <c r="M30600" s="46"/>
    </row>
    <row r="30601" spans="1:13" x14ac:dyDescent="0.3">
      <c r="A30601"/>
      <c r="B30601"/>
      <c r="C30601" s="29"/>
      <c r="D30601"/>
      <c r="E30601" s="44"/>
      <c r="F30601" s="29"/>
      <c r="G30601" s="45"/>
      <c r="L30601"/>
      <c r="M30601" s="46"/>
    </row>
    <row r="30602" spans="1:13" x14ac:dyDescent="0.3">
      <c r="A30602"/>
      <c r="B30602"/>
      <c r="C30602" s="29"/>
      <c r="D30602"/>
      <c r="E30602" s="44"/>
      <c r="F30602" s="29"/>
      <c r="G30602" s="45"/>
      <c r="L30602"/>
      <c r="M30602" s="46"/>
    </row>
    <row r="30603" spans="1:13" x14ac:dyDescent="0.3">
      <c r="A30603"/>
      <c r="B30603"/>
      <c r="C30603" s="29"/>
      <c r="D30603"/>
      <c r="E30603" s="44"/>
      <c r="F30603" s="29"/>
      <c r="G30603" s="45"/>
      <c r="L30603"/>
      <c r="M30603" s="46"/>
    </row>
    <row r="30604" spans="1:13" x14ac:dyDescent="0.3">
      <c r="A30604"/>
      <c r="B30604"/>
      <c r="C30604" s="29"/>
      <c r="D30604"/>
      <c r="E30604" s="44"/>
      <c r="F30604" s="29"/>
      <c r="G30604" s="45"/>
      <c r="L30604"/>
      <c r="M30604" s="46"/>
    </row>
    <row r="30605" spans="1:13" x14ac:dyDescent="0.3">
      <c r="A30605"/>
      <c r="B30605"/>
      <c r="C30605" s="29"/>
      <c r="D30605"/>
      <c r="E30605" s="44"/>
      <c r="F30605" s="29"/>
      <c r="G30605" s="45"/>
      <c r="L30605"/>
      <c r="M30605" s="46"/>
    </row>
    <row r="30606" spans="1:13" x14ac:dyDescent="0.3">
      <c r="A30606"/>
      <c r="B30606"/>
      <c r="C30606" s="29"/>
      <c r="D30606"/>
      <c r="E30606" s="44"/>
      <c r="F30606" s="29"/>
      <c r="G30606" s="45"/>
      <c r="L30606"/>
      <c r="M30606" s="46"/>
    </row>
    <row r="30607" spans="1:13" x14ac:dyDescent="0.3">
      <c r="A30607"/>
      <c r="B30607"/>
      <c r="C30607" s="29"/>
      <c r="D30607"/>
      <c r="E30607" s="44"/>
      <c r="F30607" s="29"/>
      <c r="G30607" s="45"/>
      <c r="L30607"/>
      <c r="M30607" s="46"/>
    </row>
    <row r="30608" spans="1:13" x14ac:dyDescent="0.3">
      <c r="A30608"/>
      <c r="B30608"/>
      <c r="C30608" s="29"/>
      <c r="D30608"/>
      <c r="E30608" s="44"/>
      <c r="F30608" s="29"/>
      <c r="G30608" s="45"/>
      <c r="L30608"/>
      <c r="M30608" s="46"/>
    </row>
    <row r="30609" spans="1:13" x14ac:dyDescent="0.3">
      <c r="A30609"/>
      <c r="B30609"/>
      <c r="C30609" s="29"/>
      <c r="D30609"/>
      <c r="E30609" s="44"/>
      <c r="F30609" s="29"/>
      <c r="G30609" s="45"/>
      <c r="L30609"/>
      <c r="M30609" s="46"/>
    </row>
    <row r="30610" spans="1:13" x14ac:dyDescent="0.3">
      <c r="A30610"/>
      <c r="B30610"/>
      <c r="C30610" s="29"/>
      <c r="D30610"/>
      <c r="E30610" s="44"/>
      <c r="F30610" s="29"/>
      <c r="G30610" s="45"/>
      <c r="L30610"/>
      <c r="M30610" s="46"/>
    </row>
    <row r="30611" spans="1:13" x14ac:dyDescent="0.3">
      <c r="A30611"/>
      <c r="B30611"/>
      <c r="C30611" s="29"/>
      <c r="D30611"/>
      <c r="E30611" s="44"/>
      <c r="F30611" s="29"/>
      <c r="G30611" s="45"/>
      <c r="L30611"/>
      <c r="M30611" s="46"/>
    </row>
    <row r="30612" spans="1:13" x14ac:dyDescent="0.3">
      <c r="A30612"/>
      <c r="B30612"/>
      <c r="C30612" s="29"/>
      <c r="D30612"/>
      <c r="E30612" s="44"/>
      <c r="F30612" s="29"/>
      <c r="G30612" s="45"/>
      <c r="L30612"/>
      <c r="M30612" s="46"/>
    </row>
    <row r="30613" spans="1:13" x14ac:dyDescent="0.3">
      <c r="A30613"/>
      <c r="B30613"/>
      <c r="C30613" s="29"/>
      <c r="D30613"/>
      <c r="E30613" s="44"/>
      <c r="F30613" s="29"/>
      <c r="G30613" s="45"/>
      <c r="L30613"/>
      <c r="M30613" s="46"/>
    </row>
    <row r="30614" spans="1:13" x14ac:dyDescent="0.3">
      <c r="A30614"/>
      <c r="B30614"/>
      <c r="C30614" s="29"/>
      <c r="D30614"/>
      <c r="E30614" s="44"/>
      <c r="F30614" s="29"/>
      <c r="G30614" s="45"/>
      <c r="L30614"/>
      <c r="M30614" s="46"/>
    </row>
    <row r="30615" spans="1:13" x14ac:dyDescent="0.3">
      <c r="A30615"/>
      <c r="B30615"/>
      <c r="C30615" s="29"/>
      <c r="D30615"/>
      <c r="E30615" s="44"/>
      <c r="F30615" s="29"/>
      <c r="G30615" s="45"/>
      <c r="L30615"/>
      <c r="M30615" s="46"/>
    </row>
    <row r="30616" spans="1:13" x14ac:dyDescent="0.3">
      <c r="A30616"/>
      <c r="B30616"/>
      <c r="C30616" s="29"/>
      <c r="D30616"/>
      <c r="E30616" s="44"/>
      <c r="F30616" s="29"/>
      <c r="G30616" s="45"/>
      <c r="L30616"/>
      <c r="M30616" s="46"/>
    </row>
    <row r="30617" spans="1:13" x14ac:dyDescent="0.3">
      <c r="A30617"/>
      <c r="B30617"/>
      <c r="C30617" s="29"/>
      <c r="D30617"/>
      <c r="E30617" s="44"/>
      <c r="F30617" s="29"/>
      <c r="G30617" s="45"/>
      <c r="L30617"/>
      <c r="M30617" s="46"/>
    </row>
    <row r="30618" spans="1:13" x14ac:dyDescent="0.3">
      <c r="A30618"/>
      <c r="B30618"/>
      <c r="C30618" s="29"/>
      <c r="D30618"/>
      <c r="E30618" s="44"/>
      <c r="F30618" s="29"/>
      <c r="G30618" s="45"/>
      <c r="L30618"/>
      <c r="M30618" s="46"/>
    </row>
    <row r="30619" spans="1:13" x14ac:dyDescent="0.3">
      <c r="A30619"/>
      <c r="B30619"/>
      <c r="C30619" s="29"/>
      <c r="D30619"/>
      <c r="E30619" s="44"/>
      <c r="F30619" s="29"/>
      <c r="G30619" s="45"/>
      <c r="L30619"/>
      <c r="M30619" s="46"/>
    </row>
    <row r="30620" spans="1:13" x14ac:dyDescent="0.3">
      <c r="A30620"/>
      <c r="B30620"/>
      <c r="C30620" s="29"/>
      <c r="D30620"/>
      <c r="E30620" s="44"/>
      <c r="F30620" s="29"/>
      <c r="G30620" s="45"/>
      <c r="L30620"/>
      <c r="M30620" s="46"/>
    </row>
    <row r="30621" spans="1:13" x14ac:dyDescent="0.3">
      <c r="A30621"/>
      <c r="B30621"/>
      <c r="C30621" s="29"/>
      <c r="D30621"/>
      <c r="E30621" s="44"/>
      <c r="F30621" s="29"/>
      <c r="G30621" s="45"/>
      <c r="L30621"/>
      <c r="M30621" s="46"/>
    </row>
    <row r="30622" spans="1:13" x14ac:dyDescent="0.3">
      <c r="A30622"/>
      <c r="B30622"/>
      <c r="C30622" s="29"/>
      <c r="D30622"/>
      <c r="E30622" s="44"/>
      <c r="F30622" s="29"/>
      <c r="G30622" s="45"/>
      <c r="L30622"/>
      <c r="M30622" s="46"/>
    </row>
    <row r="30623" spans="1:13" x14ac:dyDescent="0.3">
      <c r="A30623"/>
      <c r="B30623"/>
      <c r="C30623" s="29"/>
      <c r="D30623"/>
      <c r="E30623" s="44"/>
      <c r="F30623" s="29"/>
      <c r="G30623" s="45"/>
      <c r="L30623"/>
      <c r="M30623" s="46"/>
    </row>
    <row r="30624" spans="1:13" x14ac:dyDescent="0.3">
      <c r="A30624"/>
      <c r="B30624"/>
      <c r="C30624" s="29"/>
      <c r="D30624"/>
      <c r="E30624" s="44"/>
      <c r="F30624" s="29"/>
      <c r="G30624" s="45"/>
      <c r="L30624"/>
      <c r="M30624" s="46"/>
    </row>
    <row r="30625" spans="1:13" x14ac:dyDescent="0.3">
      <c r="A30625"/>
      <c r="B30625"/>
      <c r="C30625" s="29"/>
      <c r="D30625"/>
      <c r="E30625" s="44"/>
      <c r="F30625" s="29"/>
      <c r="G30625" s="45"/>
      <c r="L30625"/>
      <c r="M30625" s="46"/>
    </row>
    <row r="30626" spans="1:13" x14ac:dyDescent="0.3">
      <c r="A30626"/>
      <c r="B30626"/>
      <c r="C30626" s="29"/>
      <c r="D30626"/>
      <c r="E30626" s="44"/>
      <c r="F30626" s="29"/>
      <c r="G30626" s="45"/>
      <c r="L30626"/>
      <c r="M30626" s="46"/>
    </row>
    <row r="30627" spans="1:13" x14ac:dyDescent="0.3">
      <c r="A30627"/>
      <c r="B30627"/>
      <c r="C30627" s="29"/>
      <c r="D30627"/>
      <c r="E30627" s="44"/>
      <c r="F30627" s="29"/>
      <c r="G30627" s="45"/>
      <c r="L30627"/>
      <c r="M30627" s="46"/>
    </row>
    <row r="30628" spans="1:13" x14ac:dyDescent="0.3">
      <c r="A30628"/>
      <c r="B30628"/>
      <c r="C30628" s="29"/>
      <c r="D30628"/>
      <c r="E30628" s="44"/>
      <c r="F30628" s="29"/>
      <c r="G30628" s="45"/>
      <c r="L30628"/>
      <c r="M30628" s="46"/>
    </row>
    <row r="30629" spans="1:13" x14ac:dyDescent="0.3">
      <c r="A30629"/>
      <c r="B30629"/>
      <c r="C30629" s="29"/>
      <c r="D30629"/>
      <c r="E30629" s="44"/>
      <c r="F30629" s="29"/>
      <c r="G30629" s="45"/>
      <c r="L30629"/>
      <c r="M30629" s="46"/>
    </row>
    <row r="30630" spans="1:13" x14ac:dyDescent="0.3">
      <c r="A30630"/>
      <c r="B30630"/>
      <c r="C30630" s="29"/>
      <c r="D30630"/>
      <c r="E30630" s="44"/>
      <c r="F30630" s="29"/>
      <c r="G30630" s="45"/>
      <c r="L30630"/>
      <c r="M30630" s="46"/>
    </row>
    <row r="30631" spans="1:13" x14ac:dyDescent="0.3">
      <c r="A30631"/>
      <c r="B30631"/>
      <c r="C30631" s="29"/>
      <c r="D30631"/>
      <c r="E30631" s="44"/>
      <c r="F30631" s="29"/>
      <c r="G30631" s="45"/>
      <c r="L30631"/>
      <c r="M30631" s="46"/>
    </row>
    <row r="30632" spans="1:13" x14ac:dyDescent="0.3">
      <c r="A30632"/>
      <c r="B30632"/>
      <c r="C30632" s="29"/>
      <c r="D30632"/>
      <c r="E30632" s="44"/>
      <c r="F30632" s="29"/>
      <c r="G30632" s="45"/>
      <c r="L30632"/>
      <c r="M30632" s="46"/>
    </row>
    <row r="30633" spans="1:13" x14ac:dyDescent="0.3">
      <c r="A30633"/>
      <c r="B30633"/>
      <c r="C30633" s="29"/>
      <c r="D30633"/>
      <c r="E30633" s="44"/>
      <c r="F30633" s="29"/>
      <c r="G30633" s="45"/>
      <c r="L30633"/>
      <c r="M30633" s="46"/>
    </row>
    <row r="30634" spans="1:13" x14ac:dyDescent="0.3">
      <c r="A30634"/>
      <c r="B30634"/>
      <c r="C30634" s="29"/>
      <c r="D30634"/>
      <c r="E30634" s="44"/>
      <c r="F30634" s="29"/>
      <c r="G30634" s="45"/>
      <c r="L30634"/>
      <c r="M30634" s="46"/>
    </row>
    <row r="30635" spans="1:13" x14ac:dyDescent="0.3">
      <c r="A30635"/>
      <c r="B30635"/>
      <c r="C30635" s="29"/>
      <c r="D30635"/>
      <c r="E30635" s="44"/>
      <c r="F30635" s="29"/>
      <c r="G30635" s="45"/>
      <c r="L30635"/>
      <c r="M30635" s="46"/>
    </row>
    <row r="30636" spans="1:13" x14ac:dyDescent="0.3">
      <c r="A30636"/>
      <c r="B30636"/>
      <c r="C30636" s="29"/>
      <c r="D30636"/>
      <c r="E30636" s="44"/>
      <c r="F30636" s="29"/>
      <c r="G30636" s="45"/>
      <c r="L30636"/>
      <c r="M30636" s="46"/>
    </row>
    <row r="30637" spans="1:13" x14ac:dyDescent="0.3">
      <c r="A30637"/>
      <c r="B30637"/>
      <c r="C30637" s="29"/>
      <c r="D30637"/>
      <c r="E30637" s="44"/>
      <c r="F30637" s="29"/>
      <c r="G30637" s="45"/>
      <c r="L30637"/>
      <c r="M30637" s="46"/>
    </row>
    <row r="30638" spans="1:13" x14ac:dyDescent="0.3">
      <c r="A30638"/>
      <c r="B30638"/>
      <c r="C30638" s="29"/>
      <c r="D30638"/>
      <c r="E30638" s="44"/>
      <c r="F30638" s="29"/>
      <c r="G30638" s="45"/>
      <c r="L30638"/>
      <c r="M30638" s="46"/>
    </row>
    <row r="30639" spans="1:13" x14ac:dyDescent="0.3">
      <c r="A30639"/>
      <c r="B30639"/>
      <c r="C30639" s="29"/>
      <c r="D30639"/>
      <c r="E30639" s="44"/>
      <c r="F30639" s="29"/>
      <c r="G30639" s="45"/>
      <c r="L30639"/>
      <c r="M30639" s="46"/>
    </row>
    <row r="30640" spans="1:13" x14ac:dyDescent="0.3">
      <c r="A30640"/>
      <c r="B30640"/>
      <c r="C30640" s="29"/>
      <c r="D30640"/>
      <c r="E30640" s="44"/>
      <c r="F30640" s="29"/>
      <c r="G30640" s="45"/>
      <c r="L30640"/>
      <c r="M30640" s="46"/>
    </row>
    <row r="30641" spans="1:13" x14ac:dyDescent="0.3">
      <c r="A30641"/>
      <c r="B30641"/>
      <c r="C30641" s="29"/>
      <c r="D30641"/>
      <c r="E30641" s="44"/>
      <c r="F30641" s="29"/>
      <c r="G30641" s="45"/>
      <c r="L30641"/>
      <c r="M30641" s="46"/>
    </row>
    <row r="30642" spans="1:13" x14ac:dyDescent="0.3">
      <c r="A30642"/>
      <c r="B30642"/>
      <c r="C30642" s="29"/>
      <c r="D30642"/>
      <c r="E30642" s="44"/>
      <c r="F30642" s="29"/>
      <c r="G30642" s="45"/>
      <c r="L30642"/>
      <c r="M30642" s="46"/>
    </row>
    <row r="30643" spans="1:13" x14ac:dyDescent="0.3">
      <c r="A30643"/>
      <c r="B30643"/>
      <c r="C30643" s="29"/>
      <c r="D30643"/>
      <c r="E30643" s="44"/>
      <c r="F30643" s="29"/>
      <c r="G30643" s="45"/>
      <c r="L30643"/>
      <c r="M30643" s="46"/>
    </row>
    <row r="30644" spans="1:13" x14ac:dyDescent="0.3">
      <c r="A30644"/>
      <c r="B30644"/>
      <c r="C30644" s="29"/>
      <c r="D30644"/>
      <c r="E30644" s="44"/>
      <c r="F30644" s="29"/>
      <c r="G30644" s="45"/>
      <c r="L30644"/>
      <c r="M30644" s="46"/>
    </row>
    <row r="30645" spans="1:13" x14ac:dyDescent="0.3">
      <c r="A30645"/>
      <c r="B30645"/>
      <c r="C30645" s="29"/>
      <c r="D30645"/>
      <c r="E30645" s="44"/>
      <c r="F30645" s="29"/>
      <c r="G30645" s="45"/>
      <c r="L30645"/>
      <c r="M30645" s="46"/>
    </row>
    <row r="30646" spans="1:13" x14ac:dyDescent="0.3">
      <c r="A30646"/>
      <c r="B30646"/>
      <c r="C30646" s="29"/>
      <c r="D30646"/>
      <c r="E30646" s="44"/>
      <c r="F30646" s="29"/>
      <c r="G30646" s="45"/>
      <c r="L30646"/>
      <c r="M30646" s="46"/>
    </row>
    <row r="30647" spans="1:13" x14ac:dyDescent="0.3">
      <c r="A30647"/>
      <c r="B30647"/>
      <c r="C30647" s="29"/>
      <c r="D30647"/>
      <c r="E30647" s="44"/>
      <c r="F30647" s="29"/>
      <c r="G30647" s="45"/>
      <c r="L30647"/>
      <c r="M30647" s="46"/>
    </row>
    <row r="30648" spans="1:13" x14ac:dyDescent="0.3">
      <c r="A30648"/>
      <c r="B30648"/>
      <c r="C30648" s="29"/>
      <c r="D30648"/>
      <c r="E30648" s="44"/>
      <c r="F30648" s="29"/>
      <c r="G30648" s="45"/>
      <c r="L30648"/>
      <c r="M30648" s="46"/>
    </row>
    <row r="30649" spans="1:13" x14ac:dyDescent="0.3">
      <c r="A30649"/>
      <c r="B30649"/>
      <c r="C30649" s="29"/>
      <c r="D30649"/>
      <c r="E30649" s="44"/>
      <c r="F30649" s="29"/>
      <c r="G30649" s="45"/>
      <c r="L30649"/>
      <c r="M30649" s="46"/>
    </row>
    <row r="30650" spans="1:13" x14ac:dyDescent="0.3">
      <c r="A30650"/>
      <c r="B30650"/>
      <c r="C30650" s="29"/>
      <c r="D30650"/>
      <c r="E30650" s="44"/>
      <c r="F30650" s="29"/>
      <c r="G30650" s="45"/>
      <c r="L30650"/>
      <c r="M30650" s="46"/>
    </row>
    <row r="30651" spans="1:13" x14ac:dyDescent="0.3">
      <c r="A30651"/>
      <c r="B30651"/>
      <c r="C30651" s="29"/>
      <c r="D30651"/>
      <c r="E30651" s="44"/>
      <c r="F30651" s="29"/>
      <c r="G30651" s="45"/>
      <c r="L30651"/>
      <c r="M30651" s="46"/>
    </row>
    <row r="30652" spans="1:13" x14ac:dyDescent="0.3">
      <c r="A30652"/>
      <c r="B30652"/>
      <c r="C30652" s="29"/>
      <c r="D30652"/>
      <c r="E30652" s="44"/>
      <c r="F30652" s="29"/>
      <c r="G30652" s="45"/>
      <c r="L30652"/>
      <c r="M30652" s="46"/>
    </row>
    <row r="30653" spans="1:13" x14ac:dyDescent="0.3">
      <c r="A30653"/>
      <c r="B30653"/>
      <c r="C30653" s="29"/>
      <c r="D30653"/>
      <c r="E30653" s="44"/>
      <c r="F30653" s="29"/>
      <c r="G30653" s="45"/>
      <c r="L30653"/>
      <c r="M30653" s="46"/>
    </row>
    <row r="30654" spans="1:13" x14ac:dyDescent="0.3">
      <c r="A30654"/>
      <c r="B30654"/>
      <c r="C30654" s="29"/>
      <c r="D30654"/>
      <c r="E30654" s="44"/>
      <c r="F30654" s="29"/>
      <c r="G30654" s="45"/>
      <c r="L30654"/>
      <c r="M30654" s="46"/>
    </row>
    <row r="30655" spans="1:13" x14ac:dyDescent="0.3">
      <c r="A30655"/>
      <c r="B30655"/>
      <c r="C30655" s="29"/>
      <c r="D30655"/>
      <c r="E30655" s="44"/>
      <c r="F30655" s="29"/>
      <c r="G30655" s="45"/>
      <c r="L30655"/>
      <c r="M30655" s="46"/>
    </row>
    <row r="30656" spans="1:13" x14ac:dyDescent="0.3">
      <c r="A30656"/>
      <c r="B30656"/>
      <c r="C30656" s="29"/>
      <c r="D30656"/>
      <c r="E30656" s="44"/>
      <c r="F30656" s="29"/>
      <c r="G30656" s="45"/>
      <c r="L30656"/>
      <c r="M30656" s="46"/>
    </row>
    <row r="30657" spans="1:13" x14ac:dyDescent="0.3">
      <c r="A30657"/>
      <c r="B30657"/>
      <c r="C30657" s="29"/>
      <c r="D30657"/>
      <c r="E30657" s="44"/>
      <c r="F30657" s="29"/>
      <c r="G30657" s="45"/>
      <c r="L30657"/>
      <c r="M30657" s="46"/>
    </row>
    <row r="30658" spans="1:13" x14ac:dyDescent="0.3">
      <c r="A30658"/>
      <c r="B30658"/>
      <c r="C30658" s="29"/>
      <c r="D30658"/>
      <c r="E30658" s="44"/>
      <c r="F30658" s="29"/>
      <c r="G30658" s="45"/>
      <c r="L30658"/>
      <c r="M30658" s="46"/>
    </row>
    <row r="30659" spans="1:13" x14ac:dyDescent="0.3">
      <c r="A30659"/>
      <c r="B30659"/>
      <c r="C30659" s="29"/>
      <c r="D30659"/>
      <c r="E30659" s="44"/>
      <c r="F30659" s="29"/>
      <c r="G30659" s="45"/>
      <c r="L30659"/>
      <c r="M30659" s="46"/>
    </row>
    <row r="30660" spans="1:13" x14ac:dyDescent="0.3">
      <c r="A30660"/>
      <c r="B30660"/>
      <c r="C30660" s="29"/>
      <c r="D30660"/>
      <c r="E30660" s="44"/>
      <c r="F30660" s="29"/>
      <c r="G30660" s="45"/>
      <c r="L30660"/>
      <c r="M30660" s="46"/>
    </row>
    <row r="30661" spans="1:13" x14ac:dyDescent="0.3">
      <c r="A30661"/>
      <c r="B30661"/>
      <c r="C30661" s="29"/>
      <c r="D30661"/>
      <c r="E30661" s="44"/>
      <c r="F30661" s="29"/>
      <c r="G30661" s="45"/>
      <c r="L30661"/>
      <c r="M30661" s="46"/>
    </row>
    <row r="30662" spans="1:13" x14ac:dyDescent="0.3">
      <c r="A30662"/>
      <c r="B30662"/>
      <c r="C30662" s="29"/>
      <c r="D30662"/>
      <c r="E30662" s="44"/>
      <c r="F30662" s="29"/>
      <c r="G30662" s="45"/>
      <c r="L30662"/>
      <c r="M30662" s="46"/>
    </row>
    <row r="30663" spans="1:13" x14ac:dyDescent="0.3">
      <c r="A30663"/>
      <c r="B30663"/>
      <c r="C30663" s="29"/>
      <c r="D30663"/>
      <c r="E30663" s="44"/>
      <c r="F30663" s="29"/>
      <c r="G30663" s="45"/>
      <c r="L30663"/>
      <c r="M30663" s="46"/>
    </row>
    <row r="30664" spans="1:13" x14ac:dyDescent="0.3">
      <c r="A30664"/>
      <c r="B30664"/>
      <c r="C30664" s="29"/>
      <c r="D30664"/>
      <c r="E30664" s="44"/>
      <c r="F30664" s="29"/>
      <c r="G30664" s="45"/>
      <c r="L30664"/>
      <c r="M30664" s="46"/>
    </row>
    <row r="30665" spans="1:13" x14ac:dyDescent="0.3">
      <c r="A30665"/>
      <c r="B30665"/>
      <c r="C30665" s="29"/>
      <c r="D30665"/>
      <c r="E30665" s="44"/>
      <c r="F30665" s="29"/>
      <c r="G30665" s="45"/>
      <c r="L30665"/>
      <c r="M30665" s="46"/>
    </row>
    <row r="30666" spans="1:13" x14ac:dyDescent="0.3">
      <c r="A30666"/>
      <c r="B30666"/>
      <c r="C30666" s="29"/>
      <c r="D30666"/>
      <c r="E30666" s="44"/>
      <c r="F30666" s="29"/>
      <c r="G30666" s="45"/>
      <c r="L30666"/>
      <c r="M30666" s="46"/>
    </row>
    <row r="30667" spans="1:13" x14ac:dyDescent="0.3">
      <c r="A30667"/>
      <c r="B30667"/>
      <c r="C30667" s="29"/>
      <c r="D30667"/>
      <c r="E30667" s="44"/>
      <c r="F30667" s="29"/>
      <c r="G30667" s="45"/>
      <c r="L30667"/>
      <c r="M30667" s="46"/>
    </row>
    <row r="30668" spans="1:13" x14ac:dyDescent="0.3">
      <c r="A30668"/>
      <c r="B30668"/>
      <c r="C30668" s="29"/>
      <c r="D30668"/>
      <c r="E30668" s="44"/>
      <c r="F30668" s="29"/>
      <c r="G30668" s="45"/>
      <c r="L30668"/>
      <c r="M30668" s="46"/>
    </row>
    <row r="30669" spans="1:13" x14ac:dyDescent="0.3">
      <c r="A30669"/>
      <c r="B30669"/>
      <c r="C30669" s="29"/>
      <c r="D30669"/>
      <c r="E30669" s="44"/>
      <c r="F30669" s="29"/>
      <c r="G30669" s="45"/>
      <c r="L30669"/>
      <c r="M30669" s="46"/>
    </row>
    <row r="30670" spans="1:13" x14ac:dyDescent="0.3">
      <c r="A30670"/>
      <c r="B30670"/>
      <c r="C30670" s="29"/>
      <c r="D30670"/>
      <c r="E30670" s="44"/>
      <c r="F30670" s="29"/>
      <c r="G30670" s="45"/>
      <c r="L30670"/>
      <c r="M30670" s="46"/>
    </row>
    <row r="30671" spans="1:13" x14ac:dyDescent="0.3">
      <c r="A30671"/>
      <c r="B30671"/>
      <c r="C30671" s="29"/>
      <c r="D30671"/>
      <c r="E30671" s="44"/>
      <c r="F30671" s="29"/>
      <c r="G30671" s="45"/>
      <c r="L30671"/>
      <c r="M30671" s="46"/>
    </row>
    <row r="30672" spans="1:13" x14ac:dyDescent="0.3">
      <c r="A30672"/>
      <c r="B30672"/>
      <c r="C30672" s="29"/>
      <c r="D30672"/>
      <c r="E30672" s="44"/>
      <c r="F30672" s="29"/>
      <c r="G30672" s="45"/>
      <c r="L30672"/>
      <c r="M30672" s="46"/>
    </row>
    <row r="30673" spans="1:13" x14ac:dyDescent="0.3">
      <c r="A30673"/>
      <c r="B30673"/>
      <c r="C30673" s="29"/>
      <c r="D30673"/>
      <c r="E30673" s="44"/>
      <c r="F30673" s="29"/>
      <c r="G30673" s="45"/>
      <c r="L30673"/>
      <c r="M30673" s="46"/>
    </row>
    <row r="30674" spans="1:13" x14ac:dyDescent="0.3">
      <c r="A30674"/>
      <c r="B30674"/>
      <c r="C30674" s="29"/>
      <c r="D30674"/>
      <c r="E30674" s="44"/>
      <c r="F30674" s="29"/>
      <c r="G30674" s="45"/>
      <c r="L30674"/>
      <c r="M30674" s="46"/>
    </row>
    <row r="30675" spans="1:13" x14ac:dyDescent="0.3">
      <c r="A30675"/>
      <c r="B30675"/>
      <c r="C30675" s="29"/>
      <c r="D30675"/>
      <c r="E30675" s="44"/>
      <c r="F30675" s="29"/>
      <c r="G30675" s="45"/>
      <c r="L30675"/>
      <c r="M30675" s="46"/>
    </row>
    <row r="30676" spans="1:13" x14ac:dyDescent="0.3">
      <c r="A30676"/>
      <c r="B30676"/>
      <c r="C30676" s="29"/>
      <c r="D30676"/>
      <c r="E30676" s="44"/>
      <c r="F30676" s="29"/>
      <c r="G30676" s="45"/>
      <c r="L30676"/>
      <c r="M30676" s="46"/>
    </row>
    <row r="30677" spans="1:13" x14ac:dyDescent="0.3">
      <c r="A30677"/>
      <c r="B30677"/>
      <c r="C30677" s="29"/>
      <c r="D30677"/>
      <c r="E30677" s="44"/>
      <c r="F30677" s="29"/>
      <c r="G30677" s="45"/>
      <c r="L30677"/>
      <c r="M30677" s="46"/>
    </row>
    <row r="30678" spans="1:13" x14ac:dyDescent="0.3">
      <c r="A30678"/>
      <c r="B30678"/>
      <c r="C30678" s="29"/>
      <c r="D30678"/>
      <c r="E30678" s="44"/>
      <c r="F30678" s="29"/>
      <c r="G30678" s="45"/>
      <c r="L30678"/>
      <c r="M30678" s="46"/>
    </row>
    <row r="30679" spans="1:13" x14ac:dyDescent="0.3">
      <c r="A30679"/>
      <c r="B30679"/>
      <c r="C30679" s="29"/>
      <c r="D30679"/>
      <c r="E30679" s="44"/>
      <c r="F30679" s="29"/>
      <c r="G30679" s="45"/>
      <c r="L30679"/>
      <c r="M30679" s="46"/>
    </row>
    <row r="30680" spans="1:13" x14ac:dyDescent="0.3">
      <c r="A30680"/>
      <c r="B30680"/>
      <c r="C30680" s="29"/>
      <c r="D30680"/>
      <c r="E30680" s="44"/>
      <c r="F30680" s="29"/>
      <c r="G30680" s="45"/>
      <c r="L30680"/>
      <c r="M30680" s="46"/>
    </row>
    <row r="30681" spans="1:13" x14ac:dyDescent="0.3">
      <c r="A30681"/>
      <c r="B30681"/>
      <c r="C30681" s="29"/>
      <c r="D30681"/>
      <c r="E30681" s="44"/>
      <c r="F30681" s="29"/>
      <c r="G30681" s="45"/>
      <c r="L30681"/>
      <c r="M30681" s="46"/>
    </row>
    <row r="30682" spans="1:13" x14ac:dyDescent="0.3">
      <c r="A30682"/>
      <c r="B30682"/>
      <c r="C30682" s="29"/>
      <c r="D30682"/>
      <c r="E30682" s="44"/>
      <c r="F30682" s="29"/>
      <c r="G30682" s="45"/>
      <c r="L30682"/>
      <c r="M30682" s="46"/>
    </row>
    <row r="30683" spans="1:13" x14ac:dyDescent="0.3">
      <c r="A30683"/>
      <c r="B30683"/>
      <c r="C30683" s="29"/>
      <c r="D30683"/>
      <c r="E30683" s="44"/>
      <c r="F30683" s="29"/>
      <c r="G30683" s="45"/>
      <c r="L30683"/>
      <c r="M30683" s="46"/>
    </row>
    <row r="30684" spans="1:13" x14ac:dyDescent="0.3">
      <c r="A30684"/>
      <c r="B30684"/>
      <c r="C30684" s="29"/>
      <c r="D30684"/>
      <c r="E30684" s="44"/>
      <c r="F30684" s="29"/>
      <c r="G30684" s="45"/>
      <c r="L30684"/>
      <c r="M30684" s="46"/>
    </row>
    <row r="30685" spans="1:13" x14ac:dyDescent="0.3">
      <c r="A30685"/>
      <c r="B30685"/>
      <c r="C30685" s="29"/>
      <c r="D30685"/>
      <c r="E30685" s="44"/>
      <c r="F30685" s="29"/>
      <c r="G30685" s="45"/>
      <c r="L30685"/>
      <c r="M30685" s="46"/>
    </row>
    <row r="30686" spans="1:13" x14ac:dyDescent="0.3">
      <c r="A30686"/>
      <c r="B30686"/>
      <c r="C30686" s="29"/>
      <c r="D30686"/>
      <c r="E30686" s="44"/>
      <c r="F30686" s="29"/>
      <c r="G30686" s="45"/>
      <c r="L30686"/>
      <c r="M30686" s="46"/>
    </row>
    <row r="30687" spans="1:13" x14ac:dyDescent="0.3">
      <c r="A30687"/>
      <c r="B30687"/>
      <c r="C30687" s="29"/>
      <c r="D30687"/>
      <c r="E30687" s="44"/>
      <c r="F30687" s="29"/>
      <c r="G30687" s="45"/>
      <c r="L30687"/>
      <c r="M30687" s="46"/>
    </row>
    <row r="30688" spans="1:13" x14ac:dyDescent="0.3">
      <c r="A30688"/>
      <c r="B30688"/>
      <c r="C30688" s="29"/>
      <c r="D30688"/>
      <c r="E30688" s="44"/>
      <c r="F30688" s="29"/>
      <c r="G30688" s="45"/>
      <c r="L30688"/>
      <c r="M30688" s="46"/>
    </row>
    <row r="30689" spans="1:13" x14ac:dyDescent="0.3">
      <c r="A30689"/>
      <c r="B30689"/>
      <c r="C30689" s="29"/>
      <c r="D30689"/>
      <c r="E30689" s="44"/>
      <c r="F30689" s="29"/>
      <c r="G30689" s="45"/>
      <c r="L30689"/>
      <c r="M30689" s="46"/>
    </row>
    <row r="30690" spans="1:13" x14ac:dyDescent="0.3">
      <c r="A30690"/>
      <c r="B30690"/>
      <c r="C30690" s="29"/>
      <c r="D30690"/>
      <c r="E30690" s="44"/>
      <c r="F30690" s="29"/>
      <c r="G30690" s="45"/>
      <c r="L30690"/>
      <c r="M30690" s="46"/>
    </row>
    <row r="30691" spans="1:13" x14ac:dyDescent="0.3">
      <c r="A30691"/>
      <c r="B30691"/>
      <c r="C30691" s="29"/>
      <c r="D30691"/>
      <c r="E30691" s="44"/>
      <c r="F30691" s="29"/>
      <c r="G30691" s="45"/>
      <c r="L30691"/>
      <c r="M30691" s="46"/>
    </row>
    <row r="30692" spans="1:13" x14ac:dyDescent="0.3">
      <c r="A30692"/>
      <c r="B30692"/>
      <c r="C30692" s="29"/>
      <c r="D30692"/>
      <c r="E30692" s="44"/>
      <c r="F30692" s="29"/>
      <c r="G30692" s="45"/>
      <c r="L30692"/>
      <c r="M30692" s="46"/>
    </row>
    <row r="30693" spans="1:13" x14ac:dyDescent="0.3">
      <c r="A30693"/>
      <c r="B30693"/>
      <c r="C30693" s="29"/>
      <c r="D30693"/>
      <c r="E30693" s="44"/>
      <c r="F30693" s="29"/>
      <c r="G30693" s="45"/>
      <c r="L30693"/>
      <c r="M30693" s="46"/>
    </row>
    <row r="30694" spans="1:13" x14ac:dyDescent="0.3">
      <c r="A30694"/>
      <c r="B30694"/>
      <c r="C30694" s="29"/>
      <c r="D30694"/>
      <c r="E30694" s="44"/>
      <c r="F30694" s="29"/>
      <c r="G30694" s="45"/>
      <c r="L30694"/>
      <c r="M30694" s="46"/>
    </row>
    <row r="30695" spans="1:13" x14ac:dyDescent="0.3">
      <c r="A30695"/>
      <c r="B30695"/>
      <c r="C30695" s="29"/>
      <c r="D30695"/>
      <c r="E30695" s="44"/>
      <c r="F30695" s="29"/>
      <c r="G30695" s="45"/>
      <c r="L30695"/>
      <c r="M30695" s="46"/>
    </row>
    <row r="30696" spans="1:13" x14ac:dyDescent="0.3">
      <c r="A30696"/>
      <c r="B30696"/>
      <c r="C30696" s="29"/>
      <c r="D30696"/>
      <c r="E30696" s="44"/>
      <c r="F30696" s="29"/>
      <c r="G30696" s="45"/>
      <c r="L30696"/>
      <c r="M30696" s="46"/>
    </row>
    <row r="30697" spans="1:13" x14ac:dyDescent="0.3">
      <c r="A30697"/>
      <c r="B30697"/>
      <c r="C30697" s="29"/>
      <c r="D30697"/>
      <c r="E30697" s="44"/>
      <c r="F30697" s="29"/>
      <c r="G30697" s="45"/>
      <c r="L30697"/>
      <c r="M30697" s="46"/>
    </row>
    <row r="30698" spans="1:13" x14ac:dyDescent="0.3">
      <c r="A30698"/>
      <c r="B30698"/>
      <c r="C30698" s="29"/>
      <c r="D30698"/>
      <c r="E30698" s="44"/>
      <c r="F30698" s="29"/>
      <c r="G30698" s="45"/>
      <c r="L30698"/>
      <c r="M30698" s="46"/>
    </row>
    <row r="30699" spans="1:13" x14ac:dyDescent="0.3">
      <c r="A30699"/>
      <c r="B30699"/>
      <c r="C30699" s="29"/>
      <c r="D30699"/>
      <c r="E30699" s="44"/>
      <c r="F30699" s="29"/>
      <c r="G30699" s="45"/>
      <c r="L30699"/>
      <c r="M30699" s="46"/>
    </row>
    <row r="30700" spans="1:13" x14ac:dyDescent="0.3">
      <c r="A30700"/>
      <c r="B30700"/>
      <c r="C30700" s="29"/>
      <c r="D30700"/>
      <c r="E30700" s="44"/>
      <c r="F30700" s="29"/>
      <c r="G30700" s="45"/>
      <c r="L30700"/>
      <c r="M30700" s="46"/>
    </row>
    <row r="30701" spans="1:13" x14ac:dyDescent="0.3">
      <c r="A30701"/>
      <c r="B30701"/>
      <c r="C30701" s="29"/>
      <c r="D30701"/>
      <c r="E30701" s="44"/>
      <c r="F30701" s="29"/>
      <c r="G30701" s="45"/>
      <c r="L30701"/>
      <c r="M30701" s="46"/>
    </row>
    <row r="30702" spans="1:13" x14ac:dyDescent="0.3">
      <c r="A30702"/>
      <c r="B30702"/>
      <c r="C30702" s="29"/>
      <c r="D30702"/>
      <c r="E30702" s="44"/>
      <c r="F30702" s="29"/>
      <c r="G30702" s="45"/>
      <c r="L30702"/>
      <c r="M30702" s="46"/>
    </row>
    <row r="30703" spans="1:13" x14ac:dyDescent="0.3">
      <c r="A30703"/>
      <c r="B30703"/>
      <c r="C30703" s="29"/>
      <c r="D30703"/>
      <c r="E30703" s="44"/>
      <c r="F30703" s="29"/>
      <c r="G30703" s="45"/>
      <c r="L30703"/>
      <c r="M30703" s="46"/>
    </row>
    <row r="30704" spans="1:13" x14ac:dyDescent="0.3">
      <c r="A30704"/>
      <c r="B30704"/>
      <c r="C30704" s="29"/>
      <c r="D30704"/>
      <c r="E30704" s="44"/>
      <c r="F30704" s="29"/>
      <c r="G30704" s="45"/>
      <c r="L30704"/>
      <c r="M30704" s="46"/>
    </row>
    <row r="30705" spans="1:13" x14ac:dyDescent="0.3">
      <c r="A30705"/>
      <c r="B30705"/>
      <c r="C30705" s="29"/>
      <c r="D30705"/>
      <c r="E30705" s="44"/>
      <c r="F30705" s="29"/>
      <c r="G30705" s="45"/>
      <c r="L30705"/>
      <c r="M30705" s="46"/>
    </row>
    <row r="30706" spans="1:13" x14ac:dyDescent="0.3">
      <c r="A30706"/>
      <c r="B30706"/>
      <c r="C30706" s="29"/>
      <c r="D30706"/>
      <c r="E30706" s="44"/>
      <c r="F30706" s="29"/>
      <c r="G30706" s="45"/>
      <c r="L30706"/>
      <c r="M30706" s="46"/>
    </row>
    <row r="30707" spans="1:13" x14ac:dyDescent="0.3">
      <c r="A30707"/>
      <c r="B30707"/>
      <c r="C30707" s="29"/>
      <c r="D30707"/>
      <c r="E30707" s="44"/>
      <c r="F30707" s="29"/>
      <c r="G30707" s="45"/>
      <c r="L30707"/>
      <c r="M30707" s="46"/>
    </row>
    <row r="30708" spans="1:13" x14ac:dyDescent="0.3">
      <c r="A30708"/>
      <c r="B30708"/>
      <c r="C30708" s="29"/>
      <c r="D30708"/>
      <c r="E30708" s="44"/>
      <c r="F30708" s="29"/>
      <c r="G30708" s="45"/>
      <c r="L30708"/>
      <c r="M30708" s="46"/>
    </row>
    <row r="30709" spans="1:13" x14ac:dyDescent="0.3">
      <c r="A30709"/>
      <c r="B30709"/>
      <c r="C30709" s="29"/>
      <c r="D30709"/>
      <c r="E30709" s="44"/>
      <c r="F30709" s="29"/>
      <c r="G30709" s="45"/>
      <c r="L30709"/>
      <c r="M30709" s="46"/>
    </row>
    <row r="30710" spans="1:13" x14ac:dyDescent="0.3">
      <c r="A30710"/>
      <c r="B30710"/>
      <c r="C30710" s="29"/>
      <c r="D30710"/>
      <c r="E30710" s="44"/>
      <c r="F30710" s="29"/>
      <c r="G30710" s="45"/>
      <c r="L30710"/>
      <c r="M30710" s="46"/>
    </row>
    <row r="30711" spans="1:13" x14ac:dyDescent="0.3">
      <c r="A30711"/>
      <c r="B30711"/>
      <c r="C30711" s="29"/>
      <c r="D30711"/>
      <c r="E30711" s="44"/>
      <c r="F30711" s="29"/>
      <c r="G30711" s="45"/>
      <c r="L30711"/>
      <c r="M30711" s="46"/>
    </row>
    <row r="30712" spans="1:13" x14ac:dyDescent="0.3">
      <c r="A30712"/>
      <c r="B30712"/>
      <c r="C30712" s="29"/>
      <c r="D30712"/>
      <c r="E30712" s="44"/>
      <c r="F30712" s="29"/>
      <c r="G30712" s="45"/>
      <c r="L30712"/>
      <c r="M30712" s="46"/>
    </row>
    <row r="30713" spans="1:13" x14ac:dyDescent="0.3">
      <c r="A30713"/>
      <c r="B30713"/>
      <c r="C30713" s="29"/>
      <c r="D30713"/>
      <c r="E30713" s="44"/>
      <c r="F30713" s="29"/>
      <c r="G30713" s="45"/>
      <c r="L30713"/>
      <c r="M30713" s="46"/>
    </row>
    <row r="30714" spans="1:13" x14ac:dyDescent="0.3">
      <c r="A30714"/>
      <c r="B30714"/>
      <c r="C30714" s="29"/>
      <c r="D30714"/>
      <c r="E30714" s="44"/>
      <c r="F30714" s="29"/>
      <c r="G30714" s="45"/>
      <c r="L30714"/>
      <c r="M30714" s="46"/>
    </row>
    <row r="30715" spans="1:13" x14ac:dyDescent="0.3">
      <c r="A30715"/>
      <c r="B30715"/>
      <c r="C30715" s="29"/>
      <c r="D30715"/>
      <c r="E30715" s="44"/>
      <c r="F30715" s="29"/>
      <c r="G30715" s="45"/>
      <c r="L30715"/>
      <c r="M30715" s="46"/>
    </row>
    <row r="30716" spans="1:13" x14ac:dyDescent="0.3">
      <c r="A30716"/>
      <c r="B30716"/>
      <c r="C30716" s="29"/>
      <c r="D30716"/>
      <c r="E30716" s="44"/>
      <c r="F30716" s="29"/>
      <c r="G30716" s="45"/>
      <c r="L30716"/>
      <c r="M30716" s="46"/>
    </row>
    <row r="30717" spans="1:13" x14ac:dyDescent="0.3">
      <c r="A30717"/>
      <c r="B30717"/>
      <c r="C30717" s="29"/>
      <c r="D30717"/>
      <c r="E30717" s="44"/>
      <c r="F30717" s="29"/>
      <c r="G30717" s="45"/>
      <c r="L30717"/>
      <c r="M30717" s="46"/>
    </row>
    <row r="30718" spans="1:13" x14ac:dyDescent="0.3">
      <c r="A30718"/>
      <c r="B30718"/>
      <c r="C30718" s="29"/>
      <c r="D30718"/>
      <c r="E30718" s="44"/>
      <c r="F30718" s="29"/>
      <c r="G30718" s="45"/>
      <c r="L30718"/>
      <c r="M30718" s="46"/>
    </row>
    <row r="30719" spans="1:13" x14ac:dyDescent="0.3">
      <c r="A30719"/>
      <c r="B30719"/>
      <c r="C30719" s="29"/>
      <c r="D30719"/>
      <c r="E30719" s="44"/>
      <c r="F30719" s="29"/>
      <c r="G30719" s="45"/>
      <c r="L30719"/>
      <c r="M30719" s="46"/>
    </row>
    <row r="30720" spans="1:13" x14ac:dyDescent="0.3">
      <c r="A30720"/>
      <c r="B30720"/>
      <c r="C30720" s="29"/>
      <c r="D30720"/>
      <c r="E30720" s="44"/>
      <c r="F30720" s="29"/>
      <c r="G30720" s="45"/>
      <c r="L30720"/>
      <c r="M30720" s="46"/>
    </row>
    <row r="30721" spans="1:13" x14ac:dyDescent="0.3">
      <c r="A30721"/>
      <c r="B30721"/>
      <c r="C30721" s="29"/>
      <c r="D30721"/>
      <c r="E30721" s="44"/>
      <c r="F30721" s="29"/>
      <c r="G30721" s="45"/>
      <c r="L30721"/>
      <c r="M30721" s="46"/>
    </row>
    <row r="30722" spans="1:13" x14ac:dyDescent="0.3">
      <c r="A30722"/>
      <c r="B30722"/>
      <c r="C30722" s="29"/>
      <c r="D30722"/>
      <c r="E30722" s="44"/>
      <c r="F30722" s="29"/>
      <c r="G30722" s="45"/>
      <c r="L30722"/>
      <c r="M30722" s="46"/>
    </row>
    <row r="30723" spans="1:13" x14ac:dyDescent="0.3">
      <c r="A30723"/>
      <c r="B30723"/>
      <c r="C30723" s="29"/>
      <c r="D30723"/>
      <c r="E30723" s="44"/>
      <c r="F30723" s="29"/>
      <c r="G30723" s="45"/>
      <c r="L30723"/>
      <c r="M30723" s="46"/>
    </row>
    <row r="30724" spans="1:13" x14ac:dyDescent="0.3">
      <c r="A30724"/>
      <c r="B30724"/>
      <c r="C30724" s="29"/>
      <c r="D30724"/>
      <c r="E30724" s="44"/>
      <c r="F30724" s="29"/>
      <c r="G30724" s="45"/>
      <c r="L30724"/>
      <c r="M30724" s="46"/>
    </row>
    <row r="30725" spans="1:13" x14ac:dyDescent="0.3">
      <c r="A30725"/>
      <c r="B30725"/>
      <c r="C30725" s="29"/>
      <c r="D30725"/>
      <c r="E30725" s="44"/>
      <c r="F30725" s="29"/>
      <c r="G30725" s="45"/>
      <c r="L30725"/>
      <c r="M30725" s="46"/>
    </row>
    <row r="30726" spans="1:13" x14ac:dyDescent="0.3">
      <c r="A30726"/>
      <c r="B30726"/>
      <c r="C30726" s="29"/>
      <c r="D30726"/>
      <c r="E30726" s="44"/>
      <c r="F30726" s="29"/>
      <c r="G30726" s="45"/>
      <c r="L30726"/>
      <c r="M30726" s="46"/>
    </row>
    <row r="30727" spans="1:13" x14ac:dyDescent="0.3">
      <c r="A30727"/>
      <c r="B30727"/>
      <c r="C30727" s="29"/>
      <c r="D30727"/>
      <c r="E30727" s="44"/>
      <c r="F30727" s="29"/>
      <c r="G30727" s="45"/>
      <c r="L30727"/>
      <c r="M30727" s="46"/>
    </row>
    <row r="30728" spans="1:13" x14ac:dyDescent="0.3">
      <c r="A30728"/>
      <c r="B30728"/>
      <c r="C30728" s="29"/>
      <c r="D30728"/>
      <c r="E30728" s="44"/>
      <c r="F30728" s="29"/>
      <c r="G30728" s="45"/>
      <c r="L30728"/>
      <c r="M30728" s="46"/>
    </row>
    <row r="30729" spans="1:13" x14ac:dyDescent="0.3">
      <c r="A30729"/>
      <c r="B30729"/>
      <c r="C30729" s="29"/>
      <c r="D30729"/>
      <c r="E30729" s="44"/>
      <c r="F30729" s="29"/>
      <c r="G30729" s="45"/>
      <c r="L30729"/>
      <c r="M30729" s="46"/>
    </row>
    <row r="30730" spans="1:13" x14ac:dyDescent="0.3">
      <c r="A30730"/>
      <c r="B30730"/>
      <c r="C30730" s="29"/>
      <c r="D30730"/>
      <c r="E30730" s="44"/>
      <c r="F30730" s="29"/>
      <c r="G30730" s="45"/>
      <c r="L30730"/>
      <c r="M30730" s="46"/>
    </row>
    <row r="30731" spans="1:13" x14ac:dyDescent="0.3">
      <c r="A30731"/>
      <c r="B30731"/>
      <c r="C30731" s="29"/>
      <c r="D30731"/>
      <c r="E30731" s="44"/>
      <c r="F30731" s="29"/>
      <c r="G30731" s="45"/>
      <c r="L30731"/>
      <c r="M30731" s="46"/>
    </row>
    <row r="30732" spans="1:13" x14ac:dyDescent="0.3">
      <c r="A30732"/>
      <c r="B30732"/>
      <c r="C30732" s="29"/>
      <c r="D30732"/>
      <c r="E30732" s="44"/>
      <c r="F30732" s="29"/>
      <c r="G30732" s="45"/>
      <c r="L30732"/>
      <c r="M30732" s="46"/>
    </row>
    <row r="30733" spans="1:13" x14ac:dyDescent="0.3">
      <c r="A30733"/>
      <c r="B30733"/>
      <c r="C30733" s="29"/>
      <c r="D30733"/>
      <c r="E30733" s="44"/>
      <c r="F30733" s="29"/>
      <c r="G30733" s="45"/>
      <c r="L30733"/>
      <c r="M30733" s="46"/>
    </row>
    <row r="30734" spans="1:13" x14ac:dyDescent="0.3">
      <c r="A30734"/>
      <c r="B30734"/>
      <c r="C30734" s="29"/>
      <c r="D30734"/>
      <c r="E30734" s="44"/>
      <c r="F30734" s="29"/>
      <c r="G30734" s="45"/>
      <c r="L30734"/>
      <c r="M30734" s="46"/>
    </row>
    <row r="30735" spans="1:13" x14ac:dyDescent="0.3">
      <c r="A30735"/>
      <c r="B30735"/>
      <c r="C30735" s="29"/>
      <c r="D30735"/>
      <c r="E30735" s="44"/>
      <c r="F30735" s="29"/>
      <c r="G30735" s="45"/>
      <c r="L30735"/>
      <c r="M30735" s="46"/>
    </row>
    <row r="30736" spans="1:13" x14ac:dyDescent="0.3">
      <c r="A30736"/>
      <c r="B30736"/>
      <c r="C30736" s="29"/>
      <c r="D30736"/>
      <c r="E30736" s="44"/>
      <c r="F30736" s="29"/>
      <c r="G30736" s="45"/>
      <c r="L30736"/>
      <c r="M30736" s="46"/>
    </row>
    <row r="30737" spans="1:13" x14ac:dyDescent="0.3">
      <c r="A30737"/>
      <c r="B30737"/>
      <c r="C30737" s="29"/>
      <c r="D30737"/>
      <c r="E30737" s="44"/>
      <c r="F30737" s="29"/>
      <c r="G30737" s="45"/>
      <c r="L30737"/>
      <c r="M30737" s="46"/>
    </row>
    <row r="30738" spans="1:13" x14ac:dyDescent="0.3">
      <c r="A30738"/>
      <c r="B30738"/>
      <c r="C30738" s="29"/>
      <c r="D30738"/>
      <c r="E30738" s="44"/>
      <c r="F30738" s="29"/>
      <c r="G30738" s="45"/>
      <c r="L30738"/>
      <c r="M30738" s="46"/>
    </row>
    <row r="30739" spans="1:13" x14ac:dyDescent="0.3">
      <c r="A30739"/>
      <c r="B30739"/>
      <c r="C30739" s="29"/>
      <c r="D30739"/>
      <c r="E30739" s="44"/>
      <c r="F30739" s="29"/>
      <c r="G30739" s="45"/>
      <c r="L30739"/>
      <c r="M30739" s="46"/>
    </row>
    <row r="30740" spans="1:13" x14ac:dyDescent="0.3">
      <c r="A30740"/>
      <c r="B30740"/>
      <c r="C30740" s="29"/>
      <c r="D30740"/>
      <c r="E30740" s="44"/>
      <c r="F30740" s="29"/>
      <c r="G30740" s="45"/>
      <c r="L30740"/>
      <c r="M30740" s="46"/>
    </row>
    <row r="30741" spans="1:13" x14ac:dyDescent="0.3">
      <c r="A30741"/>
      <c r="B30741"/>
      <c r="C30741" s="29"/>
      <c r="D30741"/>
      <c r="E30741" s="44"/>
      <c r="F30741" s="29"/>
      <c r="G30741" s="45"/>
      <c r="L30741"/>
      <c r="M30741" s="46"/>
    </row>
    <row r="30742" spans="1:13" x14ac:dyDescent="0.3">
      <c r="A30742"/>
      <c r="B30742"/>
      <c r="C30742" s="29"/>
      <c r="D30742"/>
      <c r="E30742" s="44"/>
      <c r="F30742" s="29"/>
      <c r="G30742" s="45"/>
      <c r="L30742"/>
      <c r="M30742" s="46"/>
    </row>
    <row r="30743" spans="1:13" x14ac:dyDescent="0.3">
      <c r="A30743"/>
      <c r="B30743"/>
      <c r="C30743" s="29"/>
      <c r="D30743"/>
      <c r="E30743" s="44"/>
      <c r="F30743" s="29"/>
      <c r="G30743" s="45"/>
      <c r="L30743"/>
      <c r="M30743" s="46"/>
    </row>
    <row r="30744" spans="1:13" x14ac:dyDescent="0.3">
      <c r="A30744"/>
      <c r="B30744"/>
      <c r="C30744" s="29"/>
      <c r="D30744"/>
      <c r="E30744" s="44"/>
      <c r="F30744" s="29"/>
      <c r="G30744" s="45"/>
      <c r="L30744"/>
      <c r="M30744" s="46"/>
    </row>
    <row r="30745" spans="1:13" x14ac:dyDescent="0.3">
      <c r="A30745"/>
      <c r="B30745"/>
      <c r="C30745" s="29"/>
      <c r="D30745"/>
      <c r="E30745" s="44"/>
      <c r="F30745" s="29"/>
      <c r="G30745" s="45"/>
      <c r="L30745"/>
      <c r="M30745" s="46"/>
    </row>
    <row r="30746" spans="1:13" x14ac:dyDescent="0.3">
      <c r="A30746"/>
      <c r="B30746"/>
      <c r="C30746" s="29"/>
      <c r="D30746"/>
      <c r="E30746" s="44"/>
      <c r="F30746" s="29"/>
      <c r="G30746" s="45"/>
      <c r="L30746"/>
      <c r="M30746" s="46"/>
    </row>
    <row r="30747" spans="1:13" x14ac:dyDescent="0.3">
      <c r="A30747"/>
      <c r="B30747"/>
      <c r="C30747" s="29"/>
      <c r="D30747"/>
      <c r="E30747" s="44"/>
      <c r="F30747" s="29"/>
      <c r="G30747" s="45"/>
      <c r="L30747"/>
      <c r="M30747" s="46"/>
    </row>
    <row r="30748" spans="1:13" x14ac:dyDescent="0.3">
      <c r="A30748"/>
      <c r="B30748"/>
      <c r="C30748" s="29"/>
      <c r="D30748"/>
      <c r="E30748" s="44"/>
      <c r="F30748" s="29"/>
      <c r="G30748" s="45"/>
      <c r="L30748"/>
      <c r="M30748" s="46"/>
    </row>
    <row r="30749" spans="1:13" x14ac:dyDescent="0.3">
      <c r="A30749"/>
      <c r="B30749"/>
      <c r="C30749" s="29"/>
      <c r="D30749"/>
      <c r="E30749" s="44"/>
      <c r="F30749" s="29"/>
      <c r="G30749" s="45"/>
      <c r="L30749"/>
      <c r="M30749" s="46"/>
    </row>
    <row r="30750" spans="1:13" x14ac:dyDescent="0.3">
      <c r="A30750"/>
      <c r="B30750"/>
      <c r="C30750" s="29"/>
      <c r="D30750"/>
      <c r="E30750" s="44"/>
      <c r="F30750" s="29"/>
      <c r="G30750" s="45"/>
      <c r="L30750"/>
      <c r="M30750" s="46"/>
    </row>
    <row r="30751" spans="1:13" x14ac:dyDescent="0.3">
      <c r="A30751"/>
      <c r="B30751"/>
      <c r="C30751" s="29"/>
      <c r="D30751"/>
      <c r="E30751" s="44"/>
      <c r="F30751" s="29"/>
      <c r="G30751" s="45"/>
      <c r="L30751"/>
      <c r="M30751" s="46"/>
    </row>
    <row r="30752" spans="1:13" x14ac:dyDescent="0.3">
      <c r="A30752"/>
      <c r="B30752"/>
      <c r="C30752" s="29"/>
      <c r="D30752"/>
      <c r="E30752" s="44"/>
      <c r="F30752" s="29"/>
      <c r="G30752" s="45"/>
      <c r="L30752"/>
      <c r="M30752" s="46"/>
    </row>
    <row r="30753" spans="1:13" x14ac:dyDescent="0.3">
      <c r="A30753"/>
      <c r="B30753"/>
      <c r="C30753" s="29"/>
      <c r="D30753"/>
      <c r="E30753" s="44"/>
      <c r="F30753" s="29"/>
      <c r="G30753" s="45"/>
      <c r="L30753"/>
      <c r="M30753" s="46"/>
    </row>
    <row r="30754" spans="1:13" x14ac:dyDescent="0.3">
      <c r="A30754"/>
      <c r="B30754"/>
      <c r="C30754" s="29"/>
      <c r="D30754"/>
      <c r="E30754" s="44"/>
      <c r="F30754" s="29"/>
      <c r="G30754" s="45"/>
      <c r="L30754"/>
      <c r="M30754" s="46"/>
    </row>
    <row r="30755" spans="1:13" x14ac:dyDescent="0.3">
      <c r="A30755"/>
      <c r="B30755"/>
      <c r="C30755" s="29"/>
      <c r="D30755"/>
      <c r="E30755" s="44"/>
      <c r="F30755" s="29"/>
      <c r="G30755" s="45"/>
      <c r="L30755"/>
      <c r="M30755" s="46"/>
    </row>
    <row r="30756" spans="1:13" x14ac:dyDescent="0.3">
      <c r="A30756"/>
      <c r="B30756"/>
      <c r="C30756" s="29"/>
      <c r="D30756"/>
      <c r="E30756" s="44"/>
      <c r="F30756" s="29"/>
      <c r="G30756" s="45"/>
      <c r="L30756"/>
      <c r="M30756" s="46"/>
    </row>
    <row r="30757" spans="1:13" x14ac:dyDescent="0.3">
      <c r="A30757"/>
      <c r="B30757"/>
      <c r="C30757" s="29"/>
      <c r="D30757"/>
      <c r="E30757" s="44"/>
      <c r="F30757" s="29"/>
      <c r="G30757" s="45"/>
      <c r="L30757"/>
      <c r="M30757" s="46"/>
    </row>
    <row r="30758" spans="1:13" x14ac:dyDescent="0.3">
      <c r="A30758"/>
      <c r="B30758"/>
      <c r="C30758" s="29"/>
      <c r="D30758"/>
      <c r="E30758" s="44"/>
      <c r="F30758" s="29"/>
      <c r="G30758" s="45"/>
      <c r="L30758"/>
      <c r="M30758" s="46"/>
    </row>
    <row r="30759" spans="1:13" x14ac:dyDescent="0.3">
      <c r="A30759"/>
      <c r="B30759"/>
      <c r="C30759" s="29"/>
      <c r="D30759"/>
      <c r="E30759" s="44"/>
      <c r="F30759" s="29"/>
      <c r="G30759" s="45"/>
      <c r="L30759"/>
      <c r="M30759" s="46"/>
    </row>
    <row r="30760" spans="1:13" x14ac:dyDescent="0.3">
      <c r="A30760"/>
      <c r="B30760"/>
      <c r="C30760" s="29"/>
      <c r="D30760"/>
      <c r="E30760" s="44"/>
      <c r="F30760" s="29"/>
      <c r="G30760" s="45"/>
      <c r="L30760"/>
      <c r="M30760" s="46"/>
    </row>
    <row r="30761" spans="1:13" x14ac:dyDescent="0.3">
      <c r="A30761"/>
      <c r="B30761"/>
      <c r="C30761" s="29"/>
      <c r="D30761"/>
      <c r="E30761" s="44"/>
      <c r="F30761" s="29"/>
      <c r="G30761" s="45"/>
      <c r="L30761"/>
      <c r="M30761" s="46"/>
    </row>
    <row r="30762" spans="1:13" x14ac:dyDescent="0.3">
      <c r="A30762"/>
      <c r="B30762"/>
      <c r="C30762" s="29"/>
      <c r="D30762"/>
      <c r="E30762" s="44"/>
      <c r="F30762" s="29"/>
      <c r="G30762" s="45"/>
      <c r="L30762"/>
      <c r="M30762" s="46"/>
    </row>
    <row r="30763" spans="1:13" x14ac:dyDescent="0.3">
      <c r="A30763"/>
      <c r="B30763"/>
      <c r="C30763" s="29"/>
      <c r="D30763"/>
      <c r="E30763" s="44"/>
      <c r="F30763" s="29"/>
      <c r="G30763" s="45"/>
      <c r="L30763"/>
      <c r="M30763" s="46"/>
    </row>
    <row r="30764" spans="1:13" x14ac:dyDescent="0.3">
      <c r="A30764"/>
      <c r="B30764"/>
      <c r="C30764" s="29"/>
      <c r="D30764"/>
      <c r="E30764" s="44"/>
      <c r="F30764" s="29"/>
      <c r="G30764" s="45"/>
      <c r="L30764"/>
      <c r="M30764" s="46"/>
    </row>
    <row r="30765" spans="1:13" x14ac:dyDescent="0.3">
      <c r="A30765"/>
      <c r="B30765"/>
      <c r="C30765" s="29"/>
      <c r="D30765"/>
      <c r="E30765" s="44"/>
      <c r="F30765" s="29"/>
      <c r="G30765" s="45"/>
      <c r="L30765"/>
      <c r="M30765" s="46"/>
    </row>
    <row r="30766" spans="1:13" x14ac:dyDescent="0.3">
      <c r="A30766"/>
      <c r="B30766"/>
      <c r="C30766" s="29"/>
      <c r="D30766"/>
      <c r="E30766" s="44"/>
      <c r="F30766" s="29"/>
      <c r="G30766" s="45"/>
      <c r="L30766"/>
      <c r="M30766" s="46"/>
    </row>
    <row r="30767" spans="1:13" x14ac:dyDescent="0.3">
      <c r="A30767"/>
      <c r="B30767"/>
      <c r="C30767" s="29"/>
      <c r="D30767"/>
      <c r="E30767" s="44"/>
      <c r="F30767" s="29"/>
      <c r="G30767" s="45"/>
      <c r="L30767"/>
      <c r="M30767" s="46"/>
    </row>
    <row r="30768" spans="1:13" x14ac:dyDescent="0.3">
      <c r="A30768"/>
      <c r="B30768"/>
      <c r="C30768" s="29"/>
      <c r="D30768"/>
      <c r="E30768" s="44"/>
      <c r="F30768" s="29"/>
      <c r="G30768" s="45"/>
      <c r="L30768"/>
      <c r="M30768" s="46"/>
    </row>
    <row r="30769" spans="1:13" x14ac:dyDescent="0.3">
      <c r="A30769"/>
      <c r="B30769"/>
      <c r="C30769" s="29"/>
      <c r="D30769"/>
      <c r="E30769" s="44"/>
      <c r="F30769" s="29"/>
      <c r="G30769" s="45"/>
      <c r="L30769"/>
      <c r="M30769" s="46"/>
    </row>
    <row r="30770" spans="1:13" x14ac:dyDescent="0.3">
      <c r="A30770"/>
      <c r="B30770"/>
      <c r="C30770" s="29"/>
      <c r="D30770"/>
      <c r="E30770" s="44"/>
      <c r="F30770" s="29"/>
      <c r="G30770" s="45"/>
      <c r="L30770"/>
      <c r="M30770" s="46"/>
    </row>
    <row r="30771" spans="1:13" x14ac:dyDescent="0.3">
      <c r="A30771"/>
      <c r="B30771"/>
      <c r="C30771" s="29"/>
      <c r="D30771"/>
      <c r="E30771" s="44"/>
      <c r="F30771" s="29"/>
      <c r="G30771" s="45"/>
      <c r="L30771"/>
      <c r="M30771" s="46"/>
    </row>
    <row r="30772" spans="1:13" x14ac:dyDescent="0.3">
      <c r="A30772"/>
      <c r="B30772"/>
      <c r="C30772" s="29"/>
      <c r="D30772"/>
      <c r="E30772" s="44"/>
      <c r="F30772" s="29"/>
      <c r="G30772" s="45"/>
      <c r="L30772"/>
      <c r="M30772" s="46"/>
    </row>
    <row r="30773" spans="1:13" x14ac:dyDescent="0.3">
      <c r="A30773"/>
      <c r="B30773"/>
      <c r="C30773" s="29"/>
      <c r="D30773"/>
      <c r="E30773" s="44"/>
      <c r="F30773" s="29"/>
      <c r="G30773" s="45"/>
      <c r="L30773"/>
      <c r="M30773" s="46"/>
    </row>
    <row r="30774" spans="1:13" x14ac:dyDescent="0.3">
      <c r="A30774"/>
      <c r="B30774"/>
      <c r="C30774" s="29"/>
      <c r="D30774"/>
      <c r="E30774" s="44"/>
      <c r="F30774" s="29"/>
      <c r="G30774" s="45"/>
      <c r="L30774"/>
      <c r="M30774" s="46"/>
    </row>
    <row r="30775" spans="1:13" x14ac:dyDescent="0.3">
      <c r="A30775"/>
      <c r="B30775"/>
      <c r="C30775" s="29"/>
      <c r="D30775"/>
      <c r="E30775" s="44"/>
      <c r="F30775" s="29"/>
      <c r="G30775" s="45"/>
      <c r="L30775"/>
      <c r="M30775" s="46"/>
    </row>
    <row r="30776" spans="1:13" x14ac:dyDescent="0.3">
      <c r="A30776"/>
      <c r="B30776"/>
      <c r="C30776" s="29"/>
      <c r="D30776"/>
      <c r="E30776" s="44"/>
      <c r="F30776" s="29"/>
      <c r="G30776" s="45"/>
      <c r="L30776"/>
      <c r="M30776" s="46"/>
    </row>
    <row r="30777" spans="1:13" x14ac:dyDescent="0.3">
      <c r="A30777"/>
      <c r="B30777"/>
      <c r="C30777" s="29"/>
      <c r="D30777"/>
      <c r="E30777" s="44"/>
      <c r="F30777" s="29"/>
      <c r="G30777" s="45"/>
      <c r="L30777"/>
      <c r="M30777" s="46"/>
    </row>
    <row r="30778" spans="1:13" x14ac:dyDescent="0.3">
      <c r="A30778"/>
      <c r="B30778"/>
      <c r="C30778" s="29"/>
      <c r="D30778"/>
      <c r="E30778" s="44"/>
      <c r="F30778" s="29"/>
      <c r="G30778" s="45"/>
      <c r="L30778"/>
      <c r="M30778" s="46"/>
    </row>
    <row r="30779" spans="1:13" x14ac:dyDescent="0.3">
      <c r="A30779"/>
      <c r="B30779"/>
      <c r="C30779" s="29"/>
      <c r="D30779"/>
      <c r="E30779" s="44"/>
      <c r="F30779" s="29"/>
      <c r="G30779" s="45"/>
      <c r="L30779"/>
      <c r="M30779" s="46"/>
    </row>
    <row r="30780" spans="1:13" x14ac:dyDescent="0.3">
      <c r="A30780"/>
      <c r="B30780"/>
      <c r="C30780" s="29"/>
      <c r="D30780"/>
      <c r="E30780" s="44"/>
      <c r="F30780" s="29"/>
      <c r="G30780" s="45"/>
      <c r="L30780"/>
      <c r="M30780" s="46"/>
    </row>
    <row r="30781" spans="1:13" x14ac:dyDescent="0.3">
      <c r="A30781"/>
      <c r="B30781"/>
      <c r="C30781" s="29"/>
      <c r="D30781"/>
      <c r="E30781" s="44"/>
      <c r="F30781" s="29"/>
      <c r="G30781" s="45"/>
      <c r="L30781"/>
      <c r="M30781" s="46"/>
    </row>
    <row r="30782" spans="1:13" x14ac:dyDescent="0.3">
      <c r="A30782"/>
      <c r="B30782"/>
      <c r="C30782" s="29"/>
      <c r="D30782"/>
      <c r="E30782" s="44"/>
      <c r="F30782" s="29"/>
      <c r="G30782" s="45"/>
      <c r="L30782"/>
      <c r="M30782" s="46"/>
    </row>
    <row r="30783" spans="1:13" x14ac:dyDescent="0.3">
      <c r="A30783"/>
      <c r="B30783"/>
      <c r="C30783" s="29"/>
      <c r="D30783"/>
      <c r="E30783" s="44"/>
      <c r="F30783" s="29"/>
      <c r="G30783" s="45"/>
      <c r="L30783"/>
      <c r="M30783" s="46"/>
    </row>
    <row r="30784" spans="1:13" x14ac:dyDescent="0.3">
      <c r="A30784"/>
      <c r="B30784"/>
      <c r="C30784" s="29"/>
      <c r="D30784"/>
      <c r="E30784" s="44"/>
      <c r="F30784" s="29"/>
      <c r="G30784" s="45"/>
      <c r="L30784"/>
      <c r="M30784" s="46"/>
    </row>
    <row r="30785" spans="1:13" x14ac:dyDescent="0.3">
      <c r="A30785"/>
      <c r="B30785"/>
      <c r="C30785" s="29"/>
      <c r="D30785"/>
      <c r="E30785" s="44"/>
      <c r="F30785" s="29"/>
      <c r="G30785" s="45"/>
      <c r="L30785"/>
      <c r="M30785" s="46"/>
    </row>
    <row r="30786" spans="1:13" x14ac:dyDescent="0.3">
      <c r="A30786"/>
      <c r="B30786"/>
      <c r="C30786" s="29"/>
      <c r="D30786"/>
      <c r="E30786" s="44"/>
      <c r="F30786" s="29"/>
      <c r="G30786" s="45"/>
      <c r="L30786"/>
      <c r="M30786" s="46"/>
    </row>
    <row r="30787" spans="1:13" x14ac:dyDescent="0.3">
      <c r="A30787"/>
      <c r="B30787"/>
      <c r="C30787" s="29"/>
      <c r="D30787"/>
      <c r="E30787" s="44"/>
      <c r="F30787" s="29"/>
      <c r="G30787" s="45"/>
      <c r="L30787"/>
      <c r="M30787" s="46"/>
    </row>
    <row r="30788" spans="1:13" x14ac:dyDescent="0.3">
      <c r="A30788"/>
      <c r="B30788"/>
      <c r="C30788" s="29"/>
      <c r="D30788"/>
      <c r="E30788" s="44"/>
      <c r="F30788" s="29"/>
      <c r="G30788" s="45"/>
      <c r="L30788"/>
      <c r="M30788" s="46"/>
    </row>
    <row r="30789" spans="1:13" x14ac:dyDescent="0.3">
      <c r="A30789"/>
      <c r="B30789"/>
      <c r="C30789" s="29"/>
      <c r="D30789"/>
      <c r="E30789" s="44"/>
      <c r="F30789" s="29"/>
      <c r="G30789" s="45"/>
      <c r="L30789"/>
      <c r="M30789" s="46"/>
    </row>
    <row r="30790" spans="1:13" x14ac:dyDescent="0.3">
      <c r="A30790"/>
      <c r="B30790"/>
      <c r="C30790" s="29"/>
      <c r="D30790"/>
      <c r="E30790" s="44"/>
      <c r="F30790" s="29"/>
      <c r="G30790" s="45"/>
      <c r="L30790"/>
      <c r="M30790" s="46"/>
    </row>
    <row r="30791" spans="1:13" x14ac:dyDescent="0.3">
      <c r="A30791"/>
      <c r="B30791"/>
      <c r="C30791" s="29"/>
      <c r="D30791"/>
      <c r="E30791" s="44"/>
      <c r="F30791" s="29"/>
      <c r="G30791" s="45"/>
      <c r="L30791"/>
      <c r="M30791" s="46"/>
    </row>
    <row r="30792" spans="1:13" x14ac:dyDescent="0.3">
      <c r="A30792"/>
      <c r="B30792"/>
      <c r="C30792" s="29"/>
      <c r="D30792"/>
      <c r="E30792" s="44"/>
      <c r="F30792" s="29"/>
      <c r="G30792" s="45"/>
      <c r="L30792"/>
      <c r="M30792" s="46"/>
    </row>
    <row r="30793" spans="1:13" x14ac:dyDescent="0.3">
      <c r="A30793"/>
      <c r="B30793"/>
      <c r="C30793" s="29"/>
      <c r="D30793"/>
      <c r="E30793" s="44"/>
      <c r="F30793" s="29"/>
      <c r="G30793" s="45"/>
      <c r="L30793"/>
      <c r="M30793" s="46"/>
    </row>
    <row r="30794" spans="1:13" x14ac:dyDescent="0.3">
      <c r="A30794"/>
      <c r="B30794"/>
      <c r="C30794" s="29"/>
      <c r="D30794"/>
      <c r="E30794" s="44"/>
      <c r="F30794" s="29"/>
      <c r="G30794" s="45"/>
      <c r="L30794"/>
      <c r="M30794" s="46"/>
    </row>
    <row r="30795" spans="1:13" x14ac:dyDescent="0.3">
      <c r="A30795"/>
      <c r="B30795"/>
      <c r="C30795" s="29"/>
      <c r="D30795"/>
      <c r="E30795" s="44"/>
      <c r="F30795" s="29"/>
      <c r="G30795" s="45"/>
      <c r="L30795"/>
      <c r="M30795" s="46"/>
    </row>
    <row r="30796" spans="1:13" x14ac:dyDescent="0.3">
      <c r="A30796"/>
      <c r="B30796"/>
      <c r="C30796" s="29"/>
      <c r="D30796"/>
      <c r="E30796" s="44"/>
      <c r="F30796" s="29"/>
      <c r="G30796" s="45"/>
      <c r="L30796"/>
      <c r="M30796" s="46"/>
    </row>
    <row r="30797" spans="1:13" x14ac:dyDescent="0.3">
      <c r="A30797"/>
      <c r="B30797"/>
      <c r="C30797" s="29"/>
      <c r="D30797"/>
      <c r="E30797" s="44"/>
      <c r="F30797" s="29"/>
      <c r="G30797" s="45"/>
      <c r="L30797"/>
      <c r="M30797" s="46"/>
    </row>
    <row r="30798" spans="1:13" x14ac:dyDescent="0.3">
      <c r="A30798"/>
      <c r="B30798"/>
      <c r="C30798" s="29"/>
      <c r="D30798"/>
      <c r="E30798" s="44"/>
      <c r="F30798" s="29"/>
      <c r="G30798" s="45"/>
      <c r="L30798"/>
      <c r="M30798" s="46"/>
    </row>
    <row r="30799" spans="1:13" x14ac:dyDescent="0.3">
      <c r="A30799"/>
      <c r="B30799"/>
      <c r="C30799" s="29"/>
      <c r="D30799"/>
      <c r="E30799" s="44"/>
      <c r="F30799" s="29"/>
      <c r="G30799" s="45"/>
      <c r="L30799"/>
      <c r="M30799" s="46"/>
    </row>
    <row r="30800" spans="1:13" x14ac:dyDescent="0.3">
      <c r="A30800"/>
      <c r="B30800"/>
      <c r="C30800" s="29"/>
      <c r="D30800"/>
      <c r="E30800" s="44"/>
      <c r="F30800" s="29"/>
      <c r="G30800" s="45"/>
      <c r="L30800"/>
      <c r="M30800" s="46"/>
    </row>
    <row r="30801" spans="1:13" x14ac:dyDescent="0.3">
      <c r="A30801"/>
      <c r="B30801"/>
      <c r="C30801" s="29"/>
      <c r="D30801"/>
      <c r="E30801" s="44"/>
      <c r="F30801" s="29"/>
      <c r="G30801" s="45"/>
      <c r="L30801"/>
      <c r="M30801" s="46"/>
    </row>
    <row r="30802" spans="1:13" x14ac:dyDescent="0.3">
      <c r="A30802"/>
      <c r="B30802"/>
      <c r="C30802" s="29"/>
      <c r="D30802"/>
      <c r="E30802" s="44"/>
      <c r="F30802" s="29"/>
      <c r="G30802" s="45"/>
      <c r="L30802"/>
      <c r="M30802" s="46"/>
    </row>
    <row r="30803" spans="1:13" x14ac:dyDescent="0.3">
      <c r="A30803"/>
      <c r="B30803"/>
      <c r="C30803" s="29"/>
      <c r="D30803"/>
      <c r="E30803" s="44"/>
      <c r="F30803" s="29"/>
      <c r="G30803" s="45"/>
      <c r="L30803"/>
      <c r="M30803" s="46"/>
    </row>
    <row r="30804" spans="1:13" x14ac:dyDescent="0.3">
      <c r="A30804"/>
      <c r="B30804"/>
      <c r="C30804" s="29"/>
      <c r="D30804"/>
      <c r="E30804" s="44"/>
      <c r="F30804" s="29"/>
      <c r="G30804" s="45"/>
      <c r="L30804"/>
      <c r="M30804" s="46"/>
    </row>
    <row r="30805" spans="1:13" x14ac:dyDescent="0.3">
      <c r="A30805"/>
      <c r="B30805"/>
      <c r="C30805" s="29"/>
      <c r="D30805"/>
      <c r="E30805" s="44"/>
      <c r="F30805" s="29"/>
      <c r="G30805" s="45"/>
      <c r="L30805"/>
      <c r="M30805" s="46"/>
    </row>
    <row r="30806" spans="1:13" x14ac:dyDescent="0.3">
      <c r="A30806"/>
      <c r="B30806"/>
      <c r="C30806" s="29"/>
      <c r="D30806"/>
      <c r="E30806" s="44"/>
      <c r="F30806" s="29"/>
      <c r="G30806" s="45"/>
      <c r="L30806"/>
      <c r="M30806" s="46"/>
    </row>
    <row r="30807" spans="1:13" x14ac:dyDescent="0.3">
      <c r="A30807"/>
      <c r="B30807"/>
      <c r="C30807" s="29"/>
      <c r="D30807"/>
      <c r="E30807" s="44"/>
      <c r="F30807" s="29"/>
      <c r="G30807" s="45"/>
      <c r="L30807"/>
      <c r="M30807" s="46"/>
    </row>
    <row r="30808" spans="1:13" x14ac:dyDescent="0.3">
      <c r="A30808"/>
      <c r="B30808"/>
      <c r="C30808" s="29"/>
      <c r="D30808"/>
      <c r="E30808" s="44"/>
      <c r="F30808" s="29"/>
      <c r="G30808" s="45"/>
      <c r="L30808"/>
      <c r="M30808" s="46"/>
    </row>
    <row r="30809" spans="1:13" x14ac:dyDescent="0.3">
      <c r="A30809"/>
      <c r="B30809"/>
      <c r="C30809" s="29"/>
      <c r="D30809"/>
      <c r="E30809" s="44"/>
      <c r="F30809" s="29"/>
      <c r="G30809" s="45"/>
      <c r="L30809"/>
      <c r="M30809" s="46"/>
    </row>
    <row r="30810" spans="1:13" x14ac:dyDescent="0.3">
      <c r="A30810"/>
      <c r="B30810"/>
      <c r="C30810" s="29"/>
      <c r="D30810"/>
      <c r="E30810" s="44"/>
      <c r="F30810" s="29"/>
      <c r="G30810" s="45"/>
      <c r="L30810"/>
      <c r="M30810" s="46"/>
    </row>
    <row r="30811" spans="1:13" x14ac:dyDescent="0.3">
      <c r="A30811"/>
      <c r="B30811"/>
      <c r="C30811" s="29"/>
      <c r="D30811"/>
      <c r="E30811" s="44"/>
      <c r="F30811" s="29"/>
      <c r="G30811" s="45"/>
      <c r="L30811"/>
      <c r="M30811" s="46"/>
    </row>
    <row r="30812" spans="1:13" x14ac:dyDescent="0.3">
      <c r="A30812"/>
      <c r="B30812"/>
      <c r="C30812" s="29"/>
      <c r="D30812"/>
      <c r="E30812" s="44"/>
      <c r="F30812" s="29"/>
      <c r="G30812" s="45"/>
      <c r="L30812"/>
      <c r="M30812" s="46"/>
    </row>
    <row r="30813" spans="1:13" x14ac:dyDescent="0.3">
      <c r="A30813"/>
      <c r="B30813"/>
      <c r="C30813" s="29"/>
      <c r="D30813"/>
      <c r="E30813" s="44"/>
      <c r="F30813" s="29"/>
      <c r="G30813" s="45"/>
      <c r="L30813"/>
      <c r="M30813" s="46"/>
    </row>
    <row r="30814" spans="1:13" x14ac:dyDescent="0.3">
      <c r="A30814"/>
      <c r="B30814"/>
      <c r="C30814" s="29"/>
      <c r="D30814"/>
      <c r="E30814" s="44"/>
      <c r="F30814" s="29"/>
      <c r="G30814" s="45"/>
      <c r="L30814"/>
      <c r="M30814" s="46"/>
    </row>
    <row r="30815" spans="1:13" x14ac:dyDescent="0.3">
      <c r="A30815"/>
      <c r="B30815"/>
      <c r="C30815" s="29"/>
      <c r="D30815"/>
      <c r="E30815" s="44"/>
      <c r="F30815" s="29"/>
      <c r="G30815" s="45"/>
      <c r="L30815"/>
      <c r="M30815" s="46"/>
    </row>
    <row r="30816" spans="1:13" x14ac:dyDescent="0.3">
      <c r="A30816"/>
      <c r="B30816"/>
      <c r="C30816" s="29"/>
      <c r="D30816"/>
      <c r="E30816" s="44"/>
      <c r="F30816" s="29"/>
      <c r="G30816" s="45"/>
      <c r="L30816"/>
      <c r="M30816" s="46"/>
    </row>
    <row r="30817" spans="1:13" x14ac:dyDescent="0.3">
      <c r="A30817"/>
      <c r="B30817"/>
      <c r="C30817" s="29"/>
      <c r="D30817"/>
      <c r="E30817" s="44"/>
      <c r="F30817" s="29"/>
      <c r="G30817" s="45"/>
      <c r="L30817"/>
      <c r="M30817" s="46"/>
    </row>
    <row r="30818" spans="1:13" x14ac:dyDescent="0.3">
      <c r="A30818"/>
      <c r="B30818"/>
      <c r="C30818" s="29"/>
      <c r="D30818"/>
      <c r="E30818" s="44"/>
      <c r="F30818" s="29"/>
      <c r="G30818" s="45"/>
      <c r="L30818"/>
      <c r="M30818" s="46"/>
    </row>
    <row r="30819" spans="1:13" x14ac:dyDescent="0.3">
      <c r="A30819"/>
      <c r="B30819"/>
      <c r="C30819" s="29"/>
      <c r="D30819"/>
      <c r="E30819" s="44"/>
      <c r="F30819" s="29"/>
      <c r="G30819" s="45"/>
      <c r="L30819"/>
      <c r="M30819" s="46"/>
    </row>
    <row r="30820" spans="1:13" x14ac:dyDescent="0.3">
      <c r="A30820"/>
      <c r="B30820"/>
      <c r="C30820" s="29"/>
      <c r="D30820"/>
      <c r="E30820" s="44"/>
      <c r="F30820" s="29"/>
      <c r="G30820" s="45"/>
      <c r="L30820"/>
      <c r="M30820" s="46"/>
    </row>
    <row r="30821" spans="1:13" x14ac:dyDescent="0.3">
      <c r="A30821"/>
      <c r="B30821"/>
      <c r="C30821" s="29"/>
      <c r="D30821"/>
      <c r="E30821" s="44"/>
      <c r="F30821" s="29"/>
      <c r="G30821" s="45"/>
      <c r="L30821"/>
      <c r="M30821" s="46"/>
    </row>
    <row r="30822" spans="1:13" x14ac:dyDescent="0.3">
      <c r="A30822"/>
      <c r="B30822"/>
      <c r="C30822" s="29"/>
      <c r="D30822"/>
      <c r="E30822" s="44"/>
      <c r="F30822" s="29"/>
      <c r="G30822" s="45"/>
      <c r="L30822"/>
      <c r="M30822" s="46"/>
    </row>
    <row r="30823" spans="1:13" x14ac:dyDescent="0.3">
      <c r="A30823"/>
      <c r="B30823"/>
      <c r="C30823" s="29"/>
      <c r="D30823"/>
      <c r="E30823" s="44"/>
      <c r="F30823" s="29"/>
      <c r="G30823" s="45"/>
      <c r="L30823"/>
      <c r="M30823" s="46"/>
    </row>
    <row r="30824" spans="1:13" x14ac:dyDescent="0.3">
      <c r="A30824"/>
      <c r="B30824"/>
      <c r="C30824" s="29"/>
      <c r="D30824"/>
      <c r="E30824" s="44"/>
      <c r="F30824" s="29"/>
      <c r="G30824" s="45"/>
      <c r="L30824"/>
      <c r="M30824" s="46"/>
    </row>
    <row r="30825" spans="1:13" x14ac:dyDescent="0.3">
      <c r="A30825"/>
      <c r="B30825"/>
      <c r="C30825" s="29"/>
      <c r="D30825"/>
      <c r="E30825" s="44"/>
      <c r="F30825" s="29"/>
      <c r="G30825" s="45"/>
      <c r="L30825"/>
      <c r="M30825" s="46"/>
    </row>
    <row r="30826" spans="1:13" x14ac:dyDescent="0.3">
      <c r="A30826"/>
      <c r="B30826"/>
      <c r="C30826" s="29"/>
      <c r="D30826"/>
      <c r="E30826" s="44"/>
      <c r="F30826" s="29"/>
      <c r="G30826" s="45"/>
      <c r="L30826"/>
      <c r="M30826" s="46"/>
    </row>
    <row r="30827" spans="1:13" x14ac:dyDescent="0.3">
      <c r="A30827"/>
      <c r="B30827"/>
      <c r="C30827" s="29"/>
      <c r="D30827"/>
      <c r="E30827" s="44"/>
      <c r="F30827" s="29"/>
      <c r="G30827" s="45"/>
      <c r="L30827"/>
      <c r="M30827" s="46"/>
    </row>
    <row r="30828" spans="1:13" x14ac:dyDescent="0.3">
      <c r="A30828"/>
      <c r="B30828"/>
      <c r="C30828" s="29"/>
      <c r="D30828"/>
      <c r="E30828" s="44"/>
      <c r="F30828" s="29"/>
      <c r="G30828" s="45"/>
      <c r="L30828"/>
      <c r="M30828" s="46"/>
    </row>
    <row r="30829" spans="1:13" x14ac:dyDescent="0.3">
      <c r="A30829"/>
      <c r="B30829"/>
      <c r="C30829" s="29"/>
      <c r="D30829"/>
      <c r="E30829" s="44"/>
      <c r="F30829" s="29"/>
      <c r="G30829" s="45"/>
      <c r="L30829"/>
      <c r="M30829" s="46"/>
    </row>
    <row r="30830" spans="1:13" x14ac:dyDescent="0.3">
      <c r="A30830"/>
      <c r="B30830"/>
      <c r="C30830" s="29"/>
      <c r="D30830"/>
      <c r="E30830" s="44"/>
      <c r="F30830" s="29"/>
      <c r="G30830" s="45"/>
      <c r="L30830"/>
      <c r="M30830" s="46"/>
    </row>
    <row r="30831" spans="1:13" x14ac:dyDescent="0.3">
      <c r="A30831"/>
      <c r="B30831"/>
      <c r="C30831" s="29"/>
      <c r="D30831"/>
      <c r="E30831" s="44"/>
      <c r="F30831" s="29"/>
      <c r="G30831" s="45"/>
      <c r="L30831"/>
      <c r="M30831" s="46"/>
    </row>
    <row r="30832" spans="1:13" x14ac:dyDescent="0.3">
      <c r="A30832"/>
      <c r="B30832"/>
      <c r="C30832" s="29"/>
      <c r="D30832"/>
      <c r="E30832" s="44"/>
      <c r="F30832" s="29"/>
      <c r="G30832" s="45"/>
      <c r="L30832"/>
      <c r="M30832" s="46"/>
    </row>
    <row r="30833" spans="1:13" x14ac:dyDescent="0.3">
      <c r="A30833"/>
      <c r="B30833"/>
      <c r="C30833" s="29"/>
      <c r="D30833"/>
      <c r="E30833" s="44"/>
      <c r="F30833" s="29"/>
      <c r="G30833" s="45"/>
      <c r="L30833"/>
      <c r="M30833" s="46"/>
    </row>
    <row r="30834" spans="1:13" x14ac:dyDescent="0.3">
      <c r="A30834"/>
      <c r="B30834"/>
      <c r="C30834" s="29"/>
      <c r="D30834"/>
      <c r="E30834" s="44"/>
      <c r="F30834" s="29"/>
      <c r="G30834" s="45"/>
      <c r="L30834"/>
      <c r="M30834" s="46"/>
    </row>
    <row r="30835" spans="1:13" x14ac:dyDescent="0.3">
      <c r="A30835"/>
      <c r="B30835"/>
      <c r="C30835" s="29"/>
      <c r="D30835"/>
      <c r="E30835" s="44"/>
      <c r="F30835" s="29"/>
      <c r="G30835" s="45"/>
      <c r="L30835"/>
      <c r="M30835" s="46"/>
    </row>
    <row r="30836" spans="1:13" x14ac:dyDescent="0.3">
      <c r="A30836"/>
      <c r="B30836"/>
      <c r="C30836" s="29"/>
      <c r="D30836"/>
      <c r="E30836" s="44"/>
      <c r="F30836" s="29"/>
      <c r="G30836" s="45"/>
      <c r="L30836"/>
      <c r="M30836" s="46"/>
    </row>
    <row r="30837" spans="1:13" x14ac:dyDescent="0.3">
      <c r="A30837"/>
      <c r="B30837"/>
      <c r="C30837" s="29"/>
      <c r="D30837"/>
      <c r="E30837" s="44"/>
      <c r="F30837" s="29"/>
      <c r="G30837" s="45"/>
      <c r="L30837"/>
      <c r="M30837" s="46"/>
    </row>
    <row r="30838" spans="1:13" x14ac:dyDescent="0.3">
      <c r="A30838"/>
      <c r="B30838"/>
      <c r="C30838" s="29"/>
      <c r="D30838"/>
      <c r="E30838" s="44"/>
      <c r="F30838" s="29"/>
      <c r="G30838" s="45"/>
      <c r="L30838"/>
      <c r="M30838" s="46"/>
    </row>
    <row r="30839" spans="1:13" x14ac:dyDescent="0.3">
      <c r="A30839"/>
      <c r="B30839"/>
      <c r="C30839" s="29"/>
      <c r="D30839"/>
      <c r="E30839" s="44"/>
      <c r="F30839" s="29"/>
      <c r="G30839" s="45"/>
      <c r="L30839"/>
      <c r="M30839" s="46"/>
    </row>
    <row r="30840" spans="1:13" x14ac:dyDescent="0.3">
      <c r="A30840"/>
      <c r="B30840"/>
      <c r="C30840" s="29"/>
      <c r="D30840"/>
      <c r="E30840" s="44"/>
      <c r="F30840" s="29"/>
      <c r="G30840" s="45"/>
      <c r="L30840"/>
      <c r="M30840" s="46"/>
    </row>
    <row r="30841" spans="1:13" x14ac:dyDescent="0.3">
      <c r="A30841"/>
      <c r="B30841"/>
      <c r="C30841" s="29"/>
      <c r="D30841"/>
      <c r="E30841" s="44"/>
      <c r="F30841" s="29"/>
      <c r="G30841" s="45"/>
      <c r="L30841"/>
      <c r="M30841" s="46"/>
    </row>
    <row r="30842" spans="1:13" x14ac:dyDescent="0.3">
      <c r="A30842"/>
      <c r="B30842"/>
      <c r="C30842" s="29"/>
      <c r="D30842"/>
      <c r="E30842" s="44"/>
      <c r="F30842" s="29"/>
      <c r="G30842" s="45"/>
      <c r="L30842"/>
      <c r="M30842" s="46"/>
    </row>
    <row r="30843" spans="1:13" x14ac:dyDescent="0.3">
      <c r="A30843"/>
      <c r="B30843"/>
      <c r="C30843" s="29"/>
      <c r="D30843"/>
      <c r="E30843" s="44"/>
      <c r="F30843" s="29"/>
      <c r="G30843" s="45"/>
      <c r="L30843"/>
      <c r="M30843" s="46"/>
    </row>
    <row r="30844" spans="1:13" x14ac:dyDescent="0.3">
      <c r="A30844"/>
      <c r="B30844"/>
      <c r="C30844" s="29"/>
      <c r="D30844"/>
      <c r="E30844" s="44"/>
      <c r="F30844" s="29"/>
      <c r="G30844" s="45"/>
      <c r="L30844"/>
      <c r="M30844" s="46"/>
    </row>
    <row r="30845" spans="1:13" x14ac:dyDescent="0.3">
      <c r="A30845"/>
      <c r="B30845"/>
      <c r="C30845" s="29"/>
      <c r="D30845"/>
      <c r="E30845" s="44"/>
      <c r="F30845" s="29"/>
      <c r="G30845" s="45"/>
      <c r="L30845"/>
      <c r="M30845" s="46"/>
    </row>
    <row r="30846" spans="1:13" x14ac:dyDescent="0.3">
      <c r="A30846"/>
      <c r="B30846"/>
      <c r="C30846" s="29"/>
      <c r="D30846"/>
      <c r="E30846" s="44"/>
      <c r="F30846" s="29"/>
      <c r="G30846" s="45"/>
      <c r="L30846"/>
      <c r="M30846" s="46"/>
    </row>
    <row r="30847" spans="1:13" x14ac:dyDescent="0.3">
      <c r="A30847"/>
      <c r="B30847"/>
      <c r="C30847" s="29"/>
      <c r="D30847"/>
      <c r="E30847" s="44"/>
      <c r="F30847" s="29"/>
      <c r="G30847" s="45"/>
      <c r="L30847"/>
      <c r="M30847" s="46"/>
    </row>
    <row r="30848" spans="1:13" x14ac:dyDescent="0.3">
      <c r="A30848"/>
      <c r="B30848"/>
      <c r="C30848" s="29"/>
      <c r="D30848"/>
      <c r="E30848" s="44"/>
      <c r="F30848" s="29"/>
      <c r="G30848" s="45"/>
      <c r="L30848"/>
      <c r="M30848" s="46"/>
    </row>
    <row r="30849" spans="1:13" x14ac:dyDescent="0.3">
      <c r="A30849"/>
      <c r="B30849"/>
      <c r="C30849" s="29"/>
      <c r="D30849"/>
      <c r="E30849" s="44"/>
      <c r="F30849" s="29"/>
      <c r="G30849" s="45"/>
      <c r="L30849"/>
      <c r="M30849" s="46"/>
    </row>
    <row r="30850" spans="1:13" x14ac:dyDescent="0.3">
      <c r="A30850"/>
      <c r="B30850"/>
      <c r="C30850" s="29"/>
      <c r="D30850"/>
      <c r="E30850" s="44"/>
      <c r="F30850" s="29"/>
      <c r="G30850" s="45"/>
      <c r="L30850"/>
      <c r="M30850" s="46"/>
    </row>
    <row r="30851" spans="1:13" x14ac:dyDescent="0.3">
      <c r="A30851"/>
      <c r="B30851"/>
      <c r="C30851" s="29"/>
      <c r="D30851"/>
      <c r="E30851" s="44"/>
      <c r="F30851" s="29"/>
      <c r="G30851" s="45"/>
      <c r="L30851"/>
      <c r="M30851" s="46"/>
    </row>
    <row r="30852" spans="1:13" x14ac:dyDescent="0.3">
      <c r="A30852"/>
      <c r="B30852"/>
      <c r="C30852" s="29"/>
      <c r="D30852"/>
      <c r="E30852" s="44"/>
      <c r="F30852" s="29"/>
      <c r="G30852" s="45"/>
      <c r="L30852"/>
      <c r="M30852" s="46"/>
    </row>
    <row r="30853" spans="1:13" x14ac:dyDescent="0.3">
      <c r="A30853"/>
      <c r="B30853"/>
      <c r="C30853" s="29"/>
      <c r="D30853"/>
      <c r="E30853" s="44"/>
      <c r="F30853" s="29"/>
      <c r="G30853" s="45"/>
      <c r="L30853"/>
      <c r="M30853" s="46"/>
    </row>
    <row r="30854" spans="1:13" x14ac:dyDescent="0.3">
      <c r="A30854"/>
      <c r="B30854"/>
      <c r="C30854" s="29"/>
      <c r="D30854"/>
      <c r="E30854" s="44"/>
      <c r="F30854" s="29"/>
      <c r="G30854" s="45"/>
      <c r="L30854"/>
      <c r="M30854" s="46"/>
    </row>
    <row r="30855" spans="1:13" x14ac:dyDescent="0.3">
      <c r="A30855"/>
      <c r="B30855"/>
      <c r="C30855" s="29"/>
      <c r="D30855"/>
      <c r="E30855" s="44"/>
      <c r="F30855" s="29"/>
      <c r="G30855" s="45"/>
      <c r="L30855"/>
      <c r="M30855" s="46"/>
    </row>
    <row r="30856" spans="1:13" x14ac:dyDescent="0.3">
      <c r="A30856"/>
      <c r="B30856"/>
      <c r="C30856" s="29"/>
      <c r="D30856"/>
      <c r="E30856" s="44"/>
      <c r="F30856" s="29"/>
      <c r="G30856" s="45"/>
      <c r="L30856"/>
      <c r="M30856" s="46"/>
    </row>
    <row r="30857" spans="1:13" x14ac:dyDescent="0.3">
      <c r="A30857"/>
      <c r="B30857"/>
      <c r="C30857" s="29"/>
      <c r="D30857"/>
      <c r="E30857" s="44"/>
      <c r="F30857" s="29"/>
      <c r="G30857" s="45"/>
      <c r="L30857"/>
      <c r="M30857" s="46"/>
    </row>
    <row r="30858" spans="1:13" x14ac:dyDescent="0.3">
      <c r="A30858"/>
      <c r="B30858"/>
      <c r="C30858" s="29"/>
      <c r="D30858"/>
      <c r="E30858" s="44"/>
      <c r="F30858" s="29"/>
      <c r="G30858" s="45"/>
      <c r="L30858"/>
      <c r="M30858" s="46"/>
    </row>
    <row r="30859" spans="1:13" x14ac:dyDescent="0.3">
      <c r="A30859"/>
      <c r="B30859"/>
      <c r="C30859" s="29"/>
      <c r="D30859"/>
      <c r="E30859" s="44"/>
      <c r="F30859" s="29"/>
      <c r="G30859" s="45"/>
      <c r="L30859"/>
      <c r="M30859" s="46"/>
    </row>
    <row r="30860" spans="1:13" x14ac:dyDescent="0.3">
      <c r="A30860"/>
      <c r="B30860"/>
      <c r="C30860" s="29"/>
      <c r="D30860"/>
      <c r="E30860" s="44"/>
      <c r="F30860" s="29"/>
      <c r="G30860" s="45"/>
      <c r="L30860"/>
      <c r="M30860" s="46"/>
    </row>
    <row r="30861" spans="1:13" x14ac:dyDescent="0.3">
      <c r="A30861"/>
      <c r="B30861"/>
      <c r="C30861" s="29"/>
      <c r="D30861"/>
      <c r="E30861" s="44"/>
      <c r="F30861" s="29"/>
      <c r="G30861" s="45"/>
      <c r="L30861"/>
      <c r="M30861" s="46"/>
    </row>
    <row r="30862" spans="1:13" x14ac:dyDescent="0.3">
      <c r="A30862"/>
      <c r="B30862"/>
      <c r="C30862" s="29"/>
      <c r="D30862"/>
      <c r="E30862" s="44"/>
      <c r="F30862" s="29"/>
      <c r="G30862" s="45"/>
      <c r="L30862"/>
      <c r="M30862" s="46"/>
    </row>
    <row r="30863" spans="1:13" x14ac:dyDescent="0.3">
      <c r="A30863"/>
      <c r="B30863"/>
      <c r="C30863" s="29"/>
      <c r="D30863"/>
      <c r="E30863" s="44"/>
      <c r="F30863" s="29"/>
      <c r="G30863" s="45"/>
      <c r="L30863"/>
      <c r="M30863" s="46"/>
    </row>
    <row r="30864" spans="1:13" x14ac:dyDescent="0.3">
      <c r="A30864"/>
      <c r="B30864"/>
      <c r="C30864" s="29"/>
      <c r="D30864"/>
      <c r="E30864" s="44"/>
      <c r="F30864" s="29"/>
      <c r="G30864" s="45"/>
      <c r="L30864"/>
      <c r="M30864" s="46"/>
    </row>
    <row r="30865" spans="1:13" x14ac:dyDescent="0.3">
      <c r="A30865"/>
      <c r="B30865"/>
      <c r="C30865" s="29"/>
      <c r="D30865"/>
      <c r="E30865" s="44"/>
      <c r="F30865" s="29"/>
      <c r="G30865" s="45"/>
      <c r="L30865"/>
      <c r="M30865" s="46"/>
    </row>
    <row r="30866" spans="1:13" x14ac:dyDescent="0.3">
      <c r="A30866"/>
      <c r="B30866"/>
      <c r="C30866" s="29"/>
      <c r="D30866"/>
      <c r="E30866" s="44"/>
      <c r="F30866" s="29"/>
      <c r="G30866" s="45"/>
      <c r="L30866"/>
      <c r="M30866" s="46"/>
    </row>
    <row r="30867" spans="1:13" x14ac:dyDescent="0.3">
      <c r="A30867"/>
      <c r="B30867"/>
      <c r="C30867" s="29"/>
      <c r="D30867"/>
      <c r="E30867" s="44"/>
      <c r="F30867" s="29"/>
      <c r="G30867" s="45"/>
      <c r="L30867"/>
      <c r="M30867" s="46"/>
    </row>
    <row r="30868" spans="1:13" x14ac:dyDescent="0.3">
      <c r="A30868"/>
      <c r="B30868"/>
      <c r="C30868" s="29"/>
      <c r="D30868"/>
      <c r="E30868" s="44"/>
      <c r="F30868" s="29"/>
      <c r="G30868" s="45"/>
      <c r="L30868"/>
      <c r="M30868" s="46"/>
    </row>
    <row r="30869" spans="1:13" x14ac:dyDescent="0.3">
      <c r="A30869"/>
      <c r="B30869"/>
      <c r="C30869" s="29"/>
      <c r="D30869"/>
      <c r="E30869" s="44"/>
      <c r="F30869" s="29"/>
      <c r="G30869" s="45"/>
      <c r="L30869"/>
      <c r="M30869" s="46"/>
    </row>
    <row r="30870" spans="1:13" x14ac:dyDescent="0.3">
      <c r="A30870"/>
      <c r="B30870"/>
      <c r="C30870" s="29"/>
      <c r="D30870"/>
      <c r="E30870" s="44"/>
      <c r="F30870" s="29"/>
      <c r="G30870" s="45"/>
      <c r="L30870"/>
      <c r="M30870" s="46"/>
    </row>
    <row r="30871" spans="1:13" x14ac:dyDescent="0.3">
      <c r="A30871"/>
      <c r="B30871"/>
      <c r="C30871" s="29"/>
      <c r="D30871"/>
      <c r="E30871" s="44"/>
      <c r="F30871" s="29"/>
      <c r="G30871" s="45"/>
      <c r="L30871"/>
      <c r="M30871" s="46"/>
    </row>
    <row r="30872" spans="1:13" x14ac:dyDescent="0.3">
      <c r="A30872"/>
      <c r="B30872"/>
      <c r="C30872" s="29"/>
      <c r="D30872"/>
      <c r="E30872" s="44"/>
      <c r="F30872" s="29"/>
      <c r="G30872" s="45"/>
      <c r="L30872"/>
      <c r="M30872" s="46"/>
    </row>
    <row r="30873" spans="1:13" x14ac:dyDescent="0.3">
      <c r="A30873"/>
      <c r="B30873"/>
      <c r="C30873" s="29"/>
      <c r="D30873"/>
      <c r="E30873" s="44"/>
      <c r="F30873" s="29"/>
      <c r="G30873" s="45"/>
      <c r="L30873"/>
      <c r="M30873" s="46"/>
    </row>
    <row r="30874" spans="1:13" x14ac:dyDescent="0.3">
      <c r="A30874"/>
      <c r="B30874"/>
      <c r="C30874" s="29"/>
      <c r="D30874"/>
      <c r="E30874" s="44"/>
      <c r="F30874" s="29"/>
      <c r="G30874" s="45"/>
      <c r="L30874"/>
      <c r="M30874" s="46"/>
    </row>
    <row r="30875" spans="1:13" x14ac:dyDescent="0.3">
      <c r="A30875"/>
      <c r="B30875"/>
      <c r="C30875" s="29"/>
      <c r="D30875"/>
      <c r="E30875" s="44"/>
      <c r="F30875" s="29"/>
      <c r="G30875" s="45"/>
      <c r="L30875"/>
      <c r="M30875" s="46"/>
    </row>
    <row r="30876" spans="1:13" x14ac:dyDescent="0.3">
      <c r="A30876"/>
      <c r="B30876"/>
      <c r="C30876" s="29"/>
      <c r="D30876"/>
      <c r="E30876" s="44"/>
      <c r="F30876" s="29"/>
      <c r="G30876" s="45"/>
      <c r="L30876"/>
      <c r="M30876" s="46"/>
    </row>
    <row r="30877" spans="1:13" x14ac:dyDescent="0.3">
      <c r="A30877"/>
      <c r="B30877"/>
      <c r="C30877" s="29"/>
      <c r="D30877"/>
      <c r="E30877" s="44"/>
      <c r="F30877" s="29"/>
      <c r="G30877" s="45"/>
      <c r="L30877"/>
      <c r="M30877" s="46"/>
    </row>
    <row r="30878" spans="1:13" x14ac:dyDescent="0.3">
      <c r="A30878"/>
      <c r="B30878"/>
      <c r="C30878" s="29"/>
      <c r="D30878"/>
      <c r="E30878" s="44"/>
      <c r="F30878" s="29"/>
      <c r="G30878" s="45"/>
      <c r="L30878"/>
      <c r="M30878" s="46"/>
    </row>
    <row r="30879" spans="1:13" x14ac:dyDescent="0.3">
      <c r="A30879"/>
      <c r="B30879"/>
      <c r="C30879" s="29"/>
      <c r="D30879"/>
      <c r="E30879" s="44"/>
      <c r="F30879" s="29"/>
      <c r="G30879" s="45"/>
      <c r="L30879"/>
      <c r="M30879" s="46"/>
    </row>
    <row r="30880" spans="1:13" x14ac:dyDescent="0.3">
      <c r="A30880"/>
      <c r="B30880"/>
      <c r="C30880" s="29"/>
      <c r="D30880"/>
      <c r="E30880" s="44"/>
      <c r="F30880" s="29"/>
      <c r="G30880" s="45"/>
      <c r="L30880"/>
      <c r="M30880" s="46"/>
    </row>
    <row r="30881" spans="1:13" x14ac:dyDescent="0.3">
      <c r="A30881"/>
      <c r="B30881"/>
      <c r="C30881" s="29"/>
      <c r="D30881"/>
      <c r="E30881" s="44"/>
      <c r="F30881" s="29"/>
      <c r="G30881" s="45"/>
      <c r="L30881"/>
      <c r="M30881" s="46"/>
    </row>
    <row r="30882" spans="1:13" x14ac:dyDescent="0.3">
      <c r="A30882"/>
      <c r="B30882"/>
      <c r="C30882" s="29"/>
      <c r="D30882"/>
      <c r="E30882" s="44"/>
      <c r="F30882" s="29"/>
      <c r="G30882" s="45"/>
      <c r="L30882"/>
      <c r="M30882" s="46"/>
    </row>
    <row r="30883" spans="1:13" x14ac:dyDescent="0.3">
      <c r="A30883"/>
      <c r="B30883"/>
      <c r="C30883" s="29"/>
      <c r="D30883"/>
      <c r="E30883" s="44"/>
      <c r="F30883" s="29"/>
      <c r="G30883" s="45"/>
      <c r="L30883"/>
      <c r="M30883" s="46"/>
    </row>
    <row r="30884" spans="1:13" x14ac:dyDescent="0.3">
      <c r="A30884"/>
      <c r="B30884"/>
      <c r="C30884" s="29"/>
      <c r="D30884"/>
      <c r="E30884" s="44"/>
      <c r="F30884" s="29"/>
      <c r="G30884" s="45"/>
      <c r="L30884"/>
      <c r="M30884" s="46"/>
    </row>
    <row r="30885" spans="1:13" x14ac:dyDescent="0.3">
      <c r="A30885"/>
      <c r="B30885"/>
      <c r="C30885" s="29"/>
      <c r="D30885"/>
      <c r="E30885" s="44"/>
      <c r="F30885" s="29"/>
      <c r="G30885" s="45"/>
      <c r="L30885"/>
      <c r="M30885" s="46"/>
    </row>
    <row r="30886" spans="1:13" x14ac:dyDescent="0.3">
      <c r="A30886"/>
      <c r="B30886"/>
      <c r="C30886" s="29"/>
      <c r="D30886"/>
      <c r="E30886" s="44"/>
      <c r="F30886" s="29"/>
      <c r="G30886" s="45"/>
      <c r="L30886"/>
      <c r="M30886" s="46"/>
    </row>
    <row r="30887" spans="1:13" x14ac:dyDescent="0.3">
      <c r="A30887"/>
      <c r="B30887"/>
      <c r="C30887" s="29"/>
      <c r="D30887"/>
      <c r="E30887" s="44"/>
      <c r="F30887" s="29"/>
      <c r="G30887" s="45"/>
      <c r="L30887"/>
      <c r="M30887" s="46"/>
    </row>
    <row r="30888" spans="1:13" x14ac:dyDescent="0.3">
      <c r="A30888"/>
      <c r="B30888"/>
      <c r="C30888" s="29"/>
      <c r="D30888"/>
      <c r="E30888" s="44"/>
      <c r="F30888" s="29"/>
      <c r="G30888" s="45"/>
      <c r="L30888"/>
      <c r="M30888" s="46"/>
    </row>
    <row r="30889" spans="1:13" x14ac:dyDescent="0.3">
      <c r="A30889"/>
      <c r="B30889"/>
      <c r="C30889" s="29"/>
      <c r="D30889"/>
      <c r="E30889" s="44"/>
      <c r="F30889" s="29"/>
      <c r="G30889" s="45"/>
      <c r="L30889"/>
      <c r="M30889" s="46"/>
    </row>
    <row r="30890" spans="1:13" x14ac:dyDescent="0.3">
      <c r="A30890"/>
      <c r="B30890"/>
      <c r="C30890" s="29"/>
      <c r="D30890"/>
      <c r="E30890" s="44"/>
      <c r="F30890" s="29"/>
      <c r="G30890" s="45"/>
      <c r="L30890"/>
      <c r="M30890" s="46"/>
    </row>
    <row r="30891" spans="1:13" x14ac:dyDescent="0.3">
      <c r="A30891"/>
      <c r="B30891"/>
      <c r="C30891" s="29"/>
      <c r="D30891"/>
      <c r="E30891" s="44"/>
      <c r="F30891" s="29"/>
      <c r="G30891" s="45"/>
      <c r="L30891"/>
      <c r="M30891" s="46"/>
    </row>
    <row r="30892" spans="1:13" x14ac:dyDescent="0.3">
      <c r="A30892"/>
      <c r="B30892"/>
      <c r="C30892" s="29"/>
      <c r="D30892"/>
      <c r="E30892" s="44"/>
      <c r="F30892" s="29"/>
      <c r="G30892" s="45"/>
      <c r="L30892"/>
      <c r="M30892" s="46"/>
    </row>
    <row r="30893" spans="1:13" x14ac:dyDescent="0.3">
      <c r="A30893"/>
      <c r="B30893"/>
      <c r="C30893" s="29"/>
      <c r="D30893"/>
      <c r="E30893" s="44"/>
      <c r="F30893" s="29"/>
      <c r="G30893" s="45"/>
      <c r="L30893"/>
      <c r="M30893" s="46"/>
    </row>
    <row r="30894" spans="1:13" x14ac:dyDescent="0.3">
      <c r="A30894"/>
      <c r="B30894"/>
      <c r="C30894" s="29"/>
      <c r="D30894"/>
      <c r="E30894" s="44"/>
      <c r="F30894" s="29"/>
      <c r="G30894" s="45"/>
      <c r="L30894"/>
      <c r="M30894" s="46"/>
    </row>
    <row r="30895" spans="1:13" x14ac:dyDescent="0.3">
      <c r="A30895"/>
      <c r="B30895"/>
      <c r="C30895" s="29"/>
      <c r="D30895"/>
      <c r="E30895" s="44"/>
      <c r="F30895" s="29"/>
      <c r="G30895" s="45"/>
      <c r="L30895"/>
      <c r="M30895" s="46"/>
    </row>
    <row r="30896" spans="1:13" x14ac:dyDescent="0.3">
      <c r="A30896"/>
      <c r="B30896"/>
      <c r="C30896" s="29"/>
      <c r="D30896"/>
      <c r="E30896" s="44"/>
      <c r="F30896" s="29"/>
      <c r="G30896" s="45"/>
      <c r="L30896"/>
      <c r="M30896" s="46"/>
    </row>
    <row r="30897" spans="1:13" x14ac:dyDescent="0.3">
      <c r="A30897"/>
      <c r="B30897"/>
      <c r="C30897" s="29"/>
      <c r="D30897"/>
      <c r="E30897" s="44"/>
      <c r="F30897" s="29"/>
      <c r="G30897" s="45"/>
      <c r="L30897"/>
      <c r="M30897" s="46"/>
    </row>
    <row r="30898" spans="1:13" x14ac:dyDescent="0.3">
      <c r="A30898"/>
      <c r="B30898"/>
      <c r="C30898" s="29"/>
      <c r="D30898"/>
      <c r="E30898" s="44"/>
      <c r="F30898" s="29"/>
      <c r="G30898" s="45"/>
      <c r="L30898"/>
      <c r="M30898" s="46"/>
    </row>
    <row r="30899" spans="1:13" x14ac:dyDescent="0.3">
      <c r="A30899"/>
      <c r="B30899"/>
      <c r="C30899" s="29"/>
      <c r="D30899"/>
      <c r="E30899" s="44"/>
      <c r="F30899" s="29"/>
      <c r="G30899" s="45"/>
      <c r="L30899"/>
      <c r="M30899" s="46"/>
    </row>
    <row r="30900" spans="1:13" x14ac:dyDescent="0.3">
      <c r="A30900"/>
      <c r="B30900"/>
      <c r="C30900" s="29"/>
      <c r="D30900"/>
      <c r="E30900" s="44"/>
      <c r="F30900" s="29"/>
      <c r="G30900" s="45"/>
      <c r="L30900"/>
      <c r="M30900" s="46"/>
    </row>
    <row r="30901" spans="1:13" x14ac:dyDescent="0.3">
      <c r="A30901"/>
      <c r="B30901"/>
      <c r="C30901" s="29"/>
      <c r="D30901"/>
      <c r="E30901" s="44"/>
      <c r="F30901" s="29"/>
      <c r="G30901" s="45"/>
      <c r="L30901"/>
      <c r="M30901" s="46"/>
    </row>
    <row r="30902" spans="1:13" x14ac:dyDescent="0.3">
      <c r="A30902"/>
      <c r="B30902"/>
      <c r="C30902" s="29"/>
      <c r="D30902"/>
      <c r="E30902" s="44"/>
      <c r="F30902" s="29"/>
      <c r="G30902" s="45"/>
      <c r="L30902"/>
      <c r="M30902" s="46"/>
    </row>
    <row r="30903" spans="1:13" x14ac:dyDescent="0.3">
      <c r="A30903"/>
      <c r="B30903"/>
      <c r="C30903" s="29"/>
      <c r="D30903"/>
      <c r="E30903" s="44"/>
      <c r="F30903" s="29"/>
      <c r="G30903" s="45"/>
      <c r="L30903"/>
      <c r="M30903" s="46"/>
    </row>
    <row r="30904" spans="1:13" x14ac:dyDescent="0.3">
      <c r="A30904"/>
      <c r="B30904"/>
      <c r="C30904" s="29"/>
      <c r="D30904"/>
      <c r="E30904" s="44"/>
      <c r="F30904" s="29"/>
      <c r="G30904" s="45"/>
      <c r="L30904"/>
      <c r="M30904" s="46"/>
    </row>
    <row r="30905" spans="1:13" x14ac:dyDescent="0.3">
      <c r="A30905"/>
      <c r="B30905"/>
      <c r="C30905" s="29"/>
      <c r="D30905"/>
      <c r="E30905" s="44"/>
      <c r="F30905" s="29"/>
      <c r="G30905" s="45"/>
      <c r="L30905"/>
      <c r="M30905" s="46"/>
    </row>
    <row r="30906" spans="1:13" x14ac:dyDescent="0.3">
      <c r="A30906"/>
      <c r="B30906"/>
      <c r="C30906" s="29"/>
      <c r="D30906"/>
      <c r="E30906" s="44"/>
      <c r="F30906" s="29"/>
      <c r="G30906" s="45"/>
      <c r="L30906"/>
      <c r="M30906" s="46"/>
    </row>
    <row r="30907" spans="1:13" x14ac:dyDescent="0.3">
      <c r="A30907"/>
      <c r="B30907"/>
      <c r="C30907" s="29"/>
      <c r="D30907"/>
      <c r="E30907" s="44"/>
      <c r="F30907" s="29"/>
      <c r="G30907" s="45"/>
      <c r="L30907"/>
      <c r="M30907" s="46"/>
    </row>
    <row r="30908" spans="1:13" x14ac:dyDescent="0.3">
      <c r="A30908"/>
      <c r="B30908"/>
      <c r="C30908" s="29"/>
      <c r="D30908"/>
      <c r="E30908" s="44"/>
      <c r="F30908" s="29"/>
      <c r="G30908" s="45"/>
      <c r="L30908"/>
      <c r="M30908" s="46"/>
    </row>
    <row r="30909" spans="1:13" x14ac:dyDescent="0.3">
      <c r="A30909"/>
      <c r="B30909"/>
      <c r="C30909" s="29"/>
      <c r="D30909"/>
      <c r="E30909" s="44"/>
      <c r="F30909" s="29"/>
      <c r="G30909" s="45"/>
      <c r="L30909"/>
      <c r="M30909" s="46"/>
    </row>
    <row r="30910" spans="1:13" x14ac:dyDescent="0.3">
      <c r="A30910"/>
      <c r="B30910"/>
      <c r="C30910" s="29"/>
      <c r="D30910"/>
      <c r="E30910" s="44"/>
      <c r="F30910" s="29"/>
      <c r="G30910" s="45"/>
      <c r="L30910"/>
      <c r="M30910" s="46"/>
    </row>
    <row r="30911" spans="1:13" x14ac:dyDescent="0.3">
      <c r="A30911"/>
      <c r="B30911"/>
      <c r="C30911" s="29"/>
      <c r="D30911"/>
      <c r="E30911" s="44"/>
      <c r="F30911" s="29"/>
      <c r="G30911" s="45"/>
      <c r="L30911"/>
      <c r="M30911" s="46"/>
    </row>
    <row r="30912" spans="1:13" x14ac:dyDescent="0.3">
      <c r="A30912"/>
      <c r="B30912"/>
      <c r="C30912" s="29"/>
      <c r="D30912"/>
      <c r="E30912" s="44"/>
      <c r="F30912" s="29"/>
      <c r="G30912" s="45"/>
      <c r="L30912"/>
      <c r="M30912" s="46"/>
    </row>
    <row r="30913" spans="1:13" x14ac:dyDescent="0.3">
      <c r="A30913"/>
      <c r="B30913"/>
      <c r="C30913" s="29"/>
      <c r="D30913"/>
      <c r="E30913" s="44"/>
      <c r="F30913" s="29"/>
      <c r="G30913" s="45"/>
      <c r="L30913"/>
      <c r="M30913" s="46"/>
    </row>
    <row r="30914" spans="1:13" x14ac:dyDescent="0.3">
      <c r="A30914"/>
      <c r="B30914"/>
      <c r="C30914" s="29"/>
      <c r="D30914"/>
      <c r="E30914" s="44"/>
      <c r="F30914" s="29"/>
      <c r="G30914" s="45"/>
      <c r="L30914"/>
      <c r="M30914" s="46"/>
    </row>
    <row r="30915" spans="1:13" x14ac:dyDescent="0.3">
      <c r="A30915"/>
      <c r="B30915"/>
      <c r="C30915" s="29"/>
      <c r="D30915"/>
      <c r="E30915" s="44"/>
      <c r="F30915" s="29"/>
      <c r="G30915" s="45"/>
      <c r="L30915"/>
      <c r="M30915" s="46"/>
    </row>
    <row r="30916" spans="1:13" x14ac:dyDescent="0.3">
      <c r="A30916"/>
      <c r="B30916"/>
      <c r="C30916" s="29"/>
      <c r="D30916"/>
      <c r="E30916" s="44"/>
      <c r="F30916" s="29"/>
      <c r="G30916" s="45"/>
      <c r="L30916"/>
      <c r="M30916" s="46"/>
    </row>
    <row r="30917" spans="1:13" x14ac:dyDescent="0.3">
      <c r="A30917"/>
      <c r="B30917"/>
      <c r="C30917" s="29"/>
      <c r="D30917"/>
      <c r="E30917" s="44"/>
      <c r="F30917" s="29"/>
      <c r="G30917" s="45"/>
      <c r="L30917"/>
      <c r="M30917" s="46"/>
    </row>
    <row r="30918" spans="1:13" x14ac:dyDescent="0.3">
      <c r="A30918"/>
      <c r="B30918"/>
      <c r="C30918" s="29"/>
      <c r="D30918"/>
      <c r="E30918" s="44"/>
      <c r="F30918" s="29"/>
      <c r="G30918" s="45"/>
      <c r="L30918"/>
      <c r="M30918" s="46"/>
    </row>
    <row r="30919" spans="1:13" x14ac:dyDescent="0.3">
      <c r="A30919"/>
      <c r="B30919"/>
      <c r="C30919" s="29"/>
      <c r="D30919"/>
      <c r="E30919" s="44"/>
      <c r="F30919" s="29"/>
      <c r="G30919" s="45"/>
      <c r="L30919"/>
      <c r="M30919" s="46"/>
    </row>
    <row r="30920" spans="1:13" x14ac:dyDescent="0.3">
      <c r="A30920"/>
      <c r="B30920"/>
      <c r="C30920" s="29"/>
      <c r="D30920"/>
      <c r="E30920" s="44"/>
      <c r="F30920" s="29"/>
      <c r="G30920" s="45"/>
      <c r="L30920"/>
      <c r="M30920" s="46"/>
    </row>
    <row r="30921" spans="1:13" x14ac:dyDescent="0.3">
      <c r="A30921"/>
      <c r="B30921"/>
      <c r="C30921" s="29"/>
      <c r="D30921"/>
      <c r="E30921" s="44"/>
      <c r="F30921" s="29"/>
      <c r="G30921" s="45"/>
      <c r="L30921"/>
      <c r="M30921" s="46"/>
    </row>
    <row r="30922" spans="1:13" x14ac:dyDescent="0.3">
      <c r="A30922"/>
      <c r="B30922"/>
      <c r="C30922" s="29"/>
      <c r="D30922"/>
      <c r="E30922" s="44"/>
      <c r="F30922" s="29"/>
      <c r="G30922" s="45"/>
      <c r="L30922"/>
      <c r="M30922" s="46"/>
    </row>
    <row r="30923" spans="1:13" x14ac:dyDescent="0.3">
      <c r="A30923"/>
      <c r="B30923"/>
      <c r="C30923" s="29"/>
      <c r="D30923"/>
      <c r="E30923" s="44"/>
      <c r="F30923" s="29"/>
      <c r="G30923" s="45"/>
      <c r="L30923"/>
      <c r="M30923" s="46"/>
    </row>
    <row r="30924" spans="1:13" x14ac:dyDescent="0.3">
      <c r="A30924"/>
      <c r="B30924"/>
      <c r="C30924" s="29"/>
      <c r="D30924"/>
      <c r="E30924" s="44"/>
      <c r="F30924" s="29"/>
      <c r="G30924" s="45"/>
      <c r="L30924"/>
      <c r="M30924" s="46"/>
    </row>
    <row r="30925" spans="1:13" x14ac:dyDescent="0.3">
      <c r="A30925"/>
      <c r="B30925"/>
      <c r="C30925" s="29"/>
      <c r="D30925"/>
      <c r="E30925" s="44"/>
      <c r="F30925" s="29"/>
      <c r="G30925" s="45"/>
      <c r="L30925"/>
      <c r="M30925" s="46"/>
    </row>
    <row r="30926" spans="1:13" x14ac:dyDescent="0.3">
      <c r="A30926"/>
      <c r="B30926"/>
      <c r="C30926" s="29"/>
      <c r="D30926"/>
      <c r="E30926" s="44"/>
      <c r="F30926" s="29"/>
      <c r="G30926" s="45"/>
      <c r="L30926"/>
      <c r="M30926" s="46"/>
    </row>
    <row r="30927" spans="1:13" x14ac:dyDescent="0.3">
      <c r="A30927"/>
      <c r="B30927"/>
      <c r="C30927" s="29"/>
      <c r="D30927"/>
      <c r="E30927" s="44"/>
      <c r="F30927" s="29"/>
      <c r="G30927" s="45"/>
      <c r="L30927"/>
      <c r="M30927" s="46"/>
    </row>
    <row r="30928" spans="1:13" x14ac:dyDescent="0.3">
      <c r="A30928"/>
      <c r="B30928"/>
      <c r="C30928" s="29"/>
      <c r="D30928"/>
      <c r="E30928" s="44"/>
      <c r="F30928" s="29"/>
      <c r="G30928" s="45"/>
      <c r="L30928"/>
      <c r="M30928" s="46"/>
    </row>
    <row r="30929" spans="1:13" x14ac:dyDescent="0.3">
      <c r="A30929"/>
      <c r="B30929"/>
      <c r="C30929" s="29"/>
      <c r="D30929"/>
      <c r="E30929" s="44"/>
      <c r="F30929" s="29"/>
      <c r="G30929" s="45"/>
      <c r="L30929"/>
      <c r="M30929" s="46"/>
    </row>
    <row r="30930" spans="1:13" x14ac:dyDescent="0.3">
      <c r="A30930"/>
      <c r="B30930"/>
      <c r="C30930" s="29"/>
      <c r="D30930"/>
      <c r="E30930" s="44"/>
      <c r="F30930" s="29"/>
      <c r="G30930" s="45"/>
      <c r="L30930"/>
      <c r="M30930" s="46"/>
    </row>
    <row r="30931" spans="1:13" x14ac:dyDescent="0.3">
      <c r="A30931"/>
      <c r="B30931"/>
      <c r="C30931" s="29"/>
      <c r="D30931"/>
      <c r="E30931" s="44"/>
      <c r="F30931" s="29"/>
      <c r="G30931" s="45"/>
      <c r="L30931"/>
      <c r="M30931" s="46"/>
    </row>
    <row r="30932" spans="1:13" x14ac:dyDescent="0.3">
      <c r="A30932"/>
      <c r="B30932"/>
      <c r="C30932" s="29"/>
      <c r="D30932"/>
      <c r="E30932" s="44"/>
      <c r="F30932" s="29"/>
      <c r="G30932" s="45"/>
      <c r="L30932"/>
      <c r="M30932" s="46"/>
    </row>
    <row r="30933" spans="1:13" x14ac:dyDescent="0.3">
      <c r="A30933"/>
      <c r="B30933"/>
      <c r="C30933" s="29"/>
      <c r="D30933"/>
      <c r="E30933" s="44"/>
      <c r="F30933" s="29"/>
      <c r="G30933" s="45"/>
      <c r="L30933"/>
      <c r="M30933" s="46"/>
    </row>
    <row r="30934" spans="1:13" x14ac:dyDescent="0.3">
      <c r="A30934"/>
      <c r="B30934"/>
      <c r="C30934" s="29"/>
      <c r="D30934"/>
      <c r="E30934" s="44"/>
      <c r="F30934" s="29"/>
      <c r="G30934" s="45"/>
      <c r="L30934"/>
      <c r="M30934" s="46"/>
    </row>
    <row r="30935" spans="1:13" x14ac:dyDescent="0.3">
      <c r="A30935"/>
      <c r="B30935"/>
      <c r="C30935" s="29"/>
      <c r="D30935"/>
      <c r="E30935" s="44"/>
      <c r="F30935" s="29"/>
      <c r="G30935" s="45"/>
      <c r="L30935"/>
      <c r="M30935" s="46"/>
    </row>
    <row r="30936" spans="1:13" x14ac:dyDescent="0.3">
      <c r="A30936"/>
      <c r="B30936"/>
      <c r="C30936" s="29"/>
      <c r="D30936"/>
      <c r="E30936" s="44"/>
      <c r="F30936" s="29"/>
      <c r="G30936" s="45"/>
      <c r="L30936"/>
      <c r="M30936" s="46"/>
    </row>
    <row r="30937" spans="1:13" x14ac:dyDescent="0.3">
      <c r="A30937"/>
      <c r="B30937"/>
      <c r="C30937" s="29"/>
      <c r="D30937"/>
      <c r="E30937" s="44"/>
      <c r="F30937" s="29"/>
      <c r="G30937" s="45"/>
      <c r="L30937"/>
      <c r="M30937" s="46"/>
    </row>
    <row r="30938" spans="1:13" x14ac:dyDescent="0.3">
      <c r="A30938"/>
      <c r="B30938"/>
      <c r="C30938" s="29"/>
      <c r="D30938"/>
      <c r="E30938" s="44"/>
      <c r="F30938" s="29"/>
      <c r="G30938" s="45"/>
      <c r="L30938"/>
      <c r="M30938" s="46"/>
    </row>
    <row r="30939" spans="1:13" x14ac:dyDescent="0.3">
      <c r="A30939"/>
      <c r="B30939"/>
      <c r="C30939" s="29"/>
      <c r="D30939"/>
      <c r="E30939" s="44"/>
      <c r="F30939" s="29"/>
      <c r="G30939" s="45"/>
      <c r="L30939"/>
      <c r="M30939" s="46"/>
    </row>
    <row r="30940" spans="1:13" x14ac:dyDescent="0.3">
      <c r="A30940"/>
      <c r="B30940"/>
      <c r="C30940" s="29"/>
      <c r="D30940"/>
      <c r="E30940" s="44"/>
      <c r="F30940" s="29"/>
      <c r="G30940" s="45"/>
      <c r="L30940"/>
      <c r="M30940" s="46"/>
    </row>
    <row r="30941" spans="1:13" x14ac:dyDescent="0.3">
      <c r="A30941"/>
      <c r="B30941"/>
      <c r="C30941" s="29"/>
      <c r="D30941"/>
      <c r="E30941" s="44"/>
      <c r="F30941" s="29"/>
      <c r="G30941" s="45"/>
      <c r="L30941"/>
      <c r="M30941" s="46"/>
    </row>
    <row r="30942" spans="1:13" x14ac:dyDescent="0.3">
      <c r="A30942"/>
      <c r="B30942"/>
      <c r="C30942" s="29"/>
      <c r="D30942"/>
      <c r="E30942" s="44"/>
      <c r="F30942" s="29"/>
      <c r="G30942" s="45"/>
      <c r="L30942"/>
      <c r="M30942" s="46"/>
    </row>
    <row r="30943" spans="1:13" x14ac:dyDescent="0.3">
      <c r="A30943"/>
      <c r="B30943"/>
      <c r="C30943" s="29"/>
      <c r="D30943"/>
      <c r="E30943" s="44"/>
      <c r="F30943" s="29"/>
      <c r="G30943" s="45"/>
      <c r="L30943"/>
      <c r="M30943" s="46"/>
    </row>
    <row r="30944" spans="1:13" x14ac:dyDescent="0.3">
      <c r="A30944"/>
      <c r="B30944"/>
      <c r="C30944" s="29"/>
      <c r="D30944"/>
      <c r="E30944" s="44"/>
      <c r="F30944" s="29"/>
      <c r="G30944" s="45"/>
      <c r="L30944"/>
      <c r="M30944" s="46"/>
    </row>
    <row r="30945" spans="1:13" x14ac:dyDescent="0.3">
      <c r="A30945"/>
      <c r="B30945"/>
      <c r="C30945" s="29"/>
      <c r="D30945"/>
      <c r="E30945" s="44"/>
      <c r="F30945" s="29"/>
      <c r="G30945" s="45"/>
      <c r="L30945"/>
      <c r="M30945" s="46"/>
    </row>
    <row r="30946" spans="1:13" x14ac:dyDescent="0.3">
      <c r="A30946"/>
      <c r="B30946"/>
      <c r="C30946" s="29"/>
      <c r="D30946"/>
      <c r="E30946" s="44"/>
      <c r="F30946" s="29"/>
      <c r="G30946" s="45"/>
      <c r="L30946"/>
      <c r="M30946" s="46"/>
    </row>
    <row r="30947" spans="1:13" x14ac:dyDescent="0.3">
      <c r="A30947"/>
      <c r="B30947"/>
      <c r="C30947" s="29"/>
      <c r="D30947"/>
      <c r="E30947" s="44"/>
      <c r="F30947" s="29"/>
      <c r="G30947" s="45"/>
      <c r="L30947"/>
      <c r="M30947" s="46"/>
    </row>
    <row r="30948" spans="1:13" x14ac:dyDescent="0.3">
      <c r="A30948"/>
      <c r="B30948"/>
      <c r="C30948" s="29"/>
      <c r="D30948"/>
      <c r="E30948" s="44"/>
      <c r="F30948" s="29"/>
      <c r="G30948" s="45"/>
      <c r="L30948"/>
      <c r="M30948" s="46"/>
    </row>
    <row r="30949" spans="1:13" x14ac:dyDescent="0.3">
      <c r="A30949"/>
      <c r="B30949"/>
      <c r="C30949" s="29"/>
      <c r="D30949"/>
      <c r="E30949" s="44"/>
      <c r="F30949" s="29"/>
      <c r="G30949" s="45"/>
      <c r="L30949"/>
      <c r="M30949" s="46"/>
    </row>
    <row r="30950" spans="1:13" x14ac:dyDescent="0.3">
      <c r="A30950"/>
      <c r="B30950"/>
      <c r="C30950" s="29"/>
      <c r="D30950"/>
      <c r="E30950" s="44"/>
      <c r="F30950" s="29"/>
      <c r="G30950" s="45"/>
      <c r="L30950"/>
      <c r="M30950" s="46"/>
    </row>
    <row r="30951" spans="1:13" x14ac:dyDescent="0.3">
      <c r="A30951"/>
      <c r="B30951"/>
      <c r="C30951" s="29"/>
      <c r="D30951"/>
      <c r="E30951" s="44"/>
      <c r="F30951" s="29"/>
      <c r="G30951" s="45"/>
      <c r="L30951"/>
      <c r="M30951" s="46"/>
    </row>
    <row r="30952" spans="1:13" x14ac:dyDescent="0.3">
      <c r="A30952"/>
      <c r="B30952"/>
      <c r="C30952" s="29"/>
      <c r="D30952"/>
      <c r="E30952" s="44"/>
      <c r="F30952" s="29"/>
      <c r="G30952" s="45"/>
      <c r="L30952"/>
      <c r="M30952" s="46"/>
    </row>
    <row r="30953" spans="1:13" x14ac:dyDescent="0.3">
      <c r="A30953"/>
      <c r="B30953"/>
      <c r="C30953" s="29"/>
      <c r="D30953"/>
      <c r="E30953" s="44"/>
      <c r="F30953" s="29"/>
      <c r="G30953" s="45"/>
      <c r="L30953"/>
      <c r="M30953" s="46"/>
    </row>
    <row r="30954" spans="1:13" x14ac:dyDescent="0.3">
      <c r="A30954"/>
      <c r="B30954"/>
      <c r="C30954" s="29"/>
      <c r="D30954"/>
      <c r="E30954" s="44"/>
      <c r="F30954" s="29"/>
      <c r="G30954" s="45"/>
      <c r="L30954"/>
      <c r="M30954" s="46"/>
    </row>
    <row r="30955" spans="1:13" x14ac:dyDescent="0.3">
      <c r="A30955"/>
      <c r="B30955"/>
      <c r="C30955" s="29"/>
      <c r="D30955"/>
      <c r="E30955" s="44"/>
      <c r="F30955" s="29"/>
      <c r="G30955" s="45"/>
      <c r="L30955"/>
      <c r="M30955" s="46"/>
    </row>
    <row r="30956" spans="1:13" x14ac:dyDescent="0.3">
      <c r="A30956"/>
      <c r="B30956"/>
      <c r="C30956" s="29"/>
      <c r="D30956"/>
      <c r="E30956" s="44"/>
      <c r="F30956" s="29"/>
      <c r="G30956" s="45"/>
      <c r="L30956"/>
      <c r="M30956" s="46"/>
    </row>
    <row r="30957" spans="1:13" x14ac:dyDescent="0.3">
      <c r="A30957"/>
      <c r="B30957"/>
      <c r="C30957" s="29"/>
      <c r="D30957"/>
      <c r="E30957" s="44"/>
      <c r="F30957" s="29"/>
      <c r="G30957" s="45"/>
      <c r="L30957"/>
      <c r="M30957" s="46"/>
    </row>
    <row r="30958" spans="1:13" x14ac:dyDescent="0.3">
      <c r="A30958"/>
      <c r="B30958"/>
      <c r="C30958" s="29"/>
      <c r="D30958"/>
      <c r="E30958" s="44"/>
      <c r="F30958" s="29"/>
      <c r="G30958" s="45"/>
      <c r="L30958"/>
      <c r="M30958" s="46"/>
    </row>
    <row r="30959" spans="1:13" x14ac:dyDescent="0.3">
      <c r="A30959"/>
      <c r="B30959"/>
      <c r="C30959" s="29"/>
      <c r="D30959"/>
      <c r="E30959" s="44"/>
      <c r="F30959" s="29"/>
      <c r="G30959" s="45"/>
      <c r="L30959"/>
      <c r="M30959" s="46"/>
    </row>
    <row r="30960" spans="1:13" x14ac:dyDescent="0.3">
      <c r="A30960"/>
      <c r="B30960"/>
      <c r="C30960" s="29"/>
      <c r="D30960"/>
      <c r="E30960" s="44"/>
      <c r="F30960" s="29"/>
      <c r="G30960" s="45"/>
      <c r="L30960"/>
      <c r="M30960" s="46"/>
    </row>
    <row r="30961" spans="1:13" x14ac:dyDescent="0.3">
      <c r="A30961"/>
      <c r="B30961"/>
      <c r="C30961" s="29"/>
      <c r="D30961"/>
      <c r="E30961" s="44"/>
      <c r="F30961" s="29"/>
      <c r="G30961" s="45"/>
      <c r="L30961"/>
      <c r="M30961" s="46"/>
    </row>
    <row r="30962" spans="1:13" x14ac:dyDescent="0.3">
      <c r="A30962"/>
      <c r="B30962"/>
      <c r="C30962" s="29"/>
      <c r="D30962"/>
      <c r="E30962" s="44"/>
      <c r="F30962" s="29"/>
      <c r="G30962" s="45"/>
      <c r="L30962"/>
      <c r="M30962" s="46"/>
    </row>
    <row r="30963" spans="1:13" x14ac:dyDescent="0.3">
      <c r="A30963"/>
      <c r="B30963"/>
      <c r="C30963" s="29"/>
      <c r="D30963"/>
      <c r="E30963" s="44"/>
      <c r="F30963" s="29"/>
      <c r="G30963" s="45"/>
      <c r="L30963"/>
      <c r="M30963" s="46"/>
    </row>
    <row r="30964" spans="1:13" x14ac:dyDescent="0.3">
      <c r="A30964"/>
      <c r="B30964"/>
      <c r="C30964" s="29"/>
      <c r="D30964"/>
      <c r="E30964" s="44"/>
      <c r="F30964" s="29"/>
      <c r="G30964" s="45"/>
      <c r="L30964"/>
      <c r="M30964" s="46"/>
    </row>
    <row r="30965" spans="1:13" x14ac:dyDescent="0.3">
      <c r="A30965"/>
      <c r="B30965"/>
      <c r="C30965" s="29"/>
      <c r="D30965"/>
      <c r="E30965" s="44"/>
      <c r="F30965" s="29"/>
      <c r="G30965" s="45"/>
      <c r="L30965"/>
      <c r="M30965" s="46"/>
    </row>
    <row r="30966" spans="1:13" x14ac:dyDescent="0.3">
      <c r="A30966"/>
      <c r="B30966"/>
      <c r="C30966" s="29"/>
      <c r="D30966"/>
      <c r="E30966" s="44"/>
      <c r="F30966" s="29"/>
      <c r="G30966" s="45"/>
      <c r="L30966"/>
      <c r="M30966" s="46"/>
    </row>
    <row r="30967" spans="1:13" x14ac:dyDescent="0.3">
      <c r="A30967"/>
      <c r="B30967"/>
      <c r="C30967" s="29"/>
      <c r="D30967"/>
      <c r="E30967" s="44"/>
      <c r="F30967" s="29"/>
      <c r="G30967" s="45"/>
      <c r="L30967"/>
      <c r="M30967" s="46"/>
    </row>
    <row r="30968" spans="1:13" x14ac:dyDescent="0.3">
      <c r="A30968"/>
      <c r="B30968"/>
      <c r="C30968" s="29"/>
      <c r="D30968"/>
      <c r="E30968" s="44"/>
      <c r="F30968" s="29"/>
      <c r="G30968" s="45"/>
      <c r="L30968"/>
      <c r="M30968" s="46"/>
    </row>
    <row r="30969" spans="1:13" x14ac:dyDescent="0.3">
      <c r="A30969"/>
      <c r="B30969"/>
      <c r="C30969" s="29"/>
      <c r="D30969"/>
      <c r="E30969" s="44"/>
      <c r="F30969" s="29"/>
      <c r="G30969" s="45"/>
      <c r="L30969"/>
      <c r="M30969" s="46"/>
    </row>
    <row r="30970" spans="1:13" x14ac:dyDescent="0.3">
      <c r="A30970"/>
      <c r="B30970"/>
      <c r="C30970" s="29"/>
      <c r="D30970"/>
      <c r="E30970" s="44"/>
      <c r="F30970" s="29"/>
      <c r="G30970" s="45"/>
      <c r="L30970"/>
      <c r="M30970" s="46"/>
    </row>
    <row r="30971" spans="1:13" x14ac:dyDescent="0.3">
      <c r="A30971"/>
      <c r="B30971"/>
      <c r="C30971" s="29"/>
      <c r="D30971"/>
      <c r="E30971" s="44"/>
      <c r="F30971" s="29"/>
      <c r="G30971" s="45"/>
      <c r="L30971"/>
      <c r="M30971" s="46"/>
    </row>
    <row r="30972" spans="1:13" x14ac:dyDescent="0.3">
      <c r="A30972"/>
      <c r="B30972"/>
      <c r="C30972" s="29"/>
      <c r="D30972"/>
      <c r="E30972" s="44"/>
      <c r="F30972" s="29"/>
      <c r="G30972" s="45"/>
      <c r="L30972"/>
      <c r="M30972" s="46"/>
    </row>
    <row r="30973" spans="1:13" x14ac:dyDescent="0.3">
      <c r="A30973"/>
      <c r="B30973"/>
      <c r="C30973" s="29"/>
      <c r="D30973"/>
      <c r="E30973" s="44"/>
      <c r="F30973" s="29"/>
      <c r="G30973" s="45"/>
      <c r="L30973"/>
      <c r="M30973" s="46"/>
    </row>
    <row r="30974" spans="1:13" x14ac:dyDescent="0.3">
      <c r="A30974"/>
      <c r="B30974"/>
      <c r="C30974" s="29"/>
      <c r="D30974"/>
      <c r="E30974" s="44"/>
      <c r="F30974" s="29"/>
      <c r="G30974" s="45"/>
      <c r="L30974"/>
      <c r="M30974" s="46"/>
    </row>
    <row r="30975" spans="1:13" x14ac:dyDescent="0.3">
      <c r="A30975"/>
      <c r="B30975"/>
      <c r="C30975" s="29"/>
      <c r="D30975"/>
      <c r="E30975" s="44"/>
      <c r="F30975" s="29"/>
      <c r="G30975" s="45"/>
      <c r="L30975"/>
      <c r="M30975" s="46"/>
    </row>
    <row r="30976" spans="1:13" x14ac:dyDescent="0.3">
      <c r="A30976"/>
      <c r="B30976"/>
      <c r="C30976" s="29"/>
      <c r="D30976"/>
      <c r="E30976" s="44"/>
      <c r="F30976" s="29"/>
      <c r="G30976" s="45"/>
      <c r="L30976"/>
      <c r="M30976" s="46"/>
    </row>
    <row r="30977" spans="1:13" x14ac:dyDescent="0.3">
      <c r="A30977"/>
      <c r="B30977"/>
      <c r="C30977" s="29"/>
      <c r="D30977"/>
      <c r="E30977" s="44"/>
      <c r="F30977" s="29"/>
      <c r="G30977" s="45"/>
      <c r="L30977"/>
      <c r="M30977" s="46"/>
    </row>
    <row r="30978" spans="1:13" x14ac:dyDescent="0.3">
      <c r="A30978"/>
      <c r="B30978"/>
      <c r="C30978" s="29"/>
      <c r="D30978"/>
      <c r="E30978" s="44"/>
      <c r="F30978" s="29"/>
      <c r="G30978" s="45"/>
      <c r="L30978"/>
      <c r="M30978" s="46"/>
    </row>
    <row r="30979" spans="1:13" x14ac:dyDescent="0.3">
      <c r="A30979"/>
      <c r="B30979"/>
      <c r="C30979" s="29"/>
      <c r="D30979"/>
      <c r="E30979" s="44"/>
      <c r="F30979" s="29"/>
      <c r="G30979" s="45"/>
      <c r="L30979"/>
      <c r="M30979" s="46"/>
    </row>
    <row r="30980" spans="1:13" x14ac:dyDescent="0.3">
      <c r="A30980"/>
      <c r="B30980"/>
      <c r="C30980" s="29"/>
      <c r="D30980"/>
      <c r="E30980" s="44"/>
      <c r="F30980" s="29"/>
      <c r="G30980" s="45"/>
      <c r="L30980"/>
      <c r="M30980" s="46"/>
    </row>
    <row r="30981" spans="1:13" x14ac:dyDescent="0.3">
      <c r="A30981"/>
      <c r="B30981"/>
      <c r="C30981" s="29"/>
      <c r="D30981"/>
      <c r="E30981" s="44"/>
      <c r="F30981" s="29"/>
      <c r="G30981" s="45"/>
      <c r="L30981"/>
      <c r="M30981" s="46"/>
    </row>
    <row r="30982" spans="1:13" x14ac:dyDescent="0.3">
      <c r="A30982"/>
      <c r="B30982"/>
      <c r="C30982" s="29"/>
      <c r="D30982"/>
      <c r="E30982" s="44"/>
      <c r="F30982" s="29"/>
      <c r="G30982" s="45"/>
      <c r="L30982"/>
      <c r="M30982" s="46"/>
    </row>
    <row r="30983" spans="1:13" x14ac:dyDescent="0.3">
      <c r="A30983"/>
      <c r="B30983"/>
      <c r="C30983" s="29"/>
      <c r="D30983"/>
      <c r="E30983" s="44"/>
      <c r="F30983" s="29"/>
      <c r="G30983" s="45"/>
      <c r="L30983"/>
      <c r="M30983" s="46"/>
    </row>
    <row r="30984" spans="1:13" x14ac:dyDescent="0.3">
      <c r="A30984"/>
      <c r="B30984"/>
      <c r="C30984" s="29"/>
      <c r="D30984"/>
      <c r="E30984" s="44"/>
      <c r="F30984" s="29"/>
      <c r="G30984" s="45"/>
      <c r="L30984"/>
      <c r="M30984" s="46"/>
    </row>
    <row r="30985" spans="1:13" x14ac:dyDescent="0.3">
      <c r="A30985"/>
      <c r="B30985"/>
      <c r="C30985" s="29"/>
      <c r="D30985"/>
      <c r="E30985" s="44"/>
      <c r="F30985" s="29"/>
      <c r="G30985" s="45"/>
      <c r="L30985"/>
      <c r="M30985" s="46"/>
    </row>
    <row r="30986" spans="1:13" x14ac:dyDescent="0.3">
      <c r="A30986"/>
      <c r="B30986"/>
      <c r="C30986" s="29"/>
      <c r="D30986"/>
      <c r="E30986" s="44"/>
      <c r="F30986" s="29"/>
      <c r="G30986" s="45"/>
      <c r="L30986"/>
      <c r="M30986" s="46"/>
    </row>
    <row r="30987" spans="1:13" x14ac:dyDescent="0.3">
      <c r="A30987"/>
      <c r="B30987"/>
      <c r="C30987" s="29"/>
      <c r="D30987"/>
      <c r="E30987" s="44"/>
      <c r="F30987" s="29"/>
      <c r="G30987" s="45"/>
      <c r="L30987"/>
      <c r="M30987" s="46"/>
    </row>
    <row r="30988" spans="1:13" x14ac:dyDescent="0.3">
      <c r="A30988"/>
      <c r="B30988"/>
      <c r="C30988" s="29"/>
      <c r="D30988"/>
      <c r="E30988" s="44"/>
      <c r="F30988" s="29"/>
      <c r="G30988" s="45"/>
      <c r="L30988"/>
      <c r="M30988" s="46"/>
    </row>
    <row r="30989" spans="1:13" x14ac:dyDescent="0.3">
      <c r="A30989"/>
      <c r="B30989"/>
      <c r="C30989" s="29"/>
      <c r="D30989"/>
      <c r="E30989" s="44"/>
      <c r="F30989" s="29"/>
      <c r="G30989" s="45"/>
      <c r="L30989"/>
      <c r="M30989" s="46"/>
    </row>
    <row r="30990" spans="1:13" x14ac:dyDescent="0.3">
      <c r="A30990"/>
      <c r="B30990"/>
      <c r="C30990" s="29"/>
      <c r="D30990"/>
      <c r="E30990" s="44"/>
      <c r="F30990" s="29"/>
      <c r="G30990" s="45"/>
      <c r="L30990"/>
      <c r="M30990" s="46"/>
    </row>
    <row r="30991" spans="1:13" x14ac:dyDescent="0.3">
      <c r="A30991"/>
      <c r="B30991"/>
      <c r="C30991" s="29"/>
      <c r="D30991"/>
      <c r="E30991" s="44"/>
      <c r="F30991" s="29"/>
      <c r="G30991" s="45"/>
      <c r="L30991"/>
      <c r="M30991" s="46"/>
    </row>
    <row r="30992" spans="1:13" x14ac:dyDescent="0.3">
      <c r="A30992"/>
      <c r="B30992"/>
      <c r="C30992" s="29"/>
      <c r="D30992"/>
      <c r="E30992" s="44"/>
      <c r="F30992" s="29"/>
      <c r="G30992" s="45"/>
      <c r="L30992"/>
      <c r="M30992" s="46"/>
    </row>
    <row r="30993" spans="1:13" x14ac:dyDescent="0.3">
      <c r="A30993"/>
      <c r="B30993"/>
      <c r="C30993" s="29"/>
      <c r="D30993"/>
      <c r="E30993" s="44"/>
      <c r="F30993" s="29"/>
      <c r="G30993" s="45"/>
      <c r="L30993"/>
      <c r="M30993" s="46"/>
    </row>
    <row r="30994" spans="1:13" x14ac:dyDescent="0.3">
      <c r="A30994"/>
      <c r="B30994"/>
      <c r="C30994" s="29"/>
      <c r="D30994"/>
      <c r="E30994" s="44"/>
      <c r="F30994" s="29"/>
      <c r="G30994" s="45"/>
      <c r="L30994"/>
      <c r="M30994" s="46"/>
    </row>
    <row r="30995" spans="1:13" x14ac:dyDescent="0.3">
      <c r="A30995"/>
      <c r="B30995"/>
      <c r="C30995" s="29"/>
      <c r="D30995"/>
      <c r="E30995" s="44"/>
      <c r="F30995" s="29"/>
      <c r="G30995" s="45"/>
      <c r="L30995"/>
      <c r="M30995" s="46"/>
    </row>
    <row r="30996" spans="1:13" x14ac:dyDescent="0.3">
      <c r="A30996"/>
      <c r="B30996"/>
      <c r="C30996" s="29"/>
      <c r="D30996"/>
      <c r="E30996" s="44"/>
      <c r="F30996" s="29"/>
      <c r="G30996" s="45"/>
      <c r="L30996"/>
      <c r="M30996" s="46"/>
    </row>
    <row r="30997" spans="1:13" x14ac:dyDescent="0.3">
      <c r="A30997"/>
      <c r="B30997"/>
      <c r="C30997" s="29"/>
      <c r="D30997"/>
      <c r="E30997" s="44"/>
      <c r="F30997" s="29"/>
      <c r="G30997" s="45"/>
      <c r="L30997"/>
      <c r="M30997" s="46"/>
    </row>
    <row r="30998" spans="1:13" x14ac:dyDescent="0.3">
      <c r="A30998"/>
      <c r="B30998"/>
      <c r="C30998" s="29"/>
      <c r="D30998"/>
      <c r="E30998" s="44"/>
      <c r="F30998" s="29"/>
      <c r="G30998" s="45"/>
      <c r="L30998"/>
      <c r="M30998" s="46"/>
    </row>
    <row r="30999" spans="1:13" x14ac:dyDescent="0.3">
      <c r="A30999"/>
      <c r="B30999"/>
      <c r="C30999" s="29"/>
      <c r="D30999"/>
      <c r="E30999" s="44"/>
      <c r="F30999" s="29"/>
      <c r="G30999" s="45"/>
      <c r="L30999"/>
      <c r="M30999" s="46"/>
    </row>
    <row r="31000" spans="1:13" x14ac:dyDescent="0.3">
      <c r="A31000"/>
      <c r="B31000"/>
      <c r="C31000" s="29"/>
      <c r="D31000"/>
      <c r="E31000" s="44"/>
      <c r="F31000" s="29"/>
      <c r="G31000" s="45"/>
      <c r="L31000"/>
      <c r="M31000" s="46"/>
    </row>
    <row r="31001" spans="1:13" x14ac:dyDescent="0.3">
      <c r="A31001"/>
      <c r="B31001"/>
      <c r="C31001" s="29"/>
      <c r="D31001"/>
      <c r="E31001" s="44"/>
      <c r="F31001" s="29"/>
      <c r="G31001" s="45"/>
      <c r="L31001"/>
      <c r="M31001" s="46"/>
    </row>
    <row r="31002" spans="1:13" x14ac:dyDescent="0.3">
      <c r="A31002"/>
      <c r="B31002"/>
      <c r="C31002" s="29"/>
      <c r="D31002"/>
      <c r="E31002" s="44"/>
      <c r="F31002" s="29"/>
      <c r="G31002" s="45"/>
      <c r="L31002"/>
      <c r="M31002" s="46"/>
    </row>
    <row r="31003" spans="1:13" x14ac:dyDescent="0.3">
      <c r="A31003"/>
      <c r="B31003"/>
      <c r="C31003" s="29"/>
      <c r="D31003"/>
      <c r="E31003" s="44"/>
      <c r="F31003" s="29"/>
      <c r="G31003" s="45"/>
      <c r="L31003"/>
      <c r="M31003" s="46"/>
    </row>
    <row r="31004" spans="1:13" x14ac:dyDescent="0.3">
      <c r="A31004"/>
      <c r="B31004"/>
      <c r="C31004" s="29"/>
      <c r="D31004"/>
      <c r="E31004" s="44"/>
      <c r="F31004" s="29"/>
      <c r="G31004" s="45"/>
      <c r="L31004"/>
      <c r="M31004" s="46"/>
    </row>
    <row r="31005" spans="1:13" x14ac:dyDescent="0.3">
      <c r="A31005"/>
      <c r="B31005"/>
      <c r="C31005" s="29"/>
      <c r="D31005"/>
      <c r="E31005" s="44"/>
      <c r="F31005" s="29"/>
      <c r="G31005" s="45"/>
      <c r="L31005"/>
      <c r="M31005" s="46"/>
    </row>
    <row r="31006" spans="1:13" x14ac:dyDescent="0.3">
      <c r="A31006"/>
      <c r="B31006"/>
      <c r="C31006" s="29"/>
      <c r="D31006"/>
      <c r="E31006" s="44"/>
      <c r="F31006" s="29"/>
      <c r="G31006" s="45"/>
      <c r="L31006"/>
      <c r="M31006" s="46"/>
    </row>
    <row r="31007" spans="1:13" x14ac:dyDescent="0.3">
      <c r="A31007"/>
      <c r="B31007"/>
      <c r="C31007" s="29"/>
      <c r="D31007"/>
      <c r="E31007" s="44"/>
      <c r="F31007" s="29"/>
      <c r="G31007" s="45"/>
      <c r="L31007"/>
      <c r="M31007" s="46"/>
    </row>
    <row r="31008" spans="1:13" x14ac:dyDescent="0.3">
      <c r="A31008"/>
      <c r="B31008"/>
      <c r="C31008" s="29"/>
      <c r="D31008"/>
      <c r="E31008" s="44"/>
      <c r="F31008" s="29"/>
      <c r="G31008" s="45"/>
      <c r="L31008"/>
      <c r="M31008" s="46"/>
    </row>
    <row r="31009" spans="1:13" x14ac:dyDescent="0.3">
      <c r="A31009"/>
      <c r="B31009"/>
      <c r="C31009" s="29"/>
      <c r="D31009"/>
      <c r="E31009" s="44"/>
      <c r="F31009" s="29"/>
      <c r="G31009" s="45"/>
      <c r="L31009"/>
      <c r="M31009" s="46"/>
    </row>
    <row r="31010" spans="1:13" x14ac:dyDescent="0.3">
      <c r="A31010"/>
      <c r="B31010"/>
      <c r="C31010" s="29"/>
      <c r="D31010"/>
      <c r="E31010" s="44"/>
      <c r="F31010" s="29"/>
      <c r="G31010" s="45"/>
      <c r="L31010"/>
      <c r="M31010" s="46"/>
    </row>
    <row r="31011" spans="1:13" x14ac:dyDescent="0.3">
      <c r="A31011"/>
      <c r="B31011"/>
      <c r="C31011" s="29"/>
      <c r="D31011"/>
      <c r="E31011" s="44"/>
      <c r="F31011" s="29"/>
      <c r="G31011" s="45"/>
      <c r="L31011"/>
      <c r="M31011" s="46"/>
    </row>
    <row r="31012" spans="1:13" x14ac:dyDescent="0.3">
      <c r="A31012"/>
      <c r="B31012"/>
      <c r="C31012" s="29"/>
      <c r="D31012"/>
      <c r="E31012" s="44"/>
      <c r="F31012" s="29"/>
      <c r="G31012" s="45"/>
      <c r="L31012"/>
      <c r="M31012" s="46"/>
    </row>
    <row r="31013" spans="1:13" x14ac:dyDescent="0.3">
      <c r="A31013"/>
      <c r="B31013"/>
      <c r="C31013" s="29"/>
      <c r="D31013"/>
      <c r="E31013" s="44"/>
      <c r="F31013" s="29"/>
      <c r="G31013" s="45"/>
      <c r="L31013"/>
      <c r="M31013" s="46"/>
    </row>
    <row r="31014" spans="1:13" x14ac:dyDescent="0.3">
      <c r="A31014"/>
      <c r="B31014"/>
      <c r="C31014" s="29"/>
      <c r="D31014"/>
      <c r="E31014" s="44"/>
      <c r="F31014" s="29"/>
      <c r="G31014" s="45"/>
      <c r="L31014"/>
      <c r="M31014" s="46"/>
    </row>
    <row r="31015" spans="1:13" x14ac:dyDescent="0.3">
      <c r="A31015"/>
      <c r="B31015"/>
      <c r="C31015" s="29"/>
      <c r="D31015"/>
      <c r="E31015" s="44"/>
      <c r="F31015" s="29"/>
      <c r="G31015" s="45"/>
      <c r="L31015"/>
      <c r="M31015" s="46"/>
    </row>
    <row r="31016" spans="1:13" x14ac:dyDescent="0.3">
      <c r="A31016"/>
      <c r="B31016"/>
      <c r="C31016" s="29"/>
      <c r="D31016"/>
      <c r="E31016" s="44"/>
      <c r="F31016" s="29"/>
      <c r="G31016" s="45"/>
      <c r="L31016"/>
      <c r="M31016" s="46"/>
    </row>
    <row r="31017" spans="1:13" x14ac:dyDescent="0.3">
      <c r="A31017"/>
      <c r="B31017"/>
      <c r="C31017" s="29"/>
      <c r="D31017"/>
      <c r="E31017" s="44"/>
      <c r="F31017" s="29"/>
      <c r="G31017" s="45"/>
      <c r="L31017"/>
      <c r="M31017" s="46"/>
    </row>
    <row r="31018" spans="1:13" x14ac:dyDescent="0.3">
      <c r="A31018"/>
      <c r="B31018"/>
      <c r="C31018" s="29"/>
      <c r="D31018"/>
      <c r="E31018" s="44"/>
      <c r="F31018" s="29"/>
      <c r="G31018" s="45"/>
      <c r="L31018"/>
      <c r="M31018" s="46"/>
    </row>
    <row r="31019" spans="1:13" x14ac:dyDescent="0.3">
      <c r="A31019"/>
      <c r="B31019"/>
      <c r="C31019" s="29"/>
      <c r="D31019"/>
      <c r="E31019" s="44"/>
      <c r="F31019" s="29"/>
      <c r="G31019" s="45"/>
      <c r="L31019"/>
      <c r="M31019" s="46"/>
    </row>
    <row r="31020" spans="1:13" x14ac:dyDescent="0.3">
      <c r="A31020"/>
      <c r="B31020"/>
      <c r="C31020" s="29"/>
      <c r="D31020"/>
      <c r="E31020" s="44"/>
      <c r="F31020" s="29"/>
      <c r="G31020" s="45"/>
      <c r="L31020"/>
      <c r="M31020" s="46"/>
    </row>
    <row r="31021" spans="1:13" x14ac:dyDescent="0.3">
      <c r="A31021"/>
      <c r="B31021"/>
      <c r="C31021" s="29"/>
      <c r="D31021"/>
      <c r="E31021" s="44"/>
      <c r="F31021" s="29"/>
      <c r="G31021" s="45"/>
      <c r="L31021"/>
      <c r="M31021" s="46"/>
    </row>
    <row r="31022" spans="1:13" x14ac:dyDescent="0.3">
      <c r="A31022"/>
      <c r="B31022"/>
      <c r="C31022" s="29"/>
      <c r="D31022"/>
      <c r="E31022" s="44"/>
      <c r="F31022" s="29"/>
      <c r="G31022" s="45"/>
      <c r="L31022"/>
      <c r="M31022" s="46"/>
    </row>
    <row r="31023" spans="1:13" x14ac:dyDescent="0.3">
      <c r="A31023"/>
      <c r="B31023"/>
      <c r="C31023" s="29"/>
      <c r="D31023"/>
      <c r="E31023" s="44"/>
      <c r="F31023" s="29"/>
      <c r="G31023" s="45"/>
      <c r="L31023"/>
      <c r="M31023" s="46"/>
    </row>
    <row r="31024" spans="1:13" x14ac:dyDescent="0.3">
      <c r="A31024"/>
      <c r="B31024"/>
      <c r="C31024" s="29"/>
      <c r="D31024"/>
      <c r="E31024" s="44"/>
      <c r="F31024" s="29"/>
      <c r="G31024" s="45"/>
      <c r="L31024"/>
      <c r="M31024" s="46"/>
    </row>
    <row r="31025" spans="1:13" x14ac:dyDescent="0.3">
      <c r="A31025"/>
      <c r="B31025"/>
      <c r="C31025" s="29"/>
      <c r="D31025"/>
      <c r="E31025" s="44"/>
      <c r="F31025" s="29"/>
      <c r="G31025" s="45"/>
      <c r="L31025"/>
      <c r="M31025" s="46"/>
    </row>
    <row r="31026" spans="1:13" x14ac:dyDescent="0.3">
      <c r="A31026"/>
      <c r="B31026"/>
      <c r="C31026" s="29"/>
      <c r="D31026"/>
      <c r="E31026" s="44"/>
      <c r="F31026" s="29"/>
      <c r="G31026" s="45"/>
      <c r="L31026"/>
      <c r="M31026" s="46"/>
    </row>
    <row r="31027" spans="1:13" x14ac:dyDescent="0.3">
      <c r="A31027"/>
      <c r="B31027"/>
      <c r="C31027" s="29"/>
      <c r="D31027"/>
      <c r="E31027" s="44"/>
      <c r="F31027" s="29"/>
      <c r="G31027" s="45"/>
      <c r="L31027"/>
      <c r="M31027" s="46"/>
    </row>
    <row r="31028" spans="1:13" x14ac:dyDescent="0.3">
      <c r="A31028"/>
      <c r="B31028"/>
      <c r="C31028" s="29"/>
      <c r="D31028"/>
      <c r="E31028" s="44"/>
      <c r="F31028" s="29"/>
      <c r="G31028" s="45"/>
      <c r="L31028"/>
      <c r="M31028" s="46"/>
    </row>
    <row r="31029" spans="1:13" x14ac:dyDescent="0.3">
      <c r="A31029"/>
      <c r="B31029"/>
      <c r="C31029" s="29"/>
      <c r="D31029"/>
      <c r="E31029" s="44"/>
      <c r="F31029" s="29"/>
      <c r="G31029" s="45"/>
      <c r="L31029"/>
      <c r="M31029" s="46"/>
    </row>
    <row r="31030" spans="1:13" x14ac:dyDescent="0.3">
      <c r="A31030"/>
      <c r="B31030"/>
      <c r="C31030" s="29"/>
      <c r="D31030"/>
      <c r="E31030" s="44"/>
      <c r="F31030" s="29"/>
      <c r="G31030" s="45"/>
      <c r="L31030"/>
      <c r="M31030" s="46"/>
    </row>
    <row r="31031" spans="1:13" x14ac:dyDescent="0.3">
      <c r="A31031"/>
      <c r="B31031"/>
      <c r="C31031" s="29"/>
      <c r="D31031"/>
      <c r="E31031" s="44"/>
      <c r="F31031" s="29"/>
      <c r="G31031" s="45"/>
      <c r="L31031"/>
      <c r="M31031" s="46"/>
    </row>
    <row r="31032" spans="1:13" x14ac:dyDescent="0.3">
      <c r="A31032"/>
      <c r="B31032"/>
      <c r="C31032" s="29"/>
      <c r="D31032"/>
      <c r="E31032" s="44"/>
      <c r="F31032" s="29"/>
      <c r="G31032" s="45"/>
      <c r="L31032"/>
      <c r="M31032" s="46"/>
    </row>
    <row r="31033" spans="1:13" x14ac:dyDescent="0.3">
      <c r="A31033"/>
      <c r="B31033"/>
      <c r="C31033" s="29"/>
      <c r="D31033"/>
      <c r="E31033" s="44"/>
      <c r="F31033" s="29"/>
      <c r="G31033" s="45"/>
      <c r="L31033"/>
      <c r="M31033" s="46"/>
    </row>
    <row r="31034" spans="1:13" x14ac:dyDescent="0.3">
      <c r="A31034"/>
      <c r="B31034"/>
      <c r="C31034" s="29"/>
      <c r="D31034"/>
      <c r="E31034" s="44"/>
      <c r="F31034" s="29"/>
      <c r="G31034" s="45"/>
      <c r="L31034"/>
      <c r="M31034" s="46"/>
    </row>
    <row r="31035" spans="1:13" x14ac:dyDescent="0.3">
      <c r="A31035"/>
      <c r="B31035"/>
      <c r="C31035" s="29"/>
      <c r="D31035"/>
      <c r="E31035" s="44"/>
      <c r="F31035" s="29"/>
      <c r="G31035" s="45"/>
      <c r="L31035"/>
      <c r="M31035" s="46"/>
    </row>
    <row r="31036" spans="1:13" x14ac:dyDescent="0.3">
      <c r="A31036"/>
      <c r="B31036"/>
      <c r="C31036" s="29"/>
      <c r="D31036"/>
      <c r="E31036" s="44"/>
      <c r="F31036" s="29"/>
      <c r="G31036" s="45"/>
      <c r="L31036"/>
      <c r="M31036" s="46"/>
    </row>
    <row r="31037" spans="1:13" x14ac:dyDescent="0.3">
      <c r="A31037"/>
      <c r="B31037"/>
      <c r="C31037" s="29"/>
      <c r="D31037"/>
      <c r="E31037" s="44"/>
      <c r="F31037" s="29"/>
      <c r="G31037" s="45"/>
      <c r="L31037"/>
      <c r="M31037" s="46"/>
    </row>
    <row r="31038" spans="1:13" x14ac:dyDescent="0.3">
      <c r="A31038"/>
      <c r="B31038"/>
      <c r="C31038" s="29"/>
      <c r="D31038"/>
      <c r="E31038" s="44"/>
      <c r="F31038" s="29"/>
      <c r="G31038" s="45"/>
      <c r="L31038"/>
      <c r="M31038" s="46"/>
    </row>
    <row r="31039" spans="1:13" x14ac:dyDescent="0.3">
      <c r="A31039"/>
      <c r="B31039"/>
      <c r="C31039" s="29"/>
      <c r="D31039"/>
      <c r="E31039" s="44"/>
      <c r="F31039" s="29"/>
      <c r="G31039" s="45"/>
      <c r="L31039"/>
      <c r="M31039" s="46"/>
    </row>
    <row r="31040" spans="1:13" x14ac:dyDescent="0.3">
      <c r="A31040"/>
      <c r="B31040"/>
      <c r="C31040" s="29"/>
      <c r="D31040"/>
      <c r="E31040" s="44"/>
      <c r="F31040" s="29"/>
      <c r="G31040" s="45"/>
      <c r="L31040"/>
      <c r="M31040" s="46"/>
    </row>
    <row r="31041" spans="1:13" x14ac:dyDescent="0.3">
      <c r="A31041"/>
      <c r="B31041"/>
      <c r="C31041" s="29"/>
      <c r="D31041"/>
      <c r="E31041" s="44"/>
      <c r="F31041" s="29"/>
      <c r="G31041" s="45"/>
      <c r="L31041"/>
      <c r="M31041" s="46"/>
    </row>
    <row r="31042" spans="1:13" x14ac:dyDescent="0.3">
      <c r="A31042"/>
      <c r="B31042"/>
      <c r="C31042" s="29"/>
      <c r="D31042"/>
      <c r="E31042" s="44"/>
      <c r="F31042" s="29"/>
      <c r="G31042" s="45"/>
      <c r="L31042"/>
      <c r="M31042" s="46"/>
    </row>
    <row r="31043" spans="1:13" x14ac:dyDescent="0.3">
      <c r="A31043"/>
      <c r="B31043"/>
      <c r="C31043" s="29"/>
      <c r="D31043"/>
      <c r="E31043" s="44"/>
      <c r="F31043" s="29"/>
      <c r="G31043" s="45"/>
      <c r="L31043"/>
      <c r="M31043" s="46"/>
    </row>
    <row r="31044" spans="1:13" x14ac:dyDescent="0.3">
      <c r="A31044"/>
      <c r="B31044"/>
      <c r="C31044" s="29"/>
      <c r="D31044"/>
      <c r="E31044" s="44"/>
      <c r="F31044" s="29"/>
      <c r="G31044" s="45"/>
      <c r="L31044"/>
      <c r="M31044" s="46"/>
    </row>
    <row r="31045" spans="1:13" x14ac:dyDescent="0.3">
      <c r="A31045"/>
      <c r="B31045"/>
      <c r="C31045" s="29"/>
      <c r="D31045"/>
      <c r="E31045" s="44"/>
      <c r="F31045" s="29"/>
      <c r="G31045" s="45"/>
      <c r="L31045"/>
      <c r="M31045" s="46"/>
    </row>
    <row r="31046" spans="1:13" x14ac:dyDescent="0.3">
      <c r="A31046"/>
      <c r="B31046"/>
      <c r="C31046" s="29"/>
      <c r="D31046"/>
      <c r="E31046" s="44"/>
      <c r="F31046" s="29"/>
      <c r="G31046" s="45"/>
      <c r="L31046"/>
      <c r="M31046" s="46"/>
    </row>
    <row r="31047" spans="1:13" x14ac:dyDescent="0.3">
      <c r="A31047"/>
      <c r="B31047"/>
      <c r="C31047" s="29"/>
      <c r="D31047"/>
      <c r="E31047" s="44"/>
      <c r="F31047" s="29"/>
      <c r="G31047" s="45"/>
      <c r="L31047"/>
      <c r="M31047" s="46"/>
    </row>
    <row r="31048" spans="1:13" x14ac:dyDescent="0.3">
      <c r="A31048"/>
      <c r="B31048"/>
      <c r="C31048" s="29"/>
      <c r="D31048"/>
      <c r="E31048" s="44"/>
      <c r="F31048" s="29"/>
      <c r="G31048" s="45"/>
      <c r="L31048"/>
      <c r="M31048" s="46"/>
    </row>
    <row r="31049" spans="1:13" x14ac:dyDescent="0.3">
      <c r="A31049"/>
      <c r="B31049"/>
      <c r="C31049" s="29"/>
      <c r="D31049"/>
      <c r="E31049" s="44"/>
      <c r="F31049" s="29"/>
      <c r="G31049" s="45"/>
      <c r="L31049"/>
      <c r="M31049" s="46"/>
    </row>
    <row r="31050" spans="1:13" x14ac:dyDescent="0.3">
      <c r="A31050"/>
      <c r="B31050"/>
      <c r="C31050" s="29"/>
      <c r="D31050"/>
      <c r="E31050" s="44"/>
      <c r="F31050" s="29"/>
      <c r="G31050" s="45"/>
      <c r="L31050"/>
      <c r="M31050" s="46"/>
    </row>
    <row r="31051" spans="1:13" x14ac:dyDescent="0.3">
      <c r="A31051"/>
      <c r="B31051"/>
      <c r="C31051" s="29"/>
      <c r="D31051"/>
      <c r="E31051" s="44"/>
      <c r="F31051" s="29"/>
      <c r="G31051" s="45"/>
      <c r="L31051"/>
      <c r="M31051" s="46"/>
    </row>
    <row r="31052" spans="1:13" x14ac:dyDescent="0.3">
      <c r="A31052"/>
      <c r="B31052"/>
      <c r="C31052" s="29"/>
      <c r="D31052"/>
      <c r="E31052" s="44"/>
      <c r="F31052" s="29"/>
      <c r="G31052" s="45"/>
      <c r="L31052"/>
      <c r="M31052" s="46"/>
    </row>
    <row r="31053" spans="1:13" x14ac:dyDescent="0.3">
      <c r="A31053"/>
      <c r="B31053"/>
      <c r="C31053" s="29"/>
      <c r="D31053"/>
      <c r="E31053" s="44"/>
      <c r="F31053" s="29"/>
      <c r="G31053" s="45"/>
      <c r="L31053"/>
      <c r="M31053" s="46"/>
    </row>
    <row r="31054" spans="1:13" x14ac:dyDescent="0.3">
      <c r="A31054"/>
      <c r="B31054"/>
      <c r="C31054" s="29"/>
      <c r="D31054"/>
      <c r="E31054" s="44"/>
      <c r="F31054" s="29"/>
      <c r="G31054" s="45"/>
      <c r="L31054"/>
      <c r="M31054" s="46"/>
    </row>
    <row r="31055" spans="1:13" x14ac:dyDescent="0.3">
      <c r="A31055"/>
      <c r="B31055"/>
      <c r="C31055" s="29"/>
      <c r="D31055"/>
      <c r="E31055" s="44"/>
      <c r="F31055" s="29"/>
      <c r="G31055" s="45"/>
      <c r="L31055"/>
      <c r="M31055" s="46"/>
    </row>
    <row r="31056" spans="1:13" x14ac:dyDescent="0.3">
      <c r="A31056"/>
      <c r="B31056"/>
      <c r="C31056" s="29"/>
      <c r="D31056"/>
      <c r="E31056" s="44"/>
      <c r="F31056" s="29"/>
      <c r="G31056" s="45"/>
      <c r="L31056"/>
      <c r="M31056" s="46"/>
    </row>
    <row r="31057" spans="1:13" x14ac:dyDescent="0.3">
      <c r="A31057"/>
      <c r="B31057"/>
      <c r="C31057" s="29"/>
      <c r="D31057"/>
      <c r="E31057" s="44"/>
      <c r="F31057" s="29"/>
      <c r="G31057" s="45"/>
      <c r="L31057"/>
      <c r="M31057" s="46"/>
    </row>
    <row r="31058" spans="1:13" x14ac:dyDescent="0.3">
      <c r="A31058"/>
      <c r="B31058"/>
      <c r="C31058" s="29"/>
      <c r="D31058"/>
      <c r="E31058" s="44"/>
      <c r="F31058" s="29"/>
      <c r="G31058" s="45"/>
      <c r="L31058"/>
      <c r="M31058" s="46"/>
    </row>
    <row r="31059" spans="1:13" x14ac:dyDescent="0.3">
      <c r="A31059"/>
      <c r="B31059"/>
      <c r="C31059" s="29"/>
      <c r="D31059"/>
      <c r="E31059" s="44"/>
      <c r="F31059" s="29"/>
      <c r="G31059" s="45"/>
      <c r="L31059"/>
      <c r="M31059" s="46"/>
    </row>
    <row r="31060" spans="1:13" x14ac:dyDescent="0.3">
      <c r="A31060"/>
      <c r="B31060"/>
      <c r="C31060" s="29"/>
      <c r="D31060"/>
      <c r="E31060" s="44"/>
      <c r="F31060" s="29"/>
      <c r="G31060" s="45"/>
      <c r="L31060"/>
      <c r="M31060" s="46"/>
    </row>
    <row r="31061" spans="1:13" x14ac:dyDescent="0.3">
      <c r="A31061"/>
      <c r="B31061"/>
      <c r="C31061" s="29"/>
      <c r="D31061"/>
      <c r="E31061" s="44"/>
      <c r="F31061" s="29"/>
      <c r="G31061" s="45"/>
      <c r="L31061"/>
      <c r="M31061" s="46"/>
    </row>
    <row r="31062" spans="1:13" x14ac:dyDescent="0.3">
      <c r="A31062"/>
      <c r="B31062"/>
      <c r="C31062" s="29"/>
      <c r="D31062"/>
      <c r="E31062" s="44"/>
      <c r="F31062" s="29"/>
      <c r="G31062" s="45"/>
      <c r="L31062"/>
      <c r="M31062" s="46"/>
    </row>
    <row r="31063" spans="1:13" x14ac:dyDescent="0.3">
      <c r="A31063"/>
      <c r="B31063"/>
      <c r="C31063" s="29"/>
      <c r="D31063"/>
      <c r="E31063" s="44"/>
      <c r="F31063" s="29"/>
      <c r="G31063" s="45"/>
      <c r="L31063"/>
      <c r="M31063" s="46"/>
    </row>
    <row r="31064" spans="1:13" x14ac:dyDescent="0.3">
      <c r="A31064"/>
      <c r="B31064"/>
      <c r="C31064" s="29"/>
      <c r="D31064"/>
      <c r="E31064" s="44"/>
      <c r="F31064" s="29"/>
      <c r="G31064" s="45"/>
      <c r="L31064"/>
      <c r="M31064" s="46"/>
    </row>
    <row r="31065" spans="1:13" x14ac:dyDescent="0.3">
      <c r="A31065"/>
      <c r="B31065"/>
      <c r="C31065" s="29"/>
      <c r="D31065"/>
      <c r="E31065" s="44"/>
      <c r="F31065" s="29"/>
      <c r="G31065" s="45"/>
      <c r="L31065"/>
      <c r="M31065" s="46"/>
    </row>
    <row r="31066" spans="1:13" x14ac:dyDescent="0.3">
      <c r="A31066"/>
      <c r="B31066"/>
      <c r="C31066" s="29"/>
      <c r="D31066"/>
      <c r="E31066" s="44"/>
      <c r="F31066" s="29"/>
      <c r="G31066" s="45"/>
      <c r="L31066"/>
      <c r="M31066" s="46"/>
    </row>
    <row r="31067" spans="1:13" x14ac:dyDescent="0.3">
      <c r="A31067"/>
      <c r="B31067"/>
      <c r="C31067" s="29"/>
      <c r="D31067"/>
      <c r="E31067" s="44"/>
      <c r="F31067" s="29"/>
      <c r="G31067" s="45"/>
      <c r="L31067"/>
      <c r="M31067" s="46"/>
    </row>
    <row r="31068" spans="1:13" x14ac:dyDescent="0.3">
      <c r="A31068"/>
      <c r="B31068"/>
      <c r="C31068" s="29"/>
      <c r="D31068"/>
      <c r="E31068" s="44"/>
      <c r="F31068" s="29"/>
      <c r="G31068" s="45"/>
      <c r="L31068"/>
      <c r="M31068" s="46"/>
    </row>
    <row r="31069" spans="1:13" x14ac:dyDescent="0.3">
      <c r="A31069"/>
      <c r="B31069"/>
      <c r="C31069" s="29"/>
      <c r="D31069"/>
      <c r="E31069" s="44"/>
      <c r="F31069" s="29"/>
      <c r="G31069" s="45"/>
      <c r="L31069"/>
      <c r="M31069" s="46"/>
    </row>
    <row r="31070" spans="1:13" x14ac:dyDescent="0.3">
      <c r="A31070"/>
      <c r="B31070"/>
      <c r="C31070" s="29"/>
      <c r="D31070"/>
      <c r="E31070" s="44"/>
      <c r="F31070" s="29"/>
      <c r="G31070" s="45"/>
      <c r="L31070"/>
      <c r="M31070" s="46"/>
    </row>
    <row r="31071" spans="1:13" x14ac:dyDescent="0.3">
      <c r="A31071"/>
      <c r="B31071"/>
      <c r="C31071" s="29"/>
      <c r="D31071"/>
      <c r="E31071" s="44"/>
      <c r="F31071" s="29"/>
      <c r="G31071" s="45"/>
      <c r="L31071"/>
      <c r="M31071" s="46"/>
    </row>
    <row r="31072" spans="1:13" x14ac:dyDescent="0.3">
      <c r="A31072"/>
      <c r="B31072"/>
      <c r="C31072" s="29"/>
      <c r="D31072"/>
      <c r="E31072" s="44"/>
      <c r="F31072" s="29"/>
      <c r="G31072" s="45"/>
      <c r="L31072"/>
      <c r="M31072" s="46"/>
    </row>
    <row r="31073" spans="1:13" x14ac:dyDescent="0.3">
      <c r="A31073"/>
      <c r="B31073"/>
      <c r="C31073" s="29"/>
      <c r="D31073"/>
      <c r="E31073" s="44"/>
      <c r="F31073" s="29"/>
      <c r="G31073" s="45"/>
      <c r="L31073"/>
      <c r="M31073" s="46"/>
    </row>
    <row r="31074" spans="1:13" x14ac:dyDescent="0.3">
      <c r="A31074"/>
      <c r="B31074"/>
      <c r="C31074" s="29"/>
      <c r="D31074"/>
      <c r="E31074" s="44"/>
      <c r="F31074" s="29"/>
      <c r="G31074" s="45"/>
      <c r="L31074"/>
      <c r="M31074" s="46"/>
    </row>
    <row r="31075" spans="1:13" x14ac:dyDescent="0.3">
      <c r="A31075"/>
      <c r="B31075"/>
      <c r="C31075" s="29"/>
      <c r="D31075"/>
      <c r="E31075" s="44"/>
      <c r="F31075" s="29"/>
      <c r="G31075" s="45"/>
      <c r="L31075"/>
      <c r="M31075" s="46"/>
    </row>
    <row r="31076" spans="1:13" x14ac:dyDescent="0.3">
      <c r="A31076"/>
      <c r="B31076"/>
      <c r="C31076" s="29"/>
      <c r="D31076"/>
      <c r="E31076" s="44"/>
      <c r="F31076" s="29"/>
      <c r="G31076" s="45"/>
      <c r="L31076"/>
      <c r="M31076" s="46"/>
    </row>
    <row r="31077" spans="1:13" x14ac:dyDescent="0.3">
      <c r="A31077"/>
      <c r="B31077"/>
      <c r="C31077" s="29"/>
      <c r="D31077"/>
      <c r="E31077" s="44"/>
      <c r="F31077" s="29"/>
      <c r="G31077" s="45"/>
      <c r="L31077"/>
      <c r="M31077" s="46"/>
    </row>
    <row r="31078" spans="1:13" x14ac:dyDescent="0.3">
      <c r="A31078"/>
      <c r="B31078"/>
      <c r="C31078" s="29"/>
      <c r="D31078"/>
      <c r="E31078" s="44"/>
      <c r="F31078" s="29"/>
      <c r="G31078" s="45"/>
      <c r="L31078"/>
      <c r="M31078" s="46"/>
    </row>
    <row r="31079" spans="1:13" x14ac:dyDescent="0.3">
      <c r="A31079"/>
      <c r="B31079"/>
      <c r="C31079" s="29"/>
      <c r="D31079"/>
      <c r="E31079" s="44"/>
      <c r="F31079" s="29"/>
      <c r="G31079" s="45"/>
      <c r="L31079"/>
      <c r="M31079" s="46"/>
    </row>
    <row r="31080" spans="1:13" x14ac:dyDescent="0.3">
      <c r="A31080"/>
      <c r="B31080"/>
      <c r="C31080" s="29"/>
      <c r="D31080"/>
      <c r="E31080" s="44"/>
      <c r="F31080" s="29"/>
      <c r="G31080" s="45"/>
      <c r="L31080"/>
      <c r="M31080" s="46"/>
    </row>
    <row r="31081" spans="1:13" x14ac:dyDescent="0.3">
      <c r="A31081"/>
      <c r="B31081"/>
      <c r="C31081" s="29"/>
      <c r="D31081"/>
      <c r="E31081" s="44"/>
      <c r="F31081" s="29"/>
      <c r="G31081" s="45"/>
      <c r="L31081"/>
      <c r="M31081" s="46"/>
    </row>
    <row r="31082" spans="1:13" x14ac:dyDescent="0.3">
      <c r="A31082"/>
      <c r="B31082"/>
      <c r="C31082" s="29"/>
      <c r="D31082"/>
      <c r="E31082" s="44"/>
      <c r="F31082" s="29"/>
      <c r="G31082" s="45"/>
      <c r="L31082"/>
      <c r="M31082" s="46"/>
    </row>
    <row r="31083" spans="1:13" x14ac:dyDescent="0.3">
      <c r="A31083"/>
      <c r="B31083"/>
      <c r="C31083" s="29"/>
      <c r="D31083"/>
      <c r="E31083" s="44"/>
      <c r="F31083" s="29"/>
      <c r="G31083" s="45"/>
      <c r="L31083"/>
      <c r="M31083" s="46"/>
    </row>
    <row r="31084" spans="1:13" x14ac:dyDescent="0.3">
      <c r="A31084"/>
      <c r="B31084"/>
      <c r="C31084" s="29"/>
      <c r="D31084"/>
      <c r="E31084" s="44"/>
      <c r="F31084" s="29"/>
      <c r="G31084" s="45"/>
      <c r="L31084"/>
      <c r="M31084" s="46"/>
    </row>
    <row r="31085" spans="1:13" x14ac:dyDescent="0.3">
      <c r="A31085"/>
      <c r="B31085"/>
      <c r="C31085" s="29"/>
      <c r="D31085"/>
      <c r="E31085" s="44"/>
      <c r="F31085" s="29"/>
      <c r="G31085" s="45"/>
      <c r="L31085"/>
      <c r="M31085" s="46"/>
    </row>
    <row r="31086" spans="1:13" x14ac:dyDescent="0.3">
      <c r="A31086"/>
      <c r="B31086"/>
      <c r="C31086" s="29"/>
      <c r="D31086"/>
      <c r="E31086" s="44"/>
      <c r="F31086" s="29"/>
      <c r="G31086" s="45"/>
      <c r="L31086"/>
      <c r="M31086" s="46"/>
    </row>
    <row r="31087" spans="1:13" x14ac:dyDescent="0.3">
      <c r="A31087"/>
      <c r="B31087"/>
      <c r="C31087" s="29"/>
      <c r="D31087"/>
      <c r="E31087" s="44"/>
      <c r="F31087" s="29"/>
      <c r="G31087" s="45"/>
      <c r="L31087"/>
      <c r="M31087" s="46"/>
    </row>
    <row r="31088" spans="1:13" x14ac:dyDescent="0.3">
      <c r="A31088"/>
      <c r="B31088"/>
      <c r="C31088" s="29"/>
      <c r="D31088"/>
      <c r="E31088" s="44"/>
      <c r="F31088" s="29"/>
      <c r="G31088" s="45"/>
      <c r="L31088"/>
      <c r="M31088" s="46"/>
    </row>
    <row r="31089" spans="1:13" x14ac:dyDescent="0.3">
      <c r="A31089"/>
      <c r="B31089"/>
      <c r="C31089" s="29"/>
      <c r="D31089"/>
      <c r="E31089" s="44"/>
      <c r="F31089" s="29"/>
      <c r="G31089" s="45"/>
      <c r="L31089"/>
      <c r="M31089" s="46"/>
    </row>
    <row r="31090" spans="1:13" x14ac:dyDescent="0.3">
      <c r="A31090"/>
      <c r="B31090"/>
      <c r="C31090" s="29"/>
      <c r="D31090"/>
      <c r="E31090" s="44"/>
      <c r="F31090" s="29"/>
      <c r="G31090" s="45"/>
      <c r="L31090"/>
      <c r="M31090" s="46"/>
    </row>
    <row r="31091" spans="1:13" x14ac:dyDescent="0.3">
      <c r="A31091"/>
      <c r="B31091"/>
      <c r="C31091" s="29"/>
      <c r="D31091"/>
      <c r="E31091" s="44"/>
      <c r="F31091" s="29"/>
      <c r="G31091" s="45"/>
      <c r="L31091"/>
      <c r="M31091" s="46"/>
    </row>
    <row r="31092" spans="1:13" x14ac:dyDescent="0.3">
      <c r="A31092"/>
      <c r="B31092"/>
      <c r="C31092" s="29"/>
      <c r="D31092"/>
      <c r="E31092" s="44"/>
      <c r="F31092" s="29"/>
      <c r="G31092" s="45"/>
      <c r="L31092"/>
      <c r="M31092" s="46"/>
    </row>
    <row r="31093" spans="1:13" x14ac:dyDescent="0.3">
      <c r="A31093"/>
      <c r="B31093"/>
      <c r="C31093" s="29"/>
      <c r="D31093"/>
      <c r="E31093" s="44"/>
      <c r="F31093" s="29"/>
      <c r="G31093" s="45"/>
      <c r="L31093"/>
      <c r="M31093" s="46"/>
    </row>
    <row r="31094" spans="1:13" x14ac:dyDescent="0.3">
      <c r="A31094"/>
      <c r="B31094"/>
      <c r="C31094" s="29"/>
      <c r="D31094"/>
      <c r="E31094" s="44"/>
      <c r="F31094" s="29"/>
      <c r="G31094" s="45"/>
      <c r="L31094"/>
      <c r="M31094" s="46"/>
    </row>
    <row r="31095" spans="1:13" x14ac:dyDescent="0.3">
      <c r="A31095"/>
      <c r="B31095"/>
      <c r="C31095" s="29"/>
      <c r="D31095"/>
      <c r="E31095" s="44"/>
      <c r="F31095" s="29"/>
      <c r="G31095" s="45"/>
      <c r="L31095"/>
      <c r="M31095" s="46"/>
    </row>
    <row r="31096" spans="1:13" x14ac:dyDescent="0.3">
      <c r="A31096"/>
      <c r="B31096"/>
      <c r="C31096" s="29"/>
      <c r="D31096"/>
      <c r="E31096" s="44"/>
      <c r="F31096" s="29"/>
      <c r="G31096" s="45"/>
      <c r="L31096"/>
      <c r="M31096" s="46"/>
    </row>
    <row r="31097" spans="1:13" x14ac:dyDescent="0.3">
      <c r="A31097"/>
      <c r="B31097"/>
      <c r="C31097" s="29"/>
      <c r="D31097"/>
      <c r="E31097" s="44"/>
      <c r="F31097" s="29"/>
      <c r="G31097" s="45"/>
      <c r="L31097"/>
      <c r="M31097" s="46"/>
    </row>
    <row r="31098" spans="1:13" x14ac:dyDescent="0.3">
      <c r="A31098"/>
      <c r="B31098"/>
      <c r="C31098" s="29"/>
      <c r="D31098"/>
      <c r="E31098" s="44"/>
      <c r="F31098" s="29"/>
      <c r="G31098" s="45"/>
      <c r="L31098"/>
      <c r="M31098" s="46"/>
    </row>
    <row r="31099" spans="1:13" x14ac:dyDescent="0.3">
      <c r="A31099"/>
      <c r="B31099"/>
      <c r="C31099" s="29"/>
      <c r="D31099"/>
      <c r="E31099" s="44"/>
      <c r="F31099" s="29"/>
      <c r="G31099" s="45"/>
      <c r="L31099"/>
      <c r="M31099" s="46"/>
    </row>
    <row r="31100" spans="1:13" x14ac:dyDescent="0.3">
      <c r="A31100"/>
      <c r="B31100"/>
      <c r="C31100" s="29"/>
      <c r="D31100"/>
      <c r="E31100" s="44"/>
      <c r="F31100" s="29"/>
      <c r="G31100" s="45"/>
      <c r="L31100"/>
      <c r="M31100" s="46"/>
    </row>
    <row r="31101" spans="1:13" x14ac:dyDescent="0.3">
      <c r="A31101"/>
      <c r="B31101"/>
      <c r="C31101" s="29"/>
      <c r="D31101"/>
      <c r="E31101" s="44"/>
      <c r="F31101" s="29"/>
      <c r="G31101" s="45"/>
      <c r="L31101"/>
      <c r="M31101" s="46"/>
    </row>
    <row r="31102" spans="1:13" x14ac:dyDescent="0.3">
      <c r="A31102"/>
      <c r="B31102"/>
      <c r="C31102" s="29"/>
      <c r="D31102"/>
      <c r="E31102" s="44"/>
      <c r="F31102" s="29"/>
      <c r="G31102" s="45"/>
      <c r="L31102"/>
      <c r="M31102" s="46"/>
    </row>
    <row r="31103" spans="1:13" x14ac:dyDescent="0.3">
      <c r="A31103"/>
      <c r="B31103"/>
      <c r="C31103" s="29"/>
      <c r="D31103"/>
      <c r="E31103" s="44"/>
      <c r="F31103" s="29"/>
      <c r="G31103" s="45"/>
      <c r="L31103"/>
      <c r="M31103" s="46"/>
    </row>
    <row r="31104" spans="1:13" x14ac:dyDescent="0.3">
      <c r="A31104"/>
      <c r="B31104"/>
      <c r="C31104" s="29"/>
      <c r="D31104"/>
      <c r="E31104" s="44"/>
      <c r="F31104" s="29"/>
      <c r="G31104" s="45"/>
      <c r="L31104"/>
      <c r="M31104" s="46"/>
    </row>
    <row r="31105" spans="1:13" x14ac:dyDescent="0.3">
      <c r="A31105"/>
      <c r="B31105"/>
      <c r="C31105" s="29"/>
      <c r="D31105"/>
      <c r="E31105" s="44"/>
      <c r="F31105" s="29"/>
      <c r="G31105" s="45"/>
      <c r="L31105"/>
      <c r="M31105" s="46"/>
    </row>
    <row r="31106" spans="1:13" x14ac:dyDescent="0.3">
      <c r="A31106"/>
      <c r="B31106"/>
      <c r="C31106" s="29"/>
      <c r="D31106"/>
      <c r="E31106" s="44"/>
      <c r="F31106" s="29"/>
      <c r="G31106" s="45"/>
      <c r="L31106"/>
      <c r="M31106" s="46"/>
    </row>
    <row r="31107" spans="1:13" x14ac:dyDescent="0.3">
      <c r="A31107"/>
      <c r="B31107"/>
      <c r="C31107" s="29"/>
      <c r="D31107"/>
      <c r="E31107" s="44"/>
      <c r="F31107" s="29"/>
      <c r="G31107" s="45"/>
      <c r="L31107"/>
      <c r="M31107" s="46"/>
    </row>
    <row r="31108" spans="1:13" x14ac:dyDescent="0.3">
      <c r="A31108"/>
      <c r="B31108"/>
      <c r="C31108" s="29"/>
      <c r="D31108"/>
      <c r="E31108" s="44"/>
      <c r="F31108" s="29"/>
      <c r="G31108" s="45"/>
      <c r="L31108"/>
      <c r="M31108" s="46"/>
    </row>
    <row r="31109" spans="1:13" x14ac:dyDescent="0.3">
      <c r="A31109"/>
      <c r="B31109"/>
      <c r="C31109" s="29"/>
      <c r="D31109"/>
      <c r="E31109" s="44"/>
      <c r="F31109" s="29"/>
      <c r="G31109" s="45"/>
      <c r="L31109"/>
      <c r="M31109" s="46"/>
    </row>
    <row r="31110" spans="1:13" x14ac:dyDescent="0.3">
      <c r="A31110"/>
      <c r="B31110"/>
      <c r="C31110" s="29"/>
      <c r="D31110"/>
      <c r="E31110" s="44"/>
      <c r="F31110" s="29"/>
      <c r="G31110" s="45"/>
      <c r="L31110"/>
      <c r="M31110" s="46"/>
    </row>
    <row r="31111" spans="1:13" x14ac:dyDescent="0.3">
      <c r="A31111"/>
      <c r="B31111"/>
      <c r="C31111" s="29"/>
      <c r="D31111"/>
      <c r="E31111" s="44"/>
      <c r="F31111" s="29"/>
      <c r="G31111" s="45"/>
      <c r="L31111"/>
      <c r="M31111" s="46"/>
    </row>
    <row r="31112" spans="1:13" x14ac:dyDescent="0.3">
      <c r="A31112"/>
      <c r="B31112"/>
      <c r="C31112" s="29"/>
      <c r="D31112"/>
      <c r="E31112" s="44"/>
      <c r="F31112" s="29"/>
      <c r="G31112" s="45"/>
      <c r="L31112"/>
      <c r="M31112" s="46"/>
    </row>
    <row r="31113" spans="1:13" x14ac:dyDescent="0.3">
      <c r="A31113"/>
      <c r="B31113"/>
      <c r="C31113" s="29"/>
      <c r="D31113"/>
      <c r="E31113" s="44"/>
      <c r="F31113" s="29"/>
      <c r="G31113" s="45"/>
      <c r="L31113"/>
      <c r="M31113" s="46"/>
    </row>
    <row r="31114" spans="1:13" x14ac:dyDescent="0.3">
      <c r="A31114"/>
      <c r="B31114"/>
      <c r="C31114" s="29"/>
      <c r="D31114"/>
      <c r="E31114" s="44"/>
      <c r="F31114" s="29"/>
      <c r="G31114" s="45"/>
      <c r="L31114"/>
      <c r="M31114" s="46"/>
    </row>
    <row r="31115" spans="1:13" x14ac:dyDescent="0.3">
      <c r="A31115"/>
      <c r="B31115"/>
      <c r="C31115" s="29"/>
      <c r="D31115"/>
      <c r="E31115" s="44"/>
      <c r="F31115" s="29"/>
      <c r="G31115" s="45"/>
      <c r="L31115"/>
      <c r="M31115" s="46"/>
    </row>
    <row r="31116" spans="1:13" x14ac:dyDescent="0.3">
      <c r="A31116"/>
      <c r="B31116"/>
      <c r="C31116" s="29"/>
      <c r="D31116"/>
      <c r="E31116" s="44"/>
      <c r="F31116" s="29"/>
      <c r="G31116" s="45"/>
      <c r="L31116"/>
      <c r="M31116" s="46"/>
    </row>
    <row r="31117" spans="1:13" x14ac:dyDescent="0.3">
      <c r="A31117"/>
      <c r="B31117"/>
      <c r="C31117" s="29"/>
      <c r="D31117"/>
      <c r="E31117" s="44"/>
      <c r="F31117" s="29"/>
      <c r="G31117" s="45"/>
      <c r="L31117"/>
      <c r="M31117" s="46"/>
    </row>
    <row r="31118" spans="1:13" x14ac:dyDescent="0.3">
      <c r="A31118"/>
      <c r="B31118"/>
      <c r="C31118" s="29"/>
      <c r="D31118"/>
      <c r="E31118" s="44"/>
      <c r="F31118" s="29"/>
      <c r="G31118" s="45"/>
      <c r="L31118"/>
      <c r="M31118" s="46"/>
    </row>
    <row r="31119" spans="1:13" x14ac:dyDescent="0.3">
      <c r="A31119"/>
      <c r="B31119"/>
      <c r="C31119" s="29"/>
      <c r="D31119"/>
      <c r="E31119" s="44"/>
      <c r="F31119" s="29"/>
      <c r="G31119" s="45"/>
      <c r="L31119"/>
      <c r="M31119" s="46"/>
    </row>
    <row r="31120" spans="1:13" x14ac:dyDescent="0.3">
      <c r="A31120"/>
      <c r="B31120"/>
      <c r="C31120" s="29"/>
      <c r="D31120"/>
      <c r="E31120" s="44"/>
      <c r="F31120" s="29"/>
      <c r="G31120" s="45"/>
      <c r="L31120"/>
      <c r="M31120" s="46"/>
    </row>
    <row r="31121" spans="1:13" x14ac:dyDescent="0.3">
      <c r="A31121"/>
      <c r="B31121"/>
      <c r="C31121" s="29"/>
      <c r="D31121"/>
      <c r="E31121" s="44"/>
      <c r="F31121" s="29"/>
      <c r="G31121" s="45"/>
      <c r="L31121"/>
      <c r="M31121" s="46"/>
    </row>
    <row r="31122" spans="1:13" x14ac:dyDescent="0.3">
      <c r="A31122"/>
      <c r="B31122"/>
      <c r="C31122" s="29"/>
      <c r="D31122"/>
      <c r="E31122" s="44"/>
      <c r="F31122" s="29"/>
      <c r="G31122" s="45"/>
      <c r="L31122"/>
      <c r="M31122" s="46"/>
    </row>
    <row r="31123" spans="1:13" x14ac:dyDescent="0.3">
      <c r="A31123"/>
      <c r="B31123"/>
      <c r="C31123" s="29"/>
      <c r="D31123"/>
      <c r="E31123" s="44"/>
      <c r="F31123" s="29"/>
      <c r="G31123" s="45"/>
      <c r="L31123"/>
      <c r="M31123" s="46"/>
    </row>
    <row r="31124" spans="1:13" x14ac:dyDescent="0.3">
      <c r="A31124"/>
      <c r="B31124"/>
      <c r="C31124" s="29"/>
      <c r="D31124"/>
      <c r="E31124" s="44"/>
      <c r="F31124" s="29"/>
      <c r="G31124" s="45"/>
      <c r="L31124"/>
      <c r="M31124" s="46"/>
    </row>
    <row r="31125" spans="1:13" x14ac:dyDescent="0.3">
      <c r="A31125"/>
      <c r="B31125"/>
      <c r="C31125" s="29"/>
      <c r="D31125"/>
      <c r="E31125" s="44"/>
      <c r="F31125" s="29"/>
      <c r="G31125" s="45"/>
      <c r="L31125"/>
      <c r="M31125" s="46"/>
    </row>
    <row r="31126" spans="1:13" x14ac:dyDescent="0.3">
      <c r="A31126"/>
      <c r="B31126"/>
      <c r="C31126" s="29"/>
      <c r="D31126"/>
      <c r="E31126" s="44"/>
      <c r="F31126" s="29"/>
      <c r="G31126" s="45"/>
      <c r="L31126"/>
      <c r="M31126" s="46"/>
    </row>
    <row r="31127" spans="1:13" x14ac:dyDescent="0.3">
      <c r="A31127"/>
      <c r="B31127"/>
      <c r="C31127" s="29"/>
      <c r="D31127"/>
      <c r="E31127" s="44"/>
      <c r="F31127" s="29"/>
      <c r="G31127" s="45"/>
      <c r="L31127"/>
      <c r="M31127" s="46"/>
    </row>
    <row r="31128" spans="1:13" x14ac:dyDescent="0.3">
      <c r="A31128"/>
      <c r="B31128"/>
      <c r="C31128" s="29"/>
      <c r="D31128"/>
      <c r="E31128" s="44"/>
      <c r="F31128" s="29"/>
      <c r="G31128" s="45"/>
      <c r="L31128"/>
      <c r="M31128" s="46"/>
    </row>
    <row r="31129" spans="1:13" x14ac:dyDescent="0.3">
      <c r="A31129"/>
      <c r="B31129"/>
      <c r="C31129" s="29"/>
      <c r="D31129"/>
      <c r="E31129" s="44"/>
      <c r="F31129" s="29"/>
      <c r="G31129" s="45"/>
      <c r="L31129"/>
      <c r="M31129" s="46"/>
    </row>
    <row r="31130" spans="1:13" x14ac:dyDescent="0.3">
      <c r="A31130"/>
      <c r="B31130"/>
      <c r="C31130" s="29"/>
      <c r="D31130"/>
      <c r="E31130" s="44"/>
      <c r="F31130" s="29"/>
      <c r="G31130" s="45"/>
      <c r="L31130"/>
      <c r="M31130" s="46"/>
    </row>
    <row r="31131" spans="1:13" x14ac:dyDescent="0.3">
      <c r="A31131"/>
      <c r="B31131"/>
      <c r="C31131" s="29"/>
      <c r="D31131"/>
      <c r="E31131" s="44"/>
      <c r="F31131" s="29"/>
      <c r="G31131" s="45"/>
      <c r="L31131"/>
      <c r="M31131" s="46"/>
    </row>
    <row r="31132" spans="1:13" x14ac:dyDescent="0.3">
      <c r="A31132"/>
      <c r="B31132"/>
      <c r="C31132" s="29"/>
      <c r="D31132"/>
      <c r="E31132" s="44"/>
      <c r="F31132" s="29"/>
      <c r="G31132" s="45"/>
      <c r="L31132"/>
      <c r="M31132" s="46"/>
    </row>
    <row r="31133" spans="1:13" x14ac:dyDescent="0.3">
      <c r="A31133"/>
      <c r="B31133"/>
      <c r="C31133" s="29"/>
      <c r="D31133"/>
      <c r="E31133" s="44"/>
      <c r="F31133" s="29"/>
      <c r="G31133" s="45"/>
      <c r="L31133"/>
      <c r="M31133" s="46"/>
    </row>
    <row r="31134" spans="1:13" x14ac:dyDescent="0.3">
      <c r="A31134"/>
      <c r="B31134"/>
      <c r="C31134" s="29"/>
      <c r="D31134"/>
      <c r="E31134" s="44"/>
      <c r="F31134" s="29"/>
      <c r="G31134" s="45"/>
      <c r="L31134"/>
      <c r="M31134" s="46"/>
    </row>
    <row r="31135" spans="1:13" x14ac:dyDescent="0.3">
      <c r="A31135"/>
      <c r="B31135"/>
      <c r="C31135" s="29"/>
      <c r="D31135"/>
      <c r="E31135" s="44"/>
      <c r="F31135" s="29"/>
      <c r="G31135" s="45"/>
      <c r="L31135"/>
      <c r="M31135" s="46"/>
    </row>
    <row r="31136" spans="1:13" x14ac:dyDescent="0.3">
      <c r="A31136"/>
      <c r="B31136"/>
      <c r="C31136" s="29"/>
      <c r="D31136"/>
      <c r="E31136" s="44"/>
      <c r="F31136" s="29"/>
      <c r="G31136" s="45"/>
      <c r="L31136"/>
      <c r="M31136" s="46"/>
    </row>
    <row r="31137" spans="1:13" x14ac:dyDescent="0.3">
      <c r="A31137"/>
      <c r="B31137"/>
      <c r="C31137" s="29"/>
      <c r="D31137"/>
      <c r="E31137" s="44"/>
      <c r="F31137" s="29"/>
      <c r="G31137" s="45"/>
      <c r="L31137"/>
      <c r="M31137" s="46"/>
    </row>
    <row r="31138" spans="1:13" x14ac:dyDescent="0.3">
      <c r="A31138"/>
      <c r="B31138"/>
      <c r="C31138" s="29"/>
      <c r="D31138"/>
      <c r="E31138" s="44"/>
      <c r="F31138" s="29"/>
      <c r="G31138" s="45"/>
      <c r="L31138"/>
      <c r="M31138" s="46"/>
    </row>
    <row r="31139" spans="1:13" x14ac:dyDescent="0.3">
      <c r="A31139"/>
      <c r="B31139"/>
      <c r="C31139" s="29"/>
      <c r="D31139"/>
      <c r="E31139" s="44"/>
      <c r="F31139" s="29"/>
      <c r="G31139" s="45"/>
      <c r="L31139"/>
      <c r="M31139" s="46"/>
    </row>
    <row r="31140" spans="1:13" x14ac:dyDescent="0.3">
      <c r="A31140"/>
      <c r="B31140"/>
      <c r="C31140" s="29"/>
      <c r="D31140"/>
      <c r="E31140" s="44"/>
      <c r="F31140" s="29"/>
      <c r="G31140" s="45"/>
      <c r="L31140"/>
      <c r="M31140" s="46"/>
    </row>
    <row r="31141" spans="1:13" x14ac:dyDescent="0.3">
      <c r="A31141"/>
      <c r="B31141"/>
      <c r="C31141" s="29"/>
      <c r="D31141"/>
      <c r="E31141" s="44"/>
      <c r="F31141" s="29"/>
      <c r="G31141" s="45"/>
      <c r="L31141"/>
      <c r="M31141" s="46"/>
    </row>
    <row r="31142" spans="1:13" x14ac:dyDescent="0.3">
      <c r="A31142"/>
      <c r="B31142"/>
      <c r="C31142" s="29"/>
      <c r="D31142"/>
      <c r="E31142" s="44"/>
      <c r="F31142" s="29"/>
      <c r="G31142" s="45"/>
      <c r="L31142"/>
      <c r="M31142" s="46"/>
    </row>
    <row r="31143" spans="1:13" x14ac:dyDescent="0.3">
      <c r="A31143"/>
      <c r="B31143"/>
      <c r="C31143" s="29"/>
      <c r="D31143"/>
      <c r="E31143" s="44"/>
      <c r="F31143" s="29"/>
      <c r="G31143" s="45"/>
      <c r="L31143"/>
      <c r="M31143" s="46"/>
    </row>
    <row r="31144" spans="1:13" x14ac:dyDescent="0.3">
      <c r="A31144"/>
      <c r="B31144"/>
      <c r="C31144" s="29"/>
      <c r="D31144"/>
      <c r="E31144" s="44"/>
      <c r="F31144" s="29"/>
      <c r="G31144" s="45"/>
      <c r="L31144"/>
      <c r="M31144" s="46"/>
    </row>
    <row r="31145" spans="1:13" x14ac:dyDescent="0.3">
      <c r="A31145"/>
      <c r="B31145"/>
      <c r="C31145" s="29"/>
      <c r="D31145"/>
      <c r="E31145" s="44"/>
      <c r="F31145" s="29"/>
      <c r="G31145" s="45"/>
      <c r="L31145"/>
      <c r="M31145" s="46"/>
    </row>
    <row r="31146" spans="1:13" x14ac:dyDescent="0.3">
      <c r="A31146"/>
      <c r="B31146"/>
      <c r="C31146" s="29"/>
      <c r="D31146"/>
      <c r="E31146" s="44"/>
      <c r="F31146" s="29"/>
      <c r="G31146" s="45"/>
      <c r="L31146"/>
      <c r="M31146" s="46"/>
    </row>
    <row r="31147" spans="1:13" x14ac:dyDescent="0.3">
      <c r="A31147"/>
      <c r="B31147"/>
      <c r="C31147" s="29"/>
      <c r="D31147"/>
      <c r="E31147" s="44"/>
      <c r="F31147" s="29"/>
      <c r="G31147" s="45"/>
      <c r="L31147"/>
      <c r="M31147" s="46"/>
    </row>
    <row r="31148" spans="1:13" x14ac:dyDescent="0.3">
      <c r="A31148"/>
      <c r="B31148"/>
      <c r="C31148" s="29"/>
      <c r="D31148"/>
      <c r="E31148" s="44"/>
      <c r="F31148" s="29"/>
      <c r="G31148" s="45"/>
      <c r="L31148"/>
      <c r="M31148" s="46"/>
    </row>
    <row r="31149" spans="1:13" x14ac:dyDescent="0.3">
      <c r="A31149"/>
      <c r="B31149"/>
      <c r="C31149" s="29"/>
      <c r="D31149"/>
      <c r="E31149" s="44"/>
      <c r="F31149" s="29"/>
      <c r="G31149" s="45"/>
      <c r="L31149"/>
      <c r="M31149" s="46"/>
    </row>
    <row r="31150" spans="1:13" x14ac:dyDescent="0.3">
      <c r="A31150"/>
      <c r="B31150"/>
      <c r="C31150" s="29"/>
      <c r="D31150"/>
      <c r="E31150" s="44"/>
      <c r="F31150" s="29"/>
      <c r="G31150" s="45"/>
      <c r="L31150"/>
      <c r="M31150" s="46"/>
    </row>
    <row r="31151" spans="1:13" x14ac:dyDescent="0.3">
      <c r="A31151"/>
      <c r="B31151"/>
      <c r="C31151" s="29"/>
      <c r="D31151"/>
      <c r="E31151" s="44"/>
      <c r="F31151" s="29"/>
      <c r="G31151" s="45"/>
      <c r="L31151"/>
      <c r="M31151" s="46"/>
    </row>
    <row r="31152" spans="1:13" x14ac:dyDescent="0.3">
      <c r="A31152"/>
      <c r="B31152"/>
      <c r="C31152" s="29"/>
      <c r="D31152"/>
      <c r="E31152" s="44"/>
      <c r="F31152" s="29"/>
      <c r="G31152" s="45"/>
      <c r="L31152"/>
      <c r="M31152" s="46"/>
    </row>
    <row r="31153" spans="1:13" x14ac:dyDescent="0.3">
      <c r="A31153"/>
      <c r="B31153"/>
      <c r="C31153" s="29"/>
      <c r="D31153"/>
      <c r="E31153" s="44"/>
      <c r="F31153" s="29"/>
      <c r="G31153" s="45"/>
      <c r="L31153"/>
      <c r="M31153" s="46"/>
    </row>
    <row r="31154" spans="1:13" x14ac:dyDescent="0.3">
      <c r="A31154"/>
      <c r="B31154"/>
      <c r="C31154" s="29"/>
      <c r="D31154"/>
      <c r="E31154" s="44"/>
      <c r="F31154" s="29"/>
      <c r="G31154" s="45"/>
      <c r="L31154"/>
      <c r="M31154" s="46"/>
    </row>
    <row r="31155" spans="1:13" x14ac:dyDescent="0.3">
      <c r="A31155"/>
      <c r="B31155"/>
      <c r="C31155" s="29"/>
      <c r="D31155"/>
      <c r="E31155" s="44"/>
      <c r="F31155" s="29"/>
      <c r="G31155" s="45"/>
      <c r="L31155"/>
      <c r="M31155" s="46"/>
    </row>
    <row r="31156" spans="1:13" x14ac:dyDescent="0.3">
      <c r="A31156"/>
      <c r="B31156"/>
      <c r="C31156" s="29"/>
      <c r="D31156"/>
      <c r="E31156" s="44"/>
      <c r="F31156" s="29"/>
      <c r="G31156" s="45"/>
      <c r="L31156"/>
      <c r="M31156" s="46"/>
    </row>
    <row r="31157" spans="1:13" x14ac:dyDescent="0.3">
      <c r="A31157"/>
      <c r="B31157"/>
      <c r="C31157" s="29"/>
      <c r="D31157"/>
      <c r="E31157" s="44"/>
      <c r="F31157" s="29"/>
      <c r="G31157" s="45"/>
      <c r="L31157"/>
      <c r="M31157" s="46"/>
    </row>
    <row r="31158" spans="1:13" x14ac:dyDescent="0.3">
      <c r="A31158"/>
      <c r="B31158"/>
      <c r="C31158" s="29"/>
      <c r="D31158"/>
      <c r="E31158" s="44"/>
      <c r="F31158" s="29"/>
      <c r="G31158" s="45"/>
      <c r="L31158"/>
      <c r="M31158" s="46"/>
    </row>
    <row r="31159" spans="1:13" x14ac:dyDescent="0.3">
      <c r="A31159"/>
      <c r="B31159"/>
      <c r="C31159" s="29"/>
      <c r="D31159"/>
      <c r="E31159" s="44"/>
      <c r="F31159" s="29"/>
      <c r="G31159" s="45"/>
      <c r="L31159"/>
      <c r="M31159" s="46"/>
    </row>
    <row r="31160" spans="1:13" x14ac:dyDescent="0.3">
      <c r="A31160"/>
      <c r="B31160"/>
      <c r="C31160" s="29"/>
      <c r="D31160"/>
      <c r="E31160" s="44"/>
      <c r="F31160" s="29"/>
      <c r="G31160" s="45"/>
      <c r="L31160"/>
      <c r="M31160" s="46"/>
    </row>
    <row r="31161" spans="1:13" x14ac:dyDescent="0.3">
      <c r="A31161"/>
      <c r="B31161"/>
      <c r="C31161" s="29"/>
      <c r="D31161"/>
      <c r="E31161" s="44"/>
      <c r="F31161" s="29"/>
      <c r="G31161" s="45"/>
      <c r="L31161"/>
      <c r="M31161" s="46"/>
    </row>
    <row r="31162" spans="1:13" x14ac:dyDescent="0.3">
      <c r="A31162"/>
      <c r="B31162"/>
      <c r="C31162" s="29"/>
      <c r="D31162"/>
      <c r="E31162" s="44"/>
      <c r="F31162" s="29"/>
      <c r="G31162" s="45"/>
      <c r="L31162"/>
      <c r="M31162" s="46"/>
    </row>
    <row r="31163" spans="1:13" x14ac:dyDescent="0.3">
      <c r="A31163"/>
      <c r="B31163"/>
      <c r="C31163" s="29"/>
      <c r="D31163"/>
      <c r="E31163" s="44"/>
      <c r="F31163" s="29"/>
      <c r="G31163" s="45"/>
      <c r="L31163"/>
      <c r="M31163" s="46"/>
    </row>
    <row r="31164" spans="1:13" x14ac:dyDescent="0.3">
      <c r="A31164"/>
      <c r="B31164"/>
      <c r="C31164" s="29"/>
      <c r="D31164"/>
      <c r="E31164" s="44"/>
      <c r="F31164" s="29"/>
      <c r="G31164" s="45"/>
      <c r="L31164"/>
      <c r="M31164" s="46"/>
    </row>
    <row r="31165" spans="1:13" x14ac:dyDescent="0.3">
      <c r="A31165"/>
      <c r="B31165"/>
      <c r="C31165" s="29"/>
      <c r="D31165"/>
      <c r="E31165" s="44"/>
      <c r="F31165" s="29"/>
      <c r="G31165" s="45"/>
      <c r="L31165"/>
      <c r="M31165" s="46"/>
    </row>
    <row r="31166" spans="1:13" x14ac:dyDescent="0.3">
      <c r="A31166"/>
      <c r="B31166"/>
      <c r="C31166" s="29"/>
      <c r="D31166"/>
      <c r="E31166" s="44"/>
      <c r="F31166" s="29"/>
      <c r="G31166" s="45"/>
      <c r="L31166"/>
      <c r="M31166" s="46"/>
    </row>
    <row r="31167" spans="1:13" x14ac:dyDescent="0.3">
      <c r="A31167"/>
      <c r="B31167"/>
      <c r="C31167" s="29"/>
      <c r="D31167"/>
      <c r="E31167" s="44"/>
      <c r="F31167" s="29"/>
      <c r="G31167" s="45"/>
      <c r="L31167"/>
      <c r="M31167" s="46"/>
    </row>
    <row r="31168" spans="1:13" x14ac:dyDescent="0.3">
      <c r="A31168"/>
      <c r="B31168"/>
      <c r="C31168" s="29"/>
      <c r="D31168"/>
      <c r="E31168" s="44"/>
      <c r="F31168" s="29"/>
      <c r="G31168" s="45"/>
      <c r="L31168"/>
      <c r="M31168" s="46"/>
    </row>
    <row r="31169" spans="1:13" x14ac:dyDescent="0.3">
      <c r="A31169"/>
      <c r="B31169"/>
      <c r="C31169" s="29"/>
      <c r="D31169"/>
      <c r="E31169" s="44"/>
      <c r="F31169" s="29"/>
      <c r="G31169" s="45"/>
      <c r="L31169"/>
      <c r="M31169" s="46"/>
    </row>
    <row r="31170" spans="1:13" x14ac:dyDescent="0.3">
      <c r="A31170"/>
      <c r="B31170"/>
      <c r="C31170" s="29"/>
      <c r="D31170"/>
      <c r="E31170" s="44"/>
      <c r="F31170" s="29"/>
      <c r="G31170" s="45"/>
      <c r="L31170"/>
      <c r="M31170" s="46"/>
    </row>
    <row r="31171" spans="1:13" x14ac:dyDescent="0.3">
      <c r="A31171"/>
      <c r="B31171"/>
      <c r="C31171" s="29"/>
      <c r="D31171"/>
      <c r="E31171" s="44"/>
      <c r="F31171" s="29"/>
      <c r="G31171" s="45"/>
      <c r="L31171"/>
      <c r="M31171" s="46"/>
    </row>
    <row r="31172" spans="1:13" x14ac:dyDescent="0.3">
      <c r="A31172"/>
      <c r="B31172"/>
      <c r="C31172" s="29"/>
      <c r="D31172"/>
      <c r="E31172" s="44"/>
      <c r="F31172" s="29"/>
      <c r="G31172" s="45"/>
      <c r="L31172"/>
      <c r="M31172" s="46"/>
    </row>
    <row r="31173" spans="1:13" x14ac:dyDescent="0.3">
      <c r="A31173"/>
      <c r="B31173"/>
      <c r="C31173" s="29"/>
      <c r="D31173"/>
      <c r="E31173" s="44"/>
      <c r="F31173" s="29"/>
      <c r="G31173" s="45"/>
      <c r="L31173"/>
      <c r="M31173" s="46"/>
    </row>
    <row r="31174" spans="1:13" x14ac:dyDescent="0.3">
      <c r="A31174"/>
      <c r="B31174"/>
      <c r="C31174" s="29"/>
      <c r="D31174"/>
      <c r="E31174" s="44"/>
      <c r="F31174" s="29"/>
      <c r="G31174" s="45"/>
      <c r="L31174"/>
      <c r="M31174" s="46"/>
    </row>
    <row r="31175" spans="1:13" x14ac:dyDescent="0.3">
      <c r="A31175"/>
      <c r="B31175"/>
      <c r="C31175" s="29"/>
      <c r="D31175"/>
      <c r="E31175" s="44"/>
      <c r="F31175" s="29"/>
      <c r="G31175" s="45"/>
      <c r="L31175"/>
      <c r="M31175" s="46"/>
    </row>
    <row r="31176" spans="1:13" x14ac:dyDescent="0.3">
      <c r="A31176"/>
      <c r="B31176"/>
      <c r="C31176" s="29"/>
      <c r="D31176"/>
      <c r="E31176" s="44"/>
      <c r="F31176" s="29"/>
      <c r="G31176" s="45"/>
      <c r="L31176"/>
      <c r="M31176" s="46"/>
    </row>
    <row r="31177" spans="1:13" x14ac:dyDescent="0.3">
      <c r="A31177"/>
      <c r="B31177"/>
      <c r="C31177" s="29"/>
      <c r="D31177"/>
      <c r="E31177" s="44"/>
      <c r="F31177" s="29"/>
      <c r="G31177" s="45"/>
      <c r="L31177"/>
      <c r="M31177" s="46"/>
    </row>
    <row r="31178" spans="1:13" x14ac:dyDescent="0.3">
      <c r="A31178"/>
      <c r="B31178"/>
      <c r="C31178" s="29"/>
      <c r="D31178"/>
      <c r="E31178" s="44"/>
      <c r="F31178" s="29"/>
      <c r="G31178" s="45"/>
      <c r="L31178"/>
      <c r="M31178" s="46"/>
    </row>
    <row r="31179" spans="1:13" x14ac:dyDescent="0.3">
      <c r="A31179"/>
      <c r="B31179"/>
      <c r="C31179" s="29"/>
      <c r="D31179"/>
      <c r="E31179" s="44"/>
      <c r="F31179" s="29"/>
      <c r="G31179" s="45"/>
      <c r="L31179"/>
      <c r="M31179" s="46"/>
    </row>
    <row r="31180" spans="1:13" x14ac:dyDescent="0.3">
      <c r="A31180"/>
      <c r="B31180"/>
      <c r="C31180" s="29"/>
      <c r="D31180"/>
      <c r="E31180" s="44"/>
      <c r="F31180" s="29"/>
      <c r="G31180" s="45"/>
      <c r="L31180"/>
      <c r="M31180" s="46"/>
    </row>
    <row r="31181" spans="1:13" x14ac:dyDescent="0.3">
      <c r="A31181"/>
      <c r="B31181"/>
      <c r="C31181" s="29"/>
      <c r="D31181"/>
      <c r="E31181" s="44"/>
      <c r="F31181" s="29"/>
      <c r="G31181" s="45"/>
      <c r="L31181"/>
      <c r="M31181" s="46"/>
    </row>
    <row r="31182" spans="1:13" x14ac:dyDescent="0.3">
      <c r="A31182"/>
      <c r="B31182"/>
      <c r="C31182" s="29"/>
      <c r="D31182"/>
      <c r="E31182" s="44"/>
      <c r="F31182" s="29"/>
      <c r="G31182" s="45"/>
      <c r="L31182"/>
      <c r="M31182" s="46"/>
    </row>
    <row r="31183" spans="1:13" x14ac:dyDescent="0.3">
      <c r="A31183"/>
      <c r="B31183"/>
      <c r="C31183" s="29"/>
      <c r="D31183"/>
      <c r="E31183" s="44"/>
      <c r="F31183" s="29"/>
      <c r="G31183" s="45"/>
      <c r="L31183"/>
      <c r="M31183" s="46"/>
    </row>
    <row r="31184" spans="1:13" x14ac:dyDescent="0.3">
      <c r="A31184"/>
      <c r="B31184"/>
      <c r="C31184" s="29"/>
      <c r="D31184"/>
      <c r="E31184" s="44"/>
      <c r="F31184" s="29"/>
      <c r="G31184" s="45"/>
      <c r="L31184"/>
      <c r="M31184" s="46"/>
    </row>
    <row r="31185" spans="1:13" x14ac:dyDescent="0.3">
      <c r="A31185"/>
      <c r="B31185"/>
      <c r="C31185" s="29"/>
      <c r="D31185"/>
      <c r="E31185" s="44"/>
      <c r="F31185" s="29"/>
      <c r="G31185" s="45"/>
      <c r="L31185"/>
      <c r="M31185" s="46"/>
    </row>
    <row r="31186" spans="1:13" x14ac:dyDescent="0.3">
      <c r="A31186"/>
      <c r="B31186"/>
      <c r="C31186" s="29"/>
      <c r="D31186"/>
      <c r="E31186" s="44"/>
      <c r="F31186" s="29"/>
      <c r="G31186" s="45"/>
      <c r="L31186"/>
      <c r="M31186" s="46"/>
    </row>
    <row r="31187" spans="1:13" x14ac:dyDescent="0.3">
      <c r="A31187"/>
      <c r="B31187"/>
      <c r="C31187" s="29"/>
      <c r="D31187"/>
      <c r="E31187" s="44"/>
      <c r="F31187" s="29"/>
      <c r="G31187" s="45"/>
      <c r="L31187"/>
      <c r="M31187" s="46"/>
    </row>
    <row r="31188" spans="1:13" x14ac:dyDescent="0.3">
      <c r="A31188"/>
      <c r="B31188"/>
      <c r="C31188" s="29"/>
      <c r="D31188"/>
      <c r="E31188" s="44"/>
      <c r="F31188" s="29"/>
      <c r="G31188" s="45"/>
      <c r="L31188"/>
      <c r="M31188" s="46"/>
    </row>
    <row r="31189" spans="1:13" x14ac:dyDescent="0.3">
      <c r="A31189"/>
      <c r="B31189"/>
      <c r="C31189" s="29"/>
      <c r="D31189"/>
      <c r="E31189" s="44"/>
      <c r="F31189" s="29"/>
      <c r="G31189" s="45"/>
      <c r="L31189"/>
      <c r="M31189" s="46"/>
    </row>
    <row r="31190" spans="1:13" x14ac:dyDescent="0.3">
      <c r="A31190"/>
      <c r="B31190"/>
      <c r="C31190" s="29"/>
      <c r="D31190"/>
      <c r="E31190" s="44"/>
      <c r="F31190" s="29"/>
      <c r="G31190" s="45"/>
      <c r="L31190"/>
      <c r="M31190" s="46"/>
    </row>
    <row r="31191" spans="1:13" x14ac:dyDescent="0.3">
      <c r="A31191"/>
      <c r="B31191"/>
      <c r="C31191" s="29"/>
      <c r="D31191"/>
      <c r="E31191" s="44"/>
      <c r="F31191" s="29"/>
      <c r="G31191" s="45"/>
      <c r="L31191"/>
      <c r="M31191" s="46"/>
    </row>
    <row r="31192" spans="1:13" x14ac:dyDescent="0.3">
      <c r="A31192"/>
      <c r="B31192"/>
      <c r="C31192" s="29"/>
      <c r="D31192"/>
      <c r="E31192" s="44"/>
      <c r="F31192" s="29"/>
      <c r="G31192" s="45"/>
      <c r="L31192"/>
      <c r="M31192" s="46"/>
    </row>
    <row r="31193" spans="1:13" x14ac:dyDescent="0.3">
      <c r="A31193"/>
      <c r="B31193"/>
      <c r="C31193" s="29"/>
      <c r="D31193"/>
      <c r="E31193" s="44"/>
      <c r="F31193" s="29"/>
      <c r="G31193" s="45"/>
      <c r="L31193"/>
      <c r="M31193" s="46"/>
    </row>
    <row r="31194" spans="1:13" x14ac:dyDescent="0.3">
      <c r="A31194"/>
      <c r="B31194"/>
      <c r="C31194" s="29"/>
      <c r="D31194"/>
      <c r="E31194" s="44"/>
      <c r="F31194" s="29"/>
      <c r="G31194" s="45"/>
      <c r="L31194"/>
      <c r="M31194" s="46"/>
    </row>
    <row r="31195" spans="1:13" x14ac:dyDescent="0.3">
      <c r="A31195"/>
      <c r="B31195"/>
      <c r="C31195" s="29"/>
      <c r="D31195"/>
      <c r="E31195" s="44"/>
      <c r="F31195" s="29"/>
      <c r="G31195" s="45"/>
      <c r="L31195"/>
      <c r="M31195" s="46"/>
    </row>
    <row r="31196" spans="1:13" x14ac:dyDescent="0.3">
      <c r="A31196"/>
      <c r="B31196"/>
      <c r="C31196" s="29"/>
      <c r="D31196"/>
      <c r="E31196" s="44"/>
      <c r="F31196" s="29"/>
      <c r="G31196" s="45"/>
      <c r="L31196"/>
      <c r="M31196" s="46"/>
    </row>
    <row r="31197" spans="1:13" x14ac:dyDescent="0.3">
      <c r="A31197"/>
      <c r="B31197"/>
      <c r="C31197" s="29"/>
      <c r="D31197"/>
      <c r="E31197" s="44"/>
      <c r="F31197" s="29"/>
      <c r="G31197" s="45"/>
      <c r="L31197"/>
      <c r="M31197" s="46"/>
    </row>
    <row r="31198" spans="1:13" x14ac:dyDescent="0.3">
      <c r="A31198"/>
      <c r="B31198"/>
      <c r="C31198" s="29"/>
      <c r="D31198"/>
      <c r="E31198" s="44"/>
      <c r="F31198" s="29"/>
      <c r="G31198" s="45"/>
      <c r="L31198"/>
      <c r="M31198" s="46"/>
    </row>
    <row r="31199" spans="1:13" x14ac:dyDescent="0.3">
      <c r="A31199"/>
      <c r="B31199"/>
      <c r="C31199" s="29"/>
      <c r="D31199"/>
      <c r="E31199" s="44"/>
      <c r="F31199" s="29"/>
      <c r="G31199" s="45"/>
      <c r="L31199"/>
      <c r="M31199" s="46"/>
    </row>
    <row r="31200" spans="1:13" x14ac:dyDescent="0.3">
      <c r="A31200"/>
      <c r="B31200"/>
      <c r="C31200" s="29"/>
      <c r="D31200"/>
      <c r="E31200" s="44"/>
      <c r="F31200" s="29"/>
      <c r="G31200" s="45"/>
      <c r="L31200"/>
      <c r="M31200" s="46"/>
    </row>
    <row r="31201" spans="1:13" x14ac:dyDescent="0.3">
      <c r="A31201"/>
      <c r="B31201"/>
      <c r="C31201" s="29"/>
      <c r="D31201"/>
      <c r="E31201" s="44"/>
      <c r="F31201" s="29"/>
      <c r="G31201" s="45"/>
      <c r="L31201"/>
      <c r="M31201" s="46"/>
    </row>
    <row r="31202" spans="1:13" x14ac:dyDescent="0.3">
      <c r="A31202"/>
      <c r="B31202"/>
      <c r="C31202" s="29"/>
      <c r="D31202"/>
      <c r="E31202" s="44"/>
      <c r="F31202" s="29"/>
      <c r="G31202" s="45"/>
      <c r="L31202"/>
      <c r="M31202" s="46"/>
    </row>
    <row r="31203" spans="1:13" x14ac:dyDescent="0.3">
      <c r="A31203"/>
      <c r="B31203"/>
      <c r="C31203" s="29"/>
      <c r="D31203"/>
      <c r="E31203" s="44"/>
      <c r="F31203" s="29"/>
      <c r="G31203" s="45"/>
      <c r="L31203"/>
      <c r="M31203" s="46"/>
    </row>
    <row r="31204" spans="1:13" x14ac:dyDescent="0.3">
      <c r="A31204"/>
      <c r="B31204"/>
      <c r="C31204" s="29"/>
      <c r="D31204"/>
      <c r="E31204" s="44"/>
      <c r="F31204" s="29"/>
      <c r="G31204" s="45"/>
      <c r="L31204"/>
      <c r="M31204" s="46"/>
    </row>
    <row r="31205" spans="1:13" x14ac:dyDescent="0.3">
      <c r="A31205"/>
      <c r="B31205"/>
      <c r="C31205" s="29"/>
      <c r="D31205"/>
      <c r="E31205" s="44"/>
      <c r="F31205" s="29"/>
      <c r="G31205" s="45"/>
      <c r="L31205"/>
      <c r="M31205" s="46"/>
    </row>
    <row r="31206" spans="1:13" x14ac:dyDescent="0.3">
      <c r="A31206"/>
      <c r="B31206"/>
      <c r="C31206" s="29"/>
      <c r="D31206"/>
      <c r="E31206" s="44"/>
      <c r="F31206" s="29"/>
      <c r="G31206" s="45"/>
      <c r="L31206"/>
      <c r="M31206" s="46"/>
    </row>
    <row r="31207" spans="1:13" x14ac:dyDescent="0.3">
      <c r="A31207"/>
      <c r="B31207"/>
      <c r="C31207" s="29"/>
      <c r="D31207"/>
      <c r="E31207" s="44"/>
      <c r="F31207" s="29"/>
      <c r="G31207" s="45"/>
      <c r="L31207"/>
      <c r="M31207" s="46"/>
    </row>
    <row r="31208" spans="1:13" x14ac:dyDescent="0.3">
      <c r="A31208"/>
      <c r="B31208"/>
      <c r="C31208" s="29"/>
      <c r="D31208"/>
      <c r="E31208" s="44"/>
      <c r="F31208" s="29"/>
      <c r="G31208" s="45"/>
      <c r="L31208"/>
      <c r="M31208" s="46"/>
    </row>
    <row r="31209" spans="1:13" x14ac:dyDescent="0.3">
      <c r="A31209"/>
      <c r="B31209"/>
      <c r="C31209" s="29"/>
      <c r="D31209"/>
      <c r="E31209" s="44"/>
      <c r="F31209" s="29"/>
      <c r="G31209" s="45"/>
      <c r="L31209"/>
      <c r="M31209" s="46"/>
    </row>
    <row r="31210" spans="1:13" x14ac:dyDescent="0.3">
      <c r="A31210"/>
      <c r="B31210"/>
      <c r="C31210" s="29"/>
      <c r="D31210"/>
      <c r="E31210" s="44"/>
      <c r="F31210" s="29"/>
      <c r="G31210" s="45"/>
      <c r="L31210"/>
      <c r="M31210" s="46"/>
    </row>
    <row r="31211" spans="1:13" x14ac:dyDescent="0.3">
      <c r="A31211"/>
      <c r="B31211"/>
      <c r="C31211" s="29"/>
      <c r="D31211"/>
      <c r="E31211" s="44"/>
      <c r="F31211" s="29"/>
      <c r="G31211" s="45"/>
      <c r="L31211"/>
      <c r="M31211" s="46"/>
    </row>
    <row r="31212" spans="1:13" x14ac:dyDescent="0.3">
      <c r="A31212"/>
      <c r="B31212"/>
      <c r="C31212" s="29"/>
      <c r="D31212"/>
      <c r="E31212" s="44"/>
      <c r="F31212" s="29"/>
      <c r="G31212" s="45"/>
      <c r="L31212"/>
      <c r="M31212" s="46"/>
    </row>
    <row r="31213" spans="1:13" x14ac:dyDescent="0.3">
      <c r="A31213"/>
      <c r="B31213"/>
      <c r="C31213" s="29"/>
      <c r="D31213"/>
      <c r="E31213" s="44"/>
      <c r="F31213" s="29"/>
      <c r="G31213" s="45"/>
      <c r="L31213"/>
      <c r="M31213" s="46"/>
    </row>
    <row r="31214" spans="1:13" x14ac:dyDescent="0.3">
      <c r="A31214"/>
      <c r="B31214"/>
      <c r="C31214" s="29"/>
      <c r="D31214"/>
      <c r="E31214" s="44"/>
      <c r="F31214" s="29"/>
      <c r="G31214" s="45"/>
      <c r="L31214"/>
      <c r="M31214" s="46"/>
    </row>
    <row r="31215" spans="1:13" x14ac:dyDescent="0.3">
      <c r="A31215"/>
      <c r="B31215"/>
      <c r="C31215" s="29"/>
      <c r="D31215"/>
      <c r="E31215" s="44"/>
      <c r="F31215" s="29"/>
      <c r="G31215" s="45"/>
      <c r="L31215"/>
      <c r="M31215" s="46"/>
    </row>
    <row r="31216" spans="1:13" x14ac:dyDescent="0.3">
      <c r="A31216"/>
      <c r="B31216"/>
      <c r="C31216" s="29"/>
      <c r="D31216"/>
      <c r="E31216" s="44"/>
      <c r="F31216" s="29"/>
      <c r="G31216" s="45"/>
      <c r="L31216"/>
      <c r="M31216" s="46"/>
    </row>
    <row r="31217" spans="1:13" x14ac:dyDescent="0.3">
      <c r="A31217"/>
      <c r="B31217"/>
      <c r="C31217" s="29"/>
      <c r="D31217"/>
      <c r="E31217" s="44"/>
      <c r="F31217" s="29"/>
      <c r="G31217" s="45"/>
      <c r="L31217"/>
      <c r="M31217" s="46"/>
    </row>
    <row r="31218" spans="1:13" x14ac:dyDescent="0.3">
      <c r="A31218"/>
      <c r="B31218"/>
      <c r="C31218" s="29"/>
      <c r="D31218"/>
      <c r="E31218" s="44"/>
      <c r="F31218" s="29"/>
      <c r="G31218" s="45"/>
      <c r="L31218"/>
      <c r="M31218" s="46"/>
    </row>
    <row r="31219" spans="1:13" x14ac:dyDescent="0.3">
      <c r="A31219"/>
      <c r="B31219"/>
      <c r="C31219" s="29"/>
      <c r="D31219"/>
      <c r="E31219" s="44"/>
      <c r="F31219" s="29"/>
      <c r="G31219" s="45"/>
      <c r="L31219"/>
      <c r="M31219" s="46"/>
    </row>
    <row r="31220" spans="1:13" x14ac:dyDescent="0.3">
      <c r="A31220"/>
      <c r="B31220"/>
      <c r="C31220" s="29"/>
      <c r="D31220"/>
      <c r="E31220" s="44"/>
      <c r="F31220" s="29"/>
      <c r="G31220" s="45"/>
      <c r="L31220"/>
      <c r="M31220" s="46"/>
    </row>
    <row r="31221" spans="1:13" x14ac:dyDescent="0.3">
      <c r="A31221"/>
      <c r="B31221"/>
      <c r="C31221" s="29"/>
      <c r="D31221"/>
      <c r="E31221" s="44"/>
      <c r="F31221" s="29"/>
      <c r="G31221" s="45"/>
      <c r="L31221"/>
      <c r="M31221" s="46"/>
    </row>
    <row r="31222" spans="1:13" x14ac:dyDescent="0.3">
      <c r="A31222"/>
      <c r="B31222"/>
      <c r="C31222" s="29"/>
      <c r="D31222"/>
      <c r="E31222" s="44"/>
      <c r="F31222" s="29"/>
      <c r="G31222" s="45"/>
      <c r="L31222"/>
      <c r="M31222" s="46"/>
    </row>
    <row r="31223" spans="1:13" x14ac:dyDescent="0.3">
      <c r="A31223"/>
      <c r="B31223"/>
      <c r="C31223" s="29"/>
      <c r="D31223"/>
      <c r="E31223" s="44"/>
      <c r="F31223" s="29"/>
      <c r="G31223" s="45"/>
      <c r="L31223"/>
      <c r="M31223" s="46"/>
    </row>
    <row r="31224" spans="1:13" x14ac:dyDescent="0.3">
      <c r="A31224"/>
      <c r="B31224"/>
      <c r="C31224" s="29"/>
      <c r="D31224"/>
      <c r="E31224" s="44"/>
      <c r="F31224" s="29"/>
      <c r="G31224" s="45"/>
      <c r="L31224"/>
      <c r="M31224" s="46"/>
    </row>
    <row r="31225" spans="1:13" x14ac:dyDescent="0.3">
      <c r="A31225"/>
      <c r="B31225"/>
      <c r="C31225" s="29"/>
      <c r="D31225"/>
      <c r="E31225" s="44"/>
      <c r="F31225" s="29"/>
      <c r="G31225" s="45"/>
      <c r="L31225"/>
      <c r="M31225" s="46"/>
    </row>
    <row r="31226" spans="1:13" x14ac:dyDescent="0.3">
      <c r="A31226"/>
      <c r="B31226"/>
      <c r="C31226" s="29"/>
      <c r="D31226"/>
      <c r="E31226" s="44"/>
      <c r="F31226" s="29"/>
      <c r="G31226" s="45"/>
      <c r="L31226"/>
      <c r="M31226" s="46"/>
    </row>
    <row r="31227" spans="1:13" x14ac:dyDescent="0.3">
      <c r="A31227"/>
      <c r="B31227"/>
      <c r="C31227" s="29"/>
      <c r="D31227"/>
      <c r="E31227" s="44"/>
      <c r="F31227" s="29"/>
      <c r="G31227" s="45"/>
      <c r="L31227"/>
      <c r="M31227" s="46"/>
    </row>
    <row r="31228" spans="1:13" x14ac:dyDescent="0.3">
      <c r="A31228"/>
      <c r="B31228"/>
      <c r="C31228" s="29"/>
      <c r="D31228"/>
      <c r="E31228" s="44"/>
      <c r="F31228" s="29"/>
      <c r="G31228" s="45"/>
      <c r="L31228"/>
      <c r="M31228" s="46"/>
    </row>
    <row r="31229" spans="1:13" x14ac:dyDescent="0.3">
      <c r="A31229"/>
      <c r="B31229"/>
      <c r="C31229" s="29"/>
      <c r="D31229"/>
      <c r="E31229" s="44"/>
      <c r="F31229" s="29"/>
      <c r="G31229" s="45"/>
      <c r="L31229"/>
      <c r="M31229" s="46"/>
    </row>
    <row r="31230" spans="1:13" x14ac:dyDescent="0.3">
      <c r="A31230"/>
      <c r="B31230"/>
      <c r="C31230" s="29"/>
      <c r="D31230"/>
      <c r="E31230" s="44"/>
      <c r="F31230" s="29"/>
      <c r="G31230" s="45"/>
      <c r="L31230"/>
      <c r="M31230" s="46"/>
    </row>
    <row r="31231" spans="1:13" x14ac:dyDescent="0.3">
      <c r="A31231"/>
      <c r="B31231"/>
      <c r="C31231" s="29"/>
      <c r="D31231"/>
      <c r="E31231" s="44"/>
      <c r="F31231" s="29"/>
      <c r="G31231" s="45"/>
      <c r="L31231"/>
      <c r="M31231" s="46"/>
    </row>
    <row r="31232" spans="1:13" x14ac:dyDescent="0.3">
      <c r="A31232"/>
      <c r="B31232"/>
      <c r="C31232" s="29"/>
      <c r="D31232"/>
      <c r="E31232" s="44"/>
      <c r="F31232" s="29"/>
      <c r="G31232" s="45"/>
      <c r="L31232"/>
      <c r="M31232" s="46"/>
    </row>
    <row r="31233" spans="1:13" x14ac:dyDescent="0.3">
      <c r="A31233"/>
      <c r="B31233"/>
      <c r="C31233" s="29"/>
      <c r="D31233"/>
      <c r="E31233" s="44"/>
      <c r="F31233" s="29"/>
      <c r="G31233" s="45"/>
      <c r="L31233"/>
      <c r="M31233" s="46"/>
    </row>
    <row r="31234" spans="1:13" x14ac:dyDescent="0.3">
      <c r="A31234"/>
      <c r="B31234"/>
      <c r="C31234" s="29"/>
      <c r="D31234"/>
      <c r="E31234" s="44"/>
      <c r="F31234" s="29"/>
      <c r="G31234" s="45"/>
      <c r="L31234"/>
      <c r="M31234" s="46"/>
    </row>
    <row r="31235" spans="1:13" x14ac:dyDescent="0.3">
      <c r="A31235"/>
      <c r="B31235"/>
      <c r="C31235" s="29"/>
      <c r="D31235"/>
      <c r="E31235" s="44"/>
      <c r="F31235" s="29"/>
      <c r="G31235" s="45"/>
      <c r="L31235"/>
      <c r="M31235" s="46"/>
    </row>
    <row r="31236" spans="1:13" x14ac:dyDescent="0.3">
      <c r="A31236"/>
      <c r="B31236"/>
      <c r="C31236" s="29"/>
      <c r="D31236"/>
      <c r="E31236" s="44"/>
      <c r="F31236" s="29"/>
      <c r="G31236" s="45"/>
      <c r="L31236"/>
      <c r="M31236" s="46"/>
    </row>
    <row r="31237" spans="1:13" x14ac:dyDescent="0.3">
      <c r="A31237"/>
      <c r="B31237"/>
      <c r="C31237" s="29"/>
      <c r="D31237"/>
      <c r="E31237" s="44"/>
      <c r="F31237" s="29"/>
      <c r="G31237" s="45"/>
      <c r="L31237"/>
      <c r="M31237" s="46"/>
    </row>
    <row r="31238" spans="1:13" x14ac:dyDescent="0.3">
      <c r="A31238"/>
      <c r="B31238"/>
      <c r="C31238" s="29"/>
      <c r="D31238"/>
      <c r="E31238" s="44"/>
      <c r="F31238" s="29"/>
      <c r="G31238" s="45"/>
      <c r="L31238"/>
      <c r="M31238" s="46"/>
    </row>
    <row r="31239" spans="1:13" x14ac:dyDescent="0.3">
      <c r="A31239"/>
      <c r="B31239"/>
      <c r="C31239" s="29"/>
      <c r="D31239"/>
      <c r="E31239" s="44"/>
      <c r="F31239" s="29"/>
      <c r="G31239" s="45"/>
      <c r="L31239"/>
      <c r="M31239" s="46"/>
    </row>
    <row r="31240" spans="1:13" x14ac:dyDescent="0.3">
      <c r="A31240"/>
      <c r="B31240"/>
      <c r="C31240" s="29"/>
      <c r="D31240"/>
      <c r="E31240" s="44"/>
      <c r="F31240" s="29"/>
      <c r="G31240" s="45"/>
      <c r="L31240"/>
      <c r="M31240" s="46"/>
    </row>
    <row r="31241" spans="1:13" x14ac:dyDescent="0.3">
      <c r="A31241"/>
      <c r="B31241"/>
      <c r="C31241" s="29"/>
      <c r="D31241"/>
      <c r="E31241" s="44"/>
      <c r="F31241" s="29"/>
      <c r="G31241" s="45"/>
      <c r="L31241"/>
      <c r="M31241" s="46"/>
    </row>
    <row r="31242" spans="1:13" x14ac:dyDescent="0.3">
      <c r="A31242"/>
      <c r="B31242"/>
      <c r="C31242" s="29"/>
      <c r="D31242"/>
      <c r="E31242" s="44"/>
      <c r="F31242" s="29"/>
      <c r="G31242" s="45"/>
      <c r="L31242"/>
      <c r="M31242" s="46"/>
    </row>
    <row r="31243" spans="1:13" x14ac:dyDescent="0.3">
      <c r="A31243"/>
      <c r="B31243"/>
      <c r="C31243" s="29"/>
      <c r="D31243"/>
      <c r="E31243" s="44"/>
      <c r="F31243" s="29"/>
      <c r="G31243" s="45"/>
      <c r="L31243"/>
      <c r="M31243" s="46"/>
    </row>
    <row r="31244" spans="1:13" x14ac:dyDescent="0.3">
      <c r="A31244"/>
      <c r="B31244"/>
      <c r="C31244" s="29"/>
      <c r="D31244"/>
      <c r="E31244" s="44"/>
      <c r="F31244" s="29"/>
      <c r="G31244" s="45"/>
      <c r="L31244"/>
      <c r="M31244" s="46"/>
    </row>
    <row r="31245" spans="1:13" x14ac:dyDescent="0.3">
      <c r="A31245"/>
      <c r="B31245"/>
      <c r="C31245" s="29"/>
      <c r="D31245"/>
      <c r="E31245" s="44"/>
      <c r="F31245" s="29"/>
      <c r="G31245" s="45"/>
      <c r="L31245"/>
      <c r="M31245" s="46"/>
    </row>
    <row r="31246" spans="1:13" x14ac:dyDescent="0.3">
      <c r="A31246"/>
      <c r="B31246"/>
      <c r="C31246" s="29"/>
      <c r="D31246"/>
      <c r="E31246" s="44"/>
      <c r="F31246" s="29"/>
      <c r="G31246" s="45"/>
      <c r="L31246"/>
      <c r="M31246" s="46"/>
    </row>
    <row r="31247" spans="1:13" x14ac:dyDescent="0.3">
      <c r="A31247"/>
      <c r="B31247"/>
      <c r="C31247" s="29"/>
      <c r="D31247"/>
      <c r="E31247" s="44"/>
      <c r="F31247" s="29"/>
      <c r="G31247" s="45"/>
      <c r="L31247"/>
      <c r="M31247" s="46"/>
    </row>
    <row r="31248" spans="1:13" x14ac:dyDescent="0.3">
      <c r="A31248"/>
      <c r="B31248"/>
      <c r="C31248" s="29"/>
      <c r="D31248"/>
      <c r="E31248" s="44"/>
      <c r="F31248" s="29"/>
      <c r="G31248" s="45"/>
      <c r="L31248"/>
      <c r="M31248" s="46"/>
    </row>
    <row r="31249" spans="1:13" x14ac:dyDescent="0.3">
      <c r="A31249"/>
      <c r="B31249"/>
      <c r="C31249" s="29"/>
      <c r="D31249"/>
      <c r="E31249" s="44"/>
      <c r="F31249" s="29"/>
      <c r="G31249" s="45"/>
      <c r="L31249"/>
      <c r="M31249" s="46"/>
    </row>
    <row r="31250" spans="1:13" x14ac:dyDescent="0.3">
      <c r="A31250"/>
      <c r="B31250"/>
      <c r="C31250" s="29"/>
      <c r="D31250"/>
      <c r="E31250" s="44"/>
      <c r="F31250" s="29"/>
      <c r="G31250" s="45"/>
      <c r="L31250"/>
      <c r="M31250" s="46"/>
    </row>
    <row r="31251" spans="1:13" x14ac:dyDescent="0.3">
      <c r="A31251"/>
      <c r="B31251"/>
      <c r="C31251" s="29"/>
      <c r="D31251"/>
      <c r="E31251" s="44"/>
      <c r="F31251" s="29"/>
      <c r="G31251" s="45"/>
      <c r="L31251"/>
      <c r="M31251" s="46"/>
    </row>
    <row r="31252" spans="1:13" x14ac:dyDescent="0.3">
      <c r="A31252"/>
      <c r="B31252"/>
      <c r="C31252" s="29"/>
      <c r="D31252"/>
      <c r="E31252" s="44"/>
      <c r="F31252" s="29"/>
      <c r="G31252" s="45"/>
      <c r="L31252"/>
      <c r="M31252" s="46"/>
    </row>
    <row r="31253" spans="1:13" x14ac:dyDescent="0.3">
      <c r="A31253"/>
      <c r="B31253"/>
      <c r="C31253" s="29"/>
      <c r="D31253"/>
      <c r="E31253" s="44"/>
      <c r="F31253" s="29"/>
      <c r="G31253" s="45"/>
      <c r="L31253"/>
      <c r="M31253" s="46"/>
    </row>
    <row r="31254" spans="1:13" x14ac:dyDescent="0.3">
      <c r="A31254"/>
      <c r="B31254"/>
      <c r="C31254" s="29"/>
      <c r="D31254"/>
      <c r="E31254" s="44"/>
      <c r="F31254" s="29"/>
      <c r="G31254" s="45"/>
      <c r="L31254"/>
      <c r="M31254" s="46"/>
    </row>
    <row r="31255" spans="1:13" x14ac:dyDescent="0.3">
      <c r="A31255"/>
      <c r="B31255"/>
      <c r="C31255" s="29"/>
      <c r="D31255"/>
      <c r="E31255" s="44"/>
      <c r="F31255" s="29"/>
      <c r="G31255" s="45"/>
      <c r="L31255"/>
      <c r="M31255" s="46"/>
    </row>
    <row r="31256" spans="1:13" x14ac:dyDescent="0.3">
      <c r="A31256"/>
      <c r="B31256"/>
      <c r="C31256" s="29"/>
      <c r="D31256"/>
      <c r="E31256" s="44"/>
      <c r="F31256" s="29"/>
      <c r="G31256" s="45"/>
      <c r="L31256"/>
      <c r="M31256" s="46"/>
    </row>
    <row r="31257" spans="1:13" x14ac:dyDescent="0.3">
      <c r="A31257"/>
      <c r="B31257"/>
      <c r="C31257" s="29"/>
      <c r="D31257"/>
      <c r="E31257" s="44"/>
      <c r="F31257" s="29"/>
      <c r="G31257" s="45"/>
      <c r="L31257"/>
      <c r="M31257" s="46"/>
    </row>
    <row r="31258" spans="1:13" x14ac:dyDescent="0.3">
      <c r="A31258"/>
      <c r="B31258"/>
      <c r="C31258" s="29"/>
      <c r="D31258"/>
      <c r="E31258" s="44"/>
      <c r="F31258" s="29"/>
      <c r="G31258" s="45"/>
      <c r="L31258"/>
      <c r="M31258" s="46"/>
    </row>
    <row r="31259" spans="1:13" x14ac:dyDescent="0.3">
      <c r="A31259"/>
      <c r="B31259"/>
      <c r="C31259" s="29"/>
      <c r="D31259"/>
      <c r="E31259" s="44"/>
      <c r="F31259" s="29"/>
      <c r="G31259" s="45"/>
      <c r="L31259"/>
      <c r="M31259" s="46"/>
    </row>
    <row r="31260" spans="1:13" x14ac:dyDescent="0.3">
      <c r="A31260"/>
      <c r="B31260"/>
      <c r="C31260" s="29"/>
      <c r="D31260"/>
      <c r="E31260" s="44"/>
      <c r="F31260" s="29"/>
      <c r="G31260" s="45"/>
      <c r="L31260"/>
      <c r="M31260" s="46"/>
    </row>
    <row r="31261" spans="1:13" x14ac:dyDescent="0.3">
      <c r="A31261"/>
      <c r="B31261"/>
      <c r="C31261" s="29"/>
      <c r="D31261"/>
      <c r="E31261" s="44"/>
      <c r="F31261" s="29"/>
      <c r="G31261" s="45"/>
      <c r="L31261"/>
      <c r="M31261" s="46"/>
    </row>
    <row r="31262" spans="1:13" x14ac:dyDescent="0.3">
      <c r="A31262"/>
      <c r="B31262"/>
      <c r="C31262" s="29"/>
      <c r="D31262"/>
      <c r="E31262" s="44"/>
      <c r="F31262" s="29"/>
      <c r="G31262" s="45"/>
      <c r="L31262"/>
      <c r="M31262" s="46"/>
    </row>
    <row r="31263" spans="1:13" x14ac:dyDescent="0.3">
      <c r="A31263"/>
      <c r="B31263"/>
      <c r="C31263" s="29"/>
      <c r="D31263"/>
      <c r="E31263" s="44"/>
      <c r="F31263" s="29"/>
      <c r="G31263" s="45"/>
      <c r="L31263"/>
      <c r="M31263" s="46"/>
    </row>
    <row r="31264" spans="1:13" x14ac:dyDescent="0.3">
      <c r="A31264"/>
      <c r="B31264"/>
      <c r="C31264" s="29"/>
      <c r="D31264"/>
      <c r="E31264" s="44"/>
      <c r="F31264" s="29"/>
      <c r="G31264" s="45"/>
      <c r="L31264"/>
      <c r="M31264" s="46"/>
    </row>
    <row r="31265" spans="1:13" x14ac:dyDescent="0.3">
      <c r="A31265"/>
      <c r="B31265"/>
      <c r="C31265" s="29"/>
      <c r="D31265"/>
      <c r="E31265" s="44"/>
      <c r="F31265" s="29"/>
      <c r="G31265" s="45"/>
      <c r="L31265"/>
      <c r="M31265" s="46"/>
    </row>
    <row r="31266" spans="1:13" x14ac:dyDescent="0.3">
      <c r="A31266"/>
      <c r="B31266"/>
      <c r="C31266" s="29"/>
      <c r="D31266"/>
      <c r="E31266" s="44"/>
      <c r="F31266" s="29"/>
      <c r="G31266" s="45"/>
      <c r="L31266"/>
      <c r="M31266" s="46"/>
    </row>
    <row r="31267" spans="1:13" x14ac:dyDescent="0.3">
      <c r="A31267"/>
      <c r="B31267"/>
      <c r="C31267" s="29"/>
      <c r="D31267"/>
      <c r="E31267" s="44"/>
      <c r="F31267" s="29"/>
      <c r="G31267" s="45"/>
      <c r="L31267"/>
      <c r="M31267" s="46"/>
    </row>
    <row r="31268" spans="1:13" x14ac:dyDescent="0.3">
      <c r="A31268"/>
      <c r="B31268"/>
      <c r="C31268" s="29"/>
      <c r="D31268"/>
      <c r="E31268" s="44"/>
      <c r="F31268" s="29"/>
      <c r="G31268" s="45"/>
      <c r="L31268"/>
      <c r="M31268" s="46"/>
    </row>
    <row r="31269" spans="1:13" x14ac:dyDescent="0.3">
      <c r="A31269"/>
      <c r="B31269"/>
      <c r="C31269" s="29"/>
      <c r="D31269"/>
      <c r="E31269" s="44"/>
      <c r="F31269" s="29"/>
      <c r="G31269" s="45"/>
      <c r="L31269"/>
      <c r="M31269" s="46"/>
    </row>
    <row r="31270" spans="1:13" x14ac:dyDescent="0.3">
      <c r="A31270"/>
      <c r="B31270"/>
      <c r="C31270" s="29"/>
      <c r="D31270"/>
      <c r="E31270" s="44"/>
      <c r="F31270" s="29"/>
      <c r="G31270" s="45"/>
      <c r="L31270"/>
      <c r="M31270" s="46"/>
    </row>
    <row r="31271" spans="1:13" x14ac:dyDescent="0.3">
      <c r="A31271"/>
      <c r="B31271"/>
      <c r="C31271" s="29"/>
      <c r="D31271"/>
      <c r="E31271" s="44"/>
      <c r="F31271" s="29"/>
      <c r="G31271" s="45"/>
      <c r="L31271"/>
      <c r="M31271" s="46"/>
    </row>
    <row r="31272" spans="1:13" x14ac:dyDescent="0.3">
      <c r="A31272"/>
      <c r="B31272"/>
      <c r="C31272" s="29"/>
      <c r="D31272"/>
      <c r="E31272" s="44"/>
      <c r="F31272" s="29"/>
      <c r="G31272" s="45"/>
      <c r="L31272"/>
      <c r="M31272" s="46"/>
    </row>
    <row r="31273" spans="1:13" x14ac:dyDescent="0.3">
      <c r="A31273"/>
      <c r="B31273"/>
      <c r="C31273" s="29"/>
      <c r="D31273"/>
      <c r="E31273" s="44"/>
      <c r="F31273" s="29"/>
      <c r="G31273" s="45"/>
      <c r="L31273"/>
      <c r="M31273" s="46"/>
    </row>
    <row r="31274" spans="1:13" x14ac:dyDescent="0.3">
      <c r="A31274"/>
      <c r="B31274"/>
      <c r="C31274" s="29"/>
      <c r="D31274"/>
      <c r="E31274" s="44"/>
      <c r="F31274" s="29"/>
      <c r="G31274" s="45"/>
      <c r="L31274"/>
      <c r="M31274" s="46"/>
    </row>
    <row r="31275" spans="1:13" x14ac:dyDescent="0.3">
      <c r="A31275"/>
      <c r="B31275"/>
      <c r="C31275" s="29"/>
      <c r="D31275"/>
      <c r="E31275" s="44"/>
      <c r="F31275" s="29"/>
      <c r="G31275" s="45"/>
      <c r="L31275"/>
      <c r="M31275" s="46"/>
    </row>
    <row r="31276" spans="1:13" x14ac:dyDescent="0.3">
      <c r="A31276"/>
      <c r="B31276"/>
      <c r="C31276" s="29"/>
      <c r="D31276"/>
      <c r="E31276" s="44"/>
      <c r="F31276" s="29"/>
      <c r="G31276" s="45"/>
      <c r="L31276"/>
      <c r="M31276" s="46"/>
    </row>
    <row r="31277" spans="1:13" x14ac:dyDescent="0.3">
      <c r="A31277"/>
      <c r="B31277"/>
      <c r="C31277" s="29"/>
      <c r="D31277"/>
      <c r="E31277" s="44"/>
      <c r="F31277" s="29"/>
      <c r="G31277" s="45"/>
      <c r="L31277"/>
      <c r="M31277" s="46"/>
    </row>
    <row r="31278" spans="1:13" x14ac:dyDescent="0.3">
      <c r="A31278"/>
      <c r="B31278"/>
      <c r="C31278" s="29"/>
      <c r="D31278"/>
      <c r="E31278" s="44"/>
      <c r="F31278" s="29"/>
      <c r="G31278" s="45"/>
      <c r="L31278"/>
      <c r="M31278" s="46"/>
    </row>
    <row r="31279" spans="1:13" x14ac:dyDescent="0.3">
      <c r="A31279"/>
      <c r="B31279"/>
      <c r="C31279" s="29"/>
      <c r="D31279"/>
      <c r="E31279" s="44"/>
      <c r="F31279" s="29"/>
      <c r="G31279" s="45"/>
      <c r="L31279"/>
      <c r="M31279" s="46"/>
    </row>
    <row r="31280" spans="1:13" x14ac:dyDescent="0.3">
      <c r="A31280"/>
      <c r="B31280"/>
      <c r="C31280" s="29"/>
      <c r="D31280"/>
      <c r="E31280" s="44"/>
      <c r="F31280" s="29"/>
      <c r="G31280" s="45"/>
      <c r="L31280"/>
      <c r="M31280" s="46"/>
    </row>
    <row r="31281" spans="1:13" x14ac:dyDescent="0.3">
      <c r="A31281"/>
      <c r="B31281"/>
      <c r="C31281" s="29"/>
      <c r="D31281"/>
      <c r="E31281" s="44"/>
      <c r="F31281" s="29"/>
      <c r="G31281" s="45"/>
      <c r="L31281"/>
      <c r="M31281" s="46"/>
    </row>
    <row r="31282" spans="1:13" x14ac:dyDescent="0.3">
      <c r="A31282"/>
      <c r="B31282"/>
      <c r="C31282" s="29"/>
      <c r="D31282"/>
      <c r="E31282" s="44"/>
      <c r="F31282" s="29"/>
      <c r="G31282" s="45"/>
      <c r="L31282"/>
      <c r="M31282" s="46"/>
    </row>
    <row r="31283" spans="1:13" x14ac:dyDescent="0.3">
      <c r="A31283"/>
      <c r="B31283"/>
      <c r="C31283" s="29"/>
      <c r="D31283"/>
      <c r="E31283" s="44"/>
      <c r="F31283" s="29"/>
      <c r="G31283" s="45"/>
      <c r="L31283"/>
      <c r="M31283" s="46"/>
    </row>
    <row r="31284" spans="1:13" x14ac:dyDescent="0.3">
      <c r="A31284"/>
      <c r="B31284"/>
      <c r="C31284" s="29"/>
      <c r="D31284"/>
      <c r="E31284" s="44"/>
      <c r="F31284" s="29"/>
      <c r="G31284" s="45"/>
      <c r="L31284"/>
      <c r="M31284" s="46"/>
    </row>
    <row r="31285" spans="1:13" x14ac:dyDescent="0.3">
      <c r="A31285"/>
      <c r="B31285"/>
      <c r="C31285" s="29"/>
      <c r="D31285"/>
      <c r="E31285" s="44"/>
      <c r="F31285" s="29"/>
      <c r="G31285" s="45"/>
      <c r="L31285"/>
      <c r="M31285" s="46"/>
    </row>
    <row r="31286" spans="1:13" x14ac:dyDescent="0.3">
      <c r="A31286"/>
      <c r="B31286"/>
      <c r="C31286" s="29"/>
      <c r="D31286"/>
      <c r="E31286" s="44"/>
      <c r="F31286" s="29"/>
      <c r="G31286" s="45"/>
      <c r="L31286"/>
      <c r="M31286" s="46"/>
    </row>
    <row r="31287" spans="1:13" x14ac:dyDescent="0.3">
      <c r="A31287"/>
      <c r="B31287"/>
      <c r="C31287" s="29"/>
      <c r="D31287"/>
      <c r="E31287" s="44"/>
      <c r="F31287" s="29"/>
      <c r="G31287" s="45"/>
      <c r="L31287"/>
      <c r="M31287" s="46"/>
    </row>
    <row r="31288" spans="1:13" x14ac:dyDescent="0.3">
      <c r="A31288"/>
      <c r="B31288"/>
      <c r="C31288" s="29"/>
      <c r="D31288"/>
      <c r="E31288" s="44"/>
      <c r="F31288" s="29"/>
      <c r="G31288" s="45"/>
      <c r="L31288"/>
      <c r="M31288" s="46"/>
    </row>
    <row r="31289" spans="1:13" x14ac:dyDescent="0.3">
      <c r="A31289"/>
      <c r="B31289"/>
      <c r="C31289" s="29"/>
      <c r="D31289"/>
      <c r="E31289" s="44"/>
      <c r="F31289" s="29"/>
      <c r="G31289" s="45"/>
      <c r="L31289"/>
      <c r="M31289" s="46"/>
    </row>
    <row r="31290" spans="1:13" x14ac:dyDescent="0.3">
      <c r="A31290"/>
      <c r="B31290"/>
      <c r="C31290" s="29"/>
      <c r="D31290"/>
      <c r="E31290" s="44"/>
      <c r="F31290" s="29"/>
      <c r="G31290" s="45"/>
      <c r="L31290"/>
      <c r="M31290" s="46"/>
    </row>
    <row r="31291" spans="1:13" x14ac:dyDescent="0.3">
      <c r="A31291"/>
      <c r="B31291"/>
      <c r="C31291" s="29"/>
      <c r="D31291"/>
      <c r="E31291" s="44"/>
      <c r="F31291" s="29"/>
      <c r="G31291" s="45"/>
      <c r="L31291"/>
      <c r="M31291" s="46"/>
    </row>
    <row r="31292" spans="1:13" x14ac:dyDescent="0.3">
      <c r="A31292"/>
      <c r="B31292"/>
      <c r="C31292" s="29"/>
      <c r="D31292"/>
      <c r="E31292" s="44"/>
      <c r="F31292" s="29"/>
      <c r="G31292" s="45"/>
      <c r="L31292"/>
      <c r="M31292" s="46"/>
    </row>
    <row r="31293" spans="1:13" x14ac:dyDescent="0.3">
      <c r="A31293"/>
      <c r="B31293"/>
      <c r="C31293" s="29"/>
      <c r="D31293"/>
      <c r="E31293" s="44"/>
      <c r="F31293" s="29"/>
      <c r="G31293" s="45"/>
      <c r="L31293"/>
      <c r="M31293" s="46"/>
    </row>
    <row r="31294" spans="1:13" x14ac:dyDescent="0.3">
      <c r="A31294"/>
      <c r="B31294"/>
      <c r="C31294" s="29"/>
      <c r="D31294"/>
      <c r="E31294" s="44"/>
      <c r="F31294" s="29"/>
      <c r="G31294" s="45"/>
      <c r="L31294"/>
      <c r="M31294" s="46"/>
    </row>
    <row r="31295" spans="1:13" x14ac:dyDescent="0.3">
      <c r="A31295"/>
      <c r="B31295"/>
      <c r="C31295" s="29"/>
      <c r="D31295"/>
      <c r="E31295" s="44"/>
      <c r="F31295" s="29"/>
      <c r="G31295" s="45"/>
      <c r="L31295"/>
      <c r="M31295" s="46"/>
    </row>
    <row r="31296" spans="1:13" x14ac:dyDescent="0.3">
      <c r="A31296"/>
      <c r="B31296"/>
      <c r="C31296" s="29"/>
      <c r="D31296"/>
      <c r="E31296" s="44"/>
      <c r="F31296" s="29"/>
      <c r="G31296" s="45"/>
      <c r="L31296"/>
      <c r="M31296" s="46"/>
    </row>
    <row r="31297" spans="1:13" x14ac:dyDescent="0.3">
      <c r="A31297"/>
      <c r="B31297"/>
      <c r="C31297" s="29"/>
      <c r="D31297"/>
      <c r="E31297" s="44"/>
      <c r="F31297" s="29"/>
      <c r="G31297" s="45"/>
      <c r="L31297"/>
      <c r="M31297" s="46"/>
    </row>
    <row r="31298" spans="1:13" x14ac:dyDescent="0.3">
      <c r="A31298"/>
      <c r="B31298"/>
      <c r="C31298" s="29"/>
      <c r="D31298"/>
      <c r="E31298" s="44"/>
      <c r="F31298" s="29"/>
      <c r="G31298" s="45"/>
      <c r="L31298"/>
      <c r="M31298" s="46"/>
    </row>
    <row r="31299" spans="1:13" x14ac:dyDescent="0.3">
      <c r="A31299"/>
      <c r="B31299"/>
      <c r="C31299" s="29"/>
      <c r="D31299"/>
      <c r="E31299" s="44"/>
      <c r="F31299" s="29"/>
      <c r="G31299" s="45"/>
      <c r="L31299"/>
      <c r="M31299" s="46"/>
    </row>
    <row r="31300" spans="1:13" x14ac:dyDescent="0.3">
      <c r="A31300"/>
      <c r="B31300"/>
      <c r="C31300" s="29"/>
      <c r="D31300"/>
      <c r="E31300" s="44"/>
      <c r="F31300" s="29"/>
      <c r="G31300" s="45"/>
      <c r="L31300"/>
      <c r="M31300" s="46"/>
    </row>
    <row r="31301" spans="1:13" x14ac:dyDescent="0.3">
      <c r="A31301"/>
      <c r="B31301"/>
      <c r="C31301" s="29"/>
      <c r="D31301"/>
      <c r="E31301" s="44"/>
      <c r="F31301" s="29"/>
      <c r="G31301" s="45"/>
      <c r="L31301"/>
      <c r="M31301" s="46"/>
    </row>
    <row r="31302" spans="1:13" x14ac:dyDescent="0.3">
      <c r="A31302"/>
      <c r="B31302"/>
      <c r="C31302" s="29"/>
      <c r="D31302"/>
      <c r="E31302" s="44"/>
      <c r="F31302" s="29"/>
      <c r="G31302" s="45"/>
      <c r="L31302"/>
      <c r="M31302" s="46"/>
    </row>
    <row r="31303" spans="1:13" x14ac:dyDescent="0.3">
      <c r="A31303"/>
      <c r="B31303"/>
      <c r="C31303" s="29"/>
      <c r="D31303"/>
      <c r="E31303" s="44"/>
      <c r="F31303" s="29"/>
      <c r="G31303" s="45"/>
      <c r="L31303"/>
      <c r="M31303" s="46"/>
    </row>
    <row r="31304" spans="1:13" x14ac:dyDescent="0.3">
      <c r="A31304"/>
      <c r="B31304"/>
      <c r="C31304" s="29"/>
      <c r="D31304"/>
      <c r="E31304" s="44"/>
      <c r="F31304" s="29"/>
      <c r="G31304" s="45"/>
      <c r="L31304"/>
      <c r="M31304" s="46"/>
    </row>
    <row r="31305" spans="1:13" x14ac:dyDescent="0.3">
      <c r="A31305"/>
      <c r="B31305"/>
      <c r="C31305" s="29"/>
      <c r="D31305"/>
      <c r="E31305" s="44"/>
      <c r="F31305" s="29"/>
      <c r="G31305" s="45"/>
      <c r="L31305"/>
      <c r="M31305" s="46"/>
    </row>
    <row r="31306" spans="1:13" x14ac:dyDescent="0.3">
      <c r="A31306"/>
      <c r="B31306"/>
      <c r="C31306" s="29"/>
      <c r="D31306"/>
      <c r="E31306" s="44"/>
      <c r="F31306" s="29"/>
      <c r="G31306" s="45"/>
      <c r="L31306"/>
      <c r="M31306" s="46"/>
    </row>
    <row r="31307" spans="1:13" x14ac:dyDescent="0.3">
      <c r="A31307"/>
      <c r="B31307"/>
      <c r="C31307" s="29"/>
      <c r="D31307"/>
      <c r="E31307" s="44"/>
      <c r="F31307" s="29"/>
      <c r="G31307" s="45"/>
      <c r="L31307"/>
      <c r="M31307" s="46"/>
    </row>
    <row r="31308" spans="1:13" x14ac:dyDescent="0.3">
      <c r="A31308"/>
      <c r="B31308"/>
      <c r="C31308" s="29"/>
      <c r="D31308"/>
      <c r="E31308" s="44"/>
      <c r="F31308" s="29"/>
      <c r="G31308" s="45"/>
      <c r="L31308"/>
      <c r="M31308" s="46"/>
    </row>
    <row r="31309" spans="1:13" x14ac:dyDescent="0.3">
      <c r="A31309"/>
      <c r="B31309"/>
      <c r="C31309" s="29"/>
      <c r="D31309"/>
      <c r="E31309" s="44"/>
      <c r="F31309" s="29"/>
      <c r="G31309" s="45"/>
      <c r="L31309"/>
      <c r="M31309" s="46"/>
    </row>
    <row r="31310" spans="1:13" x14ac:dyDescent="0.3">
      <c r="A31310"/>
      <c r="B31310"/>
      <c r="C31310" s="29"/>
      <c r="D31310"/>
      <c r="E31310" s="44"/>
      <c r="F31310" s="29"/>
      <c r="G31310" s="45"/>
      <c r="L31310"/>
      <c r="M31310" s="46"/>
    </row>
    <row r="31311" spans="1:13" x14ac:dyDescent="0.3">
      <c r="A31311"/>
      <c r="B31311"/>
      <c r="C31311" s="29"/>
      <c r="D31311"/>
      <c r="E31311" s="44"/>
      <c r="F31311" s="29"/>
      <c r="G31311" s="45"/>
      <c r="L31311"/>
      <c r="M31311" s="46"/>
    </row>
    <row r="31312" spans="1:13" x14ac:dyDescent="0.3">
      <c r="A31312"/>
      <c r="B31312"/>
      <c r="C31312" s="29"/>
      <c r="D31312"/>
      <c r="E31312" s="44"/>
      <c r="F31312" s="29"/>
      <c r="G31312" s="45"/>
      <c r="L31312"/>
      <c r="M31312" s="46"/>
    </row>
    <row r="31313" spans="1:13" x14ac:dyDescent="0.3">
      <c r="A31313"/>
      <c r="B31313"/>
      <c r="C31313" s="29"/>
      <c r="D31313"/>
      <c r="E31313" s="44"/>
      <c r="F31313" s="29"/>
      <c r="G31313" s="45"/>
      <c r="L31313"/>
      <c r="M31313" s="46"/>
    </row>
    <row r="31314" spans="1:13" x14ac:dyDescent="0.3">
      <c r="A31314"/>
      <c r="B31314"/>
      <c r="C31314" s="29"/>
      <c r="D31314"/>
      <c r="E31314" s="44"/>
      <c r="F31314" s="29"/>
      <c r="G31314" s="45"/>
      <c r="L31314"/>
      <c r="M31314" s="46"/>
    </row>
    <row r="31315" spans="1:13" x14ac:dyDescent="0.3">
      <c r="A31315"/>
      <c r="B31315"/>
      <c r="C31315" s="29"/>
      <c r="D31315"/>
      <c r="E31315" s="44"/>
      <c r="F31315" s="29"/>
      <c r="G31315" s="45"/>
      <c r="L31315"/>
      <c r="M31315" s="46"/>
    </row>
    <row r="31316" spans="1:13" x14ac:dyDescent="0.3">
      <c r="A31316"/>
      <c r="B31316"/>
      <c r="C31316" s="29"/>
      <c r="D31316"/>
      <c r="E31316" s="44"/>
      <c r="F31316" s="29"/>
      <c r="G31316" s="45"/>
      <c r="L31316"/>
      <c r="M31316" s="46"/>
    </row>
    <row r="31317" spans="1:13" x14ac:dyDescent="0.3">
      <c r="A31317"/>
      <c r="B31317"/>
      <c r="C31317" s="29"/>
      <c r="D31317"/>
      <c r="E31317" s="44"/>
      <c r="F31317" s="29"/>
      <c r="G31317" s="45"/>
      <c r="L31317"/>
      <c r="M31317" s="46"/>
    </row>
    <row r="31318" spans="1:13" x14ac:dyDescent="0.3">
      <c r="A31318"/>
      <c r="B31318"/>
      <c r="C31318" s="29"/>
      <c r="D31318"/>
      <c r="E31318" s="44"/>
      <c r="F31318" s="29"/>
      <c r="G31318" s="45"/>
      <c r="L31318"/>
      <c r="M31318" s="46"/>
    </row>
    <row r="31319" spans="1:13" x14ac:dyDescent="0.3">
      <c r="A31319"/>
      <c r="B31319"/>
      <c r="C31319" s="29"/>
      <c r="D31319"/>
      <c r="E31319" s="44"/>
      <c r="F31319" s="29"/>
      <c r="G31319" s="45"/>
      <c r="L31319"/>
      <c r="M31319" s="46"/>
    </row>
    <row r="31320" spans="1:13" x14ac:dyDescent="0.3">
      <c r="A31320"/>
      <c r="B31320"/>
      <c r="C31320" s="29"/>
      <c r="D31320"/>
      <c r="E31320" s="44"/>
      <c r="F31320" s="29"/>
      <c r="G31320" s="45"/>
      <c r="L31320"/>
      <c r="M31320" s="46"/>
    </row>
    <row r="31321" spans="1:13" x14ac:dyDescent="0.3">
      <c r="A31321"/>
      <c r="B31321"/>
      <c r="C31321" s="29"/>
      <c r="D31321"/>
      <c r="E31321" s="44"/>
      <c r="F31321" s="29"/>
      <c r="G31321" s="45"/>
      <c r="L31321"/>
      <c r="M31321" s="46"/>
    </row>
    <row r="31322" spans="1:13" x14ac:dyDescent="0.3">
      <c r="A31322"/>
      <c r="B31322"/>
      <c r="C31322" s="29"/>
      <c r="D31322"/>
      <c r="E31322" s="44"/>
      <c r="F31322" s="29"/>
      <c r="G31322" s="45"/>
      <c r="L31322"/>
      <c r="M31322" s="46"/>
    </row>
    <row r="31323" spans="1:13" x14ac:dyDescent="0.3">
      <c r="A31323"/>
      <c r="B31323"/>
      <c r="C31323" s="29"/>
      <c r="D31323"/>
      <c r="E31323" s="44"/>
      <c r="F31323" s="29"/>
      <c r="G31323" s="45"/>
      <c r="L31323"/>
      <c r="M31323" s="46"/>
    </row>
    <row r="31324" spans="1:13" x14ac:dyDescent="0.3">
      <c r="A31324"/>
      <c r="B31324"/>
      <c r="C31324" s="29"/>
      <c r="D31324"/>
      <c r="E31324" s="44"/>
      <c r="F31324" s="29"/>
      <c r="G31324" s="45"/>
      <c r="L31324"/>
      <c r="M31324" s="46"/>
    </row>
    <row r="31325" spans="1:13" x14ac:dyDescent="0.3">
      <c r="A31325"/>
      <c r="B31325"/>
      <c r="C31325" s="29"/>
      <c r="D31325"/>
      <c r="E31325" s="44"/>
      <c r="F31325" s="29"/>
      <c r="G31325" s="45"/>
      <c r="L31325"/>
      <c r="M31325" s="46"/>
    </row>
    <row r="31326" spans="1:13" x14ac:dyDescent="0.3">
      <c r="A31326"/>
      <c r="B31326"/>
      <c r="C31326" s="29"/>
      <c r="D31326"/>
      <c r="E31326" s="44"/>
      <c r="F31326" s="29"/>
      <c r="G31326" s="45"/>
      <c r="L31326"/>
      <c r="M31326" s="46"/>
    </row>
    <row r="31327" spans="1:13" x14ac:dyDescent="0.3">
      <c r="A31327"/>
      <c r="B31327"/>
      <c r="C31327" s="29"/>
      <c r="D31327"/>
      <c r="E31327" s="44"/>
      <c r="F31327" s="29"/>
      <c r="G31327" s="45"/>
      <c r="L31327"/>
      <c r="M31327" s="46"/>
    </row>
    <row r="31328" spans="1:13" x14ac:dyDescent="0.3">
      <c r="A31328"/>
      <c r="B31328"/>
      <c r="C31328" s="29"/>
      <c r="D31328"/>
      <c r="E31328" s="44"/>
      <c r="F31328" s="29"/>
      <c r="G31328" s="45"/>
      <c r="L31328"/>
      <c r="M31328" s="46"/>
    </row>
    <row r="31329" spans="1:13" x14ac:dyDescent="0.3">
      <c r="A31329"/>
      <c r="B31329"/>
      <c r="C31329" s="29"/>
      <c r="D31329"/>
      <c r="E31329" s="44"/>
      <c r="F31329" s="29"/>
      <c r="G31329" s="45"/>
      <c r="L31329"/>
      <c r="M31329" s="46"/>
    </row>
    <row r="31330" spans="1:13" x14ac:dyDescent="0.3">
      <c r="A31330"/>
      <c r="B31330"/>
      <c r="C31330" s="29"/>
      <c r="D31330"/>
      <c r="E31330" s="44"/>
      <c r="F31330" s="29"/>
      <c r="G31330" s="45"/>
      <c r="L31330"/>
      <c r="M31330" s="46"/>
    </row>
    <row r="31331" spans="1:13" x14ac:dyDescent="0.3">
      <c r="A31331"/>
      <c r="B31331"/>
      <c r="C31331" s="29"/>
      <c r="D31331"/>
      <c r="E31331" s="44"/>
      <c r="F31331" s="29"/>
      <c r="G31331" s="45"/>
      <c r="L31331"/>
      <c r="M31331" s="46"/>
    </row>
    <row r="31332" spans="1:13" x14ac:dyDescent="0.3">
      <c r="A31332"/>
      <c r="B31332"/>
      <c r="C31332" s="29"/>
      <c r="D31332"/>
      <c r="E31332" s="44"/>
      <c r="F31332" s="29"/>
      <c r="G31332" s="45"/>
      <c r="L31332"/>
      <c r="M31332" s="46"/>
    </row>
    <row r="31333" spans="1:13" x14ac:dyDescent="0.3">
      <c r="A31333"/>
      <c r="B31333"/>
      <c r="C31333" s="29"/>
      <c r="D31333"/>
      <c r="E31333" s="44"/>
      <c r="F31333" s="29"/>
      <c r="G31333" s="45"/>
      <c r="L31333"/>
      <c r="M31333" s="46"/>
    </row>
    <row r="31334" spans="1:13" x14ac:dyDescent="0.3">
      <c r="A31334"/>
      <c r="B31334"/>
      <c r="C31334" s="29"/>
      <c r="D31334"/>
      <c r="E31334" s="44"/>
      <c r="F31334" s="29"/>
      <c r="G31334" s="45"/>
      <c r="L31334"/>
      <c r="M31334" s="46"/>
    </row>
    <row r="31335" spans="1:13" x14ac:dyDescent="0.3">
      <c r="A31335"/>
      <c r="B31335"/>
      <c r="C31335" s="29"/>
      <c r="D31335"/>
      <c r="E31335" s="44"/>
      <c r="F31335" s="29"/>
      <c r="G31335" s="45"/>
      <c r="L31335"/>
      <c r="M31335" s="46"/>
    </row>
    <row r="31336" spans="1:13" x14ac:dyDescent="0.3">
      <c r="A31336"/>
      <c r="B31336"/>
      <c r="C31336" s="29"/>
      <c r="D31336"/>
      <c r="E31336" s="44"/>
      <c r="F31336" s="29"/>
      <c r="G31336" s="45"/>
      <c r="L31336"/>
      <c r="M31336" s="46"/>
    </row>
    <row r="31337" spans="1:13" x14ac:dyDescent="0.3">
      <c r="A31337"/>
      <c r="B31337"/>
      <c r="C31337" s="29"/>
      <c r="D31337"/>
      <c r="E31337" s="44"/>
      <c r="F31337" s="29"/>
      <c r="G31337" s="45"/>
      <c r="L31337"/>
      <c r="M31337" s="46"/>
    </row>
    <row r="31338" spans="1:13" x14ac:dyDescent="0.3">
      <c r="A31338"/>
      <c r="B31338"/>
      <c r="C31338" s="29"/>
      <c r="D31338"/>
      <c r="E31338" s="44"/>
      <c r="F31338" s="29"/>
      <c r="G31338" s="45"/>
      <c r="L31338"/>
      <c r="M31338" s="46"/>
    </row>
    <row r="31339" spans="1:13" x14ac:dyDescent="0.3">
      <c r="A31339"/>
      <c r="B31339"/>
      <c r="C31339" s="29"/>
      <c r="D31339"/>
      <c r="E31339" s="44"/>
      <c r="F31339" s="29"/>
      <c r="G31339" s="45"/>
      <c r="L31339"/>
      <c r="M31339" s="46"/>
    </row>
    <row r="31340" spans="1:13" x14ac:dyDescent="0.3">
      <c r="A31340"/>
      <c r="B31340"/>
      <c r="C31340" s="29"/>
      <c r="D31340"/>
      <c r="E31340" s="44"/>
      <c r="F31340" s="29"/>
      <c r="G31340" s="45"/>
      <c r="L31340"/>
      <c r="M31340" s="46"/>
    </row>
    <row r="31341" spans="1:13" x14ac:dyDescent="0.3">
      <c r="A31341"/>
      <c r="B31341"/>
      <c r="C31341" s="29"/>
      <c r="D31341"/>
      <c r="E31341" s="44"/>
      <c r="F31341" s="29"/>
      <c r="G31341" s="45"/>
      <c r="L31341"/>
      <c r="M31341" s="46"/>
    </row>
    <row r="31342" spans="1:13" x14ac:dyDescent="0.3">
      <c r="A31342"/>
      <c r="B31342"/>
      <c r="C31342" s="29"/>
      <c r="D31342"/>
      <c r="E31342" s="44"/>
      <c r="F31342" s="29"/>
      <c r="G31342" s="45"/>
      <c r="L31342"/>
      <c r="M31342" s="46"/>
    </row>
    <row r="31343" spans="1:13" x14ac:dyDescent="0.3">
      <c r="A31343"/>
      <c r="B31343"/>
      <c r="C31343" s="29"/>
      <c r="D31343"/>
      <c r="E31343" s="44"/>
      <c r="F31343" s="29"/>
      <c r="G31343" s="45"/>
      <c r="L31343"/>
      <c r="M31343" s="46"/>
    </row>
    <row r="31344" spans="1:13" x14ac:dyDescent="0.3">
      <c r="A31344"/>
      <c r="B31344"/>
      <c r="C31344" s="29"/>
      <c r="D31344"/>
      <c r="E31344" s="44"/>
      <c r="F31344" s="29"/>
      <c r="G31344" s="45"/>
      <c r="L31344"/>
      <c r="M31344" s="46"/>
    </row>
    <row r="31345" spans="1:13" x14ac:dyDescent="0.3">
      <c r="A31345"/>
      <c r="B31345"/>
      <c r="C31345" s="29"/>
      <c r="D31345"/>
      <c r="E31345" s="44"/>
      <c r="F31345" s="29"/>
      <c r="G31345" s="45"/>
      <c r="L31345"/>
      <c r="M31345" s="46"/>
    </row>
    <row r="31346" spans="1:13" x14ac:dyDescent="0.3">
      <c r="A31346"/>
      <c r="B31346"/>
      <c r="C31346" s="29"/>
      <c r="D31346"/>
      <c r="E31346" s="44"/>
      <c r="F31346" s="29"/>
      <c r="G31346" s="45"/>
      <c r="L31346"/>
      <c r="M31346" s="46"/>
    </row>
    <row r="31347" spans="1:13" x14ac:dyDescent="0.3">
      <c r="A31347"/>
      <c r="B31347"/>
      <c r="C31347" s="29"/>
      <c r="D31347"/>
      <c r="E31347" s="44"/>
      <c r="F31347" s="29"/>
      <c r="G31347" s="45"/>
      <c r="L31347"/>
      <c r="M31347" s="46"/>
    </row>
    <row r="31348" spans="1:13" x14ac:dyDescent="0.3">
      <c r="A31348"/>
      <c r="B31348"/>
      <c r="C31348" s="29"/>
      <c r="D31348"/>
      <c r="E31348" s="44"/>
      <c r="F31348" s="29"/>
      <c r="G31348" s="45"/>
      <c r="L31348"/>
      <c r="M31348" s="46"/>
    </row>
    <row r="31349" spans="1:13" x14ac:dyDescent="0.3">
      <c r="A31349"/>
      <c r="B31349"/>
      <c r="C31349" s="29"/>
      <c r="D31349"/>
      <c r="E31349" s="44"/>
      <c r="F31349" s="29"/>
      <c r="G31349" s="45"/>
      <c r="L31349"/>
      <c r="M31349" s="46"/>
    </row>
    <row r="31350" spans="1:13" x14ac:dyDescent="0.3">
      <c r="A31350"/>
      <c r="B31350"/>
      <c r="C31350" s="29"/>
      <c r="D31350"/>
      <c r="E31350" s="44"/>
      <c r="F31350" s="29"/>
      <c r="G31350" s="45"/>
      <c r="L31350"/>
      <c r="M31350" s="46"/>
    </row>
    <row r="31351" spans="1:13" x14ac:dyDescent="0.3">
      <c r="A31351"/>
      <c r="B31351"/>
      <c r="C31351" s="29"/>
      <c r="D31351"/>
      <c r="E31351" s="44"/>
      <c r="F31351" s="29"/>
      <c r="G31351" s="45"/>
      <c r="L31351"/>
      <c r="M31351" s="46"/>
    </row>
    <row r="31352" spans="1:13" x14ac:dyDescent="0.3">
      <c r="A31352"/>
      <c r="B31352"/>
      <c r="C31352" s="29"/>
      <c r="D31352"/>
      <c r="E31352" s="44"/>
      <c r="F31352" s="29"/>
      <c r="G31352" s="45"/>
      <c r="L31352"/>
      <c r="M31352" s="46"/>
    </row>
    <row r="31353" spans="1:13" x14ac:dyDescent="0.3">
      <c r="A31353"/>
      <c r="B31353"/>
      <c r="C31353" s="29"/>
      <c r="D31353"/>
      <c r="E31353" s="44"/>
      <c r="F31353" s="29"/>
      <c r="G31353" s="45"/>
      <c r="L31353"/>
      <c r="M31353" s="46"/>
    </row>
    <row r="31354" spans="1:13" x14ac:dyDescent="0.3">
      <c r="A31354"/>
      <c r="B31354"/>
      <c r="C31354" s="29"/>
      <c r="D31354"/>
      <c r="E31354" s="44"/>
      <c r="F31354" s="29"/>
      <c r="G31354" s="45"/>
      <c r="L31354"/>
      <c r="M31354" s="46"/>
    </row>
    <row r="31355" spans="1:13" x14ac:dyDescent="0.3">
      <c r="A31355"/>
      <c r="B31355"/>
      <c r="C31355" s="29"/>
      <c r="D31355"/>
      <c r="E31355" s="44"/>
      <c r="F31355" s="29"/>
      <c r="G31355" s="45"/>
      <c r="L31355"/>
      <c r="M31355" s="46"/>
    </row>
    <row r="31356" spans="1:13" x14ac:dyDescent="0.3">
      <c r="A31356"/>
      <c r="B31356"/>
      <c r="C31356" s="29"/>
      <c r="D31356"/>
      <c r="E31356" s="44"/>
      <c r="F31356" s="29"/>
      <c r="G31356" s="45"/>
      <c r="L31356"/>
      <c r="M31356" s="46"/>
    </row>
    <row r="31357" spans="1:13" x14ac:dyDescent="0.3">
      <c r="A31357"/>
      <c r="B31357"/>
      <c r="C31357" s="29"/>
      <c r="D31357"/>
      <c r="E31357" s="44"/>
      <c r="F31357" s="29"/>
      <c r="G31357" s="45"/>
      <c r="L31357"/>
      <c r="M31357" s="46"/>
    </row>
    <row r="31358" spans="1:13" x14ac:dyDescent="0.3">
      <c r="A31358"/>
      <c r="B31358"/>
      <c r="C31358" s="29"/>
      <c r="D31358"/>
      <c r="E31358" s="44"/>
      <c r="F31358" s="29"/>
      <c r="G31358" s="45"/>
      <c r="L31358"/>
      <c r="M31358" s="46"/>
    </row>
    <row r="31359" spans="1:13" x14ac:dyDescent="0.3">
      <c r="A31359"/>
      <c r="B31359"/>
      <c r="C31359" s="29"/>
      <c r="D31359"/>
      <c r="E31359" s="44"/>
      <c r="F31359" s="29"/>
      <c r="G31359" s="45"/>
      <c r="L31359"/>
      <c r="M31359" s="46"/>
    </row>
    <row r="31360" spans="1:13" x14ac:dyDescent="0.3">
      <c r="A31360"/>
      <c r="B31360"/>
      <c r="C31360" s="29"/>
      <c r="D31360"/>
      <c r="E31360" s="44"/>
      <c r="F31360" s="29"/>
      <c r="G31360" s="45"/>
      <c r="L31360"/>
      <c r="M31360" s="46"/>
    </row>
    <row r="31361" spans="1:13" x14ac:dyDescent="0.3">
      <c r="A31361"/>
      <c r="B31361"/>
      <c r="C31361" s="29"/>
      <c r="D31361"/>
      <c r="E31361" s="44"/>
      <c r="F31361" s="29"/>
      <c r="G31361" s="45"/>
      <c r="L31361"/>
      <c r="M31361" s="46"/>
    </row>
    <row r="31362" spans="1:13" x14ac:dyDescent="0.3">
      <c r="A31362"/>
      <c r="B31362"/>
      <c r="C31362" s="29"/>
      <c r="D31362"/>
      <c r="E31362" s="44"/>
      <c r="F31362" s="29"/>
      <c r="G31362" s="45"/>
      <c r="L31362"/>
      <c r="M31362" s="46"/>
    </row>
    <row r="31363" spans="1:13" x14ac:dyDescent="0.3">
      <c r="A31363"/>
      <c r="B31363"/>
      <c r="C31363" s="29"/>
      <c r="D31363"/>
      <c r="E31363" s="44"/>
      <c r="F31363" s="29"/>
      <c r="G31363" s="45"/>
      <c r="L31363"/>
      <c r="M31363" s="46"/>
    </row>
    <row r="31364" spans="1:13" x14ac:dyDescent="0.3">
      <c r="A31364"/>
      <c r="B31364"/>
      <c r="C31364" s="29"/>
      <c r="D31364"/>
      <c r="E31364" s="44"/>
      <c r="F31364" s="29"/>
      <c r="G31364" s="45"/>
      <c r="L31364"/>
      <c r="M31364" s="46"/>
    </row>
    <row r="31365" spans="1:13" x14ac:dyDescent="0.3">
      <c r="A31365"/>
      <c r="B31365"/>
      <c r="C31365" s="29"/>
      <c r="D31365"/>
      <c r="E31365" s="44"/>
      <c r="F31365" s="29"/>
      <c r="G31365" s="45"/>
      <c r="L31365"/>
      <c r="M31365" s="46"/>
    </row>
    <row r="31366" spans="1:13" x14ac:dyDescent="0.3">
      <c r="A31366"/>
      <c r="B31366"/>
      <c r="C31366" s="29"/>
      <c r="D31366"/>
      <c r="E31366" s="44"/>
      <c r="F31366" s="29"/>
      <c r="G31366" s="45"/>
      <c r="L31366"/>
      <c r="M31366" s="46"/>
    </row>
    <row r="31367" spans="1:13" x14ac:dyDescent="0.3">
      <c r="A31367"/>
      <c r="B31367"/>
      <c r="C31367" s="29"/>
      <c r="D31367"/>
      <c r="E31367" s="44"/>
      <c r="F31367" s="29"/>
      <c r="G31367" s="45"/>
      <c r="L31367"/>
      <c r="M31367" s="46"/>
    </row>
    <row r="31368" spans="1:13" x14ac:dyDescent="0.3">
      <c r="A31368"/>
      <c r="B31368"/>
      <c r="C31368" s="29"/>
      <c r="D31368"/>
      <c r="E31368" s="44"/>
      <c r="F31368" s="29"/>
      <c r="G31368" s="45"/>
      <c r="L31368"/>
      <c r="M31368" s="46"/>
    </row>
    <row r="31369" spans="1:13" x14ac:dyDescent="0.3">
      <c r="A31369"/>
      <c r="B31369"/>
      <c r="C31369" s="29"/>
      <c r="D31369"/>
      <c r="E31369" s="44"/>
      <c r="F31369" s="29"/>
      <c r="G31369" s="45"/>
      <c r="L31369"/>
      <c r="M31369" s="46"/>
    </row>
    <row r="31370" spans="1:13" x14ac:dyDescent="0.3">
      <c r="A31370"/>
      <c r="B31370"/>
      <c r="C31370" s="29"/>
      <c r="D31370"/>
      <c r="E31370" s="44"/>
      <c r="F31370" s="29"/>
      <c r="G31370" s="45"/>
      <c r="L31370"/>
      <c r="M31370" s="46"/>
    </row>
    <row r="31371" spans="1:13" x14ac:dyDescent="0.3">
      <c r="A31371"/>
      <c r="B31371"/>
      <c r="C31371" s="29"/>
      <c r="D31371"/>
      <c r="E31371" s="44"/>
      <c r="F31371" s="29"/>
      <c r="G31371" s="45"/>
      <c r="L31371"/>
      <c r="M31371" s="46"/>
    </row>
    <row r="31372" spans="1:13" x14ac:dyDescent="0.3">
      <c r="A31372"/>
      <c r="B31372"/>
      <c r="C31372" s="29"/>
      <c r="D31372"/>
      <c r="E31372" s="44"/>
      <c r="F31372" s="29"/>
      <c r="G31372" s="45"/>
      <c r="L31372"/>
      <c r="M31372" s="46"/>
    </row>
    <row r="31373" spans="1:13" x14ac:dyDescent="0.3">
      <c r="A31373"/>
      <c r="B31373"/>
      <c r="C31373" s="29"/>
      <c r="D31373"/>
      <c r="E31373" s="44"/>
      <c r="F31373" s="29"/>
      <c r="G31373" s="45"/>
      <c r="L31373"/>
      <c r="M31373" s="46"/>
    </row>
    <row r="31374" spans="1:13" x14ac:dyDescent="0.3">
      <c r="A31374"/>
      <c r="B31374"/>
      <c r="C31374" s="29"/>
      <c r="D31374"/>
      <c r="E31374" s="44"/>
      <c r="F31374" s="29"/>
      <c r="G31374" s="45"/>
      <c r="L31374"/>
      <c r="M31374" s="46"/>
    </row>
    <row r="31375" spans="1:13" x14ac:dyDescent="0.3">
      <c r="A31375"/>
      <c r="B31375"/>
      <c r="C31375" s="29"/>
      <c r="D31375"/>
      <c r="E31375" s="44"/>
      <c r="F31375" s="29"/>
      <c r="G31375" s="45"/>
      <c r="L31375"/>
      <c r="M31375" s="46"/>
    </row>
    <row r="31376" spans="1:13" x14ac:dyDescent="0.3">
      <c r="A31376"/>
      <c r="B31376"/>
      <c r="C31376" s="29"/>
      <c r="D31376"/>
      <c r="E31376" s="44"/>
      <c r="F31376" s="29"/>
      <c r="G31376" s="45"/>
      <c r="L31376"/>
      <c r="M31376" s="46"/>
    </row>
    <row r="31377" spans="1:13" x14ac:dyDescent="0.3">
      <c r="A31377"/>
      <c r="B31377"/>
      <c r="C31377" s="29"/>
      <c r="D31377"/>
      <c r="E31377" s="44"/>
      <c r="F31377" s="29"/>
      <c r="G31377" s="45"/>
      <c r="L31377"/>
      <c r="M31377" s="46"/>
    </row>
    <row r="31378" spans="1:13" x14ac:dyDescent="0.3">
      <c r="A31378"/>
      <c r="B31378"/>
      <c r="C31378" s="29"/>
      <c r="D31378"/>
      <c r="E31378" s="44"/>
      <c r="F31378" s="29"/>
      <c r="G31378" s="45"/>
      <c r="L31378"/>
      <c r="M31378" s="46"/>
    </row>
    <row r="31379" spans="1:13" x14ac:dyDescent="0.3">
      <c r="A31379"/>
      <c r="B31379"/>
      <c r="C31379" s="29"/>
      <c r="D31379"/>
      <c r="E31379" s="44"/>
      <c r="F31379" s="29"/>
      <c r="G31379" s="45"/>
      <c r="L31379"/>
      <c r="M31379" s="46"/>
    </row>
    <row r="31380" spans="1:13" x14ac:dyDescent="0.3">
      <c r="A31380"/>
      <c r="B31380"/>
      <c r="C31380" s="29"/>
      <c r="D31380"/>
      <c r="E31380" s="44"/>
      <c r="F31380" s="29"/>
      <c r="G31380" s="45"/>
      <c r="L31380"/>
      <c r="M31380" s="46"/>
    </row>
    <row r="31381" spans="1:13" x14ac:dyDescent="0.3">
      <c r="A31381"/>
      <c r="B31381"/>
      <c r="C31381" s="29"/>
      <c r="D31381"/>
      <c r="E31381" s="44"/>
      <c r="F31381" s="29"/>
      <c r="G31381" s="45"/>
      <c r="L31381"/>
      <c r="M31381" s="46"/>
    </row>
    <row r="31382" spans="1:13" x14ac:dyDescent="0.3">
      <c r="A31382"/>
      <c r="B31382"/>
      <c r="C31382" s="29"/>
      <c r="D31382"/>
      <c r="E31382" s="44"/>
      <c r="F31382" s="29"/>
      <c r="G31382" s="45"/>
      <c r="L31382"/>
      <c r="M31382" s="46"/>
    </row>
    <row r="31383" spans="1:13" x14ac:dyDescent="0.3">
      <c r="A31383"/>
      <c r="B31383"/>
      <c r="C31383" s="29"/>
      <c r="D31383"/>
      <c r="E31383" s="44"/>
      <c r="F31383" s="29"/>
      <c r="G31383" s="45"/>
      <c r="L31383"/>
      <c r="M31383" s="46"/>
    </row>
    <row r="31384" spans="1:13" x14ac:dyDescent="0.3">
      <c r="A31384"/>
      <c r="B31384"/>
      <c r="C31384" s="29"/>
      <c r="D31384"/>
      <c r="E31384" s="44"/>
      <c r="F31384" s="29"/>
      <c r="G31384" s="45"/>
      <c r="L31384"/>
      <c r="M31384" s="46"/>
    </row>
    <row r="31385" spans="1:13" x14ac:dyDescent="0.3">
      <c r="A31385"/>
      <c r="B31385"/>
      <c r="C31385" s="29"/>
      <c r="D31385"/>
      <c r="E31385" s="44"/>
      <c r="F31385" s="29"/>
      <c r="G31385" s="45"/>
      <c r="L31385"/>
      <c r="M31385" s="46"/>
    </row>
    <row r="31386" spans="1:13" x14ac:dyDescent="0.3">
      <c r="A31386"/>
      <c r="B31386"/>
      <c r="C31386" s="29"/>
      <c r="D31386"/>
      <c r="E31386" s="44"/>
      <c r="F31386" s="29"/>
      <c r="G31386" s="45"/>
      <c r="L31386"/>
      <c r="M31386" s="46"/>
    </row>
    <row r="31387" spans="1:13" x14ac:dyDescent="0.3">
      <c r="A31387"/>
      <c r="B31387"/>
      <c r="C31387" s="29"/>
      <c r="D31387"/>
      <c r="E31387" s="44"/>
      <c r="F31387" s="29"/>
      <c r="G31387" s="45"/>
      <c r="L31387"/>
      <c r="M31387" s="46"/>
    </row>
    <row r="31388" spans="1:13" x14ac:dyDescent="0.3">
      <c r="A31388"/>
      <c r="B31388"/>
      <c r="C31388" s="29"/>
      <c r="D31388"/>
      <c r="E31388" s="44"/>
      <c r="F31388" s="29"/>
      <c r="G31388" s="45"/>
      <c r="L31388"/>
      <c r="M31388" s="46"/>
    </row>
    <row r="31389" spans="1:13" x14ac:dyDescent="0.3">
      <c r="A31389"/>
      <c r="B31389"/>
      <c r="C31389" s="29"/>
      <c r="D31389"/>
      <c r="E31389" s="44"/>
      <c r="F31389" s="29"/>
      <c r="G31389" s="45"/>
      <c r="L31389"/>
      <c r="M31389" s="46"/>
    </row>
    <row r="31390" spans="1:13" x14ac:dyDescent="0.3">
      <c r="A31390"/>
      <c r="B31390"/>
      <c r="C31390" s="29"/>
      <c r="D31390"/>
      <c r="E31390" s="44"/>
      <c r="F31390" s="29"/>
      <c r="G31390" s="45"/>
      <c r="L31390"/>
      <c r="M31390" s="46"/>
    </row>
    <row r="31391" spans="1:13" x14ac:dyDescent="0.3">
      <c r="A31391"/>
      <c r="B31391"/>
      <c r="C31391" s="29"/>
      <c r="D31391"/>
      <c r="E31391" s="44"/>
      <c r="F31391" s="29"/>
      <c r="G31391" s="45"/>
      <c r="L31391"/>
      <c r="M31391" s="46"/>
    </row>
    <row r="31392" spans="1:13" x14ac:dyDescent="0.3">
      <c r="A31392"/>
      <c r="B31392"/>
      <c r="C31392" s="29"/>
      <c r="D31392"/>
      <c r="E31392" s="44"/>
      <c r="F31392" s="29"/>
      <c r="G31392" s="45"/>
      <c r="L31392"/>
      <c r="M31392" s="46"/>
    </row>
    <row r="31393" spans="1:13" x14ac:dyDescent="0.3">
      <c r="A31393"/>
      <c r="B31393"/>
      <c r="C31393" s="29"/>
      <c r="D31393"/>
      <c r="E31393" s="44"/>
      <c r="F31393" s="29"/>
      <c r="G31393" s="45"/>
      <c r="L31393"/>
      <c r="M31393" s="46"/>
    </row>
    <row r="31394" spans="1:13" x14ac:dyDescent="0.3">
      <c r="A31394"/>
      <c r="B31394"/>
      <c r="C31394" s="29"/>
      <c r="D31394"/>
      <c r="E31394" s="44"/>
      <c r="F31394" s="29"/>
      <c r="G31394" s="45"/>
      <c r="L31394"/>
      <c r="M31394" s="46"/>
    </row>
    <row r="31395" spans="1:13" x14ac:dyDescent="0.3">
      <c r="A31395"/>
      <c r="B31395"/>
      <c r="C31395" s="29"/>
      <c r="D31395"/>
      <c r="E31395" s="44"/>
      <c r="F31395" s="29"/>
      <c r="G31395" s="45"/>
      <c r="L31395"/>
      <c r="M31395" s="46"/>
    </row>
    <row r="31396" spans="1:13" x14ac:dyDescent="0.3">
      <c r="A31396"/>
      <c r="B31396"/>
      <c r="C31396" s="29"/>
      <c r="D31396"/>
      <c r="E31396" s="44"/>
      <c r="F31396" s="29"/>
      <c r="G31396" s="45"/>
      <c r="L31396"/>
      <c r="M31396" s="46"/>
    </row>
    <row r="31397" spans="1:13" x14ac:dyDescent="0.3">
      <c r="A31397"/>
      <c r="B31397"/>
      <c r="C31397" s="29"/>
      <c r="D31397"/>
      <c r="E31397" s="44"/>
      <c r="F31397" s="29"/>
      <c r="G31397" s="45"/>
      <c r="L31397"/>
      <c r="M31397" s="46"/>
    </row>
    <row r="31398" spans="1:13" x14ac:dyDescent="0.3">
      <c r="A31398"/>
      <c r="B31398"/>
      <c r="C31398" s="29"/>
      <c r="D31398"/>
      <c r="E31398" s="44"/>
      <c r="F31398" s="29"/>
      <c r="G31398" s="45"/>
      <c r="L31398"/>
      <c r="M31398" s="46"/>
    </row>
    <row r="31399" spans="1:13" x14ac:dyDescent="0.3">
      <c r="A31399"/>
      <c r="B31399"/>
      <c r="C31399" s="29"/>
      <c r="D31399"/>
      <c r="E31399" s="44"/>
      <c r="F31399" s="29"/>
      <c r="G31399" s="45"/>
      <c r="L31399"/>
      <c r="M31399" s="46"/>
    </row>
    <row r="31400" spans="1:13" x14ac:dyDescent="0.3">
      <c r="A31400"/>
      <c r="B31400"/>
      <c r="C31400" s="29"/>
      <c r="D31400"/>
      <c r="E31400" s="44"/>
      <c r="F31400" s="29"/>
      <c r="G31400" s="45"/>
      <c r="L31400"/>
      <c r="M31400" s="46"/>
    </row>
    <row r="31401" spans="1:13" x14ac:dyDescent="0.3">
      <c r="A31401"/>
      <c r="B31401"/>
      <c r="C31401" s="29"/>
      <c r="D31401"/>
      <c r="E31401" s="44"/>
      <c r="F31401" s="29"/>
      <c r="G31401" s="45"/>
      <c r="L31401"/>
      <c r="M31401" s="46"/>
    </row>
    <row r="31402" spans="1:13" x14ac:dyDescent="0.3">
      <c r="A31402"/>
      <c r="B31402"/>
      <c r="C31402" s="29"/>
      <c r="D31402"/>
      <c r="E31402" s="44"/>
      <c r="F31402" s="29"/>
      <c r="G31402" s="45"/>
      <c r="L31402"/>
      <c r="M31402" s="46"/>
    </row>
    <row r="31403" spans="1:13" x14ac:dyDescent="0.3">
      <c r="A31403"/>
      <c r="B31403"/>
      <c r="C31403" s="29"/>
      <c r="D31403"/>
      <c r="E31403" s="44"/>
      <c r="F31403" s="29"/>
      <c r="G31403" s="45"/>
      <c r="L31403"/>
      <c r="M31403" s="46"/>
    </row>
    <row r="31404" spans="1:13" x14ac:dyDescent="0.3">
      <c r="A31404"/>
      <c r="B31404"/>
      <c r="C31404" s="29"/>
      <c r="D31404"/>
      <c r="E31404" s="44"/>
      <c r="F31404" s="29"/>
      <c r="G31404" s="45"/>
      <c r="L31404"/>
      <c r="M31404" s="46"/>
    </row>
    <row r="31405" spans="1:13" x14ac:dyDescent="0.3">
      <c r="A31405"/>
      <c r="B31405"/>
      <c r="C31405" s="29"/>
      <c r="D31405"/>
      <c r="E31405" s="44"/>
      <c r="F31405" s="29"/>
      <c r="G31405" s="45"/>
      <c r="L31405"/>
      <c r="M31405" s="46"/>
    </row>
    <row r="31406" spans="1:13" x14ac:dyDescent="0.3">
      <c r="A31406"/>
      <c r="B31406"/>
      <c r="C31406" s="29"/>
      <c r="D31406"/>
      <c r="E31406" s="44"/>
      <c r="F31406" s="29"/>
      <c r="G31406" s="45"/>
      <c r="L31406"/>
      <c r="M31406" s="46"/>
    </row>
    <row r="31407" spans="1:13" x14ac:dyDescent="0.3">
      <c r="A31407"/>
      <c r="B31407"/>
      <c r="C31407" s="29"/>
      <c r="D31407"/>
      <c r="E31407" s="44"/>
      <c r="F31407" s="29"/>
      <c r="G31407" s="45"/>
      <c r="L31407"/>
      <c r="M31407" s="46"/>
    </row>
    <row r="31408" spans="1:13" x14ac:dyDescent="0.3">
      <c r="A31408"/>
      <c r="B31408"/>
      <c r="C31408" s="29"/>
      <c r="D31408"/>
      <c r="E31408" s="44"/>
      <c r="F31408" s="29"/>
      <c r="G31408" s="45"/>
      <c r="L31408"/>
      <c r="M31408" s="46"/>
    </row>
    <row r="31409" spans="1:13" x14ac:dyDescent="0.3">
      <c r="A31409"/>
      <c r="B31409"/>
      <c r="C31409" s="29"/>
      <c r="D31409"/>
      <c r="E31409" s="44"/>
      <c r="F31409" s="29"/>
      <c r="G31409" s="45"/>
      <c r="L31409"/>
      <c r="M31409" s="46"/>
    </row>
    <row r="31410" spans="1:13" x14ac:dyDescent="0.3">
      <c r="A31410"/>
      <c r="B31410"/>
      <c r="C31410" s="29"/>
      <c r="D31410"/>
      <c r="E31410" s="44"/>
      <c r="F31410" s="29"/>
      <c r="G31410" s="45"/>
      <c r="L31410"/>
      <c r="M31410" s="46"/>
    </row>
    <row r="31411" spans="1:13" x14ac:dyDescent="0.3">
      <c r="A31411"/>
      <c r="B31411"/>
      <c r="C31411" s="29"/>
      <c r="D31411"/>
      <c r="E31411" s="44"/>
      <c r="F31411" s="29"/>
      <c r="G31411" s="45"/>
      <c r="L31411"/>
      <c r="M31411" s="46"/>
    </row>
    <row r="31412" spans="1:13" x14ac:dyDescent="0.3">
      <c r="A31412"/>
      <c r="B31412"/>
      <c r="C31412" s="29"/>
      <c r="D31412"/>
      <c r="E31412" s="44"/>
      <c r="F31412" s="29"/>
      <c r="G31412" s="45"/>
      <c r="L31412"/>
      <c r="M31412" s="46"/>
    </row>
    <row r="31413" spans="1:13" x14ac:dyDescent="0.3">
      <c r="A31413"/>
      <c r="B31413"/>
      <c r="C31413" s="29"/>
      <c r="D31413"/>
      <c r="E31413" s="44"/>
      <c r="F31413" s="29"/>
      <c r="G31413" s="45"/>
      <c r="L31413"/>
      <c r="M31413" s="46"/>
    </row>
    <row r="31414" spans="1:13" x14ac:dyDescent="0.3">
      <c r="A31414"/>
      <c r="B31414"/>
      <c r="C31414" s="29"/>
      <c r="D31414"/>
      <c r="E31414" s="44"/>
      <c r="F31414" s="29"/>
      <c r="G31414" s="45"/>
      <c r="L31414"/>
      <c r="M31414" s="46"/>
    </row>
    <row r="31415" spans="1:13" x14ac:dyDescent="0.3">
      <c r="A31415"/>
      <c r="B31415"/>
      <c r="C31415" s="29"/>
      <c r="D31415"/>
      <c r="E31415" s="44"/>
      <c r="F31415" s="29"/>
      <c r="G31415" s="45"/>
      <c r="L31415"/>
      <c r="M31415" s="46"/>
    </row>
    <row r="31416" spans="1:13" x14ac:dyDescent="0.3">
      <c r="A31416"/>
      <c r="B31416"/>
      <c r="C31416" s="29"/>
      <c r="D31416"/>
      <c r="E31416" s="44"/>
      <c r="F31416" s="29"/>
      <c r="G31416" s="45"/>
      <c r="L31416"/>
      <c r="M31416" s="46"/>
    </row>
    <row r="31417" spans="1:13" x14ac:dyDescent="0.3">
      <c r="A31417"/>
      <c r="B31417"/>
      <c r="C31417" s="29"/>
      <c r="D31417"/>
      <c r="E31417" s="44"/>
      <c r="F31417" s="29"/>
      <c r="G31417" s="45"/>
      <c r="L31417"/>
      <c r="M31417" s="46"/>
    </row>
    <row r="31418" spans="1:13" x14ac:dyDescent="0.3">
      <c r="A31418"/>
      <c r="B31418"/>
      <c r="C31418" s="29"/>
      <c r="D31418"/>
      <c r="E31418" s="44"/>
      <c r="F31418" s="29"/>
      <c r="G31418" s="45"/>
      <c r="L31418"/>
      <c r="M31418" s="46"/>
    </row>
    <row r="31419" spans="1:13" x14ac:dyDescent="0.3">
      <c r="A31419"/>
      <c r="B31419"/>
      <c r="C31419" s="29"/>
      <c r="D31419"/>
      <c r="E31419" s="44"/>
      <c r="F31419" s="29"/>
      <c r="G31419" s="45"/>
      <c r="L31419"/>
      <c r="M31419" s="46"/>
    </row>
    <row r="31420" spans="1:13" x14ac:dyDescent="0.3">
      <c r="A31420"/>
      <c r="B31420"/>
      <c r="C31420" s="29"/>
      <c r="D31420"/>
      <c r="E31420" s="44"/>
      <c r="F31420" s="29"/>
      <c r="G31420" s="45"/>
      <c r="L31420"/>
      <c r="M31420" s="46"/>
    </row>
    <row r="31421" spans="1:13" x14ac:dyDescent="0.3">
      <c r="A31421"/>
      <c r="B31421"/>
      <c r="C31421" s="29"/>
      <c r="D31421"/>
      <c r="E31421" s="44"/>
      <c r="F31421" s="29"/>
      <c r="G31421" s="45"/>
      <c r="L31421"/>
      <c r="M31421" s="46"/>
    </row>
    <row r="31422" spans="1:13" x14ac:dyDescent="0.3">
      <c r="A31422"/>
      <c r="B31422"/>
      <c r="C31422" s="29"/>
      <c r="D31422"/>
      <c r="E31422" s="44"/>
      <c r="F31422" s="29"/>
      <c r="G31422" s="45"/>
      <c r="L31422"/>
      <c r="M31422" s="46"/>
    </row>
    <row r="31423" spans="1:13" x14ac:dyDescent="0.3">
      <c r="A31423"/>
      <c r="B31423"/>
      <c r="C31423" s="29"/>
      <c r="D31423"/>
      <c r="E31423" s="44"/>
      <c r="F31423" s="29"/>
      <c r="G31423" s="45"/>
      <c r="L31423"/>
      <c r="M31423" s="46"/>
    </row>
    <row r="31424" spans="1:13" x14ac:dyDescent="0.3">
      <c r="A31424"/>
      <c r="B31424"/>
      <c r="C31424" s="29"/>
      <c r="D31424"/>
      <c r="E31424" s="44"/>
      <c r="F31424" s="29"/>
      <c r="G31424" s="45"/>
      <c r="L31424"/>
      <c r="M31424" s="46"/>
    </row>
    <row r="31425" spans="1:13" x14ac:dyDescent="0.3">
      <c r="A31425"/>
      <c r="B31425"/>
      <c r="C31425" s="29"/>
      <c r="D31425"/>
      <c r="E31425" s="44"/>
      <c r="F31425" s="29"/>
      <c r="G31425" s="45"/>
      <c r="L31425"/>
      <c r="M31425" s="46"/>
    </row>
    <row r="31426" spans="1:13" x14ac:dyDescent="0.3">
      <c r="A31426"/>
      <c r="B31426"/>
      <c r="C31426" s="29"/>
      <c r="D31426"/>
      <c r="E31426" s="44"/>
      <c r="F31426" s="29"/>
      <c r="G31426" s="45"/>
      <c r="L31426"/>
      <c r="M31426" s="46"/>
    </row>
    <row r="31427" spans="1:13" x14ac:dyDescent="0.3">
      <c r="A31427"/>
      <c r="B31427"/>
      <c r="C31427" s="29"/>
      <c r="D31427"/>
      <c r="E31427" s="44"/>
      <c r="F31427" s="29"/>
      <c r="G31427" s="45"/>
      <c r="L31427"/>
      <c r="M31427" s="46"/>
    </row>
    <row r="31428" spans="1:13" x14ac:dyDescent="0.3">
      <c r="A31428"/>
      <c r="B31428"/>
      <c r="C31428" s="29"/>
      <c r="D31428"/>
      <c r="E31428" s="44"/>
      <c r="F31428" s="29"/>
      <c r="G31428" s="45"/>
      <c r="L31428"/>
      <c r="M31428" s="46"/>
    </row>
    <row r="31429" spans="1:13" x14ac:dyDescent="0.3">
      <c r="A31429"/>
      <c r="B31429"/>
      <c r="C31429" s="29"/>
      <c r="D31429"/>
      <c r="E31429" s="44"/>
      <c r="F31429" s="29"/>
      <c r="G31429" s="45"/>
      <c r="L31429"/>
      <c r="M31429" s="46"/>
    </row>
    <row r="31430" spans="1:13" x14ac:dyDescent="0.3">
      <c r="A31430"/>
      <c r="B31430"/>
      <c r="C31430" s="29"/>
      <c r="D31430"/>
      <c r="E31430" s="44"/>
      <c r="F31430" s="29"/>
      <c r="G31430" s="45"/>
      <c r="L31430"/>
      <c r="M31430" s="46"/>
    </row>
    <row r="31431" spans="1:13" x14ac:dyDescent="0.3">
      <c r="A31431"/>
      <c r="B31431"/>
      <c r="C31431" s="29"/>
      <c r="D31431"/>
      <c r="E31431" s="44"/>
      <c r="F31431" s="29"/>
      <c r="G31431" s="45"/>
      <c r="L31431"/>
      <c r="M31431" s="46"/>
    </row>
    <row r="31432" spans="1:13" x14ac:dyDescent="0.3">
      <c r="A31432"/>
      <c r="B31432"/>
      <c r="C31432" s="29"/>
      <c r="D31432"/>
      <c r="E31432" s="44"/>
      <c r="F31432" s="29"/>
      <c r="G31432" s="45"/>
      <c r="L31432"/>
      <c r="M31432" s="46"/>
    </row>
    <row r="31433" spans="1:13" x14ac:dyDescent="0.3">
      <c r="A31433"/>
      <c r="B31433"/>
      <c r="C31433" s="29"/>
      <c r="D31433"/>
      <c r="E31433" s="44"/>
      <c r="F31433" s="29"/>
      <c r="G31433" s="45"/>
      <c r="L31433"/>
      <c r="M31433" s="46"/>
    </row>
    <row r="31434" spans="1:13" x14ac:dyDescent="0.3">
      <c r="A31434"/>
      <c r="B31434"/>
      <c r="C31434" s="29"/>
      <c r="D31434"/>
      <c r="E31434" s="44"/>
      <c r="F31434" s="29"/>
      <c r="G31434" s="45"/>
      <c r="L31434"/>
      <c r="M31434" s="46"/>
    </row>
    <row r="31435" spans="1:13" x14ac:dyDescent="0.3">
      <c r="A31435"/>
      <c r="B31435"/>
      <c r="C31435" s="29"/>
      <c r="D31435"/>
      <c r="E31435" s="44"/>
      <c r="F31435" s="29"/>
      <c r="G31435" s="45"/>
      <c r="L31435"/>
      <c r="M31435" s="46"/>
    </row>
    <row r="31436" spans="1:13" x14ac:dyDescent="0.3">
      <c r="A31436"/>
      <c r="B31436"/>
      <c r="C31436" s="29"/>
      <c r="D31436"/>
      <c r="E31436" s="44"/>
      <c r="F31436" s="29"/>
      <c r="G31436" s="45"/>
      <c r="L31436"/>
      <c r="M31436" s="46"/>
    </row>
    <row r="31437" spans="1:13" x14ac:dyDescent="0.3">
      <c r="A31437"/>
      <c r="B31437"/>
      <c r="C31437" s="29"/>
      <c r="D31437"/>
      <c r="E31437" s="44"/>
      <c r="F31437" s="29"/>
      <c r="G31437" s="45"/>
      <c r="L31437"/>
      <c r="M31437" s="46"/>
    </row>
    <row r="31438" spans="1:13" x14ac:dyDescent="0.3">
      <c r="A31438"/>
      <c r="B31438"/>
      <c r="C31438" s="29"/>
      <c r="D31438"/>
      <c r="E31438" s="44"/>
      <c r="F31438" s="29"/>
      <c r="G31438" s="45"/>
      <c r="L31438"/>
      <c r="M31438" s="46"/>
    </row>
    <row r="31439" spans="1:13" x14ac:dyDescent="0.3">
      <c r="A31439"/>
      <c r="B31439"/>
      <c r="C31439" s="29"/>
      <c r="D31439"/>
      <c r="E31439" s="44"/>
      <c r="F31439" s="29"/>
      <c r="G31439" s="45"/>
      <c r="L31439"/>
      <c r="M31439" s="46"/>
    </row>
    <row r="31440" spans="1:13" x14ac:dyDescent="0.3">
      <c r="A31440"/>
      <c r="B31440"/>
      <c r="C31440" s="29"/>
      <c r="D31440"/>
      <c r="E31440" s="44"/>
      <c r="F31440" s="29"/>
      <c r="G31440" s="45"/>
      <c r="L31440"/>
      <c r="M31440" s="46"/>
    </row>
    <row r="31441" spans="1:13" x14ac:dyDescent="0.3">
      <c r="A31441"/>
      <c r="B31441"/>
      <c r="C31441" s="29"/>
      <c r="D31441"/>
      <c r="E31441" s="44"/>
      <c r="F31441" s="29"/>
      <c r="G31441" s="45"/>
      <c r="L31441"/>
      <c r="M31441" s="46"/>
    </row>
    <row r="31442" spans="1:13" x14ac:dyDescent="0.3">
      <c r="A31442"/>
      <c r="B31442"/>
      <c r="C31442" s="29"/>
      <c r="D31442"/>
      <c r="E31442" s="44"/>
      <c r="F31442" s="29"/>
      <c r="G31442" s="45"/>
      <c r="L31442"/>
      <c r="M31442" s="46"/>
    </row>
    <row r="31443" spans="1:13" x14ac:dyDescent="0.3">
      <c r="A31443"/>
      <c r="B31443"/>
      <c r="C31443" s="29"/>
      <c r="D31443"/>
      <c r="E31443" s="44"/>
      <c r="F31443" s="29"/>
      <c r="G31443" s="45"/>
      <c r="L31443"/>
      <c r="M31443" s="46"/>
    </row>
    <row r="31444" spans="1:13" x14ac:dyDescent="0.3">
      <c r="A31444"/>
      <c r="B31444"/>
      <c r="C31444" s="29"/>
      <c r="D31444"/>
      <c r="E31444" s="44"/>
      <c r="F31444" s="29"/>
      <c r="G31444" s="45"/>
      <c r="L31444"/>
      <c r="M31444" s="46"/>
    </row>
    <row r="31445" spans="1:13" x14ac:dyDescent="0.3">
      <c r="A31445"/>
      <c r="B31445"/>
      <c r="C31445" s="29"/>
      <c r="D31445"/>
      <c r="E31445" s="44"/>
      <c r="F31445" s="29"/>
      <c r="G31445" s="45"/>
      <c r="L31445"/>
      <c r="M31445" s="46"/>
    </row>
    <row r="31446" spans="1:13" x14ac:dyDescent="0.3">
      <c r="A31446"/>
      <c r="B31446"/>
      <c r="C31446" s="29"/>
      <c r="D31446"/>
      <c r="E31446" s="44"/>
      <c r="F31446" s="29"/>
      <c r="G31446" s="45"/>
      <c r="L31446"/>
      <c r="M31446" s="46"/>
    </row>
    <row r="31447" spans="1:13" x14ac:dyDescent="0.3">
      <c r="A31447"/>
      <c r="B31447"/>
      <c r="C31447" s="29"/>
      <c r="D31447"/>
      <c r="E31447" s="44"/>
      <c r="F31447" s="29"/>
      <c r="G31447" s="45"/>
      <c r="L31447"/>
      <c r="M31447" s="46"/>
    </row>
    <row r="31448" spans="1:13" x14ac:dyDescent="0.3">
      <c r="A31448"/>
      <c r="B31448"/>
      <c r="C31448" s="29"/>
      <c r="D31448"/>
      <c r="E31448" s="44"/>
      <c r="F31448" s="29"/>
      <c r="G31448" s="45"/>
      <c r="L31448"/>
      <c r="M31448" s="46"/>
    </row>
    <row r="31449" spans="1:13" x14ac:dyDescent="0.3">
      <c r="A31449"/>
      <c r="B31449"/>
      <c r="C31449" s="29"/>
      <c r="D31449"/>
      <c r="E31449" s="44"/>
      <c r="F31449" s="29"/>
      <c r="G31449" s="45"/>
      <c r="L31449"/>
      <c r="M31449" s="46"/>
    </row>
    <row r="31450" spans="1:13" x14ac:dyDescent="0.3">
      <c r="A31450"/>
      <c r="B31450"/>
      <c r="C31450" s="29"/>
      <c r="D31450"/>
      <c r="E31450" s="44"/>
      <c r="F31450" s="29"/>
      <c r="G31450" s="45"/>
      <c r="L31450"/>
      <c r="M31450" s="46"/>
    </row>
    <row r="31451" spans="1:13" x14ac:dyDescent="0.3">
      <c r="A31451"/>
      <c r="B31451"/>
      <c r="C31451" s="29"/>
      <c r="D31451"/>
      <c r="E31451" s="44"/>
      <c r="F31451" s="29"/>
      <c r="G31451" s="45"/>
      <c r="L31451"/>
      <c r="M31451" s="46"/>
    </row>
    <row r="31452" spans="1:13" x14ac:dyDescent="0.3">
      <c r="A31452"/>
      <c r="B31452"/>
      <c r="C31452" s="29"/>
      <c r="D31452"/>
      <c r="E31452" s="44"/>
      <c r="F31452" s="29"/>
      <c r="G31452" s="45"/>
      <c r="L31452"/>
      <c r="M31452" s="46"/>
    </row>
    <row r="31453" spans="1:13" x14ac:dyDescent="0.3">
      <c r="A31453"/>
      <c r="B31453"/>
      <c r="C31453" s="29"/>
      <c r="D31453"/>
      <c r="E31453" s="44"/>
      <c r="F31453" s="29"/>
      <c r="G31453" s="45"/>
      <c r="L31453"/>
      <c r="M31453" s="46"/>
    </row>
    <row r="31454" spans="1:13" x14ac:dyDescent="0.3">
      <c r="A31454"/>
      <c r="B31454"/>
      <c r="C31454" s="29"/>
      <c r="D31454"/>
      <c r="E31454" s="44"/>
      <c r="F31454" s="29"/>
      <c r="G31454" s="45"/>
      <c r="L31454"/>
      <c r="M31454" s="46"/>
    </row>
    <row r="31455" spans="1:13" x14ac:dyDescent="0.3">
      <c r="A31455"/>
      <c r="B31455"/>
      <c r="C31455" s="29"/>
      <c r="D31455"/>
      <c r="E31455" s="44"/>
      <c r="F31455" s="29"/>
      <c r="G31455" s="45"/>
      <c r="L31455"/>
      <c r="M31455" s="46"/>
    </row>
    <row r="31456" spans="1:13" x14ac:dyDescent="0.3">
      <c r="A31456"/>
      <c r="B31456"/>
      <c r="C31456" s="29"/>
      <c r="D31456"/>
      <c r="E31456" s="44"/>
      <c r="F31456" s="29"/>
      <c r="G31456" s="45"/>
      <c r="L31456"/>
      <c r="M31456" s="46"/>
    </row>
    <row r="31457" spans="1:13" x14ac:dyDescent="0.3">
      <c r="A31457"/>
      <c r="B31457"/>
      <c r="C31457" s="29"/>
      <c r="D31457"/>
      <c r="E31457" s="44"/>
      <c r="F31457" s="29"/>
      <c r="G31457" s="45"/>
      <c r="L31457"/>
      <c r="M31457" s="46"/>
    </row>
    <row r="31458" spans="1:13" x14ac:dyDescent="0.3">
      <c r="A31458"/>
      <c r="B31458"/>
      <c r="C31458" s="29"/>
      <c r="D31458"/>
      <c r="E31458" s="44"/>
      <c r="F31458" s="29"/>
      <c r="G31458" s="45"/>
      <c r="L31458"/>
      <c r="M31458" s="46"/>
    </row>
    <row r="31459" spans="1:13" x14ac:dyDescent="0.3">
      <c r="A31459"/>
      <c r="B31459"/>
      <c r="C31459" s="29"/>
      <c r="D31459"/>
      <c r="E31459" s="44"/>
      <c r="F31459" s="29"/>
      <c r="G31459" s="45"/>
      <c r="L31459"/>
      <c r="M31459" s="46"/>
    </row>
    <row r="31460" spans="1:13" x14ac:dyDescent="0.3">
      <c r="A31460"/>
      <c r="B31460"/>
      <c r="C31460" s="29"/>
      <c r="D31460"/>
      <c r="E31460" s="44"/>
      <c r="F31460" s="29"/>
      <c r="G31460" s="45"/>
      <c r="L31460"/>
      <c r="M31460" s="46"/>
    </row>
    <row r="31461" spans="1:13" x14ac:dyDescent="0.3">
      <c r="A31461"/>
      <c r="B31461"/>
      <c r="C31461" s="29"/>
      <c r="D31461"/>
      <c r="E31461" s="44"/>
      <c r="F31461" s="29"/>
      <c r="G31461" s="45"/>
      <c r="L31461"/>
      <c r="M31461" s="46"/>
    </row>
    <row r="31462" spans="1:13" x14ac:dyDescent="0.3">
      <c r="A31462"/>
      <c r="B31462"/>
      <c r="C31462" s="29"/>
      <c r="D31462"/>
      <c r="E31462" s="44"/>
      <c r="F31462" s="29"/>
      <c r="G31462" s="45"/>
      <c r="L31462"/>
      <c r="M31462" s="46"/>
    </row>
    <row r="31463" spans="1:13" x14ac:dyDescent="0.3">
      <c r="A31463"/>
      <c r="B31463"/>
      <c r="C31463" s="29"/>
      <c r="D31463"/>
      <c r="E31463" s="44"/>
      <c r="F31463" s="29"/>
      <c r="G31463" s="45"/>
      <c r="L31463"/>
      <c r="M31463" s="46"/>
    </row>
    <row r="31464" spans="1:13" x14ac:dyDescent="0.3">
      <c r="A31464"/>
      <c r="B31464"/>
      <c r="C31464" s="29"/>
      <c r="D31464"/>
      <c r="E31464" s="44"/>
      <c r="F31464" s="29"/>
      <c r="G31464" s="45"/>
      <c r="L31464"/>
      <c r="M31464" s="46"/>
    </row>
    <row r="31465" spans="1:13" x14ac:dyDescent="0.3">
      <c r="A31465"/>
      <c r="B31465"/>
      <c r="C31465" s="29"/>
      <c r="D31465"/>
      <c r="E31465" s="44"/>
      <c r="F31465" s="29"/>
      <c r="G31465" s="45"/>
      <c r="L31465"/>
      <c r="M31465" s="46"/>
    </row>
    <row r="31466" spans="1:13" x14ac:dyDescent="0.3">
      <c r="A31466"/>
      <c r="B31466"/>
      <c r="C31466" s="29"/>
      <c r="D31466"/>
      <c r="E31466" s="44"/>
      <c r="F31466" s="29"/>
      <c r="G31466" s="45"/>
      <c r="L31466"/>
      <c r="M31466" s="46"/>
    </row>
    <row r="31467" spans="1:13" x14ac:dyDescent="0.3">
      <c r="A31467"/>
      <c r="B31467"/>
      <c r="C31467" s="29"/>
      <c r="D31467"/>
      <c r="E31467" s="44"/>
      <c r="F31467" s="29"/>
      <c r="G31467" s="45"/>
      <c r="L31467"/>
      <c r="M31467" s="46"/>
    </row>
    <row r="31468" spans="1:13" x14ac:dyDescent="0.3">
      <c r="A31468"/>
      <c r="B31468"/>
      <c r="C31468" s="29"/>
      <c r="D31468"/>
      <c r="E31468" s="44"/>
      <c r="F31468" s="29"/>
      <c r="G31468" s="45"/>
      <c r="L31468"/>
      <c r="M31468" s="46"/>
    </row>
    <row r="31469" spans="1:13" x14ac:dyDescent="0.3">
      <c r="A31469"/>
      <c r="B31469"/>
      <c r="C31469" s="29"/>
      <c r="D31469"/>
      <c r="E31469" s="44"/>
      <c r="F31469" s="29"/>
      <c r="G31469" s="45"/>
      <c r="L31469"/>
      <c r="M31469" s="46"/>
    </row>
    <row r="31470" spans="1:13" x14ac:dyDescent="0.3">
      <c r="A31470"/>
      <c r="B31470"/>
      <c r="C31470" s="29"/>
      <c r="D31470"/>
      <c r="E31470" s="44"/>
      <c r="F31470" s="29"/>
      <c r="G31470" s="45"/>
      <c r="L31470"/>
      <c r="M31470" s="46"/>
    </row>
    <row r="31471" spans="1:13" x14ac:dyDescent="0.3">
      <c r="A31471"/>
      <c r="B31471"/>
      <c r="C31471" s="29"/>
      <c r="D31471"/>
      <c r="E31471" s="44"/>
      <c r="F31471" s="29"/>
      <c r="G31471" s="45"/>
      <c r="L31471"/>
      <c r="M31471" s="46"/>
    </row>
    <row r="31472" spans="1:13" x14ac:dyDescent="0.3">
      <c r="A31472"/>
      <c r="B31472"/>
      <c r="C31472" s="29"/>
      <c r="D31472"/>
      <c r="E31472" s="44"/>
      <c r="F31472" s="29"/>
      <c r="G31472" s="45"/>
      <c r="L31472"/>
      <c r="M31472" s="46"/>
    </row>
    <row r="31473" spans="1:13" x14ac:dyDescent="0.3">
      <c r="A31473"/>
      <c r="B31473"/>
      <c r="C31473" s="29"/>
      <c r="D31473"/>
      <c r="E31473" s="44"/>
      <c r="F31473" s="29"/>
      <c r="G31473" s="45"/>
      <c r="L31473"/>
      <c r="M31473" s="46"/>
    </row>
    <row r="31474" spans="1:13" x14ac:dyDescent="0.3">
      <c r="A31474"/>
      <c r="B31474"/>
      <c r="C31474" s="29"/>
      <c r="D31474"/>
      <c r="E31474" s="44"/>
      <c r="F31474" s="29"/>
      <c r="G31474" s="45"/>
      <c r="L31474"/>
      <c r="M31474" s="46"/>
    </row>
    <row r="31475" spans="1:13" x14ac:dyDescent="0.3">
      <c r="A31475"/>
      <c r="B31475"/>
      <c r="C31475" s="29"/>
      <c r="D31475"/>
      <c r="E31475" s="44"/>
      <c r="F31475" s="29"/>
      <c r="G31475" s="45"/>
      <c r="L31475"/>
      <c r="M31475" s="46"/>
    </row>
    <row r="31476" spans="1:13" x14ac:dyDescent="0.3">
      <c r="A31476"/>
      <c r="B31476"/>
      <c r="C31476" s="29"/>
      <c r="D31476"/>
      <c r="E31476" s="44"/>
      <c r="F31476" s="29"/>
      <c r="G31476" s="45"/>
      <c r="L31476"/>
      <c r="M31476" s="46"/>
    </row>
    <row r="31477" spans="1:13" x14ac:dyDescent="0.3">
      <c r="A31477"/>
      <c r="B31477"/>
      <c r="C31477" s="29"/>
      <c r="D31477"/>
      <c r="E31477" s="44"/>
      <c r="F31477" s="29"/>
      <c r="G31477" s="45"/>
      <c r="L31477"/>
      <c r="M31477" s="46"/>
    </row>
    <row r="31478" spans="1:13" x14ac:dyDescent="0.3">
      <c r="A31478"/>
      <c r="B31478"/>
      <c r="C31478" s="29"/>
      <c r="D31478"/>
      <c r="E31478" s="44"/>
      <c r="F31478" s="29"/>
      <c r="G31478" s="45"/>
      <c r="L31478"/>
      <c r="M31478" s="46"/>
    </row>
    <row r="31479" spans="1:13" x14ac:dyDescent="0.3">
      <c r="A31479"/>
      <c r="B31479"/>
      <c r="C31479" s="29"/>
      <c r="D31479"/>
      <c r="E31479" s="44"/>
      <c r="F31479" s="29"/>
      <c r="G31479" s="45"/>
      <c r="L31479"/>
      <c r="M31479" s="46"/>
    </row>
    <row r="31480" spans="1:13" x14ac:dyDescent="0.3">
      <c r="A31480"/>
      <c r="B31480"/>
      <c r="C31480" s="29"/>
      <c r="D31480"/>
      <c r="E31480" s="44"/>
      <c r="F31480" s="29"/>
      <c r="G31480" s="45"/>
      <c r="L31480"/>
      <c r="M31480" s="46"/>
    </row>
    <row r="31481" spans="1:13" x14ac:dyDescent="0.3">
      <c r="A31481"/>
      <c r="B31481"/>
      <c r="C31481" s="29"/>
      <c r="D31481"/>
      <c r="E31481" s="44"/>
      <c r="F31481" s="29"/>
      <c r="G31481" s="45"/>
      <c r="L31481"/>
      <c r="M31481" s="46"/>
    </row>
    <row r="31482" spans="1:13" x14ac:dyDescent="0.3">
      <c r="A31482"/>
      <c r="B31482"/>
      <c r="C31482" s="29"/>
      <c r="D31482"/>
      <c r="E31482" s="44"/>
      <c r="F31482" s="29"/>
      <c r="G31482" s="45"/>
      <c r="L31482"/>
      <c r="M31482" s="46"/>
    </row>
    <row r="31483" spans="1:13" x14ac:dyDescent="0.3">
      <c r="A31483"/>
      <c r="B31483"/>
      <c r="C31483" s="29"/>
      <c r="D31483"/>
      <c r="E31483" s="44"/>
      <c r="F31483" s="29"/>
      <c r="G31483" s="45"/>
      <c r="L31483"/>
      <c r="M31483" s="46"/>
    </row>
    <row r="31484" spans="1:13" x14ac:dyDescent="0.3">
      <c r="A31484"/>
      <c r="B31484"/>
      <c r="C31484" s="29"/>
      <c r="D31484"/>
      <c r="E31484" s="44"/>
      <c r="F31484" s="29"/>
      <c r="G31484" s="45"/>
      <c r="L31484"/>
      <c r="M31484" s="46"/>
    </row>
    <row r="31485" spans="1:13" x14ac:dyDescent="0.3">
      <c r="A31485"/>
      <c r="B31485"/>
      <c r="C31485" s="29"/>
      <c r="D31485"/>
      <c r="E31485" s="44"/>
      <c r="F31485" s="29"/>
      <c r="G31485" s="45"/>
      <c r="L31485"/>
      <c r="M31485" s="46"/>
    </row>
    <row r="31486" spans="1:13" x14ac:dyDescent="0.3">
      <c r="A31486"/>
      <c r="B31486"/>
      <c r="C31486" s="29"/>
      <c r="D31486"/>
      <c r="E31486" s="44"/>
      <c r="F31486" s="29"/>
      <c r="G31486" s="45"/>
      <c r="L31486"/>
      <c r="M31486" s="46"/>
    </row>
    <row r="31487" spans="1:13" x14ac:dyDescent="0.3">
      <c r="A31487"/>
      <c r="B31487"/>
      <c r="C31487" s="29"/>
      <c r="D31487"/>
      <c r="E31487" s="44"/>
      <c r="F31487" s="29"/>
      <c r="G31487" s="45"/>
      <c r="L31487"/>
      <c r="M31487" s="46"/>
    </row>
    <row r="31488" spans="1:13" x14ac:dyDescent="0.3">
      <c r="A31488"/>
      <c r="B31488"/>
      <c r="C31488" s="29"/>
      <c r="D31488"/>
      <c r="E31488" s="44"/>
      <c r="F31488" s="29"/>
      <c r="G31488" s="45"/>
      <c r="L31488"/>
      <c r="M31488" s="46"/>
    </row>
    <row r="31489" spans="1:13" x14ac:dyDescent="0.3">
      <c r="A31489"/>
      <c r="B31489"/>
      <c r="C31489" s="29"/>
      <c r="D31489"/>
      <c r="E31489" s="44"/>
      <c r="F31489" s="29"/>
      <c r="G31489" s="45"/>
      <c r="L31489"/>
      <c r="M31489" s="46"/>
    </row>
    <row r="31490" spans="1:13" x14ac:dyDescent="0.3">
      <c r="A31490"/>
      <c r="B31490"/>
      <c r="C31490" s="29"/>
      <c r="D31490"/>
      <c r="E31490" s="44"/>
      <c r="F31490" s="29"/>
      <c r="G31490" s="45"/>
      <c r="L31490"/>
      <c r="M31490" s="46"/>
    </row>
    <row r="31491" spans="1:13" x14ac:dyDescent="0.3">
      <c r="A31491"/>
      <c r="B31491"/>
      <c r="C31491" s="29"/>
      <c r="D31491"/>
      <c r="E31491" s="44"/>
      <c r="F31491" s="29"/>
      <c r="G31491" s="45"/>
      <c r="L31491"/>
      <c r="M31491" s="46"/>
    </row>
    <row r="31492" spans="1:13" x14ac:dyDescent="0.3">
      <c r="A31492"/>
      <c r="B31492"/>
      <c r="C31492" s="29"/>
      <c r="D31492"/>
      <c r="E31492" s="44"/>
      <c r="F31492" s="29"/>
      <c r="G31492" s="45"/>
      <c r="L31492"/>
      <c r="M31492" s="46"/>
    </row>
    <row r="31493" spans="1:13" x14ac:dyDescent="0.3">
      <c r="A31493"/>
      <c r="B31493"/>
      <c r="C31493" s="29"/>
      <c r="D31493"/>
      <c r="E31493" s="44"/>
      <c r="F31493" s="29"/>
      <c r="G31493" s="45"/>
      <c r="L31493"/>
      <c r="M31493" s="46"/>
    </row>
    <row r="31494" spans="1:13" x14ac:dyDescent="0.3">
      <c r="A31494"/>
      <c r="B31494"/>
      <c r="C31494" s="29"/>
      <c r="D31494"/>
      <c r="E31494" s="44"/>
      <c r="F31494" s="29"/>
      <c r="G31494" s="45"/>
      <c r="L31494"/>
      <c r="M31494" s="46"/>
    </row>
    <row r="31495" spans="1:13" x14ac:dyDescent="0.3">
      <c r="A31495"/>
      <c r="B31495"/>
      <c r="C31495" s="29"/>
      <c r="D31495"/>
      <c r="E31495" s="44"/>
      <c r="F31495" s="29"/>
      <c r="G31495" s="45"/>
      <c r="L31495"/>
      <c r="M31495" s="46"/>
    </row>
    <row r="31496" spans="1:13" x14ac:dyDescent="0.3">
      <c r="A31496"/>
      <c r="B31496"/>
      <c r="C31496" s="29"/>
      <c r="D31496"/>
      <c r="E31496" s="44"/>
      <c r="F31496" s="29"/>
      <c r="G31496" s="45"/>
      <c r="L31496"/>
      <c r="M31496" s="46"/>
    </row>
    <row r="31497" spans="1:13" x14ac:dyDescent="0.3">
      <c r="A31497"/>
      <c r="B31497"/>
      <c r="C31497" s="29"/>
      <c r="D31497"/>
      <c r="E31497" s="44"/>
      <c r="F31497" s="29"/>
      <c r="G31497" s="45"/>
      <c r="L31497"/>
      <c r="M31497" s="46"/>
    </row>
    <row r="31498" spans="1:13" x14ac:dyDescent="0.3">
      <c r="A31498"/>
      <c r="B31498"/>
      <c r="C31498" s="29"/>
      <c r="D31498"/>
      <c r="E31498" s="44"/>
      <c r="F31498" s="29"/>
      <c r="G31498" s="45"/>
      <c r="L31498"/>
      <c r="M31498" s="46"/>
    </row>
    <row r="31499" spans="1:13" x14ac:dyDescent="0.3">
      <c r="A31499"/>
      <c r="B31499"/>
      <c r="C31499" s="29"/>
      <c r="D31499"/>
      <c r="E31499" s="44"/>
      <c r="F31499" s="29"/>
      <c r="G31499" s="45"/>
      <c r="L31499"/>
      <c r="M31499" s="46"/>
    </row>
    <row r="31500" spans="1:13" x14ac:dyDescent="0.3">
      <c r="A31500"/>
      <c r="B31500"/>
      <c r="C31500" s="29"/>
      <c r="D31500"/>
      <c r="E31500" s="44"/>
      <c r="F31500" s="29"/>
      <c r="G31500" s="45"/>
      <c r="L31500"/>
      <c r="M31500" s="46"/>
    </row>
    <row r="31501" spans="1:13" x14ac:dyDescent="0.3">
      <c r="A31501"/>
      <c r="B31501"/>
      <c r="C31501" s="29"/>
      <c r="D31501"/>
      <c r="E31501" s="44"/>
      <c r="F31501" s="29"/>
      <c r="G31501" s="45"/>
      <c r="L31501"/>
      <c r="M31501" s="46"/>
    </row>
    <row r="31502" spans="1:13" x14ac:dyDescent="0.3">
      <c r="A31502"/>
      <c r="B31502"/>
      <c r="C31502" s="29"/>
      <c r="D31502"/>
      <c r="E31502" s="44"/>
      <c r="F31502" s="29"/>
      <c r="G31502" s="45"/>
      <c r="L31502"/>
      <c r="M31502" s="46"/>
    </row>
    <row r="31503" spans="1:13" x14ac:dyDescent="0.3">
      <c r="A31503"/>
      <c r="B31503"/>
      <c r="C31503" s="29"/>
      <c r="D31503"/>
      <c r="E31503" s="44"/>
      <c r="F31503" s="29"/>
      <c r="G31503" s="45"/>
      <c r="L31503"/>
      <c r="M31503" s="46"/>
    </row>
    <row r="31504" spans="1:13" x14ac:dyDescent="0.3">
      <c r="A31504"/>
      <c r="B31504"/>
      <c r="C31504" s="29"/>
      <c r="D31504"/>
      <c r="E31504" s="44"/>
      <c r="F31504" s="29"/>
      <c r="G31504" s="45"/>
      <c r="L31504"/>
      <c r="M31504" s="46"/>
    </row>
    <row r="31505" spans="1:13" x14ac:dyDescent="0.3">
      <c r="A31505"/>
      <c r="B31505"/>
      <c r="C31505" s="29"/>
      <c r="D31505"/>
      <c r="E31505" s="44"/>
      <c r="F31505" s="29"/>
      <c r="G31505" s="45"/>
      <c r="L31505"/>
      <c r="M31505" s="46"/>
    </row>
    <row r="31506" spans="1:13" x14ac:dyDescent="0.3">
      <c r="A31506"/>
      <c r="B31506"/>
      <c r="C31506" s="29"/>
      <c r="D31506"/>
      <c r="E31506" s="44"/>
      <c r="F31506" s="29"/>
      <c r="G31506" s="45"/>
      <c r="L31506"/>
      <c r="M31506" s="46"/>
    </row>
    <row r="31507" spans="1:13" x14ac:dyDescent="0.3">
      <c r="A31507"/>
      <c r="B31507"/>
      <c r="C31507" s="29"/>
      <c r="D31507"/>
      <c r="E31507" s="44"/>
      <c r="F31507" s="29"/>
      <c r="G31507" s="45"/>
      <c r="L31507"/>
      <c r="M31507" s="46"/>
    </row>
    <row r="31508" spans="1:13" x14ac:dyDescent="0.3">
      <c r="A31508"/>
      <c r="B31508"/>
      <c r="C31508" s="29"/>
      <c r="D31508"/>
      <c r="E31508" s="44"/>
      <c r="F31508" s="29"/>
      <c r="G31508" s="45"/>
      <c r="L31508"/>
      <c r="M31508" s="46"/>
    </row>
    <row r="31509" spans="1:13" x14ac:dyDescent="0.3">
      <c r="A31509"/>
      <c r="B31509"/>
      <c r="C31509" s="29"/>
      <c r="D31509"/>
      <c r="E31509" s="44"/>
      <c r="F31509" s="29"/>
      <c r="G31509" s="45"/>
      <c r="L31509"/>
      <c r="M31509" s="46"/>
    </row>
    <row r="31510" spans="1:13" x14ac:dyDescent="0.3">
      <c r="A31510"/>
      <c r="B31510"/>
      <c r="C31510" s="29"/>
      <c r="D31510"/>
      <c r="E31510" s="44"/>
      <c r="F31510" s="29"/>
      <c r="G31510" s="45"/>
      <c r="L31510"/>
      <c r="M31510" s="46"/>
    </row>
    <row r="31511" spans="1:13" x14ac:dyDescent="0.3">
      <c r="A31511"/>
      <c r="B31511"/>
      <c r="C31511" s="29"/>
      <c r="D31511"/>
      <c r="E31511" s="44"/>
      <c r="F31511" s="29"/>
      <c r="G31511" s="45"/>
      <c r="L31511"/>
      <c r="M31511" s="46"/>
    </row>
    <row r="31512" spans="1:13" x14ac:dyDescent="0.3">
      <c r="A31512"/>
      <c r="B31512"/>
      <c r="C31512" s="29"/>
      <c r="D31512"/>
      <c r="E31512" s="44"/>
      <c r="F31512" s="29"/>
      <c r="G31512" s="45"/>
      <c r="L31512"/>
      <c r="M31512" s="46"/>
    </row>
    <row r="31513" spans="1:13" x14ac:dyDescent="0.3">
      <c r="A31513"/>
      <c r="B31513"/>
      <c r="C31513" s="29"/>
      <c r="D31513"/>
      <c r="E31513" s="44"/>
      <c r="F31513" s="29"/>
      <c r="G31513" s="45"/>
      <c r="L31513"/>
      <c r="M31513" s="46"/>
    </row>
    <row r="31514" spans="1:13" x14ac:dyDescent="0.3">
      <c r="A31514"/>
      <c r="B31514"/>
      <c r="C31514" s="29"/>
      <c r="D31514"/>
      <c r="E31514" s="44"/>
      <c r="F31514" s="29"/>
      <c r="G31514" s="45"/>
      <c r="L31514"/>
      <c r="M31514" s="46"/>
    </row>
    <row r="31515" spans="1:13" x14ac:dyDescent="0.3">
      <c r="A31515"/>
      <c r="B31515"/>
      <c r="C31515" s="29"/>
      <c r="D31515"/>
      <c r="E31515" s="44"/>
      <c r="F31515" s="29"/>
      <c r="G31515" s="45"/>
      <c r="L31515"/>
      <c r="M31515" s="46"/>
    </row>
    <row r="31516" spans="1:13" x14ac:dyDescent="0.3">
      <c r="A31516"/>
      <c r="B31516"/>
      <c r="C31516" s="29"/>
      <c r="D31516"/>
      <c r="E31516" s="44"/>
      <c r="F31516" s="29"/>
      <c r="G31516" s="45"/>
      <c r="L31516"/>
      <c r="M31516" s="46"/>
    </row>
    <row r="31517" spans="1:13" x14ac:dyDescent="0.3">
      <c r="A31517"/>
      <c r="B31517"/>
      <c r="C31517" s="29"/>
      <c r="D31517"/>
      <c r="E31517" s="44"/>
      <c r="F31517" s="29"/>
      <c r="G31517" s="45"/>
      <c r="L31517"/>
      <c r="M31517" s="46"/>
    </row>
    <row r="31518" spans="1:13" x14ac:dyDescent="0.3">
      <c r="A31518"/>
      <c r="B31518"/>
      <c r="C31518" s="29"/>
      <c r="D31518"/>
      <c r="E31518" s="44"/>
      <c r="F31518" s="29"/>
      <c r="G31518" s="45"/>
      <c r="L31518"/>
      <c r="M31518" s="46"/>
    </row>
    <row r="31519" spans="1:13" x14ac:dyDescent="0.3">
      <c r="A31519"/>
      <c r="B31519"/>
      <c r="C31519" s="29"/>
      <c r="D31519"/>
      <c r="E31519" s="44"/>
      <c r="F31519" s="29"/>
      <c r="G31519" s="45"/>
      <c r="L31519"/>
      <c r="M31519" s="46"/>
    </row>
    <row r="31520" spans="1:13" x14ac:dyDescent="0.3">
      <c r="A31520"/>
      <c r="B31520"/>
      <c r="C31520" s="29"/>
      <c r="D31520"/>
      <c r="E31520" s="44"/>
      <c r="F31520" s="29"/>
      <c r="G31520" s="45"/>
      <c r="L31520"/>
      <c r="M31520" s="46"/>
    </row>
    <row r="31521" spans="1:13" x14ac:dyDescent="0.3">
      <c r="A31521"/>
      <c r="B31521"/>
      <c r="C31521" s="29"/>
      <c r="D31521"/>
      <c r="E31521" s="44"/>
      <c r="F31521" s="29"/>
      <c r="G31521" s="45"/>
      <c r="L31521"/>
      <c r="M31521" s="46"/>
    </row>
    <row r="31522" spans="1:13" x14ac:dyDescent="0.3">
      <c r="A31522"/>
      <c r="B31522"/>
      <c r="C31522" s="29"/>
      <c r="D31522"/>
      <c r="E31522" s="44"/>
      <c r="F31522" s="29"/>
      <c r="G31522" s="45"/>
      <c r="L31522"/>
      <c r="M31522" s="46"/>
    </row>
    <row r="31523" spans="1:13" x14ac:dyDescent="0.3">
      <c r="A31523"/>
      <c r="B31523"/>
      <c r="C31523" s="29"/>
      <c r="D31523"/>
      <c r="E31523" s="44"/>
      <c r="F31523" s="29"/>
      <c r="G31523" s="45"/>
      <c r="L31523"/>
      <c r="M31523" s="46"/>
    </row>
    <row r="31524" spans="1:13" x14ac:dyDescent="0.3">
      <c r="A31524"/>
      <c r="B31524"/>
      <c r="C31524" s="29"/>
      <c r="D31524"/>
      <c r="E31524" s="44"/>
      <c r="F31524" s="29"/>
      <c r="G31524" s="45"/>
      <c r="L31524"/>
      <c r="M31524" s="46"/>
    </row>
    <row r="31525" spans="1:13" x14ac:dyDescent="0.3">
      <c r="A31525"/>
      <c r="B31525"/>
      <c r="C31525" s="29"/>
      <c r="D31525"/>
      <c r="E31525" s="44"/>
      <c r="F31525" s="29"/>
      <c r="G31525" s="45"/>
      <c r="L31525"/>
      <c r="M31525" s="46"/>
    </row>
    <row r="31526" spans="1:13" x14ac:dyDescent="0.3">
      <c r="A31526"/>
      <c r="B31526"/>
      <c r="C31526" s="29"/>
      <c r="D31526"/>
      <c r="E31526" s="44"/>
      <c r="F31526" s="29"/>
      <c r="G31526" s="45"/>
      <c r="L31526"/>
      <c r="M31526" s="46"/>
    </row>
    <row r="31527" spans="1:13" x14ac:dyDescent="0.3">
      <c r="A31527"/>
      <c r="B31527"/>
      <c r="C31527" s="29"/>
      <c r="D31527"/>
      <c r="E31527" s="44"/>
      <c r="F31527" s="29"/>
      <c r="G31527" s="45"/>
      <c r="L31527"/>
      <c r="M31527" s="46"/>
    </row>
    <row r="31528" spans="1:13" x14ac:dyDescent="0.3">
      <c r="A31528"/>
      <c r="B31528"/>
      <c r="C31528" s="29"/>
      <c r="D31528"/>
      <c r="E31528" s="44"/>
      <c r="F31528" s="29"/>
      <c r="G31528" s="45"/>
      <c r="L31528"/>
      <c r="M31528" s="46"/>
    </row>
    <row r="31529" spans="1:13" x14ac:dyDescent="0.3">
      <c r="A31529"/>
      <c r="B31529"/>
      <c r="C31529" s="29"/>
      <c r="D31529"/>
      <c r="E31529" s="44"/>
      <c r="F31529" s="29"/>
      <c r="G31529" s="45"/>
      <c r="L31529"/>
      <c r="M31529" s="46"/>
    </row>
    <row r="31530" spans="1:13" x14ac:dyDescent="0.3">
      <c r="A31530"/>
      <c r="B31530"/>
      <c r="C31530" s="29"/>
      <c r="D31530"/>
      <c r="E31530" s="44"/>
      <c r="F31530" s="29"/>
      <c r="G31530" s="45"/>
      <c r="L31530"/>
      <c r="M31530" s="46"/>
    </row>
    <row r="31531" spans="1:13" x14ac:dyDescent="0.3">
      <c r="A31531"/>
      <c r="B31531"/>
      <c r="C31531" s="29"/>
      <c r="D31531"/>
      <c r="E31531" s="44"/>
      <c r="F31531" s="29"/>
      <c r="G31531" s="45"/>
      <c r="L31531"/>
      <c r="M31531" s="46"/>
    </row>
    <row r="31532" spans="1:13" x14ac:dyDescent="0.3">
      <c r="A31532"/>
      <c r="B31532"/>
      <c r="C31532" s="29"/>
      <c r="D31532"/>
      <c r="E31532" s="44"/>
      <c r="F31532" s="29"/>
      <c r="G31532" s="45"/>
      <c r="L31532"/>
      <c r="M31532" s="46"/>
    </row>
    <row r="31533" spans="1:13" x14ac:dyDescent="0.3">
      <c r="A31533"/>
      <c r="B31533"/>
      <c r="C31533" s="29"/>
      <c r="D31533"/>
      <c r="E31533" s="44"/>
      <c r="F31533" s="29"/>
      <c r="G31533" s="45"/>
      <c r="L31533"/>
      <c r="M31533" s="46"/>
    </row>
    <row r="31534" spans="1:13" x14ac:dyDescent="0.3">
      <c r="A31534"/>
      <c r="B31534"/>
      <c r="C31534" s="29"/>
      <c r="D31534"/>
      <c r="E31534" s="44"/>
      <c r="F31534" s="29"/>
      <c r="G31534" s="45"/>
      <c r="L31534"/>
      <c r="M31534" s="46"/>
    </row>
    <row r="31535" spans="1:13" x14ac:dyDescent="0.3">
      <c r="A31535"/>
      <c r="B31535"/>
      <c r="C31535" s="29"/>
      <c r="D31535"/>
      <c r="E31535" s="44"/>
      <c r="F31535" s="29"/>
      <c r="G31535" s="45"/>
      <c r="L31535"/>
      <c r="M31535" s="46"/>
    </row>
    <row r="31536" spans="1:13" x14ac:dyDescent="0.3">
      <c r="A31536"/>
      <c r="B31536"/>
      <c r="C31536" s="29"/>
      <c r="D31536"/>
      <c r="E31536" s="44"/>
      <c r="F31536" s="29"/>
      <c r="G31536" s="45"/>
      <c r="L31536"/>
      <c r="M31536" s="46"/>
    </row>
    <row r="31537" spans="1:13" x14ac:dyDescent="0.3">
      <c r="A31537"/>
      <c r="B31537"/>
      <c r="C31537" s="29"/>
      <c r="D31537"/>
      <c r="E31537" s="44"/>
      <c r="F31537" s="29"/>
      <c r="G31537" s="45"/>
      <c r="L31537"/>
      <c r="M31537" s="46"/>
    </row>
    <row r="31538" spans="1:13" x14ac:dyDescent="0.3">
      <c r="A31538"/>
      <c r="B31538"/>
      <c r="C31538" s="29"/>
      <c r="D31538"/>
      <c r="E31538" s="44"/>
      <c r="F31538" s="29"/>
      <c r="G31538" s="45"/>
      <c r="L31538"/>
      <c r="M31538" s="46"/>
    </row>
    <row r="31539" spans="1:13" x14ac:dyDescent="0.3">
      <c r="A31539"/>
      <c r="B31539"/>
      <c r="C31539" s="29"/>
      <c r="D31539"/>
      <c r="E31539" s="44"/>
      <c r="F31539" s="29"/>
      <c r="G31539" s="45"/>
      <c r="L31539"/>
      <c r="M31539" s="46"/>
    </row>
    <row r="31540" spans="1:13" x14ac:dyDescent="0.3">
      <c r="A31540"/>
      <c r="B31540"/>
      <c r="C31540" s="29"/>
      <c r="D31540"/>
      <c r="E31540" s="44"/>
      <c r="F31540" s="29"/>
      <c r="G31540" s="45"/>
      <c r="L31540"/>
      <c r="M31540" s="46"/>
    </row>
    <row r="31541" spans="1:13" x14ac:dyDescent="0.3">
      <c r="A31541"/>
      <c r="B31541"/>
      <c r="C31541" s="29"/>
      <c r="D31541"/>
      <c r="E31541" s="44"/>
      <c r="F31541" s="29"/>
      <c r="G31541" s="45"/>
      <c r="L31541"/>
      <c r="M31541" s="46"/>
    </row>
    <row r="31542" spans="1:13" x14ac:dyDescent="0.3">
      <c r="A31542"/>
      <c r="B31542"/>
      <c r="C31542" s="29"/>
      <c r="D31542"/>
      <c r="E31542" s="44"/>
      <c r="F31542" s="29"/>
      <c r="G31542" s="45"/>
      <c r="L31542"/>
      <c r="M31542" s="46"/>
    </row>
    <row r="31543" spans="1:13" x14ac:dyDescent="0.3">
      <c r="A31543"/>
      <c r="B31543"/>
      <c r="C31543" s="29"/>
      <c r="D31543"/>
      <c r="E31543" s="44"/>
      <c r="F31543" s="29"/>
      <c r="G31543" s="45"/>
      <c r="L31543"/>
      <c r="M31543" s="46"/>
    </row>
    <row r="31544" spans="1:13" x14ac:dyDescent="0.3">
      <c r="A31544"/>
      <c r="B31544"/>
      <c r="C31544" s="29"/>
      <c r="D31544"/>
      <c r="E31544" s="44"/>
      <c r="F31544" s="29"/>
      <c r="G31544" s="45"/>
      <c r="L31544"/>
      <c r="M31544" s="46"/>
    </row>
    <row r="31545" spans="1:13" x14ac:dyDescent="0.3">
      <c r="A31545"/>
      <c r="B31545"/>
      <c r="C31545" s="29"/>
      <c r="D31545"/>
      <c r="E31545" s="44"/>
      <c r="F31545" s="29"/>
      <c r="G31545" s="45"/>
      <c r="L31545"/>
      <c r="M31545" s="46"/>
    </row>
    <row r="31546" spans="1:13" x14ac:dyDescent="0.3">
      <c r="A31546"/>
      <c r="B31546"/>
      <c r="C31546" s="29"/>
      <c r="D31546"/>
      <c r="E31546" s="44"/>
      <c r="F31546" s="29"/>
      <c r="G31546" s="45"/>
      <c r="L31546"/>
      <c r="M31546" s="46"/>
    </row>
    <row r="31547" spans="1:13" x14ac:dyDescent="0.3">
      <c r="A31547"/>
      <c r="B31547"/>
      <c r="C31547" s="29"/>
      <c r="D31547"/>
      <c r="E31547" s="44"/>
      <c r="F31547" s="29"/>
      <c r="G31547" s="45"/>
      <c r="L31547"/>
      <c r="M31547" s="46"/>
    </row>
    <row r="31548" spans="1:13" x14ac:dyDescent="0.3">
      <c r="A31548"/>
      <c r="B31548"/>
      <c r="C31548" s="29"/>
      <c r="D31548"/>
      <c r="E31548" s="44"/>
      <c r="F31548" s="29"/>
      <c r="G31548" s="45"/>
      <c r="L31548"/>
      <c r="M31548" s="46"/>
    </row>
    <row r="31549" spans="1:13" x14ac:dyDescent="0.3">
      <c r="A31549"/>
      <c r="B31549"/>
      <c r="C31549" s="29"/>
      <c r="D31549"/>
      <c r="E31549" s="44"/>
      <c r="F31549" s="29"/>
      <c r="G31549" s="45"/>
      <c r="L31549"/>
      <c r="M31549" s="46"/>
    </row>
    <row r="31550" spans="1:13" x14ac:dyDescent="0.3">
      <c r="A31550"/>
      <c r="B31550"/>
      <c r="C31550" s="29"/>
      <c r="D31550"/>
      <c r="E31550" s="44"/>
      <c r="F31550" s="29"/>
      <c r="G31550" s="45"/>
      <c r="L31550"/>
      <c r="M31550" s="46"/>
    </row>
    <row r="31551" spans="1:13" x14ac:dyDescent="0.3">
      <c r="A31551"/>
      <c r="B31551"/>
      <c r="C31551" s="29"/>
      <c r="D31551"/>
      <c r="E31551" s="44"/>
      <c r="F31551" s="29"/>
      <c r="G31551" s="45"/>
      <c r="L31551"/>
      <c r="M31551" s="46"/>
    </row>
    <row r="31552" spans="1:13" x14ac:dyDescent="0.3">
      <c r="A31552"/>
      <c r="B31552"/>
      <c r="C31552" s="29"/>
      <c r="D31552"/>
      <c r="E31552" s="44"/>
      <c r="F31552" s="29"/>
      <c r="G31552" s="45"/>
      <c r="L31552"/>
      <c r="M31552" s="46"/>
    </row>
    <row r="31553" spans="1:13" x14ac:dyDescent="0.3">
      <c r="A31553"/>
      <c r="B31553"/>
      <c r="C31553" s="29"/>
      <c r="D31553"/>
      <c r="E31553" s="44"/>
      <c r="F31553" s="29"/>
      <c r="G31553" s="45"/>
      <c r="L31553"/>
      <c r="M31553" s="46"/>
    </row>
    <row r="31554" spans="1:13" x14ac:dyDescent="0.3">
      <c r="A31554"/>
      <c r="B31554"/>
      <c r="C31554" s="29"/>
      <c r="D31554"/>
      <c r="E31554" s="44"/>
      <c r="F31554" s="29"/>
      <c r="G31554" s="45"/>
      <c r="L31554"/>
      <c r="M31554" s="46"/>
    </row>
    <row r="31555" spans="1:13" x14ac:dyDescent="0.3">
      <c r="A31555"/>
      <c r="B31555"/>
      <c r="C31555" s="29"/>
      <c r="D31555"/>
      <c r="E31555" s="44"/>
      <c r="F31555" s="29"/>
      <c r="G31555" s="45"/>
      <c r="L31555"/>
      <c r="M31555" s="46"/>
    </row>
    <row r="31556" spans="1:13" x14ac:dyDescent="0.3">
      <c r="A31556"/>
      <c r="B31556"/>
      <c r="C31556" s="29"/>
      <c r="D31556"/>
      <c r="E31556" s="44"/>
      <c r="F31556" s="29"/>
      <c r="G31556" s="45"/>
      <c r="L31556"/>
      <c r="M31556" s="46"/>
    </row>
    <row r="31557" spans="1:13" x14ac:dyDescent="0.3">
      <c r="A31557"/>
      <c r="B31557"/>
      <c r="C31557" s="29"/>
      <c r="D31557"/>
      <c r="E31557" s="44"/>
      <c r="F31557" s="29"/>
      <c r="G31557" s="45"/>
      <c r="L31557"/>
      <c r="M31557" s="46"/>
    </row>
    <row r="31558" spans="1:13" x14ac:dyDescent="0.3">
      <c r="A31558"/>
      <c r="B31558"/>
      <c r="C31558" s="29"/>
      <c r="D31558"/>
      <c r="E31558" s="44"/>
      <c r="F31558" s="29"/>
      <c r="G31558" s="45"/>
      <c r="L31558"/>
      <c r="M31558" s="46"/>
    </row>
    <row r="31559" spans="1:13" x14ac:dyDescent="0.3">
      <c r="A31559"/>
      <c r="B31559"/>
      <c r="C31559" s="29"/>
      <c r="D31559"/>
      <c r="E31559" s="44"/>
      <c r="F31559" s="29"/>
      <c r="G31559" s="45"/>
      <c r="L31559"/>
      <c r="M31559" s="46"/>
    </row>
    <row r="31560" spans="1:13" x14ac:dyDescent="0.3">
      <c r="A31560"/>
      <c r="B31560"/>
      <c r="C31560" s="29"/>
      <c r="D31560"/>
      <c r="E31560" s="44"/>
      <c r="F31560" s="29"/>
      <c r="G31560" s="45"/>
      <c r="L31560"/>
      <c r="M31560" s="46"/>
    </row>
    <row r="31561" spans="1:13" x14ac:dyDescent="0.3">
      <c r="A31561"/>
      <c r="B31561"/>
      <c r="C31561" s="29"/>
      <c r="D31561"/>
      <c r="E31561" s="44"/>
      <c r="F31561" s="29"/>
      <c r="G31561" s="45"/>
      <c r="L31561"/>
      <c r="M31561" s="46"/>
    </row>
    <row r="31562" spans="1:13" x14ac:dyDescent="0.3">
      <c r="A31562"/>
      <c r="B31562"/>
      <c r="C31562" s="29"/>
      <c r="D31562"/>
      <c r="E31562" s="44"/>
      <c r="F31562" s="29"/>
      <c r="G31562" s="45"/>
      <c r="L31562"/>
      <c r="M31562" s="46"/>
    </row>
    <row r="31563" spans="1:13" x14ac:dyDescent="0.3">
      <c r="A31563"/>
      <c r="B31563"/>
      <c r="C31563" s="29"/>
      <c r="D31563"/>
      <c r="E31563" s="44"/>
      <c r="F31563" s="29"/>
      <c r="G31563" s="45"/>
      <c r="L31563"/>
      <c r="M31563" s="46"/>
    </row>
    <row r="31564" spans="1:13" x14ac:dyDescent="0.3">
      <c r="A31564"/>
      <c r="B31564"/>
      <c r="C31564" s="29"/>
      <c r="D31564"/>
      <c r="E31564" s="44"/>
      <c r="F31564" s="29"/>
      <c r="G31564" s="45"/>
      <c r="L31564"/>
      <c r="M31564" s="46"/>
    </row>
    <row r="31565" spans="1:13" x14ac:dyDescent="0.3">
      <c r="A31565"/>
      <c r="B31565"/>
      <c r="C31565" s="29"/>
      <c r="D31565"/>
      <c r="E31565" s="44"/>
      <c r="F31565" s="29"/>
      <c r="G31565" s="45"/>
      <c r="L31565"/>
      <c r="M31565" s="46"/>
    </row>
    <row r="31566" spans="1:13" x14ac:dyDescent="0.3">
      <c r="A31566"/>
      <c r="B31566"/>
      <c r="C31566" s="29"/>
      <c r="D31566"/>
      <c r="E31566" s="44"/>
      <c r="F31566" s="29"/>
      <c r="G31566" s="45"/>
      <c r="L31566"/>
      <c r="M31566" s="46"/>
    </row>
    <row r="31567" spans="1:13" x14ac:dyDescent="0.3">
      <c r="A31567"/>
      <c r="B31567"/>
      <c r="C31567" s="29"/>
      <c r="D31567"/>
      <c r="E31567" s="44"/>
      <c r="F31567" s="29"/>
      <c r="G31567" s="45"/>
      <c r="L31567"/>
      <c r="M31567" s="46"/>
    </row>
    <row r="31568" spans="1:13" x14ac:dyDescent="0.3">
      <c r="A31568"/>
      <c r="B31568"/>
      <c r="C31568" s="29"/>
      <c r="D31568"/>
      <c r="E31568" s="44"/>
      <c r="F31568" s="29"/>
      <c r="G31568" s="45"/>
      <c r="L31568"/>
      <c r="M31568" s="46"/>
    </row>
    <row r="31569" spans="1:13" x14ac:dyDescent="0.3">
      <c r="A31569"/>
      <c r="B31569"/>
      <c r="C31569" s="29"/>
      <c r="D31569"/>
      <c r="E31569" s="44"/>
      <c r="F31569" s="29"/>
      <c r="G31569" s="45"/>
      <c r="L31569"/>
      <c r="M31569" s="46"/>
    </row>
    <row r="31570" spans="1:13" x14ac:dyDescent="0.3">
      <c r="A31570"/>
      <c r="B31570"/>
      <c r="C31570" s="29"/>
      <c r="D31570"/>
      <c r="E31570" s="44"/>
      <c r="F31570" s="29"/>
      <c r="G31570" s="45"/>
      <c r="L31570"/>
      <c r="M31570" s="46"/>
    </row>
    <row r="31571" spans="1:13" x14ac:dyDescent="0.3">
      <c r="A31571"/>
      <c r="B31571"/>
      <c r="C31571" s="29"/>
      <c r="D31571"/>
      <c r="E31571" s="44"/>
      <c r="F31571" s="29"/>
      <c r="G31571" s="45"/>
      <c r="L31571"/>
      <c r="M31571" s="46"/>
    </row>
    <row r="31572" spans="1:13" x14ac:dyDescent="0.3">
      <c r="A31572"/>
      <c r="B31572"/>
      <c r="C31572" s="29"/>
      <c r="D31572"/>
      <c r="E31572" s="44"/>
      <c r="F31572" s="29"/>
      <c r="G31572" s="45"/>
      <c r="L31572"/>
      <c r="M31572" s="46"/>
    </row>
    <row r="31573" spans="1:13" x14ac:dyDescent="0.3">
      <c r="A31573"/>
      <c r="B31573"/>
      <c r="C31573" s="29"/>
      <c r="D31573"/>
      <c r="E31573" s="44"/>
      <c r="F31573" s="29"/>
      <c r="G31573" s="45"/>
      <c r="L31573"/>
      <c r="M31573" s="46"/>
    </row>
    <row r="31574" spans="1:13" x14ac:dyDescent="0.3">
      <c r="A31574"/>
      <c r="B31574"/>
      <c r="C31574" s="29"/>
      <c r="D31574"/>
      <c r="E31574" s="44"/>
      <c r="F31574" s="29"/>
      <c r="G31574" s="45"/>
      <c r="L31574"/>
      <c r="M31574" s="46"/>
    </row>
    <row r="31575" spans="1:13" x14ac:dyDescent="0.3">
      <c r="A31575"/>
      <c r="B31575"/>
      <c r="C31575" s="29"/>
      <c r="D31575"/>
      <c r="E31575" s="44"/>
      <c r="F31575" s="29"/>
      <c r="G31575" s="45"/>
      <c r="L31575"/>
      <c r="M31575" s="46"/>
    </row>
    <row r="31576" spans="1:13" x14ac:dyDescent="0.3">
      <c r="A31576"/>
      <c r="B31576"/>
      <c r="C31576" s="29"/>
      <c r="D31576"/>
      <c r="E31576" s="44"/>
      <c r="F31576" s="29"/>
      <c r="G31576" s="45"/>
      <c r="L31576"/>
      <c r="M31576" s="46"/>
    </row>
    <row r="31577" spans="1:13" x14ac:dyDescent="0.3">
      <c r="A31577"/>
      <c r="B31577"/>
      <c r="C31577" s="29"/>
      <c r="D31577"/>
      <c r="E31577" s="44"/>
      <c r="F31577" s="29"/>
      <c r="G31577" s="45"/>
      <c r="L31577"/>
      <c r="M31577" s="46"/>
    </row>
    <row r="31578" spans="1:13" x14ac:dyDescent="0.3">
      <c r="A31578"/>
      <c r="B31578"/>
      <c r="C31578" s="29"/>
      <c r="D31578"/>
      <c r="E31578" s="44"/>
      <c r="F31578" s="29"/>
      <c r="G31578" s="45"/>
      <c r="L31578"/>
      <c r="M31578" s="46"/>
    </row>
    <row r="31579" spans="1:13" x14ac:dyDescent="0.3">
      <c r="A31579"/>
      <c r="B31579"/>
      <c r="C31579" s="29"/>
      <c r="D31579"/>
      <c r="E31579" s="44"/>
      <c r="F31579" s="29"/>
      <c r="G31579" s="45"/>
      <c r="L31579"/>
      <c r="M31579" s="46"/>
    </row>
    <row r="31580" spans="1:13" x14ac:dyDescent="0.3">
      <c r="A31580"/>
      <c r="B31580"/>
      <c r="C31580" s="29"/>
      <c r="D31580"/>
      <c r="E31580" s="44"/>
      <c r="F31580" s="29"/>
      <c r="G31580" s="45"/>
      <c r="L31580"/>
      <c r="M31580" s="46"/>
    </row>
    <row r="31581" spans="1:13" x14ac:dyDescent="0.3">
      <c r="A31581"/>
      <c r="B31581"/>
      <c r="C31581" s="29"/>
      <c r="D31581"/>
      <c r="E31581" s="44"/>
      <c r="F31581" s="29"/>
      <c r="G31581" s="45"/>
      <c r="L31581"/>
      <c r="M31581" s="46"/>
    </row>
    <row r="31582" spans="1:13" x14ac:dyDescent="0.3">
      <c r="A31582"/>
      <c r="B31582"/>
      <c r="C31582" s="29"/>
      <c r="D31582"/>
      <c r="E31582" s="44"/>
      <c r="F31582" s="29"/>
      <c r="G31582" s="45"/>
      <c r="L31582"/>
      <c r="M31582" s="46"/>
    </row>
    <row r="31583" spans="1:13" x14ac:dyDescent="0.3">
      <c r="A31583"/>
      <c r="B31583"/>
      <c r="C31583" s="29"/>
      <c r="D31583"/>
      <c r="E31583" s="44"/>
      <c r="F31583" s="29"/>
      <c r="G31583" s="45"/>
      <c r="L31583"/>
      <c r="M31583" s="46"/>
    </row>
    <row r="31584" spans="1:13" x14ac:dyDescent="0.3">
      <c r="A31584"/>
      <c r="B31584"/>
      <c r="C31584" s="29"/>
      <c r="D31584"/>
      <c r="E31584" s="44"/>
      <c r="F31584" s="29"/>
      <c r="G31584" s="45"/>
      <c r="L31584"/>
      <c r="M31584" s="46"/>
    </row>
    <row r="31585" spans="1:13" x14ac:dyDescent="0.3">
      <c r="A31585"/>
      <c r="B31585"/>
      <c r="C31585" s="29"/>
      <c r="D31585"/>
      <c r="E31585" s="44"/>
      <c r="F31585" s="29"/>
      <c r="G31585" s="45"/>
      <c r="L31585"/>
      <c r="M31585" s="46"/>
    </row>
    <row r="31586" spans="1:13" x14ac:dyDescent="0.3">
      <c r="A31586"/>
      <c r="B31586"/>
      <c r="C31586" s="29"/>
      <c r="D31586"/>
      <c r="E31586" s="44"/>
      <c r="F31586" s="29"/>
      <c r="G31586" s="45"/>
      <c r="L31586"/>
      <c r="M31586" s="46"/>
    </row>
    <row r="31587" spans="1:13" x14ac:dyDescent="0.3">
      <c r="A31587"/>
      <c r="B31587"/>
      <c r="C31587" s="29"/>
      <c r="D31587"/>
      <c r="E31587" s="44"/>
      <c r="F31587" s="29"/>
      <c r="G31587" s="45"/>
      <c r="L31587"/>
      <c r="M31587" s="46"/>
    </row>
    <row r="31588" spans="1:13" x14ac:dyDescent="0.3">
      <c r="A31588"/>
      <c r="B31588"/>
      <c r="C31588" s="29"/>
      <c r="D31588"/>
      <c r="E31588" s="44"/>
      <c r="F31588" s="29"/>
      <c r="G31588" s="45"/>
      <c r="L31588"/>
      <c r="M31588" s="46"/>
    </row>
    <row r="31589" spans="1:13" x14ac:dyDescent="0.3">
      <c r="A31589"/>
      <c r="B31589"/>
      <c r="C31589" s="29"/>
      <c r="D31589"/>
      <c r="E31589" s="44"/>
      <c r="F31589" s="29"/>
      <c r="G31589" s="45"/>
      <c r="L31589"/>
      <c r="M31589" s="46"/>
    </row>
    <row r="31590" spans="1:13" x14ac:dyDescent="0.3">
      <c r="A31590"/>
      <c r="B31590"/>
      <c r="C31590" s="29"/>
      <c r="D31590"/>
      <c r="E31590" s="44"/>
      <c r="F31590" s="29"/>
      <c r="G31590" s="45"/>
      <c r="L31590"/>
      <c r="M31590" s="46"/>
    </row>
    <row r="31591" spans="1:13" x14ac:dyDescent="0.3">
      <c r="A31591"/>
      <c r="B31591"/>
      <c r="C31591" s="29"/>
      <c r="D31591"/>
      <c r="E31591" s="44"/>
      <c r="F31591" s="29"/>
      <c r="G31591" s="45"/>
      <c r="L31591"/>
      <c r="M31591" s="46"/>
    </row>
    <row r="31592" spans="1:13" x14ac:dyDescent="0.3">
      <c r="A31592"/>
      <c r="B31592"/>
      <c r="C31592" s="29"/>
      <c r="D31592"/>
      <c r="E31592" s="44"/>
      <c r="F31592" s="29"/>
      <c r="G31592" s="45"/>
      <c r="L31592"/>
      <c r="M31592" s="46"/>
    </row>
    <row r="31593" spans="1:13" x14ac:dyDescent="0.3">
      <c r="A31593"/>
      <c r="B31593"/>
      <c r="C31593" s="29"/>
      <c r="D31593"/>
      <c r="E31593" s="44"/>
      <c r="F31593" s="29"/>
      <c r="G31593" s="45"/>
      <c r="L31593"/>
      <c r="M31593" s="46"/>
    </row>
    <row r="31594" spans="1:13" x14ac:dyDescent="0.3">
      <c r="A31594"/>
      <c r="B31594"/>
      <c r="C31594" s="29"/>
      <c r="D31594"/>
      <c r="E31594" s="44"/>
      <c r="F31594" s="29"/>
      <c r="G31594" s="45"/>
      <c r="L31594"/>
      <c r="M31594" s="46"/>
    </row>
    <row r="31595" spans="1:13" x14ac:dyDescent="0.3">
      <c r="A31595"/>
      <c r="B31595"/>
      <c r="C31595" s="29"/>
      <c r="D31595"/>
      <c r="E31595" s="44"/>
      <c r="F31595" s="29"/>
      <c r="G31595" s="45"/>
      <c r="L31595"/>
      <c r="M31595" s="46"/>
    </row>
    <row r="31596" spans="1:13" x14ac:dyDescent="0.3">
      <c r="A31596"/>
      <c r="B31596"/>
      <c r="C31596" s="29"/>
      <c r="D31596"/>
      <c r="E31596" s="44"/>
      <c r="F31596" s="29"/>
      <c r="G31596" s="45"/>
      <c r="L31596"/>
      <c r="M31596" s="46"/>
    </row>
    <row r="31597" spans="1:13" x14ac:dyDescent="0.3">
      <c r="A31597"/>
      <c r="B31597"/>
      <c r="C31597" s="29"/>
      <c r="D31597"/>
      <c r="E31597" s="44"/>
      <c r="F31597" s="29"/>
      <c r="G31597" s="45"/>
      <c r="L31597"/>
      <c r="M31597" s="46"/>
    </row>
    <row r="31598" spans="1:13" x14ac:dyDescent="0.3">
      <c r="A31598"/>
      <c r="B31598"/>
      <c r="C31598" s="29"/>
      <c r="D31598"/>
      <c r="E31598" s="44"/>
      <c r="F31598" s="29"/>
      <c r="G31598" s="45"/>
      <c r="L31598"/>
      <c r="M31598" s="46"/>
    </row>
    <row r="31599" spans="1:13" x14ac:dyDescent="0.3">
      <c r="A31599"/>
      <c r="B31599"/>
      <c r="C31599" s="29"/>
      <c r="D31599"/>
      <c r="E31599" s="44"/>
      <c r="F31599" s="29"/>
      <c r="G31599" s="45"/>
      <c r="L31599"/>
      <c r="M31599" s="46"/>
    </row>
    <row r="31600" spans="1:13" x14ac:dyDescent="0.3">
      <c r="A31600"/>
      <c r="B31600"/>
      <c r="C31600" s="29"/>
      <c r="D31600"/>
      <c r="E31600" s="44"/>
      <c r="F31600" s="29"/>
      <c r="G31600" s="45"/>
      <c r="L31600"/>
      <c r="M31600" s="46"/>
    </row>
    <row r="31601" spans="1:13" x14ac:dyDescent="0.3">
      <c r="A31601"/>
      <c r="B31601"/>
      <c r="C31601" s="29"/>
      <c r="D31601"/>
      <c r="E31601" s="44"/>
      <c r="F31601" s="29"/>
      <c r="G31601" s="45"/>
      <c r="L31601"/>
      <c r="M31601" s="46"/>
    </row>
    <row r="31602" spans="1:13" x14ac:dyDescent="0.3">
      <c r="A31602"/>
      <c r="B31602"/>
      <c r="C31602" s="29"/>
      <c r="D31602"/>
      <c r="E31602" s="44"/>
      <c r="F31602" s="29"/>
      <c r="G31602" s="45"/>
      <c r="L31602"/>
      <c r="M31602" s="46"/>
    </row>
    <row r="31603" spans="1:13" x14ac:dyDescent="0.3">
      <c r="A31603"/>
      <c r="B31603"/>
      <c r="C31603" s="29"/>
      <c r="D31603"/>
      <c r="E31603" s="44"/>
      <c r="F31603" s="29"/>
      <c r="G31603" s="45"/>
      <c r="L31603"/>
      <c r="M31603" s="46"/>
    </row>
    <row r="31604" spans="1:13" x14ac:dyDescent="0.3">
      <c r="A31604"/>
      <c r="B31604"/>
      <c r="C31604" s="29"/>
      <c r="D31604"/>
      <c r="E31604" s="44"/>
      <c r="F31604" s="29"/>
      <c r="G31604" s="45"/>
      <c r="L31604"/>
      <c r="M31604" s="46"/>
    </row>
    <row r="31605" spans="1:13" x14ac:dyDescent="0.3">
      <c r="A31605"/>
      <c r="B31605"/>
      <c r="C31605" s="29"/>
      <c r="D31605"/>
      <c r="E31605" s="44"/>
      <c r="F31605" s="29"/>
      <c r="G31605" s="45"/>
      <c r="L31605"/>
      <c r="M31605" s="46"/>
    </row>
    <row r="31606" spans="1:13" x14ac:dyDescent="0.3">
      <c r="A31606"/>
      <c r="B31606"/>
      <c r="C31606" s="29"/>
      <c r="D31606"/>
      <c r="E31606" s="44"/>
      <c r="F31606" s="29"/>
      <c r="G31606" s="45"/>
      <c r="L31606"/>
      <c r="M31606" s="46"/>
    </row>
    <row r="31607" spans="1:13" x14ac:dyDescent="0.3">
      <c r="A31607"/>
      <c r="B31607"/>
      <c r="C31607" s="29"/>
      <c r="D31607"/>
      <c r="E31607" s="44"/>
      <c r="F31607" s="29"/>
      <c r="G31607" s="45"/>
      <c r="L31607"/>
      <c r="M31607" s="46"/>
    </row>
    <row r="31608" spans="1:13" x14ac:dyDescent="0.3">
      <c r="A31608"/>
      <c r="B31608"/>
      <c r="C31608" s="29"/>
      <c r="D31608"/>
      <c r="E31608" s="44"/>
      <c r="F31608" s="29"/>
      <c r="G31608" s="45"/>
      <c r="L31608"/>
      <c r="M31608" s="46"/>
    </row>
    <row r="31609" spans="1:13" x14ac:dyDescent="0.3">
      <c r="A31609"/>
      <c r="B31609"/>
      <c r="C31609" s="29"/>
      <c r="D31609"/>
      <c r="E31609" s="44"/>
      <c r="F31609" s="29"/>
      <c r="G31609" s="45"/>
      <c r="L31609"/>
      <c r="M31609" s="46"/>
    </row>
    <row r="31610" spans="1:13" x14ac:dyDescent="0.3">
      <c r="A31610"/>
      <c r="B31610"/>
      <c r="C31610" s="29"/>
      <c r="D31610"/>
      <c r="E31610" s="44"/>
      <c r="F31610" s="29"/>
      <c r="G31610" s="45"/>
      <c r="L31610"/>
      <c r="M31610" s="46"/>
    </row>
    <row r="31611" spans="1:13" x14ac:dyDescent="0.3">
      <c r="A31611"/>
      <c r="B31611"/>
      <c r="C31611" s="29"/>
      <c r="D31611"/>
      <c r="E31611" s="44"/>
      <c r="F31611" s="29"/>
      <c r="G31611" s="45"/>
      <c r="L31611"/>
      <c r="M31611" s="46"/>
    </row>
    <row r="31612" spans="1:13" x14ac:dyDescent="0.3">
      <c r="A31612"/>
      <c r="B31612"/>
      <c r="C31612" s="29"/>
      <c r="D31612"/>
      <c r="E31612" s="44"/>
      <c r="F31612" s="29"/>
      <c r="G31612" s="45"/>
      <c r="L31612"/>
      <c r="M31612" s="46"/>
    </row>
    <row r="31613" spans="1:13" x14ac:dyDescent="0.3">
      <c r="A31613"/>
      <c r="B31613"/>
      <c r="C31613" s="29"/>
      <c r="D31613"/>
      <c r="E31613" s="44"/>
      <c r="F31613" s="29"/>
      <c r="G31613" s="45"/>
      <c r="L31613"/>
      <c r="M31613" s="46"/>
    </row>
    <row r="31614" spans="1:13" x14ac:dyDescent="0.3">
      <c r="A31614"/>
      <c r="B31614"/>
      <c r="C31614" s="29"/>
      <c r="D31614"/>
      <c r="E31614" s="44"/>
      <c r="F31614" s="29"/>
      <c r="G31614" s="45"/>
      <c r="L31614"/>
      <c r="M31614" s="46"/>
    </row>
    <row r="31615" spans="1:13" x14ac:dyDescent="0.3">
      <c r="A31615"/>
      <c r="B31615"/>
      <c r="C31615" s="29"/>
      <c r="D31615"/>
      <c r="E31615" s="44"/>
      <c r="F31615" s="29"/>
      <c r="G31615" s="45"/>
      <c r="L31615"/>
      <c r="M31615" s="46"/>
    </row>
    <row r="31616" spans="1:13" x14ac:dyDescent="0.3">
      <c r="A31616"/>
      <c r="B31616"/>
      <c r="C31616" s="29"/>
      <c r="D31616"/>
      <c r="E31616" s="44"/>
      <c r="F31616" s="29"/>
      <c r="G31616" s="45"/>
      <c r="L31616"/>
      <c r="M31616" s="46"/>
    </row>
    <row r="31617" spans="1:13" x14ac:dyDescent="0.3">
      <c r="A31617"/>
      <c r="B31617"/>
      <c r="C31617" s="29"/>
      <c r="D31617"/>
      <c r="E31617" s="44"/>
      <c r="F31617" s="29"/>
      <c r="G31617" s="45"/>
      <c r="L31617"/>
      <c r="M31617" s="46"/>
    </row>
    <row r="31618" spans="1:13" x14ac:dyDescent="0.3">
      <c r="A31618"/>
      <c r="B31618"/>
      <c r="C31618" s="29"/>
      <c r="D31618"/>
      <c r="E31618" s="44"/>
      <c r="F31618" s="29"/>
      <c r="G31618" s="45"/>
      <c r="L31618"/>
      <c r="M31618" s="46"/>
    </row>
    <row r="31619" spans="1:13" x14ac:dyDescent="0.3">
      <c r="A31619"/>
      <c r="B31619"/>
      <c r="C31619" s="29"/>
      <c r="D31619"/>
      <c r="E31619" s="44"/>
      <c r="F31619" s="29"/>
      <c r="G31619" s="45"/>
      <c r="L31619"/>
      <c r="M31619" s="46"/>
    </row>
    <row r="31620" spans="1:13" x14ac:dyDescent="0.3">
      <c r="A31620"/>
      <c r="B31620"/>
      <c r="C31620" s="29"/>
      <c r="D31620"/>
      <c r="E31620" s="44"/>
      <c r="F31620" s="29"/>
      <c r="G31620" s="45"/>
      <c r="L31620"/>
      <c r="M31620" s="46"/>
    </row>
    <row r="31621" spans="1:13" x14ac:dyDescent="0.3">
      <c r="A31621"/>
      <c r="B31621"/>
      <c r="C31621" s="29"/>
      <c r="D31621"/>
      <c r="E31621" s="44"/>
      <c r="F31621" s="29"/>
      <c r="G31621" s="45"/>
      <c r="L31621"/>
      <c r="M31621" s="46"/>
    </row>
    <row r="31622" spans="1:13" x14ac:dyDescent="0.3">
      <c r="A31622"/>
      <c r="B31622"/>
      <c r="C31622" s="29"/>
      <c r="D31622"/>
      <c r="E31622" s="44"/>
      <c r="F31622" s="29"/>
      <c r="G31622" s="45"/>
      <c r="L31622"/>
      <c r="M31622" s="46"/>
    </row>
    <row r="31623" spans="1:13" x14ac:dyDescent="0.3">
      <c r="A31623"/>
      <c r="B31623"/>
      <c r="C31623" s="29"/>
      <c r="D31623"/>
      <c r="E31623" s="44"/>
      <c r="F31623" s="29"/>
      <c r="G31623" s="45"/>
      <c r="L31623"/>
      <c r="M31623" s="46"/>
    </row>
    <row r="31624" spans="1:13" x14ac:dyDescent="0.3">
      <c r="A31624"/>
      <c r="B31624"/>
      <c r="C31624" s="29"/>
      <c r="D31624"/>
      <c r="E31624" s="44"/>
      <c r="F31624" s="29"/>
      <c r="G31624" s="45"/>
      <c r="L31624"/>
      <c r="M31624" s="46"/>
    </row>
    <row r="31625" spans="1:13" x14ac:dyDescent="0.3">
      <c r="A31625"/>
      <c r="B31625"/>
      <c r="C31625" s="29"/>
      <c r="D31625"/>
      <c r="E31625" s="44"/>
      <c r="F31625" s="29"/>
      <c r="G31625" s="45"/>
      <c r="L31625"/>
      <c r="M31625" s="46"/>
    </row>
    <row r="31626" spans="1:13" x14ac:dyDescent="0.3">
      <c r="A31626"/>
      <c r="B31626"/>
      <c r="C31626" s="29"/>
      <c r="D31626"/>
      <c r="E31626" s="44"/>
      <c r="F31626" s="29"/>
      <c r="G31626" s="45"/>
      <c r="L31626"/>
      <c r="M31626" s="46"/>
    </row>
    <row r="31627" spans="1:13" x14ac:dyDescent="0.3">
      <c r="A31627"/>
      <c r="B31627"/>
      <c r="C31627" s="29"/>
      <c r="D31627"/>
      <c r="E31627" s="44"/>
      <c r="F31627" s="29"/>
      <c r="G31627" s="45"/>
      <c r="L31627"/>
      <c r="M31627" s="46"/>
    </row>
    <row r="31628" spans="1:13" x14ac:dyDescent="0.3">
      <c r="A31628"/>
      <c r="B31628"/>
      <c r="C31628" s="29"/>
      <c r="D31628"/>
      <c r="E31628" s="44"/>
      <c r="F31628" s="29"/>
      <c r="G31628" s="45"/>
      <c r="L31628"/>
      <c r="M31628" s="46"/>
    </row>
    <row r="31629" spans="1:13" x14ac:dyDescent="0.3">
      <c r="A31629"/>
      <c r="B31629"/>
      <c r="C31629" s="29"/>
      <c r="D31629"/>
      <c r="E31629" s="44"/>
      <c r="F31629" s="29"/>
      <c r="G31629" s="45"/>
      <c r="L31629"/>
      <c r="M31629" s="46"/>
    </row>
    <row r="31630" spans="1:13" x14ac:dyDescent="0.3">
      <c r="A31630"/>
      <c r="B31630"/>
      <c r="C31630" s="29"/>
      <c r="D31630"/>
      <c r="E31630" s="44"/>
      <c r="F31630" s="29"/>
      <c r="G31630" s="45"/>
      <c r="L31630"/>
      <c r="M31630" s="46"/>
    </row>
    <row r="31631" spans="1:13" x14ac:dyDescent="0.3">
      <c r="A31631"/>
      <c r="B31631"/>
      <c r="C31631" s="29"/>
      <c r="D31631"/>
      <c r="E31631" s="44"/>
      <c r="F31631" s="29"/>
      <c r="G31631" s="45"/>
      <c r="L31631"/>
      <c r="M31631" s="46"/>
    </row>
    <row r="31632" spans="1:13" x14ac:dyDescent="0.3">
      <c r="A31632"/>
      <c r="B31632"/>
      <c r="C31632" s="29"/>
      <c r="D31632"/>
      <c r="E31632" s="44"/>
      <c r="F31632" s="29"/>
      <c r="G31632" s="45"/>
      <c r="L31632"/>
      <c r="M31632" s="46"/>
    </row>
    <row r="31633" spans="1:13" x14ac:dyDescent="0.3">
      <c r="A31633"/>
      <c r="B31633"/>
      <c r="C31633" s="29"/>
      <c r="D31633"/>
      <c r="E31633" s="44"/>
      <c r="F31633" s="29"/>
      <c r="G31633" s="45"/>
      <c r="L31633"/>
      <c r="M31633" s="46"/>
    </row>
    <row r="31634" spans="1:13" x14ac:dyDescent="0.3">
      <c r="A31634"/>
      <c r="B31634"/>
      <c r="C31634" s="29"/>
      <c r="D31634"/>
      <c r="E31634" s="44"/>
      <c r="F31634" s="29"/>
      <c r="G31634" s="45"/>
      <c r="L31634"/>
      <c r="M31634" s="46"/>
    </row>
    <row r="31635" spans="1:13" x14ac:dyDescent="0.3">
      <c r="A31635"/>
      <c r="B31635"/>
      <c r="C31635" s="29"/>
      <c r="D31635"/>
      <c r="E31635" s="44"/>
      <c r="F31635" s="29"/>
      <c r="G31635" s="45"/>
      <c r="L31635"/>
      <c r="M31635" s="46"/>
    </row>
    <row r="31636" spans="1:13" x14ac:dyDescent="0.3">
      <c r="A31636"/>
      <c r="B31636"/>
      <c r="C31636" s="29"/>
      <c r="D31636"/>
      <c r="E31636" s="44"/>
      <c r="F31636" s="29"/>
      <c r="G31636" s="45"/>
      <c r="L31636"/>
      <c r="M31636" s="46"/>
    </row>
    <row r="31637" spans="1:13" x14ac:dyDescent="0.3">
      <c r="A31637"/>
      <c r="B31637"/>
      <c r="C31637" s="29"/>
      <c r="D31637"/>
      <c r="E31637" s="44"/>
      <c r="F31637" s="29"/>
      <c r="G31637" s="45"/>
      <c r="L31637"/>
      <c r="M31637" s="46"/>
    </row>
    <row r="31638" spans="1:13" x14ac:dyDescent="0.3">
      <c r="A31638"/>
      <c r="B31638"/>
      <c r="C31638" s="29"/>
      <c r="D31638"/>
      <c r="E31638" s="44"/>
      <c r="F31638" s="29"/>
      <c r="G31638" s="45"/>
      <c r="L31638"/>
      <c r="M31638" s="46"/>
    </row>
    <row r="31639" spans="1:13" x14ac:dyDescent="0.3">
      <c r="A31639"/>
      <c r="B31639"/>
      <c r="C31639" s="29"/>
      <c r="D31639"/>
      <c r="E31639" s="44"/>
      <c r="F31639" s="29"/>
      <c r="G31639" s="45"/>
      <c r="L31639"/>
      <c r="M31639" s="46"/>
    </row>
    <row r="31640" spans="1:13" x14ac:dyDescent="0.3">
      <c r="A31640"/>
      <c r="B31640"/>
      <c r="C31640" s="29"/>
      <c r="D31640"/>
      <c r="E31640" s="44"/>
      <c r="F31640" s="29"/>
      <c r="G31640" s="45"/>
      <c r="L31640"/>
      <c r="M31640" s="46"/>
    </row>
    <row r="31641" spans="1:13" x14ac:dyDescent="0.3">
      <c r="A31641"/>
      <c r="B31641"/>
      <c r="C31641" s="29"/>
      <c r="D31641"/>
      <c r="E31641" s="44"/>
      <c r="F31641" s="29"/>
      <c r="G31641" s="45"/>
      <c r="L31641"/>
      <c r="M31641" s="46"/>
    </row>
    <row r="31642" spans="1:13" x14ac:dyDescent="0.3">
      <c r="A31642"/>
      <c r="B31642"/>
      <c r="C31642" s="29"/>
      <c r="D31642"/>
      <c r="E31642" s="44"/>
      <c r="F31642" s="29"/>
      <c r="G31642" s="45"/>
      <c r="L31642"/>
      <c r="M31642" s="46"/>
    </row>
    <row r="31643" spans="1:13" x14ac:dyDescent="0.3">
      <c r="A31643"/>
      <c r="B31643"/>
      <c r="C31643" s="29"/>
      <c r="D31643"/>
      <c r="E31643" s="44"/>
      <c r="F31643" s="29"/>
      <c r="G31643" s="45"/>
      <c r="L31643"/>
      <c r="M31643" s="46"/>
    </row>
    <row r="31644" spans="1:13" x14ac:dyDescent="0.3">
      <c r="A31644"/>
      <c r="B31644"/>
      <c r="C31644" s="29"/>
      <c r="D31644"/>
      <c r="E31644" s="44"/>
      <c r="F31644" s="29"/>
      <c r="G31644" s="45"/>
      <c r="L31644"/>
      <c r="M31644" s="46"/>
    </row>
    <row r="31645" spans="1:13" x14ac:dyDescent="0.3">
      <c r="A31645"/>
      <c r="B31645"/>
      <c r="C31645" s="29"/>
      <c r="D31645"/>
      <c r="E31645" s="44"/>
      <c r="F31645" s="29"/>
      <c r="G31645" s="45"/>
      <c r="L31645"/>
      <c r="M31645" s="46"/>
    </row>
    <row r="31646" spans="1:13" x14ac:dyDescent="0.3">
      <c r="A31646"/>
      <c r="B31646"/>
      <c r="C31646" s="29"/>
      <c r="D31646"/>
      <c r="E31646" s="44"/>
      <c r="F31646" s="29"/>
      <c r="G31646" s="45"/>
      <c r="L31646"/>
      <c r="M31646" s="46"/>
    </row>
    <row r="31647" spans="1:13" x14ac:dyDescent="0.3">
      <c r="A31647"/>
      <c r="B31647"/>
      <c r="C31647" s="29"/>
      <c r="D31647"/>
      <c r="E31647" s="44"/>
      <c r="F31647" s="29"/>
      <c r="G31647" s="45"/>
      <c r="L31647"/>
      <c r="M31647" s="46"/>
    </row>
    <row r="31648" spans="1:13" x14ac:dyDescent="0.3">
      <c r="A31648"/>
      <c r="B31648"/>
      <c r="C31648" s="29"/>
      <c r="D31648"/>
      <c r="E31648" s="44"/>
      <c r="F31648" s="29"/>
      <c r="G31648" s="45"/>
      <c r="L31648"/>
      <c r="M31648" s="46"/>
    </row>
    <row r="31649" spans="1:13" x14ac:dyDescent="0.3">
      <c r="A31649"/>
      <c r="B31649"/>
      <c r="C31649" s="29"/>
      <c r="D31649"/>
      <c r="E31649" s="44"/>
      <c r="F31649" s="29"/>
      <c r="G31649" s="45"/>
      <c r="L31649"/>
      <c r="M31649" s="46"/>
    </row>
    <row r="31650" spans="1:13" x14ac:dyDescent="0.3">
      <c r="A31650"/>
      <c r="B31650"/>
      <c r="C31650" s="29"/>
      <c r="D31650"/>
      <c r="E31650" s="44"/>
      <c r="F31650" s="29"/>
      <c r="G31650" s="45"/>
      <c r="L31650"/>
      <c r="M31650" s="46"/>
    </row>
    <row r="31651" spans="1:13" x14ac:dyDescent="0.3">
      <c r="A31651"/>
      <c r="B31651"/>
      <c r="C31651" s="29"/>
      <c r="D31651"/>
      <c r="E31651" s="44"/>
      <c r="F31651" s="29"/>
      <c r="G31651" s="45"/>
      <c r="L31651"/>
      <c r="M31651" s="46"/>
    </row>
    <row r="31652" spans="1:13" x14ac:dyDescent="0.3">
      <c r="A31652"/>
      <c r="B31652"/>
      <c r="C31652" s="29"/>
      <c r="D31652"/>
      <c r="E31652" s="44"/>
      <c r="F31652" s="29"/>
      <c r="G31652" s="45"/>
      <c r="L31652"/>
      <c r="M31652" s="46"/>
    </row>
    <row r="31653" spans="1:13" x14ac:dyDescent="0.3">
      <c r="A31653"/>
      <c r="B31653"/>
      <c r="C31653" s="29"/>
      <c r="D31653"/>
      <c r="E31653" s="44"/>
      <c r="F31653" s="29"/>
      <c r="G31653" s="45"/>
      <c r="L31653"/>
      <c r="M31653" s="46"/>
    </row>
    <row r="31654" spans="1:13" x14ac:dyDescent="0.3">
      <c r="A31654"/>
      <c r="B31654"/>
      <c r="C31654" s="29"/>
      <c r="D31654"/>
      <c r="E31654" s="44"/>
      <c r="F31654" s="29"/>
      <c r="G31654" s="45"/>
      <c r="L31654"/>
      <c r="M31654" s="46"/>
    </row>
    <row r="31655" spans="1:13" x14ac:dyDescent="0.3">
      <c r="A31655"/>
      <c r="B31655"/>
      <c r="C31655" s="29"/>
      <c r="D31655"/>
      <c r="E31655" s="44"/>
      <c r="F31655" s="29"/>
      <c r="G31655" s="45"/>
      <c r="L31655"/>
      <c r="M31655" s="46"/>
    </row>
    <row r="31656" spans="1:13" x14ac:dyDescent="0.3">
      <c r="A31656"/>
      <c r="B31656"/>
      <c r="C31656" s="29"/>
      <c r="D31656"/>
      <c r="E31656" s="44"/>
      <c r="F31656" s="29"/>
      <c r="G31656" s="45"/>
      <c r="L31656"/>
      <c r="M31656" s="46"/>
    </row>
    <row r="31657" spans="1:13" x14ac:dyDescent="0.3">
      <c r="A31657"/>
      <c r="B31657"/>
      <c r="C31657" s="29"/>
      <c r="D31657"/>
      <c r="E31657" s="44"/>
      <c r="F31657" s="29"/>
      <c r="G31657" s="45"/>
      <c r="L31657"/>
      <c r="M31657" s="46"/>
    </row>
    <row r="31658" spans="1:13" x14ac:dyDescent="0.3">
      <c r="A31658"/>
      <c r="B31658"/>
      <c r="C31658" s="29"/>
      <c r="D31658"/>
      <c r="E31658" s="44"/>
      <c r="F31658" s="29"/>
      <c r="G31658" s="45"/>
      <c r="L31658"/>
      <c r="M31658" s="46"/>
    </row>
    <row r="31659" spans="1:13" x14ac:dyDescent="0.3">
      <c r="A31659"/>
      <c r="B31659"/>
      <c r="C31659" s="29"/>
      <c r="D31659"/>
      <c r="E31659" s="44"/>
      <c r="F31659" s="29"/>
      <c r="G31659" s="45"/>
      <c r="L31659"/>
      <c r="M31659" s="46"/>
    </row>
    <row r="31660" spans="1:13" x14ac:dyDescent="0.3">
      <c r="A31660"/>
      <c r="B31660"/>
      <c r="C31660" s="29"/>
      <c r="D31660"/>
      <c r="E31660" s="44"/>
      <c r="F31660" s="29"/>
      <c r="G31660" s="45"/>
      <c r="L31660"/>
      <c r="M31660" s="46"/>
    </row>
    <row r="31661" spans="1:13" x14ac:dyDescent="0.3">
      <c r="A31661"/>
      <c r="B31661"/>
      <c r="C31661" s="29"/>
      <c r="D31661"/>
      <c r="E31661" s="44"/>
      <c r="F31661" s="29"/>
      <c r="G31661" s="45"/>
      <c r="L31661"/>
      <c r="M31661" s="46"/>
    </row>
    <row r="31662" spans="1:13" x14ac:dyDescent="0.3">
      <c r="A31662"/>
      <c r="B31662"/>
      <c r="C31662" s="29"/>
      <c r="D31662"/>
      <c r="E31662" s="44"/>
      <c r="F31662" s="29"/>
      <c r="G31662" s="45"/>
      <c r="L31662"/>
      <c r="M31662" s="46"/>
    </row>
    <row r="31663" spans="1:13" x14ac:dyDescent="0.3">
      <c r="A31663"/>
      <c r="B31663"/>
      <c r="C31663" s="29"/>
      <c r="D31663"/>
      <c r="E31663" s="44"/>
      <c r="F31663" s="29"/>
      <c r="G31663" s="45"/>
      <c r="L31663"/>
      <c r="M31663" s="46"/>
    </row>
    <row r="31664" spans="1:13" x14ac:dyDescent="0.3">
      <c r="A31664"/>
      <c r="B31664"/>
      <c r="C31664" s="29"/>
      <c r="D31664"/>
      <c r="E31664" s="44"/>
      <c r="F31664" s="29"/>
      <c r="G31664" s="45"/>
      <c r="L31664"/>
      <c r="M31664" s="46"/>
    </row>
    <row r="31665" spans="1:13" x14ac:dyDescent="0.3">
      <c r="A31665"/>
      <c r="B31665"/>
      <c r="C31665" s="29"/>
      <c r="D31665"/>
      <c r="E31665" s="44"/>
      <c r="F31665" s="29"/>
      <c r="G31665" s="45"/>
      <c r="L31665"/>
      <c r="M31665" s="46"/>
    </row>
    <row r="31666" spans="1:13" x14ac:dyDescent="0.3">
      <c r="A31666"/>
      <c r="B31666"/>
      <c r="C31666" s="29"/>
      <c r="D31666"/>
      <c r="E31666" s="44"/>
      <c r="F31666" s="29"/>
      <c r="G31666" s="45"/>
      <c r="L31666"/>
      <c r="M31666" s="46"/>
    </row>
    <row r="31667" spans="1:13" x14ac:dyDescent="0.3">
      <c r="A31667"/>
      <c r="B31667"/>
      <c r="C31667" s="29"/>
      <c r="D31667"/>
      <c r="E31667" s="44"/>
      <c r="F31667" s="29"/>
      <c r="G31667" s="45"/>
      <c r="L31667"/>
      <c r="M31667" s="46"/>
    </row>
    <row r="31668" spans="1:13" x14ac:dyDescent="0.3">
      <c r="A31668"/>
      <c r="B31668"/>
      <c r="C31668" s="29"/>
      <c r="D31668"/>
      <c r="E31668" s="44"/>
      <c r="F31668" s="29"/>
      <c r="G31668" s="45"/>
      <c r="L31668"/>
      <c r="M31668" s="46"/>
    </row>
    <row r="31669" spans="1:13" x14ac:dyDescent="0.3">
      <c r="A31669"/>
      <c r="B31669"/>
      <c r="C31669" s="29"/>
      <c r="D31669"/>
      <c r="E31669" s="44"/>
      <c r="F31669" s="29"/>
      <c r="G31669" s="45"/>
      <c r="L31669"/>
      <c r="M31669" s="46"/>
    </row>
    <row r="31670" spans="1:13" x14ac:dyDescent="0.3">
      <c r="A31670"/>
      <c r="B31670"/>
      <c r="C31670" s="29"/>
      <c r="D31670"/>
      <c r="E31670" s="44"/>
      <c r="F31670" s="29"/>
      <c r="G31670" s="45"/>
      <c r="L31670"/>
      <c r="M31670" s="46"/>
    </row>
    <row r="31671" spans="1:13" x14ac:dyDescent="0.3">
      <c r="A31671"/>
      <c r="B31671"/>
      <c r="C31671" s="29"/>
      <c r="D31671"/>
      <c r="E31671" s="44"/>
      <c r="F31671" s="29"/>
      <c r="G31671" s="45"/>
      <c r="L31671"/>
      <c r="M31671" s="46"/>
    </row>
    <row r="31672" spans="1:13" x14ac:dyDescent="0.3">
      <c r="A31672"/>
      <c r="B31672"/>
      <c r="C31672" s="29"/>
      <c r="D31672"/>
      <c r="E31672" s="44"/>
      <c r="F31672" s="29"/>
      <c r="G31672" s="45"/>
      <c r="L31672"/>
      <c r="M31672" s="46"/>
    </row>
    <row r="31673" spans="1:13" x14ac:dyDescent="0.3">
      <c r="A31673"/>
      <c r="B31673"/>
      <c r="C31673" s="29"/>
      <c r="D31673"/>
      <c r="E31673" s="44"/>
      <c r="F31673" s="29"/>
      <c r="G31673" s="45"/>
      <c r="L31673"/>
      <c r="M31673" s="46"/>
    </row>
    <row r="31674" spans="1:13" x14ac:dyDescent="0.3">
      <c r="A31674"/>
      <c r="B31674"/>
      <c r="C31674" s="29"/>
      <c r="D31674"/>
      <c r="E31674" s="44"/>
      <c r="F31674" s="29"/>
      <c r="G31674" s="45"/>
      <c r="L31674"/>
      <c r="M31674" s="46"/>
    </row>
    <row r="31675" spans="1:13" x14ac:dyDescent="0.3">
      <c r="A31675"/>
      <c r="B31675"/>
      <c r="C31675" s="29"/>
      <c r="D31675"/>
      <c r="E31675" s="44"/>
      <c r="F31675" s="29"/>
      <c r="G31675" s="45"/>
      <c r="L31675"/>
      <c r="M31675" s="46"/>
    </row>
    <row r="31676" spans="1:13" x14ac:dyDescent="0.3">
      <c r="A31676"/>
      <c r="B31676"/>
      <c r="C31676" s="29"/>
      <c r="D31676"/>
      <c r="E31676" s="44"/>
      <c r="F31676" s="29"/>
      <c r="G31676" s="45"/>
      <c r="L31676"/>
      <c r="M31676" s="46"/>
    </row>
    <row r="31677" spans="1:13" x14ac:dyDescent="0.3">
      <c r="A31677"/>
      <c r="B31677"/>
      <c r="C31677" s="29"/>
      <c r="D31677"/>
      <c r="E31677" s="44"/>
      <c r="F31677" s="29"/>
      <c r="G31677" s="45"/>
      <c r="L31677"/>
      <c r="M31677" s="46"/>
    </row>
    <row r="31678" spans="1:13" x14ac:dyDescent="0.3">
      <c r="A31678"/>
      <c r="B31678"/>
      <c r="C31678" s="29"/>
      <c r="D31678"/>
      <c r="E31678" s="44"/>
      <c r="F31678" s="29"/>
      <c r="G31678" s="45"/>
      <c r="L31678"/>
      <c r="M31678" s="46"/>
    </row>
    <row r="31679" spans="1:13" x14ac:dyDescent="0.3">
      <c r="A31679"/>
      <c r="B31679"/>
      <c r="C31679" s="29"/>
      <c r="D31679"/>
      <c r="E31679" s="44"/>
      <c r="F31679" s="29"/>
      <c r="G31679" s="45"/>
      <c r="L31679"/>
      <c r="M31679" s="46"/>
    </row>
    <row r="31680" spans="1:13" x14ac:dyDescent="0.3">
      <c r="A31680"/>
      <c r="B31680"/>
      <c r="C31680" s="29"/>
      <c r="D31680"/>
      <c r="E31680" s="44"/>
      <c r="F31680" s="29"/>
      <c r="G31680" s="45"/>
      <c r="L31680"/>
      <c r="M31680" s="46"/>
    </row>
    <row r="31681" spans="1:13" x14ac:dyDescent="0.3">
      <c r="A31681"/>
      <c r="B31681"/>
      <c r="C31681" s="29"/>
      <c r="D31681"/>
      <c r="E31681" s="44"/>
      <c r="F31681" s="29"/>
      <c r="G31681" s="45"/>
      <c r="L31681"/>
      <c r="M31681" s="46"/>
    </row>
    <row r="31682" spans="1:13" x14ac:dyDescent="0.3">
      <c r="A31682"/>
      <c r="B31682"/>
      <c r="C31682" s="29"/>
      <c r="D31682"/>
      <c r="E31682" s="44"/>
      <c r="F31682" s="29"/>
      <c r="G31682" s="45"/>
      <c r="L31682"/>
      <c r="M31682" s="46"/>
    </row>
    <row r="31683" spans="1:13" x14ac:dyDescent="0.3">
      <c r="A31683"/>
      <c r="B31683"/>
      <c r="C31683" s="29"/>
      <c r="D31683"/>
      <c r="E31683" s="44"/>
      <c r="F31683" s="29"/>
      <c r="G31683" s="45"/>
      <c r="L31683"/>
      <c r="M31683" s="46"/>
    </row>
    <row r="31684" spans="1:13" x14ac:dyDescent="0.3">
      <c r="A31684"/>
      <c r="B31684"/>
      <c r="C31684" s="29"/>
      <c r="D31684"/>
      <c r="E31684" s="44"/>
      <c r="F31684" s="29"/>
      <c r="G31684" s="45"/>
      <c r="L31684"/>
      <c r="M31684" s="46"/>
    </row>
    <row r="31685" spans="1:13" x14ac:dyDescent="0.3">
      <c r="A31685"/>
      <c r="B31685"/>
      <c r="C31685" s="29"/>
      <c r="D31685"/>
      <c r="E31685" s="44"/>
      <c r="F31685" s="29"/>
      <c r="G31685" s="45"/>
      <c r="L31685"/>
      <c r="M31685" s="46"/>
    </row>
    <row r="31686" spans="1:13" x14ac:dyDescent="0.3">
      <c r="A31686"/>
      <c r="B31686"/>
      <c r="C31686" s="29"/>
      <c r="D31686"/>
      <c r="E31686" s="44"/>
      <c r="F31686" s="29"/>
      <c r="G31686" s="45"/>
      <c r="L31686"/>
      <c r="M31686" s="46"/>
    </row>
    <row r="31687" spans="1:13" x14ac:dyDescent="0.3">
      <c r="A31687"/>
      <c r="B31687"/>
      <c r="C31687" s="29"/>
      <c r="D31687"/>
      <c r="E31687" s="44"/>
      <c r="F31687" s="29"/>
      <c r="G31687" s="45"/>
      <c r="L31687"/>
      <c r="M31687" s="46"/>
    </row>
    <row r="31688" spans="1:13" x14ac:dyDescent="0.3">
      <c r="A31688"/>
      <c r="B31688"/>
      <c r="C31688" s="29"/>
      <c r="D31688"/>
      <c r="E31688" s="44"/>
      <c r="F31688" s="29"/>
      <c r="G31688" s="45"/>
      <c r="L31688"/>
      <c r="M31688" s="46"/>
    </row>
    <row r="31689" spans="1:13" x14ac:dyDescent="0.3">
      <c r="A31689"/>
      <c r="B31689"/>
      <c r="C31689" s="29"/>
      <c r="D31689"/>
      <c r="E31689" s="44"/>
      <c r="F31689" s="29"/>
      <c r="G31689" s="45"/>
      <c r="L31689"/>
      <c r="M31689" s="46"/>
    </row>
    <row r="31690" spans="1:13" x14ac:dyDescent="0.3">
      <c r="A31690"/>
      <c r="B31690"/>
      <c r="C31690" s="29"/>
      <c r="D31690"/>
      <c r="E31690" s="44"/>
      <c r="F31690" s="29"/>
      <c r="G31690" s="45"/>
      <c r="L31690"/>
      <c r="M31690" s="46"/>
    </row>
    <row r="31691" spans="1:13" x14ac:dyDescent="0.3">
      <c r="A31691"/>
      <c r="B31691"/>
      <c r="C31691" s="29"/>
      <c r="D31691"/>
      <c r="E31691" s="44"/>
      <c r="F31691" s="29"/>
      <c r="G31691" s="45"/>
      <c r="L31691"/>
      <c r="M31691" s="46"/>
    </row>
    <row r="31692" spans="1:13" x14ac:dyDescent="0.3">
      <c r="A31692"/>
      <c r="B31692"/>
      <c r="C31692" s="29"/>
      <c r="D31692"/>
      <c r="E31692" s="44"/>
      <c r="F31692" s="29"/>
      <c r="G31692" s="45"/>
      <c r="L31692"/>
      <c r="M31692" s="46"/>
    </row>
    <row r="31693" spans="1:13" x14ac:dyDescent="0.3">
      <c r="A31693"/>
      <c r="B31693"/>
      <c r="C31693" s="29"/>
      <c r="D31693"/>
      <c r="E31693" s="44"/>
      <c r="F31693" s="29"/>
      <c r="G31693" s="45"/>
      <c r="L31693"/>
      <c r="M31693" s="46"/>
    </row>
    <row r="31694" spans="1:13" x14ac:dyDescent="0.3">
      <c r="A31694"/>
      <c r="B31694"/>
      <c r="C31694" s="29"/>
      <c r="D31694"/>
      <c r="E31694" s="44"/>
      <c r="F31694" s="29"/>
      <c r="G31694" s="45"/>
      <c r="L31694"/>
      <c r="M31694" s="46"/>
    </row>
    <row r="31695" spans="1:13" x14ac:dyDescent="0.3">
      <c r="A31695"/>
      <c r="B31695"/>
      <c r="C31695" s="29"/>
      <c r="D31695"/>
      <c r="E31695" s="44"/>
      <c r="F31695" s="29"/>
      <c r="G31695" s="45"/>
      <c r="L31695"/>
      <c r="M31695" s="46"/>
    </row>
    <row r="31696" spans="1:13" x14ac:dyDescent="0.3">
      <c r="A31696"/>
      <c r="B31696"/>
      <c r="C31696" s="29"/>
      <c r="D31696"/>
      <c r="E31696" s="44"/>
      <c r="F31696" s="29"/>
      <c r="G31696" s="45"/>
      <c r="L31696"/>
      <c r="M31696" s="46"/>
    </row>
    <row r="31697" spans="1:13" x14ac:dyDescent="0.3">
      <c r="A31697"/>
      <c r="B31697"/>
      <c r="C31697" s="29"/>
      <c r="D31697"/>
      <c r="E31697" s="44"/>
      <c r="F31697" s="29"/>
      <c r="G31697" s="45"/>
      <c r="L31697"/>
      <c r="M31697" s="46"/>
    </row>
    <row r="31698" spans="1:13" x14ac:dyDescent="0.3">
      <c r="A31698"/>
      <c r="B31698"/>
      <c r="C31698" s="29"/>
      <c r="D31698"/>
      <c r="E31698" s="44"/>
      <c r="F31698" s="29"/>
      <c r="G31698" s="45"/>
      <c r="L31698"/>
      <c r="M31698" s="46"/>
    </row>
    <row r="31699" spans="1:13" x14ac:dyDescent="0.3">
      <c r="A31699"/>
      <c r="B31699"/>
      <c r="C31699" s="29"/>
      <c r="D31699"/>
      <c r="E31699" s="44"/>
      <c r="F31699" s="29"/>
      <c r="G31699" s="45"/>
      <c r="L31699"/>
      <c r="M31699" s="46"/>
    </row>
    <row r="31700" spans="1:13" x14ac:dyDescent="0.3">
      <c r="A31700"/>
      <c r="B31700"/>
      <c r="C31700" s="29"/>
      <c r="D31700"/>
      <c r="E31700" s="44"/>
      <c r="F31700" s="29"/>
      <c r="G31700" s="45"/>
      <c r="L31700"/>
      <c r="M31700" s="46"/>
    </row>
    <row r="31701" spans="1:13" x14ac:dyDescent="0.3">
      <c r="A31701"/>
      <c r="B31701"/>
      <c r="C31701" s="29"/>
      <c r="D31701"/>
      <c r="E31701" s="44"/>
      <c r="F31701" s="29"/>
      <c r="G31701" s="45"/>
      <c r="L31701"/>
      <c r="M31701" s="46"/>
    </row>
    <row r="31702" spans="1:13" x14ac:dyDescent="0.3">
      <c r="A31702"/>
      <c r="B31702"/>
      <c r="C31702" s="29"/>
      <c r="D31702"/>
      <c r="E31702" s="44"/>
      <c r="F31702" s="29"/>
      <c r="G31702" s="45"/>
      <c r="L31702"/>
      <c r="M31702" s="46"/>
    </row>
    <row r="31703" spans="1:13" x14ac:dyDescent="0.3">
      <c r="A31703"/>
      <c r="B31703"/>
      <c r="C31703" s="29"/>
      <c r="D31703"/>
      <c r="E31703" s="44"/>
      <c r="F31703" s="29"/>
      <c r="G31703" s="45"/>
      <c r="L31703"/>
      <c r="M31703" s="46"/>
    </row>
    <row r="31704" spans="1:13" x14ac:dyDescent="0.3">
      <c r="A31704"/>
      <c r="B31704"/>
      <c r="C31704" s="29"/>
      <c r="D31704"/>
      <c r="E31704" s="44"/>
      <c r="F31704" s="29"/>
      <c r="G31704" s="45"/>
      <c r="L31704"/>
      <c r="M31704" s="46"/>
    </row>
    <row r="31705" spans="1:13" x14ac:dyDescent="0.3">
      <c r="A31705"/>
      <c r="B31705"/>
      <c r="C31705" s="29"/>
      <c r="D31705"/>
      <c r="E31705" s="44"/>
      <c r="F31705" s="29"/>
      <c r="G31705" s="45"/>
      <c r="L31705"/>
      <c r="M31705" s="46"/>
    </row>
    <row r="31706" spans="1:13" x14ac:dyDescent="0.3">
      <c r="A31706"/>
      <c r="B31706"/>
      <c r="C31706" s="29"/>
      <c r="D31706"/>
      <c r="E31706" s="44"/>
      <c r="F31706" s="29"/>
      <c r="G31706" s="45"/>
      <c r="L31706"/>
      <c r="M31706" s="46"/>
    </row>
    <row r="31707" spans="1:13" x14ac:dyDescent="0.3">
      <c r="A31707"/>
      <c r="B31707"/>
      <c r="C31707" s="29"/>
      <c r="D31707"/>
      <c r="E31707" s="44"/>
      <c r="F31707" s="29"/>
      <c r="G31707" s="45"/>
      <c r="L31707"/>
      <c r="M31707" s="46"/>
    </row>
    <row r="31708" spans="1:13" x14ac:dyDescent="0.3">
      <c r="A31708"/>
      <c r="B31708"/>
      <c r="C31708" s="29"/>
      <c r="D31708"/>
      <c r="E31708" s="44"/>
      <c r="F31708" s="29"/>
      <c r="G31708" s="45"/>
      <c r="L31708"/>
      <c r="M31708" s="46"/>
    </row>
    <row r="31709" spans="1:13" x14ac:dyDescent="0.3">
      <c r="A31709"/>
      <c r="B31709"/>
      <c r="C31709" s="29"/>
      <c r="D31709"/>
      <c r="E31709" s="44"/>
      <c r="F31709" s="29"/>
      <c r="G31709" s="45"/>
      <c r="L31709"/>
      <c r="M31709" s="46"/>
    </row>
    <row r="31710" spans="1:13" x14ac:dyDescent="0.3">
      <c r="A31710"/>
      <c r="B31710"/>
      <c r="C31710" s="29"/>
      <c r="D31710"/>
      <c r="E31710" s="44"/>
      <c r="F31710" s="29"/>
      <c r="G31710" s="45"/>
      <c r="L31710"/>
      <c r="M31710" s="46"/>
    </row>
    <row r="31711" spans="1:13" x14ac:dyDescent="0.3">
      <c r="A31711"/>
      <c r="B31711"/>
      <c r="C31711" s="29"/>
      <c r="D31711"/>
      <c r="E31711" s="44"/>
      <c r="F31711" s="29"/>
      <c r="G31711" s="45"/>
      <c r="L31711"/>
      <c r="M31711" s="46"/>
    </row>
    <row r="31712" spans="1:13" x14ac:dyDescent="0.3">
      <c r="A31712"/>
      <c r="B31712"/>
      <c r="C31712" s="29"/>
      <c r="D31712"/>
      <c r="E31712" s="44"/>
      <c r="F31712" s="29"/>
      <c r="G31712" s="45"/>
      <c r="L31712"/>
      <c r="M31712" s="46"/>
    </row>
    <row r="31713" spans="1:13" x14ac:dyDescent="0.3">
      <c r="A31713"/>
      <c r="B31713"/>
      <c r="C31713" s="29"/>
      <c r="D31713"/>
      <c r="E31713" s="44"/>
      <c r="F31713" s="29"/>
      <c r="G31713" s="45"/>
      <c r="L31713"/>
      <c r="M31713" s="46"/>
    </row>
    <row r="31714" spans="1:13" x14ac:dyDescent="0.3">
      <c r="A31714"/>
      <c r="B31714"/>
      <c r="C31714" s="29"/>
      <c r="D31714"/>
      <c r="E31714" s="44"/>
      <c r="F31714" s="29"/>
      <c r="G31714" s="45"/>
      <c r="L31714"/>
      <c r="M31714" s="46"/>
    </row>
    <row r="31715" spans="1:13" x14ac:dyDescent="0.3">
      <c r="A31715"/>
      <c r="B31715"/>
      <c r="C31715" s="29"/>
      <c r="D31715"/>
      <c r="E31715" s="44"/>
      <c r="F31715" s="29"/>
      <c r="G31715" s="45"/>
      <c r="L31715"/>
      <c r="M31715" s="46"/>
    </row>
    <row r="31716" spans="1:13" x14ac:dyDescent="0.3">
      <c r="A31716"/>
      <c r="B31716"/>
      <c r="C31716" s="29"/>
      <c r="D31716"/>
      <c r="E31716" s="44"/>
      <c r="F31716" s="29"/>
      <c r="G31716" s="45"/>
      <c r="L31716"/>
      <c r="M31716" s="46"/>
    </row>
    <row r="31717" spans="1:13" x14ac:dyDescent="0.3">
      <c r="A31717"/>
      <c r="B31717"/>
      <c r="C31717" s="29"/>
      <c r="D31717"/>
      <c r="E31717" s="44"/>
      <c r="F31717" s="29"/>
      <c r="G31717" s="45"/>
      <c r="L31717"/>
      <c r="M31717" s="46"/>
    </row>
    <row r="31718" spans="1:13" x14ac:dyDescent="0.3">
      <c r="A31718"/>
      <c r="B31718"/>
      <c r="C31718" s="29"/>
      <c r="D31718"/>
      <c r="E31718" s="44"/>
      <c r="F31718" s="29"/>
      <c r="G31718" s="45"/>
      <c r="L31718"/>
      <c r="M31718" s="46"/>
    </row>
    <row r="31719" spans="1:13" x14ac:dyDescent="0.3">
      <c r="A31719"/>
      <c r="B31719"/>
      <c r="C31719" s="29"/>
      <c r="D31719"/>
      <c r="E31719" s="44"/>
      <c r="F31719" s="29"/>
      <c r="G31719" s="45"/>
      <c r="L31719"/>
      <c r="M31719" s="46"/>
    </row>
    <row r="31720" spans="1:13" x14ac:dyDescent="0.3">
      <c r="A31720"/>
      <c r="B31720"/>
      <c r="C31720" s="29"/>
      <c r="D31720"/>
      <c r="E31720" s="44"/>
      <c r="F31720" s="29"/>
      <c r="G31720" s="45"/>
      <c r="L31720"/>
      <c r="M31720" s="46"/>
    </row>
    <row r="31721" spans="1:13" x14ac:dyDescent="0.3">
      <c r="A31721"/>
      <c r="B31721"/>
      <c r="C31721" s="29"/>
      <c r="D31721"/>
      <c r="E31721" s="44"/>
      <c r="F31721" s="29"/>
      <c r="G31721" s="45"/>
      <c r="L31721"/>
      <c r="M31721" s="46"/>
    </row>
    <row r="31722" spans="1:13" x14ac:dyDescent="0.3">
      <c r="A31722"/>
      <c r="B31722"/>
      <c r="C31722" s="29"/>
      <c r="D31722"/>
      <c r="E31722" s="44"/>
      <c r="F31722" s="29"/>
      <c r="G31722" s="45"/>
      <c r="L31722"/>
      <c r="M31722" s="46"/>
    </row>
    <row r="31723" spans="1:13" x14ac:dyDescent="0.3">
      <c r="A31723"/>
      <c r="B31723"/>
      <c r="C31723" s="29"/>
      <c r="D31723"/>
      <c r="E31723" s="44"/>
      <c r="F31723" s="29"/>
      <c r="G31723" s="45"/>
      <c r="L31723"/>
      <c r="M31723" s="46"/>
    </row>
    <row r="31724" spans="1:13" x14ac:dyDescent="0.3">
      <c r="A31724"/>
      <c r="B31724"/>
      <c r="C31724" s="29"/>
      <c r="D31724"/>
      <c r="E31724" s="44"/>
      <c r="F31724" s="29"/>
      <c r="G31724" s="45"/>
      <c r="L31724"/>
      <c r="M31724" s="46"/>
    </row>
    <row r="31725" spans="1:13" x14ac:dyDescent="0.3">
      <c r="A31725"/>
      <c r="B31725"/>
      <c r="C31725" s="29"/>
      <c r="D31725"/>
      <c r="E31725" s="44"/>
      <c r="F31725" s="29"/>
      <c r="G31725" s="45"/>
      <c r="L31725"/>
      <c r="M31725" s="46"/>
    </row>
    <row r="31726" spans="1:13" x14ac:dyDescent="0.3">
      <c r="A31726"/>
      <c r="B31726"/>
      <c r="C31726" s="29"/>
      <c r="D31726"/>
      <c r="E31726" s="44"/>
      <c r="F31726" s="29"/>
      <c r="G31726" s="45"/>
      <c r="L31726"/>
      <c r="M31726" s="46"/>
    </row>
    <row r="31727" spans="1:13" x14ac:dyDescent="0.3">
      <c r="A31727"/>
      <c r="B31727"/>
      <c r="C31727" s="29"/>
      <c r="D31727"/>
      <c r="E31727" s="44"/>
      <c r="F31727" s="29"/>
      <c r="G31727" s="45"/>
      <c r="L31727"/>
      <c r="M31727" s="46"/>
    </row>
    <row r="31728" spans="1:13" x14ac:dyDescent="0.3">
      <c r="A31728"/>
      <c r="B31728"/>
      <c r="C31728" s="29"/>
      <c r="D31728"/>
      <c r="E31728" s="44"/>
      <c r="F31728" s="29"/>
      <c r="G31728" s="45"/>
      <c r="L31728"/>
      <c r="M31728" s="46"/>
    </row>
    <row r="31729" spans="1:13" x14ac:dyDescent="0.3">
      <c r="A31729"/>
      <c r="B31729"/>
      <c r="C31729" s="29"/>
      <c r="D31729"/>
      <c r="E31729" s="44"/>
      <c r="F31729" s="29"/>
      <c r="G31729" s="45"/>
      <c r="L31729"/>
      <c r="M31729" s="46"/>
    </row>
    <row r="31730" spans="1:13" x14ac:dyDescent="0.3">
      <c r="A31730"/>
      <c r="B31730"/>
      <c r="C31730" s="29"/>
      <c r="D31730"/>
      <c r="E31730" s="44"/>
      <c r="F31730" s="29"/>
      <c r="G31730" s="45"/>
      <c r="L31730"/>
      <c r="M31730" s="46"/>
    </row>
    <row r="31731" spans="1:13" x14ac:dyDescent="0.3">
      <c r="A31731"/>
      <c r="B31731"/>
      <c r="C31731" s="29"/>
      <c r="D31731"/>
      <c r="E31731" s="44"/>
      <c r="F31731" s="29"/>
      <c r="G31731" s="45"/>
      <c r="L31731"/>
      <c r="M31731" s="46"/>
    </row>
    <row r="31732" spans="1:13" x14ac:dyDescent="0.3">
      <c r="A31732"/>
      <c r="B31732"/>
      <c r="C31732" s="29"/>
      <c r="D31732"/>
      <c r="E31732" s="44"/>
      <c r="F31732" s="29"/>
      <c r="G31732" s="45"/>
      <c r="L31732"/>
      <c r="M31732" s="46"/>
    </row>
    <row r="31733" spans="1:13" x14ac:dyDescent="0.3">
      <c r="A31733"/>
      <c r="B31733"/>
      <c r="C31733" s="29"/>
      <c r="D31733"/>
      <c r="E31733" s="44"/>
      <c r="F31733" s="29"/>
      <c r="G31733" s="45"/>
      <c r="L31733"/>
      <c r="M31733" s="46"/>
    </row>
    <row r="31734" spans="1:13" x14ac:dyDescent="0.3">
      <c r="A31734"/>
      <c r="B31734"/>
      <c r="C31734" s="29"/>
      <c r="D31734"/>
      <c r="E31734" s="44"/>
      <c r="F31734" s="29"/>
      <c r="G31734" s="45"/>
      <c r="L31734"/>
      <c r="M31734" s="46"/>
    </row>
    <row r="31735" spans="1:13" x14ac:dyDescent="0.3">
      <c r="A31735"/>
      <c r="B31735"/>
      <c r="C31735" s="29"/>
      <c r="D31735"/>
      <c r="E31735" s="44"/>
      <c r="F31735" s="29"/>
      <c r="G31735" s="45"/>
      <c r="L31735"/>
      <c r="M31735" s="46"/>
    </row>
    <row r="31736" spans="1:13" x14ac:dyDescent="0.3">
      <c r="A31736"/>
      <c r="B31736"/>
      <c r="C31736" s="29"/>
      <c r="D31736"/>
      <c r="E31736" s="44"/>
      <c r="F31736" s="29"/>
      <c r="G31736" s="45"/>
      <c r="L31736"/>
      <c r="M31736" s="46"/>
    </row>
    <row r="31737" spans="1:13" x14ac:dyDescent="0.3">
      <c r="A31737"/>
      <c r="B31737"/>
      <c r="C31737" s="29"/>
      <c r="D31737"/>
      <c r="E31737" s="44"/>
      <c r="F31737" s="29"/>
      <c r="G31737" s="45"/>
      <c r="L31737"/>
      <c r="M31737" s="46"/>
    </row>
    <row r="31738" spans="1:13" x14ac:dyDescent="0.3">
      <c r="A31738"/>
      <c r="B31738"/>
      <c r="C31738" s="29"/>
      <c r="D31738"/>
      <c r="E31738" s="44"/>
      <c r="F31738" s="29"/>
      <c r="G31738" s="45"/>
      <c r="L31738"/>
      <c r="M31738" s="46"/>
    </row>
    <row r="31739" spans="1:13" x14ac:dyDescent="0.3">
      <c r="A31739"/>
      <c r="B31739"/>
      <c r="C31739" s="29"/>
      <c r="D31739"/>
      <c r="E31739" s="44"/>
      <c r="F31739" s="29"/>
      <c r="G31739" s="45"/>
      <c r="L31739"/>
      <c r="M31739" s="46"/>
    </row>
    <row r="31740" spans="1:13" x14ac:dyDescent="0.3">
      <c r="A31740"/>
      <c r="B31740"/>
      <c r="C31740" s="29"/>
      <c r="D31740"/>
      <c r="E31740" s="44"/>
      <c r="F31740" s="29"/>
      <c r="G31740" s="45"/>
      <c r="L31740"/>
      <c r="M31740" s="46"/>
    </row>
    <row r="31741" spans="1:13" x14ac:dyDescent="0.3">
      <c r="A31741"/>
      <c r="B31741"/>
      <c r="C31741" s="29"/>
      <c r="D31741"/>
      <c r="E31741" s="44"/>
      <c r="F31741" s="29"/>
      <c r="G31741" s="45"/>
      <c r="L31741"/>
      <c r="M31741" s="46"/>
    </row>
    <row r="31742" spans="1:13" x14ac:dyDescent="0.3">
      <c r="A31742"/>
      <c r="B31742"/>
      <c r="C31742" s="29"/>
      <c r="D31742"/>
      <c r="E31742" s="44"/>
      <c r="F31742" s="29"/>
      <c r="G31742" s="45"/>
      <c r="L31742"/>
      <c r="M31742" s="46"/>
    </row>
    <row r="31743" spans="1:13" x14ac:dyDescent="0.3">
      <c r="A31743"/>
      <c r="B31743"/>
      <c r="C31743" s="29"/>
      <c r="D31743"/>
      <c r="E31743" s="44"/>
      <c r="F31743" s="29"/>
      <c r="G31743" s="45"/>
      <c r="L31743"/>
      <c r="M31743" s="46"/>
    </row>
    <row r="31744" spans="1:13" x14ac:dyDescent="0.3">
      <c r="A31744"/>
      <c r="B31744"/>
      <c r="C31744" s="29"/>
      <c r="D31744"/>
      <c r="E31744" s="44"/>
      <c r="F31744" s="29"/>
      <c r="G31744" s="45"/>
      <c r="L31744"/>
      <c r="M31744" s="46"/>
    </row>
    <row r="31745" spans="1:13" x14ac:dyDescent="0.3">
      <c r="A31745"/>
      <c r="B31745"/>
      <c r="C31745" s="29"/>
      <c r="D31745"/>
      <c r="E31745" s="44"/>
      <c r="F31745" s="29"/>
      <c r="G31745" s="45"/>
      <c r="L31745"/>
      <c r="M31745" s="46"/>
    </row>
    <row r="31746" spans="1:13" x14ac:dyDescent="0.3">
      <c r="A31746"/>
      <c r="B31746"/>
      <c r="C31746" s="29"/>
      <c r="D31746"/>
      <c r="E31746" s="44"/>
      <c r="F31746" s="29"/>
      <c r="G31746" s="45"/>
      <c r="L31746"/>
      <c r="M31746" s="46"/>
    </row>
    <row r="31747" spans="1:13" x14ac:dyDescent="0.3">
      <c r="A31747"/>
      <c r="B31747"/>
      <c r="C31747" s="29"/>
      <c r="D31747"/>
      <c r="E31747" s="44"/>
      <c r="F31747" s="29"/>
      <c r="G31747" s="45"/>
      <c r="L31747"/>
      <c r="M31747" s="46"/>
    </row>
    <row r="31748" spans="1:13" x14ac:dyDescent="0.3">
      <c r="A31748"/>
      <c r="B31748"/>
      <c r="C31748" s="29"/>
      <c r="D31748"/>
      <c r="E31748" s="44"/>
      <c r="F31748" s="29"/>
      <c r="G31748" s="45"/>
      <c r="L31748"/>
      <c r="M31748" s="46"/>
    </row>
    <row r="31749" spans="1:13" x14ac:dyDescent="0.3">
      <c r="A31749"/>
      <c r="B31749"/>
      <c r="C31749" s="29"/>
      <c r="D31749"/>
      <c r="E31749" s="44"/>
      <c r="F31749" s="29"/>
      <c r="G31749" s="45"/>
      <c r="L31749"/>
      <c r="M31749" s="46"/>
    </row>
    <row r="31750" spans="1:13" x14ac:dyDescent="0.3">
      <c r="A31750"/>
      <c r="B31750"/>
      <c r="C31750" s="29"/>
      <c r="D31750"/>
      <c r="E31750" s="44"/>
      <c r="F31750" s="29"/>
      <c r="G31750" s="45"/>
      <c r="L31750"/>
      <c r="M31750" s="46"/>
    </row>
    <row r="31751" spans="1:13" x14ac:dyDescent="0.3">
      <c r="A31751"/>
      <c r="B31751"/>
      <c r="C31751" s="29"/>
      <c r="D31751"/>
      <c r="E31751" s="44"/>
      <c r="F31751" s="29"/>
      <c r="G31751" s="45"/>
      <c r="L31751"/>
      <c r="M31751" s="46"/>
    </row>
    <row r="31752" spans="1:13" x14ac:dyDescent="0.3">
      <c r="A31752"/>
      <c r="B31752"/>
      <c r="C31752" s="29"/>
      <c r="D31752"/>
      <c r="E31752" s="44"/>
      <c r="F31752" s="29"/>
      <c r="G31752" s="45"/>
      <c r="L31752"/>
      <c r="M31752" s="46"/>
    </row>
    <row r="31753" spans="1:13" x14ac:dyDescent="0.3">
      <c r="A31753"/>
      <c r="B31753"/>
      <c r="C31753" s="29"/>
      <c r="D31753"/>
      <c r="E31753" s="44"/>
      <c r="F31753" s="29"/>
      <c r="G31753" s="45"/>
      <c r="L31753"/>
      <c r="M31753" s="46"/>
    </row>
    <row r="31754" spans="1:13" x14ac:dyDescent="0.3">
      <c r="A31754"/>
      <c r="B31754"/>
      <c r="C31754" s="29"/>
      <c r="D31754"/>
      <c r="E31754" s="44"/>
      <c r="F31754" s="29"/>
      <c r="G31754" s="45"/>
      <c r="L31754"/>
      <c r="M31754" s="46"/>
    </row>
    <row r="31755" spans="1:13" x14ac:dyDescent="0.3">
      <c r="A31755"/>
      <c r="B31755"/>
      <c r="C31755" s="29"/>
      <c r="D31755"/>
      <c r="E31755" s="44"/>
      <c r="F31755" s="29"/>
      <c r="G31755" s="45"/>
      <c r="L31755"/>
      <c r="M31755" s="46"/>
    </row>
    <row r="31756" spans="1:13" x14ac:dyDescent="0.3">
      <c r="A31756"/>
      <c r="B31756"/>
      <c r="C31756" s="29"/>
      <c r="D31756"/>
      <c r="E31756" s="44"/>
      <c r="F31756" s="29"/>
      <c r="G31756" s="45"/>
      <c r="L31756"/>
      <c r="M31756" s="46"/>
    </row>
    <row r="31757" spans="1:13" x14ac:dyDescent="0.3">
      <c r="A31757"/>
      <c r="B31757"/>
      <c r="C31757" s="29"/>
      <c r="D31757"/>
      <c r="E31757" s="44"/>
      <c r="F31757" s="29"/>
      <c r="G31757" s="45"/>
      <c r="L31757"/>
      <c r="M31757" s="46"/>
    </row>
    <row r="31758" spans="1:13" x14ac:dyDescent="0.3">
      <c r="A31758"/>
      <c r="B31758"/>
      <c r="C31758" s="29"/>
      <c r="D31758"/>
      <c r="E31758" s="44"/>
      <c r="F31758" s="29"/>
      <c r="G31758" s="45"/>
      <c r="L31758"/>
      <c r="M31758" s="46"/>
    </row>
    <row r="31759" spans="1:13" x14ac:dyDescent="0.3">
      <c r="A31759"/>
      <c r="B31759"/>
      <c r="C31759" s="29"/>
      <c r="D31759"/>
      <c r="E31759" s="44"/>
      <c r="F31759" s="29"/>
      <c r="G31759" s="45"/>
      <c r="L31759"/>
      <c r="M31759" s="46"/>
    </row>
    <row r="31760" spans="1:13" x14ac:dyDescent="0.3">
      <c r="A31760"/>
      <c r="B31760"/>
      <c r="C31760" s="29"/>
      <c r="D31760"/>
      <c r="E31760" s="44"/>
      <c r="F31760" s="29"/>
      <c r="G31760" s="45"/>
      <c r="L31760"/>
      <c r="M31760" s="46"/>
    </row>
    <row r="31761" spans="1:13" x14ac:dyDescent="0.3">
      <c r="A31761"/>
      <c r="B31761"/>
      <c r="C31761" s="29"/>
      <c r="D31761"/>
      <c r="E31761" s="44"/>
      <c r="F31761" s="29"/>
      <c r="G31761" s="45"/>
      <c r="L31761"/>
      <c r="M31761" s="46"/>
    </row>
    <row r="31762" spans="1:13" x14ac:dyDescent="0.3">
      <c r="A31762"/>
      <c r="B31762"/>
      <c r="C31762" s="29"/>
      <c r="D31762"/>
      <c r="E31762" s="44"/>
      <c r="F31762" s="29"/>
      <c r="G31762" s="45"/>
      <c r="L31762"/>
      <c r="M31762" s="46"/>
    </row>
    <row r="31763" spans="1:13" x14ac:dyDescent="0.3">
      <c r="A31763"/>
      <c r="B31763"/>
      <c r="C31763" s="29"/>
      <c r="D31763"/>
      <c r="E31763" s="44"/>
      <c r="F31763" s="29"/>
      <c r="G31763" s="45"/>
      <c r="L31763"/>
      <c r="M31763" s="46"/>
    </row>
    <row r="31764" spans="1:13" x14ac:dyDescent="0.3">
      <c r="A31764"/>
      <c r="B31764"/>
      <c r="C31764" s="29"/>
      <c r="D31764"/>
      <c r="E31764" s="44"/>
      <c r="F31764" s="29"/>
      <c r="G31764" s="45"/>
      <c r="L31764"/>
      <c r="M31764" s="46"/>
    </row>
    <row r="31765" spans="1:13" x14ac:dyDescent="0.3">
      <c r="A31765"/>
      <c r="B31765"/>
      <c r="C31765" s="29"/>
      <c r="D31765"/>
      <c r="E31765" s="44"/>
      <c r="F31765" s="29"/>
      <c r="G31765" s="45"/>
      <c r="L31765"/>
      <c r="M31765" s="46"/>
    </row>
    <row r="31766" spans="1:13" x14ac:dyDescent="0.3">
      <c r="A31766"/>
      <c r="B31766"/>
      <c r="C31766" s="29"/>
      <c r="D31766"/>
      <c r="E31766" s="44"/>
      <c r="F31766" s="29"/>
      <c r="G31766" s="45"/>
      <c r="L31766"/>
      <c r="M31766" s="46"/>
    </row>
    <row r="31767" spans="1:13" x14ac:dyDescent="0.3">
      <c r="A31767"/>
      <c r="B31767"/>
      <c r="C31767" s="29"/>
      <c r="D31767"/>
      <c r="E31767" s="44"/>
      <c r="F31767" s="29"/>
      <c r="G31767" s="45"/>
      <c r="L31767"/>
      <c r="M31767" s="46"/>
    </row>
    <row r="31768" spans="1:13" x14ac:dyDescent="0.3">
      <c r="A31768"/>
      <c r="B31768"/>
      <c r="C31768" s="29"/>
      <c r="D31768"/>
      <c r="E31768" s="44"/>
      <c r="F31768" s="29"/>
      <c r="G31768" s="45"/>
      <c r="L31768"/>
      <c r="M31768" s="46"/>
    </row>
    <row r="31769" spans="1:13" x14ac:dyDescent="0.3">
      <c r="A31769"/>
      <c r="B31769"/>
      <c r="C31769" s="29"/>
      <c r="D31769"/>
      <c r="E31769" s="44"/>
      <c r="F31769" s="29"/>
      <c r="G31769" s="45"/>
      <c r="L31769"/>
      <c r="M31769" s="46"/>
    </row>
    <row r="31770" spans="1:13" x14ac:dyDescent="0.3">
      <c r="A31770"/>
      <c r="B31770"/>
      <c r="C31770" s="29"/>
      <c r="D31770"/>
      <c r="E31770" s="44"/>
      <c r="F31770" s="29"/>
      <c r="G31770" s="45"/>
      <c r="L31770"/>
      <c r="M31770" s="46"/>
    </row>
    <row r="31771" spans="1:13" x14ac:dyDescent="0.3">
      <c r="A31771"/>
      <c r="B31771"/>
      <c r="C31771" s="29"/>
      <c r="D31771"/>
      <c r="E31771" s="44"/>
      <c r="F31771" s="29"/>
      <c r="G31771" s="45"/>
      <c r="L31771"/>
      <c r="M31771" s="46"/>
    </row>
    <row r="31772" spans="1:13" x14ac:dyDescent="0.3">
      <c r="A31772"/>
      <c r="B31772"/>
      <c r="C31772" s="29"/>
      <c r="D31772"/>
      <c r="E31772" s="44"/>
      <c r="F31772" s="29"/>
      <c r="G31772" s="45"/>
      <c r="L31772"/>
      <c r="M31772" s="46"/>
    </row>
    <row r="31773" spans="1:13" x14ac:dyDescent="0.3">
      <c r="A31773"/>
      <c r="B31773"/>
      <c r="C31773" s="29"/>
      <c r="D31773"/>
      <c r="E31773" s="44"/>
      <c r="F31773" s="29"/>
      <c r="G31773" s="45"/>
      <c r="L31773"/>
      <c r="M31773" s="46"/>
    </row>
    <row r="31774" spans="1:13" x14ac:dyDescent="0.3">
      <c r="A31774"/>
      <c r="B31774"/>
      <c r="C31774" s="29"/>
      <c r="D31774"/>
      <c r="E31774" s="44"/>
      <c r="F31774" s="29"/>
      <c r="G31774" s="45"/>
      <c r="L31774"/>
      <c r="M31774" s="46"/>
    </row>
    <row r="31775" spans="1:13" x14ac:dyDescent="0.3">
      <c r="A31775"/>
      <c r="B31775"/>
      <c r="C31775" s="29"/>
      <c r="D31775"/>
      <c r="E31775" s="44"/>
      <c r="F31775" s="29"/>
      <c r="G31775" s="45"/>
      <c r="L31775"/>
      <c r="M31775" s="46"/>
    </row>
    <row r="31776" spans="1:13" x14ac:dyDescent="0.3">
      <c r="A31776"/>
      <c r="B31776"/>
      <c r="C31776" s="29"/>
      <c r="D31776"/>
      <c r="E31776" s="44"/>
      <c r="F31776" s="29"/>
      <c r="G31776" s="45"/>
      <c r="L31776"/>
      <c r="M31776" s="46"/>
    </row>
    <row r="31777" spans="1:13" x14ac:dyDescent="0.3">
      <c r="A31777"/>
      <c r="B31777"/>
      <c r="C31777" s="29"/>
      <c r="D31777"/>
      <c r="E31777" s="44"/>
      <c r="F31777" s="29"/>
      <c r="G31777" s="45"/>
      <c r="L31777"/>
      <c r="M31777" s="46"/>
    </row>
    <row r="31778" spans="1:13" x14ac:dyDescent="0.3">
      <c r="A31778"/>
      <c r="B31778"/>
      <c r="C31778" s="29"/>
      <c r="D31778"/>
      <c r="E31778" s="44"/>
      <c r="F31778" s="29"/>
      <c r="G31778" s="45"/>
      <c r="L31778"/>
      <c r="M31778" s="46"/>
    </row>
    <row r="31779" spans="1:13" x14ac:dyDescent="0.3">
      <c r="A31779"/>
      <c r="B31779"/>
      <c r="C31779" s="29"/>
      <c r="D31779"/>
      <c r="E31779" s="44"/>
      <c r="F31779" s="29"/>
      <c r="G31779" s="45"/>
      <c r="L31779"/>
      <c r="M31779" s="46"/>
    </row>
    <row r="31780" spans="1:13" x14ac:dyDescent="0.3">
      <c r="A31780"/>
      <c r="B31780"/>
      <c r="C31780" s="29"/>
      <c r="D31780"/>
      <c r="E31780" s="44"/>
      <c r="F31780" s="29"/>
      <c r="G31780" s="45"/>
      <c r="L31780"/>
      <c r="M31780" s="46"/>
    </row>
    <row r="31781" spans="1:13" x14ac:dyDescent="0.3">
      <c r="A31781"/>
      <c r="B31781"/>
      <c r="C31781" s="29"/>
      <c r="D31781"/>
      <c r="E31781" s="44"/>
      <c r="F31781" s="29"/>
      <c r="G31781" s="45"/>
      <c r="L31781"/>
      <c r="M31781" s="46"/>
    </row>
    <row r="31782" spans="1:13" x14ac:dyDescent="0.3">
      <c r="A31782"/>
      <c r="B31782"/>
      <c r="C31782" s="29"/>
      <c r="D31782"/>
      <c r="E31782" s="44"/>
      <c r="F31782" s="29"/>
      <c r="G31782" s="45"/>
      <c r="L31782"/>
      <c r="M31782" s="46"/>
    </row>
    <row r="31783" spans="1:13" x14ac:dyDescent="0.3">
      <c r="A31783"/>
      <c r="B31783"/>
      <c r="C31783" s="29"/>
      <c r="D31783"/>
      <c r="E31783" s="44"/>
      <c r="F31783" s="29"/>
      <c r="G31783" s="45"/>
      <c r="L31783"/>
      <c r="M31783" s="46"/>
    </row>
    <row r="31784" spans="1:13" x14ac:dyDescent="0.3">
      <c r="A31784"/>
      <c r="B31784"/>
      <c r="C31784" s="29"/>
      <c r="D31784"/>
      <c r="E31784" s="44"/>
      <c r="F31784" s="29"/>
      <c r="G31784" s="45"/>
      <c r="L31784"/>
      <c r="M31784" s="46"/>
    </row>
    <row r="31785" spans="1:13" x14ac:dyDescent="0.3">
      <c r="A31785"/>
      <c r="B31785"/>
      <c r="C31785" s="29"/>
      <c r="D31785"/>
      <c r="E31785" s="44"/>
      <c r="F31785" s="29"/>
      <c r="G31785" s="45"/>
      <c r="L31785"/>
      <c r="M31785" s="46"/>
    </row>
    <row r="31786" spans="1:13" x14ac:dyDescent="0.3">
      <c r="A31786"/>
      <c r="B31786"/>
      <c r="C31786" s="29"/>
      <c r="D31786"/>
      <c r="E31786" s="44"/>
      <c r="F31786" s="29"/>
      <c r="G31786" s="45"/>
      <c r="L31786"/>
      <c r="M31786" s="46"/>
    </row>
    <row r="31787" spans="1:13" x14ac:dyDescent="0.3">
      <c r="A31787"/>
      <c r="B31787"/>
      <c r="C31787" s="29"/>
      <c r="D31787"/>
      <c r="E31787" s="44"/>
      <c r="F31787" s="29"/>
      <c r="G31787" s="45"/>
      <c r="L31787"/>
      <c r="M31787" s="46"/>
    </row>
    <row r="31788" spans="1:13" x14ac:dyDescent="0.3">
      <c r="A31788"/>
      <c r="B31788"/>
      <c r="C31788" s="29"/>
      <c r="D31788"/>
      <c r="E31788" s="44"/>
      <c r="F31788" s="29"/>
      <c r="G31788" s="45"/>
      <c r="L31788"/>
      <c r="M31788" s="46"/>
    </row>
    <row r="31789" spans="1:13" x14ac:dyDescent="0.3">
      <c r="A31789"/>
      <c r="B31789"/>
      <c r="C31789" s="29"/>
      <c r="D31789"/>
      <c r="E31789" s="44"/>
      <c r="F31789" s="29"/>
      <c r="G31789" s="45"/>
      <c r="L31789"/>
      <c r="M31789" s="46"/>
    </row>
    <row r="31790" spans="1:13" x14ac:dyDescent="0.3">
      <c r="A31790"/>
      <c r="B31790"/>
      <c r="C31790" s="29"/>
      <c r="D31790"/>
      <c r="E31790" s="44"/>
      <c r="F31790" s="29"/>
      <c r="G31790" s="45"/>
      <c r="L31790"/>
      <c r="M31790" s="46"/>
    </row>
    <row r="31791" spans="1:13" x14ac:dyDescent="0.3">
      <c r="A31791"/>
      <c r="B31791"/>
      <c r="C31791" s="29"/>
      <c r="D31791"/>
      <c r="E31791" s="44"/>
      <c r="F31791" s="29"/>
      <c r="G31791" s="45"/>
      <c r="L31791"/>
      <c r="M31791" s="46"/>
    </row>
    <row r="31792" spans="1:13" x14ac:dyDescent="0.3">
      <c r="A31792"/>
      <c r="B31792"/>
      <c r="C31792" s="29"/>
      <c r="D31792"/>
      <c r="E31792" s="44"/>
      <c r="F31792" s="29"/>
      <c r="G31792" s="45"/>
      <c r="L31792"/>
      <c r="M31792" s="46"/>
    </row>
    <row r="31793" spans="1:13" x14ac:dyDescent="0.3">
      <c r="A31793"/>
      <c r="B31793"/>
      <c r="C31793" s="29"/>
      <c r="D31793"/>
      <c r="E31793" s="44"/>
      <c r="F31793" s="29"/>
      <c r="G31793" s="45"/>
      <c r="L31793"/>
      <c r="M31793" s="46"/>
    </row>
    <row r="31794" spans="1:13" x14ac:dyDescent="0.3">
      <c r="A31794"/>
      <c r="B31794"/>
      <c r="C31794" s="29"/>
      <c r="D31794"/>
      <c r="E31794" s="44"/>
      <c r="F31794" s="29"/>
      <c r="G31794" s="45"/>
      <c r="L31794"/>
      <c r="M31794" s="46"/>
    </row>
    <row r="31795" spans="1:13" x14ac:dyDescent="0.3">
      <c r="A31795"/>
      <c r="B31795"/>
      <c r="C31795" s="29"/>
      <c r="D31795"/>
      <c r="E31795" s="44"/>
      <c r="F31795" s="29"/>
      <c r="G31795" s="45"/>
      <c r="L31795"/>
      <c r="M31795" s="46"/>
    </row>
    <row r="31796" spans="1:13" x14ac:dyDescent="0.3">
      <c r="A31796"/>
      <c r="B31796"/>
      <c r="C31796" s="29"/>
      <c r="D31796"/>
      <c r="E31796" s="44"/>
      <c r="F31796" s="29"/>
      <c r="G31796" s="45"/>
      <c r="L31796"/>
      <c r="M31796" s="46"/>
    </row>
    <row r="31797" spans="1:13" x14ac:dyDescent="0.3">
      <c r="A31797"/>
      <c r="B31797"/>
      <c r="C31797" s="29"/>
      <c r="D31797"/>
      <c r="E31797" s="44"/>
      <c r="F31797" s="29"/>
      <c r="G31797" s="45"/>
      <c r="L31797"/>
      <c r="M31797" s="46"/>
    </row>
    <row r="31798" spans="1:13" x14ac:dyDescent="0.3">
      <c r="A31798"/>
      <c r="B31798"/>
      <c r="C31798" s="29"/>
      <c r="D31798"/>
      <c r="E31798" s="44"/>
      <c r="F31798" s="29"/>
      <c r="G31798" s="45"/>
      <c r="L31798"/>
      <c r="M31798" s="46"/>
    </row>
    <row r="31799" spans="1:13" x14ac:dyDescent="0.3">
      <c r="A31799"/>
      <c r="B31799"/>
      <c r="C31799" s="29"/>
      <c r="D31799"/>
      <c r="E31799" s="44"/>
      <c r="F31799" s="29"/>
      <c r="G31799" s="45"/>
      <c r="L31799"/>
      <c r="M31799" s="46"/>
    </row>
    <row r="31800" spans="1:13" x14ac:dyDescent="0.3">
      <c r="A31800"/>
      <c r="B31800"/>
      <c r="C31800" s="29"/>
      <c r="D31800"/>
      <c r="E31800" s="44"/>
      <c r="F31800" s="29"/>
      <c r="G31800" s="45"/>
      <c r="L31800"/>
      <c r="M31800" s="46"/>
    </row>
    <row r="31801" spans="1:13" x14ac:dyDescent="0.3">
      <c r="A31801"/>
      <c r="B31801"/>
      <c r="C31801" s="29"/>
      <c r="D31801"/>
      <c r="E31801" s="44"/>
      <c r="F31801" s="29"/>
      <c r="G31801" s="45"/>
      <c r="L31801"/>
      <c r="M31801" s="46"/>
    </row>
    <row r="31802" spans="1:13" x14ac:dyDescent="0.3">
      <c r="A31802"/>
      <c r="B31802"/>
      <c r="C31802" s="29"/>
      <c r="D31802"/>
      <c r="E31802" s="44"/>
      <c r="F31802" s="29"/>
      <c r="G31802" s="45"/>
      <c r="L31802"/>
      <c r="M31802" s="46"/>
    </row>
    <row r="31803" spans="1:13" x14ac:dyDescent="0.3">
      <c r="A31803"/>
      <c r="B31803"/>
      <c r="C31803" s="29"/>
      <c r="D31803"/>
      <c r="E31803" s="44"/>
      <c r="F31803" s="29"/>
      <c r="G31803" s="45"/>
      <c r="L31803"/>
      <c r="M31803" s="46"/>
    </row>
    <row r="31804" spans="1:13" x14ac:dyDescent="0.3">
      <c r="A31804"/>
      <c r="B31804"/>
      <c r="C31804" s="29"/>
      <c r="D31804"/>
      <c r="E31804" s="44"/>
      <c r="F31804" s="29"/>
      <c r="G31804" s="45"/>
      <c r="L31804"/>
      <c r="M31804" s="46"/>
    </row>
    <row r="31805" spans="1:13" x14ac:dyDescent="0.3">
      <c r="A31805"/>
      <c r="B31805"/>
      <c r="C31805" s="29"/>
      <c r="D31805"/>
      <c r="E31805" s="44"/>
      <c r="F31805" s="29"/>
      <c r="G31805" s="45"/>
      <c r="L31805"/>
      <c r="M31805" s="46"/>
    </row>
    <row r="31806" spans="1:13" x14ac:dyDescent="0.3">
      <c r="A31806"/>
      <c r="B31806"/>
      <c r="C31806" s="29"/>
      <c r="D31806"/>
      <c r="E31806" s="44"/>
      <c r="F31806" s="29"/>
      <c r="G31806" s="45"/>
      <c r="L31806"/>
      <c r="M31806" s="46"/>
    </row>
    <row r="31807" spans="1:13" x14ac:dyDescent="0.3">
      <c r="A31807"/>
      <c r="B31807"/>
      <c r="C31807" s="29"/>
      <c r="D31807"/>
      <c r="E31807" s="44"/>
      <c r="F31807" s="29"/>
      <c r="G31807" s="45"/>
      <c r="L31807"/>
      <c r="M31807" s="46"/>
    </row>
    <row r="31808" spans="1:13" x14ac:dyDescent="0.3">
      <c r="A31808"/>
      <c r="B31808"/>
      <c r="C31808" s="29"/>
      <c r="D31808"/>
      <c r="E31808" s="44"/>
      <c r="F31808" s="29"/>
      <c r="G31808" s="45"/>
      <c r="L31808"/>
      <c r="M31808" s="46"/>
    </row>
    <row r="31809" spans="1:13" x14ac:dyDescent="0.3">
      <c r="A31809"/>
      <c r="B31809"/>
      <c r="C31809" s="29"/>
      <c r="D31809"/>
      <c r="E31809" s="44"/>
      <c r="F31809" s="29"/>
      <c r="G31809" s="45"/>
      <c r="L31809"/>
      <c r="M31809" s="46"/>
    </row>
    <row r="31810" spans="1:13" x14ac:dyDescent="0.3">
      <c r="A31810"/>
      <c r="B31810"/>
      <c r="C31810" s="29"/>
      <c r="D31810"/>
      <c r="E31810" s="44"/>
      <c r="F31810" s="29"/>
      <c r="G31810" s="45"/>
      <c r="L31810"/>
      <c r="M31810" s="46"/>
    </row>
    <row r="31811" spans="1:13" x14ac:dyDescent="0.3">
      <c r="A31811"/>
      <c r="B31811"/>
      <c r="C31811" s="29"/>
      <c r="D31811"/>
      <c r="E31811" s="44"/>
      <c r="F31811" s="29"/>
      <c r="G31811" s="45"/>
      <c r="L31811"/>
      <c r="M31811" s="46"/>
    </row>
    <row r="31812" spans="1:13" x14ac:dyDescent="0.3">
      <c r="A31812"/>
      <c r="B31812"/>
      <c r="C31812" s="29"/>
      <c r="D31812"/>
      <c r="E31812" s="44"/>
      <c r="F31812" s="29"/>
      <c r="G31812" s="45"/>
      <c r="L31812"/>
      <c r="M31812" s="46"/>
    </row>
    <row r="31813" spans="1:13" x14ac:dyDescent="0.3">
      <c r="A31813"/>
      <c r="B31813"/>
      <c r="C31813" s="29"/>
      <c r="D31813"/>
      <c r="E31813" s="44"/>
      <c r="F31813" s="29"/>
      <c r="G31813" s="45"/>
      <c r="L31813"/>
      <c r="M31813" s="46"/>
    </row>
    <row r="31814" spans="1:13" x14ac:dyDescent="0.3">
      <c r="A31814"/>
      <c r="B31814"/>
      <c r="C31814" s="29"/>
      <c r="D31814"/>
      <c r="E31814" s="44"/>
      <c r="F31814" s="29"/>
      <c r="G31814" s="45"/>
      <c r="L31814"/>
      <c r="M31814" s="46"/>
    </row>
    <row r="31815" spans="1:13" x14ac:dyDescent="0.3">
      <c r="A31815"/>
      <c r="B31815"/>
      <c r="C31815" s="29"/>
      <c r="D31815"/>
      <c r="E31815" s="44"/>
      <c r="F31815" s="29"/>
      <c r="G31815" s="45"/>
      <c r="L31815"/>
      <c r="M31815" s="46"/>
    </row>
    <row r="31816" spans="1:13" x14ac:dyDescent="0.3">
      <c r="A31816"/>
      <c r="B31816"/>
      <c r="C31816" s="29"/>
      <c r="D31816"/>
      <c r="E31816" s="44"/>
      <c r="F31816" s="29"/>
      <c r="G31816" s="45"/>
      <c r="L31816"/>
      <c r="M31816" s="46"/>
    </row>
    <row r="31817" spans="1:13" x14ac:dyDescent="0.3">
      <c r="A31817"/>
      <c r="B31817"/>
      <c r="C31817" s="29"/>
      <c r="D31817"/>
      <c r="E31817" s="44"/>
      <c r="F31817" s="29"/>
      <c r="G31817" s="45"/>
      <c r="L31817"/>
      <c r="M31817" s="46"/>
    </row>
    <row r="31818" spans="1:13" x14ac:dyDescent="0.3">
      <c r="A31818"/>
      <c r="B31818"/>
      <c r="C31818" s="29"/>
      <c r="D31818"/>
      <c r="E31818" s="44"/>
      <c r="F31818" s="29"/>
      <c r="G31818" s="45"/>
      <c r="L31818"/>
      <c r="M31818" s="46"/>
    </row>
    <row r="31819" spans="1:13" x14ac:dyDescent="0.3">
      <c r="A31819"/>
      <c r="B31819"/>
      <c r="C31819" s="29"/>
      <c r="D31819"/>
      <c r="E31819" s="44"/>
      <c r="F31819" s="29"/>
      <c r="G31819" s="45"/>
      <c r="L31819"/>
      <c r="M31819" s="46"/>
    </row>
    <row r="31820" spans="1:13" x14ac:dyDescent="0.3">
      <c r="A31820"/>
      <c r="B31820"/>
      <c r="C31820" s="29"/>
      <c r="D31820"/>
      <c r="E31820" s="44"/>
      <c r="F31820" s="29"/>
      <c r="G31820" s="45"/>
      <c r="L31820"/>
      <c r="M31820" s="46"/>
    </row>
    <row r="31821" spans="1:13" x14ac:dyDescent="0.3">
      <c r="A31821"/>
      <c r="B31821"/>
      <c r="C31821" s="29"/>
      <c r="D31821"/>
      <c r="E31821" s="44"/>
      <c r="F31821" s="29"/>
      <c r="G31821" s="45"/>
      <c r="L31821"/>
      <c r="M31821" s="46"/>
    </row>
    <row r="31822" spans="1:13" x14ac:dyDescent="0.3">
      <c r="A31822"/>
      <c r="B31822"/>
      <c r="C31822" s="29"/>
      <c r="D31822"/>
      <c r="E31822" s="44"/>
      <c r="F31822" s="29"/>
      <c r="G31822" s="45"/>
      <c r="L31822"/>
      <c r="M31822" s="46"/>
    </row>
    <row r="31823" spans="1:13" x14ac:dyDescent="0.3">
      <c r="A31823"/>
      <c r="B31823"/>
      <c r="C31823" s="29"/>
      <c r="D31823"/>
      <c r="E31823" s="44"/>
      <c r="F31823" s="29"/>
      <c r="G31823" s="45"/>
      <c r="L31823"/>
      <c r="M31823" s="46"/>
    </row>
    <row r="31824" spans="1:13" x14ac:dyDescent="0.3">
      <c r="A31824"/>
      <c r="B31824"/>
      <c r="C31824" s="29"/>
      <c r="D31824"/>
      <c r="E31824" s="44"/>
      <c r="F31824" s="29"/>
      <c r="G31824" s="45"/>
      <c r="L31824"/>
      <c r="M31824" s="46"/>
    </row>
    <row r="31825" spans="1:13" x14ac:dyDescent="0.3">
      <c r="A31825"/>
      <c r="B31825"/>
      <c r="C31825" s="29"/>
      <c r="D31825"/>
      <c r="E31825" s="44"/>
      <c r="F31825" s="29"/>
      <c r="G31825" s="45"/>
      <c r="L31825"/>
      <c r="M31825" s="46"/>
    </row>
    <row r="31826" spans="1:13" x14ac:dyDescent="0.3">
      <c r="A31826"/>
      <c r="B31826"/>
      <c r="C31826" s="29"/>
      <c r="D31826"/>
      <c r="E31826" s="44"/>
      <c r="F31826" s="29"/>
      <c r="G31826" s="45"/>
      <c r="L31826"/>
      <c r="M31826" s="46"/>
    </row>
    <row r="31827" spans="1:13" x14ac:dyDescent="0.3">
      <c r="A31827"/>
      <c r="B31827"/>
      <c r="C31827" s="29"/>
      <c r="D31827"/>
      <c r="E31827" s="44"/>
      <c r="F31827" s="29"/>
      <c r="G31827" s="45"/>
      <c r="L31827"/>
      <c r="M31827" s="46"/>
    </row>
    <row r="31828" spans="1:13" x14ac:dyDescent="0.3">
      <c r="A31828"/>
      <c r="B31828"/>
      <c r="C31828" s="29"/>
      <c r="D31828"/>
      <c r="E31828" s="44"/>
      <c r="F31828" s="29"/>
      <c r="G31828" s="45"/>
      <c r="L31828"/>
      <c r="M31828" s="46"/>
    </row>
    <row r="31829" spans="1:13" x14ac:dyDescent="0.3">
      <c r="A31829"/>
      <c r="B31829"/>
      <c r="C31829" s="29"/>
      <c r="D31829"/>
      <c r="E31829" s="44"/>
      <c r="F31829" s="29"/>
      <c r="G31829" s="45"/>
      <c r="L31829"/>
      <c r="M31829" s="46"/>
    </row>
    <row r="31830" spans="1:13" x14ac:dyDescent="0.3">
      <c r="A31830"/>
      <c r="B31830"/>
      <c r="C31830" s="29"/>
      <c r="D31830"/>
      <c r="E31830" s="44"/>
      <c r="F31830" s="29"/>
      <c r="G31830" s="45"/>
      <c r="L31830"/>
      <c r="M31830" s="46"/>
    </row>
    <row r="31831" spans="1:13" x14ac:dyDescent="0.3">
      <c r="A31831"/>
      <c r="B31831"/>
      <c r="C31831" s="29"/>
      <c r="D31831"/>
      <c r="E31831" s="44"/>
      <c r="F31831" s="29"/>
      <c r="G31831" s="45"/>
      <c r="L31831"/>
      <c r="M31831" s="46"/>
    </row>
    <row r="31832" spans="1:13" x14ac:dyDescent="0.3">
      <c r="A31832"/>
      <c r="B31832"/>
      <c r="C31832" s="29"/>
      <c r="D31832"/>
      <c r="E31832" s="44"/>
      <c r="F31832" s="29"/>
      <c r="G31832" s="45"/>
      <c r="L31832"/>
      <c r="M31832" s="46"/>
    </row>
    <row r="31833" spans="1:13" x14ac:dyDescent="0.3">
      <c r="A31833"/>
      <c r="B31833"/>
      <c r="C31833" s="29"/>
      <c r="D31833"/>
      <c r="E31833" s="44"/>
      <c r="F31833" s="29"/>
      <c r="G31833" s="45"/>
      <c r="L31833"/>
      <c r="M31833" s="46"/>
    </row>
    <row r="31834" spans="1:13" x14ac:dyDescent="0.3">
      <c r="A31834"/>
      <c r="B31834"/>
      <c r="C31834" s="29"/>
      <c r="D31834"/>
      <c r="E31834" s="44"/>
      <c r="F31834" s="29"/>
      <c r="G31834" s="45"/>
      <c r="L31834"/>
      <c r="M31834" s="46"/>
    </row>
    <row r="31835" spans="1:13" x14ac:dyDescent="0.3">
      <c r="A31835"/>
      <c r="B31835"/>
      <c r="C31835" s="29"/>
      <c r="D31835"/>
      <c r="E31835" s="44"/>
      <c r="F31835" s="29"/>
      <c r="G31835" s="45"/>
      <c r="L31835"/>
      <c r="M31835" s="46"/>
    </row>
    <row r="31836" spans="1:13" x14ac:dyDescent="0.3">
      <c r="A31836"/>
      <c r="B31836"/>
      <c r="C31836" s="29"/>
      <c r="D31836"/>
      <c r="E31836" s="44"/>
      <c r="F31836" s="29"/>
      <c r="G31836" s="45"/>
      <c r="L31836"/>
      <c r="M31836" s="46"/>
    </row>
    <row r="31837" spans="1:13" x14ac:dyDescent="0.3">
      <c r="A31837"/>
      <c r="B31837"/>
      <c r="C31837" s="29"/>
      <c r="D31837"/>
      <c r="E31837" s="44"/>
      <c r="F31837" s="29"/>
      <c r="G31837" s="45"/>
      <c r="L31837"/>
      <c r="M31837" s="46"/>
    </row>
    <row r="31838" spans="1:13" x14ac:dyDescent="0.3">
      <c r="A31838"/>
      <c r="B31838"/>
      <c r="C31838" s="29"/>
      <c r="D31838"/>
      <c r="E31838" s="44"/>
      <c r="F31838" s="29"/>
      <c r="G31838" s="45"/>
      <c r="L31838"/>
      <c r="M31838" s="46"/>
    </row>
    <row r="31839" spans="1:13" x14ac:dyDescent="0.3">
      <c r="A31839"/>
      <c r="B31839"/>
      <c r="C31839" s="29"/>
      <c r="D31839"/>
      <c r="E31839" s="44"/>
      <c r="F31839" s="29"/>
      <c r="G31839" s="45"/>
      <c r="L31839"/>
      <c r="M31839" s="46"/>
    </row>
    <row r="31840" spans="1:13" x14ac:dyDescent="0.3">
      <c r="A31840"/>
      <c r="B31840"/>
      <c r="C31840" s="29"/>
      <c r="D31840"/>
      <c r="E31840" s="44"/>
      <c r="F31840" s="29"/>
      <c r="G31840" s="45"/>
      <c r="L31840"/>
      <c r="M31840" s="46"/>
    </row>
    <row r="31841" spans="1:13" x14ac:dyDescent="0.3">
      <c r="A31841"/>
      <c r="B31841"/>
      <c r="C31841" s="29"/>
      <c r="D31841"/>
      <c r="E31841" s="44"/>
      <c r="F31841" s="29"/>
      <c r="G31841" s="45"/>
      <c r="L31841"/>
      <c r="M31841" s="46"/>
    </row>
    <row r="31842" spans="1:13" x14ac:dyDescent="0.3">
      <c r="A31842"/>
      <c r="B31842"/>
      <c r="C31842" s="29"/>
      <c r="D31842"/>
      <c r="E31842" s="44"/>
      <c r="F31842" s="29"/>
      <c r="G31842" s="45"/>
      <c r="L31842"/>
      <c r="M31842" s="46"/>
    </row>
    <row r="31843" spans="1:13" x14ac:dyDescent="0.3">
      <c r="A31843"/>
      <c r="B31843"/>
      <c r="C31843" s="29"/>
      <c r="D31843"/>
      <c r="E31843" s="44"/>
      <c r="F31843" s="29"/>
      <c r="G31843" s="45"/>
      <c r="L31843"/>
      <c r="M31843" s="46"/>
    </row>
    <row r="31844" spans="1:13" x14ac:dyDescent="0.3">
      <c r="A31844"/>
      <c r="B31844"/>
      <c r="C31844" s="29"/>
      <c r="D31844"/>
      <c r="E31844" s="44"/>
      <c r="F31844" s="29"/>
      <c r="G31844" s="45"/>
      <c r="L31844"/>
      <c r="M31844" s="46"/>
    </row>
    <row r="31845" spans="1:13" x14ac:dyDescent="0.3">
      <c r="A31845"/>
      <c r="B31845"/>
      <c r="C31845" s="29"/>
      <c r="D31845"/>
      <c r="E31845" s="44"/>
      <c r="F31845" s="29"/>
      <c r="G31845" s="45"/>
      <c r="L31845"/>
      <c r="M31845" s="46"/>
    </row>
    <row r="31846" spans="1:13" x14ac:dyDescent="0.3">
      <c r="A31846"/>
      <c r="B31846"/>
      <c r="C31846" s="29"/>
      <c r="D31846"/>
      <c r="E31846" s="44"/>
      <c r="F31846" s="29"/>
      <c r="G31846" s="45"/>
      <c r="L31846"/>
      <c r="M31846" s="46"/>
    </row>
    <row r="31847" spans="1:13" x14ac:dyDescent="0.3">
      <c r="A31847"/>
      <c r="B31847"/>
      <c r="C31847" s="29"/>
      <c r="D31847"/>
      <c r="E31847" s="44"/>
      <c r="F31847" s="29"/>
      <c r="G31847" s="45"/>
      <c r="L31847"/>
      <c r="M31847" s="46"/>
    </row>
    <row r="31848" spans="1:13" x14ac:dyDescent="0.3">
      <c r="A31848"/>
      <c r="B31848"/>
      <c r="C31848" s="29"/>
      <c r="D31848"/>
      <c r="E31848" s="44"/>
      <c r="F31848" s="29"/>
      <c r="G31848" s="45"/>
      <c r="L31848"/>
      <c r="M31848" s="46"/>
    </row>
    <row r="31849" spans="1:13" x14ac:dyDescent="0.3">
      <c r="A31849"/>
      <c r="B31849"/>
      <c r="C31849" s="29"/>
      <c r="D31849"/>
      <c r="E31849" s="44"/>
      <c r="F31849" s="29"/>
      <c r="G31849" s="45"/>
      <c r="L31849"/>
      <c r="M31849" s="46"/>
    </row>
    <row r="31850" spans="1:13" x14ac:dyDescent="0.3">
      <c r="A31850"/>
      <c r="B31850"/>
      <c r="C31850" s="29"/>
      <c r="D31850"/>
      <c r="E31850" s="44"/>
      <c r="F31850" s="29"/>
      <c r="G31850" s="45"/>
      <c r="L31850"/>
      <c r="M31850" s="46"/>
    </row>
    <row r="31851" spans="1:13" x14ac:dyDescent="0.3">
      <c r="A31851"/>
      <c r="B31851"/>
      <c r="C31851" s="29"/>
      <c r="D31851"/>
      <c r="E31851" s="44"/>
      <c r="F31851" s="29"/>
      <c r="G31851" s="45"/>
      <c r="L31851"/>
      <c r="M31851" s="46"/>
    </row>
    <row r="31852" spans="1:13" x14ac:dyDescent="0.3">
      <c r="A31852"/>
      <c r="B31852"/>
      <c r="C31852" s="29"/>
      <c r="D31852"/>
      <c r="E31852" s="44"/>
      <c r="F31852" s="29"/>
      <c r="G31852" s="45"/>
      <c r="L31852"/>
      <c r="M31852" s="46"/>
    </row>
    <row r="31853" spans="1:13" x14ac:dyDescent="0.3">
      <c r="A31853"/>
      <c r="B31853"/>
      <c r="C31853" s="29"/>
      <c r="D31853"/>
      <c r="E31853" s="44"/>
      <c r="F31853" s="29"/>
      <c r="G31853" s="45"/>
      <c r="L31853"/>
      <c r="M31853" s="46"/>
    </row>
    <row r="31854" spans="1:13" x14ac:dyDescent="0.3">
      <c r="A31854"/>
      <c r="B31854"/>
      <c r="C31854" s="29"/>
      <c r="D31854"/>
      <c r="E31854" s="44"/>
      <c r="F31854" s="29"/>
      <c r="G31854" s="45"/>
      <c r="L31854"/>
      <c r="M31854" s="46"/>
    </row>
    <row r="31855" spans="1:13" x14ac:dyDescent="0.3">
      <c r="A31855"/>
      <c r="B31855"/>
      <c r="C31855" s="29"/>
      <c r="D31855"/>
      <c r="E31855" s="44"/>
      <c r="F31855" s="29"/>
      <c r="G31855" s="45"/>
      <c r="L31855"/>
      <c r="M31855" s="46"/>
    </row>
    <row r="31856" spans="1:13" x14ac:dyDescent="0.3">
      <c r="A31856"/>
      <c r="B31856"/>
      <c r="C31856" s="29"/>
      <c r="D31856"/>
      <c r="E31856" s="44"/>
      <c r="F31856" s="29"/>
      <c r="G31856" s="45"/>
      <c r="L31856"/>
      <c r="M31856" s="46"/>
    </row>
    <row r="31857" spans="1:13" x14ac:dyDescent="0.3">
      <c r="A31857"/>
      <c r="B31857"/>
      <c r="C31857" s="29"/>
      <c r="D31857"/>
      <c r="E31857" s="44"/>
      <c r="F31857" s="29"/>
      <c r="G31857" s="45"/>
      <c r="L31857"/>
      <c r="M31857" s="46"/>
    </row>
    <row r="31858" spans="1:13" x14ac:dyDescent="0.3">
      <c r="A31858"/>
      <c r="B31858"/>
      <c r="C31858" s="29"/>
      <c r="D31858"/>
      <c r="E31858" s="44"/>
      <c r="F31858" s="29"/>
      <c r="G31858" s="45"/>
      <c r="L31858"/>
      <c r="M31858" s="46"/>
    </row>
    <row r="31859" spans="1:13" x14ac:dyDescent="0.3">
      <c r="A31859"/>
      <c r="B31859"/>
      <c r="C31859" s="29"/>
      <c r="D31859"/>
      <c r="E31859" s="44"/>
      <c r="F31859" s="29"/>
      <c r="G31859" s="45"/>
      <c r="L31859"/>
      <c r="M31859" s="46"/>
    </row>
    <row r="31860" spans="1:13" x14ac:dyDescent="0.3">
      <c r="A31860"/>
      <c r="B31860"/>
      <c r="C31860" s="29"/>
      <c r="D31860"/>
      <c r="E31860" s="44"/>
      <c r="F31860" s="29"/>
      <c r="G31860" s="45"/>
      <c r="L31860"/>
      <c r="M31860" s="46"/>
    </row>
    <row r="31861" spans="1:13" x14ac:dyDescent="0.3">
      <c r="A31861"/>
      <c r="B31861"/>
      <c r="C31861" s="29"/>
      <c r="D31861"/>
      <c r="E31861" s="44"/>
      <c r="F31861" s="29"/>
      <c r="G31861" s="45"/>
      <c r="L31861"/>
      <c r="M31861" s="46"/>
    </row>
    <row r="31862" spans="1:13" x14ac:dyDescent="0.3">
      <c r="A31862"/>
      <c r="B31862"/>
      <c r="C31862" s="29"/>
      <c r="D31862"/>
      <c r="E31862" s="44"/>
      <c r="F31862" s="29"/>
      <c r="G31862" s="45"/>
      <c r="L31862"/>
      <c r="M31862" s="46"/>
    </row>
    <row r="31863" spans="1:13" x14ac:dyDescent="0.3">
      <c r="A31863"/>
      <c r="B31863"/>
      <c r="C31863" s="29"/>
      <c r="D31863"/>
      <c r="E31863" s="44"/>
      <c r="F31863" s="29"/>
      <c r="G31863" s="45"/>
      <c r="L31863"/>
      <c r="M31863" s="46"/>
    </row>
    <row r="31864" spans="1:13" x14ac:dyDescent="0.3">
      <c r="A31864"/>
      <c r="B31864"/>
      <c r="C31864" s="29"/>
      <c r="D31864"/>
      <c r="E31864" s="44"/>
      <c r="F31864" s="29"/>
      <c r="G31864" s="45"/>
      <c r="L31864"/>
      <c r="M31864" s="46"/>
    </row>
    <row r="31865" spans="1:13" x14ac:dyDescent="0.3">
      <c r="A31865"/>
      <c r="B31865"/>
      <c r="C31865" s="29"/>
      <c r="D31865"/>
      <c r="E31865" s="44"/>
      <c r="F31865" s="29"/>
      <c r="G31865" s="45"/>
      <c r="L31865"/>
      <c r="M31865" s="46"/>
    </row>
    <row r="31866" spans="1:13" x14ac:dyDescent="0.3">
      <c r="A31866"/>
      <c r="B31866"/>
      <c r="C31866" s="29"/>
      <c r="D31866"/>
      <c r="E31866" s="44"/>
      <c r="F31866" s="29"/>
      <c r="G31866" s="45"/>
      <c r="L31866"/>
      <c r="M31866" s="46"/>
    </row>
    <row r="31867" spans="1:13" x14ac:dyDescent="0.3">
      <c r="A31867"/>
      <c r="B31867"/>
      <c r="C31867" s="29"/>
      <c r="D31867"/>
      <c r="E31867" s="44"/>
      <c r="F31867" s="29"/>
      <c r="G31867" s="45"/>
      <c r="L31867"/>
      <c r="M31867" s="46"/>
    </row>
    <row r="31868" spans="1:13" x14ac:dyDescent="0.3">
      <c r="A31868"/>
      <c r="B31868"/>
      <c r="C31868" s="29"/>
      <c r="D31868"/>
      <c r="E31868" s="44"/>
      <c r="F31868" s="29"/>
      <c r="G31868" s="45"/>
      <c r="L31868"/>
      <c r="M31868" s="46"/>
    </row>
    <row r="31869" spans="1:13" x14ac:dyDescent="0.3">
      <c r="A31869"/>
      <c r="B31869"/>
      <c r="C31869" s="29"/>
      <c r="D31869"/>
      <c r="E31869" s="44"/>
      <c r="F31869" s="29"/>
      <c r="G31869" s="45"/>
      <c r="L31869"/>
      <c r="M31869" s="46"/>
    </row>
    <row r="31870" spans="1:13" x14ac:dyDescent="0.3">
      <c r="A31870"/>
      <c r="B31870"/>
      <c r="C31870" s="29"/>
      <c r="D31870"/>
      <c r="E31870" s="44"/>
      <c r="F31870" s="29"/>
      <c r="G31870" s="45"/>
      <c r="L31870"/>
      <c r="M31870" s="46"/>
    </row>
    <row r="31871" spans="1:13" x14ac:dyDescent="0.3">
      <c r="A31871"/>
      <c r="B31871"/>
      <c r="C31871" s="29"/>
      <c r="D31871"/>
      <c r="E31871" s="44"/>
      <c r="F31871" s="29"/>
      <c r="G31871" s="45"/>
      <c r="L31871"/>
      <c r="M31871" s="46"/>
    </row>
    <row r="31872" spans="1:13" x14ac:dyDescent="0.3">
      <c r="A31872"/>
      <c r="B31872"/>
      <c r="C31872" s="29"/>
      <c r="D31872"/>
      <c r="E31872" s="44"/>
      <c r="F31872" s="29"/>
      <c r="G31872" s="45"/>
      <c r="L31872"/>
      <c r="M31872" s="46"/>
    </row>
    <row r="31873" spans="1:13" x14ac:dyDescent="0.3">
      <c r="A31873"/>
      <c r="B31873"/>
      <c r="C31873" s="29"/>
      <c r="D31873"/>
      <c r="E31873" s="44"/>
      <c r="F31873" s="29"/>
      <c r="G31873" s="45"/>
      <c r="L31873"/>
      <c r="M31873" s="46"/>
    </row>
    <row r="31874" spans="1:13" x14ac:dyDescent="0.3">
      <c r="A31874"/>
      <c r="B31874"/>
      <c r="C31874" s="29"/>
      <c r="D31874"/>
      <c r="E31874" s="44"/>
      <c r="F31874" s="29"/>
      <c r="G31874" s="45"/>
      <c r="L31874"/>
      <c r="M31874" s="46"/>
    </row>
    <row r="31875" spans="1:13" x14ac:dyDescent="0.3">
      <c r="A31875"/>
      <c r="B31875"/>
      <c r="C31875" s="29"/>
      <c r="D31875"/>
      <c r="E31875" s="44"/>
      <c r="F31875" s="29"/>
      <c r="G31875" s="45"/>
      <c r="L31875"/>
      <c r="M31875" s="46"/>
    </row>
    <row r="31876" spans="1:13" x14ac:dyDescent="0.3">
      <c r="A31876"/>
      <c r="B31876"/>
      <c r="C31876" s="29"/>
      <c r="D31876"/>
      <c r="E31876" s="44"/>
      <c r="F31876" s="29"/>
      <c r="G31876" s="45"/>
      <c r="L31876"/>
      <c r="M31876" s="46"/>
    </row>
    <row r="31877" spans="1:13" x14ac:dyDescent="0.3">
      <c r="A31877"/>
      <c r="B31877"/>
      <c r="C31877" s="29"/>
      <c r="D31877"/>
      <c r="E31877" s="44"/>
      <c r="F31877" s="29"/>
      <c r="G31877" s="45"/>
      <c r="L31877"/>
      <c r="M31877" s="46"/>
    </row>
    <row r="31878" spans="1:13" x14ac:dyDescent="0.3">
      <c r="A31878"/>
      <c r="B31878"/>
      <c r="C31878" s="29"/>
      <c r="D31878"/>
      <c r="E31878" s="44"/>
      <c r="F31878" s="29"/>
      <c r="G31878" s="45"/>
      <c r="L31878"/>
      <c r="M31878" s="46"/>
    </row>
    <row r="31879" spans="1:13" x14ac:dyDescent="0.3">
      <c r="A31879"/>
      <c r="B31879"/>
      <c r="C31879" s="29"/>
      <c r="D31879"/>
      <c r="E31879" s="44"/>
      <c r="F31879" s="29"/>
      <c r="G31879" s="45"/>
      <c r="L31879"/>
      <c r="M31879" s="46"/>
    </row>
    <row r="31880" spans="1:13" x14ac:dyDescent="0.3">
      <c r="A31880"/>
      <c r="B31880"/>
      <c r="C31880" s="29"/>
      <c r="D31880"/>
      <c r="E31880" s="44"/>
      <c r="F31880" s="29"/>
      <c r="G31880" s="45"/>
      <c r="L31880"/>
      <c r="M31880" s="46"/>
    </row>
    <row r="31881" spans="1:13" x14ac:dyDescent="0.3">
      <c r="A31881"/>
      <c r="B31881"/>
      <c r="C31881" s="29"/>
      <c r="D31881"/>
      <c r="E31881" s="44"/>
      <c r="F31881" s="29"/>
      <c r="G31881" s="45"/>
      <c r="L31881"/>
      <c r="M31881" s="46"/>
    </row>
    <row r="31882" spans="1:13" x14ac:dyDescent="0.3">
      <c r="A31882"/>
      <c r="B31882"/>
      <c r="C31882" s="29"/>
      <c r="D31882"/>
      <c r="E31882" s="44"/>
      <c r="F31882" s="29"/>
      <c r="G31882" s="45"/>
      <c r="L31882"/>
      <c r="M31882" s="46"/>
    </row>
    <row r="31883" spans="1:13" x14ac:dyDescent="0.3">
      <c r="A31883"/>
      <c r="B31883"/>
      <c r="C31883" s="29"/>
      <c r="D31883"/>
      <c r="E31883" s="44"/>
      <c r="F31883" s="29"/>
      <c r="G31883" s="45"/>
      <c r="L31883"/>
      <c r="M31883" s="46"/>
    </row>
    <row r="31884" spans="1:13" x14ac:dyDescent="0.3">
      <c r="A31884"/>
      <c r="B31884"/>
      <c r="C31884" s="29"/>
      <c r="D31884"/>
      <c r="E31884" s="44"/>
      <c r="F31884" s="29"/>
      <c r="G31884" s="45"/>
      <c r="L31884"/>
      <c r="M31884" s="46"/>
    </row>
    <row r="31885" spans="1:13" x14ac:dyDescent="0.3">
      <c r="A31885"/>
      <c r="B31885"/>
      <c r="C31885" s="29"/>
      <c r="D31885"/>
      <c r="E31885" s="44"/>
      <c r="F31885" s="29"/>
      <c r="G31885" s="45"/>
      <c r="L31885"/>
      <c r="M31885" s="46"/>
    </row>
    <row r="31886" spans="1:13" x14ac:dyDescent="0.3">
      <c r="A31886"/>
      <c r="B31886"/>
      <c r="C31886" s="29"/>
      <c r="D31886"/>
      <c r="E31886" s="44"/>
      <c r="F31886" s="29"/>
      <c r="G31886" s="45"/>
      <c r="L31886"/>
      <c r="M31886" s="46"/>
    </row>
    <row r="31887" spans="1:13" x14ac:dyDescent="0.3">
      <c r="A31887"/>
      <c r="B31887"/>
      <c r="C31887" s="29"/>
      <c r="D31887"/>
      <c r="E31887" s="44"/>
      <c r="F31887" s="29"/>
      <c r="G31887" s="45"/>
      <c r="L31887"/>
      <c r="M31887" s="46"/>
    </row>
    <row r="31888" spans="1:13" x14ac:dyDescent="0.3">
      <c r="A31888"/>
      <c r="B31888"/>
      <c r="C31888" s="29"/>
      <c r="D31888"/>
      <c r="E31888" s="44"/>
      <c r="F31888" s="29"/>
      <c r="G31888" s="45"/>
      <c r="L31888"/>
      <c r="M31888" s="46"/>
    </row>
    <row r="31889" spans="1:13" x14ac:dyDescent="0.3">
      <c r="A31889"/>
      <c r="B31889"/>
      <c r="C31889" s="29"/>
      <c r="D31889"/>
      <c r="E31889" s="44"/>
      <c r="F31889" s="29"/>
      <c r="G31889" s="45"/>
      <c r="L31889"/>
      <c r="M31889" s="46"/>
    </row>
    <row r="31890" spans="1:13" x14ac:dyDescent="0.3">
      <c r="A31890"/>
      <c r="B31890"/>
      <c r="C31890" s="29"/>
      <c r="D31890"/>
      <c r="E31890" s="44"/>
      <c r="F31890" s="29"/>
      <c r="G31890" s="45"/>
      <c r="L31890"/>
      <c r="M31890" s="46"/>
    </row>
    <row r="31891" spans="1:13" x14ac:dyDescent="0.3">
      <c r="A31891"/>
      <c r="B31891"/>
      <c r="C31891" s="29"/>
      <c r="D31891"/>
      <c r="E31891" s="44"/>
      <c r="F31891" s="29"/>
      <c r="G31891" s="45"/>
      <c r="L31891"/>
      <c r="M31891" s="46"/>
    </row>
    <row r="31892" spans="1:13" x14ac:dyDescent="0.3">
      <c r="A31892"/>
      <c r="B31892"/>
      <c r="C31892" s="29"/>
      <c r="D31892"/>
      <c r="E31892" s="44"/>
      <c r="F31892" s="29"/>
      <c r="G31892" s="45"/>
      <c r="L31892"/>
      <c r="M31892" s="46"/>
    </row>
    <row r="31893" spans="1:13" x14ac:dyDescent="0.3">
      <c r="A31893"/>
      <c r="B31893"/>
      <c r="C31893" s="29"/>
      <c r="D31893"/>
      <c r="E31893" s="44"/>
      <c r="F31893" s="29"/>
      <c r="G31893" s="45"/>
      <c r="L31893"/>
      <c r="M31893" s="46"/>
    </row>
    <row r="31894" spans="1:13" x14ac:dyDescent="0.3">
      <c r="A31894"/>
      <c r="B31894"/>
      <c r="C31894" s="29"/>
      <c r="D31894"/>
      <c r="E31894" s="44"/>
      <c r="F31894" s="29"/>
      <c r="G31894" s="45"/>
      <c r="L31894"/>
      <c r="M31894" s="46"/>
    </row>
    <row r="31895" spans="1:13" x14ac:dyDescent="0.3">
      <c r="A31895"/>
      <c r="B31895"/>
      <c r="C31895" s="29"/>
      <c r="D31895"/>
      <c r="E31895" s="44"/>
      <c r="F31895" s="29"/>
      <c r="G31895" s="45"/>
      <c r="L31895"/>
      <c r="M31895" s="46"/>
    </row>
    <row r="31896" spans="1:13" x14ac:dyDescent="0.3">
      <c r="A31896"/>
      <c r="B31896"/>
      <c r="C31896" s="29"/>
      <c r="D31896"/>
      <c r="E31896" s="44"/>
      <c r="F31896" s="29"/>
      <c r="G31896" s="45"/>
      <c r="L31896"/>
      <c r="M31896" s="46"/>
    </row>
    <row r="31897" spans="1:13" x14ac:dyDescent="0.3">
      <c r="A31897"/>
      <c r="B31897"/>
      <c r="C31897" s="29"/>
      <c r="D31897"/>
      <c r="E31897" s="44"/>
      <c r="F31897" s="29"/>
      <c r="G31897" s="45"/>
      <c r="L31897"/>
      <c r="M31897" s="46"/>
    </row>
    <row r="31898" spans="1:13" x14ac:dyDescent="0.3">
      <c r="A31898"/>
      <c r="B31898"/>
      <c r="C31898" s="29"/>
      <c r="D31898"/>
      <c r="E31898" s="44"/>
      <c r="F31898" s="29"/>
      <c r="G31898" s="45"/>
      <c r="L31898"/>
      <c r="M31898" s="46"/>
    </row>
    <row r="31899" spans="1:13" x14ac:dyDescent="0.3">
      <c r="A31899"/>
      <c r="B31899"/>
      <c r="C31899" s="29"/>
      <c r="D31899"/>
      <c r="E31899" s="44"/>
      <c r="F31899" s="29"/>
      <c r="G31899" s="45"/>
      <c r="L31899"/>
      <c r="M31899" s="46"/>
    </row>
    <row r="31900" spans="1:13" x14ac:dyDescent="0.3">
      <c r="A31900"/>
      <c r="B31900"/>
      <c r="C31900" s="29"/>
      <c r="D31900"/>
      <c r="E31900" s="44"/>
      <c r="F31900" s="29"/>
      <c r="G31900" s="45"/>
      <c r="L31900"/>
      <c r="M31900" s="46"/>
    </row>
    <row r="31901" spans="1:13" x14ac:dyDescent="0.3">
      <c r="A31901"/>
      <c r="B31901"/>
      <c r="C31901" s="29"/>
      <c r="D31901"/>
      <c r="E31901" s="44"/>
      <c r="F31901" s="29"/>
      <c r="G31901" s="45"/>
      <c r="L31901"/>
      <c r="M31901" s="46"/>
    </row>
    <row r="31902" spans="1:13" x14ac:dyDescent="0.3">
      <c r="A31902"/>
      <c r="B31902"/>
      <c r="C31902" s="29"/>
      <c r="D31902"/>
      <c r="E31902" s="44"/>
      <c r="F31902" s="29"/>
      <c r="G31902" s="45"/>
      <c r="L31902"/>
      <c r="M31902" s="46"/>
    </row>
    <row r="31903" spans="1:13" x14ac:dyDescent="0.3">
      <c r="A31903"/>
      <c r="B31903"/>
      <c r="C31903" s="29"/>
      <c r="D31903"/>
      <c r="E31903" s="44"/>
      <c r="F31903" s="29"/>
      <c r="G31903" s="45"/>
      <c r="L31903"/>
      <c r="M31903" s="46"/>
    </row>
    <row r="31904" spans="1:13" x14ac:dyDescent="0.3">
      <c r="A31904"/>
      <c r="B31904"/>
      <c r="C31904" s="29"/>
      <c r="D31904"/>
      <c r="E31904" s="44"/>
      <c r="F31904" s="29"/>
      <c r="G31904" s="45"/>
      <c r="L31904"/>
      <c r="M31904" s="46"/>
    </row>
    <row r="31905" spans="1:13" x14ac:dyDescent="0.3">
      <c r="A31905"/>
      <c r="B31905"/>
      <c r="C31905" s="29"/>
      <c r="D31905"/>
      <c r="E31905" s="44"/>
      <c r="F31905" s="29"/>
      <c r="G31905" s="45"/>
      <c r="L31905"/>
      <c r="M31905" s="46"/>
    </row>
    <row r="31906" spans="1:13" x14ac:dyDescent="0.3">
      <c r="A31906"/>
      <c r="B31906"/>
      <c r="C31906" s="29"/>
      <c r="D31906"/>
      <c r="E31906" s="44"/>
      <c r="F31906" s="29"/>
      <c r="G31906" s="45"/>
      <c r="L31906"/>
      <c r="M31906" s="46"/>
    </row>
    <row r="31907" spans="1:13" x14ac:dyDescent="0.3">
      <c r="A31907"/>
      <c r="B31907"/>
      <c r="C31907" s="29"/>
      <c r="D31907"/>
      <c r="E31907" s="44"/>
      <c r="F31907" s="29"/>
      <c r="G31907" s="45"/>
      <c r="L31907"/>
      <c r="M31907" s="46"/>
    </row>
    <row r="31908" spans="1:13" x14ac:dyDescent="0.3">
      <c r="A31908"/>
      <c r="B31908"/>
      <c r="C31908" s="29"/>
      <c r="D31908"/>
      <c r="E31908" s="44"/>
      <c r="F31908" s="29"/>
      <c r="G31908" s="45"/>
      <c r="L31908"/>
      <c r="M31908" s="46"/>
    </row>
    <row r="31909" spans="1:13" x14ac:dyDescent="0.3">
      <c r="A31909"/>
      <c r="B31909"/>
      <c r="C31909" s="29"/>
      <c r="D31909"/>
      <c r="E31909" s="44"/>
      <c r="F31909" s="29"/>
      <c r="G31909" s="45"/>
      <c r="L31909"/>
      <c r="M31909" s="46"/>
    </row>
    <row r="31910" spans="1:13" x14ac:dyDescent="0.3">
      <c r="A31910"/>
      <c r="B31910"/>
      <c r="C31910" s="29"/>
      <c r="D31910"/>
      <c r="E31910" s="44"/>
      <c r="F31910" s="29"/>
      <c r="G31910" s="45"/>
      <c r="L31910"/>
      <c r="M31910" s="46"/>
    </row>
    <row r="31911" spans="1:13" x14ac:dyDescent="0.3">
      <c r="A31911"/>
      <c r="B31911"/>
      <c r="C31911" s="29"/>
      <c r="D31911"/>
      <c r="E31911" s="44"/>
      <c r="F31911" s="29"/>
      <c r="G31911" s="45"/>
      <c r="L31911"/>
      <c r="M31911" s="46"/>
    </row>
    <row r="31912" spans="1:13" x14ac:dyDescent="0.3">
      <c r="A31912"/>
      <c r="B31912"/>
      <c r="C31912" s="29"/>
      <c r="D31912"/>
      <c r="E31912" s="44"/>
      <c r="F31912" s="29"/>
      <c r="G31912" s="45"/>
      <c r="L31912"/>
      <c r="M31912" s="46"/>
    </row>
    <row r="31913" spans="1:13" x14ac:dyDescent="0.3">
      <c r="A31913"/>
      <c r="B31913"/>
      <c r="C31913" s="29"/>
      <c r="D31913"/>
      <c r="E31913" s="44"/>
      <c r="F31913" s="29"/>
      <c r="G31913" s="45"/>
      <c r="L31913"/>
      <c r="M31913" s="46"/>
    </row>
    <row r="31914" spans="1:13" x14ac:dyDescent="0.3">
      <c r="A31914"/>
      <c r="B31914"/>
      <c r="C31914" s="29"/>
      <c r="D31914"/>
      <c r="E31914" s="44"/>
      <c r="F31914" s="29"/>
      <c r="G31914" s="45"/>
      <c r="L31914"/>
      <c r="M31914" s="46"/>
    </row>
    <row r="31915" spans="1:13" x14ac:dyDescent="0.3">
      <c r="A31915"/>
      <c r="B31915"/>
      <c r="C31915" s="29"/>
      <c r="D31915"/>
      <c r="E31915" s="44"/>
      <c r="F31915" s="29"/>
      <c r="G31915" s="45"/>
      <c r="L31915"/>
      <c r="M31915" s="46"/>
    </row>
    <row r="31916" spans="1:13" x14ac:dyDescent="0.3">
      <c r="A31916"/>
      <c r="B31916"/>
      <c r="C31916" s="29"/>
      <c r="D31916"/>
      <c r="E31916" s="44"/>
      <c r="F31916" s="29"/>
      <c r="G31916" s="45"/>
      <c r="L31916"/>
      <c r="M31916" s="46"/>
    </row>
    <row r="31917" spans="1:13" x14ac:dyDescent="0.3">
      <c r="A31917"/>
      <c r="B31917"/>
      <c r="C31917" s="29"/>
      <c r="D31917"/>
      <c r="E31917" s="44"/>
      <c r="F31917" s="29"/>
      <c r="G31917" s="45"/>
      <c r="L31917"/>
      <c r="M31917" s="46"/>
    </row>
    <row r="31918" spans="1:13" x14ac:dyDescent="0.3">
      <c r="A31918"/>
      <c r="B31918"/>
      <c r="C31918" s="29"/>
      <c r="D31918"/>
      <c r="E31918" s="44"/>
      <c r="F31918" s="29"/>
      <c r="G31918" s="45"/>
      <c r="L31918"/>
      <c r="M31918" s="46"/>
    </row>
    <row r="31919" spans="1:13" x14ac:dyDescent="0.3">
      <c r="A31919"/>
      <c r="B31919"/>
      <c r="C31919" s="29"/>
      <c r="D31919"/>
      <c r="E31919" s="44"/>
      <c r="F31919" s="29"/>
      <c r="G31919" s="45"/>
      <c r="L31919"/>
      <c r="M31919" s="46"/>
    </row>
    <row r="31920" spans="1:13" x14ac:dyDescent="0.3">
      <c r="A31920"/>
      <c r="B31920"/>
      <c r="C31920" s="29"/>
      <c r="D31920"/>
      <c r="E31920" s="44"/>
      <c r="F31920" s="29"/>
      <c r="G31920" s="45"/>
      <c r="L31920"/>
      <c r="M31920" s="46"/>
    </row>
    <row r="31921" spans="1:13" x14ac:dyDescent="0.3">
      <c r="A31921"/>
      <c r="B31921"/>
      <c r="C31921" s="29"/>
      <c r="D31921"/>
      <c r="E31921" s="44"/>
      <c r="F31921" s="29"/>
      <c r="G31921" s="45"/>
      <c r="L31921"/>
      <c r="M31921" s="46"/>
    </row>
    <row r="31922" spans="1:13" x14ac:dyDescent="0.3">
      <c r="A31922"/>
      <c r="B31922"/>
      <c r="C31922" s="29"/>
      <c r="D31922"/>
      <c r="E31922" s="44"/>
      <c r="F31922" s="29"/>
      <c r="G31922" s="45"/>
      <c r="L31922"/>
      <c r="M31922" s="46"/>
    </row>
    <row r="31923" spans="1:13" x14ac:dyDescent="0.3">
      <c r="A31923"/>
      <c r="B31923"/>
      <c r="C31923" s="29"/>
      <c r="D31923"/>
      <c r="E31923" s="44"/>
      <c r="F31923" s="29"/>
      <c r="G31923" s="45"/>
      <c r="L31923"/>
      <c r="M31923" s="46"/>
    </row>
    <row r="31924" spans="1:13" x14ac:dyDescent="0.3">
      <c r="A31924"/>
      <c r="B31924"/>
      <c r="C31924" s="29"/>
      <c r="D31924"/>
      <c r="E31924" s="44"/>
      <c r="F31924" s="29"/>
      <c r="G31924" s="45"/>
      <c r="L31924"/>
      <c r="M31924" s="46"/>
    </row>
    <row r="31925" spans="1:13" x14ac:dyDescent="0.3">
      <c r="A31925"/>
      <c r="B31925"/>
      <c r="C31925" s="29"/>
      <c r="D31925"/>
      <c r="E31925" s="44"/>
      <c r="F31925" s="29"/>
      <c r="G31925" s="45"/>
      <c r="L31925"/>
      <c r="M31925" s="46"/>
    </row>
    <row r="31926" spans="1:13" x14ac:dyDescent="0.3">
      <c r="A31926"/>
      <c r="B31926"/>
      <c r="C31926" s="29"/>
      <c r="D31926"/>
      <c r="E31926" s="44"/>
      <c r="F31926" s="29"/>
      <c r="G31926" s="45"/>
      <c r="L31926"/>
      <c r="M31926" s="46"/>
    </row>
    <row r="31927" spans="1:13" x14ac:dyDescent="0.3">
      <c r="A31927"/>
      <c r="B31927"/>
      <c r="C31927" s="29"/>
      <c r="D31927"/>
      <c r="E31927" s="44"/>
      <c r="F31927" s="29"/>
      <c r="G31927" s="45"/>
      <c r="L31927"/>
      <c r="M31927" s="46"/>
    </row>
    <row r="31928" spans="1:13" x14ac:dyDescent="0.3">
      <c r="A31928"/>
      <c r="B31928"/>
      <c r="C31928" s="29"/>
      <c r="D31928"/>
      <c r="E31928" s="44"/>
      <c r="F31928" s="29"/>
      <c r="G31928" s="45"/>
      <c r="L31928"/>
      <c r="M31928" s="46"/>
    </row>
    <row r="31929" spans="1:13" x14ac:dyDescent="0.3">
      <c r="A31929"/>
      <c r="B31929"/>
      <c r="C31929" s="29"/>
      <c r="D31929"/>
      <c r="E31929" s="44"/>
      <c r="F31929" s="29"/>
      <c r="G31929" s="45"/>
      <c r="L31929"/>
      <c r="M31929" s="46"/>
    </row>
    <row r="31930" spans="1:13" x14ac:dyDescent="0.3">
      <c r="A31930"/>
      <c r="B31930"/>
      <c r="C31930" s="29"/>
      <c r="D31930"/>
      <c r="E31930" s="44"/>
      <c r="F31930" s="29"/>
      <c r="G31930" s="45"/>
      <c r="L31930"/>
      <c r="M31930" s="46"/>
    </row>
    <row r="31931" spans="1:13" x14ac:dyDescent="0.3">
      <c r="A31931"/>
      <c r="B31931"/>
      <c r="C31931" s="29"/>
      <c r="D31931"/>
      <c r="E31931" s="44"/>
      <c r="F31931" s="29"/>
      <c r="G31931" s="45"/>
      <c r="L31931"/>
      <c r="M31931" s="46"/>
    </row>
    <row r="31932" spans="1:13" x14ac:dyDescent="0.3">
      <c r="A31932"/>
      <c r="B31932"/>
      <c r="C31932" s="29"/>
      <c r="D31932"/>
      <c r="E31932" s="44"/>
      <c r="F31932" s="29"/>
      <c r="G31932" s="45"/>
      <c r="L31932"/>
      <c r="M31932" s="46"/>
    </row>
    <row r="31933" spans="1:13" x14ac:dyDescent="0.3">
      <c r="A31933"/>
      <c r="B31933"/>
      <c r="C31933" s="29"/>
      <c r="D31933"/>
      <c r="E31933" s="44"/>
      <c r="F31933" s="29"/>
      <c r="G31933" s="45"/>
      <c r="L31933"/>
      <c r="M31933" s="46"/>
    </row>
    <row r="31934" spans="1:13" x14ac:dyDescent="0.3">
      <c r="A31934"/>
      <c r="B31934"/>
      <c r="C31934" s="29"/>
      <c r="D31934"/>
      <c r="E31934" s="44"/>
      <c r="F31934" s="29"/>
      <c r="G31934" s="45"/>
      <c r="L31934"/>
      <c r="M31934" s="46"/>
    </row>
    <row r="31935" spans="1:13" x14ac:dyDescent="0.3">
      <c r="A31935"/>
      <c r="B31935"/>
      <c r="C31935" s="29"/>
      <c r="D31935"/>
      <c r="E31935" s="44"/>
      <c r="F31935" s="29"/>
      <c r="G31935" s="45"/>
      <c r="L31935"/>
      <c r="M31935" s="46"/>
    </row>
    <row r="31936" spans="1:13" x14ac:dyDescent="0.3">
      <c r="A31936"/>
      <c r="B31936"/>
      <c r="C31936" s="29"/>
      <c r="D31936"/>
      <c r="E31936" s="44"/>
      <c r="F31936" s="29"/>
      <c r="G31936" s="45"/>
      <c r="L31936"/>
      <c r="M31936" s="46"/>
    </row>
    <row r="31937" spans="1:13" x14ac:dyDescent="0.3">
      <c r="A31937"/>
      <c r="B31937"/>
      <c r="C31937" s="29"/>
      <c r="D31937"/>
      <c r="E31937" s="44"/>
      <c r="F31937" s="29"/>
      <c r="G31937" s="45"/>
      <c r="L31937"/>
      <c r="M31937" s="46"/>
    </row>
    <row r="31938" spans="1:13" x14ac:dyDescent="0.3">
      <c r="A31938"/>
      <c r="B31938"/>
      <c r="C31938" s="29"/>
      <c r="D31938"/>
      <c r="E31938" s="44"/>
      <c r="F31938" s="29"/>
      <c r="G31938" s="45"/>
      <c r="L31938"/>
      <c r="M31938" s="46"/>
    </row>
    <row r="31939" spans="1:13" x14ac:dyDescent="0.3">
      <c r="A31939"/>
      <c r="B31939"/>
      <c r="C31939" s="29"/>
      <c r="D31939"/>
      <c r="E31939" s="44"/>
      <c r="F31939" s="29"/>
      <c r="G31939" s="45"/>
      <c r="L31939"/>
      <c r="M31939" s="46"/>
    </row>
    <row r="31940" spans="1:13" x14ac:dyDescent="0.3">
      <c r="A31940"/>
      <c r="B31940"/>
      <c r="C31940" s="29"/>
      <c r="D31940"/>
      <c r="E31940" s="44"/>
      <c r="F31940" s="29"/>
      <c r="G31940" s="45"/>
      <c r="L31940"/>
      <c r="M31940" s="46"/>
    </row>
    <row r="31941" spans="1:13" x14ac:dyDescent="0.3">
      <c r="A31941"/>
      <c r="B31941"/>
      <c r="C31941" s="29"/>
      <c r="D31941"/>
      <c r="E31941" s="44"/>
      <c r="F31941" s="29"/>
      <c r="G31941" s="45"/>
      <c r="L31941"/>
      <c r="M31941" s="46"/>
    </row>
    <row r="31942" spans="1:13" x14ac:dyDescent="0.3">
      <c r="A31942"/>
      <c r="B31942"/>
      <c r="C31942" s="29"/>
      <c r="D31942"/>
      <c r="E31942" s="44"/>
      <c r="F31942" s="29"/>
      <c r="G31942" s="45"/>
      <c r="L31942"/>
      <c r="M31942" s="46"/>
    </row>
    <row r="31943" spans="1:13" x14ac:dyDescent="0.3">
      <c r="A31943"/>
      <c r="B31943"/>
      <c r="C31943" s="29"/>
      <c r="D31943"/>
      <c r="E31943" s="44"/>
      <c r="F31943" s="29"/>
      <c r="G31943" s="45"/>
      <c r="L31943"/>
      <c r="M31943" s="46"/>
    </row>
    <row r="31944" spans="1:13" x14ac:dyDescent="0.3">
      <c r="A31944"/>
      <c r="B31944"/>
      <c r="C31944" s="29"/>
      <c r="D31944"/>
      <c r="E31944" s="44"/>
      <c r="F31944" s="29"/>
      <c r="G31944" s="45"/>
      <c r="L31944"/>
      <c r="M31944" s="46"/>
    </row>
    <row r="31945" spans="1:13" x14ac:dyDescent="0.3">
      <c r="A31945"/>
      <c r="B31945"/>
      <c r="C31945" s="29"/>
      <c r="D31945"/>
      <c r="E31945" s="44"/>
      <c r="F31945" s="29"/>
      <c r="G31945" s="45"/>
      <c r="L31945"/>
      <c r="M31945" s="46"/>
    </row>
    <row r="31946" spans="1:13" x14ac:dyDescent="0.3">
      <c r="A31946"/>
      <c r="B31946"/>
      <c r="C31946" s="29"/>
      <c r="D31946"/>
      <c r="E31946" s="44"/>
      <c r="F31946" s="29"/>
      <c r="G31946" s="45"/>
      <c r="L31946"/>
      <c r="M31946" s="46"/>
    </row>
    <row r="31947" spans="1:13" x14ac:dyDescent="0.3">
      <c r="A31947"/>
      <c r="B31947"/>
      <c r="C31947" s="29"/>
      <c r="D31947"/>
      <c r="E31947" s="44"/>
      <c r="F31947" s="29"/>
      <c r="G31947" s="45"/>
      <c r="L31947"/>
      <c r="M31947" s="46"/>
    </row>
    <row r="31948" spans="1:13" x14ac:dyDescent="0.3">
      <c r="A31948"/>
      <c r="B31948"/>
      <c r="C31948" s="29"/>
      <c r="D31948"/>
      <c r="E31948" s="44"/>
      <c r="F31948" s="29"/>
      <c r="G31948" s="45"/>
      <c r="L31948"/>
      <c r="M31948" s="46"/>
    </row>
    <row r="31949" spans="1:13" x14ac:dyDescent="0.3">
      <c r="A31949"/>
      <c r="B31949"/>
      <c r="C31949" s="29"/>
      <c r="D31949"/>
      <c r="E31949" s="44"/>
      <c r="F31949" s="29"/>
      <c r="G31949" s="45"/>
      <c r="L31949"/>
      <c r="M31949" s="46"/>
    </row>
    <row r="31950" spans="1:13" x14ac:dyDescent="0.3">
      <c r="A31950"/>
      <c r="B31950"/>
      <c r="C31950" s="29"/>
      <c r="D31950"/>
      <c r="E31950" s="44"/>
      <c r="F31950" s="29"/>
      <c r="G31950" s="45"/>
      <c r="L31950"/>
      <c r="M31950" s="46"/>
    </row>
    <row r="31951" spans="1:13" x14ac:dyDescent="0.3">
      <c r="A31951"/>
      <c r="B31951"/>
      <c r="C31951" s="29"/>
      <c r="D31951"/>
      <c r="E31951" s="44"/>
      <c r="F31951" s="29"/>
      <c r="G31951" s="45"/>
      <c r="L31951"/>
      <c r="M31951" s="46"/>
    </row>
    <row r="31952" spans="1:13" x14ac:dyDescent="0.3">
      <c r="A31952"/>
      <c r="B31952"/>
      <c r="C31952" s="29"/>
      <c r="D31952"/>
      <c r="E31952" s="44"/>
      <c r="F31952" s="29"/>
      <c r="G31952" s="45"/>
      <c r="L31952"/>
      <c r="M31952" s="46"/>
    </row>
    <row r="31953" spans="1:13" x14ac:dyDescent="0.3">
      <c r="A31953"/>
      <c r="B31953"/>
      <c r="C31953" s="29"/>
      <c r="D31953"/>
      <c r="E31953" s="44"/>
      <c r="F31953" s="29"/>
      <c r="G31953" s="45"/>
      <c r="L31953"/>
      <c r="M31953" s="46"/>
    </row>
    <row r="31954" spans="1:13" x14ac:dyDescent="0.3">
      <c r="A31954"/>
      <c r="B31954"/>
      <c r="C31954" s="29"/>
      <c r="D31954"/>
      <c r="E31954" s="44"/>
      <c r="F31954" s="29"/>
      <c r="G31954" s="45"/>
      <c r="L31954"/>
      <c r="M31954" s="46"/>
    </row>
    <row r="31955" spans="1:13" x14ac:dyDescent="0.3">
      <c r="A31955"/>
      <c r="B31955"/>
      <c r="C31955" s="29"/>
      <c r="D31955"/>
      <c r="E31955" s="44"/>
      <c r="F31955" s="29"/>
      <c r="G31955" s="45"/>
      <c r="L31955"/>
      <c r="M31955" s="46"/>
    </row>
    <row r="31956" spans="1:13" x14ac:dyDescent="0.3">
      <c r="A31956"/>
      <c r="B31956"/>
      <c r="C31956" s="29"/>
      <c r="D31956"/>
      <c r="E31956" s="44"/>
      <c r="F31956" s="29"/>
      <c r="G31956" s="45"/>
      <c r="L31956"/>
      <c r="M31956" s="46"/>
    </row>
    <row r="31957" spans="1:13" x14ac:dyDescent="0.3">
      <c r="A31957"/>
      <c r="B31957"/>
      <c r="C31957" s="29"/>
      <c r="D31957"/>
      <c r="E31957" s="44"/>
      <c r="F31957" s="29"/>
      <c r="G31957" s="45"/>
      <c r="L31957"/>
      <c r="M31957" s="46"/>
    </row>
    <row r="31958" spans="1:13" x14ac:dyDescent="0.3">
      <c r="A31958"/>
      <c r="B31958"/>
      <c r="C31958" s="29"/>
      <c r="D31958"/>
      <c r="E31958" s="44"/>
      <c r="F31958" s="29"/>
      <c r="G31958" s="45"/>
      <c r="L31958"/>
      <c r="M31958" s="46"/>
    </row>
    <row r="31959" spans="1:13" x14ac:dyDescent="0.3">
      <c r="A31959"/>
      <c r="B31959"/>
      <c r="C31959" s="29"/>
      <c r="D31959"/>
      <c r="E31959" s="44"/>
      <c r="F31959" s="29"/>
      <c r="G31959" s="45"/>
      <c r="L31959"/>
      <c r="M31959" s="46"/>
    </row>
    <row r="31960" spans="1:13" x14ac:dyDescent="0.3">
      <c r="A31960"/>
      <c r="B31960"/>
      <c r="C31960" s="29"/>
      <c r="D31960"/>
      <c r="E31960" s="44"/>
      <c r="F31960" s="29"/>
      <c r="G31960" s="45"/>
      <c r="L31960"/>
      <c r="M31960" s="46"/>
    </row>
    <row r="31961" spans="1:13" x14ac:dyDescent="0.3">
      <c r="A31961"/>
      <c r="B31961"/>
      <c r="C31961" s="29"/>
      <c r="D31961"/>
      <c r="E31961" s="44"/>
      <c r="F31961" s="29"/>
      <c r="G31961" s="45"/>
      <c r="L31961"/>
      <c r="M31961" s="46"/>
    </row>
    <row r="31962" spans="1:13" x14ac:dyDescent="0.3">
      <c r="A31962"/>
      <c r="B31962"/>
      <c r="C31962" s="29"/>
      <c r="D31962"/>
      <c r="E31962" s="44"/>
      <c r="F31962" s="29"/>
      <c r="G31962" s="45"/>
      <c r="L31962"/>
      <c r="M31962" s="46"/>
    </row>
    <row r="31963" spans="1:13" x14ac:dyDescent="0.3">
      <c r="A31963"/>
      <c r="B31963"/>
      <c r="C31963" s="29"/>
      <c r="D31963"/>
      <c r="E31963" s="44"/>
      <c r="F31963" s="29"/>
      <c r="G31963" s="45"/>
      <c r="L31963"/>
      <c r="M31963" s="46"/>
    </row>
    <row r="31964" spans="1:13" x14ac:dyDescent="0.3">
      <c r="A31964"/>
      <c r="B31964"/>
      <c r="C31964" s="29"/>
      <c r="D31964"/>
      <c r="E31964" s="44"/>
      <c r="F31964" s="29"/>
      <c r="G31964" s="45"/>
      <c r="L31964"/>
      <c r="M31964" s="46"/>
    </row>
    <row r="31965" spans="1:13" x14ac:dyDescent="0.3">
      <c r="A31965"/>
      <c r="B31965"/>
      <c r="C31965" s="29"/>
      <c r="D31965"/>
      <c r="E31965" s="44"/>
      <c r="F31965" s="29"/>
      <c r="G31965" s="45"/>
      <c r="L31965"/>
      <c r="M31965" s="46"/>
    </row>
    <row r="31966" spans="1:13" x14ac:dyDescent="0.3">
      <c r="A31966"/>
      <c r="B31966"/>
      <c r="C31966" s="29"/>
      <c r="D31966"/>
      <c r="E31966" s="44"/>
      <c r="F31966" s="29"/>
      <c r="G31966" s="45"/>
      <c r="L31966"/>
      <c r="M31966" s="46"/>
    </row>
    <row r="31967" spans="1:13" x14ac:dyDescent="0.3">
      <c r="A31967"/>
      <c r="B31967"/>
      <c r="C31967" s="29"/>
      <c r="D31967"/>
      <c r="E31967" s="44"/>
      <c r="F31967" s="29"/>
      <c r="G31967" s="45"/>
      <c r="L31967"/>
      <c r="M31967" s="46"/>
    </row>
    <row r="31968" spans="1:13" x14ac:dyDescent="0.3">
      <c r="A31968"/>
      <c r="B31968"/>
      <c r="C31968" s="29"/>
      <c r="D31968"/>
      <c r="E31968" s="44"/>
      <c r="F31968" s="29"/>
      <c r="G31968" s="45"/>
      <c r="L31968"/>
      <c r="M31968" s="46"/>
    </row>
    <row r="31969" spans="1:13" x14ac:dyDescent="0.3">
      <c r="A31969"/>
      <c r="B31969"/>
      <c r="C31969" s="29"/>
      <c r="D31969"/>
      <c r="E31969" s="44"/>
      <c r="F31969" s="29"/>
      <c r="G31969" s="45"/>
      <c r="L31969"/>
      <c r="M31969" s="46"/>
    </row>
    <row r="31970" spans="1:13" x14ac:dyDescent="0.3">
      <c r="A31970"/>
      <c r="B31970"/>
      <c r="C31970" s="29"/>
      <c r="D31970"/>
      <c r="E31970" s="44"/>
      <c r="F31970" s="29"/>
      <c r="G31970" s="45"/>
      <c r="L31970"/>
      <c r="M31970" s="46"/>
    </row>
    <row r="31971" spans="1:13" x14ac:dyDescent="0.3">
      <c r="A31971"/>
      <c r="B31971"/>
      <c r="C31971" s="29"/>
      <c r="D31971"/>
      <c r="E31971" s="44"/>
      <c r="F31971" s="29"/>
      <c r="G31971" s="45"/>
      <c r="L31971"/>
      <c r="M31971" s="46"/>
    </row>
    <row r="31972" spans="1:13" x14ac:dyDescent="0.3">
      <c r="A31972"/>
      <c r="B31972"/>
      <c r="C31972" s="29"/>
      <c r="D31972"/>
      <c r="E31972" s="44"/>
      <c r="F31972" s="29"/>
      <c r="G31972" s="45"/>
      <c r="L31972"/>
      <c r="M31972" s="46"/>
    </row>
    <row r="31973" spans="1:13" x14ac:dyDescent="0.3">
      <c r="A31973"/>
      <c r="B31973"/>
      <c r="C31973" s="29"/>
      <c r="D31973"/>
      <c r="E31973" s="44"/>
      <c r="F31973" s="29"/>
      <c r="G31973" s="45"/>
      <c r="L31973"/>
      <c r="M31973" s="46"/>
    </row>
    <row r="31974" spans="1:13" x14ac:dyDescent="0.3">
      <c r="A31974"/>
      <c r="B31974"/>
      <c r="C31974" s="29"/>
      <c r="D31974"/>
      <c r="E31974" s="44"/>
      <c r="F31974" s="29"/>
      <c r="G31974" s="45"/>
      <c r="L31974"/>
      <c r="M31974" s="46"/>
    </row>
    <row r="31975" spans="1:13" x14ac:dyDescent="0.3">
      <c r="A31975"/>
      <c r="B31975"/>
      <c r="C31975" s="29"/>
      <c r="D31975"/>
      <c r="E31975" s="44"/>
      <c r="F31975" s="29"/>
      <c r="G31975" s="45"/>
      <c r="L31975"/>
      <c r="M31975" s="46"/>
    </row>
    <row r="31976" spans="1:13" x14ac:dyDescent="0.3">
      <c r="A31976"/>
      <c r="B31976"/>
      <c r="C31976" s="29"/>
      <c r="D31976"/>
      <c r="E31976" s="44"/>
      <c r="F31976" s="29"/>
      <c r="G31976" s="45"/>
      <c r="L31976"/>
      <c r="M31976" s="46"/>
    </row>
    <row r="31977" spans="1:13" x14ac:dyDescent="0.3">
      <c r="A31977"/>
      <c r="B31977"/>
      <c r="C31977" s="29"/>
      <c r="D31977"/>
      <c r="E31977" s="44"/>
      <c r="F31977" s="29"/>
      <c r="G31977" s="45"/>
      <c r="L31977"/>
      <c r="M31977" s="46"/>
    </row>
    <row r="31978" spans="1:13" x14ac:dyDescent="0.3">
      <c r="A31978"/>
      <c r="B31978"/>
      <c r="C31978" s="29"/>
      <c r="D31978"/>
      <c r="E31978" s="44"/>
      <c r="F31978" s="29"/>
      <c r="G31978" s="45"/>
      <c r="L31978"/>
      <c r="M31978" s="46"/>
    </row>
    <row r="31979" spans="1:13" x14ac:dyDescent="0.3">
      <c r="A31979"/>
      <c r="B31979"/>
      <c r="C31979" s="29"/>
      <c r="D31979"/>
      <c r="E31979" s="44"/>
      <c r="F31979" s="29"/>
      <c r="G31979" s="45"/>
      <c r="L31979"/>
      <c r="M31979" s="46"/>
    </row>
    <row r="31980" spans="1:13" x14ac:dyDescent="0.3">
      <c r="A31980"/>
      <c r="B31980"/>
      <c r="C31980" s="29"/>
      <c r="D31980"/>
      <c r="E31980" s="44"/>
      <c r="F31980" s="29"/>
      <c r="G31980" s="45"/>
      <c r="L31980"/>
      <c r="M31980" s="46"/>
    </row>
    <row r="31981" spans="1:13" x14ac:dyDescent="0.3">
      <c r="A31981"/>
      <c r="B31981"/>
      <c r="C31981" s="29"/>
      <c r="D31981"/>
      <c r="E31981" s="44"/>
      <c r="F31981" s="29"/>
      <c r="G31981" s="45"/>
      <c r="L31981"/>
      <c r="M31981" s="46"/>
    </row>
    <row r="31982" spans="1:13" x14ac:dyDescent="0.3">
      <c r="A31982"/>
      <c r="B31982"/>
      <c r="C31982" s="29"/>
      <c r="D31982"/>
      <c r="E31982" s="44"/>
      <c r="F31982" s="29"/>
      <c r="G31982" s="45"/>
      <c r="L31982"/>
      <c r="M31982" s="46"/>
    </row>
    <row r="31983" spans="1:13" x14ac:dyDescent="0.3">
      <c r="A31983"/>
      <c r="B31983"/>
      <c r="C31983" s="29"/>
      <c r="D31983"/>
      <c r="E31983" s="44"/>
      <c r="F31983" s="29"/>
      <c r="G31983" s="45"/>
      <c r="L31983"/>
      <c r="M31983" s="46"/>
    </row>
    <row r="31984" spans="1:13" x14ac:dyDescent="0.3">
      <c r="A31984"/>
      <c r="B31984"/>
      <c r="C31984" s="29"/>
      <c r="D31984"/>
      <c r="E31984" s="44"/>
      <c r="F31984" s="29"/>
      <c r="G31984" s="45"/>
      <c r="L31984"/>
      <c r="M31984" s="46"/>
    </row>
    <row r="31985" spans="1:13" x14ac:dyDescent="0.3">
      <c r="A31985"/>
      <c r="B31985"/>
      <c r="C31985" s="29"/>
      <c r="D31985"/>
      <c r="E31985" s="44"/>
      <c r="F31985" s="29"/>
      <c r="G31985" s="45"/>
      <c r="L31985"/>
      <c r="M31985" s="46"/>
    </row>
    <row r="31986" spans="1:13" x14ac:dyDescent="0.3">
      <c r="A31986"/>
      <c r="B31986"/>
      <c r="C31986" s="29"/>
      <c r="D31986"/>
      <c r="E31986" s="44"/>
      <c r="F31986" s="29"/>
      <c r="G31986" s="45"/>
      <c r="L31986"/>
      <c r="M31986" s="46"/>
    </row>
    <row r="31987" spans="1:13" x14ac:dyDescent="0.3">
      <c r="A31987"/>
      <c r="B31987"/>
      <c r="C31987" s="29"/>
      <c r="D31987"/>
      <c r="E31987" s="44"/>
      <c r="F31987" s="29"/>
      <c r="G31987" s="45"/>
      <c r="L31987"/>
      <c r="M31987" s="46"/>
    </row>
    <row r="31988" spans="1:13" x14ac:dyDescent="0.3">
      <c r="A31988"/>
      <c r="B31988"/>
      <c r="C31988" s="29"/>
      <c r="D31988"/>
      <c r="E31988" s="44"/>
      <c r="F31988" s="29"/>
      <c r="G31988" s="45"/>
      <c r="L31988"/>
      <c r="M31988" s="46"/>
    </row>
    <row r="31989" spans="1:13" x14ac:dyDescent="0.3">
      <c r="A31989"/>
      <c r="B31989"/>
      <c r="C31989" s="29"/>
      <c r="D31989"/>
      <c r="E31989" s="44"/>
      <c r="F31989" s="29"/>
      <c r="G31989" s="45"/>
      <c r="L31989"/>
      <c r="M31989" s="46"/>
    </row>
    <row r="31990" spans="1:13" x14ac:dyDescent="0.3">
      <c r="A31990"/>
      <c r="B31990"/>
      <c r="C31990" s="29"/>
      <c r="D31990"/>
      <c r="E31990" s="44"/>
      <c r="F31990" s="29"/>
      <c r="G31990" s="45"/>
      <c r="L31990"/>
      <c r="M31990" s="46"/>
    </row>
    <row r="31991" spans="1:13" x14ac:dyDescent="0.3">
      <c r="A31991"/>
      <c r="B31991"/>
      <c r="C31991" s="29"/>
      <c r="D31991"/>
      <c r="E31991" s="44"/>
      <c r="F31991" s="29"/>
      <c r="G31991" s="45"/>
      <c r="L31991"/>
      <c r="M31991" s="46"/>
    </row>
    <row r="31992" spans="1:13" x14ac:dyDescent="0.3">
      <c r="A31992"/>
      <c r="B31992"/>
      <c r="C31992" s="29"/>
      <c r="D31992"/>
      <c r="E31992" s="44"/>
      <c r="F31992" s="29"/>
      <c r="G31992" s="45"/>
      <c r="L31992"/>
      <c r="M31992" s="46"/>
    </row>
    <row r="31993" spans="1:13" x14ac:dyDescent="0.3">
      <c r="A31993"/>
      <c r="B31993"/>
      <c r="C31993" s="29"/>
      <c r="D31993"/>
      <c r="E31993" s="44"/>
      <c r="F31993" s="29"/>
      <c r="G31993" s="45"/>
      <c r="L31993"/>
      <c r="M31993" s="46"/>
    </row>
    <row r="31994" spans="1:13" x14ac:dyDescent="0.3">
      <c r="A31994"/>
      <c r="B31994"/>
      <c r="C31994" s="29"/>
      <c r="D31994"/>
      <c r="E31994" s="44"/>
      <c r="F31994" s="29"/>
      <c r="G31994" s="45"/>
      <c r="L31994"/>
      <c r="M31994" s="46"/>
    </row>
    <row r="31995" spans="1:13" x14ac:dyDescent="0.3">
      <c r="A31995"/>
      <c r="B31995"/>
      <c r="C31995" s="29"/>
      <c r="D31995"/>
      <c r="E31995" s="44"/>
      <c r="F31995" s="29"/>
      <c r="G31995" s="45"/>
      <c r="L31995"/>
      <c r="M31995" s="46"/>
    </row>
    <row r="31996" spans="1:13" x14ac:dyDescent="0.3">
      <c r="A31996"/>
      <c r="B31996"/>
      <c r="C31996" s="29"/>
      <c r="D31996"/>
      <c r="E31996" s="44"/>
      <c r="F31996" s="29"/>
      <c r="G31996" s="45"/>
      <c r="L31996"/>
      <c r="M31996" s="46"/>
    </row>
    <row r="31997" spans="1:13" x14ac:dyDescent="0.3">
      <c r="A31997"/>
      <c r="B31997"/>
      <c r="C31997" s="29"/>
      <c r="D31997"/>
      <c r="E31997" s="44"/>
      <c r="F31997" s="29"/>
      <c r="G31997" s="45"/>
      <c r="L31997"/>
      <c r="M31997" s="46"/>
    </row>
    <row r="31998" spans="1:13" x14ac:dyDescent="0.3">
      <c r="A31998"/>
      <c r="B31998"/>
      <c r="C31998" s="29"/>
      <c r="D31998"/>
      <c r="E31998" s="44"/>
      <c r="F31998" s="29"/>
      <c r="G31998" s="45"/>
      <c r="L31998"/>
      <c r="M31998" s="46"/>
    </row>
    <row r="31999" spans="1:13" x14ac:dyDescent="0.3">
      <c r="A31999"/>
      <c r="B31999"/>
      <c r="C31999" s="29"/>
      <c r="D31999"/>
      <c r="E31999" s="44"/>
      <c r="F31999" s="29"/>
      <c r="G31999" s="45"/>
      <c r="L31999"/>
      <c r="M31999" s="46"/>
    </row>
    <row r="32000" spans="1:13" x14ac:dyDescent="0.3">
      <c r="A32000"/>
      <c r="B32000"/>
      <c r="C32000" s="29"/>
      <c r="D32000"/>
      <c r="E32000" s="44"/>
      <c r="F32000" s="29"/>
      <c r="G32000" s="45"/>
      <c r="L32000"/>
      <c r="M32000" s="46"/>
    </row>
    <row r="32001" spans="1:13" x14ac:dyDescent="0.3">
      <c r="A32001"/>
      <c r="B32001"/>
      <c r="C32001" s="29"/>
      <c r="D32001"/>
      <c r="E32001" s="44"/>
      <c r="F32001" s="29"/>
      <c r="G32001" s="45"/>
      <c r="L32001"/>
      <c r="M32001" s="46"/>
    </row>
    <row r="32002" spans="1:13" x14ac:dyDescent="0.3">
      <c r="A32002"/>
      <c r="B32002"/>
      <c r="C32002" s="29"/>
      <c r="D32002"/>
      <c r="E32002" s="44"/>
      <c r="F32002" s="29"/>
      <c r="G32002" s="45"/>
      <c r="L32002"/>
      <c r="M32002" s="46"/>
    </row>
    <row r="32003" spans="1:13" x14ac:dyDescent="0.3">
      <c r="A32003"/>
      <c r="B32003"/>
      <c r="C32003" s="29"/>
      <c r="D32003"/>
      <c r="E32003" s="44"/>
      <c r="F32003" s="29"/>
      <c r="G32003" s="45"/>
      <c r="L32003"/>
      <c r="M32003" s="46"/>
    </row>
    <row r="32004" spans="1:13" x14ac:dyDescent="0.3">
      <c r="A32004"/>
      <c r="B32004"/>
      <c r="C32004" s="29"/>
      <c r="D32004"/>
      <c r="E32004" s="44"/>
      <c r="F32004" s="29"/>
      <c r="G32004" s="45"/>
      <c r="L32004"/>
      <c r="M32004" s="46"/>
    </row>
    <row r="32005" spans="1:13" x14ac:dyDescent="0.3">
      <c r="A32005"/>
      <c r="B32005"/>
      <c r="C32005" s="29"/>
      <c r="D32005"/>
      <c r="E32005" s="44"/>
      <c r="F32005" s="29"/>
      <c r="G32005" s="45"/>
      <c r="L32005"/>
      <c r="M32005" s="46"/>
    </row>
    <row r="32006" spans="1:13" x14ac:dyDescent="0.3">
      <c r="A32006"/>
      <c r="B32006"/>
      <c r="C32006" s="29"/>
      <c r="D32006"/>
      <c r="E32006" s="44"/>
      <c r="F32006" s="29"/>
      <c r="G32006" s="45"/>
      <c r="L32006"/>
      <c r="M32006" s="46"/>
    </row>
    <row r="32007" spans="1:13" x14ac:dyDescent="0.3">
      <c r="A32007"/>
      <c r="B32007"/>
      <c r="C32007" s="29"/>
      <c r="D32007"/>
      <c r="E32007" s="44"/>
      <c r="F32007" s="29"/>
      <c r="G32007" s="45"/>
      <c r="L32007"/>
      <c r="M32007" s="46"/>
    </row>
    <row r="32008" spans="1:13" x14ac:dyDescent="0.3">
      <c r="A32008"/>
      <c r="B32008"/>
      <c r="C32008" s="29"/>
      <c r="D32008"/>
      <c r="E32008" s="44"/>
      <c r="F32008" s="29"/>
      <c r="G32008" s="45"/>
      <c r="L32008"/>
      <c r="M32008" s="46"/>
    </row>
    <row r="32009" spans="1:13" x14ac:dyDescent="0.3">
      <c r="A32009"/>
      <c r="B32009"/>
      <c r="C32009" s="29"/>
      <c r="D32009"/>
      <c r="E32009" s="44"/>
      <c r="F32009" s="29"/>
      <c r="G32009" s="45"/>
      <c r="L32009"/>
      <c r="M32009" s="46"/>
    </row>
    <row r="32010" spans="1:13" x14ac:dyDescent="0.3">
      <c r="A32010"/>
      <c r="B32010"/>
      <c r="C32010" s="29"/>
      <c r="D32010"/>
      <c r="E32010" s="44"/>
      <c r="F32010" s="29"/>
      <c r="G32010" s="45"/>
      <c r="L32010"/>
      <c r="M32010" s="46"/>
    </row>
    <row r="32011" spans="1:13" x14ac:dyDescent="0.3">
      <c r="A32011"/>
      <c r="B32011"/>
      <c r="C32011" s="29"/>
      <c r="D32011"/>
      <c r="E32011" s="44"/>
      <c r="F32011" s="29"/>
      <c r="G32011" s="45"/>
      <c r="L32011"/>
      <c r="M32011" s="46"/>
    </row>
    <row r="32012" spans="1:13" x14ac:dyDescent="0.3">
      <c r="A32012"/>
      <c r="B32012"/>
      <c r="C32012" s="29"/>
      <c r="D32012"/>
      <c r="E32012" s="44"/>
      <c r="F32012" s="29"/>
      <c r="G32012" s="45"/>
      <c r="L32012"/>
      <c r="M32012" s="46"/>
    </row>
    <row r="32013" spans="1:13" x14ac:dyDescent="0.3">
      <c r="A32013"/>
      <c r="B32013"/>
      <c r="C32013" s="29"/>
      <c r="D32013"/>
      <c r="E32013" s="44"/>
      <c r="F32013" s="29"/>
      <c r="G32013" s="45"/>
      <c r="L32013"/>
      <c r="M32013" s="46"/>
    </row>
    <row r="32014" spans="1:13" x14ac:dyDescent="0.3">
      <c r="A32014"/>
      <c r="B32014"/>
      <c r="C32014" s="29"/>
      <c r="D32014"/>
      <c r="E32014" s="44"/>
      <c r="F32014" s="29"/>
      <c r="G32014" s="45"/>
      <c r="L32014"/>
      <c r="M32014" s="46"/>
    </row>
    <row r="32015" spans="1:13" x14ac:dyDescent="0.3">
      <c r="A32015"/>
      <c r="B32015"/>
      <c r="C32015" s="29"/>
      <c r="D32015"/>
      <c r="E32015" s="44"/>
      <c r="F32015" s="29"/>
      <c r="G32015" s="45"/>
      <c r="L32015"/>
      <c r="M32015" s="46"/>
    </row>
    <row r="32016" spans="1:13" x14ac:dyDescent="0.3">
      <c r="A32016"/>
      <c r="B32016"/>
      <c r="C32016" s="29"/>
      <c r="D32016"/>
      <c r="E32016" s="44"/>
      <c r="F32016" s="29"/>
      <c r="G32016" s="45"/>
      <c r="L32016"/>
      <c r="M32016" s="46"/>
    </row>
    <row r="32017" spans="1:13" x14ac:dyDescent="0.3">
      <c r="A32017"/>
      <c r="B32017"/>
      <c r="C32017" s="29"/>
      <c r="D32017"/>
      <c r="E32017" s="44"/>
      <c r="F32017" s="29"/>
      <c r="G32017" s="45"/>
      <c r="L32017"/>
      <c r="M32017" s="46"/>
    </row>
    <row r="32018" spans="1:13" x14ac:dyDescent="0.3">
      <c r="A32018"/>
      <c r="B32018"/>
      <c r="C32018" s="29"/>
      <c r="D32018"/>
      <c r="E32018" s="44"/>
      <c r="F32018" s="29"/>
      <c r="G32018" s="45"/>
      <c r="L32018"/>
      <c r="M32018" s="46"/>
    </row>
    <row r="32019" spans="1:13" x14ac:dyDescent="0.3">
      <c r="A32019"/>
      <c r="B32019"/>
      <c r="C32019" s="29"/>
      <c r="D32019"/>
      <c r="E32019" s="44"/>
      <c r="F32019" s="29"/>
      <c r="G32019" s="45"/>
      <c r="L32019"/>
      <c r="M32019" s="46"/>
    </row>
    <row r="32020" spans="1:13" x14ac:dyDescent="0.3">
      <c r="A32020"/>
      <c r="B32020"/>
      <c r="C32020" s="29"/>
      <c r="D32020"/>
      <c r="E32020" s="44"/>
      <c r="F32020" s="29"/>
      <c r="G32020" s="45"/>
      <c r="L32020"/>
      <c r="M32020" s="46"/>
    </row>
    <row r="32021" spans="1:13" x14ac:dyDescent="0.3">
      <c r="A32021"/>
      <c r="B32021"/>
      <c r="C32021" s="29"/>
      <c r="D32021"/>
      <c r="E32021" s="44"/>
      <c r="F32021" s="29"/>
      <c r="G32021" s="45"/>
      <c r="L32021"/>
      <c r="M32021" s="46"/>
    </row>
    <row r="32022" spans="1:13" x14ac:dyDescent="0.3">
      <c r="A32022"/>
      <c r="B32022"/>
      <c r="C32022" s="29"/>
      <c r="D32022"/>
      <c r="E32022" s="44"/>
      <c r="F32022" s="29"/>
      <c r="G32022" s="45"/>
      <c r="L32022"/>
      <c r="M32022" s="46"/>
    </row>
    <row r="32023" spans="1:13" x14ac:dyDescent="0.3">
      <c r="A32023"/>
      <c r="B32023"/>
      <c r="C32023" s="29"/>
      <c r="D32023"/>
      <c r="E32023" s="44"/>
      <c r="F32023" s="29"/>
      <c r="G32023" s="45"/>
      <c r="L32023"/>
      <c r="M32023" s="46"/>
    </row>
    <row r="32024" spans="1:13" x14ac:dyDescent="0.3">
      <c r="A32024"/>
      <c r="B32024"/>
      <c r="C32024" s="29"/>
      <c r="D32024"/>
      <c r="E32024" s="44"/>
      <c r="F32024" s="29"/>
      <c r="G32024" s="45"/>
      <c r="L32024"/>
      <c r="M32024" s="46"/>
    </row>
    <row r="32025" spans="1:13" x14ac:dyDescent="0.3">
      <c r="A32025"/>
      <c r="B32025"/>
      <c r="C32025" s="29"/>
      <c r="D32025"/>
      <c r="E32025" s="44"/>
      <c r="F32025" s="29"/>
      <c r="G32025" s="45"/>
      <c r="L32025"/>
      <c r="M32025" s="46"/>
    </row>
    <row r="32026" spans="1:13" x14ac:dyDescent="0.3">
      <c r="A32026"/>
      <c r="B32026"/>
      <c r="C32026" s="29"/>
      <c r="D32026"/>
      <c r="E32026" s="44"/>
      <c r="F32026" s="29"/>
      <c r="G32026" s="45"/>
      <c r="L32026"/>
      <c r="M32026" s="46"/>
    </row>
    <row r="32027" spans="1:13" x14ac:dyDescent="0.3">
      <c r="A32027"/>
      <c r="B32027"/>
      <c r="C32027" s="29"/>
      <c r="D32027"/>
      <c r="E32027" s="44"/>
      <c r="F32027" s="29"/>
      <c r="G32027" s="45"/>
      <c r="L32027"/>
      <c r="M32027" s="46"/>
    </row>
    <row r="32028" spans="1:13" x14ac:dyDescent="0.3">
      <c r="A32028"/>
      <c r="B32028"/>
      <c r="C32028" s="29"/>
      <c r="D32028"/>
      <c r="E32028" s="44"/>
      <c r="F32028" s="29"/>
      <c r="G32028" s="45"/>
      <c r="L32028"/>
      <c r="M32028" s="46"/>
    </row>
    <row r="32029" spans="1:13" x14ac:dyDescent="0.3">
      <c r="A32029"/>
      <c r="B32029"/>
      <c r="C32029" s="29"/>
      <c r="D32029"/>
      <c r="E32029" s="44"/>
      <c r="F32029" s="29"/>
      <c r="G32029" s="45"/>
      <c r="L32029"/>
      <c r="M32029" s="46"/>
    </row>
    <row r="32030" spans="1:13" x14ac:dyDescent="0.3">
      <c r="A32030"/>
      <c r="B32030"/>
      <c r="C32030" s="29"/>
      <c r="D32030"/>
      <c r="E32030" s="44"/>
      <c r="F32030" s="29"/>
      <c r="G32030" s="45"/>
      <c r="L32030"/>
      <c r="M32030" s="46"/>
    </row>
    <row r="32031" spans="1:13" x14ac:dyDescent="0.3">
      <c r="A32031"/>
      <c r="B32031"/>
      <c r="C32031" s="29"/>
      <c r="D32031"/>
      <c r="E32031" s="44"/>
      <c r="F32031" s="29"/>
      <c r="G32031" s="45"/>
      <c r="L32031"/>
      <c r="M32031" s="46"/>
    </row>
    <row r="32032" spans="1:13" x14ac:dyDescent="0.3">
      <c r="A32032"/>
      <c r="B32032"/>
      <c r="C32032" s="29"/>
      <c r="D32032"/>
      <c r="E32032" s="44"/>
      <c r="F32032" s="29"/>
      <c r="G32032" s="45"/>
      <c r="L32032"/>
      <c r="M32032" s="46"/>
    </row>
    <row r="32033" spans="1:13" x14ac:dyDescent="0.3">
      <c r="A32033"/>
      <c r="B32033"/>
      <c r="C32033" s="29"/>
      <c r="D32033"/>
      <c r="E32033" s="44"/>
      <c r="F32033" s="29"/>
      <c r="G32033" s="45"/>
      <c r="L32033"/>
      <c r="M32033" s="46"/>
    </row>
    <row r="32034" spans="1:13" x14ac:dyDescent="0.3">
      <c r="A32034"/>
      <c r="B32034"/>
      <c r="C32034" s="29"/>
      <c r="D32034"/>
      <c r="E32034" s="44"/>
      <c r="F32034" s="29"/>
      <c r="G32034" s="45"/>
      <c r="L32034"/>
      <c r="M32034" s="46"/>
    </row>
    <row r="32035" spans="1:13" x14ac:dyDescent="0.3">
      <c r="A32035"/>
      <c r="B32035"/>
      <c r="C32035" s="29"/>
      <c r="D32035"/>
      <c r="E32035" s="44"/>
      <c r="F32035" s="29"/>
      <c r="G32035" s="45"/>
      <c r="L32035"/>
      <c r="M32035" s="46"/>
    </row>
    <row r="32036" spans="1:13" x14ac:dyDescent="0.3">
      <c r="A32036"/>
      <c r="B32036"/>
      <c r="C32036" s="29"/>
      <c r="D32036"/>
      <c r="E32036" s="44"/>
      <c r="F32036" s="29"/>
      <c r="G32036" s="45"/>
      <c r="L32036"/>
      <c r="M32036" s="46"/>
    </row>
    <row r="32037" spans="1:13" x14ac:dyDescent="0.3">
      <c r="A32037"/>
      <c r="B32037"/>
      <c r="C32037" s="29"/>
      <c r="D32037"/>
      <c r="E32037" s="44"/>
      <c r="F32037" s="29"/>
      <c r="G32037" s="45"/>
      <c r="L32037"/>
      <c r="M32037" s="46"/>
    </row>
    <row r="32038" spans="1:13" x14ac:dyDescent="0.3">
      <c r="A32038"/>
      <c r="B32038"/>
      <c r="C32038" s="29"/>
      <c r="D32038"/>
      <c r="E32038" s="44"/>
      <c r="F32038" s="29"/>
      <c r="G32038" s="45"/>
      <c r="L32038"/>
      <c r="M32038" s="46"/>
    </row>
    <row r="32039" spans="1:13" x14ac:dyDescent="0.3">
      <c r="A32039"/>
      <c r="B32039"/>
      <c r="C32039" s="29"/>
      <c r="D32039"/>
      <c r="E32039" s="44"/>
      <c r="F32039" s="29"/>
      <c r="G32039" s="45"/>
      <c r="L32039"/>
      <c r="M32039" s="46"/>
    </row>
    <row r="32040" spans="1:13" x14ac:dyDescent="0.3">
      <c r="A32040"/>
      <c r="B32040"/>
      <c r="C32040" s="29"/>
      <c r="D32040"/>
      <c r="E32040" s="44"/>
      <c r="F32040" s="29"/>
      <c r="G32040" s="45"/>
      <c r="L32040"/>
      <c r="M32040" s="46"/>
    </row>
    <row r="32041" spans="1:13" x14ac:dyDescent="0.3">
      <c r="A32041"/>
      <c r="B32041"/>
      <c r="C32041" s="29"/>
      <c r="D32041"/>
      <c r="E32041" s="44"/>
      <c r="F32041" s="29"/>
      <c r="G32041" s="45"/>
      <c r="L32041"/>
      <c r="M32041" s="46"/>
    </row>
    <row r="32042" spans="1:13" x14ac:dyDescent="0.3">
      <c r="A32042"/>
      <c r="B32042"/>
      <c r="C32042" s="29"/>
      <c r="D32042"/>
      <c r="E32042" s="44"/>
      <c r="F32042" s="29"/>
      <c r="G32042" s="45"/>
      <c r="L32042"/>
      <c r="M32042" s="46"/>
    </row>
    <row r="32043" spans="1:13" x14ac:dyDescent="0.3">
      <c r="A32043"/>
      <c r="B32043"/>
      <c r="C32043" s="29"/>
      <c r="D32043"/>
      <c r="E32043" s="44"/>
      <c r="F32043" s="29"/>
      <c r="G32043" s="45"/>
      <c r="L32043"/>
      <c r="M32043" s="46"/>
    </row>
    <row r="32044" spans="1:13" x14ac:dyDescent="0.3">
      <c r="A32044"/>
      <c r="B32044"/>
      <c r="C32044" s="29"/>
      <c r="D32044"/>
      <c r="E32044" s="44"/>
      <c r="F32044" s="29"/>
      <c r="G32044" s="45"/>
      <c r="L32044"/>
      <c r="M32044" s="46"/>
    </row>
    <row r="32045" spans="1:13" x14ac:dyDescent="0.3">
      <c r="A32045"/>
      <c r="B32045"/>
      <c r="C32045" s="29"/>
      <c r="D32045"/>
      <c r="E32045" s="44"/>
      <c r="F32045" s="29"/>
      <c r="G32045" s="45"/>
      <c r="L32045"/>
      <c r="M32045" s="46"/>
    </row>
    <row r="32046" spans="1:13" x14ac:dyDescent="0.3">
      <c r="A32046"/>
      <c r="B32046"/>
      <c r="C32046" s="29"/>
      <c r="D32046"/>
      <c r="E32046" s="44"/>
      <c r="F32046" s="29"/>
      <c r="G32046" s="45"/>
      <c r="L32046"/>
      <c r="M32046" s="46"/>
    </row>
    <row r="32047" spans="1:13" x14ac:dyDescent="0.3">
      <c r="A32047"/>
      <c r="B32047"/>
      <c r="C32047" s="29"/>
      <c r="D32047"/>
      <c r="E32047" s="44"/>
      <c r="F32047" s="29"/>
      <c r="G32047" s="45"/>
      <c r="L32047"/>
      <c r="M32047" s="46"/>
    </row>
    <row r="32048" spans="1:13" x14ac:dyDescent="0.3">
      <c r="A32048"/>
      <c r="B32048"/>
      <c r="C32048" s="29"/>
      <c r="D32048"/>
      <c r="E32048" s="44"/>
      <c r="F32048" s="29"/>
      <c r="G32048" s="45"/>
      <c r="L32048"/>
      <c r="M32048" s="46"/>
    </row>
    <row r="32049" spans="1:13" x14ac:dyDescent="0.3">
      <c r="A32049"/>
      <c r="B32049"/>
      <c r="C32049" s="29"/>
      <c r="D32049"/>
      <c r="E32049" s="44"/>
      <c r="F32049" s="29"/>
      <c r="G32049" s="45"/>
      <c r="L32049"/>
      <c r="M32049" s="46"/>
    </row>
    <row r="32050" spans="1:13" x14ac:dyDescent="0.3">
      <c r="A32050"/>
      <c r="B32050"/>
      <c r="C32050" s="29"/>
      <c r="D32050"/>
      <c r="E32050" s="44"/>
      <c r="F32050" s="29"/>
      <c r="G32050" s="45"/>
      <c r="L32050"/>
      <c r="M32050" s="46"/>
    </row>
    <row r="32051" spans="1:13" x14ac:dyDescent="0.3">
      <c r="A32051"/>
      <c r="B32051"/>
      <c r="C32051" s="29"/>
      <c r="D32051"/>
      <c r="E32051" s="44"/>
      <c r="F32051" s="29"/>
      <c r="G32051" s="45"/>
      <c r="L32051"/>
      <c r="M32051" s="46"/>
    </row>
    <row r="32052" spans="1:13" x14ac:dyDescent="0.3">
      <c r="A32052"/>
      <c r="B32052"/>
      <c r="C32052" s="29"/>
      <c r="D32052"/>
      <c r="E32052" s="44"/>
      <c r="F32052" s="29"/>
      <c r="G32052" s="45"/>
      <c r="L32052"/>
      <c r="M32052" s="46"/>
    </row>
    <row r="32053" spans="1:13" x14ac:dyDescent="0.3">
      <c r="A32053"/>
      <c r="B32053"/>
      <c r="C32053" s="29"/>
      <c r="D32053"/>
      <c r="E32053" s="44"/>
      <c r="F32053" s="29"/>
      <c r="G32053" s="45"/>
      <c r="L32053"/>
      <c r="M32053" s="46"/>
    </row>
    <row r="32054" spans="1:13" x14ac:dyDescent="0.3">
      <c r="A32054"/>
      <c r="B32054"/>
      <c r="C32054" s="29"/>
      <c r="D32054"/>
      <c r="E32054" s="44"/>
      <c r="F32054" s="29"/>
      <c r="G32054" s="45"/>
      <c r="L32054"/>
      <c r="M32054" s="46"/>
    </row>
    <row r="32055" spans="1:13" x14ac:dyDescent="0.3">
      <c r="A32055"/>
      <c r="B32055"/>
      <c r="C32055" s="29"/>
      <c r="D32055"/>
      <c r="E32055" s="44"/>
      <c r="F32055" s="29"/>
      <c r="G32055" s="45"/>
      <c r="L32055"/>
      <c r="M32055" s="46"/>
    </row>
    <row r="32056" spans="1:13" x14ac:dyDescent="0.3">
      <c r="A32056"/>
      <c r="B32056"/>
      <c r="C32056" s="29"/>
      <c r="D32056"/>
      <c r="E32056" s="44"/>
      <c r="F32056" s="29"/>
      <c r="G32056" s="45"/>
      <c r="L32056"/>
      <c r="M32056" s="46"/>
    </row>
    <row r="32057" spans="1:13" x14ac:dyDescent="0.3">
      <c r="A32057"/>
      <c r="B32057"/>
      <c r="C32057" s="29"/>
      <c r="D32057"/>
      <c r="E32057" s="44"/>
      <c r="F32057" s="29"/>
      <c r="G32057" s="45"/>
      <c r="L32057"/>
      <c r="M32057" s="46"/>
    </row>
    <row r="32058" spans="1:13" x14ac:dyDescent="0.3">
      <c r="A32058"/>
      <c r="B32058"/>
      <c r="C32058" s="29"/>
      <c r="D32058"/>
      <c r="E32058" s="44"/>
      <c r="F32058" s="29"/>
      <c r="G32058" s="45"/>
      <c r="L32058"/>
      <c r="M32058" s="46"/>
    </row>
    <row r="32059" spans="1:13" x14ac:dyDescent="0.3">
      <c r="A32059"/>
      <c r="B32059"/>
      <c r="C32059" s="29"/>
      <c r="D32059"/>
      <c r="E32059" s="44"/>
      <c r="F32059" s="29"/>
      <c r="G32059" s="45"/>
      <c r="L32059"/>
      <c r="M32059" s="46"/>
    </row>
    <row r="32060" spans="1:13" x14ac:dyDescent="0.3">
      <c r="A32060"/>
      <c r="B32060"/>
      <c r="C32060" s="29"/>
      <c r="D32060"/>
      <c r="E32060" s="44"/>
      <c r="F32060" s="29"/>
      <c r="G32060" s="45"/>
      <c r="L32060"/>
      <c r="M32060" s="46"/>
    </row>
    <row r="32061" spans="1:13" x14ac:dyDescent="0.3">
      <c r="A32061"/>
      <c r="B32061"/>
      <c r="C32061" s="29"/>
      <c r="D32061"/>
      <c r="E32061" s="44"/>
      <c r="F32061" s="29"/>
      <c r="G32061" s="45"/>
      <c r="L32061"/>
      <c r="M32061" s="46"/>
    </row>
    <row r="32062" spans="1:13" x14ac:dyDescent="0.3">
      <c r="A32062"/>
      <c r="B32062"/>
      <c r="C32062" s="29"/>
      <c r="D32062"/>
      <c r="E32062" s="44"/>
      <c r="F32062" s="29"/>
      <c r="G32062" s="45"/>
      <c r="L32062"/>
      <c r="M32062" s="46"/>
    </row>
    <row r="32063" spans="1:13" x14ac:dyDescent="0.3">
      <c r="A32063"/>
      <c r="B32063"/>
      <c r="C32063" s="29"/>
      <c r="D32063"/>
      <c r="E32063" s="44"/>
      <c r="F32063" s="29"/>
      <c r="G32063" s="45"/>
      <c r="L32063"/>
      <c r="M32063" s="46"/>
    </row>
    <row r="32064" spans="1:13" x14ac:dyDescent="0.3">
      <c r="A32064"/>
      <c r="B32064"/>
      <c r="C32064" s="29"/>
      <c r="D32064"/>
      <c r="E32064" s="44"/>
      <c r="F32064" s="29"/>
      <c r="G32064" s="45"/>
      <c r="L32064"/>
      <c r="M32064" s="46"/>
    </row>
    <row r="32065" spans="1:13" x14ac:dyDescent="0.3">
      <c r="A32065"/>
      <c r="B32065"/>
      <c r="C32065" s="29"/>
      <c r="D32065"/>
      <c r="E32065" s="44"/>
      <c r="F32065" s="29"/>
      <c r="G32065" s="45"/>
      <c r="L32065"/>
      <c r="M32065" s="46"/>
    </row>
    <row r="32066" spans="1:13" x14ac:dyDescent="0.3">
      <c r="A32066"/>
      <c r="B32066"/>
      <c r="C32066" s="29"/>
      <c r="D32066"/>
      <c r="E32066" s="44"/>
      <c r="F32066" s="29"/>
      <c r="G32066" s="45"/>
      <c r="L32066"/>
      <c r="M32066" s="46"/>
    </row>
    <row r="32067" spans="1:13" x14ac:dyDescent="0.3">
      <c r="A32067"/>
      <c r="B32067"/>
      <c r="C32067" s="29"/>
      <c r="D32067"/>
      <c r="E32067" s="44"/>
      <c r="F32067" s="29"/>
      <c r="G32067" s="45"/>
      <c r="L32067"/>
      <c r="M32067" s="46"/>
    </row>
    <row r="32068" spans="1:13" x14ac:dyDescent="0.3">
      <c r="A32068"/>
      <c r="B32068"/>
      <c r="C32068" s="29"/>
      <c r="D32068"/>
      <c r="E32068" s="44"/>
      <c r="F32068" s="29"/>
      <c r="G32068" s="45"/>
      <c r="L32068"/>
      <c r="M32068" s="46"/>
    </row>
    <row r="32069" spans="1:13" x14ac:dyDescent="0.3">
      <c r="A32069"/>
      <c r="B32069"/>
      <c r="C32069" s="29"/>
      <c r="D32069"/>
      <c r="E32069" s="44"/>
      <c r="F32069" s="29"/>
      <c r="G32069" s="45"/>
      <c r="L32069"/>
      <c r="M32069" s="46"/>
    </row>
    <row r="32070" spans="1:13" x14ac:dyDescent="0.3">
      <c r="A32070"/>
      <c r="B32070"/>
      <c r="C32070" s="29"/>
      <c r="D32070"/>
      <c r="E32070" s="44"/>
      <c r="F32070" s="29"/>
      <c r="G32070" s="45"/>
      <c r="L32070"/>
      <c r="M32070" s="46"/>
    </row>
    <row r="32071" spans="1:13" x14ac:dyDescent="0.3">
      <c r="A32071"/>
      <c r="B32071"/>
      <c r="C32071" s="29"/>
      <c r="D32071"/>
      <c r="E32071" s="44"/>
      <c r="F32071" s="29"/>
      <c r="G32071" s="45"/>
      <c r="L32071"/>
      <c r="M32071" s="46"/>
    </row>
    <row r="32072" spans="1:13" x14ac:dyDescent="0.3">
      <c r="A32072"/>
      <c r="B32072"/>
      <c r="C32072" s="29"/>
      <c r="D32072"/>
      <c r="E32072" s="44"/>
      <c r="F32072" s="29"/>
      <c r="G32072" s="45"/>
      <c r="L32072"/>
      <c r="M32072" s="46"/>
    </row>
    <row r="32073" spans="1:13" x14ac:dyDescent="0.3">
      <c r="A32073"/>
      <c r="B32073"/>
      <c r="C32073" s="29"/>
      <c r="D32073"/>
      <c r="E32073" s="44"/>
      <c r="F32073" s="29"/>
      <c r="G32073" s="45"/>
      <c r="L32073"/>
      <c r="M32073" s="46"/>
    </row>
    <row r="32074" spans="1:13" x14ac:dyDescent="0.3">
      <c r="A32074"/>
      <c r="B32074"/>
      <c r="C32074" s="29"/>
      <c r="D32074"/>
      <c r="E32074" s="44"/>
      <c r="F32074" s="29"/>
      <c r="G32074" s="45"/>
      <c r="L32074"/>
      <c r="M32074" s="46"/>
    </row>
    <row r="32075" spans="1:13" x14ac:dyDescent="0.3">
      <c r="A32075"/>
      <c r="B32075"/>
      <c r="C32075" s="29"/>
      <c r="D32075"/>
      <c r="E32075" s="44"/>
      <c r="F32075" s="29"/>
      <c r="G32075" s="45"/>
      <c r="L32075"/>
      <c r="M32075" s="46"/>
    </row>
    <row r="32076" spans="1:13" x14ac:dyDescent="0.3">
      <c r="A32076"/>
      <c r="B32076"/>
      <c r="C32076" s="29"/>
      <c r="D32076"/>
      <c r="E32076" s="44"/>
      <c r="F32076" s="29"/>
      <c r="G32076" s="45"/>
      <c r="L32076"/>
      <c r="M32076" s="46"/>
    </row>
    <row r="32077" spans="1:13" x14ac:dyDescent="0.3">
      <c r="A32077"/>
      <c r="B32077"/>
      <c r="C32077" s="29"/>
      <c r="D32077"/>
      <c r="E32077" s="44"/>
      <c r="F32077" s="29"/>
      <c r="G32077" s="45"/>
      <c r="L32077"/>
      <c r="M32077" s="46"/>
    </row>
    <row r="32078" spans="1:13" x14ac:dyDescent="0.3">
      <c r="A32078"/>
      <c r="B32078"/>
      <c r="C32078" s="29"/>
      <c r="D32078"/>
      <c r="E32078" s="44"/>
      <c r="F32078" s="29"/>
      <c r="G32078" s="45"/>
      <c r="L32078"/>
      <c r="M32078" s="46"/>
    </row>
    <row r="32079" spans="1:13" x14ac:dyDescent="0.3">
      <c r="A32079"/>
      <c r="B32079"/>
      <c r="C32079" s="29"/>
      <c r="D32079"/>
      <c r="E32079" s="44"/>
      <c r="F32079" s="29"/>
      <c r="G32079" s="45"/>
      <c r="L32079"/>
      <c r="M32079" s="46"/>
    </row>
    <row r="32080" spans="1:13" x14ac:dyDescent="0.3">
      <c r="A32080"/>
      <c r="B32080"/>
      <c r="C32080" s="29"/>
      <c r="D32080"/>
      <c r="E32080" s="44"/>
      <c r="F32080" s="29"/>
      <c r="G32080" s="45"/>
      <c r="L32080"/>
      <c r="M32080" s="46"/>
    </row>
    <row r="32081" spans="1:13" x14ac:dyDescent="0.3">
      <c r="A32081"/>
      <c r="B32081"/>
      <c r="C32081" s="29"/>
      <c r="D32081"/>
      <c r="E32081" s="44"/>
      <c r="F32081" s="29"/>
      <c r="G32081" s="45"/>
      <c r="L32081"/>
      <c r="M32081" s="46"/>
    </row>
    <row r="32082" spans="1:13" x14ac:dyDescent="0.3">
      <c r="A32082"/>
      <c r="B32082"/>
      <c r="C32082" s="29"/>
      <c r="D32082"/>
      <c r="E32082" s="44"/>
      <c r="F32082" s="29"/>
      <c r="G32082" s="45"/>
      <c r="L32082"/>
      <c r="M32082" s="46"/>
    </row>
    <row r="32083" spans="1:13" x14ac:dyDescent="0.3">
      <c r="A32083"/>
      <c r="B32083"/>
      <c r="C32083" s="29"/>
      <c r="D32083"/>
      <c r="E32083" s="44"/>
      <c r="F32083" s="29"/>
      <c r="G32083" s="45"/>
      <c r="L32083"/>
      <c r="M32083" s="46"/>
    </row>
    <row r="32084" spans="1:13" x14ac:dyDescent="0.3">
      <c r="A32084"/>
      <c r="B32084"/>
      <c r="C32084" s="29"/>
      <c r="D32084"/>
      <c r="E32084" s="44"/>
      <c r="F32084" s="29"/>
      <c r="G32084" s="45"/>
      <c r="L32084"/>
      <c r="M32084" s="46"/>
    </row>
    <row r="32085" spans="1:13" x14ac:dyDescent="0.3">
      <c r="A32085"/>
      <c r="B32085"/>
      <c r="C32085" s="29"/>
      <c r="D32085"/>
      <c r="E32085" s="44"/>
      <c r="F32085" s="29"/>
      <c r="G32085" s="45"/>
      <c r="L32085"/>
      <c r="M32085" s="46"/>
    </row>
    <row r="32086" spans="1:13" x14ac:dyDescent="0.3">
      <c r="A32086"/>
      <c r="B32086"/>
      <c r="C32086" s="29"/>
      <c r="D32086"/>
      <c r="E32086" s="44"/>
      <c r="F32086" s="29"/>
      <c r="G32086" s="45"/>
      <c r="L32086"/>
      <c r="M32086" s="46"/>
    </row>
    <row r="32087" spans="1:13" x14ac:dyDescent="0.3">
      <c r="A32087"/>
      <c r="B32087"/>
      <c r="C32087" s="29"/>
      <c r="D32087"/>
      <c r="E32087" s="44"/>
      <c r="F32087" s="29"/>
      <c r="G32087" s="45"/>
      <c r="L32087"/>
      <c r="M32087" s="46"/>
    </row>
    <row r="32088" spans="1:13" x14ac:dyDescent="0.3">
      <c r="A32088"/>
      <c r="B32088"/>
      <c r="C32088" s="29"/>
      <c r="D32088"/>
      <c r="E32088" s="44"/>
      <c r="F32088" s="29"/>
      <c r="G32088" s="45"/>
      <c r="L32088"/>
      <c r="M32088" s="46"/>
    </row>
    <row r="32089" spans="1:13" x14ac:dyDescent="0.3">
      <c r="A32089"/>
      <c r="B32089"/>
      <c r="C32089" s="29"/>
      <c r="D32089"/>
      <c r="E32089" s="44"/>
      <c r="F32089" s="29"/>
      <c r="G32089" s="45"/>
      <c r="L32089"/>
      <c r="M32089" s="46"/>
    </row>
    <row r="32090" spans="1:13" x14ac:dyDescent="0.3">
      <c r="A32090"/>
      <c r="B32090"/>
      <c r="C32090" s="29"/>
      <c r="D32090"/>
      <c r="E32090" s="44"/>
      <c r="F32090" s="29"/>
      <c r="G32090" s="45"/>
      <c r="L32090"/>
      <c r="M32090" s="46"/>
    </row>
    <row r="32091" spans="1:13" x14ac:dyDescent="0.3">
      <c r="A32091"/>
      <c r="B32091"/>
      <c r="C32091" s="29"/>
      <c r="D32091"/>
      <c r="E32091" s="44"/>
      <c r="F32091" s="29"/>
      <c r="G32091" s="45"/>
      <c r="L32091"/>
      <c r="M32091" s="46"/>
    </row>
    <row r="32092" spans="1:13" x14ac:dyDescent="0.3">
      <c r="A32092"/>
      <c r="B32092"/>
      <c r="C32092" s="29"/>
      <c r="D32092"/>
      <c r="E32092" s="44"/>
      <c r="F32092" s="29"/>
      <c r="G32092" s="45"/>
      <c r="L32092"/>
      <c r="M32092" s="46"/>
    </row>
    <row r="32093" spans="1:13" x14ac:dyDescent="0.3">
      <c r="A32093"/>
      <c r="B32093"/>
      <c r="C32093" s="29"/>
      <c r="D32093"/>
      <c r="E32093" s="44"/>
      <c r="F32093" s="29"/>
      <c r="G32093" s="45"/>
      <c r="L32093"/>
      <c r="M32093" s="46"/>
    </row>
    <row r="32094" spans="1:13" x14ac:dyDescent="0.3">
      <c r="A32094"/>
      <c r="B32094"/>
      <c r="C32094" s="29"/>
      <c r="D32094"/>
      <c r="E32094" s="44"/>
      <c r="F32094" s="29"/>
      <c r="G32094" s="45"/>
      <c r="L32094"/>
      <c r="M32094" s="46"/>
    </row>
    <row r="32095" spans="1:13" x14ac:dyDescent="0.3">
      <c r="A32095"/>
      <c r="B32095"/>
      <c r="C32095" s="29"/>
      <c r="D32095"/>
      <c r="E32095" s="44"/>
      <c r="F32095" s="29"/>
      <c r="G32095" s="45"/>
      <c r="L32095"/>
      <c r="M32095" s="46"/>
    </row>
    <row r="32096" spans="1:13" x14ac:dyDescent="0.3">
      <c r="A32096"/>
      <c r="B32096"/>
      <c r="C32096" s="29"/>
      <c r="D32096"/>
      <c r="E32096" s="44"/>
      <c r="F32096" s="29"/>
      <c r="G32096" s="45"/>
      <c r="L32096"/>
      <c r="M32096" s="46"/>
    </row>
    <row r="32097" spans="1:13" x14ac:dyDescent="0.3">
      <c r="A32097"/>
      <c r="B32097"/>
      <c r="C32097" s="29"/>
      <c r="D32097"/>
      <c r="E32097" s="44"/>
      <c r="F32097" s="29"/>
      <c r="G32097" s="45"/>
      <c r="L32097"/>
      <c r="M32097" s="46"/>
    </row>
    <row r="32098" spans="1:13" x14ac:dyDescent="0.3">
      <c r="A32098"/>
      <c r="B32098"/>
      <c r="C32098" s="29"/>
      <c r="D32098"/>
      <c r="E32098" s="44"/>
      <c r="F32098" s="29"/>
      <c r="G32098" s="45"/>
      <c r="L32098"/>
      <c r="M32098" s="46"/>
    </row>
    <row r="32099" spans="1:13" x14ac:dyDescent="0.3">
      <c r="A32099"/>
      <c r="B32099"/>
      <c r="C32099" s="29"/>
      <c r="D32099"/>
      <c r="E32099" s="44"/>
      <c r="F32099" s="29"/>
      <c r="G32099" s="45"/>
      <c r="L32099"/>
      <c r="M32099" s="46"/>
    </row>
    <row r="32100" spans="1:13" x14ac:dyDescent="0.3">
      <c r="A32100"/>
      <c r="B32100"/>
      <c r="C32100" s="29"/>
      <c r="D32100"/>
      <c r="E32100" s="44"/>
      <c r="F32100" s="29"/>
      <c r="G32100" s="45"/>
      <c r="L32100"/>
      <c r="M32100" s="46"/>
    </row>
    <row r="32101" spans="1:13" x14ac:dyDescent="0.3">
      <c r="A32101"/>
      <c r="B32101"/>
      <c r="C32101" s="29"/>
      <c r="D32101"/>
      <c r="E32101" s="44"/>
      <c r="F32101" s="29"/>
      <c r="G32101" s="45"/>
      <c r="L32101"/>
      <c r="M32101" s="46"/>
    </row>
    <row r="32102" spans="1:13" x14ac:dyDescent="0.3">
      <c r="A32102"/>
      <c r="B32102"/>
      <c r="C32102" s="29"/>
      <c r="D32102"/>
      <c r="E32102" s="44"/>
      <c r="F32102" s="29"/>
      <c r="G32102" s="45"/>
      <c r="L32102"/>
      <c r="M32102" s="46"/>
    </row>
    <row r="32103" spans="1:13" x14ac:dyDescent="0.3">
      <c r="A32103"/>
      <c r="B32103"/>
      <c r="C32103" s="29"/>
      <c r="D32103"/>
      <c r="E32103" s="44"/>
      <c r="F32103" s="29"/>
      <c r="G32103" s="45"/>
      <c r="L32103"/>
      <c r="M32103" s="46"/>
    </row>
    <row r="32104" spans="1:13" x14ac:dyDescent="0.3">
      <c r="A32104"/>
      <c r="B32104"/>
      <c r="C32104" s="29"/>
      <c r="D32104"/>
      <c r="E32104" s="44"/>
      <c r="F32104" s="29"/>
      <c r="G32104" s="45"/>
      <c r="L32104"/>
      <c r="M32104" s="46"/>
    </row>
    <row r="32105" spans="1:13" x14ac:dyDescent="0.3">
      <c r="A32105"/>
      <c r="B32105"/>
      <c r="C32105" s="29"/>
      <c r="D32105"/>
      <c r="E32105" s="44"/>
      <c r="F32105" s="29"/>
      <c r="G32105" s="45"/>
      <c r="L32105"/>
      <c r="M32105" s="46"/>
    </row>
    <row r="32106" spans="1:13" x14ac:dyDescent="0.3">
      <c r="A32106"/>
      <c r="B32106"/>
      <c r="C32106" s="29"/>
      <c r="D32106"/>
      <c r="E32106" s="44"/>
      <c r="F32106" s="29"/>
      <c r="G32106" s="45"/>
      <c r="L32106"/>
      <c r="M32106" s="46"/>
    </row>
    <row r="32107" spans="1:13" x14ac:dyDescent="0.3">
      <c r="A32107"/>
      <c r="B32107"/>
      <c r="C32107" s="29"/>
      <c r="D32107"/>
      <c r="E32107" s="44"/>
      <c r="F32107" s="29"/>
      <c r="G32107" s="45"/>
      <c r="L32107"/>
      <c r="M32107" s="46"/>
    </row>
    <row r="32108" spans="1:13" x14ac:dyDescent="0.3">
      <c r="A32108"/>
      <c r="B32108"/>
      <c r="C32108" s="29"/>
      <c r="D32108"/>
      <c r="E32108" s="44"/>
      <c r="F32108" s="29"/>
      <c r="G32108" s="45"/>
      <c r="L32108"/>
      <c r="M32108" s="46"/>
    </row>
    <row r="32109" spans="1:13" x14ac:dyDescent="0.3">
      <c r="A32109"/>
      <c r="B32109"/>
      <c r="C32109" s="29"/>
      <c r="D32109"/>
      <c r="E32109" s="44"/>
      <c r="F32109" s="29"/>
      <c r="G32109" s="45"/>
      <c r="L32109"/>
      <c r="M32109" s="46"/>
    </row>
    <row r="32110" spans="1:13" x14ac:dyDescent="0.3">
      <c r="A32110"/>
      <c r="B32110"/>
      <c r="C32110" s="29"/>
      <c r="D32110"/>
      <c r="E32110" s="44"/>
      <c r="F32110" s="29"/>
      <c r="G32110" s="45"/>
      <c r="L32110"/>
      <c r="M32110" s="46"/>
    </row>
    <row r="32111" spans="1:13" x14ac:dyDescent="0.3">
      <c r="A32111"/>
      <c r="B32111"/>
      <c r="C32111" s="29"/>
      <c r="D32111"/>
      <c r="E32111" s="44"/>
      <c r="F32111" s="29"/>
      <c r="G32111" s="45"/>
      <c r="L32111"/>
      <c r="M32111" s="46"/>
    </row>
    <row r="32112" spans="1:13" x14ac:dyDescent="0.3">
      <c r="A32112"/>
      <c r="B32112"/>
      <c r="C32112" s="29"/>
      <c r="D32112"/>
      <c r="E32112" s="44"/>
      <c r="F32112" s="29"/>
      <c r="G32112" s="45"/>
      <c r="L32112"/>
      <c r="M32112" s="46"/>
    </row>
    <row r="32113" spans="1:13" x14ac:dyDescent="0.3">
      <c r="A32113"/>
      <c r="B32113"/>
      <c r="C32113" s="29"/>
      <c r="D32113"/>
      <c r="E32113" s="44"/>
      <c r="F32113" s="29"/>
      <c r="G32113" s="45"/>
      <c r="L32113"/>
      <c r="M32113" s="46"/>
    </row>
    <row r="32114" spans="1:13" x14ac:dyDescent="0.3">
      <c r="A32114"/>
      <c r="B32114"/>
      <c r="C32114" s="29"/>
      <c r="D32114"/>
      <c r="E32114" s="44"/>
      <c r="F32114" s="29"/>
      <c r="G32114" s="45"/>
      <c r="L32114"/>
      <c r="M32114" s="46"/>
    </row>
    <row r="32115" spans="1:13" x14ac:dyDescent="0.3">
      <c r="A32115"/>
      <c r="B32115"/>
      <c r="C32115" s="29"/>
      <c r="D32115"/>
      <c r="E32115" s="44"/>
      <c r="F32115" s="29"/>
      <c r="G32115" s="45"/>
      <c r="L32115"/>
      <c r="M32115" s="46"/>
    </row>
    <row r="32116" spans="1:13" x14ac:dyDescent="0.3">
      <c r="A32116"/>
      <c r="B32116"/>
      <c r="C32116" s="29"/>
      <c r="D32116"/>
      <c r="E32116" s="44"/>
      <c r="F32116" s="29"/>
      <c r="G32116" s="45"/>
      <c r="L32116"/>
      <c r="M32116" s="46"/>
    </row>
    <row r="32117" spans="1:13" x14ac:dyDescent="0.3">
      <c r="A32117"/>
      <c r="B32117"/>
      <c r="C32117" s="29"/>
      <c r="D32117"/>
      <c r="E32117" s="44"/>
      <c r="F32117" s="29"/>
      <c r="G32117" s="45"/>
      <c r="L32117"/>
      <c r="M32117" s="46"/>
    </row>
    <row r="32118" spans="1:13" x14ac:dyDescent="0.3">
      <c r="A32118"/>
      <c r="B32118"/>
      <c r="C32118" s="29"/>
      <c r="D32118"/>
      <c r="E32118" s="44"/>
      <c r="F32118" s="29"/>
      <c r="G32118" s="45"/>
      <c r="L32118"/>
      <c r="M32118" s="46"/>
    </row>
    <row r="32119" spans="1:13" x14ac:dyDescent="0.3">
      <c r="A32119"/>
      <c r="B32119"/>
      <c r="C32119" s="29"/>
      <c r="D32119"/>
      <c r="E32119" s="44"/>
      <c r="F32119" s="29"/>
      <c r="G32119" s="45"/>
      <c r="L32119"/>
      <c r="M32119" s="46"/>
    </row>
    <row r="32120" spans="1:13" x14ac:dyDescent="0.3">
      <c r="A32120"/>
      <c r="B32120"/>
      <c r="C32120" s="29"/>
      <c r="D32120"/>
      <c r="E32120" s="44"/>
      <c r="F32120" s="29"/>
      <c r="G32120" s="45"/>
      <c r="L32120"/>
      <c r="M32120" s="46"/>
    </row>
    <row r="32121" spans="1:13" x14ac:dyDescent="0.3">
      <c r="A32121"/>
      <c r="B32121"/>
      <c r="C32121" s="29"/>
      <c r="D32121"/>
      <c r="E32121" s="44"/>
      <c r="F32121" s="29"/>
      <c r="G32121" s="45"/>
      <c r="L32121"/>
      <c r="M32121" s="46"/>
    </row>
    <row r="32122" spans="1:13" x14ac:dyDescent="0.3">
      <c r="A32122"/>
      <c r="B32122"/>
      <c r="C32122" s="29"/>
      <c r="D32122"/>
      <c r="E32122" s="44"/>
      <c r="F32122" s="29"/>
      <c r="G32122" s="45"/>
      <c r="L32122"/>
      <c r="M32122" s="46"/>
    </row>
    <row r="32123" spans="1:13" x14ac:dyDescent="0.3">
      <c r="A32123"/>
      <c r="B32123"/>
      <c r="C32123" s="29"/>
      <c r="D32123"/>
      <c r="E32123" s="44"/>
      <c r="F32123" s="29"/>
      <c r="G32123" s="45"/>
      <c r="L32123"/>
      <c r="M32123" s="46"/>
    </row>
    <row r="32124" spans="1:13" x14ac:dyDescent="0.3">
      <c r="A32124"/>
      <c r="B32124"/>
      <c r="C32124" s="29"/>
      <c r="D32124"/>
      <c r="E32124" s="44"/>
      <c r="F32124" s="29"/>
      <c r="G32124" s="45"/>
      <c r="L32124"/>
      <c r="M32124" s="46"/>
    </row>
    <row r="32125" spans="1:13" x14ac:dyDescent="0.3">
      <c r="A32125"/>
      <c r="B32125"/>
      <c r="C32125" s="29"/>
      <c r="D32125"/>
      <c r="E32125" s="44"/>
      <c r="F32125" s="29"/>
      <c r="G32125" s="45"/>
      <c r="L32125"/>
      <c r="M32125" s="46"/>
    </row>
    <row r="32126" spans="1:13" x14ac:dyDescent="0.3">
      <c r="A32126"/>
      <c r="B32126"/>
      <c r="C32126" s="29"/>
      <c r="D32126"/>
      <c r="E32126" s="44"/>
      <c r="F32126" s="29"/>
      <c r="G32126" s="45"/>
      <c r="L32126"/>
      <c r="M32126" s="46"/>
    </row>
    <row r="32127" spans="1:13" x14ac:dyDescent="0.3">
      <c r="A32127"/>
      <c r="B32127"/>
      <c r="C32127" s="29"/>
      <c r="D32127"/>
      <c r="E32127" s="44"/>
      <c r="F32127" s="29"/>
      <c r="G32127" s="45"/>
      <c r="L32127"/>
      <c r="M32127" s="46"/>
    </row>
    <row r="32128" spans="1:13" x14ac:dyDescent="0.3">
      <c r="A32128"/>
      <c r="B32128"/>
      <c r="C32128" s="29"/>
      <c r="D32128"/>
      <c r="E32128" s="44"/>
      <c r="F32128" s="29"/>
      <c r="G32128" s="45"/>
      <c r="L32128"/>
      <c r="M32128" s="46"/>
    </row>
    <row r="32129" spans="1:13" x14ac:dyDescent="0.3">
      <c r="A32129"/>
      <c r="B32129"/>
      <c r="C32129" s="29"/>
      <c r="D32129"/>
      <c r="E32129" s="44"/>
      <c r="F32129" s="29"/>
      <c r="G32129" s="45"/>
      <c r="L32129"/>
      <c r="M32129" s="46"/>
    </row>
    <row r="32130" spans="1:13" x14ac:dyDescent="0.3">
      <c r="A32130"/>
      <c r="B32130"/>
      <c r="C32130" s="29"/>
      <c r="D32130"/>
      <c r="E32130" s="44"/>
      <c r="F32130" s="29"/>
      <c r="G32130" s="45"/>
      <c r="L32130"/>
      <c r="M32130" s="46"/>
    </row>
    <row r="32131" spans="1:13" x14ac:dyDescent="0.3">
      <c r="A32131"/>
      <c r="B32131"/>
      <c r="C32131" s="29"/>
      <c r="D32131"/>
      <c r="E32131" s="44"/>
      <c r="F32131" s="29"/>
      <c r="G32131" s="45"/>
      <c r="L32131"/>
      <c r="M32131" s="46"/>
    </row>
    <row r="32132" spans="1:13" x14ac:dyDescent="0.3">
      <c r="A32132"/>
      <c r="B32132"/>
      <c r="C32132" s="29"/>
      <c r="D32132"/>
      <c r="E32132" s="44"/>
      <c r="F32132" s="29"/>
      <c r="G32132" s="45"/>
      <c r="L32132"/>
      <c r="M32132" s="46"/>
    </row>
    <row r="32133" spans="1:13" x14ac:dyDescent="0.3">
      <c r="A32133"/>
      <c r="B32133"/>
      <c r="C32133" s="29"/>
      <c r="D32133"/>
      <c r="E32133" s="44"/>
      <c r="F32133" s="29"/>
      <c r="G32133" s="45"/>
      <c r="L32133"/>
      <c r="M32133" s="46"/>
    </row>
    <row r="32134" spans="1:13" x14ac:dyDescent="0.3">
      <c r="A32134"/>
      <c r="B32134"/>
      <c r="C32134" s="29"/>
      <c r="D32134"/>
      <c r="E32134" s="44"/>
      <c r="F32134" s="29"/>
      <c r="G32134" s="45"/>
      <c r="L32134"/>
      <c r="M32134" s="46"/>
    </row>
    <row r="32135" spans="1:13" x14ac:dyDescent="0.3">
      <c r="A32135"/>
      <c r="B32135"/>
      <c r="C32135" s="29"/>
      <c r="D32135"/>
      <c r="E32135" s="44"/>
      <c r="F32135" s="29"/>
      <c r="G32135" s="45"/>
      <c r="L32135"/>
      <c r="M32135" s="46"/>
    </row>
    <row r="32136" spans="1:13" x14ac:dyDescent="0.3">
      <c r="A32136"/>
      <c r="B32136"/>
      <c r="C32136" s="29"/>
      <c r="D32136"/>
      <c r="E32136" s="44"/>
      <c r="F32136" s="29"/>
      <c r="G32136" s="45"/>
      <c r="L32136"/>
      <c r="M32136" s="46"/>
    </row>
    <row r="32137" spans="1:13" x14ac:dyDescent="0.3">
      <c r="A32137"/>
      <c r="B32137"/>
      <c r="C32137" s="29"/>
      <c r="D32137"/>
      <c r="E32137" s="44"/>
      <c r="F32137" s="29"/>
      <c r="G32137" s="45"/>
      <c r="L32137"/>
      <c r="M32137" s="46"/>
    </row>
    <row r="32138" spans="1:13" x14ac:dyDescent="0.3">
      <c r="A32138"/>
      <c r="B32138"/>
      <c r="C32138" s="29"/>
      <c r="D32138"/>
      <c r="E32138" s="44"/>
      <c r="F32138" s="29"/>
      <c r="G32138" s="45"/>
      <c r="L32138"/>
      <c r="M32138" s="46"/>
    </row>
    <row r="32139" spans="1:13" x14ac:dyDescent="0.3">
      <c r="A32139"/>
      <c r="B32139"/>
      <c r="C32139" s="29"/>
      <c r="D32139"/>
      <c r="E32139" s="44"/>
      <c r="F32139" s="29"/>
      <c r="G32139" s="45"/>
      <c r="L32139"/>
      <c r="M32139" s="46"/>
    </row>
    <row r="32140" spans="1:13" x14ac:dyDescent="0.3">
      <c r="A32140"/>
      <c r="B32140"/>
      <c r="C32140" s="29"/>
      <c r="D32140"/>
      <c r="E32140" s="44"/>
      <c r="F32140" s="29"/>
      <c r="G32140" s="45"/>
      <c r="L32140"/>
      <c r="M32140" s="46"/>
    </row>
    <row r="32141" spans="1:13" x14ac:dyDescent="0.3">
      <c r="A32141"/>
      <c r="B32141"/>
      <c r="C32141" s="29"/>
      <c r="D32141"/>
      <c r="E32141" s="44"/>
      <c r="F32141" s="29"/>
      <c r="G32141" s="45"/>
      <c r="L32141"/>
      <c r="M32141" s="46"/>
    </row>
    <row r="32142" spans="1:13" x14ac:dyDescent="0.3">
      <c r="A32142"/>
      <c r="B32142"/>
      <c r="C32142" s="29"/>
      <c r="D32142"/>
      <c r="E32142" s="44"/>
      <c r="F32142" s="29"/>
      <c r="G32142" s="45"/>
      <c r="L32142"/>
      <c r="M32142" s="46"/>
    </row>
    <row r="32143" spans="1:13" x14ac:dyDescent="0.3">
      <c r="A32143"/>
      <c r="B32143"/>
      <c r="C32143" s="29"/>
      <c r="D32143"/>
      <c r="E32143" s="44"/>
      <c r="F32143" s="29"/>
      <c r="G32143" s="45"/>
      <c r="L32143"/>
      <c r="M32143" s="46"/>
    </row>
    <row r="32144" spans="1:13" x14ac:dyDescent="0.3">
      <c r="A32144"/>
      <c r="B32144"/>
      <c r="C32144" s="29"/>
      <c r="D32144"/>
      <c r="E32144" s="44"/>
      <c r="F32144" s="29"/>
      <c r="G32144" s="45"/>
      <c r="L32144"/>
      <c r="M32144" s="46"/>
    </row>
    <row r="32145" spans="1:13" x14ac:dyDescent="0.3">
      <c r="A32145"/>
      <c r="B32145"/>
      <c r="C32145" s="29"/>
      <c r="D32145"/>
      <c r="E32145" s="44"/>
      <c r="F32145" s="29"/>
      <c r="G32145" s="45"/>
      <c r="L32145"/>
      <c r="M32145" s="46"/>
    </row>
    <row r="32146" spans="1:13" x14ac:dyDescent="0.3">
      <c r="A32146"/>
      <c r="B32146"/>
      <c r="C32146" s="29"/>
      <c r="D32146"/>
      <c r="E32146" s="44"/>
      <c r="F32146" s="29"/>
      <c r="G32146" s="45"/>
      <c r="L32146"/>
      <c r="M32146" s="46"/>
    </row>
    <row r="32147" spans="1:13" x14ac:dyDescent="0.3">
      <c r="A32147"/>
      <c r="B32147"/>
      <c r="C32147" s="29"/>
      <c r="D32147"/>
      <c r="E32147" s="44"/>
      <c r="F32147" s="29"/>
      <c r="G32147" s="45"/>
      <c r="L32147"/>
      <c r="M32147" s="46"/>
    </row>
    <row r="32148" spans="1:13" x14ac:dyDescent="0.3">
      <c r="A32148"/>
      <c r="B32148"/>
      <c r="C32148" s="29"/>
      <c r="D32148"/>
      <c r="E32148" s="44"/>
      <c r="F32148" s="29"/>
      <c r="G32148" s="45"/>
      <c r="L32148"/>
      <c r="M32148" s="46"/>
    </row>
    <row r="32149" spans="1:13" x14ac:dyDescent="0.3">
      <c r="A32149"/>
      <c r="B32149"/>
      <c r="C32149" s="29"/>
      <c r="D32149"/>
      <c r="E32149" s="44"/>
      <c r="F32149" s="29"/>
      <c r="G32149" s="45"/>
      <c r="L32149"/>
      <c r="M32149" s="46"/>
    </row>
    <row r="32150" spans="1:13" x14ac:dyDescent="0.3">
      <c r="A32150"/>
      <c r="B32150"/>
      <c r="C32150" s="29"/>
      <c r="D32150"/>
      <c r="E32150" s="44"/>
      <c r="F32150" s="29"/>
      <c r="G32150" s="45"/>
      <c r="L32150"/>
      <c r="M32150" s="46"/>
    </row>
    <row r="32151" spans="1:13" x14ac:dyDescent="0.3">
      <c r="A32151"/>
      <c r="B32151"/>
      <c r="C32151" s="29"/>
      <c r="D32151"/>
      <c r="E32151" s="44"/>
      <c r="F32151" s="29"/>
      <c r="G32151" s="45"/>
      <c r="L32151"/>
      <c r="M32151" s="46"/>
    </row>
    <row r="32152" spans="1:13" x14ac:dyDescent="0.3">
      <c r="A32152"/>
      <c r="B32152"/>
      <c r="C32152" s="29"/>
      <c r="D32152"/>
      <c r="E32152" s="44"/>
      <c r="F32152" s="29"/>
      <c r="G32152" s="45"/>
      <c r="L32152"/>
      <c r="M32152" s="46"/>
    </row>
    <row r="32153" spans="1:13" x14ac:dyDescent="0.3">
      <c r="A32153"/>
      <c r="B32153"/>
      <c r="C32153" s="29"/>
      <c r="D32153"/>
      <c r="E32153" s="44"/>
      <c r="F32153" s="29"/>
      <c r="G32153" s="45"/>
      <c r="L32153"/>
      <c r="M32153" s="46"/>
    </row>
    <row r="32154" spans="1:13" x14ac:dyDescent="0.3">
      <c r="A32154"/>
      <c r="B32154"/>
      <c r="C32154" s="29"/>
      <c r="D32154"/>
      <c r="E32154" s="44"/>
      <c r="F32154" s="29"/>
      <c r="G32154" s="45"/>
      <c r="L32154"/>
      <c r="M32154" s="46"/>
    </row>
    <row r="32155" spans="1:13" x14ac:dyDescent="0.3">
      <c r="A32155"/>
      <c r="B32155"/>
      <c r="C32155" s="29"/>
      <c r="D32155"/>
      <c r="E32155" s="44"/>
      <c r="F32155" s="29"/>
      <c r="G32155" s="45"/>
      <c r="L32155"/>
      <c r="M32155" s="46"/>
    </row>
    <row r="32156" spans="1:13" x14ac:dyDescent="0.3">
      <c r="A32156"/>
      <c r="B32156"/>
      <c r="C32156" s="29"/>
      <c r="D32156"/>
      <c r="E32156" s="44"/>
      <c r="F32156" s="29"/>
      <c r="G32156" s="45"/>
      <c r="L32156"/>
      <c r="M32156" s="46"/>
    </row>
    <row r="32157" spans="1:13" x14ac:dyDescent="0.3">
      <c r="A32157"/>
      <c r="B32157"/>
      <c r="C32157" s="29"/>
      <c r="D32157"/>
      <c r="E32157" s="44"/>
      <c r="F32157" s="29"/>
      <c r="G32157" s="45"/>
      <c r="L32157"/>
      <c r="M32157" s="46"/>
    </row>
    <row r="32158" spans="1:13" x14ac:dyDescent="0.3">
      <c r="A32158"/>
      <c r="B32158"/>
      <c r="C32158" s="29"/>
      <c r="D32158"/>
      <c r="E32158" s="44"/>
      <c r="F32158" s="29"/>
      <c r="G32158" s="45"/>
      <c r="L32158"/>
      <c r="M32158" s="46"/>
    </row>
    <row r="32159" spans="1:13" x14ac:dyDescent="0.3">
      <c r="A32159"/>
      <c r="B32159"/>
      <c r="C32159" s="29"/>
      <c r="D32159"/>
      <c r="E32159" s="44"/>
      <c r="F32159" s="29"/>
      <c r="G32159" s="45"/>
      <c r="L32159"/>
      <c r="M32159" s="46"/>
    </row>
    <row r="32160" spans="1:13" x14ac:dyDescent="0.3">
      <c r="A32160"/>
      <c r="B32160"/>
      <c r="C32160" s="29"/>
      <c r="D32160"/>
      <c r="E32160" s="44"/>
      <c r="F32160" s="29"/>
      <c r="G32160" s="45"/>
      <c r="L32160"/>
      <c r="M32160" s="46"/>
    </row>
    <row r="32161" spans="1:13" x14ac:dyDescent="0.3">
      <c r="A32161"/>
      <c r="B32161"/>
      <c r="C32161" s="29"/>
      <c r="D32161"/>
      <c r="E32161" s="44"/>
      <c r="F32161" s="29"/>
      <c r="G32161" s="45"/>
      <c r="L32161"/>
      <c r="M32161" s="46"/>
    </row>
    <row r="32162" spans="1:13" x14ac:dyDescent="0.3">
      <c r="A32162"/>
      <c r="B32162"/>
      <c r="C32162" s="29"/>
      <c r="D32162"/>
      <c r="E32162" s="44"/>
      <c r="F32162" s="29"/>
      <c r="G32162" s="45"/>
      <c r="L32162"/>
      <c r="M32162" s="46"/>
    </row>
    <row r="32163" spans="1:13" x14ac:dyDescent="0.3">
      <c r="A32163"/>
      <c r="B32163"/>
      <c r="C32163" s="29"/>
      <c r="D32163"/>
      <c r="E32163" s="44"/>
      <c r="F32163" s="29"/>
      <c r="G32163" s="45"/>
      <c r="L32163"/>
      <c r="M32163" s="46"/>
    </row>
    <row r="32164" spans="1:13" x14ac:dyDescent="0.3">
      <c r="A32164"/>
      <c r="B32164"/>
      <c r="C32164" s="29"/>
      <c r="D32164"/>
      <c r="E32164" s="44"/>
      <c r="F32164" s="29"/>
      <c r="G32164" s="45"/>
      <c r="L32164"/>
      <c r="M32164" s="46"/>
    </row>
    <row r="32165" spans="1:13" x14ac:dyDescent="0.3">
      <c r="A32165"/>
      <c r="B32165"/>
      <c r="C32165" s="29"/>
      <c r="D32165"/>
      <c r="E32165" s="44"/>
      <c r="F32165" s="29"/>
      <c r="G32165" s="45"/>
      <c r="L32165"/>
      <c r="M32165" s="46"/>
    </row>
    <row r="32166" spans="1:13" x14ac:dyDescent="0.3">
      <c r="A32166"/>
      <c r="B32166"/>
      <c r="C32166" s="29"/>
      <c r="D32166"/>
      <c r="E32166" s="44"/>
      <c r="F32166" s="29"/>
      <c r="G32166" s="45"/>
      <c r="L32166"/>
      <c r="M32166" s="46"/>
    </row>
    <row r="32167" spans="1:13" x14ac:dyDescent="0.3">
      <c r="A32167"/>
      <c r="B32167"/>
      <c r="C32167" s="29"/>
      <c r="D32167"/>
      <c r="E32167" s="44"/>
      <c r="F32167" s="29"/>
      <c r="G32167" s="45"/>
      <c r="L32167"/>
      <c r="M32167" s="46"/>
    </row>
    <row r="32168" spans="1:13" x14ac:dyDescent="0.3">
      <c r="A32168"/>
      <c r="B32168"/>
      <c r="C32168" s="29"/>
      <c r="D32168"/>
      <c r="E32168" s="44"/>
      <c r="F32168" s="29"/>
      <c r="G32168" s="45"/>
      <c r="L32168"/>
      <c r="M32168" s="46"/>
    </row>
    <row r="32169" spans="1:13" x14ac:dyDescent="0.3">
      <c r="A32169"/>
      <c r="B32169"/>
      <c r="C32169" s="29"/>
      <c r="D32169"/>
      <c r="E32169" s="44"/>
      <c r="F32169" s="29"/>
      <c r="G32169" s="45"/>
      <c r="L32169"/>
      <c r="M32169" s="46"/>
    </row>
    <row r="32170" spans="1:13" x14ac:dyDescent="0.3">
      <c r="A32170"/>
      <c r="B32170"/>
      <c r="C32170" s="29"/>
      <c r="D32170"/>
      <c r="E32170" s="44"/>
      <c r="F32170" s="29"/>
      <c r="G32170" s="45"/>
      <c r="L32170"/>
      <c r="M32170" s="46"/>
    </row>
    <row r="32171" spans="1:13" x14ac:dyDescent="0.3">
      <c r="A32171"/>
      <c r="B32171"/>
      <c r="C32171" s="29"/>
      <c r="D32171"/>
      <c r="E32171" s="44"/>
      <c r="F32171" s="29"/>
      <c r="G32171" s="45"/>
      <c r="L32171"/>
      <c r="M32171" s="46"/>
    </row>
    <row r="32172" spans="1:13" x14ac:dyDescent="0.3">
      <c r="A32172"/>
      <c r="B32172"/>
      <c r="C32172" s="29"/>
      <c r="D32172"/>
      <c r="E32172" s="44"/>
      <c r="F32172" s="29"/>
      <c r="G32172" s="45"/>
      <c r="L32172"/>
      <c r="M32172" s="46"/>
    </row>
    <row r="32173" spans="1:13" x14ac:dyDescent="0.3">
      <c r="A32173"/>
      <c r="B32173"/>
      <c r="C32173" s="29"/>
      <c r="D32173"/>
      <c r="E32173" s="44"/>
      <c r="F32173" s="29"/>
      <c r="G32173" s="45"/>
      <c r="L32173"/>
      <c r="M32173" s="46"/>
    </row>
    <row r="32174" spans="1:13" x14ac:dyDescent="0.3">
      <c r="A32174"/>
      <c r="B32174"/>
      <c r="C32174" s="29"/>
      <c r="D32174"/>
      <c r="E32174" s="44"/>
      <c r="F32174" s="29"/>
      <c r="G32174" s="45"/>
      <c r="L32174"/>
      <c r="M32174" s="46"/>
    </row>
    <row r="32175" spans="1:13" x14ac:dyDescent="0.3">
      <c r="A32175"/>
      <c r="B32175"/>
      <c r="C32175" s="29"/>
      <c r="D32175"/>
      <c r="E32175" s="44"/>
      <c r="F32175" s="29"/>
      <c r="G32175" s="45"/>
      <c r="L32175"/>
      <c r="M32175" s="46"/>
    </row>
    <row r="32176" spans="1:13" x14ac:dyDescent="0.3">
      <c r="A32176"/>
      <c r="B32176"/>
      <c r="C32176" s="29"/>
      <c r="D32176"/>
      <c r="E32176" s="44"/>
      <c r="F32176" s="29"/>
      <c r="G32176" s="45"/>
      <c r="L32176"/>
      <c r="M32176" s="46"/>
    </row>
    <row r="32177" spans="1:13" x14ac:dyDescent="0.3">
      <c r="A32177"/>
      <c r="B32177"/>
      <c r="C32177" s="29"/>
      <c r="D32177"/>
      <c r="E32177" s="44"/>
      <c r="F32177" s="29"/>
      <c r="G32177" s="45"/>
      <c r="L32177"/>
      <c r="M32177" s="46"/>
    </row>
    <row r="32178" spans="1:13" x14ac:dyDescent="0.3">
      <c r="A32178"/>
      <c r="B32178"/>
      <c r="C32178" s="29"/>
      <c r="D32178"/>
      <c r="E32178" s="44"/>
      <c r="F32178" s="29"/>
      <c r="G32178" s="45"/>
      <c r="L32178"/>
      <c r="M32178" s="46"/>
    </row>
    <row r="32179" spans="1:13" x14ac:dyDescent="0.3">
      <c r="A32179"/>
      <c r="B32179"/>
      <c r="C32179" s="29"/>
      <c r="D32179"/>
      <c r="E32179" s="44"/>
      <c r="F32179" s="29"/>
      <c r="G32179" s="45"/>
      <c r="L32179"/>
      <c r="M32179" s="46"/>
    </row>
    <row r="32180" spans="1:13" x14ac:dyDescent="0.3">
      <c r="A32180"/>
      <c r="B32180"/>
      <c r="C32180" s="29"/>
      <c r="D32180"/>
      <c r="E32180" s="44"/>
      <c r="F32180" s="29"/>
      <c r="G32180" s="45"/>
      <c r="L32180"/>
      <c r="M32180" s="46"/>
    </row>
    <row r="32181" spans="1:13" x14ac:dyDescent="0.3">
      <c r="A32181"/>
      <c r="B32181"/>
      <c r="C32181" s="29"/>
      <c r="D32181"/>
      <c r="E32181" s="44"/>
      <c r="F32181" s="29"/>
      <c r="G32181" s="45"/>
      <c r="L32181"/>
      <c r="M32181" s="46"/>
    </row>
    <row r="32182" spans="1:13" x14ac:dyDescent="0.3">
      <c r="A32182"/>
      <c r="B32182"/>
      <c r="C32182" s="29"/>
      <c r="D32182"/>
      <c r="E32182" s="44"/>
      <c r="F32182" s="29"/>
      <c r="G32182" s="45"/>
      <c r="L32182"/>
      <c r="M32182" s="46"/>
    </row>
    <row r="32183" spans="1:13" x14ac:dyDescent="0.3">
      <c r="A32183"/>
      <c r="B32183"/>
      <c r="C32183" s="29"/>
      <c r="D32183"/>
      <c r="E32183" s="44"/>
      <c r="F32183" s="29"/>
      <c r="G32183" s="45"/>
      <c r="L32183"/>
      <c r="M32183" s="46"/>
    </row>
    <row r="32184" spans="1:13" x14ac:dyDescent="0.3">
      <c r="A32184"/>
      <c r="B32184"/>
      <c r="C32184" s="29"/>
      <c r="D32184"/>
      <c r="E32184" s="44"/>
      <c r="F32184" s="29"/>
      <c r="G32184" s="45"/>
      <c r="L32184"/>
      <c r="M32184" s="46"/>
    </row>
    <row r="32185" spans="1:13" x14ac:dyDescent="0.3">
      <c r="A32185"/>
      <c r="B32185"/>
      <c r="C32185" s="29"/>
      <c r="D32185"/>
      <c r="E32185" s="44"/>
      <c r="F32185" s="29"/>
      <c r="G32185" s="45"/>
      <c r="L32185"/>
      <c r="M32185" s="46"/>
    </row>
    <row r="32186" spans="1:13" x14ac:dyDescent="0.3">
      <c r="A32186"/>
      <c r="B32186"/>
      <c r="C32186" s="29"/>
      <c r="D32186"/>
      <c r="E32186" s="44"/>
      <c r="F32186" s="29"/>
      <c r="G32186" s="45"/>
      <c r="L32186"/>
      <c r="M32186" s="46"/>
    </row>
    <row r="32187" spans="1:13" x14ac:dyDescent="0.3">
      <c r="A32187"/>
      <c r="B32187"/>
      <c r="C32187" s="29"/>
      <c r="D32187"/>
      <c r="E32187" s="44"/>
      <c r="F32187" s="29"/>
      <c r="G32187" s="45"/>
      <c r="L32187"/>
      <c r="M32187" s="46"/>
    </row>
    <row r="32188" spans="1:13" x14ac:dyDescent="0.3">
      <c r="A32188"/>
      <c r="B32188"/>
      <c r="C32188" s="29"/>
      <c r="D32188"/>
      <c r="E32188" s="44"/>
      <c r="F32188" s="29"/>
      <c r="G32188" s="45"/>
      <c r="L32188"/>
      <c r="M32188" s="46"/>
    </row>
    <row r="32189" spans="1:13" x14ac:dyDescent="0.3">
      <c r="A32189"/>
      <c r="B32189"/>
      <c r="C32189" s="29"/>
      <c r="D32189"/>
      <c r="E32189" s="44"/>
      <c r="F32189" s="29"/>
      <c r="G32189" s="45"/>
      <c r="L32189"/>
      <c r="M32189" s="46"/>
    </row>
    <row r="32190" spans="1:13" x14ac:dyDescent="0.3">
      <c r="A32190"/>
      <c r="B32190"/>
      <c r="C32190" s="29"/>
      <c r="D32190"/>
      <c r="E32190" s="44"/>
      <c r="F32190" s="29"/>
      <c r="G32190" s="45"/>
      <c r="L32190"/>
      <c r="M32190" s="46"/>
    </row>
    <row r="32191" spans="1:13" x14ac:dyDescent="0.3">
      <c r="A32191"/>
      <c r="B32191"/>
      <c r="C32191" s="29"/>
      <c r="D32191"/>
      <c r="E32191" s="44"/>
      <c r="F32191" s="29"/>
      <c r="G32191" s="45"/>
      <c r="L32191"/>
      <c r="M32191" s="46"/>
    </row>
    <row r="32192" spans="1:13" x14ac:dyDescent="0.3">
      <c r="A32192"/>
      <c r="B32192"/>
      <c r="C32192" s="29"/>
      <c r="D32192"/>
      <c r="E32192" s="44"/>
      <c r="F32192" s="29"/>
      <c r="G32192" s="45"/>
      <c r="L32192"/>
      <c r="M32192" s="46"/>
    </row>
    <row r="32193" spans="1:13" x14ac:dyDescent="0.3">
      <c r="A32193"/>
      <c r="B32193"/>
      <c r="C32193" s="29"/>
      <c r="D32193"/>
      <c r="E32193" s="44"/>
      <c r="F32193" s="29"/>
      <c r="G32193" s="45"/>
      <c r="L32193"/>
      <c r="M32193" s="46"/>
    </row>
    <row r="32194" spans="1:13" x14ac:dyDescent="0.3">
      <c r="A32194"/>
      <c r="B32194"/>
      <c r="C32194" s="29"/>
      <c r="D32194"/>
      <c r="E32194" s="44"/>
      <c r="F32194" s="29"/>
      <c r="G32194" s="45"/>
      <c r="L32194"/>
      <c r="M32194" s="46"/>
    </row>
    <row r="32195" spans="1:13" x14ac:dyDescent="0.3">
      <c r="A32195"/>
      <c r="B32195"/>
      <c r="C32195" s="29"/>
      <c r="D32195"/>
      <c r="E32195" s="44"/>
      <c r="F32195" s="29"/>
      <c r="G32195" s="45"/>
      <c r="L32195"/>
      <c r="M32195" s="46"/>
    </row>
    <row r="32196" spans="1:13" x14ac:dyDescent="0.3">
      <c r="A32196"/>
      <c r="B32196"/>
      <c r="C32196" s="29"/>
      <c r="D32196"/>
      <c r="E32196" s="44"/>
      <c r="F32196" s="29"/>
      <c r="G32196" s="45"/>
      <c r="L32196"/>
      <c r="M32196" s="46"/>
    </row>
    <row r="32197" spans="1:13" x14ac:dyDescent="0.3">
      <c r="A32197"/>
      <c r="B32197"/>
      <c r="C32197" s="29"/>
      <c r="D32197"/>
      <c r="E32197" s="44"/>
      <c r="F32197" s="29"/>
      <c r="G32197" s="45"/>
      <c r="L32197"/>
      <c r="M32197" s="46"/>
    </row>
    <row r="32198" spans="1:13" x14ac:dyDescent="0.3">
      <c r="A32198"/>
      <c r="B32198"/>
      <c r="C32198" s="29"/>
      <c r="D32198"/>
      <c r="E32198" s="44"/>
      <c r="F32198" s="29"/>
      <c r="G32198" s="45"/>
      <c r="L32198"/>
      <c r="M32198" s="46"/>
    </row>
    <row r="32199" spans="1:13" x14ac:dyDescent="0.3">
      <c r="A32199"/>
      <c r="B32199"/>
      <c r="C32199" s="29"/>
      <c r="D32199"/>
      <c r="E32199" s="44"/>
      <c r="F32199" s="29"/>
      <c r="G32199" s="45"/>
      <c r="L32199"/>
      <c r="M32199" s="46"/>
    </row>
    <row r="32200" spans="1:13" x14ac:dyDescent="0.3">
      <c r="A32200"/>
      <c r="B32200"/>
      <c r="C32200" s="29"/>
      <c r="D32200"/>
      <c r="E32200" s="44"/>
      <c r="F32200" s="29"/>
      <c r="G32200" s="45"/>
      <c r="L32200"/>
      <c r="M32200" s="46"/>
    </row>
    <row r="32201" spans="1:13" x14ac:dyDescent="0.3">
      <c r="A32201"/>
      <c r="B32201"/>
      <c r="C32201" s="29"/>
      <c r="D32201"/>
      <c r="E32201" s="44"/>
      <c r="F32201" s="29"/>
      <c r="G32201" s="45"/>
      <c r="L32201"/>
      <c r="M32201" s="46"/>
    </row>
    <row r="32202" spans="1:13" x14ac:dyDescent="0.3">
      <c r="A32202"/>
      <c r="B32202"/>
      <c r="C32202" s="29"/>
      <c r="D32202"/>
      <c r="E32202" s="44"/>
      <c r="F32202" s="29"/>
      <c r="G32202" s="45"/>
      <c r="L32202"/>
      <c r="M32202" s="46"/>
    </row>
    <row r="32203" spans="1:13" x14ac:dyDescent="0.3">
      <c r="A32203"/>
      <c r="B32203"/>
      <c r="C32203" s="29"/>
      <c r="D32203"/>
      <c r="E32203" s="44"/>
      <c r="F32203" s="29"/>
      <c r="G32203" s="45"/>
      <c r="L32203"/>
      <c r="M32203" s="46"/>
    </row>
    <row r="32204" spans="1:13" x14ac:dyDescent="0.3">
      <c r="A32204"/>
      <c r="B32204"/>
      <c r="C32204" s="29"/>
      <c r="D32204"/>
      <c r="E32204" s="44"/>
      <c r="F32204" s="29"/>
      <c r="G32204" s="45"/>
      <c r="L32204"/>
      <c r="M32204" s="46"/>
    </row>
    <row r="32205" spans="1:13" x14ac:dyDescent="0.3">
      <c r="A32205"/>
      <c r="B32205"/>
      <c r="C32205" s="29"/>
      <c r="D32205"/>
      <c r="E32205" s="44"/>
      <c r="F32205" s="29"/>
      <c r="G32205" s="45"/>
      <c r="L32205"/>
      <c r="M32205" s="46"/>
    </row>
    <row r="32206" spans="1:13" x14ac:dyDescent="0.3">
      <c r="A32206"/>
      <c r="B32206"/>
      <c r="C32206" s="29"/>
      <c r="D32206"/>
      <c r="E32206" s="44"/>
      <c r="F32206" s="29"/>
      <c r="G32206" s="45"/>
      <c r="L32206"/>
      <c r="M32206" s="46"/>
    </row>
    <row r="32207" spans="1:13" x14ac:dyDescent="0.3">
      <c r="A32207"/>
      <c r="B32207"/>
      <c r="C32207" s="29"/>
      <c r="D32207"/>
      <c r="E32207" s="44"/>
      <c r="F32207" s="29"/>
      <c r="G32207" s="45"/>
      <c r="L32207"/>
      <c r="M32207" s="46"/>
    </row>
    <row r="32208" spans="1:13" x14ac:dyDescent="0.3">
      <c r="A32208"/>
      <c r="B32208"/>
      <c r="C32208" s="29"/>
      <c r="D32208"/>
      <c r="E32208" s="44"/>
      <c r="F32208" s="29"/>
      <c r="G32208" s="45"/>
      <c r="L32208"/>
      <c r="M32208" s="46"/>
    </row>
    <row r="32209" spans="1:13" x14ac:dyDescent="0.3">
      <c r="A32209"/>
      <c r="B32209"/>
      <c r="C32209" s="29"/>
      <c r="D32209"/>
      <c r="E32209" s="44"/>
      <c r="F32209" s="29"/>
      <c r="G32209" s="45"/>
      <c r="L32209"/>
      <c r="M32209" s="46"/>
    </row>
    <row r="32210" spans="1:13" x14ac:dyDescent="0.3">
      <c r="A32210"/>
      <c r="B32210"/>
      <c r="C32210" s="29"/>
      <c r="D32210"/>
      <c r="E32210" s="44"/>
      <c r="F32210" s="29"/>
      <c r="G32210" s="45"/>
      <c r="L32210"/>
      <c r="M32210" s="46"/>
    </row>
    <row r="32211" spans="1:13" x14ac:dyDescent="0.3">
      <c r="A32211"/>
      <c r="B32211"/>
      <c r="C32211" s="29"/>
      <c r="D32211"/>
      <c r="E32211" s="44"/>
      <c r="F32211" s="29"/>
      <c r="G32211" s="45"/>
      <c r="L32211"/>
      <c r="M32211" s="46"/>
    </row>
    <row r="32212" spans="1:13" x14ac:dyDescent="0.3">
      <c r="A32212"/>
      <c r="B32212"/>
      <c r="C32212" s="29"/>
      <c r="D32212"/>
      <c r="E32212" s="44"/>
      <c r="F32212" s="29"/>
      <c r="G32212" s="45"/>
      <c r="L32212"/>
      <c r="M32212" s="46"/>
    </row>
    <row r="32213" spans="1:13" x14ac:dyDescent="0.3">
      <c r="A32213"/>
      <c r="B32213"/>
      <c r="C32213" s="29"/>
      <c r="D32213"/>
      <c r="E32213" s="44"/>
      <c r="F32213" s="29"/>
      <c r="G32213" s="45"/>
      <c r="L32213"/>
      <c r="M32213" s="46"/>
    </row>
    <row r="32214" spans="1:13" x14ac:dyDescent="0.3">
      <c r="A32214"/>
      <c r="B32214"/>
      <c r="C32214" s="29"/>
      <c r="D32214"/>
      <c r="E32214" s="44"/>
      <c r="F32214" s="29"/>
      <c r="G32214" s="45"/>
      <c r="L32214"/>
      <c r="M32214" s="46"/>
    </row>
    <row r="32215" spans="1:13" x14ac:dyDescent="0.3">
      <c r="A32215"/>
      <c r="B32215"/>
      <c r="C32215" s="29"/>
      <c r="D32215"/>
      <c r="E32215" s="44"/>
      <c r="F32215" s="29"/>
      <c r="G32215" s="45"/>
      <c r="L32215"/>
      <c r="M32215" s="46"/>
    </row>
    <row r="32216" spans="1:13" x14ac:dyDescent="0.3">
      <c r="A32216"/>
      <c r="B32216"/>
      <c r="C32216" s="29"/>
      <c r="D32216"/>
      <c r="E32216" s="44"/>
      <c r="F32216" s="29"/>
      <c r="G32216" s="45"/>
      <c r="L32216"/>
      <c r="M32216" s="46"/>
    </row>
    <row r="32217" spans="1:13" x14ac:dyDescent="0.3">
      <c r="A32217"/>
      <c r="B32217"/>
      <c r="C32217" s="29"/>
      <c r="D32217"/>
      <c r="E32217" s="44"/>
      <c r="F32217" s="29"/>
      <c r="G32217" s="45"/>
      <c r="L32217"/>
      <c r="M32217" s="46"/>
    </row>
    <row r="32218" spans="1:13" x14ac:dyDescent="0.3">
      <c r="A32218"/>
      <c r="B32218"/>
      <c r="C32218" s="29"/>
      <c r="D32218"/>
      <c r="E32218" s="44"/>
      <c r="F32218" s="29"/>
      <c r="G32218" s="45"/>
      <c r="L32218"/>
      <c r="M32218" s="46"/>
    </row>
    <row r="32219" spans="1:13" x14ac:dyDescent="0.3">
      <c r="A32219"/>
      <c r="B32219"/>
      <c r="C32219" s="29"/>
      <c r="D32219"/>
      <c r="E32219" s="44"/>
      <c r="F32219" s="29"/>
      <c r="G32219" s="45"/>
      <c r="L32219"/>
      <c r="M32219" s="46"/>
    </row>
    <row r="32220" spans="1:13" x14ac:dyDescent="0.3">
      <c r="A32220"/>
      <c r="B32220"/>
      <c r="C32220" s="29"/>
      <c r="D32220"/>
      <c r="E32220" s="44"/>
      <c r="F32220" s="29"/>
      <c r="G32220" s="45"/>
      <c r="L32220"/>
      <c r="M32220" s="46"/>
    </row>
    <row r="32221" spans="1:13" x14ac:dyDescent="0.3">
      <c r="A32221"/>
      <c r="B32221"/>
      <c r="C32221" s="29"/>
      <c r="D32221"/>
      <c r="E32221" s="44"/>
      <c r="F32221" s="29"/>
      <c r="G32221" s="45"/>
      <c r="L32221"/>
      <c r="M32221" s="46"/>
    </row>
    <row r="32222" spans="1:13" x14ac:dyDescent="0.3">
      <c r="A32222"/>
      <c r="B32222"/>
      <c r="C32222" s="29"/>
      <c r="D32222"/>
      <c r="E32222" s="44"/>
      <c r="F32222" s="29"/>
      <c r="G32222" s="45"/>
      <c r="L32222"/>
      <c r="M32222" s="46"/>
    </row>
    <row r="32223" spans="1:13" x14ac:dyDescent="0.3">
      <c r="A32223"/>
      <c r="B32223"/>
      <c r="C32223" s="29"/>
      <c r="D32223"/>
      <c r="E32223" s="44"/>
      <c r="F32223" s="29"/>
      <c r="G32223" s="45"/>
      <c r="L32223"/>
      <c r="M32223" s="46"/>
    </row>
    <row r="32224" spans="1:13" x14ac:dyDescent="0.3">
      <c r="A32224"/>
      <c r="B32224"/>
      <c r="C32224" s="29"/>
      <c r="D32224"/>
      <c r="E32224" s="44"/>
      <c r="F32224" s="29"/>
      <c r="G32224" s="45"/>
      <c r="L32224"/>
      <c r="M32224" s="46"/>
    </row>
    <row r="32225" spans="1:13" x14ac:dyDescent="0.3">
      <c r="A32225"/>
      <c r="B32225"/>
      <c r="C32225" s="29"/>
      <c r="D32225"/>
      <c r="E32225" s="44"/>
      <c r="F32225" s="29"/>
      <c r="G32225" s="45"/>
      <c r="L32225"/>
      <c r="M32225" s="46"/>
    </row>
    <row r="32226" spans="1:13" x14ac:dyDescent="0.3">
      <c r="A32226"/>
      <c r="B32226"/>
      <c r="C32226" s="29"/>
      <c r="D32226"/>
      <c r="E32226" s="44"/>
      <c r="F32226" s="29"/>
      <c r="G32226" s="45"/>
      <c r="L32226"/>
      <c r="M32226" s="46"/>
    </row>
    <row r="32227" spans="1:13" x14ac:dyDescent="0.3">
      <c r="A32227"/>
      <c r="B32227"/>
      <c r="C32227" s="29"/>
      <c r="D32227"/>
      <c r="E32227" s="44"/>
      <c r="F32227" s="29"/>
      <c r="G32227" s="45"/>
      <c r="L32227"/>
      <c r="M32227" s="46"/>
    </row>
    <row r="32228" spans="1:13" x14ac:dyDescent="0.3">
      <c r="A32228"/>
      <c r="B32228"/>
      <c r="C32228" s="29"/>
      <c r="D32228"/>
      <c r="E32228" s="44"/>
      <c r="F32228" s="29"/>
      <c r="G32228" s="45"/>
      <c r="L32228"/>
      <c r="M32228" s="46"/>
    </row>
    <row r="32229" spans="1:13" x14ac:dyDescent="0.3">
      <c r="A32229"/>
      <c r="B32229"/>
      <c r="C32229" s="29"/>
      <c r="D32229"/>
      <c r="E32229" s="44"/>
      <c r="F32229" s="29"/>
      <c r="G32229" s="45"/>
      <c r="L32229"/>
      <c r="M32229" s="46"/>
    </row>
    <row r="32230" spans="1:13" x14ac:dyDescent="0.3">
      <c r="A32230"/>
      <c r="B32230"/>
      <c r="C32230" s="29"/>
      <c r="D32230"/>
      <c r="E32230" s="44"/>
      <c r="F32230" s="29"/>
      <c r="G32230" s="45"/>
      <c r="L32230"/>
      <c r="M32230" s="46"/>
    </row>
    <row r="32231" spans="1:13" x14ac:dyDescent="0.3">
      <c r="A32231"/>
      <c r="B32231"/>
      <c r="C32231" s="29"/>
      <c r="D32231"/>
      <c r="E32231" s="44"/>
      <c r="F32231" s="29"/>
      <c r="G32231" s="45"/>
      <c r="L32231"/>
      <c r="M32231" s="46"/>
    </row>
    <row r="32232" spans="1:13" x14ac:dyDescent="0.3">
      <c r="A32232"/>
      <c r="B32232"/>
      <c r="C32232" s="29"/>
      <c r="D32232"/>
      <c r="E32232" s="44"/>
      <c r="F32232" s="29"/>
      <c r="G32232" s="45"/>
      <c r="L32232"/>
      <c r="M32232" s="46"/>
    </row>
    <row r="32233" spans="1:13" x14ac:dyDescent="0.3">
      <c r="A32233"/>
      <c r="B32233"/>
      <c r="C32233" s="29"/>
      <c r="D32233"/>
      <c r="E32233" s="44"/>
      <c r="F32233" s="29"/>
      <c r="G32233" s="45"/>
      <c r="L32233"/>
      <c r="M32233" s="46"/>
    </row>
    <row r="32234" spans="1:13" x14ac:dyDescent="0.3">
      <c r="A32234"/>
      <c r="B32234"/>
      <c r="C32234" s="29"/>
      <c r="D32234"/>
      <c r="E32234" s="44"/>
      <c r="F32234" s="29"/>
      <c r="G32234" s="45"/>
      <c r="L32234"/>
      <c r="M32234" s="46"/>
    </row>
    <row r="32235" spans="1:13" x14ac:dyDescent="0.3">
      <c r="A32235"/>
      <c r="B32235"/>
      <c r="C32235" s="29"/>
      <c r="D32235"/>
      <c r="E32235" s="44"/>
      <c r="F32235" s="29"/>
      <c r="G32235" s="45"/>
      <c r="L32235"/>
      <c r="M32235" s="46"/>
    </row>
    <row r="32236" spans="1:13" x14ac:dyDescent="0.3">
      <c r="A32236"/>
      <c r="B32236"/>
      <c r="C32236" s="29"/>
      <c r="D32236"/>
      <c r="E32236" s="44"/>
      <c r="F32236" s="29"/>
      <c r="G32236" s="45"/>
      <c r="L32236"/>
      <c r="M32236" s="46"/>
    </row>
    <row r="32237" spans="1:13" x14ac:dyDescent="0.3">
      <c r="A32237"/>
      <c r="B32237"/>
      <c r="C32237" s="29"/>
      <c r="D32237"/>
      <c r="E32237" s="44"/>
      <c r="F32237" s="29"/>
      <c r="G32237" s="45"/>
      <c r="L32237"/>
      <c r="M32237" s="46"/>
    </row>
    <row r="32238" spans="1:13" x14ac:dyDescent="0.3">
      <c r="A32238"/>
      <c r="B32238"/>
      <c r="C32238" s="29"/>
      <c r="D32238"/>
      <c r="E32238" s="44"/>
      <c r="F32238" s="29"/>
      <c r="G32238" s="45"/>
      <c r="L32238"/>
      <c r="M32238" s="46"/>
    </row>
    <row r="32239" spans="1:13" x14ac:dyDescent="0.3">
      <c r="A32239"/>
      <c r="B32239"/>
      <c r="C32239" s="29"/>
      <c r="D32239"/>
      <c r="E32239" s="44"/>
      <c r="F32239" s="29"/>
      <c r="G32239" s="45"/>
      <c r="L32239"/>
      <c r="M32239" s="46"/>
    </row>
    <row r="32240" spans="1:13" x14ac:dyDescent="0.3">
      <c r="A32240"/>
      <c r="B32240"/>
      <c r="C32240" s="29"/>
      <c r="D32240"/>
      <c r="E32240" s="44"/>
      <c r="F32240" s="29"/>
      <c r="G32240" s="45"/>
      <c r="L32240"/>
      <c r="M32240" s="46"/>
    </row>
    <row r="32241" spans="1:13" x14ac:dyDescent="0.3">
      <c r="A32241"/>
      <c r="B32241"/>
      <c r="C32241" s="29"/>
      <c r="D32241"/>
      <c r="E32241" s="44"/>
      <c r="F32241" s="29"/>
      <c r="G32241" s="45"/>
      <c r="L32241"/>
      <c r="M32241" s="46"/>
    </row>
    <row r="32242" spans="1:13" x14ac:dyDescent="0.3">
      <c r="A32242"/>
      <c r="B32242"/>
      <c r="C32242" s="29"/>
      <c r="D32242"/>
      <c r="E32242" s="44"/>
      <c r="F32242" s="29"/>
      <c r="G32242" s="45"/>
      <c r="L32242"/>
      <c r="M32242" s="46"/>
    </row>
    <row r="32243" spans="1:13" x14ac:dyDescent="0.3">
      <c r="A32243"/>
      <c r="B32243"/>
      <c r="C32243" s="29"/>
      <c r="D32243"/>
      <c r="E32243" s="44"/>
      <c r="F32243" s="29"/>
      <c r="G32243" s="45"/>
      <c r="L32243"/>
      <c r="M32243" s="46"/>
    </row>
    <row r="32244" spans="1:13" x14ac:dyDescent="0.3">
      <c r="A32244"/>
      <c r="B32244"/>
      <c r="C32244" s="29"/>
      <c r="D32244"/>
      <c r="E32244" s="44"/>
      <c r="F32244" s="29"/>
      <c r="G32244" s="45"/>
      <c r="L32244"/>
      <c r="M32244" s="46"/>
    </row>
    <row r="32245" spans="1:13" x14ac:dyDescent="0.3">
      <c r="A32245"/>
      <c r="B32245"/>
      <c r="C32245" s="29"/>
      <c r="D32245"/>
      <c r="E32245" s="44"/>
      <c r="F32245" s="29"/>
      <c r="G32245" s="45"/>
      <c r="L32245"/>
      <c r="M32245" s="46"/>
    </row>
    <row r="32246" spans="1:13" x14ac:dyDescent="0.3">
      <c r="A32246"/>
      <c r="B32246"/>
      <c r="C32246" s="29"/>
      <c r="D32246"/>
      <c r="E32246" s="44"/>
      <c r="F32246" s="29"/>
      <c r="G32246" s="45"/>
      <c r="L32246"/>
      <c r="M32246" s="46"/>
    </row>
    <row r="32247" spans="1:13" x14ac:dyDescent="0.3">
      <c r="A32247"/>
      <c r="B32247"/>
      <c r="C32247" s="29"/>
      <c r="D32247"/>
      <c r="E32247" s="44"/>
      <c r="F32247" s="29"/>
      <c r="G32247" s="45"/>
      <c r="L32247"/>
      <c r="M32247" s="46"/>
    </row>
    <row r="32248" spans="1:13" x14ac:dyDescent="0.3">
      <c r="A32248"/>
      <c r="B32248"/>
      <c r="C32248" s="29"/>
      <c r="D32248"/>
      <c r="E32248" s="44"/>
      <c r="F32248" s="29"/>
      <c r="G32248" s="45"/>
      <c r="L32248"/>
      <c r="M32248" s="46"/>
    </row>
    <row r="32249" spans="1:13" x14ac:dyDescent="0.3">
      <c r="A32249"/>
      <c r="B32249"/>
      <c r="C32249" s="29"/>
      <c r="D32249"/>
      <c r="E32249" s="44"/>
      <c r="F32249" s="29"/>
      <c r="G32249" s="45"/>
      <c r="L32249"/>
      <c r="M32249" s="46"/>
    </row>
    <row r="32250" spans="1:13" x14ac:dyDescent="0.3">
      <c r="A32250"/>
      <c r="B32250"/>
      <c r="C32250" s="29"/>
      <c r="D32250"/>
      <c r="E32250" s="44"/>
      <c r="F32250" s="29"/>
      <c r="G32250" s="45"/>
      <c r="L32250"/>
      <c r="M32250" s="46"/>
    </row>
    <row r="32251" spans="1:13" x14ac:dyDescent="0.3">
      <c r="A32251"/>
      <c r="B32251"/>
      <c r="C32251" s="29"/>
      <c r="D32251"/>
      <c r="E32251" s="44"/>
      <c r="F32251" s="29"/>
      <c r="G32251" s="45"/>
      <c r="L32251"/>
      <c r="M32251" s="46"/>
    </row>
    <row r="32252" spans="1:13" x14ac:dyDescent="0.3">
      <c r="A32252"/>
      <c r="B32252"/>
      <c r="C32252" s="29"/>
      <c r="D32252"/>
      <c r="E32252" s="44"/>
      <c r="F32252" s="29"/>
      <c r="G32252" s="45"/>
      <c r="L32252"/>
      <c r="M32252" s="46"/>
    </row>
    <row r="32253" spans="1:13" x14ac:dyDescent="0.3">
      <c r="A32253"/>
      <c r="B32253"/>
      <c r="C32253" s="29"/>
      <c r="D32253"/>
      <c r="E32253" s="44"/>
      <c r="F32253" s="29"/>
      <c r="G32253" s="45"/>
      <c r="L32253"/>
      <c r="M32253" s="46"/>
    </row>
    <row r="32254" spans="1:13" x14ac:dyDescent="0.3">
      <c r="A32254"/>
      <c r="B32254"/>
      <c r="C32254" s="29"/>
      <c r="D32254"/>
      <c r="E32254" s="44"/>
      <c r="F32254" s="29"/>
      <c r="G32254" s="45"/>
      <c r="L32254"/>
      <c r="M32254" s="46"/>
    </row>
    <row r="32255" spans="1:13" x14ac:dyDescent="0.3">
      <c r="A32255"/>
      <c r="B32255"/>
      <c r="C32255" s="29"/>
      <c r="D32255"/>
      <c r="E32255" s="44"/>
      <c r="F32255" s="29"/>
      <c r="G32255" s="45"/>
      <c r="L32255"/>
      <c r="M32255" s="46"/>
    </row>
    <row r="32256" spans="1:13" x14ac:dyDescent="0.3">
      <c r="A32256"/>
      <c r="B32256"/>
      <c r="C32256" s="29"/>
      <c r="D32256"/>
      <c r="E32256" s="44"/>
      <c r="F32256" s="29"/>
      <c r="G32256" s="45"/>
      <c r="L32256"/>
      <c r="M32256" s="46"/>
    </row>
    <row r="32257" spans="1:13" x14ac:dyDescent="0.3">
      <c r="A32257"/>
      <c r="B32257"/>
      <c r="C32257" s="29"/>
      <c r="D32257"/>
      <c r="E32257" s="44"/>
      <c r="F32257" s="29"/>
      <c r="G32257" s="45"/>
      <c r="L32257"/>
      <c r="M32257" s="46"/>
    </row>
    <row r="32258" spans="1:13" x14ac:dyDescent="0.3">
      <c r="A32258"/>
      <c r="B32258"/>
      <c r="C32258" s="29"/>
      <c r="D32258"/>
      <c r="E32258" s="44"/>
      <c r="F32258" s="29"/>
      <c r="G32258" s="45"/>
      <c r="L32258"/>
      <c r="M32258" s="46"/>
    </row>
    <row r="32259" spans="1:13" x14ac:dyDescent="0.3">
      <c r="A32259"/>
      <c r="B32259"/>
      <c r="C32259" s="29"/>
      <c r="D32259"/>
      <c r="E32259" s="44"/>
      <c r="F32259" s="29"/>
      <c r="G32259" s="45"/>
      <c r="L32259"/>
      <c r="M32259" s="46"/>
    </row>
    <row r="32260" spans="1:13" x14ac:dyDescent="0.3">
      <c r="A32260"/>
      <c r="B32260"/>
      <c r="C32260" s="29"/>
      <c r="D32260"/>
      <c r="E32260" s="44"/>
      <c r="F32260" s="29"/>
      <c r="G32260" s="45"/>
      <c r="L32260"/>
      <c r="M32260" s="46"/>
    </row>
    <row r="32261" spans="1:13" x14ac:dyDescent="0.3">
      <c r="A32261"/>
      <c r="B32261"/>
      <c r="C32261" s="29"/>
      <c r="D32261"/>
      <c r="E32261" s="44"/>
      <c r="F32261" s="29"/>
      <c r="G32261" s="45"/>
      <c r="L32261"/>
      <c r="M32261" s="46"/>
    </row>
    <row r="32262" spans="1:13" x14ac:dyDescent="0.3">
      <c r="A32262"/>
      <c r="B32262"/>
      <c r="C32262" s="29"/>
      <c r="D32262"/>
      <c r="E32262" s="44"/>
      <c r="F32262" s="29"/>
      <c r="G32262" s="45"/>
      <c r="L32262"/>
      <c r="M32262" s="46"/>
    </row>
    <row r="32263" spans="1:13" x14ac:dyDescent="0.3">
      <c r="A32263"/>
      <c r="B32263"/>
      <c r="C32263" s="29"/>
      <c r="D32263"/>
      <c r="E32263" s="44"/>
      <c r="F32263" s="29"/>
      <c r="G32263" s="45"/>
      <c r="L32263"/>
      <c r="M32263" s="46"/>
    </row>
    <row r="32264" spans="1:13" x14ac:dyDescent="0.3">
      <c r="A32264"/>
      <c r="B32264"/>
      <c r="C32264" s="29"/>
      <c r="D32264"/>
      <c r="E32264" s="44"/>
      <c r="F32264" s="29"/>
      <c r="G32264" s="45"/>
      <c r="L32264"/>
      <c r="M32264" s="46"/>
    </row>
    <row r="32265" spans="1:13" x14ac:dyDescent="0.3">
      <c r="A32265"/>
      <c r="B32265"/>
      <c r="C32265" s="29"/>
      <c r="D32265"/>
      <c r="E32265" s="44"/>
      <c r="F32265" s="29"/>
      <c r="G32265" s="45"/>
      <c r="L32265"/>
      <c r="M32265" s="46"/>
    </row>
    <row r="32266" spans="1:13" x14ac:dyDescent="0.3">
      <c r="A32266"/>
      <c r="B32266"/>
      <c r="C32266" s="29"/>
      <c r="D32266"/>
      <c r="E32266" s="44"/>
      <c r="F32266" s="29"/>
      <c r="G32266" s="45"/>
      <c r="L32266"/>
      <c r="M32266" s="46"/>
    </row>
    <row r="32267" spans="1:13" x14ac:dyDescent="0.3">
      <c r="A32267"/>
      <c r="B32267"/>
      <c r="C32267" s="29"/>
      <c r="D32267"/>
      <c r="E32267" s="44"/>
      <c r="F32267" s="29"/>
      <c r="G32267" s="45"/>
      <c r="L32267"/>
      <c r="M32267" s="46"/>
    </row>
    <row r="32268" spans="1:13" x14ac:dyDescent="0.3">
      <c r="A32268"/>
      <c r="B32268"/>
      <c r="C32268" s="29"/>
      <c r="D32268"/>
      <c r="E32268" s="44"/>
      <c r="F32268" s="29"/>
      <c r="G32268" s="45"/>
      <c r="L32268"/>
      <c r="M32268" s="46"/>
    </row>
    <row r="32269" spans="1:13" x14ac:dyDescent="0.3">
      <c r="A32269"/>
      <c r="B32269"/>
      <c r="C32269" s="29"/>
      <c r="D32269"/>
      <c r="E32269" s="44"/>
      <c r="F32269" s="29"/>
      <c r="G32269" s="45"/>
      <c r="L32269"/>
      <c r="M32269" s="46"/>
    </row>
    <row r="32270" spans="1:13" x14ac:dyDescent="0.3">
      <c r="A32270"/>
      <c r="B32270"/>
      <c r="C32270" s="29"/>
      <c r="D32270"/>
      <c r="E32270" s="44"/>
      <c r="F32270" s="29"/>
      <c r="G32270" s="45"/>
      <c r="L32270"/>
      <c r="M32270" s="46"/>
    </row>
    <row r="32271" spans="1:13" x14ac:dyDescent="0.3">
      <c r="A32271"/>
      <c r="B32271"/>
      <c r="C32271" s="29"/>
      <c r="D32271"/>
      <c r="E32271" s="44"/>
      <c r="F32271" s="29"/>
      <c r="G32271" s="45"/>
      <c r="L32271"/>
      <c r="M32271" s="46"/>
    </row>
    <row r="32272" spans="1:13" x14ac:dyDescent="0.3">
      <c r="A32272"/>
      <c r="B32272"/>
      <c r="C32272" s="29"/>
      <c r="D32272"/>
      <c r="E32272" s="44"/>
      <c r="F32272" s="29"/>
      <c r="G32272" s="45"/>
      <c r="L32272"/>
      <c r="M32272" s="46"/>
    </row>
    <row r="32273" spans="1:13" x14ac:dyDescent="0.3">
      <c r="A32273"/>
      <c r="B32273"/>
      <c r="C32273" s="29"/>
      <c r="D32273"/>
      <c r="E32273" s="44"/>
      <c r="F32273" s="29"/>
      <c r="G32273" s="45"/>
      <c r="L32273"/>
      <c r="M32273" s="46"/>
    </row>
    <row r="32274" spans="1:13" x14ac:dyDescent="0.3">
      <c r="A32274"/>
      <c r="B32274"/>
      <c r="C32274" s="29"/>
      <c r="D32274"/>
      <c r="E32274" s="44"/>
      <c r="F32274" s="29"/>
      <c r="G32274" s="45"/>
      <c r="L32274"/>
      <c r="M32274" s="46"/>
    </row>
    <row r="32275" spans="1:13" x14ac:dyDescent="0.3">
      <c r="A32275"/>
      <c r="B32275"/>
      <c r="C32275" s="29"/>
      <c r="D32275"/>
      <c r="E32275" s="44"/>
      <c r="F32275" s="29"/>
      <c r="G32275" s="45"/>
      <c r="L32275"/>
      <c r="M32275" s="46"/>
    </row>
    <row r="32276" spans="1:13" x14ac:dyDescent="0.3">
      <c r="A32276"/>
      <c r="B32276"/>
      <c r="C32276" s="29"/>
      <c r="D32276"/>
      <c r="E32276" s="44"/>
      <c r="F32276" s="29"/>
      <c r="G32276" s="45"/>
      <c r="L32276"/>
      <c r="M32276" s="46"/>
    </row>
    <row r="32277" spans="1:13" x14ac:dyDescent="0.3">
      <c r="A32277"/>
      <c r="B32277"/>
      <c r="C32277" s="29"/>
      <c r="D32277"/>
      <c r="E32277" s="44"/>
      <c r="F32277" s="29"/>
      <c r="G32277" s="45"/>
      <c r="L32277"/>
      <c r="M32277" s="46"/>
    </row>
    <row r="32278" spans="1:13" x14ac:dyDescent="0.3">
      <c r="A32278"/>
      <c r="B32278"/>
      <c r="C32278" s="29"/>
      <c r="D32278"/>
      <c r="E32278" s="44"/>
      <c r="F32278" s="29"/>
      <c r="G32278" s="45"/>
      <c r="L32278"/>
      <c r="M32278" s="46"/>
    </row>
    <row r="32279" spans="1:13" x14ac:dyDescent="0.3">
      <c r="A32279"/>
      <c r="B32279"/>
      <c r="C32279" s="29"/>
      <c r="D32279"/>
      <c r="E32279" s="44"/>
      <c r="F32279" s="29"/>
      <c r="G32279" s="45"/>
      <c r="L32279"/>
      <c r="M32279" s="46"/>
    </row>
    <row r="32280" spans="1:13" x14ac:dyDescent="0.3">
      <c r="A32280"/>
      <c r="B32280"/>
      <c r="C32280" s="29"/>
      <c r="D32280"/>
      <c r="E32280" s="44"/>
      <c r="F32280" s="29"/>
      <c r="G32280" s="45"/>
      <c r="L32280"/>
      <c r="M32280" s="46"/>
    </row>
    <row r="32281" spans="1:13" x14ac:dyDescent="0.3">
      <c r="A32281"/>
      <c r="B32281"/>
      <c r="C32281" s="29"/>
      <c r="D32281"/>
      <c r="E32281" s="44"/>
      <c r="F32281" s="29"/>
      <c r="G32281" s="45"/>
      <c r="L32281"/>
      <c r="M32281" s="46"/>
    </row>
    <row r="32282" spans="1:13" x14ac:dyDescent="0.3">
      <c r="A32282"/>
      <c r="B32282"/>
      <c r="C32282" s="29"/>
      <c r="D32282"/>
      <c r="E32282" s="44"/>
      <c r="F32282" s="29"/>
      <c r="G32282" s="45"/>
      <c r="L32282"/>
      <c r="M32282" s="46"/>
    </row>
    <row r="32283" spans="1:13" x14ac:dyDescent="0.3">
      <c r="A32283"/>
      <c r="B32283"/>
      <c r="C32283" s="29"/>
      <c r="D32283"/>
      <c r="E32283" s="44"/>
      <c r="F32283" s="29"/>
      <c r="G32283" s="45"/>
      <c r="L32283"/>
      <c r="M32283" s="46"/>
    </row>
    <row r="32284" spans="1:13" x14ac:dyDescent="0.3">
      <c r="A32284"/>
      <c r="B32284"/>
      <c r="C32284" s="29"/>
      <c r="D32284"/>
      <c r="E32284" s="44"/>
      <c r="F32284" s="29"/>
      <c r="G32284" s="45"/>
      <c r="L32284"/>
      <c r="M32284" s="46"/>
    </row>
    <row r="32285" spans="1:13" x14ac:dyDescent="0.3">
      <c r="A32285"/>
      <c r="B32285"/>
      <c r="C32285" s="29"/>
      <c r="D32285"/>
      <c r="E32285" s="44"/>
      <c r="F32285" s="29"/>
      <c r="G32285" s="45"/>
      <c r="L32285"/>
      <c r="M32285" s="46"/>
    </row>
    <row r="32286" spans="1:13" x14ac:dyDescent="0.3">
      <c r="A32286"/>
      <c r="B32286"/>
      <c r="C32286" s="29"/>
      <c r="D32286"/>
      <c r="E32286" s="44"/>
      <c r="F32286" s="29"/>
      <c r="G32286" s="45"/>
      <c r="L32286"/>
      <c r="M32286" s="46"/>
    </row>
    <row r="32287" spans="1:13" x14ac:dyDescent="0.3">
      <c r="A32287"/>
      <c r="B32287"/>
      <c r="C32287" s="29"/>
      <c r="D32287"/>
      <c r="E32287" s="44"/>
      <c r="F32287" s="29"/>
      <c r="G32287" s="45"/>
      <c r="L32287"/>
      <c r="M32287" s="46"/>
    </row>
    <row r="32288" spans="1:13" x14ac:dyDescent="0.3">
      <c r="A32288"/>
      <c r="B32288"/>
      <c r="C32288" s="29"/>
      <c r="D32288"/>
      <c r="E32288" s="44"/>
      <c r="F32288" s="29"/>
      <c r="G32288" s="45"/>
      <c r="L32288"/>
      <c r="M32288" s="46"/>
    </row>
    <row r="32289" spans="1:13" x14ac:dyDescent="0.3">
      <c r="A32289"/>
      <c r="B32289"/>
      <c r="C32289" s="29"/>
      <c r="D32289"/>
      <c r="E32289" s="44"/>
      <c r="F32289" s="29"/>
      <c r="G32289" s="45"/>
      <c r="L32289"/>
      <c r="M32289" s="46"/>
    </row>
    <row r="32290" spans="1:13" x14ac:dyDescent="0.3">
      <c r="A32290"/>
      <c r="B32290"/>
      <c r="C32290" s="29"/>
      <c r="D32290"/>
      <c r="E32290" s="44"/>
      <c r="F32290" s="29"/>
      <c r="G32290" s="45"/>
      <c r="L32290"/>
      <c r="M32290" s="46"/>
    </row>
    <row r="32291" spans="1:13" x14ac:dyDescent="0.3">
      <c r="A32291"/>
      <c r="B32291"/>
      <c r="C32291" s="29"/>
      <c r="D32291"/>
      <c r="E32291" s="44"/>
      <c r="F32291" s="29"/>
      <c r="G32291" s="45"/>
      <c r="L32291"/>
      <c r="M32291" s="46"/>
    </row>
    <row r="32292" spans="1:13" x14ac:dyDescent="0.3">
      <c r="A32292"/>
      <c r="B32292"/>
      <c r="C32292" s="29"/>
      <c r="D32292"/>
      <c r="E32292" s="44"/>
      <c r="F32292" s="29"/>
      <c r="G32292" s="45"/>
      <c r="L32292"/>
      <c r="M32292" s="46"/>
    </row>
    <row r="32293" spans="1:13" x14ac:dyDescent="0.3">
      <c r="A32293"/>
      <c r="B32293"/>
      <c r="C32293" s="29"/>
      <c r="D32293"/>
      <c r="E32293" s="44"/>
      <c r="F32293" s="29"/>
      <c r="G32293" s="45"/>
      <c r="L32293"/>
      <c r="M32293" s="46"/>
    </row>
    <row r="32294" spans="1:13" x14ac:dyDescent="0.3">
      <c r="A32294"/>
      <c r="B32294"/>
      <c r="C32294" s="29"/>
      <c r="D32294"/>
      <c r="E32294" s="44"/>
      <c r="F32294" s="29"/>
      <c r="G32294" s="45"/>
      <c r="L32294"/>
      <c r="M32294" s="46"/>
    </row>
    <row r="32295" spans="1:13" x14ac:dyDescent="0.3">
      <c r="A32295"/>
      <c r="B32295"/>
      <c r="C32295" s="29"/>
      <c r="D32295"/>
      <c r="E32295" s="44"/>
      <c r="F32295" s="29"/>
      <c r="G32295" s="45"/>
      <c r="L32295"/>
      <c r="M32295" s="46"/>
    </row>
    <row r="32296" spans="1:13" x14ac:dyDescent="0.3">
      <c r="A32296"/>
      <c r="B32296"/>
      <c r="C32296" s="29"/>
      <c r="D32296"/>
      <c r="E32296" s="44"/>
      <c r="F32296" s="29"/>
      <c r="G32296" s="45"/>
      <c r="L32296"/>
      <c r="M32296" s="46"/>
    </row>
    <row r="32297" spans="1:13" x14ac:dyDescent="0.3">
      <c r="A32297"/>
      <c r="B32297"/>
      <c r="C32297" s="29"/>
      <c r="D32297"/>
      <c r="E32297" s="44"/>
      <c r="F32297" s="29"/>
      <c r="G32297" s="45"/>
      <c r="L32297"/>
      <c r="M32297" s="46"/>
    </row>
    <row r="32298" spans="1:13" x14ac:dyDescent="0.3">
      <c r="A32298"/>
      <c r="B32298"/>
      <c r="C32298" s="29"/>
      <c r="D32298"/>
      <c r="E32298" s="44"/>
      <c r="F32298" s="29"/>
      <c r="G32298" s="45"/>
      <c r="L32298"/>
      <c r="M32298" s="46"/>
    </row>
    <row r="32299" spans="1:13" x14ac:dyDescent="0.3">
      <c r="A32299"/>
      <c r="B32299"/>
      <c r="C32299" s="29"/>
      <c r="D32299"/>
      <c r="E32299" s="44"/>
      <c r="F32299" s="29"/>
      <c r="G32299" s="45"/>
      <c r="L32299"/>
      <c r="M32299" s="46"/>
    </row>
    <row r="32300" spans="1:13" x14ac:dyDescent="0.3">
      <c r="A32300"/>
      <c r="B32300"/>
      <c r="C32300" s="29"/>
      <c r="D32300"/>
      <c r="E32300" s="44"/>
      <c r="F32300" s="29"/>
      <c r="G32300" s="45"/>
      <c r="L32300"/>
      <c r="M32300" s="46"/>
    </row>
    <row r="32301" spans="1:13" x14ac:dyDescent="0.3">
      <c r="A32301"/>
      <c r="B32301"/>
      <c r="C32301" s="29"/>
      <c r="D32301"/>
      <c r="E32301" s="44"/>
      <c r="F32301" s="29"/>
      <c r="G32301" s="45"/>
      <c r="L32301"/>
      <c r="M32301" s="46"/>
    </row>
    <row r="32302" spans="1:13" x14ac:dyDescent="0.3">
      <c r="A32302"/>
      <c r="B32302"/>
      <c r="C32302" s="29"/>
      <c r="D32302"/>
      <c r="E32302" s="44"/>
      <c r="F32302" s="29"/>
      <c r="G32302" s="45"/>
      <c r="L32302"/>
      <c r="M32302" s="46"/>
    </row>
    <row r="32303" spans="1:13" x14ac:dyDescent="0.3">
      <c r="A32303"/>
      <c r="B32303"/>
      <c r="C32303" s="29"/>
      <c r="D32303"/>
      <c r="E32303" s="44"/>
      <c r="F32303" s="29"/>
      <c r="G32303" s="45"/>
      <c r="L32303"/>
      <c r="M32303" s="46"/>
    </row>
    <row r="32304" spans="1:13" x14ac:dyDescent="0.3">
      <c r="A32304"/>
      <c r="B32304"/>
      <c r="C32304" s="29"/>
      <c r="D32304"/>
      <c r="E32304" s="44"/>
      <c r="F32304" s="29"/>
      <c r="G32304" s="45"/>
      <c r="L32304"/>
      <c r="M32304" s="46"/>
    </row>
    <row r="32305" spans="1:13" x14ac:dyDescent="0.3">
      <c r="A32305"/>
      <c r="B32305"/>
      <c r="C32305" s="29"/>
      <c r="D32305"/>
      <c r="E32305" s="44"/>
      <c r="F32305" s="29"/>
      <c r="G32305" s="45"/>
      <c r="L32305"/>
      <c r="M32305" s="46"/>
    </row>
    <row r="32306" spans="1:13" x14ac:dyDescent="0.3">
      <c r="A32306"/>
      <c r="B32306"/>
      <c r="C32306" s="29"/>
      <c r="D32306"/>
      <c r="E32306" s="44"/>
      <c r="F32306" s="29"/>
      <c r="G32306" s="45"/>
      <c r="L32306"/>
      <c r="M32306" s="46"/>
    </row>
    <row r="32307" spans="1:13" x14ac:dyDescent="0.3">
      <c r="A32307"/>
      <c r="B32307"/>
      <c r="C32307" s="29"/>
      <c r="D32307"/>
      <c r="E32307" s="44"/>
      <c r="F32307" s="29"/>
      <c r="G32307" s="45"/>
      <c r="L32307"/>
      <c r="M32307" s="46"/>
    </row>
    <row r="32308" spans="1:13" x14ac:dyDescent="0.3">
      <c r="A32308"/>
      <c r="B32308"/>
      <c r="C32308" s="29"/>
      <c r="D32308"/>
      <c r="E32308" s="44"/>
      <c r="F32308" s="29"/>
      <c r="G32308" s="45"/>
      <c r="L32308"/>
      <c r="M32308" s="46"/>
    </row>
    <row r="32309" spans="1:13" x14ac:dyDescent="0.3">
      <c r="A32309"/>
      <c r="B32309"/>
      <c r="C32309" s="29"/>
      <c r="D32309"/>
      <c r="E32309" s="44"/>
      <c r="F32309" s="29"/>
      <c r="G32309" s="45"/>
      <c r="L32309"/>
      <c r="M32309" s="46"/>
    </row>
    <row r="32310" spans="1:13" x14ac:dyDescent="0.3">
      <c r="A32310"/>
      <c r="B32310"/>
      <c r="C32310" s="29"/>
      <c r="D32310"/>
      <c r="E32310" s="44"/>
      <c r="F32310" s="29"/>
      <c r="G32310" s="45"/>
      <c r="L32310"/>
      <c r="M32310" s="46"/>
    </row>
    <row r="32311" spans="1:13" x14ac:dyDescent="0.3">
      <c r="A32311"/>
      <c r="B32311"/>
      <c r="C32311" s="29"/>
      <c r="D32311"/>
      <c r="E32311" s="44"/>
      <c r="F32311" s="29"/>
      <c r="G32311" s="45"/>
      <c r="L32311"/>
      <c r="M32311" s="46"/>
    </row>
    <row r="32312" spans="1:13" x14ac:dyDescent="0.3">
      <c r="A32312"/>
      <c r="B32312"/>
      <c r="C32312" s="29"/>
      <c r="D32312"/>
      <c r="E32312" s="44"/>
      <c r="F32312" s="29"/>
      <c r="G32312" s="45"/>
      <c r="L32312"/>
      <c r="M32312" s="46"/>
    </row>
    <row r="32313" spans="1:13" x14ac:dyDescent="0.3">
      <c r="A32313"/>
      <c r="B32313"/>
      <c r="C32313" s="29"/>
      <c r="D32313"/>
      <c r="E32313" s="44"/>
      <c r="F32313" s="29"/>
      <c r="G32313" s="45"/>
      <c r="L32313"/>
      <c r="M32313" s="46"/>
    </row>
    <row r="32314" spans="1:13" x14ac:dyDescent="0.3">
      <c r="A32314"/>
      <c r="B32314"/>
      <c r="C32314" s="29"/>
      <c r="D32314"/>
      <c r="E32314" s="44"/>
      <c r="F32314" s="29"/>
      <c r="G32314" s="45"/>
      <c r="L32314"/>
      <c r="M32314" s="46"/>
    </row>
    <row r="32315" spans="1:13" x14ac:dyDescent="0.3">
      <c r="A32315"/>
      <c r="B32315"/>
      <c r="C32315" s="29"/>
      <c r="D32315"/>
      <c r="E32315" s="44"/>
      <c r="F32315" s="29"/>
      <c r="G32315" s="45"/>
      <c r="L32315"/>
      <c r="M32315" s="46"/>
    </row>
    <row r="32316" spans="1:13" x14ac:dyDescent="0.3">
      <c r="A32316"/>
      <c r="B32316"/>
      <c r="C32316" s="29"/>
      <c r="D32316"/>
      <c r="E32316" s="44"/>
      <c r="F32316" s="29"/>
      <c r="G32316" s="45"/>
      <c r="L32316"/>
      <c r="M32316" s="46"/>
    </row>
    <row r="32317" spans="1:13" x14ac:dyDescent="0.3">
      <c r="A32317"/>
      <c r="B32317"/>
      <c r="C32317" s="29"/>
      <c r="D32317"/>
      <c r="E32317" s="44"/>
      <c r="F32317" s="29"/>
      <c r="G32317" s="45"/>
      <c r="L32317"/>
      <c r="M32317" s="46"/>
    </row>
    <row r="32318" spans="1:13" x14ac:dyDescent="0.3">
      <c r="A32318"/>
      <c r="B32318"/>
      <c r="C32318" s="29"/>
      <c r="D32318"/>
      <c r="E32318" s="44"/>
      <c r="F32318" s="29"/>
      <c r="G32318" s="45"/>
      <c r="L32318"/>
      <c r="M32318" s="46"/>
    </row>
    <row r="32319" spans="1:13" x14ac:dyDescent="0.3">
      <c r="A32319"/>
      <c r="B32319"/>
      <c r="C32319" s="29"/>
      <c r="D32319"/>
      <c r="E32319" s="44"/>
      <c r="F32319" s="29"/>
      <c r="G32319" s="45"/>
      <c r="L32319"/>
      <c r="M32319" s="46"/>
    </row>
    <row r="32320" spans="1:13" x14ac:dyDescent="0.3">
      <c r="A32320"/>
      <c r="B32320"/>
      <c r="C32320" s="29"/>
      <c r="D32320"/>
      <c r="E32320" s="44"/>
      <c r="F32320" s="29"/>
      <c r="G32320" s="45"/>
      <c r="L32320"/>
      <c r="M32320" s="46"/>
    </row>
    <row r="32321" spans="1:13" x14ac:dyDescent="0.3">
      <c r="A32321"/>
      <c r="B32321"/>
      <c r="C32321" s="29"/>
      <c r="D32321"/>
      <c r="E32321" s="44"/>
      <c r="F32321" s="29"/>
      <c r="G32321" s="45"/>
      <c r="L32321"/>
      <c r="M32321" s="46"/>
    </row>
    <row r="32322" spans="1:13" x14ac:dyDescent="0.3">
      <c r="A32322"/>
      <c r="B32322"/>
      <c r="C32322" s="29"/>
      <c r="D32322"/>
      <c r="E32322" s="44"/>
      <c r="F32322" s="29"/>
      <c r="G32322" s="45"/>
      <c r="L32322"/>
      <c r="M32322" s="46"/>
    </row>
    <row r="32323" spans="1:13" x14ac:dyDescent="0.3">
      <c r="A32323"/>
      <c r="B32323"/>
      <c r="C32323" s="29"/>
      <c r="D32323"/>
      <c r="E32323" s="44"/>
      <c r="F32323" s="29"/>
      <c r="G32323" s="45"/>
      <c r="L32323"/>
      <c r="M32323" s="46"/>
    </row>
    <row r="32324" spans="1:13" x14ac:dyDescent="0.3">
      <c r="A32324"/>
      <c r="B32324"/>
      <c r="C32324" s="29"/>
      <c r="D32324"/>
      <c r="E32324" s="44"/>
      <c r="F32324" s="29"/>
      <c r="G32324" s="45"/>
      <c r="L32324"/>
      <c r="M32324" s="46"/>
    </row>
    <row r="32325" spans="1:13" x14ac:dyDescent="0.3">
      <c r="A32325"/>
      <c r="B32325"/>
      <c r="C32325" s="29"/>
      <c r="D32325"/>
      <c r="E32325" s="44"/>
      <c r="F32325" s="29"/>
      <c r="G32325" s="45"/>
      <c r="L32325"/>
      <c r="M32325" s="46"/>
    </row>
    <row r="32326" spans="1:13" x14ac:dyDescent="0.3">
      <c r="A32326"/>
      <c r="B32326"/>
      <c r="C32326" s="29"/>
      <c r="D32326"/>
      <c r="E32326" s="44"/>
      <c r="F32326" s="29"/>
      <c r="G32326" s="45"/>
      <c r="L32326"/>
      <c r="M32326" s="46"/>
    </row>
    <row r="32327" spans="1:13" x14ac:dyDescent="0.3">
      <c r="A32327"/>
      <c r="B32327"/>
      <c r="C32327" s="29"/>
      <c r="D32327"/>
      <c r="E32327" s="44"/>
      <c r="F32327" s="29"/>
      <c r="G32327" s="45"/>
      <c r="L32327"/>
      <c r="M32327" s="46"/>
    </row>
    <row r="32328" spans="1:13" x14ac:dyDescent="0.3">
      <c r="A32328"/>
      <c r="B32328"/>
      <c r="C32328" s="29"/>
      <c r="D32328"/>
      <c r="E32328" s="44"/>
      <c r="F32328" s="29"/>
      <c r="G32328" s="45"/>
      <c r="L32328"/>
      <c r="M32328" s="46"/>
    </row>
    <row r="32329" spans="1:13" x14ac:dyDescent="0.3">
      <c r="A32329"/>
      <c r="B32329"/>
      <c r="C32329" s="29"/>
      <c r="D32329"/>
      <c r="E32329" s="44"/>
      <c r="F32329" s="29"/>
      <c r="G32329" s="45"/>
      <c r="L32329"/>
      <c r="M32329" s="46"/>
    </row>
    <row r="32330" spans="1:13" x14ac:dyDescent="0.3">
      <c r="A32330"/>
      <c r="B32330"/>
      <c r="C32330" s="29"/>
      <c r="D32330"/>
      <c r="E32330" s="44"/>
      <c r="F32330" s="29"/>
      <c r="G32330" s="45"/>
      <c r="L32330"/>
      <c r="M32330" s="46"/>
    </row>
    <row r="32331" spans="1:13" x14ac:dyDescent="0.3">
      <c r="A32331"/>
      <c r="B32331"/>
      <c r="C32331" s="29"/>
      <c r="D32331"/>
      <c r="E32331" s="44"/>
      <c r="F32331" s="29"/>
      <c r="G32331" s="45"/>
      <c r="L32331"/>
      <c r="M32331" s="46"/>
    </row>
    <row r="32332" spans="1:13" x14ac:dyDescent="0.3">
      <c r="A32332"/>
      <c r="B32332"/>
      <c r="C32332" s="29"/>
      <c r="D32332"/>
      <c r="E32332" s="44"/>
      <c r="F32332" s="29"/>
      <c r="G32332" s="45"/>
      <c r="L32332"/>
      <c r="M32332" s="46"/>
    </row>
    <row r="32333" spans="1:13" x14ac:dyDescent="0.3">
      <c r="A32333"/>
      <c r="B32333"/>
      <c r="C32333" s="29"/>
      <c r="D32333"/>
      <c r="E32333" s="44"/>
      <c r="F32333" s="29"/>
      <c r="G32333" s="45"/>
      <c r="L32333"/>
      <c r="M32333" s="46"/>
    </row>
    <row r="32334" spans="1:13" x14ac:dyDescent="0.3">
      <c r="A32334"/>
      <c r="B32334"/>
      <c r="C32334" s="29"/>
      <c r="D32334"/>
      <c r="E32334" s="44"/>
      <c r="F32334" s="29"/>
      <c r="G32334" s="45"/>
      <c r="L32334"/>
      <c r="M32334" s="46"/>
    </row>
    <row r="32335" spans="1:13" x14ac:dyDescent="0.3">
      <c r="A32335"/>
      <c r="B32335"/>
      <c r="C32335" s="29"/>
      <c r="D32335"/>
      <c r="E32335" s="44"/>
      <c r="F32335" s="29"/>
      <c r="G32335" s="45"/>
      <c r="L32335"/>
      <c r="M32335" s="46"/>
    </row>
    <row r="32336" spans="1:13" x14ac:dyDescent="0.3">
      <c r="A32336"/>
      <c r="B32336"/>
      <c r="C32336" s="29"/>
      <c r="D32336"/>
      <c r="E32336" s="44"/>
      <c r="F32336" s="29"/>
      <c r="G32336" s="45"/>
      <c r="L32336"/>
      <c r="M32336" s="46"/>
    </row>
    <row r="32337" spans="1:13" x14ac:dyDescent="0.3">
      <c r="A32337"/>
      <c r="B32337"/>
      <c r="C32337" s="29"/>
      <c r="D32337"/>
      <c r="E32337" s="44"/>
      <c r="F32337" s="29"/>
      <c r="G32337" s="45"/>
      <c r="L32337"/>
      <c r="M32337" s="46"/>
    </row>
    <row r="32338" spans="1:13" x14ac:dyDescent="0.3">
      <c r="A32338"/>
      <c r="B32338"/>
      <c r="C32338" s="29"/>
      <c r="D32338"/>
      <c r="E32338" s="44"/>
      <c r="F32338" s="29"/>
      <c r="G32338" s="45"/>
      <c r="L32338"/>
      <c r="M32338" s="46"/>
    </row>
    <row r="32339" spans="1:13" x14ac:dyDescent="0.3">
      <c r="A32339"/>
      <c r="B32339"/>
      <c r="C32339" s="29"/>
      <c r="D32339"/>
      <c r="E32339" s="44"/>
      <c r="F32339" s="29"/>
      <c r="G32339" s="45"/>
      <c r="L32339"/>
      <c r="M32339" s="46"/>
    </row>
    <row r="32340" spans="1:13" x14ac:dyDescent="0.3">
      <c r="A32340"/>
      <c r="B32340"/>
      <c r="C32340" s="29"/>
      <c r="D32340"/>
      <c r="E32340" s="44"/>
      <c r="F32340" s="29"/>
      <c r="G32340" s="45"/>
      <c r="L32340"/>
      <c r="M32340" s="46"/>
    </row>
    <row r="32341" spans="1:13" x14ac:dyDescent="0.3">
      <c r="A32341"/>
      <c r="B32341"/>
      <c r="C32341" s="29"/>
      <c r="D32341"/>
      <c r="E32341" s="44"/>
      <c r="F32341" s="29"/>
      <c r="G32341" s="45"/>
      <c r="L32341"/>
      <c r="M32341" s="46"/>
    </row>
    <row r="32342" spans="1:13" x14ac:dyDescent="0.3">
      <c r="A32342"/>
      <c r="B32342"/>
      <c r="C32342" s="29"/>
      <c r="D32342"/>
      <c r="E32342" s="44"/>
      <c r="F32342" s="29"/>
      <c r="G32342" s="45"/>
      <c r="L32342"/>
      <c r="M32342" s="46"/>
    </row>
    <row r="32343" spans="1:13" x14ac:dyDescent="0.3">
      <c r="A32343"/>
      <c r="B32343"/>
      <c r="C32343" s="29"/>
      <c r="D32343"/>
      <c r="E32343" s="44"/>
      <c r="F32343" s="29"/>
      <c r="G32343" s="45"/>
      <c r="L32343"/>
      <c r="M32343" s="46"/>
    </row>
    <row r="32344" spans="1:13" x14ac:dyDescent="0.3">
      <c r="A32344"/>
      <c r="B32344"/>
      <c r="C32344" s="29"/>
      <c r="D32344"/>
      <c r="E32344" s="44"/>
      <c r="F32344" s="29"/>
      <c r="G32344" s="45"/>
      <c r="L32344"/>
      <c r="M32344" s="46"/>
    </row>
    <row r="32345" spans="1:13" x14ac:dyDescent="0.3">
      <c r="A32345"/>
      <c r="B32345"/>
      <c r="C32345" s="29"/>
      <c r="D32345"/>
      <c r="E32345" s="44"/>
      <c r="F32345" s="29"/>
      <c r="G32345" s="45"/>
      <c r="L32345"/>
      <c r="M32345" s="46"/>
    </row>
    <row r="32346" spans="1:13" x14ac:dyDescent="0.3">
      <c r="A32346"/>
      <c r="B32346"/>
      <c r="C32346" s="29"/>
      <c r="D32346"/>
      <c r="E32346" s="44"/>
      <c r="F32346" s="29"/>
      <c r="G32346" s="45"/>
      <c r="L32346"/>
      <c r="M32346" s="46"/>
    </row>
    <row r="32347" spans="1:13" x14ac:dyDescent="0.3">
      <c r="A32347"/>
      <c r="B32347"/>
      <c r="C32347" s="29"/>
      <c r="D32347"/>
      <c r="E32347" s="44"/>
      <c r="F32347" s="29"/>
      <c r="G32347" s="45"/>
      <c r="L32347"/>
      <c r="M32347" s="46"/>
    </row>
    <row r="32348" spans="1:13" x14ac:dyDescent="0.3">
      <c r="A32348"/>
      <c r="B32348"/>
      <c r="C32348" s="29"/>
      <c r="D32348"/>
      <c r="E32348" s="44"/>
      <c r="F32348" s="29"/>
      <c r="G32348" s="45"/>
      <c r="L32348"/>
      <c r="M32348" s="46"/>
    </row>
    <row r="32349" spans="1:13" x14ac:dyDescent="0.3">
      <c r="A32349"/>
      <c r="B32349"/>
      <c r="C32349" s="29"/>
      <c r="D32349"/>
      <c r="E32349" s="44"/>
      <c r="F32349" s="29"/>
      <c r="G32349" s="45"/>
      <c r="L32349"/>
      <c r="M32349" s="46"/>
    </row>
    <row r="32350" spans="1:13" x14ac:dyDescent="0.3">
      <c r="A32350"/>
      <c r="B32350"/>
      <c r="C32350" s="29"/>
      <c r="D32350"/>
      <c r="E32350" s="44"/>
      <c r="F32350" s="29"/>
      <c r="G32350" s="45"/>
      <c r="L32350"/>
      <c r="M32350" s="46"/>
    </row>
    <row r="32351" spans="1:13" x14ac:dyDescent="0.3">
      <c r="A32351"/>
      <c r="B32351"/>
      <c r="C32351" s="29"/>
      <c r="D32351"/>
      <c r="E32351" s="44"/>
      <c r="F32351" s="29"/>
      <c r="G32351" s="45"/>
      <c r="L32351"/>
      <c r="M32351" s="46"/>
    </row>
    <row r="32352" spans="1:13" x14ac:dyDescent="0.3">
      <c r="A32352"/>
      <c r="B32352"/>
      <c r="C32352" s="29"/>
      <c r="D32352"/>
      <c r="E32352" s="44"/>
      <c r="F32352" s="29"/>
      <c r="G32352" s="45"/>
      <c r="L32352"/>
      <c r="M32352" s="46"/>
    </row>
    <row r="32353" spans="1:13" x14ac:dyDescent="0.3">
      <c r="A32353"/>
      <c r="B32353"/>
      <c r="C32353" s="29"/>
      <c r="D32353"/>
      <c r="E32353" s="44"/>
      <c r="F32353" s="29"/>
      <c r="G32353" s="45"/>
      <c r="L32353"/>
      <c r="M32353" s="46"/>
    </row>
    <row r="32354" spans="1:13" x14ac:dyDescent="0.3">
      <c r="A32354"/>
      <c r="B32354"/>
      <c r="C32354" s="29"/>
      <c r="D32354"/>
      <c r="E32354" s="44"/>
      <c r="F32354" s="29"/>
      <c r="G32354" s="45"/>
      <c r="L32354"/>
      <c r="M32354" s="46"/>
    </row>
    <row r="32355" spans="1:13" x14ac:dyDescent="0.3">
      <c r="A32355"/>
      <c r="B32355"/>
      <c r="C32355" s="29"/>
      <c r="D32355"/>
      <c r="E32355" s="44"/>
      <c r="F32355" s="29"/>
      <c r="G32355" s="45"/>
      <c r="L32355"/>
      <c r="M32355" s="46"/>
    </row>
    <row r="32356" spans="1:13" x14ac:dyDescent="0.3">
      <c r="A32356"/>
      <c r="B32356"/>
      <c r="C32356" s="29"/>
      <c r="D32356"/>
      <c r="E32356" s="44"/>
      <c r="F32356" s="29"/>
      <c r="G32356" s="45"/>
      <c r="L32356"/>
      <c r="M32356" s="46"/>
    </row>
    <row r="32357" spans="1:13" x14ac:dyDescent="0.3">
      <c r="A32357"/>
      <c r="B32357"/>
      <c r="C32357" s="29"/>
      <c r="D32357"/>
      <c r="E32357" s="44"/>
      <c r="F32357" s="29"/>
      <c r="G32357" s="45"/>
      <c r="L32357"/>
      <c r="M32357" s="46"/>
    </row>
    <row r="32358" spans="1:13" x14ac:dyDescent="0.3">
      <c r="A32358"/>
      <c r="B32358"/>
      <c r="C32358" s="29"/>
      <c r="D32358"/>
      <c r="E32358" s="44"/>
      <c r="F32358" s="29"/>
      <c r="G32358" s="45"/>
      <c r="L32358"/>
      <c r="M32358" s="46"/>
    </row>
    <row r="32359" spans="1:13" x14ac:dyDescent="0.3">
      <c r="A32359"/>
      <c r="B32359"/>
      <c r="C32359" s="29"/>
      <c r="D32359"/>
      <c r="E32359" s="44"/>
      <c r="F32359" s="29"/>
      <c r="G32359" s="45"/>
      <c r="L32359"/>
      <c r="M32359" s="46"/>
    </row>
    <row r="32360" spans="1:13" x14ac:dyDescent="0.3">
      <c r="A32360"/>
      <c r="B32360"/>
      <c r="C32360" s="29"/>
      <c r="D32360"/>
      <c r="E32360" s="44"/>
      <c r="F32360" s="29"/>
      <c r="G32360" s="45"/>
      <c r="L32360"/>
      <c r="M32360" s="46"/>
    </row>
    <row r="32361" spans="1:13" x14ac:dyDescent="0.3">
      <c r="A32361"/>
      <c r="B32361"/>
      <c r="C32361" s="29"/>
      <c r="D32361"/>
      <c r="E32361" s="44"/>
      <c r="F32361" s="29"/>
      <c r="G32361" s="45"/>
      <c r="L32361"/>
      <c r="M32361" s="46"/>
    </row>
    <row r="32362" spans="1:13" x14ac:dyDescent="0.3">
      <c r="A32362"/>
      <c r="B32362"/>
      <c r="C32362" s="29"/>
      <c r="D32362"/>
      <c r="E32362" s="44"/>
      <c r="F32362" s="29"/>
      <c r="G32362" s="45"/>
      <c r="L32362"/>
      <c r="M32362" s="46"/>
    </row>
    <row r="32363" spans="1:13" x14ac:dyDescent="0.3">
      <c r="A32363"/>
      <c r="B32363"/>
      <c r="C32363" s="29"/>
      <c r="D32363"/>
      <c r="E32363" s="44"/>
      <c r="F32363" s="29"/>
      <c r="G32363" s="45"/>
      <c r="L32363"/>
      <c r="M32363" s="46"/>
    </row>
    <row r="32364" spans="1:13" x14ac:dyDescent="0.3">
      <c r="A32364"/>
      <c r="B32364"/>
      <c r="C32364" s="29"/>
      <c r="D32364"/>
      <c r="E32364" s="44"/>
      <c r="F32364" s="29"/>
      <c r="G32364" s="45"/>
      <c r="L32364"/>
      <c r="M32364" s="46"/>
    </row>
    <row r="32365" spans="1:13" x14ac:dyDescent="0.3">
      <c r="A32365"/>
      <c r="B32365"/>
      <c r="C32365" s="29"/>
      <c r="D32365"/>
      <c r="E32365" s="44"/>
      <c r="F32365" s="29"/>
      <c r="G32365" s="45"/>
      <c r="L32365"/>
      <c r="M32365" s="46"/>
    </row>
    <row r="32366" spans="1:13" x14ac:dyDescent="0.3">
      <c r="A32366"/>
      <c r="B32366"/>
      <c r="C32366" s="29"/>
      <c r="D32366"/>
      <c r="E32366" s="44"/>
      <c r="F32366" s="29"/>
      <c r="G32366" s="45"/>
      <c r="L32366"/>
      <c r="M32366" s="46"/>
    </row>
    <row r="32367" spans="1:13" x14ac:dyDescent="0.3">
      <c r="A32367"/>
      <c r="B32367"/>
      <c r="C32367" s="29"/>
      <c r="D32367"/>
      <c r="E32367" s="44"/>
      <c r="F32367" s="29"/>
      <c r="G32367" s="45"/>
      <c r="L32367"/>
      <c r="M32367" s="46"/>
    </row>
    <row r="32368" spans="1:13" x14ac:dyDescent="0.3">
      <c r="A32368"/>
      <c r="B32368"/>
      <c r="C32368" s="29"/>
      <c r="D32368"/>
      <c r="E32368" s="44"/>
      <c r="F32368" s="29"/>
      <c r="G32368" s="45"/>
      <c r="L32368"/>
      <c r="M32368" s="46"/>
    </row>
    <row r="32369" spans="1:13" x14ac:dyDescent="0.3">
      <c r="A32369"/>
      <c r="B32369"/>
      <c r="C32369" s="29"/>
      <c r="D32369"/>
      <c r="E32369" s="44"/>
      <c r="F32369" s="29"/>
      <c r="G32369" s="45"/>
      <c r="L32369"/>
      <c r="M32369" s="46"/>
    </row>
    <row r="32370" spans="1:13" x14ac:dyDescent="0.3">
      <c r="A32370"/>
      <c r="B32370"/>
      <c r="C32370" s="29"/>
      <c r="D32370"/>
      <c r="E32370" s="44"/>
      <c r="F32370" s="29"/>
      <c r="G32370" s="45"/>
      <c r="L32370"/>
      <c r="M32370" s="46"/>
    </row>
    <row r="32371" spans="1:13" x14ac:dyDescent="0.3">
      <c r="A32371"/>
      <c r="B32371"/>
      <c r="C32371" s="29"/>
      <c r="D32371"/>
      <c r="E32371" s="44"/>
      <c r="F32371" s="29"/>
      <c r="G32371" s="45"/>
      <c r="L32371"/>
      <c r="M32371" s="46"/>
    </row>
    <row r="32372" spans="1:13" x14ac:dyDescent="0.3">
      <c r="A32372"/>
      <c r="B32372"/>
      <c r="C32372" s="29"/>
      <c r="D32372"/>
      <c r="E32372" s="44"/>
      <c r="F32372" s="29"/>
      <c r="G32372" s="45"/>
      <c r="L32372"/>
      <c r="M32372" s="46"/>
    </row>
    <row r="32373" spans="1:13" x14ac:dyDescent="0.3">
      <c r="A32373"/>
      <c r="B32373"/>
      <c r="C32373" s="29"/>
      <c r="D32373"/>
      <c r="E32373" s="44"/>
      <c r="F32373" s="29"/>
      <c r="G32373" s="45"/>
      <c r="L32373"/>
      <c r="M32373" s="46"/>
    </row>
    <row r="32374" spans="1:13" x14ac:dyDescent="0.3">
      <c r="A32374"/>
      <c r="B32374"/>
      <c r="C32374" s="29"/>
      <c r="D32374"/>
      <c r="E32374" s="44"/>
      <c r="F32374" s="29"/>
      <c r="G32374" s="45"/>
      <c r="L32374"/>
      <c r="M32374" s="46"/>
    </row>
    <row r="32375" spans="1:13" x14ac:dyDescent="0.3">
      <c r="A32375"/>
      <c r="B32375"/>
      <c r="C32375" s="29"/>
      <c r="D32375"/>
      <c r="E32375" s="44"/>
      <c r="F32375" s="29"/>
      <c r="G32375" s="45"/>
      <c r="L32375"/>
      <c r="M32375" s="46"/>
    </row>
    <row r="32376" spans="1:13" x14ac:dyDescent="0.3">
      <c r="A32376"/>
      <c r="B32376"/>
      <c r="C32376" s="29"/>
      <c r="D32376"/>
      <c r="E32376" s="44"/>
      <c r="F32376" s="29"/>
      <c r="G32376" s="45"/>
      <c r="L32376"/>
      <c r="M32376" s="46"/>
    </row>
    <row r="32377" spans="1:13" x14ac:dyDescent="0.3">
      <c r="A32377"/>
      <c r="B32377"/>
      <c r="C32377" s="29"/>
      <c r="D32377"/>
      <c r="E32377" s="44"/>
      <c r="F32377" s="29"/>
      <c r="G32377" s="45"/>
      <c r="L32377"/>
      <c r="M32377" s="46"/>
    </row>
    <row r="32378" spans="1:13" x14ac:dyDescent="0.3">
      <c r="A32378"/>
      <c r="B32378"/>
      <c r="C32378" s="29"/>
      <c r="D32378"/>
      <c r="E32378" s="44"/>
      <c r="F32378" s="29"/>
      <c r="G32378" s="45"/>
      <c r="L32378"/>
      <c r="M32378" s="46"/>
    </row>
    <row r="32379" spans="1:13" x14ac:dyDescent="0.3">
      <c r="A32379"/>
      <c r="B32379"/>
      <c r="C32379" s="29"/>
      <c r="D32379"/>
      <c r="E32379" s="44"/>
      <c r="F32379" s="29"/>
      <c r="G32379" s="45"/>
      <c r="L32379"/>
      <c r="M32379" s="46"/>
    </row>
    <row r="32380" spans="1:13" x14ac:dyDescent="0.3">
      <c r="A32380"/>
      <c r="B32380"/>
      <c r="C32380" s="29"/>
      <c r="D32380"/>
      <c r="E32380" s="44"/>
      <c r="F32380" s="29"/>
      <c r="G32380" s="45"/>
      <c r="L32380"/>
      <c r="M32380" s="46"/>
    </row>
    <row r="32381" spans="1:13" x14ac:dyDescent="0.3">
      <c r="A32381"/>
      <c r="B32381"/>
      <c r="C32381" s="29"/>
      <c r="D32381"/>
      <c r="E32381" s="44"/>
      <c r="F32381" s="29"/>
      <c r="G32381" s="45"/>
      <c r="L32381"/>
      <c r="M32381" s="46"/>
    </row>
    <row r="32382" spans="1:13" x14ac:dyDescent="0.3">
      <c r="A32382"/>
      <c r="B32382"/>
      <c r="C32382" s="29"/>
      <c r="D32382"/>
      <c r="E32382" s="44"/>
      <c r="F32382" s="29"/>
      <c r="G32382" s="45"/>
      <c r="L32382"/>
      <c r="M32382" s="46"/>
    </row>
    <row r="32383" spans="1:13" x14ac:dyDescent="0.3">
      <c r="A32383"/>
      <c r="B32383"/>
      <c r="C32383" s="29"/>
      <c r="D32383"/>
      <c r="E32383" s="44"/>
      <c r="F32383" s="29"/>
      <c r="G32383" s="45"/>
      <c r="L32383"/>
      <c r="M32383" s="46"/>
    </row>
    <row r="32384" spans="1:13" x14ac:dyDescent="0.3">
      <c r="A32384"/>
      <c r="B32384"/>
      <c r="C32384" s="29"/>
      <c r="D32384"/>
      <c r="E32384" s="44"/>
      <c r="F32384" s="29"/>
      <c r="G32384" s="45"/>
      <c r="L32384"/>
      <c r="M32384" s="46"/>
    </row>
    <row r="32385" spans="1:13" x14ac:dyDescent="0.3">
      <c r="A32385"/>
      <c r="B32385"/>
      <c r="C32385" s="29"/>
      <c r="D32385"/>
      <c r="E32385" s="44"/>
      <c r="F32385" s="29"/>
      <c r="G32385" s="45"/>
      <c r="L32385"/>
      <c r="M32385" s="46"/>
    </row>
    <row r="32386" spans="1:13" x14ac:dyDescent="0.3">
      <c r="A32386"/>
      <c r="B32386"/>
      <c r="C32386" s="29"/>
      <c r="D32386"/>
      <c r="E32386" s="44"/>
      <c r="F32386" s="29"/>
      <c r="G32386" s="45"/>
      <c r="L32386"/>
      <c r="M32386" s="46"/>
    </row>
    <row r="32387" spans="1:13" x14ac:dyDescent="0.3">
      <c r="A32387"/>
      <c r="B32387"/>
      <c r="C32387" s="29"/>
      <c r="D32387"/>
      <c r="E32387" s="44"/>
      <c r="F32387" s="29"/>
      <c r="G32387" s="45"/>
      <c r="L32387"/>
      <c r="M32387" s="46"/>
    </row>
    <row r="32388" spans="1:13" x14ac:dyDescent="0.3">
      <c r="A32388"/>
      <c r="B32388"/>
      <c r="C32388" s="29"/>
      <c r="D32388"/>
      <c r="E32388" s="44"/>
      <c r="F32388" s="29"/>
      <c r="G32388" s="45"/>
      <c r="L32388"/>
      <c r="M32388" s="46"/>
    </row>
    <row r="32389" spans="1:13" x14ac:dyDescent="0.3">
      <c r="A32389"/>
      <c r="B32389"/>
      <c r="C32389" s="29"/>
      <c r="D32389"/>
      <c r="E32389" s="44"/>
      <c r="F32389" s="29"/>
      <c r="G32389" s="45"/>
      <c r="L32389"/>
      <c r="M32389" s="46"/>
    </row>
    <row r="32390" spans="1:13" x14ac:dyDescent="0.3">
      <c r="A32390"/>
      <c r="B32390"/>
      <c r="C32390" s="29"/>
      <c r="D32390"/>
      <c r="E32390" s="44"/>
      <c r="F32390" s="29"/>
      <c r="G32390" s="45"/>
      <c r="L32390"/>
      <c r="M32390" s="46"/>
    </row>
    <row r="32391" spans="1:13" x14ac:dyDescent="0.3">
      <c r="A32391"/>
      <c r="B32391"/>
      <c r="C32391" s="29"/>
      <c r="D32391"/>
      <c r="E32391" s="44"/>
      <c r="F32391" s="29"/>
      <c r="G32391" s="45"/>
      <c r="L32391"/>
      <c r="M32391" s="46"/>
    </row>
    <row r="32392" spans="1:13" x14ac:dyDescent="0.3">
      <c r="A32392"/>
      <c r="B32392"/>
      <c r="C32392" s="29"/>
      <c r="D32392"/>
      <c r="E32392" s="44"/>
      <c r="F32392" s="29"/>
      <c r="G32392" s="45"/>
      <c r="L32392"/>
      <c r="M32392" s="46"/>
    </row>
    <row r="32393" spans="1:13" x14ac:dyDescent="0.3">
      <c r="A32393"/>
      <c r="B32393"/>
      <c r="C32393" s="29"/>
      <c r="D32393"/>
      <c r="E32393" s="44"/>
      <c r="F32393" s="29"/>
      <c r="G32393" s="45"/>
      <c r="L32393"/>
      <c r="M32393" s="46"/>
    </row>
    <row r="32394" spans="1:13" x14ac:dyDescent="0.3">
      <c r="A32394"/>
      <c r="B32394"/>
      <c r="C32394" s="29"/>
      <c r="D32394"/>
      <c r="E32394" s="44"/>
      <c r="F32394" s="29"/>
      <c r="G32394" s="45"/>
      <c r="L32394"/>
      <c r="M32394" s="46"/>
    </row>
    <row r="32395" spans="1:13" x14ac:dyDescent="0.3">
      <c r="A32395"/>
      <c r="B32395"/>
      <c r="C32395" s="29"/>
      <c r="D32395"/>
      <c r="E32395" s="44"/>
      <c r="F32395" s="29"/>
      <c r="G32395" s="45"/>
      <c r="L32395"/>
      <c r="M32395" s="46"/>
    </row>
    <row r="32396" spans="1:13" x14ac:dyDescent="0.3">
      <c r="A32396"/>
      <c r="B32396"/>
      <c r="C32396" s="29"/>
      <c r="D32396"/>
      <c r="E32396" s="44"/>
      <c r="F32396" s="29"/>
      <c r="G32396" s="45"/>
      <c r="L32396"/>
      <c r="M32396" s="46"/>
    </row>
    <row r="32397" spans="1:13" x14ac:dyDescent="0.3">
      <c r="A32397"/>
      <c r="B32397"/>
      <c r="C32397" s="29"/>
      <c r="D32397"/>
      <c r="E32397" s="44"/>
      <c r="F32397" s="29"/>
      <c r="G32397" s="45"/>
      <c r="L32397"/>
      <c r="M32397" s="46"/>
    </row>
    <row r="32398" spans="1:13" x14ac:dyDescent="0.3">
      <c r="A32398"/>
      <c r="B32398"/>
      <c r="C32398" s="29"/>
      <c r="D32398"/>
      <c r="E32398" s="44"/>
      <c r="F32398" s="29"/>
      <c r="G32398" s="45"/>
      <c r="L32398"/>
      <c r="M32398" s="46"/>
    </row>
    <row r="32399" spans="1:13" x14ac:dyDescent="0.3">
      <c r="A32399"/>
      <c r="B32399"/>
      <c r="C32399" s="29"/>
      <c r="D32399"/>
      <c r="E32399" s="44"/>
      <c r="F32399" s="29"/>
      <c r="G32399" s="45"/>
      <c r="L32399"/>
      <c r="M32399" s="46"/>
    </row>
    <row r="32400" spans="1:13" x14ac:dyDescent="0.3">
      <c r="A32400"/>
      <c r="B32400"/>
      <c r="C32400" s="29"/>
      <c r="D32400"/>
      <c r="E32400" s="44"/>
      <c r="F32400" s="29"/>
      <c r="G32400" s="45"/>
      <c r="L32400"/>
      <c r="M32400" s="46"/>
    </row>
    <row r="32401" spans="1:13" x14ac:dyDescent="0.3">
      <c r="A32401"/>
      <c r="B32401"/>
      <c r="C32401" s="29"/>
      <c r="D32401"/>
      <c r="E32401" s="44"/>
      <c r="F32401" s="29"/>
      <c r="G32401" s="45"/>
      <c r="L32401"/>
      <c r="M32401" s="46"/>
    </row>
    <row r="32402" spans="1:13" x14ac:dyDescent="0.3">
      <c r="A32402"/>
      <c r="B32402"/>
      <c r="C32402" s="29"/>
      <c r="D32402"/>
      <c r="E32402" s="44"/>
      <c r="F32402" s="29"/>
      <c r="G32402" s="45"/>
      <c r="L32402"/>
      <c r="M32402" s="46"/>
    </row>
    <row r="32403" spans="1:13" x14ac:dyDescent="0.3">
      <c r="A32403"/>
      <c r="B32403"/>
      <c r="C32403" s="29"/>
      <c r="D32403"/>
      <c r="E32403" s="44"/>
      <c r="F32403" s="29"/>
      <c r="G32403" s="45"/>
      <c r="L32403"/>
      <c r="M32403" s="46"/>
    </row>
    <row r="32404" spans="1:13" x14ac:dyDescent="0.3">
      <c r="A32404"/>
      <c r="B32404"/>
      <c r="C32404" s="29"/>
      <c r="D32404"/>
      <c r="E32404" s="44"/>
      <c r="F32404" s="29"/>
      <c r="G32404" s="45"/>
      <c r="L32404"/>
      <c r="M32404" s="46"/>
    </row>
    <row r="32405" spans="1:13" x14ac:dyDescent="0.3">
      <c r="A32405"/>
      <c r="B32405"/>
      <c r="C32405" s="29"/>
      <c r="D32405"/>
      <c r="E32405" s="44"/>
      <c r="F32405" s="29"/>
      <c r="G32405" s="45"/>
      <c r="L32405"/>
      <c r="M32405" s="46"/>
    </row>
    <row r="32406" spans="1:13" x14ac:dyDescent="0.3">
      <c r="A32406"/>
      <c r="B32406"/>
      <c r="C32406" s="29"/>
      <c r="D32406"/>
      <c r="E32406" s="44"/>
      <c r="F32406" s="29"/>
      <c r="G32406" s="45"/>
      <c r="L32406"/>
      <c r="M32406" s="46"/>
    </row>
    <row r="32407" spans="1:13" x14ac:dyDescent="0.3">
      <c r="A32407"/>
      <c r="B32407"/>
      <c r="C32407" s="29"/>
      <c r="D32407"/>
      <c r="E32407" s="44"/>
      <c r="F32407" s="29"/>
      <c r="G32407" s="45"/>
      <c r="L32407"/>
      <c r="M32407" s="46"/>
    </row>
    <row r="32408" spans="1:13" x14ac:dyDescent="0.3">
      <c r="A32408"/>
      <c r="B32408"/>
      <c r="C32408" s="29"/>
      <c r="D32408"/>
      <c r="E32408" s="44"/>
      <c r="F32408" s="29"/>
      <c r="G32408" s="45"/>
      <c r="L32408"/>
      <c r="M32408" s="46"/>
    </row>
    <row r="32409" spans="1:13" x14ac:dyDescent="0.3">
      <c r="A32409"/>
      <c r="B32409"/>
      <c r="C32409" s="29"/>
      <c r="D32409"/>
      <c r="E32409" s="44"/>
      <c r="F32409" s="29"/>
      <c r="G32409" s="45"/>
      <c r="L32409"/>
      <c r="M32409" s="46"/>
    </row>
    <row r="32410" spans="1:13" x14ac:dyDescent="0.3">
      <c r="A32410"/>
      <c r="B32410"/>
      <c r="C32410" s="29"/>
      <c r="D32410"/>
      <c r="E32410" s="44"/>
      <c r="F32410" s="29"/>
      <c r="G32410" s="45"/>
      <c r="L32410"/>
      <c r="M32410" s="46"/>
    </row>
    <row r="32411" spans="1:13" x14ac:dyDescent="0.3">
      <c r="A32411"/>
      <c r="B32411"/>
      <c r="C32411" s="29"/>
      <c r="D32411"/>
      <c r="E32411" s="44"/>
      <c r="F32411" s="29"/>
      <c r="G32411" s="45"/>
      <c r="L32411"/>
      <c r="M32411" s="46"/>
    </row>
    <row r="32412" spans="1:13" x14ac:dyDescent="0.3">
      <c r="A32412"/>
      <c r="B32412"/>
      <c r="C32412" s="29"/>
      <c r="D32412"/>
      <c r="E32412" s="44"/>
      <c r="F32412" s="29"/>
      <c r="G32412" s="45"/>
      <c r="L32412"/>
      <c r="M32412" s="46"/>
    </row>
    <row r="32413" spans="1:13" x14ac:dyDescent="0.3">
      <c r="A32413"/>
      <c r="B32413"/>
      <c r="C32413" s="29"/>
      <c r="D32413"/>
      <c r="E32413" s="44"/>
      <c r="F32413" s="29"/>
      <c r="G32413" s="45"/>
      <c r="L32413"/>
      <c r="M32413" s="46"/>
    </row>
    <row r="32414" spans="1:13" x14ac:dyDescent="0.3">
      <c r="A32414"/>
      <c r="B32414"/>
      <c r="C32414" s="29"/>
      <c r="D32414"/>
      <c r="E32414" s="44"/>
      <c r="F32414" s="29"/>
      <c r="G32414" s="45"/>
      <c r="L32414"/>
      <c r="M32414" s="46"/>
    </row>
    <row r="32415" spans="1:13" x14ac:dyDescent="0.3">
      <c r="A32415"/>
      <c r="B32415"/>
      <c r="C32415" s="29"/>
      <c r="D32415"/>
      <c r="E32415" s="44"/>
      <c r="F32415" s="29"/>
      <c r="G32415" s="45"/>
      <c r="L32415"/>
      <c r="M32415" s="46"/>
    </row>
    <row r="32416" spans="1:13" x14ac:dyDescent="0.3">
      <c r="A32416"/>
      <c r="B32416"/>
      <c r="C32416" s="29"/>
      <c r="D32416"/>
      <c r="E32416" s="44"/>
      <c r="F32416" s="29"/>
      <c r="G32416" s="45"/>
      <c r="L32416"/>
      <c r="M32416" s="46"/>
    </row>
    <row r="32417" spans="1:13" x14ac:dyDescent="0.3">
      <c r="A32417"/>
      <c r="B32417"/>
      <c r="C32417" s="29"/>
      <c r="D32417"/>
      <c r="E32417" s="44"/>
      <c r="F32417" s="29"/>
      <c r="G32417" s="45"/>
      <c r="L32417"/>
      <c r="M32417" s="46"/>
    </row>
    <row r="32418" spans="1:13" x14ac:dyDescent="0.3">
      <c r="A32418"/>
      <c r="B32418"/>
      <c r="C32418" s="29"/>
      <c r="D32418"/>
      <c r="E32418" s="44"/>
      <c r="F32418" s="29"/>
      <c r="G32418" s="45"/>
      <c r="L32418"/>
      <c r="M32418" s="46"/>
    </row>
    <row r="32419" spans="1:13" x14ac:dyDescent="0.3">
      <c r="A32419"/>
      <c r="B32419"/>
      <c r="C32419" s="29"/>
      <c r="D32419"/>
      <c r="E32419" s="44"/>
      <c r="F32419" s="29"/>
      <c r="G32419" s="45"/>
      <c r="L32419"/>
      <c r="M32419" s="46"/>
    </row>
    <row r="32420" spans="1:13" x14ac:dyDescent="0.3">
      <c r="A32420"/>
      <c r="B32420"/>
      <c r="C32420" s="29"/>
      <c r="D32420"/>
      <c r="E32420" s="44"/>
      <c r="F32420" s="29"/>
      <c r="G32420" s="45"/>
      <c r="L32420"/>
      <c r="M32420" s="46"/>
    </row>
    <row r="32421" spans="1:13" x14ac:dyDescent="0.3">
      <c r="A32421"/>
      <c r="B32421"/>
      <c r="C32421" s="29"/>
      <c r="D32421"/>
      <c r="E32421" s="44"/>
      <c r="F32421" s="29"/>
      <c r="G32421" s="45"/>
      <c r="L32421"/>
      <c r="M32421" s="46"/>
    </row>
    <row r="32422" spans="1:13" x14ac:dyDescent="0.3">
      <c r="A32422"/>
      <c r="B32422"/>
      <c r="C32422" s="29"/>
      <c r="D32422"/>
      <c r="E32422" s="44"/>
      <c r="F32422" s="29"/>
      <c r="G32422" s="45"/>
      <c r="L32422"/>
      <c r="M32422" s="46"/>
    </row>
    <row r="32423" spans="1:13" x14ac:dyDescent="0.3">
      <c r="A32423"/>
      <c r="B32423"/>
      <c r="C32423" s="29"/>
      <c r="D32423"/>
      <c r="E32423" s="44"/>
      <c r="F32423" s="29"/>
      <c r="G32423" s="45"/>
      <c r="L32423"/>
      <c r="M32423" s="46"/>
    </row>
    <row r="32424" spans="1:13" x14ac:dyDescent="0.3">
      <c r="A32424"/>
      <c r="B32424"/>
      <c r="C32424" s="29"/>
      <c r="D32424"/>
      <c r="E32424" s="44"/>
      <c r="F32424" s="29"/>
      <c r="G32424" s="45"/>
      <c r="L32424"/>
      <c r="M32424" s="46"/>
    </row>
    <row r="32425" spans="1:13" x14ac:dyDescent="0.3">
      <c r="A32425"/>
      <c r="B32425"/>
      <c r="C32425" s="29"/>
      <c r="D32425"/>
      <c r="E32425" s="44"/>
      <c r="F32425" s="29"/>
      <c r="G32425" s="45"/>
      <c r="L32425"/>
      <c r="M32425" s="46"/>
    </row>
    <row r="32426" spans="1:13" x14ac:dyDescent="0.3">
      <c r="A32426"/>
      <c r="B32426"/>
      <c r="C32426" s="29"/>
      <c r="D32426"/>
      <c r="E32426" s="44"/>
      <c r="F32426" s="29"/>
      <c r="G32426" s="45"/>
      <c r="L32426"/>
      <c r="M32426" s="46"/>
    </row>
    <row r="32427" spans="1:13" x14ac:dyDescent="0.3">
      <c r="A32427"/>
      <c r="B32427"/>
      <c r="C32427" s="29"/>
      <c r="D32427"/>
      <c r="E32427" s="44"/>
      <c r="F32427" s="29"/>
      <c r="G32427" s="45"/>
      <c r="L32427"/>
      <c r="M32427" s="46"/>
    </row>
    <row r="32428" spans="1:13" x14ac:dyDescent="0.3">
      <c r="A32428"/>
      <c r="B32428"/>
      <c r="C32428" s="29"/>
      <c r="D32428"/>
      <c r="E32428" s="44"/>
      <c r="F32428" s="29"/>
      <c r="G32428" s="45"/>
      <c r="L32428"/>
      <c r="M32428" s="46"/>
    </row>
    <row r="32429" spans="1:13" x14ac:dyDescent="0.3">
      <c r="A32429"/>
      <c r="B32429"/>
      <c r="C32429" s="29"/>
      <c r="D32429"/>
      <c r="E32429" s="44"/>
      <c r="F32429" s="29"/>
      <c r="G32429" s="45"/>
      <c r="L32429"/>
      <c r="M32429" s="46"/>
    </row>
    <row r="32430" spans="1:13" x14ac:dyDescent="0.3">
      <c r="A32430"/>
      <c r="B32430"/>
      <c r="C32430" s="29"/>
      <c r="D32430"/>
      <c r="E32430" s="44"/>
      <c r="F32430" s="29"/>
      <c r="G32430" s="45"/>
      <c r="L32430"/>
      <c r="M32430" s="46"/>
    </row>
    <row r="32431" spans="1:13" x14ac:dyDescent="0.3">
      <c r="A32431"/>
      <c r="B32431"/>
      <c r="C32431" s="29"/>
      <c r="D32431"/>
      <c r="E32431" s="44"/>
      <c r="F32431" s="29"/>
      <c r="G32431" s="45"/>
      <c r="L32431"/>
      <c r="M32431" s="46"/>
    </row>
    <row r="32432" spans="1:13" x14ac:dyDescent="0.3">
      <c r="A32432"/>
      <c r="B32432"/>
      <c r="C32432" s="29"/>
      <c r="D32432"/>
      <c r="E32432" s="44"/>
      <c r="F32432" s="29"/>
      <c r="G32432" s="45"/>
      <c r="L32432"/>
      <c r="M32432" s="46"/>
    </row>
    <row r="32433" spans="1:13" x14ac:dyDescent="0.3">
      <c r="A32433"/>
      <c r="B32433"/>
      <c r="C32433" s="29"/>
      <c r="D32433"/>
      <c r="E32433" s="44"/>
      <c r="F32433" s="29"/>
      <c r="G32433" s="45"/>
      <c r="L32433"/>
      <c r="M32433" s="46"/>
    </row>
    <row r="32434" spans="1:13" x14ac:dyDescent="0.3">
      <c r="A32434"/>
      <c r="B32434"/>
      <c r="C32434" s="29"/>
      <c r="D32434"/>
      <c r="E32434" s="44"/>
      <c r="F32434" s="29"/>
      <c r="G32434" s="45"/>
      <c r="L32434"/>
      <c r="M32434" s="46"/>
    </row>
    <row r="32435" spans="1:13" x14ac:dyDescent="0.3">
      <c r="A32435"/>
      <c r="B32435"/>
      <c r="C32435" s="29"/>
      <c r="D32435"/>
      <c r="E32435" s="44"/>
      <c r="F32435" s="29"/>
      <c r="G32435" s="45"/>
      <c r="L32435"/>
      <c r="M32435" s="46"/>
    </row>
    <row r="32436" spans="1:13" x14ac:dyDescent="0.3">
      <c r="A32436"/>
      <c r="B32436"/>
      <c r="C32436" s="29"/>
      <c r="D32436"/>
      <c r="E32436" s="44"/>
      <c r="F32436" s="29"/>
      <c r="G32436" s="45"/>
      <c r="L32436"/>
      <c r="M32436" s="46"/>
    </row>
    <row r="32437" spans="1:13" x14ac:dyDescent="0.3">
      <c r="A32437"/>
      <c r="B32437"/>
      <c r="C32437" s="29"/>
      <c r="D32437"/>
      <c r="E32437" s="44"/>
      <c r="F32437" s="29"/>
      <c r="G32437" s="45"/>
      <c r="L32437"/>
      <c r="M32437" s="46"/>
    </row>
    <row r="32438" spans="1:13" x14ac:dyDescent="0.3">
      <c r="A32438"/>
      <c r="B32438"/>
      <c r="C32438" s="29"/>
      <c r="D32438"/>
      <c r="E32438" s="44"/>
      <c r="F32438" s="29"/>
      <c r="G32438" s="45"/>
      <c r="L32438"/>
      <c r="M32438" s="46"/>
    </row>
    <row r="32439" spans="1:13" x14ac:dyDescent="0.3">
      <c r="A32439"/>
      <c r="B32439"/>
      <c r="C32439" s="29"/>
      <c r="D32439"/>
      <c r="E32439" s="44"/>
      <c r="F32439" s="29"/>
      <c r="G32439" s="45"/>
      <c r="L32439"/>
      <c r="M32439" s="46"/>
    </row>
    <row r="32440" spans="1:13" x14ac:dyDescent="0.3">
      <c r="A32440"/>
      <c r="B32440"/>
      <c r="C32440" s="29"/>
      <c r="D32440"/>
      <c r="E32440" s="44"/>
      <c r="F32440" s="29"/>
      <c r="G32440" s="45"/>
      <c r="L32440"/>
      <c r="M32440" s="46"/>
    </row>
    <row r="32441" spans="1:13" x14ac:dyDescent="0.3">
      <c r="A32441"/>
      <c r="B32441"/>
      <c r="C32441" s="29"/>
      <c r="D32441"/>
      <c r="E32441" s="44"/>
      <c r="F32441" s="29"/>
      <c r="G32441" s="45"/>
      <c r="L32441"/>
      <c r="M32441" s="46"/>
    </row>
    <row r="32442" spans="1:13" x14ac:dyDescent="0.3">
      <c r="A32442"/>
      <c r="B32442"/>
      <c r="C32442" s="29"/>
      <c r="D32442"/>
      <c r="E32442" s="44"/>
      <c r="F32442" s="29"/>
      <c r="G32442" s="45"/>
      <c r="L32442"/>
      <c r="M32442" s="46"/>
    </row>
    <row r="32443" spans="1:13" x14ac:dyDescent="0.3">
      <c r="A32443"/>
      <c r="B32443"/>
      <c r="C32443" s="29"/>
      <c r="D32443"/>
      <c r="E32443" s="44"/>
      <c r="F32443" s="29"/>
      <c r="G32443" s="45"/>
      <c r="L32443"/>
      <c r="M32443" s="46"/>
    </row>
    <row r="32444" spans="1:13" x14ac:dyDescent="0.3">
      <c r="A32444"/>
      <c r="B32444"/>
      <c r="C32444" s="29"/>
      <c r="D32444"/>
      <c r="E32444" s="44"/>
      <c r="F32444" s="29"/>
      <c r="G32444" s="45"/>
      <c r="L32444"/>
      <c r="M32444" s="46"/>
    </row>
    <row r="32445" spans="1:13" x14ac:dyDescent="0.3">
      <c r="A32445"/>
      <c r="B32445"/>
      <c r="C32445" s="29"/>
      <c r="D32445"/>
      <c r="E32445" s="44"/>
      <c r="F32445" s="29"/>
      <c r="G32445" s="45"/>
      <c r="L32445"/>
      <c r="M32445" s="46"/>
    </row>
    <row r="32446" spans="1:13" x14ac:dyDescent="0.3">
      <c r="A32446"/>
      <c r="B32446"/>
      <c r="C32446" s="29"/>
      <c r="D32446"/>
      <c r="E32446" s="44"/>
      <c r="F32446" s="29"/>
      <c r="G32446" s="45"/>
      <c r="L32446"/>
      <c r="M32446" s="46"/>
    </row>
    <row r="32447" spans="1:13" x14ac:dyDescent="0.3">
      <c r="A32447"/>
      <c r="B32447"/>
      <c r="C32447" s="29"/>
      <c r="D32447"/>
      <c r="E32447" s="44"/>
      <c r="F32447" s="29"/>
      <c r="G32447" s="45"/>
      <c r="L32447"/>
      <c r="M32447" s="46"/>
    </row>
    <row r="32448" spans="1:13" x14ac:dyDescent="0.3">
      <c r="A32448"/>
      <c r="B32448"/>
      <c r="C32448" s="29"/>
      <c r="D32448"/>
      <c r="E32448" s="44"/>
      <c r="F32448" s="29"/>
      <c r="G32448" s="45"/>
      <c r="L32448"/>
      <c r="M32448" s="46"/>
    </row>
    <row r="32449" spans="1:13" x14ac:dyDescent="0.3">
      <c r="A32449"/>
      <c r="B32449"/>
      <c r="C32449" s="29"/>
      <c r="D32449"/>
      <c r="E32449" s="44"/>
      <c r="F32449" s="29"/>
      <c r="G32449" s="45"/>
      <c r="L32449"/>
      <c r="M32449" s="46"/>
    </row>
    <row r="32450" spans="1:13" x14ac:dyDescent="0.3">
      <c r="A32450"/>
      <c r="B32450"/>
      <c r="C32450" s="29"/>
      <c r="D32450"/>
      <c r="E32450" s="44"/>
      <c r="F32450" s="29"/>
      <c r="G32450" s="45"/>
      <c r="L32450"/>
      <c r="M32450" s="46"/>
    </row>
    <row r="32451" spans="1:13" x14ac:dyDescent="0.3">
      <c r="A32451"/>
      <c r="B32451"/>
      <c r="C32451" s="29"/>
      <c r="D32451"/>
      <c r="E32451" s="44"/>
      <c r="F32451" s="29"/>
      <c r="G32451" s="45"/>
      <c r="L32451"/>
      <c r="M32451" s="46"/>
    </row>
    <row r="32452" spans="1:13" x14ac:dyDescent="0.3">
      <c r="A32452"/>
      <c r="B32452"/>
      <c r="C32452" s="29"/>
      <c r="D32452"/>
      <c r="E32452" s="44"/>
      <c r="F32452" s="29"/>
      <c r="G32452" s="45"/>
      <c r="L32452"/>
      <c r="M32452" s="46"/>
    </row>
    <row r="32453" spans="1:13" x14ac:dyDescent="0.3">
      <c r="A32453"/>
      <c r="B32453"/>
      <c r="C32453" s="29"/>
      <c r="D32453"/>
      <c r="E32453" s="44"/>
      <c r="F32453" s="29"/>
      <c r="G32453" s="45"/>
      <c r="L32453"/>
      <c r="M32453" s="46"/>
    </row>
    <row r="32454" spans="1:13" x14ac:dyDescent="0.3">
      <c r="A32454"/>
      <c r="B32454"/>
      <c r="C32454" s="29"/>
      <c r="D32454"/>
      <c r="E32454" s="44"/>
      <c r="F32454" s="29"/>
      <c r="G32454" s="45"/>
      <c r="L32454"/>
      <c r="M32454" s="46"/>
    </row>
    <row r="32455" spans="1:13" x14ac:dyDescent="0.3">
      <c r="A32455"/>
      <c r="B32455"/>
      <c r="C32455" s="29"/>
      <c r="D32455"/>
      <c r="E32455" s="44"/>
      <c r="F32455" s="29"/>
      <c r="G32455" s="45"/>
      <c r="L32455"/>
      <c r="M32455" s="46"/>
    </row>
    <row r="32456" spans="1:13" x14ac:dyDescent="0.3">
      <c r="A32456"/>
      <c r="B32456"/>
      <c r="C32456" s="29"/>
      <c r="D32456"/>
      <c r="E32456" s="44"/>
      <c r="F32456" s="29"/>
      <c r="G32456" s="45"/>
      <c r="L32456"/>
      <c r="M32456" s="46"/>
    </row>
    <row r="32457" spans="1:13" x14ac:dyDescent="0.3">
      <c r="A32457"/>
      <c r="B32457"/>
      <c r="C32457" s="29"/>
      <c r="D32457"/>
      <c r="E32457" s="44"/>
      <c r="F32457" s="29"/>
      <c r="G32457" s="45"/>
      <c r="L32457"/>
      <c r="M32457" s="46"/>
    </row>
    <row r="32458" spans="1:13" x14ac:dyDescent="0.3">
      <c r="A32458"/>
      <c r="B32458"/>
      <c r="C32458" s="29"/>
      <c r="D32458"/>
      <c r="E32458" s="44"/>
      <c r="F32458" s="29"/>
      <c r="G32458" s="45"/>
      <c r="L32458"/>
      <c r="M32458" s="46"/>
    </row>
    <row r="32459" spans="1:13" x14ac:dyDescent="0.3">
      <c r="A32459"/>
      <c r="B32459"/>
      <c r="C32459" s="29"/>
      <c r="D32459"/>
      <c r="E32459" s="44"/>
      <c r="F32459" s="29"/>
      <c r="G32459" s="45"/>
      <c r="L32459"/>
      <c r="M32459" s="46"/>
    </row>
    <row r="32460" spans="1:13" x14ac:dyDescent="0.3">
      <c r="A32460"/>
      <c r="B32460"/>
      <c r="C32460" s="29"/>
      <c r="D32460"/>
      <c r="E32460" s="44"/>
      <c r="F32460" s="29"/>
      <c r="G32460" s="45"/>
      <c r="L32460"/>
      <c r="M32460" s="46"/>
    </row>
    <row r="32461" spans="1:13" x14ac:dyDescent="0.3">
      <c r="A32461"/>
      <c r="B32461"/>
      <c r="C32461" s="29"/>
      <c r="D32461"/>
      <c r="E32461" s="44"/>
      <c r="F32461" s="29"/>
      <c r="G32461" s="45"/>
      <c r="L32461"/>
      <c r="M32461" s="46"/>
    </row>
    <row r="32462" spans="1:13" x14ac:dyDescent="0.3">
      <c r="A32462"/>
      <c r="B32462"/>
      <c r="C32462" s="29"/>
      <c r="D32462"/>
      <c r="E32462" s="44"/>
      <c r="F32462" s="29"/>
      <c r="G32462" s="45"/>
      <c r="L32462"/>
      <c r="M32462" s="46"/>
    </row>
    <row r="32463" spans="1:13" x14ac:dyDescent="0.3">
      <c r="A32463"/>
      <c r="B32463"/>
      <c r="C32463" s="29"/>
      <c r="D32463"/>
      <c r="E32463" s="44"/>
      <c r="F32463" s="29"/>
      <c r="G32463" s="45"/>
      <c r="L32463"/>
      <c r="M32463" s="46"/>
    </row>
    <row r="32464" spans="1:13" x14ac:dyDescent="0.3">
      <c r="A32464"/>
      <c r="B32464"/>
      <c r="C32464" s="29"/>
      <c r="D32464"/>
      <c r="E32464" s="44"/>
      <c r="F32464" s="29"/>
      <c r="G32464" s="45"/>
      <c r="L32464"/>
      <c r="M32464" s="46"/>
    </row>
    <row r="32465" spans="1:13" x14ac:dyDescent="0.3">
      <c r="A32465"/>
      <c r="B32465"/>
      <c r="C32465" s="29"/>
      <c r="D32465"/>
      <c r="E32465" s="44"/>
      <c r="F32465" s="29"/>
      <c r="G32465" s="45"/>
      <c r="L32465"/>
      <c r="M32465" s="46"/>
    </row>
    <row r="32466" spans="1:13" x14ac:dyDescent="0.3">
      <c r="A32466"/>
      <c r="B32466"/>
      <c r="C32466" s="29"/>
      <c r="D32466"/>
      <c r="E32466" s="44"/>
      <c r="F32466" s="29"/>
      <c r="G32466" s="45"/>
      <c r="L32466"/>
      <c r="M32466" s="46"/>
    </row>
    <row r="32467" spans="1:13" x14ac:dyDescent="0.3">
      <c r="A32467"/>
      <c r="B32467"/>
      <c r="C32467" s="29"/>
      <c r="D32467"/>
      <c r="E32467" s="44"/>
      <c r="F32467" s="29"/>
      <c r="G32467" s="45"/>
      <c r="L32467"/>
      <c r="M32467" s="46"/>
    </row>
    <row r="32468" spans="1:13" x14ac:dyDescent="0.3">
      <c r="A32468"/>
      <c r="B32468"/>
      <c r="C32468" s="29"/>
      <c r="D32468"/>
      <c r="E32468" s="44"/>
      <c r="F32468" s="29"/>
      <c r="G32468" s="45"/>
      <c r="L32468"/>
      <c r="M32468" s="46"/>
    </row>
    <row r="32469" spans="1:13" x14ac:dyDescent="0.3">
      <c r="A32469"/>
      <c r="B32469"/>
      <c r="C32469" s="29"/>
      <c r="D32469"/>
      <c r="E32469" s="44"/>
      <c r="F32469" s="29"/>
      <c r="G32469" s="45"/>
      <c r="L32469"/>
      <c r="M32469" s="46"/>
    </row>
    <row r="32470" spans="1:13" x14ac:dyDescent="0.3">
      <c r="A32470"/>
      <c r="B32470"/>
      <c r="C32470" s="29"/>
      <c r="D32470"/>
      <c r="E32470" s="44"/>
      <c r="F32470" s="29"/>
      <c r="G32470" s="45"/>
      <c r="L32470"/>
      <c r="M32470" s="46"/>
    </row>
    <row r="32471" spans="1:13" x14ac:dyDescent="0.3">
      <c r="A32471"/>
      <c r="B32471"/>
      <c r="C32471" s="29"/>
      <c r="D32471"/>
      <c r="E32471" s="44"/>
      <c r="F32471" s="29"/>
      <c r="G32471" s="45"/>
      <c r="L32471"/>
      <c r="M32471" s="46"/>
    </row>
    <row r="32472" spans="1:13" x14ac:dyDescent="0.3">
      <c r="A32472"/>
      <c r="B32472"/>
      <c r="C32472" s="29"/>
      <c r="D32472"/>
      <c r="E32472" s="44"/>
      <c r="F32472" s="29"/>
      <c r="G32472" s="45"/>
      <c r="L32472"/>
      <c r="M32472" s="46"/>
    </row>
    <row r="32473" spans="1:13" x14ac:dyDescent="0.3">
      <c r="A32473"/>
      <c r="B32473"/>
      <c r="C32473" s="29"/>
      <c r="D32473"/>
      <c r="E32473" s="44"/>
      <c r="F32473" s="29"/>
      <c r="G32473" s="45"/>
      <c r="L32473"/>
      <c r="M32473" s="46"/>
    </row>
    <row r="32474" spans="1:13" x14ac:dyDescent="0.3">
      <c r="A32474"/>
      <c r="B32474"/>
      <c r="C32474" s="29"/>
      <c r="D32474"/>
      <c r="E32474" s="44"/>
      <c r="F32474" s="29"/>
      <c r="G32474" s="45"/>
      <c r="L32474"/>
      <c r="M32474" s="46"/>
    </row>
    <row r="32475" spans="1:13" x14ac:dyDescent="0.3">
      <c r="A32475"/>
      <c r="B32475"/>
      <c r="C32475" s="29"/>
      <c r="D32475"/>
      <c r="E32475" s="44"/>
      <c r="F32475" s="29"/>
      <c r="G32475" s="45"/>
      <c r="L32475"/>
      <c r="M32475" s="46"/>
    </row>
    <row r="32476" spans="1:13" x14ac:dyDescent="0.3">
      <c r="A32476"/>
      <c r="B32476"/>
      <c r="C32476" s="29"/>
      <c r="D32476"/>
      <c r="E32476" s="44"/>
      <c r="F32476" s="29"/>
      <c r="G32476" s="45"/>
      <c r="L32476"/>
      <c r="M32476" s="46"/>
    </row>
    <row r="32477" spans="1:13" x14ac:dyDescent="0.3">
      <c r="A32477"/>
      <c r="B32477"/>
      <c r="C32477" s="29"/>
      <c r="D32477"/>
      <c r="E32477" s="44"/>
      <c r="F32477" s="29"/>
      <c r="G32477" s="45"/>
      <c r="L32477"/>
      <c r="M32477" s="46"/>
    </row>
    <row r="32478" spans="1:13" x14ac:dyDescent="0.3">
      <c r="A32478"/>
      <c r="B32478"/>
      <c r="C32478" s="29"/>
      <c r="D32478"/>
      <c r="E32478" s="44"/>
      <c r="F32478" s="29"/>
      <c r="G32478" s="45"/>
      <c r="L32478"/>
      <c r="M32478" s="46"/>
    </row>
    <row r="32479" spans="1:13" x14ac:dyDescent="0.3">
      <c r="A32479"/>
      <c r="B32479"/>
      <c r="C32479" s="29"/>
      <c r="D32479"/>
      <c r="E32479" s="44"/>
      <c r="F32479" s="29"/>
      <c r="G32479" s="45"/>
      <c r="L32479"/>
      <c r="M32479" s="46"/>
    </row>
    <row r="32480" spans="1:13" x14ac:dyDescent="0.3">
      <c r="A32480"/>
      <c r="B32480"/>
      <c r="C32480" s="29"/>
      <c r="D32480"/>
      <c r="E32480" s="44"/>
      <c r="F32480" s="29"/>
      <c r="G32480" s="45"/>
      <c r="L32480"/>
      <c r="M32480" s="46"/>
    </row>
    <row r="32481" spans="1:13" x14ac:dyDescent="0.3">
      <c r="A32481"/>
      <c r="B32481"/>
      <c r="C32481" s="29"/>
      <c r="D32481"/>
      <c r="E32481" s="44"/>
      <c r="F32481" s="29"/>
      <c r="G32481" s="45"/>
      <c r="L32481"/>
      <c r="M32481" s="46"/>
    </row>
    <row r="32482" spans="1:13" x14ac:dyDescent="0.3">
      <c r="A32482"/>
      <c r="B32482"/>
      <c r="C32482" s="29"/>
      <c r="D32482"/>
      <c r="E32482" s="44"/>
      <c r="F32482" s="29"/>
      <c r="G32482" s="45"/>
      <c r="L32482"/>
      <c r="M32482" s="46"/>
    </row>
    <row r="32483" spans="1:13" x14ac:dyDescent="0.3">
      <c r="A32483"/>
      <c r="B32483"/>
      <c r="C32483" s="29"/>
      <c r="D32483"/>
      <c r="E32483" s="44"/>
      <c r="F32483" s="29"/>
      <c r="G32483" s="45"/>
      <c r="L32483"/>
      <c r="M32483" s="46"/>
    </row>
    <row r="32484" spans="1:13" x14ac:dyDescent="0.3">
      <c r="A32484"/>
      <c r="B32484"/>
      <c r="C32484" s="29"/>
      <c r="D32484"/>
      <c r="E32484" s="44"/>
      <c r="F32484" s="29"/>
      <c r="G32484" s="45"/>
      <c r="L32484"/>
      <c r="M32484" s="46"/>
    </row>
    <row r="32485" spans="1:13" x14ac:dyDescent="0.3">
      <c r="A32485"/>
      <c r="B32485"/>
      <c r="C32485" s="29"/>
      <c r="D32485"/>
      <c r="E32485" s="44"/>
      <c r="F32485" s="29"/>
      <c r="G32485" s="45"/>
      <c r="L32485"/>
      <c r="M32485" s="46"/>
    </row>
    <row r="32486" spans="1:13" x14ac:dyDescent="0.3">
      <c r="A32486"/>
      <c r="B32486"/>
      <c r="C32486" s="29"/>
      <c r="D32486"/>
      <c r="E32486" s="44"/>
      <c r="F32486" s="29"/>
      <c r="G32486" s="45"/>
      <c r="L32486"/>
      <c r="M32486" s="46"/>
    </row>
    <row r="32487" spans="1:13" x14ac:dyDescent="0.3">
      <c r="A32487"/>
      <c r="B32487"/>
      <c r="C32487" s="29"/>
      <c r="D32487"/>
      <c r="E32487" s="44"/>
      <c r="F32487" s="29"/>
      <c r="G32487" s="45"/>
      <c r="L32487"/>
      <c r="M32487" s="46"/>
    </row>
    <row r="32488" spans="1:13" x14ac:dyDescent="0.3">
      <c r="A32488"/>
      <c r="B32488"/>
      <c r="C32488" s="29"/>
      <c r="D32488"/>
      <c r="E32488" s="44"/>
      <c r="F32488" s="29"/>
      <c r="G32488" s="45"/>
      <c r="L32488"/>
      <c r="M32488" s="46"/>
    </row>
    <row r="32489" spans="1:13" x14ac:dyDescent="0.3">
      <c r="A32489"/>
      <c r="B32489"/>
      <c r="C32489" s="29"/>
      <c r="D32489"/>
      <c r="E32489" s="44"/>
      <c r="F32489" s="29"/>
      <c r="G32489" s="45"/>
      <c r="L32489"/>
      <c r="M32489" s="46"/>
    </row>
    <row r="32490" spans="1:13" x14ac:dyDescent="0.3">
      <c r="A32490"/>
      <c r="B32490"/>
      <c r="C32490" s="29"/>
      <c r="D32490"/>
      <c r="E32490" s="44"/>
      <c r="F32490" s="29"/>
      <c r="G32490" s="45"/>
      <c r="L32490"/>
      <c r="M32490" s="46"/>
    </row>
    <row r="32491" spans="1:13" x14ac:dyDescent="0.3">
      <c r="A32491"/>
      <c r="B32491"/>
      <c r="C32491" s="29"/>
      <c r="D32491"/>
      <c r="E32491" s="44"/>
      <c r="F32491" s="29"/>
      <c r="G32491" s="45"/>
      <c r="L32491"/>
      <c r="M32491" s="46"/>
    </row>
    <row r="32492" spans="1:13" x14ac:dyDescent="0.3">
      <c r="A32492"/>
      <c r="B32492"/>
      <c r="C32492" s="29"/>
      <c r="D32492"/>
      <c r="E32492" s="44"/>
      <c r="F32492" s="29"/>
      <c r="G32492" s="45"/>
      <c r="L32492"/>
      <c r="M32492" s="46"/>
    </row>
    <row r="32493" spans="1:13" x14ac:dyDescent="0.3">
      <c r="A32493"/>
      <c r="B32493"/>
      <c r="C32493" s="29"/>
      <c r="D32493"/>
      <c r="E32493" s="44"/>
      <c r="F32493" s="29"/>
      <c r="G32493" s="45"/>
      <c r="L32493"/>
      <c r="M32493" s="46"/>
    </row>
    <row r="32494" spans="1:13" x14ac:dyDescent="0.3">
      <c r="A32494"/>
      <c r="B32494"/>
      <c r="C32494" s="29"/>
      <c r="D32494"/>
      <c r="E32494" s="44"/>
      <c r="F32494" s="29"/>
      <c r="G32494" s="45"/>
      <c r="L32494"/>
      <c r="M32494" s="46"/>
    </row>
    <row r="32495" spans="1:13" x14ac:dyDescent="0.3">
      <c r="A32495"/>
      <c r="B32495"/>
      <c r="C32495" s="29"/>
      <c r="D32495"/>
      <c r="E32495" s="44"/>
      <c r="F32495" s="29"/>
      <c r="G32495" s="45"/>
      <c r="L32495"/>
      <c r="M32495" s="46"/>
    </row>
    <row r="32496" spans="1:13" x14ac:dyDescent="0.3">
      <c r="A32496"/>
      <c r="B32496"/>
      <c r="C32496" s="29"/>
      <c r="D32496"/>
      <c r="E32496" s="44"/>
      <c r="F32496" s="29"/>
      <c r="G32496" s="45"/>
      <c r="L32496"/>
      <c r="M32496" s="46"/>
    </row>
    <row r="32497" spans="1:13" x14ac:dyDescent="0.3">
      <c r="A32497"/>
      <c r="B32497"/>
      <c r="C32497" s="29"/>
      <c r="D32497"/>
      <c r="E32497" s="44"/>
      <c r="F32497" s="29"/>
      <c r="G32497" s="45"/>
      <c r="L32497"/>
      <c r="M32497" s="46"/>
    </row>
    <row r="32498" spans="1:13" x14ac:dyDescent="0.3">
      <c r="A32498"/>
      <c r="B32498"/>
      <c r="C32498" s="29"/>
      <c r="D32498"/>
      <c r="E32498" s="44"/>
      <c r="F32498" s="29"/>
      <c r="G32498" s="45"/>
      <c r="L32498"/>
      <c r="M32498" s="46"/>
    </row>
    <row r="32499" spans="1:13" x14ac:dyDescent="0.3">
      <c r="A32499"/>
      <c r="B32499"/>
      <c r="C32499" s="29"/>
      <c r="D32499"/>
      <c r="E32499" s="44"/>
      <c r="F32499" s="29"/>
      <c r="G32499" s="45"/>
      <c r="L32499"/>
      <c r="M32499" s="46"/>
    </row>
    <row r="32500" spans="1:13" x14ac:dyDescent="0.3">
      <c r="A32500"/>
      <c r="B32500"/>
      <c r="C32500" s="29"/>
      <c r="D32500"/>
      <c r="E32500" s="44"/>
      <c r="F32500" s="29"/>
      <c r="G32500" s="45"/>
      <c r="L32500"/>
      <c r="M32500" s="46"/>
    </row>
    <row r="32501" spans="1:13" x14ac:dyDescent="0.3">
      <c r="A32501"/>
      <c r="B32501"/>
      <c r="C32501" s="29"/>
      <c r="D32501"/>
      <c r="E32501" s="44"/>
      <c r="F32501" s="29"/>
      <c r="G32501" s="45"/>
      <c r="L32501"/>
      <c r="M32501" s="46"/>
    </row>
    <row r="32502" spans="1:13" x14ac:dyDescent="0.3">
      <c r="A32502"/>
      <c r="B32502"/>
      <c r="C32502" s="29"/>
      <c r="D32502"/>
      <c r="E32502" s="44"/>
      <c r="F32502" s="29"/>
      <c r="G32502" s="45"/>
      <c r="L32502"/>
      <c r="M32502" s="46"/>
    </row>
    <row r="32503" spans="1:13" x14ac:dyDescent="0.3">
      <c r="A32503"/>
      <c r="B32503"/>
      <c r="C32503" s="29"/>
      <c r="D32503"/>
      <c r="E32503" s="44"/>
      <c r="F32503" s="29"/>
      <c r="G32503" s="45"/>
      <c r="L32503"/>
      <c r="M32503" s="46"/>
    </row>
    <row r="32504" spans="1:13" x14ac:dyDescent="0.3">
      <c r="A32504"/>
      <c r="B32504"/>
      <c r="C32504" s="29"/>
      <c r="D32504"/>
      <c r="E32504" s="44"/>
      <c r="F32504" s="29"/>
      <c r="G32504" s="45"/>
      <c r="L32504"/>
      <c r="M32504" s="46"/>
    </row>
    <row r="32505" spans="1:13" x14ac:dyDescent="0.3">
      <c r="A32505"/>
      <c r="B32505"/>
      <c r="C32505" s="29"/>
      <c r="D32505"/>
      <c r="E32505" s="44"/>
      <c r="F32505" s="29"/>
      <c r="G32505" s="45"/>
      <c r="L32505"/>
      <c r="M32505" s="46"/>
    </row>
    <row r="32506" spans="1:13" x14ac:dyDescent="0.3">
      <c r="A32506"/>
      <c r="B32506"/>
      <c r="C32506" s="29"/>
      <c r="D32506"/>
      <c r="E32506" s="44"/>
      <c r="F32506" s="29"/>
      <c r="G32506" s="45"/>
      <c r="L32506"/>
      <c r="M32506" s="46"/>
    </row>
    <row r="32507" spans="1:13" x14ac:dyDescent="0.3">
      <c r="A32507"/>
      <c r="B32507"/>
      <c r="C32507" s="29"/>
      <c r="D32507"/>
      <c r="E32507" s="44"/>
      <c r="F32507" s="29"/>
      <c r="G32507" s="45"/>
      <c r="L32507"/>
      <c r="M32507" s="46"/>
    </row>
    <row r="32508" spans="1:13" x14ac:dyDescent="0.3">
      <c r="A32508"/>
      <c r="B32508"/>
      <c r="C32508" s="29"/>
      <c r="D32508"/>
      <c r="E32508" s="44"/>
      <c r="F32508" s="29"/>
      <c r="G32508" s="45"/>
      <c r="L32508"/>
      <c r="M32508" s="46"/>
    </row>
    <row r="32509" spans="1:13" x14ac:dyDescent="0.3">
      <c r="A32509"/>
      <c r="B32509"/>
      <c r="C32509" s="29"/>
      <c r="D32509"/>
      <c r="E32509" s="44"/>
      <c r="F32509" s="29"/>
      <c r="G32509" s="45"/>
      <c r="L32509"/>
      <c r="M32509" s="46"/>
    </row>
    <row r="32510" spans="1:13" x14ac:dyDescent="0.3">
      <c r="A32510"/>
      <c r="B32510"/>
      <c r="C32510" s="29"/>
      <c r="D32510"/>
      <c r="E32510" s="44"/>
      <c r="F32510" s="29"/>
      <c r="G32510" s="45"/>
      <c r="L32510"/>
      <c r="M32510" s="46"/>
    </row>
    <row r="32511" spans="1:13" x14ac:dyDescent="0.3">
      <c r="A32511"/>
      <c r="B32511"/>
      <c r="C32511" s="29"/>
      <c r="D32511"/>
      <c r="E32511" s="44"/>
      <c r="F32511" s="29"/>
      <c r="G32511" s="45"/>
      <c r="L32511"/>
      <c r="M32511" s="46"/>
    </row>
    <row r="32512" spans="1:13" x14ac:dyDescent="0.3">
      <c r="A32512"/>
      <c r="B32512"/>
      <c r="C32512" s="29"/>
      <c r="D32512"/>
      <c r="E32512" s="44"/>
      <c r="F32512" s="29"/>
      <c r="G32512" s="45"/>
      <c r="L32512"/>
      <c r="M32512" s="46"/>
    </row>
    <row r="32513" spans="1:13" x14ac:dyDescent="0.3">
      <c r="A32513"/>
      <c r="B32513"/>
      <c r="C32513" s="29"/>
      <c r="D32513"/>
      <c r="E32513" s="44"/>
      <c r="F32513" s="29"/>
      <c r="G32513" s="45"/>
      <c r="L32513"/>
      <c r="M32513" s="46"/>
    </row>
    <row r="32514" spans="1:13" x14ac:dyDescent="0.3">
      <c r="A32514"/>
      <c r="B32514"/>
      <c r="C32514" s="29"/>
      <c r="D32514"/>
      <c r="E32514" s="44"/>
      <c r="F32514" s="29"/>
      <c r="G32514" s="45"/>
      <c r="L32514"/>
      <c r="M32514" s="46"/>
    </row>
    <row r="32515" spans="1:13" x14ac:dyDescent="0.3">
      <c r="A32515"/>
      <c r="B32515"/>
      <c r="C32515" s="29"/>
      <c r="D32515"/>
      <c r="E32515" s="44"/>
      <c r="F32515" s="29"/>
      <c r="G32515" s="45"/>
      <c r="L32515"/>
      <c r="M32515" s="46"/>
    </row>
    <row r="32516" spans="1:13" x14ac:dyDescent="0.3">
      <c r="A32516"/>
      <c r="B32516"/>
      <c r="C32516" s="29"/>
      <c r="D32516"/>
      <c r="E32516" s="44"/>
      <c r="F32516" s="29"/>
      <c r="G32516" s="45"/>
      <c r="L32516"/>
      <c r="M32516" s="46"/>
    </row>
    <row r="32517" spans="1:13" x14ac:dyDescent="0.3">
      <c r="A32517"/>
      <c r="B32517"/>
      <c r="C32517" s="29"/>
      <c r="D32517"/>
      <c r="E32517" s="44"/>
      <c r="F32517" s="29"/>
      <c r="G32517" s="45"/>
      <c r="L32517"/>
      <c r="M32517" s="46"/>
    </row>
    <row r="32518" spans="1:13" x14ac:dyDescent="0.3">
      <c r="A32518"/>
      <c r="B32518"/>
      <c r="C32518" s="29"/>
      <c r="D32518"/>
      <c r="E32518" s="44"/>
      <c r="F32518" s="29"/>
      <c r="G32518" s="45"/>
      <c r="L32518"/>
      <c r="M32518" s="46"/>
    </row>
    <row r="32519" spans="1:13" x14ac:dyDescent="0.3">
      <c r="A32519"/>
      <c r="B32519"/>
      <c r="C32519" s="29"/>
      <c r="D32519"/>
      <c r="E32519" s="44"/>
      <c r="F32519" s="29"/>
      <c r="G32519" s="45"/>
      <c r="L32519"/>
      <c r="M32519" s="46"/>
    </row>
    <row r="32520" spans="1:13" x14ac:dyDescent="0.3">
      <c r="A32520"/>
      <c r="B32520"/>
      <c r="C32520" s="29"/>
      <c r="D32520"/>
      <c r="E32520" s="44"/>
      <c r="F32520" s="29"/>
      <c r="G32520" s="45"/>
      <c r="L32520"/>
      <c r="M32520" s="46"/>
    </row>
    <row r="32521" spans="1:13" x14ac:dyDescent="0.3">
      <c r="A32521"/>
      <c r="B32521"/>
      <c r="C32521" s="29"/>
      <c r="D32521"/>
      <c r="E32521" s="44"/>
      <c r="F32521" s="29"/>
      <c r="G32521" s="45"/>
      <c r="L32521"/>
      <c r="M32521" s="46"/>
    </row>
    <row r="32522" spans="1:13" x14ac:dyDescent="0.3">
      <c r="A32522"/>
      <c r="B32522"/>
      <c r="C32522" s="29"/>
      <c r="D32522"/>
      <c r="E32522" s="44"/>
      <c r="F32522" s="29"/>
      <c r="G32522" s="45"/>
      <c r="L32522"/>
      <c r="M32522" s="46"/>
    </row>
    <row r="32523" spans="1:13" x14ac:dyDescent="0.3">
      <c r="A32523"/>
      <c r="B32523"/>
      <c r="C32523" s="29"/>
      <c r="D32523"/>
      <c r="E32523" s="44"/>
      <c r="F32523" s="29"/>
      <c r="G32523" s="45"/>
      <c r="L32523"/>
      <c r="M32523" s="46"/>
    </row>
    <row r="32524" spans="1:13" x14ac:dyDescent="0.3">
      <c r="A32524"/>
      <c r="B32524"/>
      <c r="C32524" s="29"/>
      <c r="D32524"/>
      <c r="E32524" s="44"/>
      <c r="F32524" s="29"/>
      <c r="G32524" s="45"/>
      <c r="L32524"/>
      <c r="M32524" s="46"/>
    </row>
    <row r="32525" spans="1:13" x14ac:dyDescent="0.3">
      <c r="A32525"/>
      <c r="B32525"/>
      <c r="C32525" s="29"/>
      <c r="D32525"/>
      <c r="E32525" s="44"/>
      <c r="F32525" s="29"/>
      <c r="G32525" s="45"/>
      <c r="L32525"/>
      <c r="M32525" s="46"/>
    </row>
    <row r="32526" spans="1:13" x14ac:dyDescent="0.3">
      <c r="A32526"/>
      <c r="B32526"/>
      <c r="C32526" s="29"/>
      <c r="D32526"/>
      <c r="E32526" s="44"/>
      <c r="F32526" s="29"/>
      <c r="G32526" s="45"/>
      <c r="L32526"/>
      <c r="M32526" s="46"/>
    </row>
    <row r="32527" spans="1:13" x14ac:dyDescent="0.3">
      <c r="A32527"/>
      <c r="B32527"/>
      <c r="C32527" s="29"/>
      <c r="D32527"/>
      <c r="E32527" s="44"/>
      <c r="F32527" s="29"/>
      <c r="G32527" s="45"/>
      <c r="L32527"/>
      <c r="M32527" s="46"/>
    </row>
    <row r="32528" spans="1:13" x14ac:dyDescent="0.3">
      <c r="A32528"/>
      <c r="B32528"/>
      <c r="C32528" s="29"/>
      <c r="D32528"/>
      <c r="E32528" s="44"/>
      <c r="F32528" s="29"/>
      <c r="G32528" s="45"/>
      <c r="L32528"/>
      <c r="M32528" s="46"/>
    </row>
    <row r="32529" spans="1:13" x14ac:dyDescent="0.3">
      <c r="A32529"/>
      <c r="B32529"/>
      <c r="C32529" s="29"/>
      <c r="D32529"/>
      <c r="E32529" s="44"/>
      <c r="F32529" s="29"/>
      <c r="G32529" s="45"/>
      <c r="L32529"/>
      <c r="M32529" s="46"/>
    </row>
    <row r="32530" spans="1:13" x14ac:dyDescent="0.3">
      <c r="A32530"/>
      <c r="B32530"/>
      <c r="C32530" s="29"/>
      <c r="D32530"/>
      <c r="E32530" s="44"/>
      <c r="F32530" s="29"/>
      <c r="G32530" s="45"/>
      <c r="L32530"/>
      <c r="M32530" s="46"/>
    </row>
    <row r="32531" spans="1:13" x14ac:dyDescent="0.3">
      <c r="A32531"/>
      <c r="B32531"/>
      <c r="C32531" s="29"/>
      <c r="D32531"/>
      <c r="E32531" s="44"/>
      <c r="F32531" s="29"/>
      <c r="G32531" s="45"/>
      <c r="L32531"/>
      <c r="M32531" s="46"/>
    </row>
    <row r="32532" spans="1:13" x14ac:dyDescent="0.3">
      <c r="A32532"/>
      <c r="B32532"/>
      <c r="C32532" s="29"/>
      <c r="D32532"/>
      <c r="E32532" s="44"/>
      <c r="F32532" s="29"/>
      <c r="G32532" s="45"/>
      <c r="L32532"/>
      <c r="M32532" s="46"/>
    </row>
    <row r="32533" spans="1:13" x14ac:dyDescent="0.3">
      <c r="A32533"/>
      <c r="B32533"/>
      <c r="C32533" s="29"/>
      <c r="D32533"/>
      <c r="E32533" s="44"/>
      <c r="F32533" s="29"/>
      <c r="G32533" s="45"/>
      <c r="L32533"/>
      <c r="M32533" s="46"/>
    </row>
    <row r="32534" spans="1:13" x14ac:dyDescent="0.3">
      <c r="A32534"/>
      <c r="B32534"/>
      <c r="C32534" s="29"/>
      <c r="D32534"/>
      <c r="E32534" s="44"/>
      <c r="F32534" s="29"/>
      <c r="G32534" s="45"/>
      <c r="L32534"/>
      <c r="M32534" s="46"/>
    </row>
    <row r="32535" spans="1:13" x14ac:dyDescent="0.3">
      <c r="A32535"/>
      <c r="B32535"/>
      <c r="C32535" s="29"/>
      <c r="D32535"/>
      <c r="E32535" s="44"/>
      <c r="F32535" s="29"/>
      <c r="G32535" s="45"/>
      <c r="L32535"/>
      <c r="M32535" s="46"/>
    </row>
    <row r="32536" spans="1:13" x14ac:dyDescent="0.3">
      <c r="A32536"/>
      <c r="B32536"/>
      <c r="C32536" s="29"/>
      <c r="D32536"/>
      <c r="E32536" s="44"/>
      <c r="F32536" s="29"/>
      <c r="G32536" s="45"/>
      <c r="L32536"/>
      <c r="M32536" s="46"/>
    </row>
    <row r="32537" spans="1:13" x14ac:dyDescent="0.3">
      <c r="A32537"/>
      <c r="B32537"/>
      <c r="C32537" s="29"/>
      <c r="D32537"/>
      <c r="E32537" s="44"/>
      <c r="F32537" s="29"/>
      <c r="G32537" s="45"/>
      <c r="L32537"/>
      <c r="M32537" s="46"/>
    </row>
    <row r="32538" spans="1:13" x14ac:dyDescent="0.3">
      <c r="A32538"/>
      <c r="B32538"/>
      <c r="C32538" s="29"/>
      <c r="D32538"/>
      <c r="E32538" s="44"/>
      <c r="F32538" s="29"/>
      <c r="G32538" s="45"/>
      <c r="L32538"/>
      <c r="M32538" s="46"/>
    </row>
    <row r="32539" spans="1:13" x14ac:dyDescent="0.3">
      <c r="A32539"/>
      <c r="B32539"/>
      <c r="C32539" s="29"/>
      <c r="D32539"/>
      <c r="E32539" s="44"/>
      <c r="F32539" s="29"/>
      <c r="G32539" s="45"/>
      <c r="L32539"/>
      <c r="M32539" s="46"/>
    </row>
    <row r="32540" spans="1:13" x14ac:dyDescent="0.3">
      <c r="A32540"/>
      <c r="B32540"/>
      <c r="C32540" s="29"/>
      <c r="D32540"/>
      <c r="E32540" s="44"/>
      <c r="F32540" s="29"/>
      <c r="G32540" s="45"/>
      <c r="L32540"/>
      <c r="M32540" s="46"/>
    </row>
    <row r="32541" spans="1:13" x14ac:dyDescent="0.3">
      <c r="A32541"/>
      <c r="B32541"/>
      <c r="C32541" s="29"/>
      <c r="D32541"/>
      <c r="E32541" s="44"/>
      <c r="F32541" s="29"/>
      <c r="G32541" s="45"/>
      <c r="L32541"/>
      <c r="M32541" s="46"/>
    </row>
    <row r="32542" spans="1:13" x14ac:dyDescent="0.3">
      <c r="A32542"/>
      <c r="B32542"/>
      <c r="C32542" s="29"/>
      <c r="D32542"/>
      <c r="E32542" s="44"/>
      <c r="F32542" s="29"/>
      <c r="G32542" s="45"/>
      <c r="L32542"/>
      <c r="M32542" s="46"/>
    </row>
    <row r="32543" spans="1:13" x14ac:dyDescent="0.3">
      <c r="A32543"/>
      <c r="B32543"/>
      <c r="C32543" s="29"/>
      <c r="D32543"/>
      <c r="E32543" s="44"/>
      <c r="F32543" s="29"/>
      <c r="G32543" s="45"/>
      <c r="L32543"/>
      <c r="M32543" s="46"/>
    </row>
    <row r="32544" spans="1:13" x14ac:dyDescent="0.3">
      <c r="A32544"/>
      <c r="B32544"/>
      <c r="C32544" s="29"/>
      <c r="D32544"/>
      <c r="E32544" s="44"/>
      <c r="F32544" s="29"/>
      <c r="G32544" s="45"/>
      <c r="L32544"/>
      <c r="M32544" s="46"/>
    </row>
    <row r="32545" spans="1:13" x14ac:dyDescent="0.3">
      <c r="A32545"/>
      <c r="B32545"/>
      <c r="C32545" s="29"/>
      <c r="D32545"/>
      <c r="E32545" s="44"/>
      <c r="F32545" s="29"/>
      <c r="G32545" s="45"/>
      <c r="L32545"/>
      <c r="M32545" s="46"/>
    </row>
    <row r="32546" spans="1:13" x14ac:dyDescent="0.3">
      <c r="A32546"/>
      <c r="B32546"/>
      <c r="C32546" s="29"/>
      <c r="D32546"/>
      <c r="E32546" s="44"/>
      <c r="F32546" s="29"/>
      <c r="G32546" s="45"/>
      <c r="L32546"/>
      <c r="M32546" s="46"/>
    </row>
    <row r="32547" spans="1:13" x14ac:dyDescent="0.3">
      <c r="A32547"/>
      <c r="B32547"/>
      <c r="C32547" s="29"/>
      <c r="D32547"/>
      <c r="E32547" s="44"/>
      <c r="F32547" s="29"/>
      <c r="G32547" s="45"/>
      <c r="L32547"/>
      <c r="M32547" s="46"/>
    </row>
    <row r="32548" spans="1:13" x14ac:dyDescent="0.3">
      <c r="A32548"/>
      <c r="B32548"/>
      <c r="C32548" s="29"/>
      <c r="D32548"/>
      <c r="E32548" s="44"/>
      <c r="F32548" s="29"/>
      <c r="G32548" s="45"/>
      <c r="L32548"/>
      <c r="M32548" s="46"/>
    </row>
    <row r="32549" spans="1:13" x14ac:dyDescent="0.3">
      <c r="A32549"/>
      <c r="B32549"/>
      <c r="C32549" s="29"/>
      <c r="D32549"/>
      <c r="E32549" s="44"/>
      <c r="F32549" s="29"/>
      <c r="G32549" s="45"/>
      <c r="L32549"/>
      <c r="M32549" s="46"/>
    </row>
    <row r="32550" spans="1:13" x14ac:dyDescent="0.3">
      <c r="A32550"/>
      <c r="B32550"/>
      <c r="C32550" s="29"/>
      <c r="D32550"/>
      <c r="E32550" s="44"/>
      <c r="F32550" s="29"/>
      <c r="G32550" s="45"/>
      <c r="L32550"/>
      <c r="M32550" s="46"/>
    </row>
    <row r="32551" spans="1:13" x14ac:dyDescent="0.3">
      <c r="A32551"/>
      <c r="B32551"/>
      <c r="C32551" s="29"/>
      <c r="D32551"/>
      <c r="E32551" s="44"/>
      <c r="F32551" s="29"/>
      <c r="G32551" s="45"/>
      <c r="L32551"/>
      <c r="M32551" s="46"/>
    </row>
    <row r="32552" spans="1:13" x14ac:dyDescent="0.3">
      <c r="A32552"/>
      <c r="B32552"/>
      <c r="C32552" s="29"/>
      <c r="D32552"/>
      <c r="E32552" s="44"/>
      <c r="F32552" s="29"/>
      <c r="G32552" s="45"/>
      <c r="L32552"/>
      <c r="M32552" s="46"/>
    </row>
    <row r="32553" spans="1:13" x14ac:dyDescent="0.3">
      <c r="A32553"/>
      <c r="B32553"/>
      <c r="C32553" s="29"/>
      <c r="D32553"/>
      <c r="E32553" s="44"/>
      <c r="F32553" s="29"/>
      <c r="G32553" s="45"/>
      <c r="L32553"/>
      <c r="M32553" s="46"/>
    </row>
    <row r="32554" spans="1:13" x14ac:dyDescent="0.3">
      <c r="A32554"/>
      <c r="B32554"/>
      <c r="C32554" s="29"/>
      <c r="D32554"/>
      <c r="E32554" s="44"/>
      <c r="F32554" s="29"/>
      <c r="G32554" s="45"/>
      <c r="L32554"/>
      <c r="M32554" s="46"/>
    </row>
    <row r="32555" spans="1:13" x14ac:dyDescent="0.3">
      <c r="A32555"/>
      <c r="B32555"/>
      <c r="C32555" s="29"/>
      <c r="D32555"/>
      <c r="E32555" s="44"/>
      <c r="F32555" s="29"/>
      <c r="G32555" s="45"/>
      <c r="L32555"/>
      <c r="M32555" s="46"/>
    </row>
    <row r="32556" spans="1:13" x14ac:dyDescent="0.3">
      <c r="A32556"/>
      <c r="B32556"/>
      <c r="C32556" s="29"/>
      <c r="D32556"/>
      <c r="E32556" s="44"/>
      <c r="F32556" s="29"/>
      <c r="G32556" s="45"/>
      <c r="L32556"/>
      <c r="M32556" s="46"/>
    </row>
    <row r="32557" spans="1:13" x14ac:dyDescent="0.3">
      <c r="A32557"/>
      <c r="B32557"/>
      <c r="C32557" s="29"/>
      <c r="D32557"/>
      <c r="E32557" s="44"/>
      <c r="F32557" s="29"/>
      <c r="G32557" s="45"/>
      <c r="L32557"/>
      <c r="M32557" s="46"/>
    </row>
    <row r="32558" spans="1:13" x14ac:dyDescent="0.3">
      <c r="A32558"/>
      <c r="B32558"/>
      <c r="C32558" s="29"/>
      <c r="D32558"/>
      <c r="E32558" s="44"/>
      <c r="F32558" s="29"/>
      <c r="G32558" s="45"/>
      <c r="L32558"/>
      <c r="M32558" s="46"/>
    </row>
    <row r="32559" spans="1:13" x14ac:dyDescent="0.3">
      <c r="A32559"/>
      <c r="B32559"/>
      <c r="C32559" s="29"/>
      <c r="D32559"/>
      <c r="E32559" s="44"/>
      <c r="F32559" s="29"/>
      <c r="G32559" s="45"/>
      <c r="L32559"/>
      <c r="M32559" s="46"/>
    </row>
    <row r="32560" spans="1:13" x14ac:dyDescent="0.3">
      <c r="A32560"/>
      <c r="B32560"/>
      <c r="C32560" s="29"/>
      <c r="D32560"/>
      <c r="E32560" s="44"/>
      <c r="F32560" s="29"/>
      <c r="G32560" s="45"/>
      <c r="L32560"/>
      <c r="M32560" s="46"/>
    </row>
    <row r="32561" spans="1:13" x14ac:dyDescent="0.3">
      <c r="A32561"/>
      <c r="B32561"/>
      <c r="C32561" s="29"/>
      <c r="D32561"/>
      <c r="E32561" s="44"/>
      <c r="F32561" s="29"/>
      <c r="G32561" s="45"/>
      <c r="L32561"/>
      <c r="M32561" s="46"/>
    </row>
    <row r="32562" spans="1:13" x14ac:dyDescent="0.3">
      <c r="A32562"/>
      <c r="B32562"/>
      <c r="C32562" s="29"/>
      <c r="D32562"/>
      <c r="E32562" s="44"/>
      <c r="F32562" s="29"/>
      <c r="G32562" s="45"/>
      <c r="L32562"/>
      <c r="M32562" s="46"/>
    </row>
    <row r="32563" spans="1:13" x14ac:dyDescent="0.3">
      <c r="A32563"/>
      <c r="B32563"/>
      <c r="C32563" s="29"/>
      <c r="D32563"/>
      <c r="E32563" s="44"/>
      <c r="F32563" s="29"/>
      <c r="G32563" s="45"/>
      <c r="L32563"/>
      <c r="M32563" s="46"/>
    </row>
    <row r="32564" spans="1:13" x14ac:dyDescent="0.3">
      <c r="A32564"/>
      <c r="B32564"/>
      <c r="C32564" s="29"/>
      <c r="D32564"/>
      <c r="E32564" s="44"/>
      <c r="F32564" s="29"/>
      <c r="G32564" s="45"/>
      <c r="L32564"/>
      <c r="M32564" s="46"/>
    </row>
    <row r="32565" spans="1:13" x14ac:dyDescent="0.3">
      <c r="A32565"/>
      <c r="B32565"/>
      <c r="C32565" s="29"/>
      <c r="D32565"/>
      <c r="E32565" s="44"/>
      <c r="F32565" s="29"/>
      <c r="G32565" s="45"/>
      <c r="L32565"/>
      <c r="M32565" s="46"/>
    </row>
    <row r="32566" spans="1:13" x14ac:dyDescent="0.3">
      <c r="A32566"/>
      <c r="B32566"/>
      <c r="C32566" s="29"/>
      <c r="D32566"/>
      <c r="E32566" s="44"/>
      <c r="F32566" s="29"/>
      <c r="G32566" s="45"/>
      <c r="L32566"/>
      <c r="M32566" s="46"/>
    </row>
    <row r="32567" spans="1:13" x14ac:dyDescent="0.3">
      <c r="A32567"/>
      <c r="B32567"/>
      <c r="C32567" s="29"/>
      <c r="D32567"/>
      <c r="E32567" s="44"/>
      <c r="F32567" s="29"/>
      <c r="G32567" s="45"/>
      <c r="L32567"/>
      <c r="M32567" s="46"/>
    </row>
    <row r="32568" spans="1:13" x14ac:dyDescent="0.3">
      <c r="A32568"/>
      <c r="B32568"/>
      <c r="C32568" s="29"/>
      <c r="D32568"/>
      <c r="E32568" s="44"/>
      <c r="F32568" s="29"/>
      <c r="G32568" s="45"/>
      <c r="L32568"/>
      <c r="M32568" s="46"/>
    </row>
    <row r="32569" spans="1:13" x14ac:dyDescent="0.3">
      <c r="A32569"/>
      <c r="B32569"/>
      <c r="C32569" s="29"/>
      <c r="D32569"/>
      <c r="E32569" s="44"/>
      <c r="F32569" s="29"/>
      <c r="G32569" s="45"/>
      <c r="L32569"/>
      <c r="M32569" s="46"/>
    </row>
    <row r="32570" spans="1:13" x14ac:dyDescent="0.3">
      <c r="A32570"/>
      <c r="B32570"/>
      <c r="C32570" s="29"/>
      <c r="D32570"/>
      <c r="E32570" s="44"/>
      <c r="F32570" s="29"/>
      <c r="G32570" s="45"/>
      <c r="L32570"/>
      <c r="M32570" s="46"/>
    </row>
    <row r="32571" spans="1:13" x14ac:dyDescent="0.3">
      <c r="A32571"/>
      <c r="B32571"/>
      <c r="C32571" s="29"/>
      <c r="D32571"/>
      <c r="E32571" s="44"/>
      <c r="F32571" s="29"/>
      <c r="G32571" s="45"/>
      <c r="L32571"/>
      <c r="M32571" s="46"/>
    </row>
    <row r="32572" spans="1:13" x14ac:dyDescent="0.3">
      <c r="A32572"/>
      <c r="B32572"/>
      <c r="C32572" s="29"/>
      <c r="D32572"/>
      <c r="E32572" s="44"/>
      <c r="F32572" s="29"/>
      <c r="G32572" s="45"/>
      <c r="L32572"/>
      <c r="M32572" s="46"/>
    </row>
    <row r="32573" spans="1:13" x14ac:dyDescent="0.3">
      <c r="A32573"/>
      <c r="B32573"/>
      <c r="C32573" s="29"/>
      <c r="D32573"/>
      <c r="E32573" s="44"/>
      <c r="F32573" s="29"/>
      <c r="G32573" s="45"/>
      <c r="L32573"/>
      <c r="M32573" s="46"/>
    </row>
    <row r="32574" spans="1:13" x14ac:dyDescent="0.3">
      <c r="A32574"/>
      <c r="B32574"/>
      <c r="C32574" s="29"/>
      <c r="D32574"/>
      <c r="E32574" s="44"/>
      <c r="F32574" s="29"/>
      <c r="G32574" s="45"/>
      <c r="L32574"/>
      <c r="M32574" s="46"/>
    </row>
    <row r="32575" spans="1:13" x14ac:dyDescent="0.3">
      <c r="A32575"/>
      <c r="B32575"/>
      <c r="C32575" s="29"/>
      <c r="D32575"/>
      <c r="E32575" s="44"/>
      <c r="F32575" s="29"/>
      <c r="G32575" s="45"/>
      <c r="L32575"/>
      <c r="M32575" s="46"/>
    </row>
    <row r="32576" spans="1:13" x14ac:dyDescent="0.3">
      <c r="A32576"/>
      <c r="B32576"/>
      <c r="C32576" s="29"/>
      <c r="D32576"/>
      <c r="E32576" s="44"/>
      <c r="F32576" s="29"/>
      <c r="G32576" s="45"/>
      <c r="L32576"/>
      <c r="M32576" s="46"/>
    </row>
    <row r="32577" spans="1:13" x14ac:dyDescent="0.3">
      <c r="A32577"/>
      <c r="B32577"/>
      <c r="C32577" s="29"/>
      <c r="D32577"/>
      <c r="E32577" s="44"/>
      <c r="F32577" s="29"/>
      <c r="G32577" s="45"/>
      <c r="L32577"/>
      <c r="M32577" s="46"/>
    </row>
    <row r="32578" spans="1:13" x14ac:dyDescent="0.3">
      <c r="A32578"/>
      <c r="B32578"/>
      <c r="C32578" s="29"/>
      <c r="D32578"/>
      <c r="E32578" s="44"/>
      <c r="F32578" s="29"/>
      <c r="G32578" s="45"/>
      <c r="L32578"/>
      <c r="M32578" s="46"/>
    </row>
    <row r="32579" spans="1:13" x14ac:dyDescent="0.3">
      <c r="A32579"/>
      <c r="B32579"/>
      <c r="C32579" s="29"/>
      <c r="D32579"/>
      <c r="E32579" s="44"/>
      <c r="F32579" s="29"/>
      <c r="G32579" s="45"/>
      <c r="L32579"/>
      <c r="M32579" s="46"/>
    </row>
    <row r="32580" spans="1:13" x14ac:dyDescent="0.3">
      <c r="A32580"/>
      <c r="B32580"/>
      <c r="C32580" s="29"/>
      <c r="D32580"/>
      <c r="E32580" s="44"/>
      <c r="F32580" s="29"/>
      <c r="G32580" s="45"/>
      <c r="L32580"/>
      <c r="M32580" s="46"/>
    </row>
    <row r="32581" spans="1:13" x14ac:dyDescent="0.3">
      <c r="A32581"/>
      <c r="B32581"/>
      <c r="C32581" s="29"/>
      <c r="D32581"/>
      <c r="E32581" s="44"/>
      <c r="F32581" s="29"/>
      <c r="G32581" s="45"/>
      <c r="L32581"/>
      <c r="M32581" s="46"/>
    </row>
    <row r="32582" spans="1:13" x14ac:dyDescent="0.3">
      <c r="A32582"/>
      <c r="B32582"/>
      <c r="C32582" s="29"/>
      <c r="D32582"/>
      <c r="E32582" s="44"/>
      <c r="F32582" s="29"/>
      <c r="G32582" s="45"/>
      <c r="L32582"/>
      <c r="M32582" s="46"/>
    </row>
    <row r="32583" spans="1:13" x14ac:dyDescent="0.3">
      <c r="A32583"/>
      <c r="B32583"/>
      <c r="C32583" s="29"/>
      <c r="D32583"/>
      <c r="E32583" s="44"/>
      <c r="F32583" s="29"/>
      <c r="G32583" s="45"/>
      <c r="L32583"/>
      <c r="M32583" s="46"/>
    </row>
    <row r="32584" spans="1:13" x14ac:dyDescent="0.3">
      <c r="A32584"/>
      <c r="B32584"/>
      <c r="C32584" s="29"/>
      <c r="D32584"/>
      <c r="E32584" s="44"/>
      <c r="F32584" s="29"/>
      <c r="G32584" s="45"/>
      <c r="L32584"/>
      <c r="M32584" s="46"/>
    </row>
    <row r="32585" spans="1:13" x14ac:dyDescent="0.3">
      <c r="A32585"/>
      <c r="B32585"/>
      <c r="C32585" s="29"/>
      <c r="D32585"/>
      <c r="E32585" s="44"/>
      <c r="F32585" s="29"/>
      <c r="G32585" s="45"/>
      <c r="L32585"/>
      <c r="M32585" s="46"/>
    </row>
    <row r="32586" spans="1:13" x14ac:dyDescent="0.3">
      <c r="A32586"/>
      <c r="B32586"/>
      <c r="C32586" s="29"/>
      <c r="D32586"/>
      <c r="E32586" s="44"/>
      <c r="F32586" s="29"/>
      <c r="G32586" s="45"/>
      <c r="L32586"/>
      <c r="M32586" s="46"/>
    </row>
    <row r="32587" spans="1:13" x14ac:dyDescent="0.3">
      <c r="A32587"/>
      <c r="B32587"/>
      <c r="C32587" s="29"/>
      <c r="D32587"/>
      <c r="E32587" s="44"/>
      <c r="F32587" s="29"/>
      <c r="G32587" s="45"/>
      <c r="L32587"/>
      <c r="M32587" s="46"/>
    </row>
    <row r="32588" spans="1:13" x14ac:dyDescent="0.3">
      <c r="A32588"/>
      <c r="B32588"/>
      <c r="C32588" s="29"/>
      <c r="D32588"/>
      <c r="E32588" s="44"/>
      <c r="F32588" s="29"/>
      <c r="G32588" s="45"/>
      <c r="L32588"/>
      <c r="M32588" s="46"/>
    </row>
    <row r="32589" spans="1:13" x14ac:dyDescent="0.3">
      <c r="A32589"/>
      <c r="B32589"/>
      <c r="C32589" s="29"/>
      <c r="D32589"/>
      <c r="E32589" s="44"/>
      <c r="F32589" s="29"/>
      <c r="G32589" s="45"/>
      <c r="L32589"/>
      <c r="M32589" s="46"/>
    </row>
    <row r="32590" spans="1:13" x14ac:dyDescent="0.3">
      <c r="A32590"/>
      <c r="B32590"/>
      <c r="C32590" s="29"/>
      <c r="D32590"/>
      <c r="E32590" s="44"/>
      <c r="F32590" s="29"/>
      <c r="G32590" s="45"/>
      <c r="L32590"/>
      <c r="M32590" s="46"/>
    </row>
    <row r="32591" spans="1:13" x14ac:dyDescent="0.3">
      <c r="A32591"/>
      <c r="B32591"/>
      <c r="C32591" s="29"/>
      <c r="D32591"/>
      <c r="E32591" s="44"/>
      <c r="F32591" s="29"/>
      <c r="G32591" s="45"/>
      <c r="L32591"/>
      <c r="M32591" s="46"/>
    </row>
    <row r="32592" spans="1:13" x14ac:dyDescent="0.3">
      <c r="A32592"/>
      <c r="B32592"/>
      <c r="C32592" s="29"/>
      <c r="D32592"/>
      <c r="E32592" s="44"/>
      <c r="F32592" s="29"/>
      <c r="G32592" s="45"/>
      <c r="L32592"/>
      <c r="M32592" s="46"/>
    </row>
    <row r="32593" spans="1:13" x14ac:dyDescent="0.3">
      <c r="A32593"/>
      <c r="B32593"/>
      <c r="C32593" s="29"/>
      <c r="D32593"/>
      <c r="E32593" s="44"/>
      <c r="F32593" s="29"/>
      <c r="G32593" s="45"/>
      <c r="L32593"/>
      <c r="M32593" s="46"/>
    </row>
    <row r="32594" spans="1:13" x14ac:dyDescent="0.3">
      <c r="A32594"/>
      <c r="B32594"/>
      <c r="C32594" s="29"/>
      <c r="D32594"/>
      <c r="E32594" s="44"/>
      <c r="F32594" s="29"/>
      <c r="G32594" s="45"/>
      <c r="L32594"/>
      <c r="M32594" s="46"/>
    </row>
    <row r="32595" spans="1:13" x14ac:dyDescent="0.3">
      <c r="A32595"/>
      <c r="B32595"/>
      <c r="C32595" s="29"/>
      <c r="D32595"/>
      <c r="E32595" s="44"/>
      <c r="F32595" s="29"/>
      <c r="G32595" s="45"/>
      <c r="L32595"/>
      <c r="M32595" s="46"/>
    </row>
    <row r="32596" spans="1:13" x14ac:dyDescent="0.3">
      <c r="A32596"/>
      <c r="B32596"/>
      <c r="C32596" s="29"/>
      <c r="D32596"/>
      <c r="E32596" s="44"/>
      <c r="F32596" s="29"/>
      <c r="G32596" s="45"/>
      <c r="L32596"/>
      <c r="M32596" s="46"/>
    </row>
    <row r="32597" spans="1:13" x14ac:dyDescent="0.3">
      <c r="A32597"/>
      <c r="B32597"/>
      <c r="C32597" s="29"/>
      <c r="D32597"/>
      <c r="E32597" s="44"/>
      <c r="F32597" s="29"/>
      <c r="G32597" s="45"/>
      <c r="L32597"/>
      <c r="M32597" s="46"/>
    </row>
    <row r="32598" spans="1:13" x14ac:dyDescent="0.3">
      <c r="A32598"/>
      <c r="B32598"/>
      <c r="C32598" s="29"/>
      <c r="D32598"/>
      <c r="E32598" s="44"/>
      <c r="F32598" s="29"/>
      <c r="G32598" s="45"/>
      <c r="L32598"/>
      <c r="M32598" s="46"/>
    </row>
    <row r="32599" spans="1:13" x14ac:dyDescent="0.3">
      <c r="A32599"/>
      <c r="B32599"/>
      <c r="C32599" s="29"/>
      <c r="D32599"/>
      <c r="E32599" s="44"/>
      <c r="F32599" s="29"/>
      <c r="G32599" s="45"/>
      <c r="L32599"/>
      <c r="M32599" s="46"/>
    </row>
    <row r="32600" spans="1:13" x14ac:dyDescent="0.3">
      <c r="A32600"/>
      <c r="B32600"/>
      <c r="C32600" s="29"/>
      <c r="D32600"/>
      <c r="E32600" s="44"/>
      <c r="F32600" s="29"/>
      <c r="G32600" s="45"/>
      <c r="L32600"/>
      <c r="M32600" s="46"/>
    </row>
    <row r="32601" spans="1:13" x14ac:dyDescent="0.3">
      <c r="A32601"/>
      <c r="B32601"/>
      <c r="C32601" s="29"/>
      <c r="D32601"/>
      <c r="E32601" s="44"/>
      <c r="F32601" s="29"/>
      <c r="G32601" s="45"/>
      <c r="L32601"/>
      <c r="M32601" s="46"/>
    </row>
    <row r="32602" spans="1:13" x14ac:dyDescent="0.3">
      <c r="A32602"/>
      <c r="B32602"/>
      <c r="C32602" s="29"/>
      <c r="D32602"/>
      <c r="E32602" s="44"/>
      <c r="F32602" s="29"/>
      <c r="G32602" s="45"/>
      <c r="L32602"/>
      <c r="M32602" s="46"/>
    </row>
    <row r="32603" spans="1:13" x14ac:dyDescent="0.3">
      <c r="A32603"/>
      <c r="B32603"/>
      <c r="C32603" s="29"/>
      <c r="D32603"/>
      <c r="E32603" s="44"/>
      <c r="F32603" s="29"/>
      <c r="G32603" s="45"/>
      <c r="L32603"/>
      <c r="M32603" s="46"/>
    </row>
    <row r="32604" spans="1:13" x14ac:dyDescent="0.3">
      <c r="A32604"/>
      <c r="B32604"/>
      <c r="C32604" s="29"/>
      <c r="D32604"/>
      <c r="E32604" s="44"/>
      <c r="F32604" s="29"/>
      <c r="G32604" s="45"/>
      <c r="L32604"/>
      <c r="M32604" s="46"/>
    </row>
    <row r="32605" spans="1:13" x14ac:dyDescent="0.3">
      <c r="A32605"/>
      <c r="B32605"/>
      <c r="C32605" s="29"/>
      <c r="D32605"/>
      <c r="E32605" s="44"/>
      <c r="F32605" s="29"/>
      <c r="G32605" s="45"/>
      <c r="L32605"/>
      <c r="M32605" s="46"/>
    </row>
    <row r="32606" spans="1:13" x14ac:dyDescent="0.3">
      <c r="A32606"/>
      <c r="B32606"/>
      <c r="C32606" s="29"/>
      <c r="D32606"/>
      <c r="E32606" s="44"/>
      <c r="F32606" s="29"/>
      <c r="G32606" s="45"/>
      <c r="L32606"/>
      <c r="M32606" s="46"/>
    </row>
    <row r="32607" spans="1:13" x14ac:dyDescent="0.3">
      <c r="A32607"/>
      <c r="B32607"/>
      <c r="C32607" s="29"/>
      <c r="D32607"/>
      <c r="E32607" s="44"/>
      <c r="F32607" s="29"/>
      <c r="G32607" s="45"/>
      <c r="L32607"/>
      <c r="M32607" s="46"/>
    </row>
    <row r="32608" spans="1:13" x14ac:dyDescent="0.3">
      <c r="A32608"/>
      <c r="B32608"/>
      <c r="C32608" s="29"/>
      <c r="D32608"/>
      <c r="E32608" s="44"/>
      <c r="F32608" s="29"/>
      <c r="G32608" s="45"/>
      <c r="L32608"/>
      <c r="M32608" s="46"/>
    </row>
    <row r="32609" spans="1:13" x14ac:dyDescent="0.3">
      <c r="A32609"/>
      <c r="B32609"/>
      <c r="C32609" s="29"/>
      <c r="D32609"/>
      <c r="E32609" s="44"/>
      <c r="F32609" s="29"/>
      <c r="G32609" s="45"/>
      <c r="L32609"/>
      <c r="M32609" s="46"/>
    </row>
    <row r="32610" spans="1:13" x14ac:dyDescent="0.3">
      <c r="A32610"/>
      <c r="B32610"/>
      <c r="C32610" s="29"/>
      <c r="D32610"/>
      <c r="E32610" s="44"/>
      <c r="F32610" s="29"/>
      <c r="G32610" s="45"/>
      <c r="L32610"/>
      <c r="M32610" s="46"/>
    </row>
    <row r="32611" spans="1:13" x14ac:dyDescent="0.3">
      <c r="A32611"/>
      <c r="B32611"/>
      <c r="C32611" s="29"/>
      <c r="D32611"/>
      <c r="E32611" s="44"/>
      <c r="F32611" s="29"/>
      <c r="G32611" s="45"/>
      <c r="L32611"/>
      <c r="M32611" s="46"/>
    </row>
    <row r="32612" spans="1:13" x14ac:dyDescent="0.3">
      <c r="A32612"/>
      <c r="B32612"/>
      <c r="C32612" s="29"/>
      <c r="D32612"/>
      <c r="E32612" s="44"/>
      <c r="F32612" s="29"/>
      <c r="G32612" s="45"/>
      <c r="L32612"/>
      <c r="M32612" s="46"/>
    </row>
    <row r="32613" spans="1:13" x14ac:dyDescent="0.3">
      <c r="A32613"/>
      <c r="B32613"/>
      <c r="C32613" s="29"/>
      <c r="D32613"/>
      <c r="E32613" s="44"/>
      <c r="F32613" s="29"/>
      <c r="G32613" s="45"/>
      <c r="L32613"/>
      <c r="M32613" s="46"/>
    </row>
    <row r="32614" spans="1:13" x14ac:dyDescent="0.3">
      <c r="A32614"/>
      <c r="B32614"/>
      <c r="C32614" s="29"/>
      <c r="D32614"/>
      <c r="E32614" s="44"/>
      <c r="F32614" s="29"/>
      <c r="G32614" s="45"/>
      <c r="L32614"/>
      <c r="M32614" s="46"/>
    </row>
    <row r="32615" spans="1:13" x14ac:dyDescent="0.3">
      <c r="A32615"/>
      <c r="B32615"/>
      <c r="C32615" s="29"/>
      <c r="D32615"/>
      <c r="E32615" s="44"/>
      <c r="F32615" s="29"/>
      <c r="G32615" s="45"/>
      <c r="L32615"/>
      <c r="M32615" s="46"/>
    </row>
    <row r="32616" spans="1:13" x14ac:dyDescent="0.3">
      <c r="A32616"/>
      <c r="B32616"/>
      <c r="C32616" s="29"/>
      <c r="D32616"/>
      <c r="E32616" s="44"/>
      <c r="F32616" s="29"/>
      <c r="G32616" s="45"/>
      <c r="L32616"/>
      <c r="M32616" s="46"/>
    </row>
    <row r="32617" spans="1:13" x14ac:dyDescent="0.3">
      <c r="A32617"/>
      <c r="B32617"/>
      <c r="C32617" s="29"/>
      <c r="D32617"/>
      <c r="E32617" s="44"/>
      <c r="F32617" s="29"/>
      <c r="G32617" s="45"/>
      <c r="L32617"/>
      <c r="M32617" s="46"/>
    </row>
    <row r="32618" spans="1:13" x14ac:dyDescent="0.3">
      <c r="A32618"/>
      <c r="B32618"/>
      <c r="C32618" s="29"/>
      <c r="D32618"/>
      <c r="E32618" s="44"/>
      <c r="F32618" s="29"/>
      <c r="G32618" s="45"/>
      <c r="L32618"/>
      <c r="M32618" s="46"/>
    </row>
    <row r="32619" spans="1:13" x14ac:dyDescent="0.3">
      <c r="A32619"/>
      <c r="B32619"/>
      <c r="C32619" s="29"/>
      <c r="D32619"/>
      <c r="E32619" s="44"/>
      <c r="F32619" s="29"/>
      <c r="G32619" s="45"/>
      <c r="L32619"/>
      <c r="M32619" s="46"/>
    </row>
    <row r="32620" spans="1:13" x14ac:dyDescent="0.3">
      <c r="A32620"/>
      <c r="B32620"/>
      <c r="C32620" s="29"/>
      <c r="D32620"/>
      <c r="E32620" s="44"/>
      <c r="F32620" s="29"/>
      <c r="G32620" s="45"/>
      <c r="L32620"/>
      <c r="M32620" s="46"/>
    </row>
    <row r="32621" spans="1:13" x14ac:dyDescent="0.3">
      <c r="A32621"/>
      <c r="B32621"/>
      <c r="C32621" s="29"/>
      <c r="D32621"/>
      <c r="E32621" s="44"/>
      <c r="F32621" s="29"/>
      <c r="G32621" s="45"/>
      <c r="L32621"/>
      <c r="M32621" s="46"/>
    </row>
    <row r="32622" spans="1:13" x14ac:dyDescent="0.3">
      <c r="A32622"/>
      <c r="B32622"/>
      <c r="C32622" s="29"/>
      <c r="D32622"/>
      <c r="E32622" s="44"/>
      <c r="F32622" s="29"/>
      <c r="G32622" s="45"/>
      <c r="L32622"/>
      <c r="M32622" s="46"/>
    </row>
    <row r="32623" spans="1:13" x14ac:dyDescent="0.3">
      <c r="A32623"/>
      <c r="B32623"/>
      <c r="C32623" s="29"/>
      <c r="D32623"/>
      <c r="E32623" s="44"/>
      <c r="F32623" s="29"/>
      <c r="G32623" s="45"/>
      <c r="L32623"/>
      <c r="M32623" s="46"/>
    </row>
    <row r="32624" spans="1:13" x14ac:dyDescent="0.3">
      <c r="A32624"/>
      <c r="B32624"/>
      <c r="C32624" s="29"/>
      <c r="D32624"/>
      <c r="E32624" s="44"/>
      <c r="F32624" s="29"/>
      <c r="G32624" s="45"/>
      <c r="L32624"/>
      <c r="M32624" s="46"/>
    </row>
    <row r="32625" spans="1:13" x14ac:dyDescent="0.3">
      <c r="A32625"/>
      <c r="B32625"/>
      <c r="C32625" s="29"/>
      <c r="D32625"/>
      <c r="E32625" s="44"/>
      <c r="F32625" s="29"/>
      <c r="G32625" s="45"/>
      <c r="L32625"/>
      <c r="M32625" s="46"/>
    </row>
    <row r="32626" spans="1:13" x14ac:dyDescent="0.3">
      <c r="A32626"/>
      <c r="B32626"/>
      <c r="C32626" s="29"/>
      <c r="D32626"/>
      <c r="E32626" s="44"/>
      <c r="F32626" s="29"/>
      <c r="G32626" s="45"/>
      <c r="L32626"/>
      <c r="M32626" s="46"/>
    </row>
    <row r="32627" spans="1:13" x14ac:dyDescent="0.3">
      <c r="A32627"/>
      <c r="B32627"/>
      <c r="C32627" s="29"/>
      <c r="D32627"/>
      <c r="E32627" s="44"/>
      <c r="F32627" s="29"/>
      <c r="G32627" s="45"/>
      <c r="L32627"/>
      <c r="M32627" s="46"/>
    </row>
    <row r="32628" spans="1:13" x14ac:dyDescent="0.3">
      <c r="A32628"/>
      <c r="B32628"/>
      <c r="C32628" s="29"/>
      <c r="D32628"/>
      <c r="E32628" s="44"/>
      <c r="F32628" s="29"/>
      <c r="G32628" s="45"/>
      <c r="L32628"/>
      <c r="M32628" s="46"/>
    </row>
    <row r="32629" spans="1:13" x14ac:dyDescent="0.3">
      <c r="A32629"/>
      <c r="B32629"/>
      <c r="C32629" s="29"/>
      <c r="D32629"/>
      <c r="E32629" s="44"/>
      <c r="F32629" s="29"/>
      <c r="G32629" s="45"/>
      <c r="L32629"/>
      <c r="M32629" s="46"/>
    </row>
    <row r="32630" spans="1:13" x14ac:dyDescent="0.3">
      <c r="A32630"/>
      <c r="B32630"/>
      <c r="C32630" s="29"/>
      <c r="D32630"/>
      <c r="E32630" s="44"/>
      <c r="F32630" s="29"/>
      <c r="G32630" s="45"/>
      <c r="L32630"/>
      <c r="M32630" s="46"/>
    </row>
    <row r="32631" spans="1:13" x14ac:dyDescent="0.3">
      <c r="A32631"/>
      <c r="B32631"/>
      <c r="C32631" s="29"/>
      <c r="D32631"/>
      <c r="E32631" s="44"/>
      <c r="F32631" s="29"/>
      <c r="G32631" s="45"/>
      <c r="L32631"/>
      <c r="M32631" s="46"/>
    </row>
    <row r="32632" spans="1:13" x14ac:dyDescent="0.3">
      <c r="A32632"/>
      <c r="B32632"/>
      <c r="C32632" s="29"/>
      <c r="D32632"/>
      <c r="E32632" s="44"/>
      <c r="F32632" s="29"/>
      <c r="G32632" s="45"/>
      <c r="L32632"/>
      <c r="M32632" s="46"/>
    </row>
    <row r="32633" spans="1:13" x14ac:dyDescent="0.3">
      <c r="A32633"/>
      <c r="B32633"/>
      <c r="C32633" s="29"/>
      <c r="D32633"/>
      <c r="E32633" s="44"/>
      <c r="F32633" s="29"/>
      <c r="G32633" s="45"/>
      <c r="L32633"/>
      <c r="M32633" s="46"/>
    </row>
    <row r="32634" spans="1:13" x14ac:dyDescent="0.3">
      <c r="A32634"/>
      <c r="B32634"/>
      <c r="C32634" s="29"/>
      <c r="D32634"/>
      <c r="E32634" s="44"/>
      <c r="F32634" s="29"/>
      <c r="G32634" s="45"/>
      <c r="L32634"/>
      <c r="M32634" s="46"/>
    </row>
    <row r="32635" spans="1:13" x14ac:dyDescent="0.3">
      <c r="A32635"/>
      <c r="B32635"/>
      <c r="C32635" s="29"/>
      <c r="D32635"/>
      <c r="E32635" s="44"/>
      <c r="F32635" s="29"/>
      <c r="G32635" s="45"/>
      <c r="L32635"/>
      <c r="M32635" s="46"/>
    </row>
    <row r="32636" spans="1:13" x14ac:dyDescent="0.3">
      <c r="A32636"/>
      <c r="B32636"/>
      <c r="C32636" s="29"/>
      <c r="D32636"/>
      <c r="E32636" s="44"/>
      <c r="F32636" s="29"/>
      <c r="G32636" s="45"/>
      <c r="L32636"/>
      <c r="M32636" s="46"/>
    </row>
    <row r="32637" spans="1:13" x14ac:dyDescent="0.3">
      <c r="A32637"/>
      <c r="B32637"/>
      <c r="C32637" s="29"/>
      <c r="D32637"/>
      <c r="E32637" s="44"/>
      <c r="F32637" s="29"/>
      <c r="G32637" s="45"/>
      <c r="L32637"/>
      <c r="M32637" s="46"/>
    </row>
    <row r="32638" spans="1:13" x14ac:dyDescent="0.3">
      <c r="A32638"/>
      <c r="B32638"/>
      <c r="C32638" s="29"/>
      <c r="D32638"/>
      <c r="E32638" s="44"/>
      <c r="F32638" s="29"/>
      <c r="G32638" s="45"/>
      <c r="L32638"/>
      <c r="M32638" s="46"/>
    </row>
    <row r="32639" spans="1:13" x14ac:dyDescent="0.3">
      <c r="A32639"/>
      <c r="B32639"/>
      <c r="C32639" s="29"/>
      <c r="D32639"/>
      <c r="E32639" s="44"/>
      <c r="F32639" s="29"/>
      <c r="G32639" s="45"/>
      <c r="L32639"/>
      <c r="M32639" s="46"/>
    </row>
    <row r="32640" spans="1:13" x14ac:dyDescent="0.3">
      <c r="A32640"/>
      <c r="B32640"/>
      <c r="C32640" s="29"/>
      <c r="D32640"/>
      <c r="E32640" s="44"/>
      <c r="F32640" s="29"/>
      <c r="G32640" s="45"/>
      <c r="L32640"/>
      <c r="M32640" s="46"/>
    </row>
    <row r="32641" spans="1:13" x14ac:dyDescent="0.3">
      <c r="A32641"/>
      <c r="B32641"/>
      <c r="C32641" s="29"/>
      <c r="D32641"/>
      <c r="E32641" s="44"/>
      <c r="F32641" s="29"/>
      <c r="G32641" s="45"/>
      <c r="L32641"/>
      <c r="M32641" s="46"/>
    </row>
    <row r="32642" spans="1:13" x14ac:dyDescent="0.3">
      <c r="A32642"/>
      <c r="B32642"/>
      <c r="C32642" s="29"/>
      <c r="D32642"/>
      <c r="E32642" s="44"/>
      <c r="F32642" s="29"/>
      <c r="G32642" s="45"/>
      <c r="L32642"/>
      <c r="M32642" s="46"/>
    </row>
    <row r="32643" spans="1:13" x14ac:dyDescent="0.3">
      <c r="A32643"/>
      <c r="B32643"/>
      <c r="C32643" s="29"/>
      <c r="D32643"/>
      <c r="E32643" s="44"/>
      <c r="F32643" s="29"/>
      <c r="G32643" s="45"/>
      <c r="L32643"/>
      <c r="M32643" s="46"/>
    </row>
    <row r="32644" spans="1:13" x14ac:dyDescent="0.3">
      <c r="A32644"/>
      <c r="B32644"/>
      <c r="C32644" s="29"/>
      <c r="D32644"/>
      <c r="E32644" s="44"/>
      <c r="F32644" s="29"/>
      <c r="G32644" s="45"/>
      <c r="L32644"/>
      <c r="M32644" s="46"/>
    </row>
    <row r="32645" spans="1:13" x14ac:dyDescent="0.3">
      <c r="A32645"/>
      <c r="B32645"/>
      <c r="C32645" s="29"/>
      <c r="D32645"/>
      <c r="E32645" s="44"/>
      <c r="F32645" s="29"/>
      <c r="G32645" s="45"/>
      <c r="L32645"/>
      <c r="M32645" s="46"/>
    </row>
    <row r="32646" spans="1:13" x14ac:dyDescent="0.3">
      <c r="A32646"/>
      <c r="B32646"/>
      <c r="C32646" s="29"/>
      <c r="D32646"/>
      <c r="E32646" s="44"/>
      <c r="F32646" s="29"/>
      <c r="G32646" s="45"/>
      <c r="L32646"/>
      <c r="M32646" s="46"/>
    </row>
    <row r="32647" spans="1:13" x14ac:dyDescent="0.3">
      <c r="A32647"/>
      <c r="B32647"/>
      <c r="C32647" s="29"/>
      <c r="D32647"/>
      <c r="E32647" s="44"/>
      <c r="F32647" s="29"/>
      <c r="G32647" s="45"/>
      <c r="L32647"/>
      <c r="M32647" s="46"/>
    </row>
    <row r="32648" spans="1:13" x14ac:dyDescent="0.3">
      <c r="A32648"/>
      <c r="B32648"/>
      <c r="C32648" s="29"/>
      <c r="D32648"/>
      <c r="E32648" s="44"/>
      <c r="F32648" s="29"/>
      <c r="G32648" s="45"/>
      <c r="L32648"/>
      <c r="M32648" s="46"/>
    </row>
    <row r="32649" spans="1:13" x14ac:dyDescent="0.3">
      <c r="A32649"/>
      <c r="B32649"/>
      <c r="C32649" s="29"/>
      <c r="D32649"/>
      <c r="E32649" s="44"/>
      <c r="F32649" s="29"/>
      <c r="G32649" s="45"/>
      <c r="L32649"/>
      <c r="M32649" s="46"/>
    </row>
    <row r="32650" spans="1:13" x14ac:dyDescent="0.3">
      <c r="A32650"/>
      <c r="B32650"/>
      <c r="C32650" s="29"/>
      <c r="D32650"/>
      <c r="E32650" s="44"/>
      <c r="F32650" s="29"/>
      <c r="G32650" s="45"/>
      <c r="L32650"/>
      <c r="M32650" s="46"/>
    </row>
    <row r="32651" spans="1:13" x14ac:dyDescent="0.3">
      <c r="A32651"/>
      <c r="B32651"/>
      <c r="C32651" s="29"/>
      <c r="D32651"/>
      <c r="E32651" s="44"/>
      <c r="F32651" s="29"/>
      <c r="G32651" s="45"/>
      <c r="L32651"/>
      <c r="M32651" s="46"/>
    </row>
    <row r="32652" spans="1:13" x14ac:dyDescent="0.3">
      <c r="A32652"/>
      <c r="B32652"/>
      <c r="C32652" s="29"/>
      <c r="D32652"/>
      <c r="E32652" s="44"/>
      <c r="F32652" s="29"/>
      <c r="G32652" s="45"/>
      <c r="L32652"/>
      <c r="M32652" s="46"/>
    </row>
    <row r="32653" spans="1:13" x14ac:dyDescent="0.3">
      <c r="A32653"/>
      <c r="B32653"/>
      <c r="C32653" s="29"/>
      <c r="D32653"/>
      <c r="E32653" s="44"/>
      <c r="F32653" s="29"/>
      <c r="G32653" s="45"/>
      <c r="L32653"/>
      <c r="M32653" s="46"/>
    </row>
    <row r="32654" spans="1:13" x14ac:dyDescent="0.3">
      <c r="A32654"/>
      <c r="B32654"/>
      <c r="C32654" s="29"/>
      <c r="D32654"/>
      <c r="E32654" s="44"/>
      <c r="F32654" s="29"/>
      <c r="G32654" s="45"/>
      <c r="L32654"/>
      <c r="M32654" s="46"/>
    </row>
    <row r="32655" spans="1:13" x14ac:dyDescent="0.3">
      <c r="A32655"/>
      <c r="B32655"/>
      <c r="C32655" s="29"/>
      <c r="D32655"/>
      <c r="E32655" s="44"/>
      <c r="F32655" s="29"/>
      <c r="G32655" s="45"/>
      <c r="L32655"/>
      <c r="M32655" s="46"/>
    </row>
    <row r="32656" spans="1:13" x14ac:dyDescent="0.3">
      <c r="A32656"/>
      <c r="B32656"/>
      <c r="C32656" s="29"/>
      <c r="D32656"/>
      <c r="E32656" s="44"/>
      <c r="F32656" s="29"/>
      <c r="G32656" s="45"/>
      <c r="L32656"/>
      <c r="M32656" s="46"/>
    </row>
    <row r="32657" spans="1:13" x14ac:dyDescent="0.3">
      <c r="A32657"/>
      <c r="B32657"/>
      <c r="C32657" s="29"/>
      <c r="D32657"/>
      <c r="E32657" s="44"/>
      <c r="F32657" s="29"/>
      <c r="G32657" s="45"/>
      <c r="L32657"/>
      <c r="M32657" s="46"/>
    </row>
    <row r="32658" spans="1:13" x14ac:dyDescent="0.3">
      <c r="A32658"/>
      <c r="B32658"/>
      <c r="C32658" s="29"/>
      <c r="D32658"/>
      <c r="E32658" s="44"/>
      <c r="F32658" s="29"/>
      <c r="G32658" s="45"/>
      <c r="L32658"/>
      <c r="M32658" s="46"/>
    </row>
    <row r="32659" spans="1:13" x14ac:dyDescent="0.3">
      <c r="A32659"/>
      <c r="B32659"/>
      <c r="C32659" s="29"/>
      <c r="D32659"/>
      <c r="E32659" s="44"/>
      <c r="F32659" s="29"/>
      <c r="G32659" s="45"/>
      <c r="L32659"/>
      <c r="M32659" s="46"/>
    </row>
    <row r="32660" spans="1:13" x14ac:dyDescent="0.3">
      <c r="A32660"/>
      <c r="B32660"/>
      <c r="C32660" s="29"/>
      <c r="D32660"/>
      <c r="E32660" s="44"/>
      <c r="F32660" s="29"/>
      <c r="G32660" s="45"/>
      <c r="L32660"/>
      <c r="M32660" s="46"/>
    </row>
    <row r="32661" spans="1:13" x14ac:dyDescent="0.3">
      <c r="A32661"/>
      <c r="B32661"/>
      <c r="C32661" s="29"/>
      <c r="D32661"/>
      <c r="E32661" s="44"/>
      <c r="F32661" s="29"/>
      <c r="G32661" s="45"/>
      <c r="L32661"/>
      <c r="M32661" s="46"/>
    </row>
    <row r="32662" spans="1:13" x14ac:dyDescent="0.3">
      <c r="A32662"/>
      <c r="B32662"/>
      <c r="C32662" s="29"/>
      <c r="D32662"/>
      <c r="E32662" s="44"/>
      <c r="F32662" s="29"/>
      <c r="G32662" s="45"/>
      <c r="L32662"/>
      <c r="M32662" s="46"/>
    </row>
    <row r="32663" spans="1:13" x14ac:dyDescent="0.3">
      <c r="A32663"/>
      <c r="B32663"/>
      <c r="C32663" s="29"/>
      <c r="D32663"/>
      <c r="E32663" s="44"/>
      <c r="F32663" s="29"/>
      <c r="G32663" s="45"/>
      <c r="L32663"/>
      <c r="M32663" s="46"/>
    </row>
    <row r="32664" spans="1:13" x14ac:dyDescent="0.3">
      <c r="A32664"/>
      <c r="B32664"/>
      <c r="C32664" s="29"/>
      <c r="D32664"/>
      <c r="E32664" s="44"/>
      <c r="F32664" s="29"/>
      <c r="G32664" s="45"/>
      <c r="L32664"/>
      <c r="M32664" s="46"/>
    </row>
    <row r="32665" spans="1:13" x14ac:dyDescent="0.3">
      <c r="A32665"/>
      <c r="B32665"/>
      <c r="C32665" s="29"/>
      <c r="D32665"/>
      <c r="E32665" s="44"/>
      <c r="F32665" s="29"/>
      <c r="G32665" s="45"/>
      <c r="L32665"/>
      <c r="M32665" s="46"/>
    </row>
    <row r="32666" spans="1:13" x14ac:dyDescent="0.3">
      <c r="A32666"/>
      <c r="B32666"/>
      <c r="C32666" s="29"/>
      <c r="D32666"/>
      <c r="E32666" s="44"/>
      <c r="F32666" s="29"/>
      <c r="G32666" s="45"/>
      <c r="L32666"/>
      <c r="M32666" s="46"/>
    </row>
    <row r="32667" spans="1:13" x14ac:dyDescent="0.3">
      <c r="A32667"/>
      <c r="B32667"/>
      <c r="C32667" s="29"/>
      <c r="D32667"/>
      <c r="E32667" s="44"/>
      <c r="F32667" s="29"/>
      <c r="G32667" s="45"/>
      <c r="L32667"/>
      <c r="M32667" s="46"/>
    </row>
    <row r="32668" spans="1:13" x14ac:dyDescent="0.3">
      <c r="A32668"/>
      <c r="B32668"/>
      <c r="C32668" s="29"/>
      <c r="D32668"/>
      <c r="E32668" s="44"/>
      <c r="F32668" s="29"/>
      <c r="G32668" s="45"/>
      <c r="L32668"/>
      <c r="M32668" s="46"/>
    </row>
    <row r="32669" spans="1:13" x14ac:dyDescent="0.3">
      <c r="A32669"/>
      <c r="B32669"/>
      <c r="C32669" s="29"/>
      <c r="D32669"/>
      <c r="E32669" s="44"/>
      <c r="F32669" s="29"/>
      <c r="G32669" s="45"/>
      <c r="L32669"/>
      <c r="M32669" s="46"/>
    </row>
    <row r="32670" spans="1:13" x14ac:dyDescent="0.3">
      <c r="A32670"/>
      <c r="B32670"/>
      <c r="C32670" s="29"/>
      <c r="D32670"/>
      <c r="E32670" s="44"/>
      <c r="F32670" s="29"/>
      <c r="G32670" s="45"/>
      <c r="L32670"/>
      <c r="M32670" s="46"/>
    </row>
    <row r="32671" spans="1:13" x14ac:dyDescent="0.3">
      <c r="A32671"/>
      <c r="B32671"/>
      <c r="C32671" s="29"/>
      <c r="D32671"/>
      <c r="E32671" s="44"/>
      <c r="F32671" s="29"/>
      <c r="G32671" s="45"/>
      <c r="L32671"/>
      <c r="M32671" s="46"/>
    </row>
    <row r="32672" spans="1:13" x14ac:dyDescent="0.3">
      <c r="A32672"/>
      <c r="B32672"/>
      <c r="C32672" s="29"/>
      <c r="D32672"/>
      <c r="E32672" s="44"/>
      <c r="F32672" s="29"/>
      <c r="G32672" s="45"/>
      <c r="L32672"/>
      <c r="M32672" s="46"/>
    </row>
    <row r="32673" spans="1:13" x14ac:dyDescent="0.3">
      <c r="A32673"/>
      <c r="B32673"/>
      <c r="C32673" s="29"/>
      <c r="D32673"/>
      <c r="E32673" s="44"/>
      <c r="F32673" s="29"/>
      <c r="G32673" s="45"/>
      <c r="L32673"/>
      <c r="M32673" s="46"/>
    </row>
    <row r="32674" spans="1:13" x14ac:dyDescent="0.3">
      <c r="A32674"/>
      <c r="B32674"/>
      <c r="C32674" s="29"/>
      <c r="D32674"/>
      <c r="E32674" s="44"/>
      <c r="F32674" s="29"/>
      <c r="G32674" s="45"/>
      <c r="L32674"/>
      <c r="M32674" s="46"/>
    </row>
    <row r="32675" spans="1:13" x14ac:dyDescent="0.3">
      <c r="A32675"/>
      <c r="B32675"/>
      <c r="C32675" s="29"/>
      <c r="D32675"/>
      <c r="E32675" s="44"/>
      <c r="F32675" s="29"/>
      <c r="G32675" s="45"/>
      <c r="L32675"/>
      <c r="M32675" s="46"/>
    </row>
    <row r="32676" spans="1:13" x14ac:dyDescent="0.3">
      <c r="A32676"/>
      <c r="B32676"/>
      <c r="C32676" s="29"/>
      <c r="D32676"/>
      <c r="E32676" s="44"/>
      <c r="F32676" s="29"/>
      <c r="G32676" s="45"/>
      <c r="L32676"/>
      <c r="M32676" s="46"/>
    </row>
    <row r="32677" spans="1:13" x14ac:dyDescent="0.3">
      <c r="A32677"/>
      <c r="B32677"/>
      <c r="C32677" s="29"/>
      <c r="D32677"/>
      <c r="E32677" s="44"/>
      <c r="F32677" s="29"/>
      <c r="G32677" s="45"/>
      <c r="L32677"/>
      <c r="M32677" s="46"/>
    </row>
    <row r="32678" spans="1:13" x14ac:dyDescent="0.3">
      <c r="A32678"/>
      <c r="B32678"/>
      <c r="C32678" s="29"/>
      <c r="D32678"/>
      <c r="E32678" s="44"/>
      <c r="F32678" s="29"/>
      <c r="G32678" s="45"/>
      <c r="L32678"/>
      <c r="M32678" s="46"/>
    </row>
    <row r="32679" spans="1:13" x14ac:dyDescent="0.3">
      <c r="A32679"/>
      <c r="B32679"/>
      <c r="C32679" s="29"/>
      <c r="D32679"/>
      <c r="E32679" s="44"/>
      <c r="F32679" s="29"/>
      <c r="G32679" s="45"/>
      <c r="L32679"/>
      <c r="M32679" s="46"/>
    </row>
    <row r="32680" spans="1:13" x14ac:dyDescent="0.3">
      <c r="A32680"/>
      <c r="B32680"/>
      <c r="C32680" s="29"/>
      <c r="D32680"/>
      <c r="E32680" s="44"/>
      <c r="F32680" s="29"/>
      <c r="G32680" s="45"/>
      <c r="L32680"/>
      <c r="M32680" s="46"/>
    </row>
    <row r="32681" spans="1:13" x14ac:dyDescent="0.3">
      <c r="A32681"/>
      <c r="B32681"/>
      <c r="C32681" s="29"/>
      <c r="D32681"/>
      <c r="E32681" s="44"/>
      <c r="F32681" s="29"/>
      <c r="G32681" s="45"/>
      <c r="L32681"/>
      <c r="M32681" s="46"/>
    </row>
    <row r="32682" spans="1:13" x14ac:dyDescent="0.3">
      <c r="A32682"/>
      <c r="B32682"/>
      <c r="C32682" s="29"/>
      <c r="D32682"/>
      <c r="E32682" s="44"/>
      <c r="F32682" s="29"/>
      <c r="G32682" s="45"/>
      <c r="L32682"/>
      <c r="M32682" s="46"/>
    </row>
    <row r="32683" spans="1:13" x14ac:dyDescent="0.3">
      <c r="A32683"/>
      <c r="B32683"/>
      <c r="C32683" s="29"/>
      <c r="D32683"/>
      <c r="E32683" s="44"/>
      <c r="F32683" s="29"/>
      <c r="G32683" s="45"/>
      <c r="L32683"/>
      <c r="M32683" s="46"/>
    </row>
    <row r="32684" spans="1:13" x14ac:dyDescent="0.3">
      <c r="A32684"/>
      <c r="B32684"/>
      <c r="C32684" s="29"/>
      <c r="D32684"/>
      <c r="E32684" s="44"/>
      <c r="F32684" s="29"/>
      <c r="G32684" s="45"/>
      <c r="L32684"/>
      <c r="M32684" s="46"/>
    </row>
    <row r="32685" spans="1:13" x14ac:dyDescent="0.3">
      <c r="A32685"/>
      <c r="B32685"/>
      <c r="C32685" s="29"/>
      <c r="D32685"/>
      <c r="E32685" s="44"/>
      <c r="F32685" s="29"/>
      <c r="G32685" s="45"/>
      <c r="L32685"/>
      <c r="M32685" s="46"/>
    </row>
    <row r="32686" spans="1:13" x14ac:dyDescent="0.3">
      <c r="A32686"/>
      <c r="B32686"/>
      <c r="C32686" s="29"/>
      <c r="D32686"/>
      <c r="E32686" s="44"/>
      <c r="F32686" s="29"/>
      <c r="G32686" s="45"/>
      <c r="L32686"/>
      <c r="M32686" s="46"/>
    </row>
    <row r="32687" spans="1:13" x14ac:dyDescent="0.3">
      <c r="A32687"/>
      <c r="B32687"/>
      <c r="C32687" s="29"/>
      <c r="D32687"/>
      <c r="E32687" s="44"/>
      <c r="F32687" s="29"/>
      <c r="G32687" s="45"/>
      <c r="L32687"/>
      <c r="M32687" s="46"/>
    </row>
    <row r="32688" spans="1:13" x14ac:dyDescent="0.3">
      <c r="A32688"/>
      <c r="B32688"/>
      <c r="C32688" s="29"/>
      <c r="D32688"/>
      <c r="E32688" s="44"/>
      <c r="F32688" s="29"/>
      <c r="G32688" s="45"/>
      <c r="L32688"/>
      <c r="M32688" s="46"/>
    </row>
    <row r="32689" spans="1:13" x14ac:dyDescent="0.3">
      <c r="A32689"/>
      <c r="B32689"/>
      <c r="C32689" s="29"/>
      <c r="D32689"/>
      <c r="E32689" s="44"/>
      <c r="F32689" s="29"/>
      <c r="G32689" s="45"/>
      <c r="L32689"/>
      <c r="M32689" s="46"/>
    </row>
    <row r="32690" spans="1:13" x14ac:dyDescent="0.3">
      <c r="A32690"/>
      <c r="B32690"/>
      <c r="C32690" s="29"/>
      <c r="D32690"/>
      <c r="E32690" s="44"/>
      <c r="F32690" s="29"/>
      <c r="G32690" s="45"/>
      <c r="L32690"/>
      <c r="M32690" s="46"/>
    </row>
    <row r="32691" spans="1:13" x14ac:dyDescent="0.3">
      <c r="A32691"/>
      <c r="B32691"/>
      <c r="C32691" s="29"/>
      <c r="D32691"/>
      <c r="E32691" s="44"/>
      <c r="F32691" s="29"/>
      <c r="G32691" s="45"/>
      <c r="L32691"/>
      <c r="M32691" s="46"/>
    </row>
    <row r="32692" spans="1:13" x14ac:dyDescent="0.3">
      <c r="A32692"/>
      <c r="B32692"/>
      <c r="C32692" s="29"/>
      <c r="D32692"/>
      <c r="E32692" s="44"/>
      <c r="F32692" s="29"/>
      <c r="G32692" s="45"/>
      <c r="L32692"/>
      <c r="M32692" s="46"/>
    </row>
    <row r="32693" spans="1:13" x14ac:dyDescent="0.3">
      <c r="A32693"/>
      <c r="B32693"/>
      <c r="C32693" s="29"/>
      <c r="D32693"/>
      <c r="E32693" s="44"/>
      <c r="F32693" s="29"/>
      <c r="G32693" s="45"/>
      <c r="L32693"/>
      <c r="M32693" s="46"/>
    </row>
    <row r="32694" spans="1:13" x14ac:dyDescent="0.3">
      <c r="A32694"/>
      <c r="B32694"/>
      <c r="C32694" s="29"/>
      <c r="D32694"/>
      <c r="E32694" s="44"/>
      <c r="F32694" s="29"/>
      <c r="G32694" s="45"/>
      <c r="L32694"/>
      <c r="M32694" s="46"/>
    </row>
    <row r="32695" spans="1:13" x14ac:dyDescent="0.3">
      <c r="A32695"/>
      <c r="B32695"/>
      <c r="C32695" s="29"/>
      <c r="D32695"/>
      <c r="E32695" s="44"/>
      <c r="F32695" s="29"/>
      <c r="G32695" s="45"/>
      <c r="L32695"/>
      <c r="M32695" s="46"/>
    </row>
    <row r="32696" spans="1:13" x14ac:dyDescent="0.3">
      <c r="A32696"/>
      <c r="B32696"/>
      <c r="C32696" s="29"/>
      <c r="D32696"/>
      <c r="E32696" s="44"/>
      <c r="F32696" s="29"/>
      <c r="G32696" s="45"/>
      <c r="L32696"/>
      <c r="M32696" s="46"/>
    </row>
    <row r="32697" spans="1:13" x14ac:dyDescent="0.3">
      <c r="A32697"/>
      <c r="B32697"/>
      <c r="C32697" s="29"/>
      <c r="D32697"/>
      <c r="E32697" s="44"/>
      <c r="F32697" s="29"/>
      <c r="G32697" s="45"/>
      <c r="L32697"/>
      <c r="M32697" s="46"/>
    </row>
    <row r="32698" spans="1:13" x14ac:dyDescent="0.3">
      <c r="A32698"/>
      <c r="B32698"/>
      <c r="C32698" s="29"/>
      <c r="D32698"/>
      <c r="E32698" s="44"/>
      <c r="F32698" s="29"/>
      <c r="G32698" s="45"/>
      <c r="L32698"/>
      <c r="M32698" s="46"/>
    </row>
    <row r="32699" spans="1:13" x14ac:dyDescent="0.3">
      <c r="A32699"/>
      <c r="B32699"/>
      <c r="C32699" s="29"/>
      <c r="D32699"/>
      <c r="E32699" s="44"/>
      <c r="F32699" s="29"/>
      <c r="G32699" s="45"/>
      <c r="L32699"/>
      <c r="M32699" s="46"/>
    </row>
    <row r="32700" spans="1:13" x14ac:dyDescent="0.3">
      <c r="A32700"/>
      <c r="B32700"/>
      <c r="C32700" s="29"/>
      <c r="D32700"/>
      <c r="E32700" s="44"/>
      <c r="F32700" s="29"/>
      <c r="G32700" s="45"/>
      <c r="L32700"/>
      <c r="M32700" s="46"/>
    </row>
    <row r="32701" spans="1:13" x14ac:dyDescent="0.3">
      <c r="A32701"/>
      <c r="B32701"/>
      <c r="C32701" s="29"/>
      <c r="D32701"/>
      <c r="E32701" s="44"/>
      <c r="F32701" s="29"/>
      <c r="G32701" s="45"/>
      <c r="L32701"/>
      <c r="M32701" s="46"/>
    </row>
    <row r="32702" spans="1:13" x14ac:dyDescent="0.3">
      <c r="A32702"/>
      <c r="B32702"/>
      <c r="C32702" s="29"/>
      <c r="D32702"/>
      <c r="E32702" s="44"/>
      <c r="F32702" s="29"/>
      <c r="G32702" s="45"/>
      <c r="L32702"/>
      <c r="M32702" s="46"/>
    </row>
    <row r="32703" spans="1:13" x14ac:dyDescent="0.3">
      <c r="A32703"/>
      <c r="B32703"/>
      <c r="C32703" s="29"/>
      <c r="D32703"/>
      <c r="E32703" s="44"/>
      <c r="F32703" s="29"/>
      <c r="G32703" s="45"/>
      <c r="L32703"/>
      <c r="M32703" s="46"/>
    </row>
    <row r="32704" spans="1:13" x14ac:dyDescent="0.3">
      <c r="A32704"/>
      <c r="B32704"/>
      <c r="C32704" s="29"/>
      <c r="D32704"/>
      <c r="E32704" s="44"/>
      <c r="F32704" s="29"/>
      <c r="G32704" s="45"/>
      <c r="L32704"/>
      <c r="M32704" s="46"/>
    </row>
    <row r="32705" spans="1:13" x14ac:dyDescent="0.3">
      <c r="A32705"/>
      <c r="B32705"/>
      <c r="C32705" s="29"/>
      <c r="D32705"/>
      <c r="E32705" s="44"/>
      <c r="F32705" s="29"/>
      <c r="G32705" s="45"/>
      <c r="L32705"/>
      <c r="M32705" s="46"/>
    </row>
    <row r="32706" spans="1:13" x14ac:dyDescent="0.3">
      <c r="A32706"/>
      <c r="B32706"/>
      <c r="C32706" s="29"/>
      <c r="D32706"/>
      <c r="E32706" s="44"/>
      <c r="F32706" s="29"/>
      <c r="G32706" s="45"/>
      <c r="L32706"/>
      <c r="M32706" s="46"/>
    </row>
    <row r="32707" spans="1:13" x14ac:dyDescent="0.3">
      <c r="A32707"/>
      <c r="B32707"/>
      <c r="C32707" s="29"/>
      <c r="D32707"/>
      <c r="E32707" s="44"/>
      <c r="F32707" s="29"/>
      <c r="G32707" s="45"/>
      <c r="L32707"/>
      <c r="M32707" s="46"/>
    </row>
    <row r="32708" spans="1:13" x14ac:dyDescent="0.3">
      <c r="A32708"/>
      <c r="B32708"/>
      <c r="C32708" s="29"/>
      <c r="D32708"/>
      <c r="E32708" s="44"/>
      <c r="F32708" s="29"/>
      <c r="G32708" s="45"/>
      <c r="L32708"/>
      <c r="M32708" s="46"/>
    </row>
    <row r="32709" spans="1:13" x14ac:dyDescent="0.3">
      <c r="A32709"/>
      <c r="B32709"/>
      <c r="C32709" s="29"/>
      <c r="D32709"/>
      <c r="E32709" s="44"/>
      <c r="F32709" s="29"/>
      <c r="G32709" s="45"/>
      <c r="L32709"/>
      <c r="M32709" s="46"/>
    </row>
    <row r="32710" spans="1:13" x14ac:dyDescent="0.3">
      <c r="A32710"/>
      <c r="B32710"/>
      <c r="C32710" s="29"/>
      <c r="D32710"/>
      <c r="E32710" s="44"/>
      <c r="F32710" s="29"/>
      <c r="G32710" s="45"/>
      <c r="L32710"/>
      <c r="M32710" s="46"/>
    </row>
    <row r="32711" spans="1:13" x14ac:dyDescent="0.3">
      <c r="A32711"/>
      <c r="B32711"/>
      <c r="C32711" s="29"/>
      <c r="D32711"/>
      <c r="E32711" s="44"/>
      <c r="F32711" s="29"/>
      <c r="G32711" s="45"/>
      <c r="L32711"/>
      <c r="M32711" s="46"/>
    </row>
    <row r="32712" spans="1:13" x14ac:dyDescent="0.3">
      <c r="A32712"/>
      <c r="B32712"/>
      <c r="C32712" s="29"/>
      <c r="D32712"/>
      <c r="E32712" s="44"/>
      <c r="F32712" s="29"/>
      <c r="G32712" s="45"/>
      <c r="L32712"/>
      <c r="M32712" s="46"/>
    </row>
    <row r="32713" spans="1:13" x14ac:dyDescent="0.3">
      <c r="A32713"/>
      <c r="B32713"/>
      <c r="C32713" s="29"/>
      <c r="D32713"/>
      <c r="E32713" s="44"/>
      <c r="F32713" s="29"/>
      <c r="G32713" s="45"/>
      <c r="L32713"/>
      <c r="M32713" s="46"/>
    </row>
    <row r="32714" spans="1:13" x14ac:dyDescent="0.3">
      <c r="A32714"/>
      <c r="B32714"/>
      <c r="C32714" s="29"/>
      <c r="D32714"/>
      <c r="E32714" s="44"/>
      <c r="F32714" s="29"/>
      <c r="G32714" s="45"/>
      <c r="L32714"/>
      <c r="M32714" s="46"/>
    </row>
    <row r="32715" spans="1:13" x14ac:dyDescent="0.3">
      <c r="A32715"/>
      <c r="B32715"/>
      <c r="C32715" s="29"/>
      <c r="D32715"/>
      <c r="E32715" s="44"/>
      <c r="F32715" s="29"/>
      <c r="G32715" s="45"/>
      <c r="L32715"/>
      <c r="M32715" s="46"/>
    </row>
    <row r="32716" spans="1:13" x14ac:dyDescent="0.3">
      <c r="A32716"/>
      <c r="B32716"/>
      <c r="C32716" s="29"/>
      <c r="D32716"/>
      <c r="E32716" s="44"/>
      <c r="F32716" s="29"/>
      <c r="G32716" s="45"/>
      <c r="L32716"/>
      <c r="M32716" s="46"/>
    </row>
    <row r="32717" spans="1:13" x14ac:dyDescent="0.3">
      <c r="A32717"/>
      <c r="B32717"/>
      <c r="C32717" s="29"/>
      <c r="D32717"/>
      <c r="E32717" s="44"/>
      <c r="F32717" s="29"/>
      <c r="G32717" s="45"/>
      <c r="L32717"/>
      <c r="M32717" s="46"/>
    </row>
    <row r="32718" spans="1:13" x14ac:dyDescent="0.3">
      <c r="A32718"/>
      <c r="B32718"/>
      <c r="C32718" s="29"/>
      <c r="D32718"/>
      <c r="E32718" s="44"/>
      <c r="F32718" s="29"/>
      <c r="G32718" s="45"/>
      <c r="L32718"/>
      <c r="M32718" s="46"/>
    </row>
    <row r="32719" spans="1:13" x14ac:dyDescent="0.3">
      <c r="A32719"/>
      <c r="B32719"/>
      <c r="C32719" s="29"/>
      <c r="D32719"/>
      <c r="E32719" s="44"/>
      <c r="F32719" s="29"/>
      <c r="G32719" s="45"/>
      <c r="L32719"/>
      <c r="M32719" s="46"/>
    </row>
    <row r="32720" spans="1:13" x14ac:dyDescent="0.3">
      <c r="A32720"/>
      <c r="B32720"/>
      <c r="C32720" s="29"/>
      <c r="D32720"/>
      <c r="E32720" s="44"/>
      <c r="F32720" s="29"/>
      <c r="G32720" s="45"/>
      <c r="L32720"/>
      <c r="M32720" s="46"/>
    </row>
    <row r="32721" spans="1:13" x14ac:dyDescent="0.3">
      <c r="A32721"/>
      <c r="B32721"/>
      <c r="C32721" s="29"/>
      <c r="D32721"/>
      <c r="E32721" s="44"/>
      <c r="F32721" s="29"/>
      <c r="G32721" s="45"/>
      <c r="L32721"/>
      <c r="M32721" s="46"/>
    </row>
    <row r="32722" spans="1:13" x14ac:dyDescent="0.3">
      <c r="A32722"/>
      <c r="B32722"/>
      <c r="C32722" s="29"/>
      <c r="D32722"/>
      <c r="E32722" s="44"/>
      <c r="F32722" s="29"/>
      <c r="G32722" s="45"/>
      <c r="L32722"/>
      <c r="M32722" s="46"/>
    </row>
    <row r="32723" spans="1:13" x14ac:dyDescent="0.3">
      <c r="A32723"/>
      <c r="B32723"/>
      <c r="C32723" s="29"/>
      <c r="D32723"/>
      <c r="E32723" s="44"/>
      <c r="F32723" s="29"/>
      <c r="G32723" s="45"/>
      <c r="L32723"/>
      <c r="M32723" s="46"/>
    </row>
    <row r="32724" spans="1:13" x14ac:dyDescent="0.3">
      <c r="A32724"/>
      <c r="B32724"/>
      <c r="C32724" s="29"/>
      <c r="D32724"/>
      <c r="E32724" s="44"/>
      <c r="F32724" s="29"/>
      <c r="G32724" s="45"/>
      <c r="L32724"/>
      <c r="M32724" s="46"/>
    </row>
    <row r="32725" spans="1:13" x14ac:dyDescent="0.3">
      <c r="A32725"/>
      <c r="B32725"/>
      <c r="C32725" s="29"/>
      <c r="D32725"/>
      <c r="E32725" s="44"/>
      <c r="F32725" s="29"/>
      <c r="G32725" s="45"/>
      <c r="L32725"/>
      <c r="M32725" s="46"/>
    </row>
    <row r="32726" spans="1:13" x14ac:dyDescent="0.3">
      <c r="A32726"/>
      <c r="B32726"/>
      <c r="C32726" s="29"/>
      <c r="D32726"/>
      <c r="E32726" s="44"/>
      <c r="F32726" s="29"/>
      <c r="G32726" s="45"/>
      <c r="L32726"/>
      <c r="M32726" s="46"/>
    </row>
    <row r="32727" spans="1:13" x14ac:dyDescent="0.3">
      <c r="A32727"/>
      <c r="B32727"/>
      <c r="C32727" s="29"/>
      <c r="D32727"/>
      <c r="E32727" s="44"/>
      <c r="F32727" s="29"/>
      <c r="G32727" s="45"/>
      <c r="L32727"/>
      <c r="M32727" s="46"/>
    </row>
    <row r="32728" spans="1:13" x14ac:dyDescent="0.3">
      <c r="A32728"/>
      <c r="B32728"/>
      <c r="C32728" s="29"/>
      <c r="D32728"/>
      <c r="E32728" s="44"/>
      <c r="F32728" s="29"/>
      <c r="G32728" s="45"/>
      <c r="L32728"/>
      <c r="M32728" s="46"/>
    </row>
    <row r="32729" spans="1:13" x14ac:dyDescent="0.3">
      <c r="A32729"/>
      <c r="B32729"/>
      <c r="C32729" s="29"/>
      <c r="D32729"/>
      <c r="E32729" s="44"/>
      <c r="F32729" s="29"/>
      <c r="G32729" s="45"/>
      <c r="L32729"/>
      <c r="M32729" s="46"/>
    </row>
    <row r="32730" spans="1:13" x14ac:dyDescent="0.3">
      <c r="A32730"/>
      <c r="B32730"/>
      <c r="C32730" s="29"/>
      <c r="D32730"/>
      <c r="E32730" s="44"/>
      <c r="F32730" s="29"/>
      <c r="G32730" s="45"/>
      <c r="L32730"/>
      <c r="M32730" s="46"/>
    </row>
    <row r="32731" spans="1:13" x14ac:dyDescent="0.3">
      <c r="A32731"/>
      <c r="B32731"/>
      <c r="C32731" s="29"/>
      <c r="D32731"/>
      <c r="E32731" s="44"/>
      <c r="F32731" s="29"/>
      <c r="G32731" s="45"/>
      <c r="L32731"/>
      <c r="M32731" s="46"/>
    </row>
    <row r="32732" spans="1:13" x14ac:dyDescent="0.3">
      <c r="A32732"/>
      <c r="B32732"/>
      <c r="C32732" s="29"/>
      <c r="D32732"/>
      <c r="E32732" s="44"/>
      <c r="F32732" s="29"/>
      <c r="G32732" s="45"/>
      <c r="L32732"/>
      <c r="M32732" s="46"/>
    </row>
    <row r="32733" spans="1:13" x14ac:dyDescent="0.3">
      <c r="A32733"/>
      <c r="B32733"/>
      <c r="C32733" s="29"/>
      <c r="D32733"/>
      <c r="E32733" s="44"/>
      <c r="F32733" s="29"/>
      <c r="G32733" s="45"/>
      <c r="L32733"/>
      <c r="M32733" s="46"/>
    </row>
    <row r="32734" spans="1:13" x14ac:dyDescent="0.3">
      <c r="A32734"/>
      <c r="B32734"/>
      <c r="C32734" s="29"/>
      <c r="D32734"/>
      <c r="E32734" s="44"/>
      <c r="F32734" s="29"/>
      <c r="G32734" s="45"/>
      <c r="L32734"/>
      <c r="M32734" s="46"/>
    </row>
    <row r="32735" spans="1:13" x14ac:dyDescent="0.3">
      <c r="A32735"/>
      <c r="B32735"/>
      <c r="C32735" s="29"/>
      <c r="D32735"/>
      <c r="E32735" s="44"/>
      <c r="F32735" s="29"/>
      <c r="G32735" s="45"/>
      <c r="L32735"/>
      <c r="M32735" s="46"/>
    </row>
    <row r="32736" spans="1:13" x14ac:dyDescent="0.3">
      <c r="A32736"/>
      <c r="B32736"/>
      <c r="C32736" s="29"/>
      <c r="D32736"/>
      <c r="E32736" s="44"/>
      <c r="F32736" s="29"/>
      <c r="G32736" s="45"/>
      <c r="L32736"/>
      <c r="M32736" s="46"/>
    </row>
    <row r="32737" spans="1:13" x14ac:dyDescent="0.3">
      <c r="A32737"/>
      <c r="B32737"/>
      <c r="C32737" s="29"/>
      <c r="D32737"/>
      <c r="E32737" s="44"/>
      <c r="F32737" s="29"/>
      <c r="G32737" s="45"/>
      <c r="L32737"/>
      <c r="M32737" s="46"/>
    </row>
    <row r="32738" spans="1:13" x14ac:dyDescent="0.3">
      <c r="A32738"/>
      <c r="B32738"/>
      <c r="C32738" s="29"/>
      <c r="D32738"/>
      <c r="E32738" s="44"/>
      <c r="F32738" s="29"/>
      <c r="G32738" s="45"/>
      <c r="L32738"/>
      <c r="M32738" s="46"/>
    </row>
    <row r="32739" spans="1:13" x14ac:dyDescent="0.3">
      <c r="A32739"/>
      <c r="B32739"/>
      <c r="C32739" s="29"/>
      <c r="D32739"/>
      <c r="E32739" s="44"/>
      <c r="F32739" s="29"/>
      <c r="G32739" s="45"/>
      <c r="L32739"/>
      <c r="M32739" s="46"/>
    </row>
    <row r="32740" spans="1:13" x14ac:dyDescent="0.3">
      <c r="A32740"/>
      <c r="B32740"/>
      <c r="C32740" s="29"/>
      <c r="D32740"/>
      <c r="E32740" s="44"/>
      <c r="F32740" s="29"/>
      <c r="G32740" s="45"/>
      <c r="L32740"/>
      <c r="M32740" s="46"/>
    </row>
    <row r="32741" spans="1:13" x14ac:dyDescent="0.3">
      <c r="A32741"/>
      <c r="B32741"/>
      <c r="C32741" s="29"/>
      <c r="D32741"/>
      <c r="E32741" s="44"/>
      <c r="F32741" s="29"/>
      <c r="G32741" s="45"/>
      <c r="L32741"/>
      <c r="M32741" s="46"/>
    </row>
    <row r="32742" spans="1:13" x14ac:dyDescent="0.3">
      <c r="A32742"/>
      <c r="B32742"/>
      <c r="C32742" s="29"/>
      <c r="D32742"/>
      <c r="E32742" s="44"/>
      <c r="F32742" s="29"/>
      <c r="G32742" s="45"/>
      <c r="L32742"/>
      <c r="M32742" s="46"/>
    </row>
    <row r="32743" spans="1:13" x14ac:dyDescent="0.3">
      <c r="A32743"/>
      <c r="B32743"/>
      <c r="C32743" s="29"/>
      <c r="D32743"/>
      <c r="E32743" s="44"/>
      <c r="F32743" s="29"/>
      <c r="G32743" s="45"/>
      <c r="L32743"/>
      <c r="M32743" s="46"/>
    </row>
    <row r="32744" spans="1:13" x14ac:dyDescent="0.3">
      <c r="A32744"/>
      <c r="B32744"/>
      <c r="C32744" s="29"/>
      <c r="D32744"/>
      <c r="E32744" s="44"/>
      <c r="F32744" s="29"/>
      <c r="G32744" s="45"/>
      <c r="L32744"/>
      <c r="M32744" s="46"/>
    </row>
    <row r="32745" spans="1:13" x14ac:dyDescent="0.3">
      <c r="A32745"/>
      <c r="B32745"/>
      <c r="C32745" s="29"/>
      <c r="D32745"/>
      <c r="E32745" s="44"/>
      <c r="F32745" s="29"/>
      <c r="G32745" s="45"/>
      <c r="L32745"/>
      <c r="M32745" s="46"/>
    </row>
    <row r="32746" spans="1:13" x14ac:dyDescent="0.3">
      <c r="A32746"/>
      <c r="B32746"/>
      <c r="C32746" s="29"/>
      <c r="D32746"/>
      <c r="E32746" s="44"/>
      <c r="F32746" s="29"/>
      <c r="G32746" s="45"/>
      <c r="L32746"/>
      <c r="M32746" s="46"/>
    </row>
    <row r="32747" spans="1:13" x14ac:dyDescent="0.3">
      <c r="A32747"/>
      <c r="B32747"/>
      <c r="C32747" s="29"/>
      <c r="D32747"/>
      <c r="E32747" s="44"/>
      <c r="F32747" s="29"/>
      <c r="G32747" s="45"/>
      <c r="L32747"/>
      <c r="M32747" s="46"/>
    </row>
    <row r="32748" spans="1:13" x14ac:dyDescent="0.3">
      <c r="A32748"/>
      <c r="B32748"/>
      <c r="C32748" s="29"/>
      <c r="D32748"/>
      <c r="E32748" s="44"/>
      <c r="F32748" s="29"/>
      <c r="G32748" s="45"/>
      <c r="L32748"/>
      <c r="M32748" s="46"/>
    </row>
    <row r="32749" spans="1:13" x14ac:dyDescent="0.3">
      <c r="A32749"/>
      <c r="B32749"/>
      <c r="C32749" s="29"/>
      <c r="D32749"/>
      <c r="E32749" s="44"/>
      <c r="F32749" s="29"/>
      <c r="G32749" s="45"/>
      <c r="L32749"/>
      <c r="M32749" s="46"/>
    </row>
    <row r="32750" spans="1:13" x14ac:dyDescent="0.3">
      <c r="A32750"/>
      <c r="B32750"/>
      <c r="C32750" s="29"/>
      <c r="D32750"/>
      <c r="E32750" s="44"/>
      <c r="F32750" s="29"/>
      <c r="G32750" s="45"/>
      <c r="L32750"/>
      <c r="M32750" s="46"/>
    </row>
    <row r="32751" spans="1:13" x14ac:dyDescent="0.3">
      <c r="A32751"/>
      <c r="B32751"/>
      <c r="C32751" s="29"/>
      <c r="D32751"/>
      <c r="E32751" s="44"/>
      <c r="F32751" s="29"/>
      <c r="G32751" s="45"/>
      <c r="L32751"/>
      <c r="M32751" s="46"/>
    </row>
    <row r="32752" spans="1:13" x14ac:dyDescent="0.3">
      <c r="A32752"/>
      <c r="B32752"/>
      <c r="C32752" s="29"/>
      <c r="D32752"/>
      <c r="E32752" s="44"/>
      <c r="F32752" s="29"/>
      <c r="G32752" s="45"/>
      <c r="L32752"/>
      <c r="M32752" s="46"/>
    </row>
    <row r="32753" spans="1:13" x14ac:dyDescent="0.3">
      <c r="A32753"/>
      <c r="B32753"/>
      <c r="C32753" s="29"/>
      <c r="D32753"/>
      <c r="E32753" s="44"/>
      <c r="F32753" s="29"/>
      <c r="G32753" s="45"/>
      <c r="L32753"/>
      <c r="M32753" s="46"/>
    </row>
    <row r="32754" spans="1:13" x14ac:dyDescent="0.3">
      <c r="A32754"/>
      <c r="B32754"/>
      <c r="C32754" s="29"/>
      <c r="D32754"/>
      <c r="E32754" s="44"/>
      <c r="F32754" s="29"/>
      <c r="G32754" s="45"/>
      <c r="L32754"/>
      <c r="M32754" s="46"/>
    </row>
    <row r="32755" spans="1:13" x14ac:dyDescent="0.3">
      <c r="A32755"/>
      <c r="B32755"/>
      <c r="C32755" s="29"/>
      <c r="D32755"/>
      <c r="E32755" s="44"/>
      <c r="F32755" s="29"/>
      <c r="G32755" s="45"/>
      <c r="L32755"/>
      <c r="M32755" s="46"/>
    </row>
    <row r="32756" spans="1:13" x14ac:dyDescent="0.3">
      <c r="A32756"/>
      <c r="B32756"/>
      <c r="C32756" s="29"/>
      <c r="D32756"/>
      <c r="E32756" s="44"/>
      <c r="F32756" s="29"/>
      <c r="G32756" s="45"/>
      <c r="L32756"/>
      <c r="M32756" s="46"/>
    </row>
    <row r="32757" spans="1:13" x14ac:dyDescent="0.3">
      <c r="A32757"/>
      <c r="B32757"/>
      <c r="C32757" s="29"/>
      <c r="D32757"/>
      <c r="E32757" s="44"/>
      <c r="F32757" s="29"/>
      <c r="G32757" s="45"/>
      <c r="L32757"/>
      <c r="M32757" s="46"/>
    </row>
    <row r="32758" spans="1:13" x14ac:dyDescent="0.3">
      <c r="A32758"/>
      <c r="B32758"/>
      <c r="C32758" s="29"/>
      <c r="D32758"/>
      <c r="E32758" s="44"/>
      <c r="F32758" s="29"/>
      <c r="G32758" s="45"/>
      <c r="L32758"/>
      <c r="M32758" s="46"/>
    </row>
    <row r="32759" spans="1:13" x14ac:dyDescent="0.3">
      <c r="A32759"/>
      <c r="B32759"/>
      <c r="C32759" s="29"/>
      <c r="D32759"/>
      <c r="E32759" s="44"/>
      <c r="F32759" s="29"/>
      <c r="G32759" s="45"/>
      <c r="L32759"/>
      <c r="M32759" s="46"/>
    </row>
    <row r="32760" spans="1:13" x14ac:dyDescent="0.3">
      <c r="A32760"/>
      <c r="B32760"/>
      <c r="C32760" s="29"/>
      <c r="D32760"/>
      <c r="E32760" s="44"/>
      <c r="F32760" s="29"/>
      <c r="G32760" s="45"/>
      <c r="L32760"/>
      <c r="M32760" s="46"/>
    </row>
    <row r="32761" spans="1:13" x14ac:dyDescent="0.3">
      <c r="A32761"/>
      <c r="B32761"/>
      <c r="C32761" s="29"/>
      <c r="D32761"/>
      <c r="E32761" s="44"/>
      <c r="F32761" s="29"/>
      <c r="G32761" s="45"/>
      <c r="L32761"/>
      <c r="M32761" s="46"/>
    </row>
    <row r="32762" spans="1:13" x14ac:dyDescent="0.3">
      <c r="A32762"/>
      <c r="B32762"/>
      <c r="C32762" s="29"/>
      <c r="D32762"/>
      <c r="E32762" s="44"/>
      <c r="F32762" s="29"/>
      <c r="G32762" s="45"/>
      <c r="L32762"/>
      <c r="M32762" s="46"/>
    </row>
    <row r="32763" spans="1:13" x14ac:dyDescent="0.3">
      <c r="A32763"/>
      <c r="B32763"/>
      <c r="C32763" s="29"/>
      <c r="D32763"/>
      <c r="E32763" s="44"/>
      <c r="F32763" s="29"/>
      <c r="G32763" s="45"/>
      <c r="L32763"/>
      <c r="M32763" s="46"/>
    </row>
    <row r="32764" spans="1:13" x14ac:dyDescent="0.3">
      <c r="A32764"/>
      <c r="B32764"/>
      <c r="C32764" s="29"/>
      <c r="D32764"/>
      <c r="E32764" s="44"/>
      <c r="F32764" s="29"/>
      <c r="G32764" s="45"/>
      <c r="L32764"/>
      <c r="M32764" s="46"/>
    </row>
    <row r="32765" spans="1:13" x14ac:dyDescent="0.3">
      <c r="A32765"/>
      <c r="B32765"/>
      <c r="C32765" s="29"/>
      <c r="D32765"/>
      <c r="E32765" s="44"/>
      <c r="F32765" s="29"/>
      <c r="G32765" s="45"/>
      <c r="L32765"/>
      <c r="M32765" s="46"/>
    </row>
    <row r="32766" spans="1:13" x14ac:dyDescent="0.3">
      <c r="A32766"/>
      <c r="B32766"/>
      <c r="C32766" s="29"/>
      <c r="D32766"/>
      <c r="E32766" s="44"/>
      <c r="F32766" s="29"/>
      <c r="G32766" s="45"/>
      <c r="L32766"/>
      <c r="M32766" s="46"/>
    </row>
    <row r="32767" spans="1:13" x14ac:dyDescent="0.3">
      <c r="A32767"/>
      <c r="B32767"/>
      <c r="C32767" s="29"/>
      <c r="D32767"/>
      <c r="E32767" s="44"/>
      <c r="F32767" s="29"/>
      <c r="G32767" s="45"/>
      <c r="L32767"/>
      <c r="M32767" s="46"/>
    </row>
    <row r="32768" spans="1:13" x14ac:dyDescent="0.3">
      <c r="A32768"/>
      <c r="B32768"/>
      <c r="C32768" s="29"/>
      <c r="D32768"/>
      <c r="E32768" s="44"/>
      <c r="F32768" s="29"/>
      <c r="G32768" s="45"/>
      <c r="L32768"/>
      <c r="M32768" s="46"/>
    </row>
    <row r="32769" spans="1:13" x14ac:dyDescent="0.3">
      <c r="A32769"/>
      <c r="B32769"/>
      <c r="C32769" s="29"/>
      <c r="D32769"/>
      <c r="E32769" s="44"/>
      <c r="F32769" s="29"/>
      <c r="G32769" s="45"/>
      <c r="L32769"/>
      <c r="M32769" s="46"/>
    </row>
    <row r="32770" spans="1:13" x14ac:dyDescent="0.3">
      <c r="A32770"/>
      <c r="B32770"/>
      <c r="C32770" s="29"/>
      <c r="D32770"/>
      <c r="E32770" s="44"/>
      <c r="F32770" s="29"/>
      <c r="G32770" s="45"/>
      <c r="L32770"/>
      <c r="M32770" s="46"/>
    </row>
    <row r="32771" spans="1:13" x14ac:dyDescent="0.3">
      <c r="A32771"/>
      <c r="B32771"/>
      <c r="C32771" s="29"/>
      <c r="D32771"/>
      <c r="E32771" s="44"/>
      <c r="F32771" s="29"/>
      <c r="G32771" s="45"/>
      <c r="L32771"/>
      <c r="M32771" s="46"/>
    </row>
    <row r="32772" spans="1:13" x14ac:dyDescent="0.3">
      <c r="A32772"/>
      <c r="B32772"/>
      <c r="C32772" s="29"/>
      <c r="D32772"/>
      <c r="E32772" s="44"/>
      <c r="F32772" s="29"/>
      <c r="G32772" s="45"/>
      <c r="L32772"/>
      <c r="M32772" s="46"/>
    </row>
    <row r="32773" spans="1:13" x14ac:dyDescent="0.3">
      <c r="A32773"/>
      <c r="B32773"/>
      <c r="C32773" s="29"/>
      <c r="D32773"/>
      <c r="E32773" s="44"/>
      <c r="F32773" s="29"/>
      <c r="G32773" s="45"/>
      <c r="L32773"/>
      <c r="M32773" s="46"/>
    </row>
    <row r="32774" spans="1:13" x14ac:dyDescent="0.3">
      <c r="A32774"/>
      <c r="B32774"/>
      <c r="C32774" s="29"/>
      <c r="D32774"/>
      <c r="E32774" s="44"/>
      <c r="F32774" s="29"/>
      <c r="G32774" s="45"/>
      <c r="L32774"/>
      <c r="M32774" s="46"/>
    </row>
    <row r="32775" spans="1:13" x14ac:dyDescent="0.3">
      <c r="A32775"/>
      <c r="B32775"/>
      <c r="C32775" s="29"/>
      <c r="D32775"/>
      <c r="E32775" s="44"/>
      <c r="F32775" s="29"/>
      <c r="G32775" s="45"/>
      <c r="L32775"/>
      <c r="M32775" s="46"/>
    </row>
    <row r="32776" spans="1:13" x14ac:dyDescent="0.3">
      <c r="A32776"/>
      <c r="B32776"/>
      <c r="C32776" s="29"/>
      <c r="D32776"/>
      <c r="E32776" s="44"/>
      <c r="F32776" s="29"/>
      <c r="G32776" s="45"/>
      <c r="L32776"/>
      <c r="M32776" s="46"/>
    </row>
    <row r="32777" spans="1:13" x14ac:dyDescent="0.3">
      <c r="A32777"/>
      <c r="B32777"/>
      <c r="C32777" s="29"/>
      <c r="D32777"/>
      <c r="E32777" s="44"/>
      <c r="F32777" s="29"/>
      <c r="G32777" s="45"/>
      <c r="L32777"/>
      <c r="M32777" s="46"/>
    </row>
    <row r="32778" spans="1:13" x14ac:dyDescent="0.3">
      <c r="A32778"/>
      <c r="B32778"/>
      <c r="C32778" s="29"/>
      <c r="D32778"/>
      <c r="E32778" s="44"/>
      <c r="F32778" s="29"/>
      <c r="G32778" s="45"/>
      <c r="L32778"/>
      <c r="M32778" s="46"/>
    </row>
    <row r="32779" spans="1:13" x14ac:dyDescent="0.3">
      <c r="A32779"/>
      <c r="B32779"/>
      <c r="C32779" s="29"/>
      <c r="D32779"/>
      <c r="E32779" s="44"/>
      <c r="F32779" s="29"/>
      <c r="G32779" s="45"/>
      <c r="L32779"/>
      <c r="M32779" s="46"/>
    </row>
    <row r="32780" spans="1:13" x14ac:dyDescent="0.3">
      <c r="A32780"/>
      <c r="B32780"/>
      <c r="C32780" s="29"/>
      <c r="D32780"/>
      <c r="E32780" s="44"/>
      <c r="F32780" s="29"/>
      <c r="G32780" s="45"/>
      <c r="L32780"/>
      <c r="M32780" s="46"/>
    </row>
    <row r="32781" spans="1:13" x14ac:dyDescent="0.3">
      <c r="A32781"/>
      <c r="B32781"/>
      <c r="C32781" s="29"/>
      <c r="D32781"/>
      <c r="E32781" s="44"/>
      <c r="F32781" s="29"/>
      <c r="G32781" s="45"/>
      <c r="L32781"/>
      <c r="M32781" s="46"/>
    </row>
    <row r="32782" spans="1:13" x14ac:dyDescent="0.3">
      <c r="A32782"/>
      <c r="B32782"/>
      <c r="C32782" s="29"/>
      <c r="D32782"/>
      <c r="E32782" s="44"/>
      <c r="F32782" s="29"/>
      <c r="G32782" s="45"/>
      <c r="L32782"/>
      <c r="M32782" s="46"/>
    </row>
    <row r="32783" spans="1:13" x14ac:dyDescent="0.3">
      <c r="A32783"/>
      <c r="B32783"/>
      <c r="C32783" s="29"/>
      <c r="D32783"/>
      <c r="E32783" s="44"/>
      <c r="F32783" s="29"/>
      <c r="G32783" s="45"/>
      <c r="L32783"/>
      <c r="M32783" s="46"/>
    </row>
    <row r="32784" spans="1:13" x14ac:dyDescent="0.3">
      <c r="A32784"/>
      <c r="B32784"/>
      <c r="C32784" s="29"/>
      <c r="D32784"/>
      <c r="E32784" s="44"/>
      <c r="F32784" s="29"/>
      <c r="G32784" s="45"/>
      <c r="L32784"/>
      <c r="M32784" s="46"/>
    </row>
    <row r="32785" spans="1:13" x14ac:dyDescent="0.3">
      <c r="A32785"/>
      <c r="B32785"/>
      <c r="C32785" s="29"/>
      <c r="D32785"/>
      <c r="E32785" s="44"/>
      <c r="F32785" s="29"/>
      <c r="G32785" s="45"/>
      <c r="L32785"/>
      <c r="M32785" s="46"/>
    </row>
    <row r="32786" spans="1:13" x14ac:dyDescent="0.3">
      <c r="A32786"/>
      <c r="B32786"/>
      <c r="C32786" s="29"/>
      <c r="D32786"/>
      <c r="E32786" s="44"/>
      <c r="F32786" s="29"/>
      <c r="G32786" s="45"/>
      <c r="L32786"/>
      <c r="M32786" s="46"/>
    </row>
    <row r="32787" spans="1:13" x14ac:dyDescent="0.3">
      <c r="A32787"/>
      <c r="B32787"/>
      <c r="C32787" s="29"/>
      <c r="D32787"/>
      <c r="E32787" s="44"/>
      <c r="F32787" s="29"/>
      <c r="G32787" s="45"/>
      <c r="L32787"/>
      <c r="M32787" s="46"/>
    </row>
    <row r="32788" spans="1:13" x14ac:dyDescent="0.3">
      <c r="A32788"/>
      <c r="B32788"/>
      <c r="C32788" s="29"/>
      <c r="D32788"/>
      <c r="E32788" s="44"/>
      <c r="F32788" s="29"/>
      <c r="G32788" s="45"/>
      <c r="L32788"/>
      <c r="M32788" s="46"/>
    </row>
    <row r="32789" spans="1:13" x14ac:dyDescent="0.3">
      <c r="A32789"/>
      <c r="B32789"/>
      <c r="C32789" s="29"/>
      <c r="D32789"/>
      <c r="E32789" s="44"/>
      <c r="F32789" s="29"/>
      <c r="G32789" s="45"/>
      <c r="L32789"/>
      <c r="M32789" s="46"/>
    </row>
    <row r="32790" spans="1:13" x14ac:dyDescent="0.3">
      <c r="A32790"/>
      <c r="B32790"/>
      <c r="C32790" s="29"/>
      <c r="D32790"/>
      <c r="E32790" s="44"/>
      <c r="F32790" s="29"/>
      <c r="G32790" s="45"/>
      <c r="L32790"/>
      <c r="M32790" s="46"/>
    </row>
    <row r="32791" spans="1:13" x14ac:dyDescent="0.3">
      <c r="A32791"/>
      <c r="B32791"/>
      <c r="C32791" s="29"/>
      <c r="D32791"/>
      <c r="E32791" s="44"/>
      <c r="F32791" s="29"/>
      <c r="G32791" s="45"/>
      <c r="L32791"/>
      <c r="M32791" s="46"/>
    </row>
    <row r="32792" spans="1:13" x14ac:dyDescent="0.3">
      <c r="A32792"/>
      <c r="B32792"/>
      <c r="C32792" s="29"/>
      <c r="D32792"/>
      <c r="E32792" s="44"/>
      <c r="F32792" s="29"/>
      <c r="G32792" s="45"/>
      <c r="L32792"/>
      <c r="M32792" s="46"/>
    </row>
    <row r="32793" spans="1:13" x14ac:dyDescent="0.3">
      <c r="A32793"/>
      <c r="B32793"/>
      <c r="C32793" s="29"/>
      <c r="D32793"/>
      <c r="E32793" s="44"/>
      <c r="F32793" s="29"/>
      <c r="G32793" s="45"/>
      <c r="L32793"/>
      <c r="M32793" s="46"/>
    </row>
    <row r="32794" spans="1:13" x14ac:dyDescent="0.3">
      <c r="A32794"/>
      <c r="B32794"/>
      <c r="C32794" s="29"/>
      <c r="D32794"/>
      <c r="E32794" s="44"/>
      <c r="F32794" s="29"/>
      <c r="G32794" s="45"/>
      <c r="L32794"/>
      <c r="M32794" s="46"/>
    </row>
    <row r="32795" spans="1:13" x14ac:dyDescent="0.3">
      <c r="A32795"/>
      <c r="B32795"/>
      <c r="C32795" s="29"/>
      <c r="D32795"/>
      <c r="E32795" s="44"/>
      <c r="F32795" s="29"/>
      <c r="G32795" s="45"/>
      <c r="L32795"/>
      <c r="M32795" s="46"/>
    </row>
    <row r="32796" spans="1:13" x14ac:dyDescent="0.3">
      <c r="A32796"/>
      <c r="B32796"/>
      <c r="C32796" s="29"/>
      <c r="D32796"/>
      <c r="E32796" s="44"/>
      <c r="F32796" s="29"/>
      <c r="G32796" s="45"/>
      <c r="L32796"/>
      <c r="M32796" s="46"/>
    </row>
    <row r="32797" spans="1:13" x14ac:dyDescent="0.3">
      <c r="A32797"/>
      <c r="B32797"/>
      <c r="C32797" s="29"/>
      <c r="D32797"/>
      <c r="E32797" s="44"/>
      <c r="F32797" s="29"/>
      <c r="G32797" s="45"/>
      <c r="L32797"/>
      <c r="M32797" s="46"/>
    </row>
    <row r="32798" spans="1:13" x14ac:dyDescent="0.3">
      <c r="A32798"/>
      <c r="B32798"/>
      <c r="C32798" s="29"/>
      <c r="D32798"/>
      <c r="E32798" s="44"/>
      <c r="F32798" s="29"/>
      <c r="G32798" s="45"/>
      <c r="L32798"/>
      <c r="M32798" s="46"/>
    </row>
    <row r="32799" spans="1:13" x14ac:dyDescent="0.3">
      <c r="A32799"/>
      <c r="B32799"/>
      <c r="C32799" s="29"/>
      <c r="D32799"/>
      <c r="E32799" s="44"/>
      <c r="F32799" s="29"/>
      <c r="G32799" s="45"/>
      <c r="L32799"/>
      <c r="M32799" s="46"/>
    </row>
    <row r="32800" spans="1:13" x14ac:dyDescent="0.3">
      <c r="A32800"/>
      <c r="B32800"/>
      <c r="C32800" s="29"/>
      <c r="D32800"/>
      <c r="E32800" s="44"/>
      <c r="F32800" s="29"/>
      <c r="G32800" s="45"/>
      <c r="L32800"/>
      <c r="M32800" s="46"/>
    </row>
    <row r="32801" spans="1:13" x14ac:dyDescent="0.3">
      <c r="A32801"/>
      <c r="B32801"/>
      <c r="C32801" s="29"/>
      <c r="D32801"/>
      <c r="E32801" s="44"/>
      <c r="F32801" s="29"/>
      <c r="G32801" s="45"/>
      <c r="L32801"/>
      <c r="M32801" s="46"/>
    </row>
    <row r="32802" spans="1:13" x14ac:dyDescent="0.3">
      <c r="A32802"/>
      <c r="B32802"/>
      <c r="C32802" s="29"/>
      <c r="D32802"/>
      <c r="E32802" s="44"/>
      <c r="F32802" s="29"/>
      <c r="G32802" s="45"/>
      <c r="L32802"/>
      <c r="M32802" s="46"/>
    </row>
    <row r="32803" spans="1:13" x14ac:dyDescent="0.3">
      <c r="A32803"/>
      <c r="B32803"/>
      <c r="C32803" s="29"/>
      <c r="D32803"/>
      <c r="E32803" s="44"/>
      <c r="F32803" s="29"/>
      <c r="G32803" s="45"/>
      <c r="L32803"/>
      <c r="M32803" s="46"/>
    </row>
    <row r="32804" spans="1:13" x14ac:dyDescent="0.3">
      <c r="A32804"/>
      <c r="B32804"/>
      <c r="C32804" s="29"/>
      <c r="D32804"/>
      <c r="E32804" s="44"/>
      <c r="F32804" s="29"/>
      <c r="G32804" s="45"/>
      <c r="L32804"/>
      <c r="M32804" s="46"/>
    </row>
    <row r="32805" spans="1:13" x14ac:dyDescent="0.3">
      <c r="A32805"/>
      <c r="B32805"/>
      <c r="C32805" s="29"/>
      <c r="D32805"/>
      <c r="E32805" s="44"/>
      <c r="F32805" s="29"/>
      <c r="G32805" s="45"/>
      <c r="L32805"/>
      <c r="M32805" s="46"/>
    </row>
    <row r="32806" spans="1:13" x14ac:dyDescent="0.3">
      <c r="A32806"/>
      <c r="B32806"/>
      <c r="C32806" s="29"/>
      <c r="D32806"/>
      <c r="E32806" s="44"/>
      <c r="F32806" s="29"/>
      <c r="G32806" s="45"/>
      <c r="L32806"/>
      <c r="M32806" s="46"/>
    </row>
    <row r="32807" spans="1:13" x14ac:dyDescent="0.3">
      <c r="A32807"/>
      <c r="B32807"/>
      <c r="C32807" s="29"/>
      <c r="D32807"/>
      <c r="E32807" s="44"/>
      <c r="F32807" s="29"/>
      <c r="G32807" s="45"/>
      <c r="L32807"/>
      <c r="M32807" s="46"/>
    </row>
    <row r="32808" spans="1:13" x14ac:dyDescent="0.3">
      <c r="A32808"/>
      <c r="B32808"/>
      <c r="C32808" s="29"/>
      <c r="D32808"/>
      <c r="E32808" s="44"/>
      <c r="F32808" s="29"/>
      <c r="G32808" s="45"/>
      <c r="L32808"/>
      <c r="M32808" s="46"/>
    </row>
    <row r="32809" spans="1:13" x14ac:dyDescent="0.3">
      <c r="A32809"/>
      <c r="B32809"/>
      <c r="C32809" s="29"/>
      <c r="D32809"/>
      <c r="E32809" s="44"/>
      <c r="F32809" s="29"/>
      <c r="G32809" s="45"/>
      <c r="L32809"/>
      <c r="M32809" s="46"/>
    </row>
    <row r="32810" spans="1:13" x14ac:dyDescent="0.3">
      <c r="A32810"/>
      <c r="B32810"/>
      <c r="C32810" s="29"/>
      <c r="D32810"/>
      <c r="E32810" s="44"/>
      <c r="F32810" s="29"/>
      <c r="G32810" s="45"/>
      <c r="L32810"/>
      <c r="M32810" s="46"/>
    </row>
    <row r="32811" spans="1:13" x14ac:dyDescent="0.3">
      <c r="A32811"/>
      <c r="B32811"/>
      <c r="C32811" s="29"/>
      <c r="D32811"/>
      <c r="E32811" s="44"/>
      <c r="F32811" s="29"/>
      <c r="G32811" s="45"/>
      <c r="L32811"/>
      <c r="M32811" s="46"/>
    </row>
    <row r="32812" spans="1:13" x14ac:dyDescent="0.3">
      <c r="A32812"/>
      <c r="B32812"/>
      <c r="C32812" s="29"/>
      <c r="D32812"/>
      <c r="E32812" s="44"/>
      <c r="F32812" s="29"/>
      <c r="G32812" s="45"/>
      <c r="L32812"/>
      <c r="M32812" s="46"/>
    </row>
    <row r="32813" spans="1:13" x14ac:dyDescent="0.3">
      <c r="A32813"/>
      <c r="B32813"/>
      <c r="C32813" s="29"/>
      <c r="D32813"/>
      <c r="E32813" s="44"/>
      <c r="F32813" s="29"/>
      <c r="G32813" s="45"/>
      <c r="L32813"/>
      <c r="M32813" s="46"/>
    </row>
    <row r="32814" spans="1:13" x14ac:dyDescent="0.3">
      <c r="A32814"/>
      <c r="B32814"/>
      <c r="C32814" s="29"/>
      <c r="D32814"/>
      <c r="E32814" s="44"/>
      <c r="F32814" s="29"/>
      <c r="G32814" s="45"/>
      <c r="L32814"/>
      <c r="M32814" s="46"/>
    </row>
    <row r="32815" spans="1:13" x14ac:dyDescent="0.3">
      <c r="A32815"/>
      <c r="B32815"/>
      <c r="C32815" s="29"/>
      <c r="D32815"/>
      <c r="E32815" s="44"/>
      <c r="F32815" s="29"/>
      <c r="G32815" s="45"/>
      <c r="L32815"/>
      <c r="M32815" s="46"/>
    </row>
    <row r="32816" spans="1:13" x14ac:dyDescent="0.3">
      <c r="A32816"/>
      <c r="B32816"/>
      <c r="C32816" s="29"/>
      <c r="D32816"/>
      <c r="E32816" s="44"/>
      <c r="F32816" s="29"/>
      <c r="G32816" s="45"/>
      <c r="L32816"/>
      <c r="M32816" s="46"/>
    </row>
    <row r="32817" spans="1:13" x14ac:dyDescent="0.3">
      <c r="A32817"/>
      <c r="B32817"/>
      <c r="C32817" s="29"/>
      <c r="D32817"/>
      <c r="E32817" s="44"/>
      <c r="F32817" s="29"/>
      <c r="G32817" s="45"/>
      <c r="L32817"/>
      <c r="M32817" s="46"/>
    </row>
    <row r="32818" spans="1:13" x14ac:dyDescent="0.3">
      <c r="A32818"/>
      <c r="B32818"/>
      <c r="C32818" s="29"/>
      <c r="D32818"/>
      <c r="E32818" s="44"/>
      <c r="F32818" s="29"/>
      <c r="G32818" s="45"/>
      <c r="L32818"/>
      <c r="M32818" s="46"/>
    </row>
    <row r="32819" spans="1:13" x14ac:dyDescent="0.3">
      <c r="A32819"/>
      <c r="B32819"/>
      <c r="C32819" s="29"/>
      <c r="D32819"/>
      <c r="E32819" s="44"/>
      <c r="F32819" s="29"/>
      <c r="G32819" s="45"/>
      <c r="L32819"/>
      <c r="M32819" s="46"/>
    </row>
    <row r="32820" spans="1:13" x14ac:dyDescent="0.3">
      <c r="A32820"/>
      <c r="B32820"/>
      <c r="C32820" s="29"/>
      <c r="D32820"/>
      <c r="E32820" s="44"/>
      <c r="F32820" s="29"/>
      <c r="G32820" s="45"/>
      <c r="L32820"/>
      <c r="M32820" s="46"/>
    </row>
    <row r="32821" spans="1:13" x14ac:dyDescent="0.3">
      <c r="A32821"/>
      <c r="B32821"/>
      <c r="C32821" s="29"/>
      <c r="D32821"/>
      <c r="E32821" s="44"/>
      <c r="F32821" s="29"/>
      <c r="G32821" s="45"/>
      <c r="L32821"/>
      <c r="M32821" s="46"/>
    </row>
    <row r="32822" spans="1:13" x14ac:dyDescent="0.3">
      <c r="A32822"/>
      <c r="B32822"/>
      <c r="C32822" s="29"/>
      <c r="D32822"/>
      <c r="E32822" s="44"/>
      <c r="F32822" s="29"/>
      <c r="G32822" s="45"/>
      <c r="L32822"/>
      <c r="M32822" s="46"/>
    </row>
    <row r="32823" spans="1:13" x14ac:dyDescent="0.3">
      <c r="A32823"/>
      <c r="B32823"/>
      <c r="C32823" s="29"/>
      <c r="D32823"/>
      <c r="E32823" s="44"/>
      <c r="F32823" s="29"/>
      <c r="G32823" s="45"/>
      <c r="L32823"/>
      <c r="M32823" s="46"/>
    </row>
    <row r="32824" spans="1:13" x14ac:dyDescent="0.3">
      <c r="A32824"/>
      <c r="B32824"/>
      <c r="C32824" s="29"/>
      <c r="D32824"/>
      <c r="E32824" s="44"/>
      <c r="F32824" s="29"/>
      <c r="G32824" s="45"/>
      <c r="L32824"/>
      <c r="M32824" s="46"/>
    </row>
    <row r="32825" spans="1:13" x14ac:dyDescent="0.3">
      <c r="A32825"/>
      <c r="B32825"/>
      <c r="C32825" s="29"/>
      <c r="D32825"/>
      <c r="E32825" s="44"/>
      <c r="F32825" s="29"/>
      <c r="G32825" s="45"/>
      <c r="L32825"/>
      <c r="M32825" s="46"/>
    </row>
    <row r="32826" spans="1:13" x14ac:dyDescent="0.3">
      <c r="A32826"/>
      <c r="B32826"/>
      <c r="C32826" s="29"/>
      <c r="D32826"/>
      <c r="E32826" s="44"/>
      <c r="F32826" s="29"/>
      <c r="G32826" s="45"/>
      <c r="L32826"/>
      <c r="M32826" s="46"/>
    </row>
    <row r="32827" spans="1:13" x14ac:dyDescent="0.3">
      <c r="A32827"/>
      <c r="B32827"/>
      <c r="C32827" s="29"/>
      <c r="D32827"/>
      <c r="E32827" s="44"/>
      <c r="F32827" s="29"/>
      <c r="G32827" s="45"/>
      <c r="L32827"/>
      <c r="M32827" s="46"/>
    </row>
    <row r="32828" spans="1:13" x14ac:dyDescent="0.3">
      <c r="A32828"/>
      <c r="B32828"/>
      <c r="C32828" s="29"/>
      <c r="D32828"/>
      <c r="E32828" s="44"/>
      <c r="F32828" s="29"/>
      <c r="G32828" s="45"/>
      <c r="L32828"/>
      <c r="M32828" s="46"/>
    </row>
    <row r="32829" spans="1:13" x14ac:dyDescent="0.3">
      <c r="A32829"/>
      <c r="B32829"/>
      <c r="C32829" s="29"/>
      <c r="D32829"/>
      <c r="E32829" s="44"/>
      <c r="F32829" s="29"/>
      <c r="G32829" s="45"/>
      <c r="L32829"/>
      <c r="M32829" s="46"/>
    </row>
    <row r="32830" spans="1:13" x14ac:dyDescent="0.3">
      <c r="A32830"/>
      <c r="B32830"/>
      <c r="C32830" s="29"/>
      <c r="D32830"/>
      <c r="E32830" s="44"/>
      <c r="F32830" s="29"/>
      <c r="G32830" s="45"/>
      <c r="L32830"/>
      <c r="M32830" s="46"/>
    </row>
    <row r="32831" spans="1:13" x14ac:dyDescent="0.3">
      <c r="A32831"/>
      <c r="B32831"/>
      <c r="C32831" s="29"/>
      <c r="D32831"/>
      <c r="E32831" s="44"/>
      <c r="F32831" s="29"/>
      <c r="G32831" s="45"/>
      <c r="L32831"/>
      <c r="M32831" s="46"/>
    </row>
    <row r="32832" spans="1:13" x14ac:dyDescent="0.3">
      <c r="A32832"/>
      <c r="B32832"/>
      <c r="C32832" s="29"/>
      <c r="D32832"/>
      <c r="E32832" s="44"/>
      <c r="F32832" s="29"/>
      <c r="G32832" s="45"/>
      <c r="L32832"/>
      <c r="M32832" s="46"/>
    </row>
    <row r="32833" spans="1:13" x14ac:dyDescent="0.3">
      <c r="A32833"/>
      <c r="B32833"/>
      <c r="C32833" s="29"/>
      <c r="D32833"/>
      <c r="E32833" s="44"/>
      <c r="F32833" s="29"/>
      <c r="G32833" s="45"/>
      <c r="L32833"/>
      <c r="M32833" s="46"/>
    </row>
    <row r="32834" spans="1:13" x14ac:dyDescent="0.3">
      <c r="A32834"/>
      <c r="B32834"/>
      <c r="C32834" s="29"/>
      <c r="D32834"/>
      <c r="E32834" s="44"/>
      <c r="F32834" s="29"/>
      <c r="G32834" s="45"/>
      <c r="L32834"/>
      <c r="M32834" s="46"/>
    </row>
    <row r="32835" spans="1:13" x14ac:dyDescent="0.3">
      <c r="A32835"/>
      <c r="B32835"/>
      <c r="C32835" s="29"/>
      <c r="D32835"/>
      <c r="E32835" s="44"/>
      <c r="F32835" s="29"/>
      <c r="G32835" s="45"/>
      <c r="L32835"/>
      <c r="M32835" s="46"/>
    </row>
    <row r="32836" spans="1:13" x14ac:dyDescent="0.3">
      <c r="A32836"/>
      <c r="B32836"/>
      <c r="C32836" s="29"/>
      <c r="D32836"/>
      <c r="E32836" s="44"/>
      <c r="F32836" s="29"/>
      <c r="G32836" s="45"/>
      <c r="L32836"/>
      <c r="M32836" s="46"/>
    </row>
    <row r="32837" spans="1:13" x14ac:dyDescent="0.3">
      <c r="A32837"/>
      <c r="B32837"/>
      <c r="C32837" s="29"/>
      <c r="D32837"/>
      <c r="E32837" s="44"/>
      <c r="F32837" s="29"/>
      <c r="G32837" s="45"/>
      <c r="L32837"/>
      <c r="M32837" s="46"/>
    </row>
    <row r="32838" spans="1:13" x14ac:dyDescent="0.3">
      <c r="A32838"/>
      <c r="B32838"/>
      <c r="C32838" s="29"/>
      <c r="D32838"/>
      <c r="E32838" s="44"/>
      <c r="F32838" s="29"/>
      <c r="G32838" s="45"/>
      <c r="L32838"/>
      <c r="M32838" s="46"/>
    </row>
    <row r="32839" spans="1:13" x14ac:dyDescent="0.3">
      <c r="A32839"/>
      <c r="B32839"/>
      <c r="C32839" s="29"/>
      <c r="D32839"/>
      <c r="E32839" s="44"/>
      <c r="F32839" s="29"/>
      <c r="G32839" s="45"/>
      <c r="L32839"/>
      <c r="M32839" s="46"/>
    </row>
    <row r="32840" spans="1:13" x14ac:dyDescent="0.3">
      <c r="A32840"/>
      <c r="B32840"/>
      <c r="C32840" s="29"/>
      <c r="D32840"/>
      <c r="E32840" s="44"/>
      <c r="F32840" s="29"/>
      <c r="G32840" s="45"/>
      <c r="L32840"/>
      <c r="M32840" s="46"/>
    </row>
    <row r="32841" spans="1:13" x14ac:dyDescent="0.3">
      <c r="A32841"/>
      <c r="B32841"/>
      <c r="C32841" s="29"/>
      <c r="D32841"/>
      <c r="E32841" s="44"/>
      <c r="F32841" s="29"/>
      <c r="G32841" s="45"/>
      <c r="L32841"/>
      <c r="M32841" s="46"/>
    </row>
    <row r="32842" spans="1:13" x14ac:dyDescent="0.3">
      <c r="A32842"/>
      <c r="B32842"/>
      <c r="C32842" s="29"/>
      <c r="D32842"/>
      <c r="E32842" s="44"/>
      <c r="F32842" s="29"/>
      <c r="G32842" s="45"/>
      <c r="L32842"/>
      <c r="M32842" s="46"/>
    </row>
    <row r="32843" spans="1:13" x14ac:dyDescent="0.3">
      <c r="A32843"/>
      <c r="B32843"/>
      <c r="C32843" s="29"/>
      <c r="D32843"/>
      <c r="E32843" s="44"/>
      <c r="F32843" s="29"/>
      <c r="G32843" s="45"/>
      <c r="L32843"/>
      <c r="M32843" s="46"/>
    </row>
    <row r="32844" spans="1:13" x14ac:dyDescent="0.3">
      <c r="A32844"/>
      <c r="B32844"/>
      <c r="C32844" s="29"/>
      <c r="D32844"/>
      <c r="E32844" s="44"/>
      <c r="F32844" s="29"/>
      <c r="G32844" s="45"/>
      <c r="L32844"/>
      <c r="M32844" s="46"/>
    </row>
    <row r="32845" spans="1:13" x14ac:dyDescent="0.3">
      <c r="A32845"/>
      <c r="B32845"/>
      <c r="C32845" s="29"/>
      <c r="D32845"/>
      <c r="E32845" s="44"/>
      <c r="F32845" s="29"/>
      <c r="G32845" s="45"/>
      <c r="L32845"/>
      <c r="M32845" s="46"/>
    </row>
    <row r="32846" spans="1:13" x14ac:dyDescent="0.3">
      <c r="A32846"/>
      <c r="B32846"/>
      <c r="C32846" s="29"/>
      <c r="D32846"/>
      <c r="E32846" s="44"/>
      <c r="F32846" s="29"/>
      <c r="G32846" s="45"/>
      <c r="L32846"/>
      <c r="M32846" s="46"/>
    </row>
    <row r="32847" spans="1:13" x14ac:dyDescent="0.3">
      <c r="A32847"/>
      <c r="B32847"/>
      <c r="C32847" s="29"/>
      <c r="D32847"/>
      <c r="E32847" s="44"/>
      <c r="F32847" s="29"/>
      <c r="G32847" s="45"/>
      <c r="L32847"/>
      <c r="M32847" s="46"/>
    </row>
    <row r="32848" spans="1:13" x14ac:dyDescent="0.3">
      <c r="A32848"/>
      <c r="B32848"/>
      <c r="C32848" s="29"/>
      <c r="D32848"/>
      <c r="E32848" s="44"/>
      <c r="F32848" s="29"/>
      <c r="G32848" s="45"/>
      <c r="L32848"/>
      <c r="M32848" s="46"/>
    </row>
    <row r="32849" spans="1:13" x14ac:dyDescent="0.3">
      <c r="A32849"/>
      <c r="B32849"/>
      <c r="C32849" s="29"/>
      <c r="D32849"/>
      <c r="E32849" s="44"/>
      <c r="F32849" s="29"/>
      <c r="G32849" s="45"/>
      <c r="L32849"/>
      <c r="M32849" s="46"/>
    </row>
    <row r="32850" spans="1:13" x14ac:dyDescent="0.3">
      <c r="A32850"/>
      <c r="B32850"/>
      <c r="C32850" s="29"/>
      <c r="D32850"/>
      <c r="E32850" s="44"/>
      <c r="F32850" s="29"/>
      <c r="G32850" s="45"/>
      <c r="L32850"/>
      <c r="M32850" s="46"/>
    </row>
    <row r="32851" spans="1:13" x14ac:dyDescent="0.3">
      <c r="A32851"/>
      <c r="B32851"/>
      <c r="C32851" s="29"/>
      <c r="D32851"/>
      <c r="E32851" s="44"/>
      <c r="F32851" s="29"/>
      <c r="G32851" s="45"/>
      <c r="L32851"/>
      <c r="M32851" s="46"/>
    </row>
    <row r="32852" spans="1:13" x14ac:dyDescent="0.3">
      <c r="A32852"/>
      <c r="B32852"/>
      <c r="C32852" s="29"/>
      <c r="D32852"/>
      <c r="E32852" s="44"/>
      <c r="F32852" s="29"/>
      <c r="G32852" s="45"/>
      <c r="L32852"/>
      <c r="M32852" s="46"/>
    </row>
    <row r="32853" spans="1:13" x14ac:dyDescent="0.3">
      <c r="A32853"/>
      <c r="B32853"/>
      <c r="C32853" s="29"/>
      <c r="D32853"/>
      <c r="E32853" s="44"/>
      <c r="F32853" s="29"/>
      <c r="G32853" s="45"/>
      <c r="L32853"/>
      <c r="M32853" s="46"/>
    </row>
    <row r="32854" spans="1:13" x14ac:dyDescent="0.3">
      <c r="A32854"/>
      <c r="B32854"/>
      <c r="C32854" s="29"/>
      <c r="D32854"/>
      <c r="E32854" s="44"/>
      <c r="F32854" s="29"/>
      <c r="G32854" s="45"/>
      <c r="L32854"/>
      <c r="M32854" s="46"/>
    </row>
    <row r="32855" spans="1:13" x14ac:dyDescent="0.3">
      <c r="A32855"/>
      <c r="B32855"/>
      <c r="C32855" s="29"/>
      <c r="D32855"/>
      <c r="E32855" s="44"/>
      <c r="F32855" s="29"/>
      <c r="G32855" s="45"/>
      <c r="L32855"/>
      <c r="M32855" s="46"/>
    </row>
    <row r="32856" spans="1:13" x14ac:dyDescent="0.3">
      <c r="A32856"/>
      <c r="B32856"/>
      <c r="C32856" s="29"/>
      <c r="D32856"/>
      <c r="E32856" s="44"/>
      <c r="F32856" s="29"/>
      <c r="G32856" s="45"/>
      <c r="L32856"/>
      <c r="M32856" s="46"/>
    </row>
    <row r="32857" spans="1:13" x14ac:dyDescent="0.3">
      <c r="A32857"/>
      <c r="B32857"/>
      <c r="C32857" s="29"/>
      <c r="D32857"/>
      <c r="E32857" s="44"/>
      <c r="F32857" s="29"/>
      <c r="G32857" s="45"/>
      <c r="L32857"/>
      <c r="M32857" s="46"/>
    </row>
    <row r="32858" spans="1:13" x14ac:dyDescent="0.3">
      <c r="A32858"/>
      <c r="B32858"/>
      <c r="C32858" s="29"/>
      <c r="D32858"/>
      <c r="E32858" s="44"/>
      <c r="F32858" s="29"/>
      <c r="G32858" s="45"/>
      <c r="L32858"/>
      <c r="M32858" s="46"/>
    </row>
    <row r="32859" spans="1:13" x14ac:dyDescent="0.3">
      <c r="A32859"/>
      <c r="B32859"/>
      <c r="C32859" s="29"/>
      <c r="D32859"/>
      <c r="E32859" s="44"/>
      <c r="F32859" s="29"/>
      <c r="G32859" s="45"/>
      <c r="L32859"/>
      <c r="M32859" s="46"/>
    </row>
    <row r="32860" spans="1:13" x14ac:dyDescent="0.3">
      <c r="A32860"/>
      <c r="B32860"/>
      <c r="C32860" s="29"/>
      <c r="D32860"/>
      <c r="E32860" s="44"/>
      <c r="F32860" s="29"/>
      <c r="G32860" s="45"/>
      <c r="L32860"/>
      <c r="M32860" s="46"/>
    </row>
    <row r="32861" spans="1:13" x14ac:dyDescent="0.3">
      <c r="A32861"/>
      <c r="B32861"/>
      <c r="C32861" s="29"/>
      <c r="D32861"/>
      <c r="E32861" s="44"/>
      <c r="F32861" s="29"/>
      <c r="G32861" s="45"/>
      <c r="L32861"/>
      <c r="M32861" s="46"/>
    </row>
    <row r="32862" spans="1:13" x14ac:dyDescent="0.3">
      <c r="A32862"/>
      <c r="B32862"/>
      <c r="C32862" s="29"/>
      <c r="D32862"/>
      <c r="E32862" s="44"/>
      <c r="F32862" s="29"/>
      <c r="G32862" s="45"/>
      <c r="L32862"/>
      <c r="M32862" s="46"/>
    </row>
    <row r="32863" spans="1:13" x14ac:dyDescent="0.3">
      <c r="A32863"/>
      <c r="B32863"/>
      <c r="C32863" s="29"/>
      <c r="D32863"/>
      <c r="E32863" s="44"/>
      <c r="F32863" s="29"/>
      <c r="G32863" s="45"/>
      <c r="L32863"/>
      <c r="M32863" s="46"/>
    </row>
    <row r="32864" spans="1:13" x14ac:dyDescent="0.3">
      <c r="A32864"/>
      <c r="B32864"/>
      <c r="C32864" s="29"/>
      <c r="D32864"/>
      <c r="E32864" s="44"/>
      <c r="F32864" s="29"/>
      <c r="G32864" s="45"/>
      <c r="L32864"/>
      <c r="M32864" s="46"/>
    </row>
    <row r="32865" spans="1:13" x14ac:dyDescent="0.3">
      <c r="A32865"/>
      <c r="B32865"/>
      <c r="C32865" s="29"/>
      <c r="D32865"/>
      <c r="E32865" s="44"/>
      <c r="F32865" s="29"/>
      <c r="G32865" s="45"/>
      <c r="L32865"/>
      <c r="M32865" s="46"/>
    </row>
    <row r="32866" spans="1:13" x14ac:dyDescent="0.3">
      <c r="A32866"/>
      <c r="B32866"/>
      <c r="C32866" s="29"/>
      <c r="D32866"/>
      <c r="E32866" s="44"/>
      <c r="F32866" s="29"/>
      <c r="G32866" s="45"/>
      <c r="L32866"/>
      <c r="M32866" s="46"/>
    </row>
    <row r="32867" spans="1:13" x14ac:dyDescent="0.3">
      <c r="A32867"/>
      <c r="B32867"/>
      <c r="C32867" s="29"/>
      <c r="D32867"/>
      <c r="E32867" s="44"/>
      <c r="F32867" s="29"/>
      <c r="G32867" s="45"/>
      <c r="L32867"/>
      <c r="M32867" s="46"/>
    </row>
    <row r="32868" spans="1:13" x14ac:dyDescent="0.3">
      <c r="A32868"/>
      <c r="B32868"/>
      <c r="C32868" s="29"/>
      <c r="D32868"/>
      <c r="E32868" s="44"/>
      <c r="F32868" s="29"/>
      <c r="G32868" s="45"/>
      <c r="L32868"/>
      <c r="M32868" s="46"/>
    </row>
    <row r="32869" spans="1:13" x14ac:dyDescent="0.3">
      <c r="A32869"/>
      <c r="B32869"/>
      <c r="C32869" s="29"/>
      <c r="D32869"/>
      <c r="E32869" s="44"/>
      <c r="F32869" s="29"/>
      <c r="G32869" s="45"/>
      <c r="L32869"/>
      <c r="M32869" s="46"/>
    </row>
    <row r="32870" spans="1:13" x14ac:dyDescent="0.3">
      <c r="A32870"/>
      <c r="B32870"/>
      <c r="C32870" s="29"/>
      <c r="D32870"/>
      <c r="E32870" s="44"/>
      <c r="F32870" s="29"/>
      <c r="G32870" s="45"/>
      <c r="L32870"/>
      <c r="M32870" s="46"/>
    </row>
    <row r="32871" spans="1:13" x14ac:dyDescent="0.3">
      <c r="A32871"/>
      <c r="B32871"/>
      <c r="C32871" s="29"/>
      <c r="D32871"/>
      <c r="E32871" s="44"/>
      <c r="F32871" s="29"/>
      <c r="G32871" s="45"/>
      <c r="L32871"/>
      <c r="M32871" s="46"/>
    </row>
    <row r="32872" spans="1:13" x14ac:dyDescent="0.3">
      <c r="A32872"/>
      <c r="B32872"/>
      <c r="C32872" s="29"/>
      <c r="D32872"/>
      <c r="E32872" s="44"/>
      <c r="F32872" s="29"/>
      <c r="G32872" s="45"/>
      <c r="L32872"/>
      <c r="M32872" s="46"/>
    </row>
    <row r="32873" spans="1:13" x14ac:dyDescent="0.3">
      <c r="A32873"/>
      <c r="B32873"/>
      <c r="C32873" s="29"/>
      <c r="D32873"/>
      <c r="E32873" s="44"/>
      <c r="F32873" s="29"/>
      <c r="G32873" s="45"/>
      <c r="L32873"/>
      <c r="M32873" s="46"/>
    </row>
    <row r="32874" spans="1:13" x14ac:dyDescent="0.3">
      <c r="A32874"/>
      <c r="B32874"/>
      <c r="C32874" s="29"/>
      <c r="D32874"/>
      <c r="E32874" s="44"/>
      <c r="F32874" s="29"/>
      <c r="G32874" s="45"/>
      <c r="L32874"/>
      <c r="M32874" s="46"/>
    </row>
    <row r="32875" spans="1:13" x14ac:dyDescent="0.3">
      <c r="A32875"/>
      <c r="B32875"/>
      <c r="C32875" s="29"/>
      <c r="D32875"/>
      <c r="E32875" s="44"/>
      <c r="F32875" s="29"/>
      <c r="G32875" s="45"/>
      <c r="L32875"/>
      <c r="M32875" s="46"/>
    </row>
    <row r="32876" spans="1:13" x14ac:dyDescent="0.3">
      <c r="A32876"/>
      <c r="B32876"/>
      <c r="C32876" s="29"/>
      <c r="D32876"/>
      <c r="E32876" s="44"/>
      <c r="F32876" s="29"/>
      <c r="G32876" s="45"/>
      <c r="L32876"/>
      <c r="M32876" s="46"/>
    </row>
    <row r="32877" spans="1:13" x14ac:dyDescent="0.3">
      <c r="A32877"/>
      <c r="B32877"/>
      <c r="C32877" s="29"/>
      <c r="D32877"/>
      <c r="E32877" s="44"/>
      <c r="F32877" s="29"/>
      <c r="G32877" s="45"/>
      <c r="L32877"/>
      <c r="M32877" s="46"/>
    </row>
    <row r="32878" spans="1:13" x14ac:dyDescent="0.3">
      <c r="A32878"/>
      <c r="B32878"/>
      <c r="C32878" s="29"/>
      <c r="D32878"/>
      <c r="E32878" s="44"/>
      <c r="F32878" s="29"/>
      <c r="G32878" s="45"/>
      <c r="L32878"/>
      <c r="M32878" s="46"/>
    </row>
    <row r="32879" spans="1:13" x14ac:dyDescent="0.3">
      <c r="A32879"/>
      <c r="B32879"/>
      <c r="C32879" s="29"/>
      <c r="D32879"/>
      <c r="E32879" s="44"/>
      <c r="F32879" s="29"/>
      <c r="G32879" s="45"/>
      <c r="L32879"/>
      <c r="M32879" s="46"/>
    </row>
    <row r="32880" spans="1:13" x14ac:dyDescent="0.3">
      <c r="A32880"/>
      <c r="B32880"/>
      <c r="C32880" s="29"/>
      <c r="D32880"/>
      <c r="E32880" s="44"/>
      <c r="F32880" s="29"/>
      <c r="G32880" s="45"/>
      <c r="L32880"/>
      <c r="M32880" s="46"/>
    </row>
    <row r="32881" spans="1:13" x14ac:dyDescent="0.3">
      <c r="A32881"/>
      <c r="B32881"/>
      <c r="C32881" s="29"/>
      <c r="D32881"/>
      <c r="E32881" s="44"/>
      <c r="F32881" s="29"/>
      <c r="G32881" s="45"/>
      <c r="L32881"/>
      <c r="M32881" s="46"/>
    </row>
    <row r="32882" spans="1:13" x14ac:dyDescent="0.3">
      <c r="A32882"/>
      <c r="B32882"/>
      <c r="C32882" s="29"/>
      <c r="D32882"/>
      <c r="E32882" s="44"/>
      <c r="F32882" s="29"/>
      <c r="G32882" s="45"/>
      <c r="L32882"/>
      <c r="M32882" s="46"/>
    </row>
    <row r="32883" spans="1:13" x14ac:dyDescent="0.3">
      <c r="A32883"/>
      <c r="B32883"/>
      <c r="C32883" s="29"/>
      <c r="D32883"/>
      <c r="E32883" s="44"/>
      <c r="F32883" s="29"/>
      <c r="G32883" s="45"/>
      <c r="L32883"/>
      <c r="M32883" s="46"/>
    </row>
    <row r="32884" spans="1:13" x14ac:dyDescent="0.3">
      <c r="A32884"/>
      <c r="B32884"/>
      <c r="C32884" s="29"/>
      <c r="D32884"/>
      <c r="E32884" s="44"/>
      <c r="F32884" s="29"/>
      <c r="G32884" s="45"/>
      <c r="L32884"/>
      <c r="M32884" s="46"/>
    </row>
    <row r="32885" spans="1:13" x14ac:dyDescent="0.3">
      <c r="A32885"/>
      <c r="B32885"/>
      <c r="C32885" s="29"/>
      <c r="D32885"/>
      <c r="E32885" s="44"/>
      <c r="F32885" s="29"/>
      <c r="G32885" s="45"/>
      <c r="L32885"/>
      <c r="M32885" s="46"/>
    </row>
    <row r="32886" spans="1:13" x14ac:dyDescent="0.3">
      <c r="A32886"/>
      <c r="B32886"/>
      <c r="C32886" s="29"/>
      <c r="D32886"/>
      <c r="E32886" s="44"/>
      <c r="F32886" s="29"/>
      <c r="G32886" s="45"/>
      <c r="L32886"/>
      <c r="M32886" s="46"/>
    </row>
    <row r="32887" spans="1:13" x14ac:dyDescent="0.3">
      <c r="A32887"/>
      <c r="B32887"/>
      <c r="C32887" s="29"/>
      <c r="D32887"/>
      <c r="E32887" s="44"/>
      <c r="F32887" s="29"/>
      <c r="G32887" s="45"/>
      <c r="L32887"/>
      <c r="M32887" s="46"/>
    </row>
    <row r="32888" spans="1:13" x14ac:dyDescent="0.3">
      <c r="A32888"/>
      <c r="B32888"/>
      <c r="C32888" s="29"/>
      <c r="D32888"/>
      <c r="E32888" s="44"/>
      <c r="F32888" s="29"/>
      <c r="G32888" s="45"/>
      <c r="L32888"/>
      <c r="M32888" s="46"/>
    </row>
    <row r="32889" spans="1:13" x14ac:dyDescent="0.3">
      <c r="A32889"/>
      <c r="B32889"/>
      <c r="C32889" s="29"/>
      <c r="D32889"/>
      <c r="E32889" s="44"/>
      <c r="F32889" s="29"/>
      <c r="G32889" s="45"/>
      <c r="L32889"/>
      <c r="M32889" s="46"/>
    </row>
    <row r="32890" spans="1:13" x14ac:dyDescent="0.3">
      <c r="A32890"/>
      <c r="B32890"/>
      <c r="C32890" s="29"/>
      <c r="D32890"/>
      <c r="E32890" s="44"/>
      <c r="F32890" s="29"/>
      <c r="G32890" s="45"/>
      <c r="L32890"/>
      <c r="M32890" s="46"/>
    </row>
    <row r="32891" spans="1:13" x14ac:dyDescent="0.3">
      <c r="A32891"/>
      <c r="B32891"/>
      <c r="C32891" s="29"/>
      <c r="D32891"/>
      <c r="E32891" s="44"/>
      <c r="F32891" s="29"/>
      <c r="G32891" s="45"/>
      <c r="L32891"/>
      <c r="M32891" s="46"/>
    </row>
    <row r="32892" spans="1:13" x14ac:dyDescent="0.3">
      <c r="A32892"/>
      <c r="B32892"/>
      <c r="C32892" s="29"/>
      <c r="D32892"/>
      <c r="E32892" s="44"/>
      <c r="F32892" s="29"/>
      <c r="G32892" s="45"/>
      <c r="L32892"/>
      <c r="M32892" s="46"/>
    </row>
    <row r="32893" spans="1:13" x14ac:dyDescent="0.3">
      <c r="A32893"/>
      <c r="B32893"/>
      <c r="C32893" s="29"/>
      <c r="D32893"/>
      <c r="E32893" s="44"/>
      <c r="F32893" s="29"/>
      <c r="G32893" s="45"/>
      <c r="L32893"/>
      <c r="M32893" s="46"/>
    </row>
    <row r="32894" spans="1:13" x14ac:dyDescent="0.3">
      <c r="A32894"/>
      <c r="B32894"/>
      <c r="C32894" s="29"/>
      <c r="D32894"/>
      <c r="E32894" s="44"/>
      <c r="F32894" s="29"/>
      <c r="G32894" s="45"/>
      <c r="L32894"/>
      <c r="M32894" s="46"/>
    </row>
    <row r="32895" spans="1:13" x14ac:dyDescent="0.3">
      <c r="A32895"/>
      <c r="B32895"/>
      <c r="C32895" s="29"/>
      <c r="D32895"/>
      <c r="E32895" s="44"/>
      <c r="F32895" s="29"/>
      <c r="G32895" s="45"/>
      <c r="L32895"/>
      <c r="M32895" s="46"/>
    </row>
    <row r="32896" spans="1:13" x14ac:dyDescent="0.3">
      <c r="A32896"/>
      <c r="B32896"/>
      <c r="C32896" s="29"/>
      <c r="D32896"/>
      <c r="E32896" s="44"/>
      <c r="F32896" s="29"/>
      <c r="G32896" s="45"/>
      <c r="L32896"/>
      <c r="M32896" s="46"/>
    </row>
    <row r="32897" spans="1:13" x14ac:dyDescent="0.3">
      <c r="A32897"/>
      <c r="B32897"/>
      <c r="C32897" s="29"/>
      <c r="D32897"/>
      <c r="E32897" s="44"/>
      <c r="F32897" s="29"/>
      <c r="G32897" s="45"/>
      <c r="L32897"/>
      <c r="M32897" s="46"/>
    </row>
    <row r="32898" spans="1:13" x14ac:dyDescent="0.3">
      <c r="A32898"/>
      <c r="B32898"/>
      <c r="C32898" s="29"/>
      <c r="D32898"/>
      <c r="E32898" s="44"/>
      <c r="F32898" s="29"/>
      <c r="G32898" s="45"/>
      <c r="L32898"/>
      <c r="M32898" s="46"/>
    </row>
    <row r="32899" spans="1:13" x14ac:dyDescent="0.3">
      <c r="A32899"/>
      <c r="B32899"/>
      <c r="C32899" s="29"/>
      <c r="D32899"/>
      <c r="E32899" s="44"/>
      <c r="F32899" s="29"/>
      <c r="G32899" s="45"/>
      <c r="L32899"/>
      <c r="M32899" s="46"/>
    </row>
    <row r="32900" spans="1:13" x14ac:dyDescent="0.3">
      <c r="A32900"/>
      <c r="B32900"/>
      <c r="C32900" s="29"/>
      <c r="D32900"/>
      <c r="E32900" s="44"/>
      <c r="F32900" s="29"/>
      <c r="G32900" s="45"/>
      <c r="L32900"/>
      <c r="M32900" s="46"/>
    </row>
    <row r="32901" spans="1:13" x14ac:dyDescent="0.3">
      <c r="A32901"/>
      <c r="B32901"/>
      <c r="C32901" s="29"/>
      <c r="D32901"/>
      <c r="E32901" s="44"/>
      <c r="F32901" s="29"/>
      <c r="G32901" s="45"/>
      <c r="L32901"/>
      <c r="M32901" s="46"/>
    </row>
    <row r="32902" spans="1:13" x14ac:dyDescent="0.3">
      <c r="A32902"/>
      <c r="B32902"/>
      <c r="C32902" s="29"/>
      <c r="D32902"/>
      <c r="E32902" s="44"/>
      <c r="F32902" s="29"/>
      <c r="G32902" s="45"/>
      <c r="L32902"/>
      <c r="M32902" s="46"/>
    </row>
    <row r="32903" spans="1:13" x14ac:dyDescent="0.3">
      <c r="A32903"/>
      <c r="B32903"/>
      <c r="C32903" s="29"/>
      <c r="D32903"/>
      <c r="E32903" s="44"/>
      <c r="F32903" s="29"/>
      <c r="G32903" s="45"/>
      <c r="L32903"/>
      <c r="M32903" s="46"/>
    </row>
    <row r="32904" spans="1:13" x14ac:dyDescent="0.3">
      <c r="A32904"/>
      <c r="B32904"/>
      <c r="C32904" s="29"/>
      <c r="D32904"/>
      <c r="E32904" s="44"/>
      <c r="F32904" s="29"/>
      <c r="G32904" s="45"/>
      <c r="L32904"/>
      <c r="M32904" s="46"/>
    </row>
    <row r="32905" spans="1:13" x14ac:dyDescent="0.3">
      <c r="A32905"/>
      <c r="B32905"/>
      <c r="C32905" s="29"/>
      <c r="D32905"/>
      <c r="E32905" s="44"/>
      <c r="F32905" s="29"/>
      <c r="G32905" s="45"/>
      <c r="L32905"/>
      <c r="M32905" s="46"/>
    </row>
    <row r="32906" spans="1:13" x14ac:dyDescent="0.3">
      <c r="A32906"/>
      <c r="B32906"/>
      <c r="C32906" s="29"/>
      <c r="D32906"/>
      <c r="E32906" s="44"/>
      <c r="F32906" s="29"/>
      <c r="G32906" s="45"/>
      <c r="L32906"/>
      <c r="M32906" s="46"/>
    </row>
    <row r="32907" spans="1:13" x14ac:dyDescent="0.3">
      <c r="A32907"/>
      <c r="B32907"/>
      <c r="C32907" s="29"/>
      <c r="D32907"/>
      <c r="E32907" s="44"/>
      <c r="F32907" s="29"/>
      <c r="G32907" s="45"/>
      <c r="L32907"/>
      <c r="M32907" s="46"/>
    </row>
    <row r="32908" spans="1:13" x14ac:dyDescent="0.3">
      <c r="A32908"/>
      <c r="B32908"/>
      <c r="C32908" s="29"/>
      <c r="D32908"/>
      <c r="E32908" s="44"/>
      <c r="F32908" s="29"/>
      <c r="G32908" s="45"/>
      <c r="L32908"/>
      <c r="M32908" s="46"/>
    </row>
    <row r="32909" spans="1:13" x14ac:dyDescent="0.3">
      <c r="A32909"/>
      <c r="B32909"/>
      <c r="C32909" s="29"/>
      <c r="D32909"/>
      <c r="E32909" s="44"/>
      <c r="F32909" s="29"/>
      <c r="G32909" s="45"/>
      <c r="L32909"/>
      <c r="M32909" s="46"/>
    </row>
    <row r="32910" spans="1:13" x14ac:dyDescent="0.3">
      <c r="A32910"/>
      <c r="B32910"/>
      <c r="C32910" s="29"/>
      <c r="D32910"/>
      <c r="E32910" s="44"/>
      <c r="F32910" s="29"/>
      <c r="G32910" s="45"/>
      <c r="L32910"/>
      <c r="M32910" s="46"/>
    </row>
    <row r="32911" spans="1:13" x14ac:dyDescent="0.3">
      <c r="A32911"/>
      <c r="B32911"/>
      <c r="C32911" s="29"/>
      <c r="D32911"/>
      <c r="E32911" s="44"/>
      <c r="F32911" s="29"/>
      <c r="G32911" s="45"/>
      <c r="L32911"/>
      <c r="M32911" s="46"/>
    </row>
    <row r="32912" spans="1:13" x14ac:dyDescent="0.3">
      <c r="A32912"/>
      <c r="B32912"/>
      <c r="C32912" s="29"/>
      <c r="D32912"/>
      <c r="E32912" s="44"/>
      <c r="F32912" s="29"/>
      <c r="G32912" s="45"/>
      <c r="L32912"/>
      <c r="M32912" s="46"/>
    </row>
    <row r="32913" spans="1:13" x14ac:dyDescent="0.3">
      <c r="A32913"/>
      <c r="B32913"/>
      <c r="C32913" s="29"/>
      <c r="D32913"/>
      <c r="E32913" s="44"/>
      <c r="F32913" s="29"/>
      <c r="G32913" s="45"/>
      <c r="L32913"/>
      <c r="M32913" s="46"/>
    </row>
    <row r="32914" spans="1:13" x14ac:dyDescent="0.3">
      <c r="A32914"/>
      <c r="B32914"/>
      <c r="C32914" s="29"/>
      <c r="D32914"/>
      <c r="E32914" s="44"/>
      <c r="F32914" s="29"/>
      <c r="G32914" s="45"/>
      <c r="L32914"/>
      <c r="M32914" s="46"/>
    </row>
    <row r="32915" spans="1:13" x14ac:dyDescent="0.3">
      <c r="A32915"/>
      <c r="B32915"/>
      <c r="C32915" s="29"/>
      <c r="D32915"/>
      <c r="E32915" s="44"/>
      <c r="F32915" s="29"/>
      <c r="G32915" s="45"/>
      <c r="L32915"/>
      <c r="M32915" s="46"/>
    </row>
    <row r="32916" spans="1:13" x14ac:dyDescent="0.3">
      <c r="A32916"/>
      <c r="B32916"/>
      <c r="C32916" s="29"/>
      <c r="D32916"/>
      <c r="E32916" s="44"/>
      <c r="F32916" s="29"/>
      <c r="G32916" s="45"/>
      <c r="L32916"/>
      <c r="M32916" s="46"/>
    </row>
    <row r="32917" spans="1:13" x14ac:dyDescent="0.3">
      <c r="A32917"/>
      <c r="B32917"/>
      <c r="C32917" s="29"/>
      <c r="D32917"/>
      <c r="E32917" s="44"/>
      <c r="F32917" s="29"/>
      <c r="G32917" s="45"/>
      <c r="L32917"/>
      <c r="M32917" s="46"/>
    </row>
    <row r="32918" spans="1:13" x14ac:dyDescent="0.3">
      <c r="A32918"/>
      <c r="B32918"/>
      <c r="C32918" s="29"/>
      <c r="D32918"/>
      <c r="E32918" s="44"/>
      <c r="F32918" s="29"/>
      <c r="G32918" s="45"/>
      <c r="L32918"/>
      <c r="M32918" s="46"/>
    </row>
    <row r="32919" spans="1:13" x14ac:dyDescent="0.3">
      <c r="A32919"/>
      <c r="B32919"/>
      <c r="C32919" s="29"/>
      <c r="D32919"/>
      <c r="E32919" s="44"/>
      <c r="F32919" s="29"/>
      <c r="G32919" s="45"/>
      <c r="L32919"/>
      <c r="M32919" s="46"/>
    </row>
    <row r="32920" spans="1:13" x14ac:dyDescent="0.3">
      <c r="A32920"/>
      <c r="B32920"/>
      <c r="C32920" s="29"/>
      <c r="D32920"/>
      <c r="E32920" s="44"/>
      <c r="F32920" s="29"/>
      <c r="G32920" s="45"/>
      <c r="L32920"/>
      <c r="M32920" s="46"/>
    </row>
    <row r="32921" spans="1:13" x14ac:dyDescent="0.3">
      <c r="A32921"/>
      <c r="B32921"/>
      <c r="C32921" s="29"/>
      <c r="D32921"/>
      <c r="E32921" s="44"/>
      <c r="F32921" s="29"/>
      <c r="G32921" s="45"/>
      <c r="L32921"/>
      <c r="M32921" s="46"/>
    </row>
    <row r="32922" spans="1:13" x14ac:dyDescent="0.3">
      <c r="A32922"/>
      <c r="B32922"/>
      <c r="C32922" s="29"/>
      <c r="D32922"/>
      <c r="E32922" s="44"/>
      <c r="F32922" s="29"/>
      <c r="G32922" s="45"/>
      <c r="L32922"/>
      <c r="M32922" s="46"/>
    </row>
    <row r="32923" spans="1:13" x14ac:dyDescent="0.3">
      <c r="A32923"/>
      <c r="B32923"/>
      <c r="C32923" s="29"/>
      <c r="D32923"/>
      <c r="E32923" s="44"/>
      <c r="F32923" s="29"/>
      <c r="G32923" s="45"/>
      <c r="L32923"/>
      <c r="M32923" s="46"/>
    </row>
    <row r="32924" spans="1:13" x14ac:dyDescent="0.3">
      <c r="A32924"/>
      <c r="B32924"/>
      <c r="C32924" s="29"/>
      <c r="D32924"/>
      <c r="E32924" s="44"/>
      <c r="F32924" s="29"/>
      <c r="G32924" s="45"/>
      <c r="L32924"/>
      <c r="M32924" s="46"/>
    </row>
    <row r="32925" spans="1:13" x14ac:dyDescent="0.3">
      <c r="A32925"/>
      <c r="B32925"/>
      <c r="C32925" s="29"/>
      <c r="D32925"/>
      <c r="E32925" s="44"/>
      <c r="F32925" s="29"/>
      <c r="G32925" s="45"/>
      <c r="L32925"/>
      <c r="M32925" s="46"/>
    </row>
    <row r="32926" spans="1:13" x14ac:dyDescent="0.3">
      <c r="A32926"/>
      <c r="B32926"/>
      <c r="C32926" s="29"/>
      <c r="D32926"/>
      <c r="E32926" s="44"/>
      <c r="F32926" s="29"/>
      <c r="G32926" s="45"/>
      <c r="L32926"/>
      <c r="M32926" s="46"/>
    </row>
    <row r="32927" spans="1:13" x14ac:dyDescent="0.3">
      <c r="A32927"/>
      <c r="B32927"/>
      <c r="C32927" s="29"/>
      <c r="D32927"/>
      <c r="E32927" s="44"/>
      <c r="F32927" s="29"/>
      <c r="G32927" s="45"/>
      <c r="L32927"/>
      <c r="M32927" s="46"/>
    </row>
    <row r="32928" spans="1:13" x14ac:dyDescent="0.3">
      <c r="A32928"/>
      <c r="B32928"/>
      <c r="C32928" s="29"/>
      <c r="D32928"/>
      <c r="E32928" s="44"/>
      <c r="F32928" s="29"/>
      <c r="G32928" s="45"/>
      <c r="L32928"/>
      <c r="M32928" s="46"/>
    </row>
    <row r="32929" spans="1:13" x14ac:dyDescent="0.3">
      <c r="A32929"/>
      <c r="B32929"/>
      <c r="C32929" s="29"/>
      <c r="D32929"/>
      <c r="E32929" s="44"/>
      <c r="F32929" s="29"/>
      <c r="G32929" s="45"/>
      <c r="L32929"/>
      <c r="M32929" s="46"/>
    </row>
    <row r="32930" spans="1:13" x14ac:dyDescent="0.3">
      <c r="A32930"/>
      <c r="B32930"/>
      <c r="C32930" s="29"/>
      <c r="D32930"/>
      <c r="E32930" s="44"/>
      <c r="F32930" s="29"/>
      <c r="G32930" s="45"/>
      <c r="L32930"/>
      <c r="M32930" s="46"/>
    </row>
    <row r="32931" spans="1:13" x14ac:dyDescent="0.3">
      <c r="A32931"/>
      <c r="B32931"/>
      <c r="C32931" s="29"/>
      <c r="D32931"/>
      <c r="E32931" s="44"/>
      <c r="F32931" s="29"/>
      <c r="G32931" s="45"/>
      <c r="L32931"/>
      <c r="M32931" s="46"/>
    </row>
    <row r="32932" spans="1:13" x14ac:dyDescent="0.3">
      <c r="A32932"/>
      <c r="B32932"/>
      <c r="C32932" s="29"/>
      <c r="D32932"/>
      <c r="E32932" s="44"/>
      <c r="F32932" s="29"/>
      <c r="G32932" s="45"/>
      <c r="L32932"/>
      <c r="M32932" s="46"/>
    </row>
    <row r="32933" spans="1:13" x14ac:dyDescent="0.3">
      <c r="A32933"/>
      <c r="B32933"/>
      <c r="C32933" s="29"/>
      <c r="D32933"/>
      <c r="E32933" s="44"/>
      <c r="F32933" s="29"/>
      <c r="G32933" s="45"/>
      <c r="L32933"/>
      <c r="M32933" s="46"/>
    </row>
    <row r="32934" spans="1:13" x14ac:dyDescent="0.3">
      <c r="A32934"/>
      <c r="B32934"/>
      <c r="C32934" s="29"/>
      <c r="D32934"/>
      <c r="E32934" s="44"/>
      <c r="F32934" s="29"/>
      <c r="G32934" s="45"/>
      <c r="L32934"/>
      <c r="M32934" s="46"/>
    </row>
    <row r="32935" spans="1:13" x14ac:dyDescent="0.3">
      <c r="A32935"/>
      <c r="B32935"/>
      <c r="C32935" s="29"/>
      <c r="D32935"/>
      <c r="E32935" s="44"/>
      <c r="F32935" s="29"/>
      <c r="G32935" s="45"/>
      <c r="L32935"/>
      <c r="M32935" s="46"/>
    </row>
    <row r="32936" spans="1:13" x14ac:dyDescent="0.3">
      <c r="A32936"/>
      <c r="B32936"/>
      <c r="C32936" s="29"/>
      <c r="D32936"/>
      <c r="E32936" s="44"/>
      <c r="F32936" s="29"/>
      <c r="G32936" s="45"/>
      <c r="L32936"/>
      <c r="M32936" s="46"/>
    </row>
    <row r="32937" spans="1:13" x14ac:dyDescent="0.3">
      <c r="A32937"/>
      <c r="B32937"/>
      <c r="C32937" s="29"/>
      <c r="D32937"/>
      <c r="E32937" s="44"/>
      <c r="F32937" s="29"/>
      <c r="G32937" s="45"/>
      <c r="L32937"/>
      <c r="M32937" s="46"/>
    </row>
    <row r="32938" spans="1:13" x14ac:dyDescent="0.3">
      <c r="A32938"/>
      <c r="B32938"/>
      <c r="C32938" s="29"/>
      <c r="D32938"/>
      <c r="E32938" s="44"/>
      <c r="F32938" s="29"/>
      <c r="G32938" s="45"/>
      <c r="L32938"/>
      <c r="M32938" s="46"/>
    </row>
    <row r="32939" spans="1:13" x14ac:dyDescent="0.3">
      <c r="A32939"/>
      <c r="B32939"/>
      <c r="C32939" s="29"/>
      <c r="D32939"/>
      <c r="E32939" s="44"/>
      <c r="F32939" s="29"/>
      <c r="G32939" s="45"/>
      <c r="L32939"/>
      <c r="M32939" s="46"/>
    </row>
    <row r="32940" spans="1:13" x14ac:dyDescent="0.3">
      <c r="A32940"/>
      <c r="B32940"/>
      <c r="C32940" s="29"/>
      <c r="D32940"/>
      <c r="E32940" s="44"/>
      <c r="F32940" s="29"/>
      <c r="G32940" s="45"/>
      <c r="L32940"/>
      <c r="M32940" s="46"/>
    </row>
    <row r="32941" spans="1:13" x14ac:dyDescent="0.3">
      <c r="A32941"/>
      <c r="B32941"/>
      <c r="C32941" s="29"/>
      <c r="D32941"/>
      <c r="E32941" s="44"/>
      <c r="F32941" s="29"/>
      <c r="G32941" s="45"/>
      <c r="L32941"/>
      <c r="M32941" s="46"/>
    </row>
    <row r="32942" spans="1:13" x14ac:dyDescent="0.3">
      <c r="A32942"/>
      <c r="B32942"/>
      <c r="C32942" s="29"/>
      <c r="D32942"/>
      <c r="E32942" s="44"/>
      <c r="F32942" s="29"/>
      <c r="G32942" s="45"/>
      <c r="L32942"/>
      <c r="M32942" s="46"/>
    </row>
    <row r="32943" spans="1:13" x14ac:dyDescent="0.3">
      <c r="A32943"/>
      <c r="B32943"/>
      <c r="C32943" s="29"/>
      <c r="D32943"/>
      <c r="E32943" s="44"/>
      <c r="F32943" s="29"/>
      <c r="G32943" s="45"/>
      <c r="L32943"/>
      <c r="M32943" s="46"/>
    </row>
    <row r="32944" spans="1:13" x14ac:dyDescent="0.3">
      <c r="A32944"/>
      <c r="B32944"/>
      <c r="C32944" s="29"/>
      <c r="D32944"/>
      <c r="E32944" s="44"/>
      <c r="F32944" s="29"/>
      <c r="G32944" s="45"/>
      <c r="L32944"/>
      <c r="M32944" s="46"/>
    </row>
    <row r="32945" spans="1:13" x14ac:dyDescent="0.3">
      <c r="A32945"/>
      <c r="B32945"/>
      <c r="C32945" s="29"/>
      <c r="D32945"/>
      <c r="E32945" s="44"/>
      <c r="F32945" s="29"/>
      <c r="G32945" s="45"/>
      <c r="L32945"/>
      <c r="M32945" s="46"/>
    </row>
    <row r="32946" spans="1:13" x14ac:dyDescent="0.3">
      <c r="A32946"/>
      <c r="B32946"/>
      <c r="C32946" s="29"/>
      <c r="D32946"/>
      <c r="E32946" s="44"/>
      <c r="F32946" s="29"/>
      <c r="G32946" s="45"/>
      <c r="L32946"/>
      <c r="M32946" s="46"/>
    </row>
    <row r="32947" spans="1:13" x14ac:dyDescent="0.3">
      <c r="A32947"/>
      <c r="B32947"/>
      <c r="C32947" s="29"/>
      <c r="D32947"/>
      <c r="E32947" s="44"/>
      <c r="F32947" s="29"/>
      <c r="G32947" s="45"/>
      <c r="L32947"/>
      <c r="M32947" s="46"/>
    </row>
    <row r="32948" spans="1:13" x14ac:dyDescent="0.3">
      <c r="A32948"/>
      <c r="B32948"/>
      <c r="C32948" s="29"/>
      <c r="D32948"/>
      <c r="E32948" s="44"/>
      <c r="F32948" s="29"/>
      <c r="G32948" s="45"/>
      <c r="L32948"/>
      <c r="M32948" s="46"/>
    </row>
    <row r="32949" spans="1:13" x14ac:dyDescent="0.3">
      <c r="A32949"/>
      <c r="B32949"/>
      <c r="C32949" s="29"/>
      <c r="D32949"/>
      <c r="E32949" s="44"/>
      <c r="F32949" s="29"/>
      <c r="G32949" s="45"/>
      <c r="L32949"/>
      <c r="M32949" s="46"/>
    </row>
    <row r="32950" spans="1:13" x14ac:dyDescent="0.3">
      <c r="A32950"/>
      <c r="B32950"/>
      <c r="C32950" s="29"/>
      <c r="D32950"/>
      <c r="E32950" s="44"/>
      <c r="F32950" s="29"/>
      <c r="G32950" s="45"/>
      <c r="L32950"/>
      <c r="M32950" s="46"/>
    </row>
    <row r="32951" spans="1:13" x14ac:dyDescent="0.3">
      <c r="A32951"/>
      <c r="B32951"/>
      <c r="C32951" s="29"/>
      <c r="D32951"/>
      <c r="E32951" s="44"/>
      <c r="F32951" s="29"/>
      <c r="G32951" s="45"/>
      <c r="L32951"/>
      <c r="M32951" s="46"/>
    </row>
    <row r="32952" spans="1:13" x14ac:dyDescent="0.3">
      <c r="A32952"/>
      <c r="B32952"/>
      <c r="C32952" s="29"/>
      <c r="D32952"/>
      <c r="E32952" s="44"/>
      <c r="F32952" s="29"/>
      <c r="G32952" s="45"/>
      <c r="L32952"/>
      <c r="M32952" s="46"/>
    </row>
    <row r="32953" spans="1:13" x14ac:dyDescent="0.3">
      <c r="A32953"/>
      <c r="B32953"/>
      <c r="C32953" s="29"/>
      <c r="D32953"/>
      <c r="E32953" s="44"/>
      <c r="F32953" s="29"/>
      <c r="G32953" s="45"/>
      <c r="L32953"/>
      <c r="M32953" s="46"/>
    </row>
    <row r="32954" spans="1:13" x14ac:dyDescent="0.3">
      <c r="A32954"/>
      <c r="B32954"/>
      <c r="C32954" s="29"/>
      <c r="D32954"/>
      <c r="E32954" s="44"/>
      <c r="F32954" s="29"/>
      <c r="G32954" s="45"/>
      <c r="L32954"/>
      <c r="M32954" s="46"/>
    </row>
    <row r="32955" spans="1:13" x14ac:dyDescent="0.3">
      <c r="A32955"/>
      <c r="B32955"/>
      <c r="C32955" s="29"/>
      <c r="D32955"/>
      <c r="E32955" s="44"/>
      <c r="F32955" s="29"/>
      <c r="G32955" s="45"/>
      <c r="L32955"/>
      <c r="M32955" s="46"/>
    </row>
    <row r="32956" spans="1:13" x14ac:dyDescent="0.3">
      <c r="A32956"/>
      <c r="B32956"/>
      <c r="C32956" s="29"/>
      <c r="D32956"/>
      <c r="E32956" s="44"/>
      <c r="F32956" s="29"/>
      <c r="G32956" s="45"/>
      <c r="L32956"/>
      <c r="M32956" s="46"/>
    </row>
    <row r="32957" spans="1:13" x14ac:dyDescent="0.3">
      <c r="A32957"/>
      <c r="B32957"/>
      <c r="C32957" s="29"/>
      <c r="D32957"/>
      <c r="E32957" s="44"/>
      <c r="F32957" s="29"/>
      <c r="G32957" s="45"/>
      <c r="L32957"/>
      <c r="M32957" s="46"/>
    </row>
    <row r="32958" spans="1:13" x14ac:dyDescent="0.3">
      <c r="A32958"/>
      <c r="B32958"/>
      <c r="C32958" s="29"/>
      <c r="D32958"/>
      <c r="E32958" s="44"/>
      <c r="F32958" s="29"/>
      <c r="G32958" s="45"/>
      <c r="L32958"/>
      <c r="M32958" s="46"/>
    </row>
    <row r="32959" spans="1:13" x14ac:dyDescent="0.3">
      <c r="A32959"/>
      <c r="B32959"/>
      <c r="C32959" s="29"/>
      <c r="D32959"/>
      <c r="E32959" s="44"/>
      <c r="F32959" s="29"/>
      <c r="G32959" s="45"/>
      <c r="L32959"/>
      <c r="M32959" s="46"/>
    </row>
    <row r="32960" spans="1:13" x14ac:dyDescent="0.3">
      <c r="A32960"/>
      <c r="B32960"/>
      <c r="C32960" s="29"/>
      <c r="D32960"/>
      <c r="E32960" s="44"/>
      <c r="F32960" s="29"/>
      <c r="G32960" s="45"/>
      <c r="L32960"/>
      <c r="M32960" s="46"/>
    </row>
    <row r="32961" spans="1:13" x14ac:dyDescent="0.3">
      <c r="A32961"/>
      <c r="B32961"/>
      <c r="C32961" s="29"/>
      <c r="D32961"/>
      <c r="E32961" s="44"/>
      <c r="F32961" s="29"/>
      <c r="G32961" s="45"/>
      <c r="L32961"/>
      <c r="M32961" s="46"/>
    </row>
    <row r="32962" spans="1:13" x14ac:dyDescent="0.3">
      <c r="A32962"/>
      <c r="B32962"/>
      <c r="C32962" s="29"/>
      <c r="D32962"/>
      <c r="E32962" s="44"/>
      <c r="F32962" s="29"/>
      <c r="G32962" s="45"/>
      <c r="L32962"/>
      <c r="M32962" s="46"/>
    </row>
    <row r="32963" spans="1:13" x14ac:dyDescent="0.3">
      <c r="A32963"/>
      <c r="B32963"/>
      <c r="C32963" s="29"/>
      <c r="D32963"/>
      <c r="E32963" s="44"/>
      <c r="F32963" s="29"/>
      <c r="G32963" s="45"/>
      <c r="L32963"/>
      <c r="M32963" s="46"/>
    </row>
    <row r="32964" spans="1:13" x14ac:dyDescent="0.3">
      <c r="A32964"/>
      <c r="B32964"/>
      <c r="C32964" s="29"/>
      <c r="D32964"/>
      <c r="E32964" s="44"/>
      <c r="F32964" s="29"/>
      <c r="G32964" s="45"/>
      <c r="L32964"/>
      <c r="M32964" s="46"/>
    </row>
    <row r="32965" spans="1:13" x14ac:dyDescent="0.3">
      <c r="A32965"/>
      <c r="B32965"/>
      <c r="C32965" s="29"/>
      <c r="D32965"/>
      <c r="E32965" s="44"/>
      <c r="F32965" s="29"/>
      <c r="G32965" s="45"/>
      <c r="L32965"/>
      <c r="M32965" s="46"/>
    </row>
    <row r="32966" spans="1:13" x14ac:dyDescent="0.3">
      <c r="A32966"/>
      <c r="B32966"/>
      <c r="C32966" s="29"/>
      <c r="D32966"/>
      <c r="E32966" s="44"/>
      <c r="F32966" s="29"/>
      <c r="G32966" s="45"/>
      <c r="L32966"/>
      <c r="M32966" s="46"/>
    </row>
    <row r="32967" spans="1:13" x14ac:dyDescent="0.3">
      <c r="A32967"/>
      <c r="B32967"/>
      <c r="C32967" s="29"/>
      <c r="D32967"/>
      <c r="E32967" s="44"/>
      <c r="F32967" s="29"/>
      <c r="G32967" s="45"/>
      <c r="L32967"/>
      <c r="M32967" s="46"/>
    </row>
    <row r="32968" spans="1:13" x14ac:dyDescent="0.3">
      <c r="A32968"/>
      <c r="B32968"/>
      <c r="C32968" s="29"/>
      <c r="D32968"/>
      <c r="E32968" s="44"/>
      <c r="F32968" s="29"/>
      <c r="G32968" s="45"/>
      <c r="L32968"/>
      <c r="M32968" s="46"/>
    </row>
    <row r="32969" spans="1:13" x14ac:dyDescent="0.3">
      <c r="A32969"/>
      <c r="B32969"/>
      <c r="C32969" s="29"/>
      <c r="D32969"/>
      <c r="E32969" s="44"/>
      <c r="F32969" s="29"/>
      <c r="G32969" s="45"/>
      <c r="L32969"/>
      <c r="M32969" s="46"/>
    </row>
    <row r="32970" spans="1:13" x14ac:dyDescent="0.3">
      <c r="A32970"/>
      <c r="B32970"/>
      <c r="C32970" s="29"/>
      <c r="D32970"/>
      <c r="E32970" s="44"/>
      <c r="F32970" s="29"/>
      <c r="G32970" s="45"/>
      <c r="L32970"/>
      <c r="M32970" s="46"/>
    </row>
    <row r="32971" spans="1:13" x14ac:dyDescent="0.3">
      <c r="A32971"/>
      <c r="B32971"/>
      <c r="C32971" s="29"/>
      <c r="D32971"/>
      <c r="E32971" s="44"/>
      <c r="F32971" s="29"/>
      <c r="G32971" s="45"/>
      <c r="L32971"/>
      <c r="M32971" s="46"/>
    </row>
    <row r="32972" spans="1:13" x14ac:dyDescent="0.3">
      <c r="A32972"/>
      <c r="B32972"/>
      <c r="C32972" s="29"/>
      <c r="D32972"/>
      <c r="E32972" s="44"/>
      <c r="F32972" s="29"/>
      <c r="G32972" s="45"/>
      <c r="L32972"/>
      <c r="M32972" s="46"/>
    </row>
    <row r="32973" spans="1:13" x14ac:dyDescent="0.3">
      <c r="A32973"/>
      <c r="B32973"/>
      <c r="C32973" s="29"/>
      <c r="D32973"/>
      <c r="E32973" s="44"/>
      <c r="F32973" s="29"/>
      <c r="G32973" s="45"/>
      <c r="L32973"/>
      <c r="M32973" s="46"/>
    </row>
    <row r="32974" spans="1:13" x14ac:dyDescent="0.3">
      <c r="A32974"/>
      <c r="B32974"/>
      <c r="C32974" s="29"/>
      <c r="D32974"/>
      <c r="E32974" s="44"/>
      <c r="F32974" s="29"/>
      <c r="G32974" s="45"/>
      <c r="L32974"/>
      <c r="M32974" s="46"/>
    </row>
    <row r="32975" spans="1:13" x14ac:dyDescent="0.3">
      <c r="A32975"/>
      <c r="B32975"/>
      <c r="C32975" s="29"/>
      <c r="D32975"/>
      <c r="E32975" s="44"/>
      <c r="F32975" s="29"/>
      <c r="G32975" s="45"/>
      <c r="L32975"/>
      <c r="M32975" s="46"/>
    </row>
    <row r="32976" spans="1:13" x14ac:dyDescent="0.3">
      <c r="A32976"/>
      <c r="B32976"/>
      <c r="C32976" s="29"/>
      <c r="D32976"/>
      <c r="E32976" s="44"/>
      <c r="F32976" s="29"/>
      <c r="G32976" s="45"/>
      <c r="L32976"/>
      <c r="M32976" s="46"/>
    </row>
    <row r="32977" spans="1:13" x14ac:dyDescent="0.3">
      <c r="A32977"/>
      <c r="B32977"/>
      <c r="C32977" s="29"/>
      <c r="D32977"/>
      <c r="E32977" s="44"/>
      <c r="F32977" s="29"/>
      <c r="G32977" s="45"/>
      <c r="L32977"/>
      <c r="M32977" s="46"/>
    </row>
    <row r="32978" spans="1:13" x14ac:dyDescent="0.3">
      <c r="A32978"/>
      <c r="B32978"/>
      <c r="C32978" s="29"/>
      <c r="D32978"/>
      <c r="E32978" s="44"/>
      <c r="F32978" s="29"/>
      <c r="G32978" s="45"/>
      <c r="L32978"/>
      <c r="M32978" s="46"/>
    </row>
    <row r="32979" spans="1:13" x14ac:dyDescent="0.3">
      <c r="A32979"/>
      <c r="B32979"/>
      <c r="C32979" s="29"/>
      <c r="D32979"/>
      <c r="E32979" s="44"/>
      <c r="F32979" s="29"/>
      <c r="G32979" s="45"/>
      <c r="L32979"/>
      <c r="M32979" s="46"/>
    </row>
    <row r="32980" spans="1:13" x14ac:dyDescent="0.3">
      <c r="A32980"/>
      <c r="B32980"/>
      <c r="C32980" s="29"/>
      <c r="D32980"/>
      <c r="E32980" s="44"/>
      <c r="F32980" s="29"/>
      <c r="G32980" s="45"/>
      <c r="L32980"/>
      <c r="M32980" s="46"/>
    </row>
    <row r="32981" spans="1:13" x14ac:dyDescent="0.3">
      <c r="A32981"/>
      <c r="B32981"/>
      <c r="C32981" s="29"/>
      <c r="D32981"/>
      <c r="E32981" s="44"/>
      <c r="F32981" s="29"/>
      <c r="G32981" s="45"/>
      <c r="L32981"/>
      <c r="M32981" s="46"/>
    </row>
    <row r="32982" spans="1:13" x14ac:dyDescent="0.3">
      <c r="A32982"/>
      <c r="B32982"/>
      <c r="C32982" s="29"/>
      <c r="D32982"/>
      <c r="E32982" s="44"/>
      <c r="F32982" s="29"/>
      <c r="G32982" s="45"/>
      <c r="L32982"/>
      <c r="M32982" s="46"/>
    </row>
    <row r="32983" spans="1:13" x14ac:dyDescent="0.3">
      <c r="A32983"/>
      <c r="B32983"/>
      <c r="C32983" s="29"/>
      <c r="D32983"/>
      <c r="E32983" s="44"/>
      <c r="F32983" s="29"/>
      <c r="G32983" s="45"/>
      <c r="L32983"/>
      <c r="M32983" s="46"/>
    </row>
    <row r="32984" spans="1:13" x14ac:dyDescent="0.3">
      <c r="A32984"/>
      <c r="B32984"/>
      <c r="C32984" s="29"/>
      <c r="D32984"/>
      <c r="E32984" s="44"/>
      <c r="F32984" s="29"/>
      <c r="G32984" s="45"/>
      <c r="L32984"/>
      <c r="M32984" s="46"/>
    </row>
    <row r="32985" spans="1:13" x14ac:dyDescent="0.3">
      <c r="A32985"/>
      <c r="B32985"/>
      <c r="C32985" s="29"/>
      <c r="D32985"/>
      <c r="E32985" s="44"/>
      <c r="F32985" s="29"/>
      <c r="G32985" s="45"/>
      <c r="L32985"/>
      <c r="M32985" s="46"/>
    </row>
    <row r="32986" spans="1:13" x14ac:dyDescent="0.3">
      <c r="A32986"/>
      <c r="B32986"/>
      <c r="C32986" s="29"/>
      <c r="D32986"/>
      <c r="E32986" s="44"/>
      <c r="F32986" s="29"/>
      <c r="G32986" s="45"/>
      <c r="L32986"/>
      <c r="M32986" s="46"/>
    </row>
    <row r="32987" spans="1:13" x14ac:dyDescent="0.3">
      <c r="A32987"/>
      <c r="B32987"/>
      <c r="C32987" s="29"/>
      <c r="D32987"/>
      <c r="E32987" s="44"/>
      <c r="F32987" s="29"/>
      <c r="G32987" s="45"/>
      <c r="L32987"/>
      <c r="M32987" s="46"/>
    </row>
    <row r="32988" spans="1:13" x14ac:dyDescent="0.3">
      <c r="A32988"/>
      <c r="B32988"/>
      <c r="C32988" s="29"/>
      <c r="D32988"/>
      <c r="E32988" s="44"/>
      <c r="F32988" s="29"/>
      <c r="G32988" s="45"/>
      <c r="L32988"/>
      <c r="M32988" s="46"/>
    </row>
    <row r="32989" spans="1:13" x14ac:dyDescent="0.3">
      <c r="A32989"/>
      <c r="B32989"/>
      <c r="C32989" s="29"/>
      <c r="D32989"/>
      <c r="E32989" s="44"/>
      <c r="F32989" s="29"/>
      <c r="G32989" s="45"/>
      <c r="L32989"/>
      <c r="M32989" s="46"/>
    </row>
    <row r="32990" spans="1:13" x14ac:dyDescent="0.3">
      <c r="A32990"/>
      <c r="B32990"/>
      <c r="C32990" s="29"/>
      <c r="D32990"/>
      <c r="E32990" s="44"/>
      <c r="F32990" s="29"/>
      <c r="G32990" s="45"/>
      <c r="L32990"/>
      <c r="M32990" s="46"/>
    </row>
    <row r="32991" spans="1:13" x14ac:dyDescent="0.3">
      <c r="A32991"/>
      <c r="B32991"/>
      <c r="C32991" s="29"/>
      <c r="D32991"/>
      <c r="E32991" s="44"/>
      <c r="F32991" s="29"/>
      <c r="G32991" s="45"/>
      <c r="L32991"/>
      <c r="M32991" s="46"/>
    </row>
    <row r="32992" spans="1:13" x14ac:dyDescent="0.3">
      <c r="A32992"/>
      <c r="B32992"/>
      <c r="C32992" s="29"/>
      <c r="D32992"/>
      <c r="E32992" s="44"/>
      <c r="F32992" s="29"/>
      <c r="G32992" s="45"/>
      <c r="L32992"/>
      <c r="M32992" s="46"/>
    </row>
    <row r="32993" spans="1:13" x14ac:dyDescent="0.3">
      <c r="A32993"/>
      <c r="B32993"/>
      <c r="C32993" s="29"/>
      <c r="D32993"/>
      <c r="E32993" s="44"/>
      <c r="F32993" s="29"/>
      <c r="G32993" s="45"/>
      <c r="L32993"/>
      <c r="M32993" s="46"/>
    </row>
    <row r="32994" spans="1:13" x14ac:dyDescent="0.3">
      <c r="A32994"/>
      <c r="B32994"/>
      <c r="C32994" s="29"/>
      <c r="D32994"/>
      <c r="E32994" s="44"/>
      <c r="F32994" s="29"/>
      <c r="G32994" s="45"/>
      <c r="L32994"/>
      <c r="M32994" s="46"/>
    </row>
    <row r="32995" spans="1:13" x14ac:dyDescent="0.3">
      <c r="A32995"/>
      <c r="B32995"/>
      <c r="C32995" s="29"/>
      <c r="D32995"/>
      <c r="E32995" s="44"/>
      <c r="F32995" s="29"/>
      <c r="G32995" s="45"/>
      <c r="L32995"/>
      <c r="M32995" s="46"/>
    </row>
    <row r="32996" spans="1:13" x14ac:dyDescent="0.3">
      <c r="A32996"/>
      <c r="B32996"/>
      <c r="C32996" s="29"/>
      <c r="D32996"/>
      <c r="E32996" s="44"/>
      <c r="F32996" s="29"/>
      <c r="G32996" s="45"/>
      <c r="L32996"/>
      <c r="M32996" s="46"/>
    </row>
    <row r="32997" spans="1:13" x14ac:dyDescent="0.3">
      <c r="A32997"/>
      <c r="B32997"/>
      <c r="C32997" s="29"/>
      <c r="D32997"/>
      <c r="E32997" s="44"/>
      <c r="F32997" s="29"/>
      <c r="G32997" s="45"/>
      <c r="L32997"/>
      <c r="M32997" s="46"/>
    </row>
    <row r="32998" spans="1:13" x14ac:dyDescent="0.3">
      <c r="A32998"/>
      <c r="B32998"/>
      <c r="C32998" s="29"/>
      <c r="D32998"/>
      <c r="E32998" s="44"/>
      <c r="F32998" s="29"/>
      <c r="G32998" s="45"/>
      <c r="L32998"/>
      <c r="M32998" s="46"/>
    </row>
    <row r="32999" spans="1:13" x14ac:dyDescent="0.3">
      <c r="A32999"/>
      <c r="B32999"/>
      <c r="C32999" s="29"/>
      <c r="D32999"/>
      <c r="E32999" s="44"/>
      <c r="F32999" s="29"/>
      <c r="G32999" s="45"/>
      <c r="L32999"/>
      <c r="M32999" s="46"/>
    </row>
    <row r="33000" spans="1:13" x14ac:dyDescent="0.3">
      <c r="A33000"/>
      <c r="B33000"/>
      <c r="C33000" s="29"/>
      <c r="D33000"/>
      <c r="E33000" s="44"/>
      <c r="F33000" s="29"/>
      <c r="G33000" s="45"/>
      <c r="L33000"/>
      <c r="M33000" s="46"/>
    </row>
    <row r="33001" spans="1:13" x14ac:dyDescent="0.3">
      <c r="A33001"/>
      <c r="B33001"/>
      <c r="C33001" s="29"/>
      <c r="D33001"/>
      <c r="E33001" s="44"/>
      <c r="F33001" s="29"/>
      <c r="G33001" s="45"/>
      <c r="L33001"/>
      <c r="M33001" s="46"/>
    </row>
    <row r="33002" spans="1:13" x14ac:dyDescent="0.3">
      <c r="A33002"/>
      <c r="B33002"/>
      <c r="C33002" s="29"/>
      <c r="D33002"/>
      <c r="E33002" s="44"/>
      <c r="F33002" s="29"/>
      <c r="G33002" s="45"/>
      <c r="L33002"/>
      <c r="M33002" s="46"/>
    </row>
    <row r="33003" spans="1:13" x14ac:dyDescent="0.3">
      <c r="A33003"/>
      <c r="B33003"/>
      <c r="C33003" s="29"/>
      <c r="D33003"/>
      <c r="E33003" s="44"/>
      <c r="F33003" s="29"/>
      <c r="G33003" s="45"/>
      <c r="L33003"/>
      <c r="M33003" s="46"/>
    </row>
    <row r="33004" spans="1:13" x14ac:dyDescent="0.3">
      <c r="A33004"/>
      <c r="B33004"/>
      <c r="C33004" s="29"/>
      <c r="D33004"/>
      <c r="E33004" s="44"/>
      <c r="F33004" s="29"/>
      <c r="G33004" s="45"/>
      <c r="L33004"/>
      <c r="M33004" s="46"/>
    </row>
    <row r="33005" spans="1:13" x14ac:dyDescent="0.3">
      <c r="A33005"/>
      <c r="B33005"/>
      <c r="C33005" s="29"/>
      <c r="D33005"/>
      <c r="E33005" s="44"/>
      <c r="F33005" s="29"/>
      <c r="G33005" s="45"/>
      <c r="L33005"/>
      <c r="M33005" s="46"/>
    </row>
    <row r="33006" spans="1:13" x14ac:dyDescent="0.3">
      <c r="A33006"/>
      <c r="B33006"/>
      <c r="C33006" s="29"/>
      <c r="D33006"/>
      <c r="E33006" s="44"/>
      <c r="F33006" s="29"/>
      <c r="G33006" s="45"/>
      <c r="L33006"/>
      <c r="M33006" s="46"/>
    </row>
    <row r="33007" spans="1:13" x14ac:dyDescent="0.3">
      <c r="A33007"/>
      <c r="B33007"/>
      <c r="C33007" s="29"/>
      <c r="D33007"/>
      <c r="E33007" s="44"/>
      <c r="F33007" s="29"/>
      <c r="G33007" s="45"/>
      <c r="L33007"/>
      <c r="M33007" s="46"/>
    </row>
    <row r="33008" spans="1:13" x14ac:dyDescent="0.3">
      <c r="A33008"/>
      <c r="B33008"/>
      <c r="C33008" s="29"/>
      <c r="D33008"/>
      <c r="E33008" s="44"/>
      <c r="F33008" s="29"/>
      <c r="G33008" s="45"/>
      <c r="L33008"/>
      <c r="M33008" s="46"/>
    </row>
    <row r="33009" spans="1:13" x14ac:dyDescent="0.3">
      <c r="A33009"/>
      <c r="B33009"/>
      <c r="C33009" s="29"/>
      <c r="D33009"/>
      <c r="E33009" s="44"/>
      <c r="F33009" s="29"/>
      <c r="G33009" s="45"/>
      <c r="L33009"/>
      <c r="M33009" s="46"/>
    </row>
    <row r="33010" spans="1:13" x14ac:dyDescent="0.3">
      <c r="A33010"/>
      <c r="B33010"/>
      <c r="C33010" s="29"/>
      <c r="D33010"/>
      <c r="E33010" s="44"/>
      <c r="F33010" s="29"/>
      <c r="G33010" s="45"/>
      <c r="L33010"/>
      <c r="M33010" s="46"/>
    </row>
    <row r="33011" spans="1:13" x14ac:dyDescent="0.3">
      <c r="A33011"/>
      <c r="B33011"/>
      <c r="C33011" s="29"/>
      <c r="D33011"/>
      <c r="E33011" s="44"/>
      <c r="F33011" s="29"/>
      <c r="G33011" s="45"/>
      <c r="L33011"/>
      <c r="M33011" s="46"/>
    </row>
    <row r="33012" spans="1:13" x14ac:dyDescent="0.3">
      <c r="A33012"/>
      <c r="B33012"/>
      <c r="C33012" s="29"/>
      <c r="D33012"/>
      <c r="E33012" s="44"/>
      <c r="F33012" s="29"/>
      <c r="G33012" s="45"/>
      <c r="L33012"/>
      <c r="M33012" s="46"/>
    </row>
    <row r="33013" spans="1:13" x14ac:dyDescent="0.3">
      <c r="A33013"/>
      <c r="B33013"/>
      <c r="C33013" s="29"/>
      <c r="D33013"/>
      <c r="E33013" s="44"/>
      <c r="F33013" s="29"/>
      <c r="G33013" s="45"/>
      <c r="L33013"/>
      <c r="M33013" s="46"/>
    </row>
    <row r="33014" spans="1:13" x14ac:dyDescent="0.3">
      <c r="A33014"/>
      <c r="B33014"/>
      <c r="C33014" s="29"/>
      <c r="D33014"/>
      <c r="E33014" s="44"/>
      <c r="F33014" s="29"/>
      <c r="G33014" s="45"/>
      <c r="L33014"/>
      <c r="M33014" s="46"/>
    </row>
    <row r="33015" spans="1:13" x14ac:dyDescent="0.3">
      <c r="A33015"/>
      <c r="B33015"/>
      <c r="C33015" s="29"/>
      <c r="D33015"/>
      <c r="E33015" s="44"/>
      <c r="F33015" s="29"/>
      <c r="G33015" s="45"/>
      <c r="L33015"/>
      <c r="M33015" s="46"/>
    </row>
    <row r="33016" spans="1:13" x14ac:dyDescent="0.3">
      <c r="A33016"/>
      <c r="B33016"/>
      <c r="C33016" s="29"/>
      <c r="D33016"/>
      <c r="E33016" s="44"/>
      <c r="F33016" s="29"/>
      <c r="G33016" s="45"/>
      <c r="L33016"/>
      <c r="M33016" s="46"/>
    </row>
    <row r="33017" spans="1:13" x14ac:dyDescent="0.3">
      <c r="A33017"/>
      <c r="B33017"/>
      <c r="C33017" s="29"/>
      <c r="D33017"/>
      <c r="E33017" s="44"/>
      <c r="F33017" s="29"/>
      <c r="G33017" s="45"/>
      <c r="L33017"/>
      <c r="M33017" s="46"/>
    </row>
    <row r="33018" spans="1:13" x14ac:dyDescent="0.3">
      <c r="A33018"/>
      <c r="B33018"/>
      <c r="C33018" s="29"/>
      <c r="D33018"/>
      <c r="E33018" s="44"/>
      <c r="F33018" s="29"/>
      <c r="G33018" s="45"/>
      <c r="L33018"/>
      <c r="M33018" s="46"/>
    </row>
    <row r="33019" spans="1:13" x14ac:dyDescent="0.3">
      <c r="A33019"/>
      <c r="B33019"/>
      <c r="C33019" s="29"/>
      <c r="D33019"/>
      <c r="E33019" s="44"/>
      <c r="F33019" s="29"/>
      <c r="G33019" s="45"/>
      <c r="L33019"/>
      <c r="M33019" s="46"/>
    </row>
    <row r="33020" spans="1:13" x14ac:dyDescent="0.3">
      <c r="A33020"/>
      <c r="B33020"/>
      <c r="C33020" s="29"/>
      <c r="D33020"/>
      <c r="E33020" s="44"/>
      <c r="F33020" s="29"/>
      <c r="G33020" s="45"/>
      <c r="L33020"/>
      <c r="M33020" s="46"/>
    </row>
    <row r="33021" spans="1:13" x14ac:dyDescent="0.3">
      <c r="A33021"/>
      <c r="B33021"/>
      <c r="C33021" s="29"/>
      <c r="D33021"/>
      <c r="E33021" s="44"/>
      <c r="F33021" s="29"/>
      <c r="G33021" s="45"/>
      <c r="L33021"/>
      <c r="M33021" s="46"/>
    </row>
    <row r="33022" spans="1:13" x14ac:dyDescent="0.3">
      <c r="A33022"/>
      <c r="B33022"/>
      <c r="C33022" s="29"/>
      <c r="D33022"/>
      <c r="E33022" s="44"/>
      <c r="F33022" s="29"/>
      <c r="G33022" s="45"/>
      <c r="L33022"/>
      <c r="M33022" s="46"/>
    </row>
    <row r="33023" spans="1:13" x14ac:dyDescent="0.3">
      <c r="A33023"/>
      <c r="B33023"/>
      <c r="C33023" s="29"/>
      <c r="D33023"/>
      <c r="E33023" s="44"/>
      <c r="F33023" s="29"/>
      <c r="G33023" s="45"/>
      <c r="L33023"/>
      <c r="M33023" s="46"/>
    </row>
    <row r="33024" spans="1:13" x14ac:dyDescent="0.3">
      <c r="A33024"/>
      <c r="B33024"/>
      <c r="C33024" s="29"/>
      <c r="D33024"/>
      <c r="E33024" s="44"/>
      <c r="F33024" s="29"/>
      <c r="G33024" s="45"/>
      <c r="L33024"/>
      <c r="M33024" s="46"/>
    </row>
    <row r="33025" spans="1:13" x14ac:dyDescent="0.3">
      <c r="A33025"/>
      <c r="B33025"/>
      <c r="C33025" s="29"/>
      <c r="D33025"/>
      <c r="E33025" s="44"/>
      <c r="F33025" s="29"/>
      <c r="G33025" s="45"/>
      <c r="L33025"/>
      <c r="M33025" s="46"/>
    </row>
    <row r="33026" spans="1:13" x14ac:dyDescent="0.3">
      <c r="A33026"/>
      <c r="B33026"/>
      <c r="C33026" s="29"/>
      <c r="D33026"/>
      <c r="E33026" s="44"/>
      <c r="F33026" s="29"/>
      <c r="G33026" s="45"/>
      <c r="L33026"/>
      <c r="M33026" s="46"/>
    </row>
    <row r="33027" spans="1:13" x14ac:dyDescent="0.3">
      <c r="A33027"/>
      <c r="B33027"/>
      <c r="C33027" s="29"/>
      <c r="D33027"/>
      <c r="E33027" s="44"/>
      <c r="F33027" s="29"/>
      <c r="G33027" s="45"/>
      <c r="L33027"/>
      <c r="M33027" s="46"/>
    </row>
    <row r="33028" spans="1:13" x14ac:dyDescent="0.3">
      <c r="A33028"/>
      <c r="B33028"/>
      <c r="C33028" s="29"/>
      <c r="D33028"/>
      <c r="E33028" s="44"/>
      <c r="F33028" s="29"/>
      <c r="G33028" s="45"/>
      <c r="L33028"/>
      <c r="M33028" s="46"/>
    </row>
    <row r="33029" spans="1:13" x14ac:dyDescent="0.3">
      <c r="A33029"/>
      <c r="B33029"/>
      <c r="C33029" s="29"/>
      <c r="D33029"/>
      <c r="E33029" s="44"/>
      <c r="F33029" s="29"/>
      <c r="G33029" s="45"/>
      <c r="L33029"/>
      <c r="M33029" s="46"/>
    </row>
    <row r="33030" spans="1:13" x14ac:dyDescent="0.3">
      <c r="A33030"/>
      <c r="B33030"/>
      <c r="C33030" s="29"/>
      <c r="D33030"/>
      <c r="E33030" s="44"/>
      <c r="F33030" s="29"/>
      <c r="G33030" s="45"/>
      <c r="L33030"/>
      <c r="M33030" s="46"/>
    </row>
    <row r="33031" spans="1:13" x14ac:dyDescent="0.3">
      <c r="A33031"/>
      <c r="B33031"/>
      <c r="C33031" s="29"/>
      <c r="D33031"/>
      <c r="E33031" s="44"/>
      <c r="F33031" s="29"/>
      <c r="G33031" s="45"/>
      <c r="L33031"/>
      <c r="M33031" s="46"/>
    </row>
    <row r="33032" spans="1:13" x14ac:dyDescent="0.3">
      <c r="A33032"/>
      <c r="B33032"/>
      <c r="C33032" s="29"/>
      <c r="D33032"/>
      <c r="E33032" s="44"/>
      <c r="F33032" s="29"/>
      <c r="G33032" s="45"/>
      <c r="L33032"/>
      <c r="M33032" s="46"/>
    </row>
    <row r="33033" spans="1:13" x14ac:dyDescent="0.3">
      <c r="A33033"/>
      <c r="B33033"/>
      <c r="C33033" s="29"/>
      <c r="D33033"/>
      <c r="E33033" s="44"/>
      <c r="F33033" s="29"/>
      <c r="G33033" s="45"/>
      <c r="L33033"/>
      <c r="M33033" s="46"/>
    </row>
    <row r="33034" spans="1:13" x14ac:dyDescent="0.3">
      <c r="A33034"/>
      <c r="B33034"/>
      <c r="C33034" s="29"/>
      <c r="D33034"/>
      <c r="E33034" s="44"/>
      <c r="F33034" s="29"/>
      <c r="G33034" s="45"/>
      <c r="L33034"/>
      <c r="M33034" s="46"/>
    </row>
    <row r="33035" spans="1:13" x14ac:dyDescent="0.3">
      <c r="A33035"/>
      <c r="B33035"/>
      <c r="C33035" s="29"/>
      <c r="D33035"/>
      <c r="E33035" s="44"/>
      <c r="F33035" s="29"/>
      <c r="G33035" s="45"/>
      <c r="L33035"/>
      <c r="M33035" s="46"/>
    </row>
    <row r="33036" spans="1:13" x14ac:dyDescent="0.3">
      <c r="A33036"/>
      <c r="B33036"/>
      <c r="C33036" s="29"/>
      <c r="D33036"/>
      <c r="E33036" s="44"/>
      <c r="F33036" s="29"/>
      <c r="G33036" s="45"/>
      <c r="L33036"/>
      <c r="M33036" s="46"/>
    </row>
    <row r="33037" spans="1:13" x14ac:dyDescent="0.3">
      <c r="A33037"/>
      <c r="B33037"/>
      <c r="C33037" s="29"/>
      <c r="D33037"/>
      <c r="E33037" s="44"/>
      <c r="F33037" s="29"/>
      <c r="G33037" s="45"/>
      <c r="L33037"/>
      <c r="M33037" s="46"/>
    </row>
    <row r="33038" spans="1:13" x14ac:dyDescent="0.3">
      <c r="A33038"/>
      <c r="B33038"/>
      <c r="C33038" s="29"/>
      <c r="D33038"/>
      <c r="E33038" s="44"/>
      <c r="F33038" s="29"/>
      <c r="G33038" s="45"/>
      <c r="L33038"/>
      <c r="M33038" s="46"/>
    </row>
    <row r="33039" spans="1:13" x14ac:dyDescent="0.3">
      <c r="A33039"/>
      <c r="B33039"/>
      <c r="C33039" s="29"/>
      <c r="D33039"/>
      <c r="E33039" s="44"/>
      <c r="F33039" s="29"/>
      <c r="G33039" s="45"/>
      <c r="L33039"/>
      <c r="M33039" s="46"/>
    </row>
    <row r="33040" spans="1:13" x14ac:dyDescent="0.3">
      <c r="A33040"/>
      <c r="B33040"/>
      <c r="C33040" s="29"/>
      <c r="D33040"/>
      <c r="E33040" s="44"/>
      <c r="F33040" s="29"/>
      <c r="G33040" s="45"/>
      <c r="L33040"/>
      <c r="M33040" s="46"/>
    </row>
    <row r="33041" spans="1:13" x14ac:dyDescent="0.3">
      <c r="A33041"/>
      <c r="B33041"/>
      <c r="C33041" s="29"/>
      <c r="D33041"/>
      <c r="E33041" s="44"/>
      <c r="F33041" s="29"/>
      <c r="G33041" s="45"/>
      <c r="L33041"/>
      <c r="M33041" s="46"/>
    </row>
    <row r="33042" spans="1:13" x14ac:dyDescent="0.3">
      <c r="A33042"/>
      <c r="B33042"/>
      <c r="C33042" s="29"/>
      <c r="D33042"/>
      <c r="E33042" s="44"/>
      <c r="F33042" s="29"/>
      <c r="G33042" s="45"/>
      <c r="L33042"/>
      <c r="M33042" s="46"/>
    </row>
    <row r="33043" spans="1:13" x14ac:dyDescent="0.3">
      <c r="A33043"/>
      <c r="B33043"/>
      <c r="C33043" s="29"/>
      <c r="D33043"/>
      <c r="E33043" s="44"/>
      <c r="F33043" s="29"/>
      <c r="G33043" s="45"/>
      <c r="L33043"/>
      <c r="M33043" s="46"/>
    </row>
    <row r="33044" spans="1:13" x14ac:dyDescent="0.3">
      <c r="A33044"/>
      <c r="B33044"/>
      <c r="C33044" s="29"/>
      <c r="D33044"/>
      <c r="E33044" s="44"/>
      <c r="F33044" s="29"/>
      <c r="G33044" s="45"/>
      <c r="L33044"/>
      <c r="M33044" s="46"/>
    </row>
    <row r="33045" spans="1:13" x14ac:dyDescent="0.3">
      <c r="A33045"/>
      <c r="B33045"/>
      <c r="C33045" s="29"/>
      <c r="D33045"/>
      <c r="E33045" s="44"/>
      <c r="F33045" s="29"/>
      <c r="G33045" s="45"/>
      <c r="L33045"/>
      <c r="M33045" s="46"/>
    </row>
    <row r="33046" spans="1:13" x14ac:dyDescent="0.3">
      <c r="A33046"/>
      <c r="B33046"/>
      <c r="C33046" s="29"/>
      <c r="D33046"/>
      <c r="E33046" s="44"/>
      <c r="F33046" s="29"/>
      <c r="G33046" s="45"/>
      <c r="L33046"/>
      <c r="M33046" s="46"/>
    </row>
    <row r="33047" spans="1:13" x14ac:dyDescent="0.3">
      <c r="A33047"/>
      <c r="B33047"/>
      <c r="C33047" s="29"/>
      <c r="D33047"/>
      <c r="E33047" s="44"/>
      <c r="F33047" s="29"/>
      <c r="G33047" s="45"/>
      <c r="L33047"/>
      <c r="M33047" s="46"/>
    </row>
    <row r="33048" spans="1:13" x14ac:dyDescent="0.3">
      <c r="A33048"/>
      <c r="B33048"/>
      <c r="C33048" s="29"/>
      <c r="D33048"/>
      <c r="E33048" s="44"/>
      <c r="F33048" s="29"/>
      <c r="G33048" s="45"/>
      <c r="L33048"/>
      <c r="M33048" s="46"/>
    </row>
    <row r="33049" spans="1:13" x14ac:dyDescent="0.3">
      <c r="A33049"/>
      <c r="B33049"/>
      <c r="C33049" s="29"/>
      <c r="D33049"/>
      <c r="E33049" s="44"/>
      <c r="F33049" s="29"/>
      <c r="G33049" s="45"/>
      <c r="L33049"/>
      <c r="M33049" s="46"/>
    </row>
    <row r="33050" spans="1:13" x14ac:dyDescent="0.3">
      <c r="A33050"/>
      <c r="B33050"/>
      <c r="C33050" s="29"/>
      <c r="D33050"/>
      <c r="E33050" s="44"/>
      <c r="F33050" s="29"/>
      <c r="G33050" s="45"/>
      <c r="L33050"/>
      <c r="M33050" s="46"/>
    </row>
    <row r="33051" spans="1:13" x14ac:dyDescent="0.3">
      <c r="A33051"/>
      <c r="B33051"/>
      <c r="C33051" s="29"/>
      <c r="D33051"/>
      <c r="E33051" s="44"/>
      <c r="F33051" s="29"/>
      <c r="G33051" s="45"/>
      <c r="L33051"/>
      <c r="M33051" s="46"/>
    </row>
    <row r="33052" spans="1:13" x14ac:dyDescent="0.3">
      <c r="A33052"/>
      <c r="B33052"/>
      <c r="C33052" s="29"/>
      <c r="D33052"/>
      <c r="E33052" s="44"/>
      <c r="F33052" s="29"/>
      <c r="G33052" s="45"/>
      <c r="L33052"/>
      <c r="M33052" s="46"/>
    </row>
    <row r="33053" spans="1:13" x14ac:dyDescent="0.3">
      <c r="A33053"/>
      <c r="B33053"/>
      <c r="C33053" s="29"/>
      <c r="D33053"/>
      <c r="E33053" s="44"/>
      <c r="F33053" s="29"/>
      <c r="G33053" s="45"/>
      <c r="L33053"/>
      <c r="M33053" s="46"/>
    </row>
    <row r="33054" spans="1:13" x14ac:dyDescent="0.3">
      <c r="A33054"/>
      <c r="B33054"/>
      <c r="C33054" s="29"/>
      <c r="D33054"/>
      <c r="E33054" s="44"/>
      <c r="F33054" s="29"/>
      <c r="G33054" s="45"/>
      <c r="L33054"/>
      <c r="M33054" s="46"/>
    </row>
    <row r="33055" spans="1:13" x14ac:dyDescent="0.3">
      <c r="A33055"/>
      <c r="B33055"/>
      <c r="C33055" s="29"/>
      <c r="D33055"/>
      <c r="E33055" s="44"/>
      <c r="F33055" s="29"/>
      <c r="G33055" s="45"/>
      <c r="L33055"/>
      <c r="M33055" s="46"/>
    </row>
    <row r="33056" spans="1:13" x14ac:dyDescent="0.3">
      <c r="A33056"/>
      <c r="B33056"/>
      <c r="C33056" s="29"/>
      <c r="D33056"/>
      <c r="E33056" s="44"/>
      <c r="F33056" s="29"/>
      <c r="G33056" s="45"/>
      <c r="L33056"/>
      <c r="M33056" s="46"/>
    </row>
    <row r="33057" spans="1:13" x14ac:dyDescent="0.3">
      <c r="A33057"/>
      <c r="B33057"/>
      <c r="C33057" s="29"/>
      <c r="D33057"/>
      <c r="E33057" s="44"/>
      <c r="F33057" s="29"/>
      <c r="G33057" s="45"/>
      <c r="L33057"/>
      <c r="M33057" s="46"/>
    </row>
    <row r="33058" spans="1:13" x14ac:dyDescent="0.3">
      <c r="A33058"/>
      <c r="B33058"/>
      <c r="C33058" s="29"/>
      <c r="D33058"/>
      <c r="E33058" s="44"/>
      <c r="F33058" s="29"/>
      <c r="G33058" s="45"/>
      <c r="L33058"/>
      <c r="M33058" s="46"/>
    </row>
    <row r="33059" spans="1:13" x14ac:dyDescent="0.3">
      <c r="A33059"/>
      <c r="B33059"/>
      <c r="C33059" s="29"/>
      <c r="D33059"/>
      <c r="E33059" s="44"/>
      <c r="F33059" s="29"/>
      <c r="G33059" s="45"/>
      <c r="L33059"/>
      <c r="M33059" s="46"/>
    </row>
    <row r="33060" spans="1:13" x14ac:dyDescent="0.3">
      <c r="A33060"/>
      <c r="B33060"/>
      <c r="C33060" s="29"/>
      <c r="D33060"/>
      <c r="E33060" s="44"/>
      <c r="F33060" s="29"/>
      <c r="G33060" s="45"/>
      <c r="L33060"/>
      <c r="M33060" s="46"/>
    </row>
    <row r="33061" spans="1:13" x14ac:dyDescent="0.3">
      <c r="A33061"/>
      <c r="B33061"/>
      <c r="C33061" s="29"/>
      <c r="D33061"/>
      <c r="E33061" s="44"/>
      <c r="F33061" s="29"/>
      <c r="G33061" s="45"/>
      <c r="L33061"/>
      <c r="M33061" s="46"/>
    </row>
    <row r="33062" spans="1:13" x14ac:dyDescent="0.3">
      <c r="A33062"/>
      <c r="B33062"/>
      <c r="C33062" s="29"/>
      <c r="D33062"/>
      <c r="E33062" s="44"/>
      <c r="F33062" s="29"/>
      <c r="G33062" s="45"/>
      <c r="L33062"/>
      <c r="M33062" s="46"/>
    </row>
    <row r="33063" spans="1:13" x14ac:dyDescent="0.3">
      <c r="A33063"/>
      <c r="B33063"/>
      <c r="C33063" s="29"/>
      <c r="D33063"/>
      <c r="E33063" s="44"/>
      <c r="F33063" s="29"/>
      <c r="G33063" s="45"/>
      <c r="L33063"/>
      <c r="M33063" s="46"/>
    </row>
    <row r="33064" spans="1:13" x14ac:dyDescent="0.3">
      <c r="A33064"/>
      <c r="B33064"/>
      <c r="C33064" s="29"/>
      <c r="D33064"/>
      <c r="E33064" s="44"/>
      <c r="F33064" s="29"/>
      <c r="G33064" s="45"/>
      <c r="L33064"/>
      <c r="M33064" s="46"/>
    </row>
    <row r="33065" spans="1:13" x14ac:dyDescent="0.3">
      <c r="A33065"/>
      <c r="B33065"/>
      <c r="C33065" s="29"/>
      <c r="D33065"/>
      <c r="E33065" s="44"/>
      <c r="F33065" s="29"/>
      <c r="G33065" s="45"/>
      <c r="L33065"/>
      <c r="M33065" s="46"/>
    </row>
    <row r="33066" spans="1:13" x14ac:dyDescent="0.3">
      <c r="A33066"/>
      <c r="B33066"/>
      <c r="C33066" s="29"/>
      <c r="D33066"/>
      <c r="E33066" s="44"/>
      <c r="F33066" s="29"/>
      <c r="G33066" s="45"/>
      <c r="L33066"/>
      <c r="M33066" s="46"/>
    </row>
    <row r="33067" spans="1:13" x14ac:dyDescent="0.3">
      <c r="A33067"/>
      <c r="B33067"/>
      <c r="C33067" s="29"/>
      <c r="D33067"/>
      <c r="E33067" s="44"/>
      <c r="F33067" s="29"/>
      <c r="G33067" s="45"/>
      <c r="L33067"/>
      <c r="M33067" s="46"/>
    </row>
    <row r="33068" spans="1:13" x14ac:dyDescent="0.3">
      <c r="A33068"/>
      <c r="B33068"/>
      <c r="C33068" s="29"/>
      <c r="D33068"/>
      <c r="E33068" s="44"/>
      <c r="F33068" s="29"/>
      <c r="G33068" s="45"/>
      <c r="L33068"/>
      <c r="M33068" s="46"/>
    </row>
    <row r="33069" spans="1:13" x14ac:dyDescent="0.3">
      <c r="A33069"/>
      <c r="B33069"/>
      <c r="C33069" s="29"/>
      <c r="D33069"/>
      <c r="E33069" s="44"/>
      <c r="F33069" s="29"/>
      <c r="G33069" s="45"/>
      <c r="L33069"/>
      <c r="M33069" s="46"/>
    </row>
    <row r="33070" spans="1:13" x14ac:dyDescent="0.3">
      <c r="A33070"/>
      <c r="B33070"/>
      <c r="C33070" s="29"/>
      <c r="D33070"/>
      <c r="E33070" s="44"/>
      <c r="F33070" s="29"/>
      <c r="G33070" s="45"/>
      <c r="L33070"/>
      <c r="M33070" s="46"/>
    </row>
    <row r="33071" spans="1:13" x14ac:dyDescent="0.3">
      <c r="A33071"/>
      <c r="B33071"/>
      <c r="C33071" s="29"/>
      <c r="D33071"/>
      <c r="E33071" s="44"/>
      <c r="F33071" s="29"/>
      <c r="G33071" s="45"/>
      <c r="L33071"/>
      <c r="M33071" s="46"/>
    </row>
    <row r="33072" spans="1:13" x14ac:dyDescent="0.3">
      <c r="A33072"/>
      <c r="B33072"/>
      <c r="C33072" s="29"/>
      <c r="D33072"/>
      <c r="E33072" s="44"/>
      <c r="F33072" s="29"/>
      <c r="G33072" s="45"/>
      <c r="L33072"/>
      <c r="M33072" s="46"/>
    </row>
    <row r="33073" spans="1:13" x14ac:dyDescent="0.3">
      <c r="A33073"/>
      <c r="B33073"/>
      <c r="C33073" s="29"/>
      <c r="D33073"/>
      <c r="E33073" s="44"/>
      <c r="F33073" s="29"/>
      <c r="G33073" s="45"/>
      <c r="L33073"/>
      <c r="M33073" s="46"/>
    </row>
    <row r="33074" spans="1:13" x14ac:dyDescent="0.3">
      <c r="A33074"/>
      <c r="B33074"/>
      <c r="C33074" s="29"/>
      <c r="D33074"/>
      <c r="E33074" s="44"/>
      <c r="F33074" s="29"/>
      <c r="G33074" s="45"/>
      <c r="L33074"/>
      <c r="M33074" s="46"/>
    </row>
    <row r="33075" spans="1:13" x14ac:dyDescent="0.3">
      <c r="A33075"/>
      <c r="B33075"/>
      <c r="C33075" s="29"/>
      <c r="D33075"/>
      <c r="E33075" s="44"/>
      <c r="F33075" s="29"/>
      <c r="G33075" s="45"/>
      <c r="L33075"/>
      <c r="M33075" s="46"/>
    </row>
    <row r="33076" spans="1:13" x14ac:dyDescent="0.3">
      <c r="A33076"/>
      <c r="B33076"/>
      <c r="C33076" s="29"/>
      <c r="D33076"/>
      <c r="E33076" s="44"/>
      <c r="F33076" s="29"/>
      <c r="G33076" s="45"/>
      <c r="L33076"/>
      <c r="M33076" s="46"/>
    </row>
    <row r="33077" spans="1:13" x14ac:dyDescent="0.3">
      <c r="A33077"/>
      <c r="B33077"/>
      <c r="C33077" s="29"/>
      <c r="D33077"/>
      <c r="E33077" s="44"/>
      <c r="F33077" s="29"/>
      <c r="G33077" s="45"/>
      <c r="L33077"/>
      <c r="M33077" s="46"/>
    </row>
    <row r="33078" spans="1:13" x14ac:dyDescent="0.3">
      <c r="A33078"/>
      <c r="B33078"/>
      <c r="C33078" s="29"/>
      <c r="D33078"/>
      <c r="E33078" s="44"/>
      <c r="F33078" s="29"/>
      <c r="G33078" s="45"/>
      <c r="L33078"/>
      <c r="M33078" s="46"/>
    </row>
    <row r="33079" spans="1:13" x14ac:dyDescent="0.3">
      <c r="A33079"/>
      <c r="B33079"/>
      <c r="C33079" s="29"/>
      <c r="D33079"/>
      <c r="E33079" s="44"/>
      <c r="F33079" s="29"/>
      <c r="G33079" s="45"/>
      <c r="L33079"/>
      <c r="M33079" s="46"/>
    </row>
    <row r="33080" spans="1:13" x14ac:dyDescent="0.3">
      <c r="A33080"/>
      <c r="B33080"/>
      <c r="C33080" s="29"/>
      <c r="D33080"/>
      <c r="E33080" s="44"/>
      <c r="F33080" s="29"/>
      <c r="G33080" s="45"/>
      <c r="L33080"/>
      <c r="M33080" s="46"/>
    </row>
    <row r="33081" spans="1:13" x14ac:dyDescent="0.3">
      <c r="A33081"/>
      <c r="B33081"/>
      <c r="C33081" s="29"/>
      <c r="D33081"/>
      <c r="E33081" s="44"/>
      <c r="F33081" s="29"/>
      <c r="G33081" s="45"/>
      <c r="L33081"/>
      <c r="M33081" s="46"/>
    </row>
    <row r="33082" spans="1:13" x14ac:dyDescent="0.3">
      <c r="A33082"/>
      <c r="B33082"/>
      <c r="C33082" s="29"/>
      <c r="D33082"/>
      <c r="E33082" s="44"/>
      <c r="F33082" s="29"/>
      <c r="G33082" s="45"/>
      <c r="L33082"/>
      <c r="M33082" s="46"/>
    </row>
    <row r="33083" spans="1:13" x14ac:dyDescent="0.3">
      <c r="A33083"/>
      <c r="B33083"/>
      <c r="C33083" s="29"/>
      <c r="D33083"/>
      <c r="E33083" s="44"/>
      <c r="F33083" s="29"/>
      <c r="G33083" s="45"/>
      <c r="L33083"/>
      <c r="M33083" s="46"/>
    </row>
    <row r="33084" spans="1:13" x14ac:dyDescent="0.3">
      <c r="A33084"/>
      <c r="B33084"/>
      <c r="C33084" s="29"/>
      <c r="D33084"/>
      <c r="E33084" s="44"/>
      <c r="F33084" s="29"/>
      <c r="G33084" s="45"/>
      <c r="L33084"/>
      <c r="M33084" s="46"/>
    </row>
    <row r="33085" spans="1:13" x14ac:dyDescent="0.3">
      <c r="A33085"/>
      <c r="B33085"/>
      <c r="C33085" s="29"/>
      <c r="D33085"/>
      <c r="E33085" s="44"/>
      <c r="F33085" s="29"/>
      <c r="G33085" s="45"/>
      <c r="L33085"/>
      <c r="M33085" s="46"/>
    </row>
    <row r="33086" spans="1:13" x14ac:dyDescent="0.3">
      <c r="A33086"/>
      <c r="B33086"/>
      <c r="C33086" s="29"/>
      <c r="D33086"/>
      <c r="E33086" s="44"/>
      <c r="F33086" s="29"/>
      <c r="G33086" s="45"/>
      <c r="L33086"/>
      <c r="M33086" s="46"/>
    </row>
    <row r="33087" spans="1:13" x14ac:dyDescent="0.3">
      <c r="A33087"/>
      <c r="B33087"/>
      <c r="C33087" s="29"/>
      <c r="D33087"/>
      <c r="E33087" s="44"/>
      <c r="F33087" s="29"/>
      <c r="G33087" s="45"/>
      <c r="L33087"/>
      <c r="M33087" s="46"/>
    </row>
    <row r="33088" spans="1:13" x14ac:dyDescent="0.3">
      <c r="A33088"/>
      <c r="B33088"/>
      <c r="C33088" s="29"/>
      <c r="D33088"/>
      <c r="E33088" s="44"/>
      <c r="F33088" s="29"/>
      <c r="G33088" s="45"/>
      <c r="L33088"/>
      <c r="M33088" s="46"/>
    </row>
    <row r="33089" spans="1:13" x14ac:dyDescent="0.3">
      <c r="A33089"/>
      <c r="B33089"/>
      <c r="C33089" s="29"/>
      <c r="D33089"/>
      <c r="E33089" s="44"/>
      <c r="F33089" s="29"/>
      <c r="G33089" s="45"/>
      <c r="L33089"/>
      <c r="M33089" s="46"/>
    </row>
    <row r="33090" spans="1:13" x14ac:dyDescent="0.3">
      <c r="A33090"/>
      <c r="B33090"/>
      <c r="C33090" s="29"/>
      <c r="D33090"/>
      <c r="E33090" s="44"/>
      <c r="F33090" s="29"/>
      <c r="G33090" s="45"/>
      <c r="L33090"/>
      <c r="M33090" s="46"/>
    </row>
    <row r="33091" spans="1:13" x14ac:dyDescent="0.3">
      <c r="A33091"/>
      <c r="B33091"/>
      <c r="C33091" s="29"/>
      <c r="D33091"/>
      <c r="E33091" s="44"/>
      <c r="F33091" s="29"/>
      <c r="G33091" s="45"/>
      <c r="L33091"/>
      <c r="M33091" s="46"/>
    </row>
    <row r="33092" spans="1:13" x14ac:dyDescent="0.3">
      <c r="A33092"/>
      <c r="B33092"/>
      <c r="C33092" s="29"/>
      <c r="D33092"/>
      <c r="E33092" s="44"/>
      <c r="F33092" s="29"/>
      <c r="G33092" s="45"/>
      <c r="L33092"/>
      <c r="M33092" s="46"/>
    </row>
    <row r="33093" spans="1:13" x14ac:dyDescent="0.3">
      <c r="A33093"/>
      <c r="B33093"/>
      <c r="C33093" s="29"/>
      <c r="D33093"/>
      <c r="E33093" s="44"/>
      <c r="F33093" s="29"/>
      <c r="G33093" s="45"/>
      <c r="L33093"/>
      <c r="M33093" s="46"/>
    </row>
    <row r="33094" spans="1:13" x14ac:dyDescent="0.3">
      <c r="A33094"/>
      <c r="B33094"/>
      <c r="C33094" s="29"/>
      <c r="D33094"/>
      <c r="E33094" s="44"/>
      <c r="F33094" s="29"/>
      <c r="G33094" s="45"/>
      <c r="L33094"/>
      <c r="M33094" s="46"/>
    </row>
    <row r="33095" spans="1:13" x14ac:dyDescent="0.3">
      <c r="A33095"/>
      <c r="B33095"/>
      <c r="C33095" s="29"/>
      <c r="D33095"/>
      <c r="E33095" s="44"/>
      <c r="F33095" s="29"/>
      <c r="G33095" s="45"/>
      <c r="L33095"/>
      <c r="M33095" s="46"/>
    </row>
    <row r="33096" spans="1:13" x14ac:dyDescent="0.3">
      <c r="A33096"/>
      <c r="B33096"/>
      <c r="C33096" s="29"/>
      <c r="D33096"/>
      <c r="E33096" s="44"/>
      <c r="F33096" s="29"/>
      <c r="G33096" s="45"/>
      <c r="L33096"/>
      <c r="M33096" s="46"/>
    </row>
    <row r="33097" spans="1:13" x14ac:dyDescent="0.3">
      <c r="A33097"/>
      <c r="B33097"/>
      <c r="C33097" s="29"/>
      <c r="D33097"/>
      <c r="E33097" s="44"/>
      <c r="F33097" s="29"/>
      <c r="G33097" s="45"/>
      <c r="L33097"/>
      <c r="M33097" s="46"/>
    </row>
    <row r="33098" spans="1:13" x14ac:dyDescent="0.3">
      <c r="A33098"/>
      <c r="B33098"/>
      <c r="C33098" s="29"/>
      <c r="D33098"/>
      <c r="E33098" s="44"/>
      <c r="F33098" s="29"/>
      <c r="G33098" s="45"/>
      <c r="L33098"/>
      <c r="M33098" s="46"/>
    </row>
    <row r="33099" spans="1:13" x14ac:dyDescent="0.3">
      <c r="A33099"/>
      <c r="B33099"/>
      <c r="C33099" s="29"/>
      <c r="D33099"/>
      <c r="E33099" s="44"/>
      <c r="F33099" s="29"/>
      <c r="G33099" s="45"/>
      <c r="L33099"/>
      <c r="M33099" s="46"/>
    </row>
    <row r="33100" spans="1:13" x14ac:dyDescent="0.3">
      <c r="A33100"/>
      <c r="B33100"/>
      <c r="C33100" s="29"/>
      <c r="D33100"/>
      <c r="E33100" s="44"/>
      <c r="F33100" s="29"/>
      <c r="G33100" s="45"/>
      <c r="L33100"/>
      <c r="M33100" s="46"/>
    </row>
    <row r="33101" spans="1:13" x14ac:dyDescent="0.3">
      <c r="A33101"/>
      <c r="B33101"/>
      <c r="C33101" s="29"/>
      <c r="D33101"/>
      <c r="E33101" s="44"/>
      <c r="F33101" s="29"/>
      <c r="G33101" s="45"/>
      <c r="L33101"/>
      <c r="M33101" s="46"/>
    </row>
    <row r="33102" spans="1:13" x14ac:dyDescent="0.3">
      <c r="A33102"/>
      <c r="B33102"/>
      <c r="C33102" s="29"/>
      <c r="D33102"/>
      <c r="E33102" s="44"/>
      <c r="F33102" s="29"/>
      <c r="G33102" s="45"/>
      <c r="L33102"/>
      <c r="M33102" s="46"/>
    </row>
    <row r="33103" spans="1:13" x14ac:dyDescent="0.3">
      <c r="A33103"/>
      <c r="B33103"/>
      <c r="C33103" s="29"/>
      <c r="D33103"/>
      <c r="E33103" s="44"/>
      <c r="F33103" s="29"/>
      <c r="G33103" s="45"/>
      <c r="L33103"/>
      <c r="M33103" s="46"/>
    </row>
    <row r="33104" spans="1:13" x14ac:dyDescent="0.3">
      <c r="A33104"/>
      <c r="B33104"/>
      <c r="C33104" s="29"/>
      <c r="D33104"/>
      <c r="E33104" s="44"/>
      <c r="F33104" s="29"/>
      <c r="G33104" s="45"/>
      <c r="L33104"/>
      <c r="M33104" s="46"/>
    </row>
    <row r="33105" spans="1:13" x14ac:dyDescent="0.3">
      <c r="A33105"/>
      <c r="B33105"/>
      <c r="C33105" s="29"/>
      <c r="D33105"/>
      <c r="E33105" s="44"/>
      <c r="F33105" s="29"/>
      <c r="G33105" s="45"/>
      <c r="L33105"/>
      <c r="M33105" s="46"/>
    </row>
    <row r="33106" spans="1:13" x14ac:dyDescent="0.3">
      <c r="A33106"/>
      <c r="B33106"/>
      <c r="C33106" s="29"/>
      <c r="D33106"/>
      <c r="E33106" s="44"/>
      <c r="F33106" s="29"/>
      <c r="G33106" s="45"/>
      <c r="L33106"/>
      <c r="M33106" s="46"/>
    </row>
    <row r="33107" spans="1:13" x14ac:dyDescent="0.3">
      <c r="A33107"/>
      <c r="B33107"/>
      <c r="C33107" s="29"/>
      <c r="D33107"/>
      <c r="E33107" s="44"/>
      <c r="F33107" s="29"/>
      <c r="G33107" s="45"/>
      <c r="L33107"/>
      <c r="M33107" s="46"/>
    </row>
    <row r="33108" spans="1:13" x14ac:dyDescent="0.3">
      <c r="A33108"/>
      <c r="B33108"/>
      <c r="C33108" s="29"/>
      <c r="D33108"/>
      <c r="E33108" s="44"/>
      <c r="F33108" s="29"/>
      <c r="G33108" s="45"/>
      <c r="L33108"/>
      <c r="M33108" s="46"/>
    </row>
    <row r="33109" spans="1:13" x14ac:dyDescent="0.3">
      <c r="A33109"/>
      <c r="B33109"/>
      <c r="C33109" s="29"/>
      <c r="D33109"/>
      <c r="E33109" s="44"/>
      <c r="F33109" s="29"/>
      <c r="G33109" s="45"/>
      <c r="L33109"/>
      <c r="M33109" s="46"/>
    </row>
    <row r="33110" spans="1:13" x14ac:dyDescent="0.3">
      <c r="A33110"/>
      <c r="B33110"/>
      <c r="C33110" s="29"/>
      <c r="D33110"/>
      <c r="E33110" s="44"/>
      <c r="F33110" s="29"/>
      <c r="G33110" s="45"/>
      <c r="L33110"/>
      <c r="M33110" s="46"/>
    </row>
    <row r="33111" spans="1:13" x14ac:dyDescent="0.3">
      <c r="A33111"/>
      <c r="B33111"/>
      <c r="C33111" s="29"/>
      <c r="D33111"/>
      <c r="E33111" s="44"/>
      <c r="F33111" s="29"/>
      <c r="G33111" s="45"/>
      <c r="L33111"/>
      <c r="M33111" s="46"/>
    </row>
    <row r="33112" spans="1:13" x14ac:dyDescent="0.3">
      <c r="A33112"/>
      <c r="B33112"/>
      <c r="C33112" s="29"/>
      <c r="D33112"/>
      <c r="E33112" s="44"/>
      <c r="F33112" s="29"/>
      <c r="G33112" s="45"/>
      <c r="L33112"/>
      <c r="M33112" s="46"/>
    </row>
    <row r="33113" spans="1:13" x14ac:dyDescent="0.3">
      <c r="A33113"/>
      <c r="B33113"/>
      <c r="C33113" s="29"/>
      <c r="D33113"/>
      <c r="E33113" s="44"/>
      <c r="F33113" s="29"/>
      <c r="G33113" s="45"/>
      <c r="L33113"/>
      <c r="M33113" s="46"/>
    </row>
    <row r="33114" spans="1:13" x14ac:dyDescent="0.3">
      <c r="A33114"/>
      <c r="B33114"/>
      <c r="C33114" s="29"/>
      <c r="D33114"/>
      <c r="E33114" s="44"/>
      <c r="F33114" s="29"/>
      <c r="G33114" s="45"/>
      <c r="L33114"/>
      <c r="M33114" s="46"/>
    </row>
    <row r="33115" spans="1:13" x14ac:dyDescent="0.3">
      <c r="A33115"/>
      <c r="B33115"/>
      <c r="C33115" s="29"/>
      <c r="D33115"/>
      <c r="E33115" s="44"/>
      <c r="F33115" s="29"/>
      <c r="G33115" s="45"/>
      <c r="L33115"/>
      <c r="M33115" s="46"/>
    </row>
    <row r="33116" spans="1:13" x14ac:dyDescent="0.3">
      <c r="A33116"/>
      <c r="B33116"/>
      <c r="C33116" s="29"/>
      <c r="D33116"/>
      <c r="E33116" s="44"/>
      <c r="F33116" s="29"/>
      <c r="G33116" s="45"/>
      <c r="L33116"/>
      <c r="M33116" s="46"/>
    </row>
    <row r="33117" spans="1:13" x14ac:dyDescent="0.3">
      <c r="A33117"/>
      <c r="B33117"/>
      <c r="C33117" s="29"/>
      <c r="D33117"/>
      <c r="E33117" s="44"/>
      <c r="F33117" s="29"/>
      <c r="G33117" s="45"/>
      <c r="L33117"/>
      <c r="M33117" s="46"/>
    </row>
    <row r="33118" spans="1:13" x14ac:dyDescent="0.3">
      <c r="A33118"/>
      <c r="B33118"/>
      <c r="C33118" s="29"/>
      <c r="D33118"/>
      <c r="E33118" s="44"/>
      <c r="F33118" s="29"/>
      <c r="G33118" s="45"/>
      <c r="L33118"/>
      <c r="M33118" s="46"/>
    </row>
    <row r="33119" spans="1:13" x14ac:dyDescent="0.3">
      <c r="A33119"/>
      <c r="B33119"/>
      <c r="C33119" s="29"/>
      <c r="D33119"/>
      <c r="E33119" s="44"/>
      <c r="F33119" s="29"/>
      <c r="G33119" s="45"/>
      <c r="L33119"/>
      <c r="M33119" s="46"/>
    </row>
    <row r="33120" spans="1:13" x14ac:dyDescent="0.3">
      <c r="A33120"/>
      <c r="B33120"/>
      <c r="C33120" s="29"/>
      <c r="D33120"/>
      <c r="E33120" s="44"/>
      <c r="F33120" s="29"/>
      <c r="G33120" s="45"/>
      <c r="L33120"/>
      <c r="M33120" s="46"/>
    </row>
    <row r="33121" spans="1:13" x14ac:dyDescent="0.3">
      <c r="A33121"/>
      <c r="B33121"/>
      <c r="C33121" s="29"/>
      <c r="D33121"/>
      <c r="E33121" s="44"/>
      <c r="F33121" s="29"/>
      <c r="G33121" s="45"/>
      <c r="L33121"/>
      <c r="M33121" s="46"/>
    </row>
    <row r="33122" spans="1:13" x14ac:dyDescent="0.3">
      <c r="A33122"/>
      <c r="B33122"/>
      <c r="C33122" s="29"/>
      <c r="D33122"/>
      <c r="E33122" s="44"/>
      <c r="F33122" s="29"/>
      <c r="G33122" s="45"/>
      <c r="L33122"/>
      <c r="M33122" s="46"/>
    </row>
    <row r="33123" spans="1:13" x14ac:dyDescent="0.3">
      <c r="A33123"/>
      <c r="B33123"/>
      <c r="C33123" s="29"/>
      <c r="D33123"/>
      <c r="E33123" s="44"/>
      <c r="F33123" s="29"/>
      <c r="G33123" s="45"/>
      <c r="L33123"/>
      <c r="M33123" s="46"/>
    </row>
    <row r="33124" spans="1:13" x14ac:dyDescent="0.3">
      <c r="A33124"/>
      <c r="B33124"/>
      <c r="C33124" s="29"/>
      <c r="D33124"/>
      <c r="E33124" s="44"/>
      <c r="F33124" s="29"/>
      <c r="G33124" s="45"/>
      <c r="L33124"/>
      <c r="M33124" s="46"/>
    </row>
    <row r="33125" spans="1:13" x14ac:dyDescent="0.3">
      <c r="A33125"/>
      <c r="B33125"/>
      <c r="C33125" s="29"/>
      <c r="D33125"/>
      <c r="E33125" s="44"/>
      <c r="F33125" s="29"/>
      <c r="G33125" s="45"/>
      <c r="L33125"/>
      <c r="M33125" s="46"/>
    </row>
    <row r="33126" spans="1:13" x14ac:dyDescent="0.3">
      <c r="A33126"/>
      <c r="B33126"/>
      <c r="C33126" s="29"/>
      <c r="D33126"/>
      <c r="E33126" s="44"/>
      <c r="F33126" s="29"/>
      <c r="G33126" s="45"/>
      <c r="L33126"/>
      <c r="M33126" s="46"/>
    </row>
    <row r="33127" spans="1:13" x14ac:dyDescent="0.3">
      <c r="A33127"/>
      <c r="B33127"/>
      <c r="C33127" s="29"/>
      <c r="D33127"/>
      <c r="E33127" s="44"/>
      <c r="F33127" s="29"/>
      <c r="G33127" s="45"/>
      <c r="L33127"/>
      <c r="M33127" s="46"/>
    </row>
    <row r="33128" spans="1:13" x14ac:dyDescent="0.3">
      <c r="A33128"/>
      <c r="B33128"/>
      <c r="C33128" s="29"/>
      <c r="D33128"/>
      <c r="E33128" s="44"/>
      <c r="F33128" s="29"/>
      <c r="G33128" s="45"/>
      <c r="L33128"/>
      <c r="M33128" s="46"/>
    </row>
    <row r="33129" spans="1:13" x14ac:dyDescent="0.3">
      <c r="A33129"/>
      <c r="B33129"/>
      <c r="C33129" s="29"/>
      <c r="D33129"/>
      <c r="E33129" s="44"/>
      <c r="F33129" s="29"/>
      <c r="G33129" s="45"/>
      <c r="L33129"/>
      <c r="M33129" s="46"/>
    </row>
    <row r="33130" spans="1:13" x14ac:dyDescent="0.3">
      <c r="A33130"/>
      <c r="B33130"/>
      <c r="C33130" s="29"/>
      <c r="D33130"/>
      <c r="E33130" s="44"/>
      <c r="F33130" s="29"/>
      <c r="G33130" s="45"/>
      <c r="L33130"/>
      <c r="M33130" s="46"/>
    </row>
    <row r="33131" spans="1:13" x14ac:dyDescent="0.3">
      <c r="A33131"/>
      <c r="B33131"/>
      <c r="C33131" s="29"/>
      <c r="D33131"/>
      <c r="E33131" s="44"/>
      <c r="F33131" s="29"/>
      <c r="G33131" s="45"/>
      <c r="L33131"/>
      <c r="M33131" s="46"/>
    </row>
    <row r="33132" spans="1:13" x14ac:dyDescent="0.3">
      <c r="A33132"/>
      <c r="B33132"/>
      <c r="C33132" s="29"/>
      <c r="D33132"/>
      <c r="E33132" s="44"/>
      <c r="F33132" s="29"/>
      <c r="G33132" s="45"/>
      <c r="L33132"/>
      <c r="M33132" s="46"/>
    </row>
    <row r="33133" spans="1:13" x14ac:dyDescent="0.3">
      <c r="A33133"/>
      <c r="B33133"/>
      <c r="C33133" s="29"/>
      <c r="D33133"/>
      <c r="E33133" s="44"/>
      <c r="F33133" s="29"/>
      <c r="G33133" s="45"/>
      <c r="L33133"/>
      <c r="M33133" s="46"/>
    </row>
    <row r="33134" spans="1:13" x14ac:dyDescent="0.3">
      <c r="A33134"/>
      <c r="B33134"/>
      <c r="C33134" s="29"/>
      <c r="D33134"/>
      <c r="E33134" s="44"/>
      <c r="F33134" s="29"/>
      <c r="G33134" s="45"/>
      <c r="L33134"/>
      <c r="M33134" s="46"/>
    </row>
    <row r="33135" spans="1:13" x14ac:dyDescent="0.3">
      <c r="A33135"/>
      <c r="B33135"/>
      <c r="C33135" s="29"/>
      <c r="D33135"/>
      <c r="E33135" s="44"/>
      <c r="F33135" s="29"/>
      <c r="G33135" s="45"/>
      <c r="L33135"/>
      <c r="M33135" s="46"/>
    </row>
    <row r="33136" spans="1:13" x14ac:dyDescent="0.3">
      <c r="A33136"/>
      <c r="B33136"/>
      <c r="C33136" s="29"/>
      <c r="D33136"/>
      <c r="E33136" s="44"/>
      <c r="F33136" s="29"/>
      <c r="G33136" s="45"/>
      <c r="L33136"/>
      <c r="M33136" s="46"/>
    </row>
    <row r="33137" spans="1:13" x14ac:dyDescent="0.3">
      <c r="A33137"/>
      <c r="B33137"/>
      <c r="C33137" s="29"/>
      <c r="D33137"/>
      <c r="E33137" s="44"/>
      <c r="F33137" s="29"/>
      <c r="G33137" s="45"/>
      <c r="L33137"/>
      <c r="M33137" s="46"/>
    </row>
    <row r="33138" spans="1:13" x14ac:dyDescent="0.3">
      <c r="A33138"/>
      <c r="B33138"/>
      <c r="C33138" s="29"/>
      <c r="D33138"/>
      <c r="E33138" s="44"/>
      <c r="F33138" s="29"/>
      <c r="G33138" s="45"/>
      <c r="L33138"/>
      <c r="M33138" s="46"/>
    </row>
    <row r="33139" spans="1:13" x14ac:dyDescent="0.3">
      <c r="A33139"/>
      <c r="B33139"/>
      <c r="C33139" s="29"/>
      <c r="D33139"/>
      <c r="E33139" s="44"/>
      <c r="F33139" s="29"/>
      <c r="G33139" s="45"/>
      <c r="L33139"/>
      <c r="M33139" s="46"/>
    </row>
    <row r="33140" spans="1:13" x14ac:dyDescent="0.3">
      <c r="A33140"/>
      <c r="B33140"/>
      <c r="C33140" s="29"/>
      <c r="D33140"/>
      <c r="E33140" s="44"/>
      <c r="F33140" s="29"/>
      <c r="G33140" s="45"/>
      <c r="L33140"/>
      <c r="M33140" s="46"/>
    </row>
    <row r="33141" spans="1:13" x14ac:dyDescent="0.3">
      <c r="A33141"/>
      <c r="B33141"/>
      <c r="C33141" s="29"/>
      <c r="D33141"/>
      <c r="E33141" s="44"/>
      <c r="F33141" s="29"/>
      <c r="G33141" s="45"/>
      <c r="L33141"/>
      <c r="M33141" s="46"/>
    </row>
    <row r="33142" spans="1:13" x14ac:dyDescent="0.3">
      <c r="A33142"/>
      <c r="B33142"/>
      <c r="C33142" s="29"/>
      <c r="D33142"/>
      <c r="E33142" s="44"/>
      <c r="F33142" s="29"/>
      <c r="G33142" s="45"/>
      <c r="L33142"/>
      <c r="M33142" s="46"/>
    </row>
    <row r="33143" spans="1:13" x14ac:dyDescent="0.3">
      <c r="A33143"/>
      <c r="B33143"/>
      <c r="C33143" s="29"/>
      <c r="D33143"/>
      <c r="E33143" s="44"/>
      <c r="F33143" s="29"/>
      <c r="G33143" s="45"/>
      <c r="L33143"/>
      <c r="M33143" s="46"/>
    </row>
    <row r="33144" spans="1:13" x14ac:dyDescent="0.3">
      <c r="A33144"/>
      <c r="B33144"/>
      <c r="C33144" s="29"/>
      <c r="D33144"/>
      <c r="E33144" s="44"/>
      <c r="F33144" s="29"/>
      <c r="G33144" s="45"/>
      <c r="L33144"/>
      <c r="M33144" s="46"/>
    </row>
    <row r="33145" spans="1:13" x14ac:dyDescent="0.3">
      <c r="A33145"/>
      <c r="B33145"/>
      <c r="C33145" s="29"/>
      <c r="D33145"/>
      <c r="E33145" s="44"/>
      <c r="F33145" s="29"/>
      <c r="G33145" s="45"/>
      <c r="L33145"/>
      <c r="M33145" s="46"/>
    </row>
    <row r="33146" spans="1:13" x14ac:dyDescent="0.3">
      <c r="A33146"/>
      <c r="B33146"/>
      <c r="C33146" s="29"/>
      <c r="D33146"/>
      <c r="E33146" s="44"/>
      <c r="F33146" s="29"/>
      <c r="G33146" s="45"/>
      <c r="L33146"/>
      <c r="M33146" s="46"/>
    </row>
    <row r="33147" spans="1:13" x14ac:dyDescent="0.3">
      <c r="A33147"/>
      <c r="B33147"/>
      <c r="C33147" s="29"/>
      <c r="D33147"/>
      <c r="E33147" s="44"/>
      <c r="F33147" s="29"/>
      <c r="G33147" s="45"/>
      <c r="L33147"/>
      <c r="M33147" s="46"/>
    </row>
    <row r="33148" spans="1:13" x14ac:dyDescent="0.3">
      <c r="A33148"/>
      <c r="B33148"/>
      <c r="C33148" s="29"/>
      <c r="D33148"/>
      <c r="E33148" s="44"/>
      <c r="F33148" s="29"/>
      <c r="G33148" s="45"/>
      <c r="L33148"/>
      <c r="M33148" s="46"/>
    </row>
    <row r="33149" spans="1:13" x14ac:dyDescent="0.3">
      <c r="A33149"/>
      <c r="B33149"/>
      <c r="C33149" s="29"/>
      <c r="D33149"/>
      <c r="E33149" s="44"/>
      <c r="F33149" s="29"/>
      <c r="G33149" s="45"/>
      <c r="L33149"/>
      <c r="M33149" s="46"/>
    </row>
    <row r="33150" spans="1:13" x14ac:dyDescent="0.3">
      <c r="A33150"/>
      <c r="B33150"/>
      <c r="C33150" s="29"/>
      <c r="D33150"/>
      <c r="E33150" s="44"/>
      <c r="F33150" s="29"/>
      <c r="G33150" s="45"/>
      <c r="L33150"/>
      <c r="M33150" s="46"/>
    </row>
    <row r="33151" spans="1:13" x14ac:dyDescent="0.3">
      <c r="A33151"/>
      <c r="B33151"/>
      <c r="C33151" s="29"/>
      <c r="D33151"/>
      <c r="E33151" s="44"/>
      <c r="F33151" s="29"/>
      <c r="G33151" s="45"/>
      <c r="L33151"/>
      <c r="M33151" s="46"/>
    </row>
    <row r="33152" spans="1:13" x14ac:dyDescent="0.3">
      <c r="A33152"/>
      <c r="B33152"/>
      <c r="C33152" s="29"/>
      <c r="D33152"/>
      <c r="E33152" s="44"/>
      <c r="F33152" s="29"/>
      <c r="G33152" s="45"/>
      <c r="L33152"/>
      <c r="M33152" s="46"/>
    </row>
    <row r="33153" spans="1:13" x14ac:dyDescent="0.3">
      <c r="A33153"/>
      <c r="B33153"/>
      <c r="C33153" s="29"/>
      <c r="D33153"/>
      <c r="E33153" s="44"/>
      <c r="F33153" s="29"/>
      <c r="G33153" s="45"/>
      <c r="L33153"/>
      <c r="M33153" s="46"/>
    </row>
    <row r="33154" spans="1:13" x14ac:dyDescent="0.3">
      <c r="A33154"/>
      <c r="B33154"/>
      <c r="C33154" s="29"/>
      <c r="D33154"/>
      <c r="E33154" s="44"/>
      <c r="F33154" s="29"/>
      <c r="G33154" s="45"/>
      <c r="L33154"/>
      <c r="M33154" s="46"/>
    </row>
    <row r="33155" spans="1:13" x14ac:dyDescent="0.3">
      <c r="A33155"/>
      <c r="B33155"/>
      <c r="C33155" s="29"/>
      <c r="D33155"/>
      <c r="E33155" s="44"/>
      <c r="F33155" s="29"/>
      <c r="G33155" s="45"/>
      <c r="L33155"/>
      <c r="M33155" s="46"/>
    </row>
    <row r="33156" spans="1:13" x14ac:dyDescent="0.3">
      <c r="A33156"/>
      <c r="B33156"/>
      <c r="C33156" s="29"/>
      <c r="D33156"/>
      <c r="E33156" s="44"/>
      <c r="F33156" s="29"/>
      <c r="G33156" s="45"/>
      <c r="L33156"/>
      <c r="M33156" s="46"/>
    </row>
    <row r="33157" spans="1:13" x14ac:dyDescent="0.3">
      <c r="A33157"/>
      <c r="B33157"/>
      <c r="C33157" s="29"/>
      <c r="D33157"/>
      <c r="E33157" s="44"/>
      <c r="F33157" s="29"/>
      <c r="G33157" s="45"/>
      <c r="L33157"/>
      <c r="M33157" s="46"/>
    </row>
    <row r="33158" spans="1:13" x14ac:dyDescent="0.3">
      <c r="A33158"/>
      <c r="B33158"/>
      <c r="C33158" s="29"/>
      <c r="D33158"/>
      <c r="E33158" s="44"/>
      <c r="F33158" s="29"/>
      <c r="G33158" s="45"/>
      <c r="L33158"/>
      <c r="M33158" s="46"/>
    </row>
    <row r="33159" spans="1:13" x14ac:dyDescent="0.3">
      <c r="A33159"/>
      <c r="B33159"/>
      <c r="C33159" s="29"/>
      <c r="D33159"/>
      <c r="E33159" s="44"/>
      <c r="F33159" s="29"/>
      <c r="G33159" s="45"/>
      <c r="L33159"/>
      <c r="M33159" s="46"/>
    </row>
    <row r="33160" spans="1:13" x14ac:dyDescent="0.3">
      <c r="A33160"/>
      <c r="B33160"/>
      <c r="C33160" s="29"/>
      <c r="D33160"/>
      <c r="E33160" s="44"/>
      <c r="F33160" s="29"/>
      <c r="G33160" s="45"/>
      <c r="L33160"/>
      <c r="M33160" s="46"/>
    </row>
    <row r="33161" spans="1:13" x14ac:dyDescent="0.3">
      <c r="A33161"/>
      <c r="B33161"/>
      <c r="C33161" s="29"/>
      <c r="D33161"/>
      <c r="E33161" s="44"/>
      <c r="F33161" s="29"/>
      <c r="G33161" s="45"/>
      <c r="L33161"/>
      <c r="M33161" s="46"/>
    </row>
    <row r="33162" spans="1:13" x14ac:dyDescent="0.3">
      <c r="A33162"/>
      <c r="B33162"/>
      <c r="C33162" s="29"/>
      <c r="D33162"/>
      <c r="E33162" s="44"/>
      <c r="F33162" s="29"/>
      <c r="G33162" s="45"/>
      <c r="L33162"/>
      <c r="M33162" s="46"/>
    </row>
    <row r="33163" spans="1:13" x14ac:dyDescent="0.3">
      <c r="A33163"/>
      <c r="B33163"/>
      <c r="C33163" s="29"/>
      <c r="D33163"/>
      <c r="E33163" s="44"/>
      <c r="F33163" s="29"/>
      <c r="G33163" s="45"/>
      <c r="L33163"/>
      <c r="M33163" s="46"/>
    </row>
    <row r="33164" spans="1:13" x14ac:dyDescent="0.3">
      <c r="A33164"/>
      <c r="B33164"/>
      <c r="C33164" s="29"/>
      <c r="D33164"/>
      <c r="E33164" s="44"/>
      <c r="F33164" s="29"/>
      <c r="G33164" s="45"/>
      <c r="L33164"/>
      <c r="M33164" s="46"/>
    </row>
    <row r="33165" spans="1:13" x14ac:dyDescent="0.3">
      <c r="A33165"/>
      <c r="B33165"/>
      <c r="C33165" s="29"/>
      <c r="D33165"/>
      <c r="E33165" s="44"/>
      <c r="F33165" s="29"/>
      <c r="G33165" s="45"/>
      <c r="L33165"/>
      <c r="M33165" s="46"/>
    </row>
    <row r="33166" spans="1:13" x14ac:dyDescent="0.3">
      <c r="A33166"/>
      <c r="B33166"/>
      <c r="C33166" s="29"/>
      <c r="D33166"/>
      <c r="E33166" s="44"/>
      <c r="F33166" s="29"/>
      <c r="G33166" s="45"/>
      <c r="L33166"/>
      <c r="M33166" s="46"/>
    </row>
    <row r="33167" spans="1:13" x14ac:dyDescent="0.3">
      <c r="A33167"/>
      <c r="B33167"/>
      <c r="C33167" s="29"/>
      <c r="D33167"/>
      <c r="E33167" s="44"/>
      <c r="F33167" s="29"/>
      <c r="G33167" s="45"/>
      <c r="L33167"/>
      <c r="M33167" s="46"/>
    </row>
    <row r="33168" spans="1:13" x14ac:dyDescent="0.3">
      <c r="A33168"/>
      <c r="B33168"/>
      <c r="C33168" s="29"/>
      <c r="D33168"/>
      <c r="E33168" s="44"/>
      <c r="F33168" s="29"/>
      <c r="G33168" s="45"/>
      <c r="L33168"/>
      <c r="M33168" s="46"/>
    </row>
    <row r="33169" spans="1:13" x14ac:dyDescent="0.3">
      <c r="A33169"/>
      <c r="B33169"/>
      <c r="C33169" s="29"/>
      <c r="D33169"/>
      <c r="E33169" s="44"/>
      <c r="F33169" s="29"/>
      <c r="G33169" s="45"/>
      <c r="L33169"/>
      <c r="M33169" s="46"/>
    </row>
    <row r="33170" spans="1:13" x14ac:dyDescent="0.3">
      <c r="A33170"/>
      <c r="B33170"/>
      <c r="C33170" s="29"/>
      <c r="D33170"/>
      <c r="E33170" s="44"/>
      <c r="F33170" s="29"/>
      <c r="G33170" s="45"/>
      <c r="L33170"/>
      <c r="M33170" s="46"/>
    </row>
    <row r="33171" spans="1:13" x14ac:dyDescent="0.3">
      <c r="A33171"/>
      <c r="B33171"/>
      <c r="C33171" s="29"/>
      <c r="D33171"/>
      <c r="E33171" s="44"/>
      <c r="F33171" s="29"/>
      <c r="G33171" s="45"/>
      <c r="L33171"/>
      <c r="M33171" s="46"/>
    </row>
    <row r="33172" spans="1:13" x14ac:dyDescent="0.3">
      <c r="A33172"/>
      <c r="B33172"/>
      <c r="C33172" s="29"/>
      <c r="D33172"/>
      <c r="E33172" s="44"/>
      <c r="F33172" s="29"/>
      <c r="G33172" s="45"/>
      <c r="L33172"/>
      <c r="M33172" s="46"/>
    </row>
    <row r="33173" spans="1:13" x14ac:dyDescent="0.3">
      <c r="A33173"/>
      <c r="B33173"/>
      <c r="C33173" s="29"/>
      <c r="D33173"/>
      <c r="E33173" s="44"/>
      <c r="F33173" s="29"/>
      <c r="G33173" s="45"/>
      <c r="L33173"/>
      <c r="M33173" s="46"/>
    </row>
    <row r="33174" spans="1:13" x14ac:dyDescent="0.3">
      <c r="A33174"/>
      <c r="B33174"/>
      <c r="C33174" s="29"/>
      <c r="D33174"/>
      <c r="E33174" s="44"/>
      <c r="F33174" s="29"/>
      <c r="G33174" s="45"/>
      <c r="L33174"/>
      <c r="M33174" s="46"/>
    </row>
    <row r="33175" spans="1:13" x14ac:dyDescent="0.3">
      <c r="A33175"/>
      <c r="B33175"/>
      <c r="C33175" s="29"/>
      <c r="D33175"/>
      <c r="E33175" s="44"/>
      <c r="F33175" s="29"/>
      <c r="G33175" s="45"/>
      <c r="L33175"/>
      <c r="M33175" s="46"/>
    </row>
    <row r="33176" spans="1:13" x14ac:dyDescent="0.3">
      <c r="A33176"/>
      <c r="B33176"/>
      <c r="C33176" s="29"/>
      <c r="D33176"/>
      <c r="E33176" s="44"/>
      <c r="F33176" s="29"/>
      <c r="G33176" s="45"/>
      <c r="L33176"/>
      <c r="M33176" s="46"/>
    </row>
    <row r="33177" spans="1:13" x14ac:dyDescent="0.3">
      <c r="A33177"/>
      <c r="B33177"/>
      <c r="C33177" s="29"/>
      <c r="D33177"/>
      <c r="E33177" s="44"/>
      <c r="F33177" s="29"/>
      <c r="G33177" s="45"/>
      <c r="L33177"/>
      <c r="M33177" s="46"/>
    </row>
    <row r="33178" spans="1:13" x14ac:dyDescent="0.3">
      <c r="A33178"/>
      <c r="B33178"/>
      <c r="C33178" s="29"/>
      <c r="D33178"/>
      <c r="E33178" s="44"/>
      <c r="F33178" s="29"/>
      <c r="G33178" s="45"/>
      <c r="L33178"/>
      <c r="M33178" s="46"/>
    </row>
    <row r="33179" spans="1:13" x14ac:dyDescent="0.3">
      <c r="A33179"/>
      <c r="B33179"/>
      <c r="C33179" s="29"/>
      <c r="D33179"/>
      <c r="E33179" s="44"/>
      <c r="F33179" s="29"/>
      <c r="G33179" s="45"/>
      <c r="L33179"/>
      <c r="M33179" s="46"/>
    </row>
    <row r="33180" spans="1:13" x14ac:dyDescent="0.3">
      <c r="A33180"/>
      <c r="B33180"/>
      <c r="C33180" s="29"/>
      <c r="D33180"/>
      <c r="E33180" s="44"/>
      <c r="F33180" s="29"/>
      <c r="G33180" s="45"/>
      <c r="L33180"/>
      <c r="M33180" s="46"/>
    </row>
    <row r="33181" spans="1:13" x14ac:dyDescent="0.3">
      <c r="A33181"/>
      <c r="B33181"/>
      <c r="C33181" s="29"/>
      <c r="D33181"/>
      <c r="E33181" s="44"/>
      <c r="F33181" s="29"/>
      <c r="G33181" s="45"/>
      <c r="L33181"/>
      <c r="M33181" s="46"/>
    </row>
    <row r="33182" spans="1:13" x14ac:dyDescent="0.3">
      <c r="A33182"/>
      <c r="B33182"/>
      <c r="C33182" s="29"/>
      <c r="D33182"/>
      <c r="E33182" s="44"/>
      <c r="F33182" s="29"/>
      <c r="G33182" s="45"/>
      <c r="L33182"/>
      <c r="M33182" s="46"/>
    </row>
    <row r="33183" spans="1:13" x14ac:dyDescent="0.3">
      <c r="A33183"/>
      <c r="B33183"/>
      <c r="C33183" s="29"/>
      <c r="D33183"/>
      <c r="E33183" s="44"/>
      <c r="F33183" s="29"/>
      <c r="G33183" s="45"/>
      <c r="L33183"/>
      <c r="M33183" s="46"/>
    </row>
    <row r="33184" spans="1:13" x14ac:dyDescent="0.3">
      <c r="A33184"/>
      <c r="B33184"/>
      <c r="C33184" s="29"/>
      <c r="D33184"/>
      <c r="E33184" s="44"/>
      <c r="F33184" s="29"/>
      <c r="G33184" s="45"/>
      <c r="L33184"/>
      <c r="M33184" s="46"/>
    </row>
    <row r="33185" spans="1:13" x14ac:dyDescent="0.3">
      <c r="A33185"/>
      <c r="B33185"/>
      <c r="C33185" s="29"/>
      <c r="D33185"/>
      <c r="E33185" s="44"/>
      <c r="F33185" s="29"/>
      <c r="G33185" s="45"/>
      <c r="L33185"/>
      <c r="M33185" s="46"/>
    </row>
    <row r="33186" spans="1:13" x14ac:dyDescent="0.3">
      <c r="A33186"/>
      <c r="B33186"/>
      <c r="C33186" s="29"/>
      <c r="D33186"/>
      <c r="E33186" s="44"/>
      <c r="F33186" s="29"/>
      <c r="G33186" s="45"/>
      <c r="L33186"/>
      <c r="M33186" s="46"/>
    </row>
    <row r="33187" spans="1:13" x14ac:dyDescent="0.3">
      <c r="A33187"/>
      <c r="B33187"/>
      <c r="C33187" s="29"/>
      <c r="D33187"/>
      <c r="E33187" s="44"/>
      <c r="F33187" s="29"/>
      <c r="G33187" s="45"/>
      <c r="L33187"/>
      <c r="M33187" s="46"/>
    </row>
    <row r="33188" spans="1:13" x14ac:dyDescent="0.3">
      <c r="A33188"/>
      <c r="B33188"/>
      <c r="C33188" s="29"/>
      <c r="D33188"/>
      <c r="E33188" s="44"/>
      <c r="F33188" s="29"/>
      <c r="G33188" s="45"/>
      <c r="L33188"/>
      <c r="M33188" s="46"/>
    </row>
    <row r="33189" spans="1:13" x14ac:dyDescent="0.3">
      <c r="A33189"/>
      <c r="B33189"/>
      <c r="C33189" s="29"/>
      <c r="D33189"/>
      <c r="E33189" s="44"/>
      <c r="F33189" s="29"/>
      <c r="G33189" s="45"/>
      <c r="L33189"/>
      <c r="M33189" s="46"/>
    </row>
    <row r="33190" spans="1:13" x14ac:dyDescent="0.3">
      <c r="A33190"/>
      <c r="B33190"/>
      <c r="C33190" s="29"/>
      <c r="D33190"/>
      <c r="E33190" s="44"/>
      <c r="F33190" s="29"/>
      <c r="G33190" s="45"/>
      <c r="L33190"/>
      <c r="M33190" s="46"/>
    </row>
    <row r="33191" spans="1:13" x14ac:dyDescent="0.3">
      <c r="A33191"/>
      <c r="B33191"/>
      <c r="C33191" s="29"/>
      <c r="D33191"/>
      <c r="E33191" s="44"/>
      <c r="F33191" s="29"/>
      <c r="G33191" s="45"/>
      <c r="L33191"/>
      <c r="M33191" s="46"/>
    </row>
    <row r="33192" spans="1:13" x14ac:dyDescent="0.3">
      <c r="A33192"/>
      <c r="B33192"/>
      <c r="C33192" s="29"/>
      <c r="D33192"/>
      <c r="E33192" s="44"/>
      <c r="F33192" s="29"/>
      <c r="G33192" s="45"/>
      <c r="L33192"/>
      <c r="M33192" s="46"/>
    </row>
    <row r="33193" spans="1:13" x14ac:dyDescent="0.3">
      <c r="A33193"/>
      <c r="B33193"/>
      <c r="C33193" s="29"/>
      <c r="D33193"/>
      <c r="E33193" s="44"/>
      <c r="F33193" s="29"/>
      <c r="G33193" s="45"/>
      <c r="L33193"/>
      <c r="M33193" s="46"/>
    </row>
    <row r="33194" spans="1:13" x14ac:dyDescent="0.3">
      <c r="A33194"/>
      <c r="B33194"/>
      <c r="C33194" s="29"/>
      <c r="D33194"/>
      <c r="E33194" s="44"/>
      <c r="F33194" s="29"/>
      <c r="G33194" s="45"/>
      <c r="L33194"/>
      <c r="M33194" s="46"/>
    </row>
    <row r="33195" spans="1:13" x14ac:dyDescent="0.3">
      <c r="A33195"/>
      <c r="B33195"/>
      <c r="C33195" s="29"/>
      <c r="D33195"/>
      <c r="E33195" s="44"/>
      <c r="F33195" s="29"/>
      <c r="G33195" s="45"/>
      <c r="L33195"/>
      <c r="M33195" s="46"/>
    </row>
    <row r="33196" spans="1:13" x14ac:dyDescent="0.3">
      <c r="A33196"/>
      <c r="B33196"/>
      <c r="C33196" s="29"/>
      <c r="D33196"/>
      <c r="E33196" s="44"/>
      <c r="F33196" s="29"/>
      <c r="G33196" s="45"/>
      <c r="L33196"/>
      <c r="M33196" s="46"/>
    </row>
    <row r="33197" spans="1:13" x14ac:dyDescent="0.3">
      <c r="A33197"/>
      <c r="B33197"/>
      <c r="C33197" s="29"/>
      <c r="D33197"/>
      <c r="E33197" s="44"/>
      <c r="F33197" s="29"/>
      <c r="G33197" s="45"/>
      <c r="L33197"/>
      <c r="M33197" s="46"/>
    </row>
    <row r="33198" spans="1:13" x14ac:dyDescent="0.3">
      <c r="A33198"/>
      <c r="B33198"/>
      <c r="C33198" s="29"/>
      <c r="D33198"/>
      <c r="E33198" s="44"/>
      <c r="F33198" s="29"/>
      <c r="G33198" s="45"/>
      <c r="L33198"/>
      <c r="M33198" s="46"/>
    </row>
    <row r="33199" spans="1:13" x14ac:dyDescent="0.3">
      <c r="A33199"/>
      <c r="B33199"/>
      <c r="C33199" s="29"/>
      <c r="D33199"/>
      <c r="E33199" s="44"/>
      <c r="F33199" s="29"/>
      <c r="G33199" s="45"/>
      <c r="L33199"/>
      <c r="M33199" s="46"/>
    </row>
    <row r="33200" spans="1:13" x14ac:dyDescent="0.3">
      <c r="A33200"/>
      <c r="B33200"/>
      <c r="C33200" s="29"/>
      <c r="D33200"/>
      <c r="E33200" s="44"/>
      <c r="F33200" s="29"/>
      <c r="G33200" s="45"/>
      <c r="L33200"/>
      <c r="M33200" s="46"/>
    </row>
    <row r="33201" spans="1:13" x14ac:dyDescent="0.3">
      <c r="A33201"/>
      <c r="B33201"/>
      <c r="C33201" s="29"/>
      <c r="D33201"/>
      <c r="E33201" s="44"/>
      <c r="F33201" s="29"/>
      <c r="G33201" s="45"/>
      <c r="L33201"/>
      <c r="M33201" s="46"/>
    </row>
    <row r="33202" spans="1:13" x14ac:dyDescent="0.3">
      <c r="A33202"/>
      <c r="B33202"/>
      <c r="C33202" s="29"/>
      <c r="D33202"/>
      <c r="E33202" s="44"/>
      <c r="F33202" s="29"/>
      <c r="G33202" s="45"/>
      <c r="L33202"/>
      <c r="M33202" s="46"/>
    </row>
    <row r="33203" spans="1:13" x14ac:dyDescent="0.3">
      <c r="A33203"/>
      <c r="B33203"/>
      <c r="C33203" s="29"/>
      <c r="D33203"/>
      <c r="E33203" s="44"/>
      <c r="F33203" s="29"/>
      <c r="G33203" s="45"/>
      <c r="L33203"/>
      <c r="M33203" s="46"/>
    </row>
    <row r="33204" spans="1:13" x14ac:dyDescent="0.3">
      <c r="A33204"/>
      <c r="B33204"/>
      <c r="C33204" s="29"/>
      <c r="D33204"/>
      <c r="E33204" s="44"/>
      <c r="F33204" s="29"/>
      <c r="G33204" s="45"/>
      <c r="L33204"/>
      <c r="M33204" s="46"/>
    </row>
    <row r="33205" spans="1:13" x14ac:dyDescent="0.3">
      <c r="A33205"/>
      <c r="B33205"/>
      <c r="C33205" s="29"/>
      <c r="D33205"/>
      <c r="E33205" s="44"/>
      <c r="F33205" s="29"/>
      <c r="G33205" s="45"/>
      <c r="L33205"/>
      <c r="M33205" s="46"/>
    </row>
    <row r="33206" spans="1:13" x14ac:dyDescent="0.3">
      <c r="A33206"/>
      <c r="B33206"/>
      <c r="C33206" s="29"/>
      <c r="D33206"/>
      <c r="E33206" s="44"/>
      <c r="F33206" s="29"/>
      <c r="G33206" s="45"/>
      <c r="L33206"/>
      <c r="M33206" s="46"/>
    </row>
    <row r="33207" spans="1:13" x14ac:dyDescent="0.3">
      <c r="A33207"/>
      <c r="B33207"/>
      <c r="C33207" s="29"/>
      <c r="D33207"/>
      <c r="E33207" s="44"/>
      <c r="F33207" s="29"/>
      <c r="G33207" s="45"/>
      <c r="L33207"/>
      <c r="M33207" s="46"/>
    </row>
    <row r="33208" spans="1:13" x14ac:dyDescent="0.3">
      <c r="A33208"/>
      <c r="B33208"/>
      <c r="C33208" s="29"/>
      <c r="D33208"/>
      <c r="E33208" s="44"/>
      <c r="F33208" s="29"/>
      <c r="G33208" s="45"/>
      <c r="L33208"/>
      <c r="M33208" s="46"/>
    </row>
    <row r="33209" spans="1:13" x14ac:dyDescent="0.3">
      <c r="A33209"/>
      <c r="B33209"/>
      <c r="C33209" s="29"/>
      <c r="D33209"/>
      <c r="E33209" s="44"/>
      <c r="F33209" s="29"/>
      <c r="G33209" s="45"/>
      <c r="L33209"/>
      <c r="M33209" s="46"/>
    </row>
    <row r="33210" spans="1:13" x14ac:dyDescent="0.3">
      <c r="A33210"/>
      <c r="B33210"/>
      <c r="C33210" s="29"/>
      <c r="D33210"/>
      <c r="E33210" s="44"/>
      <c r="F33210" s="29"/>
      <c r="G33210" s="45"/>
      <c r="L33210"/>
      <c r="M33210" s="46"/>
    </row>
    <row r="33211" spans="1:13" x14ac:dyDescent="0.3">
      <c r="A33211"/>
      <c r="B33211"/>
      <c r="C33211" s="29"/>
      <c r="D33211"/>
      <c r="E33211" s="44"/>
      <c r="F33211" s="29"/>
      <c r="G33211" s="45"/>
      <c r="L33211"/>
      <c r="M33211" s="46"/>
    </row>
    <row r="33212" spans="1:13" x14ac:dyDescent="0.3">
      <c r="A33212"/>
      <c r="B33212"/>
      <c r="C33212" s="29"/>
      <c r="D33212"/>
      <c r="E33212" s="44"/>
      <c r="F33212" s="29"/>
      <c r="G33212" s="45"/>
      <c r="L33212"/>
      <c r="M33212" s="46"/>
    </row>
    <row r="33213" spans="1:13" x14ac:dyDescent="0.3">
      <c r="A33213"/>
      <c r="B33213"/>
      <c r="C33213" s="29"/>
      <c r="D33213"/>
      <c r="E33213" s="44"/>
      <c r="F33213" s="29"/>
      <c r="G33213" s="45"/>
      <c r="L33213"/>
      <c r="M33213" s="46"/>
    </row>
    <row r="33214" spans="1:13" x14ac:dyDescent="0.3">
      <c r="A33214"/>
      <c r="B33214"/>
      <c r="C33214" s="29"/>
      <c r="D33214"/>
      <c r="E33214" s="44"/>
      <c r="F33214" s="29"/>
      <c r="G33214" s="45"/>
      <c r="L33214"/>
      <c r="M33214" s="46"/>
    </row>
    <row r="33215" spans="1:13" x14ac:dyDescent="0.3">
      <c r="A33215"/>
      <c r="B33215"/>
      <c r="C33215" s="29"/>
      <c r="D33215"/>
      <c r="E33215" s="44"/>
      <c r="F33215" s="29"/>
      <c r="G33215" s="45"/>
      <c r="L33215"/>
      <c r="M33215" s="46"/>
    </row>
    <row r="33216" spans="1:13" x14ac:dyDescent="0.3">
      <c r="A33216"/>
      <c r="B33216"/>
      <c r="C33216" s="29"/>
      <c r="D33216"/>
      <c r="E33216" s="44"/>
      <c r="F33216" s="29"/>
      <c r="G33216" s="45"/>
      <c r="L33216"/>
      <c r="M33216" s="46"/>
    </row>
    <row r="33217" spans="1:13" x14ac:dyDescent="0.3">
      <c r="A33217"/>
      <c r="B33217"/>
      <c r="C33217" s="29"/>
      <c r="D33217"/>
      <c r="E33217" s="44"/>
      <c r="F33217" s="29"/>
      <c r="G33217" s="45"/>
      <c r="L33217"/>
      <c r="M33217" s="46"/>
    </row>
    <row r="33218" spans="1:13" x14ac:dyDescent="0.3">
      <c r="A33218"/>
      <c r="B33218"/>
      <c r="C33218" s="29"/>
      <c r="D33218"/>
      <c r="E33218" s="44"/>
      <c r="F33218" s="29"/>
      <c r="G33218" s="45"/>
      <c r="L33218"/>
      <c r="M33218" s="46"/>
    </row>
    <row r="33219" spans="1:13" x14ac:dyDescent="0.3">
      <c r="A33219"/>
      <c r="B33219"/>
      <c r="C33219" s="29"/>
      <c r="D33219"/>
      <c r="E33219" s="44"/>
      <c r="F33219" s="29"/>
      <c r="G33219" s="45"/>
      <c r="L33219"/>
      <c r="M33219" s="46"/>
    </row>
    <row r="33220" spans="1:13" x14ac:dyDescent="0.3">
      <c r="A33220"/>
      <c r="B33220"/>
      <c r="C33220" s="29"/>
      <c r="D33220"/>
      <c r="E33220" s="44"/>
      <c r="F33220" s="29"/>
      <c r="G33220" s="45"/>
      <c r="L33220"/>
      <c r="M33220" s="46"/>
    </row>
    <row r="33221" spans="1:13" x14ac:dyDescent="0.3">
      <c r="A33221"/>
      <c r="B33221"/>
      <c r="C33221" s="29"/>
      <c r="D33221"/>
      <c r="E33221" s="44"/>
      <c r="F33221" s="29"/>
      <c r="G33221" s="45"/>
      <c r="L33221"/>
      <c r="M33221" s="46"/>
    </row>
    <row r="33222" spans="1:13" x14ac:dyDescent="0.3">
      <c r="A33222"/>
      <c r="B33222"/>
      <c r="C33222" s="29"/>
      <c r="D33222"/>
      <c r="E33222" s="44"/>
      <c r="F33222" s="29"/>
      <c r="G33222" s="45"/>
      <c r="L33222"/>
      <c r="M33222" s="46"/>
    </row>
    <row r="33223" spans="1:13" x14ac:dyDescent="0.3">
      <c r="A33223"/>
      <c r="B33223"/>
      <c r="C33223" s="29"/>
      <c r="D33223"/>
      <c r="E33223" s="44"/>
      <c r="F33223" s="29"/>
      <c r="G33223" s="45"/>
      <c r="L33223"/>
      <c r="M33223" s="46"/>
    </row>
    <row r="33224" spans="1:13" x14ac:dyDescent="0.3">
      <c r="A33224"/>
      <c r="B33224"/>
      <c r="C33224" s="29"/>
      <c r="D33224"/>
      <c r="E33224" s="44"/>
      <c r="F33224" s="29"/>
      <c r="G33224" s="45"/>
      <c r="L33224"/>
      <c r="M33224" s="46"/>
    </row>
    <row r="33225" spans="1:13" x14ac:dyDescent="0.3">
      <c r="A33225"/>
      <c r="B33225"/>
      <c r="C33225" s="29"/>
      <c r="D33225"/>
      <c r="E33225" s="44"/>
      <c r="F33225" s="29"/>
      <c r="G33225" s="45"/>
      <c r="L33225"/>
      <c r="M33225" s="46"/>
    </row>
    <row r="33226" spans="1:13" x14ac:dyDescent="0.3">
      <c r="A33226"/>
      <c r="B33226"/>
      <c r="C33226" s="29"/>
      <c r="D33226"/>
      <c r="E33226" s="44"/>
      <c r="F33226" s="29"/>
      <c r="G33226" s="45"/>
      <c r="L33226"/>
      <c r="M33226" s="46"/>
    </row>
    <row r="33227" spans="1:13" x14ac:dyDescent="0.3">
      <c r="A33227"/>
      <c r="B33227"/>
      <c r="C33227" s="29"/>
      <c r="D33227"/>
      <c r="E33227" s="44"/>
      <c r="F33227" s="29"/>
      <c r="G33227" s="45"/>
      <c r="L33227"/>
      <c r="M33227" s="46"/>
    </row>
    <row r="33228" spans="1:13" x14ac:dyDescent="0.3">
      <c r="A33228"/>
      <c r="B33228"/>
      <c r="C33228" s="29"/>
      <c r="D33228"/>
      <c r="E33228" s="44"/>
      <c r="F33228" s="29"/>
      <c r="G33228" s="45"/>
      <c r="L33228"/>
      <c r="M33228" s="46"/>
    </row>
    <row r="33229" spans="1:13" x14ac:dyDescent="0.3">
      <c r="A33229"/>
      <c r="B33229"/>
      <c r="C33229" s="29"/>
      <c r="D33229"/>
      <c r="E33229" s="44"/>
      <c r="F33229" s="29"/>
      <c r="G33229" s="45"/>
      <c r="L33229"/>
      <c r="M33229" s="46"/>
    </row>
    <row r="33230" spans="1:13" x14ac:dyDescent="0.3">
      <c r="A33230"/>
      <c r="B33230"/>
      <c r="C33230" s="29"/>
      <c r="D33230"/>
      <c r="E33230" s="44"/>
      <c r="F33230" s="29"/>
      <c r="G33230" s="45"/>
      <c r="L33230"/>
      <c r="M33230" s="46"/>
    </row>
    <row r="33231" spans="1:13" x14ac:dyDescent="0.3">
      <c r="A33231"/>
      <c r="B33231"/>
      <c r="C33231" s="29"/>
      <c r="D33231"/>
      <c r="E33231" s="44"/>
      <c r="F33231" s="29"/>
      <c r="G33231" s="45"/>
      <c r="L33231"/>
      <c r="M33231" s="46"/>
    </row>
    <row r="33232" spans="1:13" x14ac:dyDescent="0.3">
      <c r="A33232"/>
      <c r="B33232"/>
      <c r="C33232" s="29"/>
      <c r="D33232"/>
      <c r="E33232" s="44"/>
      <c r="F33232" s="29"/>
      <c r="G33232" s="45"/>
      <c r="L33232"/>
      <c r="M33232" s="46"/>
    </row>
    <row r="33233" spans="1:13" x14ac:dyDescent="0.3">
      <c r="A33233"/>
      <c r="B33233"/>
      <c r="C33233" s="29"/>
      <c r="D33233"/>
      <c r="E33233" s="44"/>
      <c r="F33233" s="29"/>
      <c r="G33233" s="45"/>
      <c r="L33233"/>
      <c r="M33233" s="46"/>
    </row>
    <row r="33234" spans="1:13" x14ac:dyDescent="0.3">
      <c r="A33234"/>
      <c r="B33234"/>
      <c r="C33234" s="29"/>
      <c r="D33234"/>
      <c r="E33234" s="44"/>
      <c r="F33234" s="29"/>
      <c r="G33234" s="45"/>
      <c r="L33234"/>
      <c r="M33234" s="46"/>
    </row>
    <row r="33235" spans="1:13" x14ac:dyDescent="0.3">
      <c r="A33235"/>
      <c r="B33235"/>
      <c r="C33235" s="29"/>
      <c r="D33235"/>
      <c r="E33235" s="44"/>
      <c r="F33235" s="29"/>
      <c r="G33235" s="45"/>
      <c r="L33235"/>
      <c r="M33235" s="46"/>
    </row>
    <row r="33236" spans="1:13" x14ac:dyDescent="0.3">
      <c r="A33236"/>
      <c r="B33236"/>
      <c r="C33236" s="29"/>
      <c r="D33236"/>
      <c r="E33236" s="44"/>
      <c r="F33236" s="29"/>
      <c r="G33236" s="45"/>
      <c r="L33236"/>
      <c r="M33236" s="46"/>
    </row>
    <row r="33237" spans="1:13" x14ac:dyDescent="0.3">
      <c r="A33237"/>
      <c r="B33237"/>
      <c r="C33237" s="29"/>
      <c r="D33237"/>
      <c r="E33237" s="44"/>
      <c r="F33237" s="29"/>
      <c r="G33237" s="45"/>
      <c r="L33237"/>
      <c r="M33237" s="46"/>
    </row>
    <row r="33238" spans="1:13" x14ac:dyDescent="0.3">
      <c r="A33238"/>
      <c r="B33238"/>
      <c r="C33238" s="29"/>
      <c r="D33238"/>
      <c r="E33238" s="44"/>
      <c r="F33238" s="29"/>
      <c r="G33238" s="45"/>
      <c r="L33238"/>
      <c r="M33238" s="46"/>
    </row>
    <row r="33239" spans="1:13" x14ac:dyDescent="0.3">
      <c r="A33239"/>
      <c r="B33239"/>
      <c r="C33239" s="29"/>
      <c r="D33239"/>
      <c r="E33239" s="44"/>
      <c r="F33239" s="29"/>
      <c r="G33239" s="45"/>
      <c r="L33239"/>
      <c r="M33239" s="46"/>
    </row>
    <row r="33240" spans="1:13" x14ac:dyDescent="0.3">
      <c r="A33240"/>
      <c r="B33240"/>
      <c r="C33240" s="29"/>
      <c r="D33240"/>
      <c r="E33240" s="44"/>
      <c r="F33240" s="29"/>
      <c r="G33240" s="45"/>
      <c r="L33240"/>
      <c r="M33240" s="46"/>
    </row>
    <row r="33241" spans="1:13" x14ac:dyDescent="0.3">
      <c r="A33241"/>
      <c r="B33241"/>
      <c r="C33241" s="29"/>
      <c r="D33241"/>
      <c r="E33241" s="44"/>
      <c r="F33241" s="29"/>
      <c r="G33241" s="45"/>
      <c r="L33241"/>
      <c r="M33241" s="46"/>
    </row>
    <row r="33242" spans="1:13" x14ac:dyDescent="0.3">
      <c r="A33242"/>
      <c r="B33242"/>
      <c r="C33242" s="29"/>
      <c r="D33242"/>
      <c r="E33242" s="44"/>
      <c r="F33242" s="29"/>
      <c r="G33242" s="45"/>
      <c r="L33242"/>
      <c r="M33242" s="46"/>
    </row>
    <row r="33243" spans="1:13" x14ac:dyDescent="0.3">
      <c r="A33243"/>
      <c r="B33243"/>
      <c r="C33243" s="29"/>
      <c r="D33243"/>
      <c r="E33243" s="44"/>
      <c r="F33243" s="29"/>
      <c r="G33243" s="45"/>
      <c r="L33243"/>
      <c r="M33243" s="46"/>
    </row>
    <row r="33244" spans="1:13" x14ac:dyDescent="0.3">
      <c r="A33244"/>
      <c r="B33244"/>
      <c r="C33244" s="29"/>
      <c r="D33244"/>
      <c r="E33244" s="44"/>
      <c r="F33244" s="29"/>
      <c r="G33244" s="45"/>
      <c r="L33244"/>
      <c r="M33244" s="46"/>
    </row>
    <row r="33245" spans="1:13" x14ac:dyDescent="0.3">
      <c r="A33245"/>
      <c r="B33245"/>
      <c r="C33245" s="29"/>
      <c r="D33245"/>
      <c r="E33245" s="44"/>
      <c r="F33245" s="29"/>
      <c r="G33245" s="45"/>
      <c r="L33245"/>
      <c r="M33245" s="46"/>
    </row>
    <row r="33246" spans="1:13" x14ac:dyDescent="0.3">
      <c r="A33246"/>
      <c r="B33246"/>
      <c r="C33246" s="29"/>
      <c r="D33246"/>
      <c r="E33246" s="44"/>
      <c r="F33246" s="29"/>
      <c r="G33246" s="45"/>
      <c r="L33246"/>
      <c r="M33246" s="46"/>
    </row>
    <row r="33247" spans="1:13" x14ac:dyDescent="0.3">
      <c r="A33247"/>
      <c r="B33247"/>
      <c r="C33247" s="29"/>
      <c r="D33247"/>
      <c r="E33247" s="44"/>
      <c r="F33247" s="29"/>
      <c r="G33247" s="45"/>
      <c r="L33247"/>
      <c r="M33247" s="46"/>
    </row>
    <row r="33248" spans="1:13" x14ac:dyDescent="0.3">
      <c r="A33248"/>
      <c r="B33248"/>
      <c r="C33248" s="29"/>
      <c r="D33248"/>
      <c r="E33248" s="44"/>
      <c r="F33248" s="29"/>
      <c r="G33248" s="45"/>
      <c r="L33248"/>
      <c r="M33248" s="46"/>
    </row>
    <row r="33249" spans="1:13" x14ac:dyDescent="0.3">
      <c r="A33249"/>
      <c r="B33249"/>
      <c r="C33249" s="29"/>
      <c r="D33249"/>
      <c r="E33249" s="44"/>
      <c r="F33249" s="29"/>
      <c r="G33249" s="45"/>
      <c r="L33249"/>
      <c r="M33249" s="46"/>
    </row>
    <row r="33250" spans="1:13" x14ac:dyDescent="0.3">
      <c r="A33250"/>
      <c r="B33250"/>
      <c r="C33250" s="29"/>
      <c r="D33250"/>
      <c r="E33250" s="44"/>
      <c r="F33250" s="29"/>
      <c r="G33250" s="45"/>
      <c r="L33250"/>
      <c r="M33250" s="46"/>
    </row>
    <row r="33251" spans="1:13" x14ac:dyDescent="0.3">
      <c r="A33251"/>
      <c r="B33251"/>
      <c r="C33251" s="29"/>
      <c r="D33251"/>
      <c r="E33251" s="44"/>
      <c r="F33251" s="29"/>
      <c r="G33251" s="45"/>
      <c r="L33251"/>
      <c r="M33251" s="46"/>
    </row>
    <row r="33252" spans="1:13" x14ac:dyDescent="0.3">
      <c r="A33252"/>
      <c r="B33252"/>
      <c r="C33252" s="29"/>
      <c r="D33252"/>
      <c r="E33252" s="44"/>
      <c r="F33252" s="29"/>
      <c r="G33252" s="45"/>
      <c r="L33252"/>
      <c r="M33252" s="46"/>
    </row>
    <row r="33253" spans="1:13" x14ac:dyDescent="0.3">
      <c r="A33253"/>
      <c r="B33253"/>
      <c r="C33253" s="29"/>
      <c r="D33253"/>
      <c r="E33253" s="44"/>
      <c r="F33253" s="29"/>
      <c r="G33253" s="45"/>
      <c r="L33253"/>
      <c r="M33253" s="46"/>
    </row>
    <row r="33254" spans="1:13" x14ac:dyDescent="0.3">
      <c r="A33254"/>
      <c r="B33254"/>
      <c r="C33254" s="29"/>
      <c r="D33254"/>
      <c r="E33254" s="44"/>
      <c r="F33254" s="29"/>
      <c r="G33254" s="45"/>
      <c r="L33254"/>
      <c r="M33254" s="46"/>
    </row>
    <row r="33255" spans="1:13" x14ac:dyDescent="0.3">
      <c r="A33255"/>
      <c r="B33255"/>
      <c r="C33255" s="29"/>
      <c r="D33255"/>
      <c r="E33255" s="44"/>
      <c r="F33255" s="29"/>
      <c r="G33255" s="45"/>
      <c r="L33255"/>
      <c r="M33255" s="46"/>
    </row>
    <row r="33256" spans="1:13" x14ac:dyDescent="0.3">
      <c r="A33256"/>
      <c r="B33256"/>
      <c r="C33256" s="29"/>
      <c r="D33256"/>
      <c r="E33256" s="44"/>
      <c r="F33256" s="29"/>
      <c r="G33256" s="45"/>
      <c r="L33256"/>
      <c r="M33256" s="46"/>
    </row>
    <row r="33257" spans="1:13" x14ac:dyDescent="0.3">
      <c r="A33257"/>
      <c r="B33257"/>
      <c r="C33257" s="29"/>
      <c r="D33257"/>
      <c r="E33257" s="44"/>
      <c r="F33257" s="29"/>
      <c r="G33257" s="45"/>
      <c r="L33257"/>
      <c r="M33257" s="46"/>
    </row>
    <row r="33258" spans="1:13" x14ac:dyDescent="0.3">
      <c r="A33258"/>
      <c r="B33258"/>
      <c r="C33258" s="29"/>
      <c r="D33258"/>
      <c r="E33258" s="44"/>
      <c r="F33258" s="29"/>
      <c r="G33258" s="45"/>
      <c r="L33258"/>
      <c r="M33258" s="46"/>
    </row>
    <row r="33259" spans="1:13" x14ac:dyDescent="0.3">
      <c r="A33259"/>
      <c r="B33259"/>
      <c r="C33259" s="29"/>
      <c r="D33259"/>
      <c r="E33259" s="44"/>
      <c r="F33259" s="29"/>
      <c r="G33259" s="45"/>
      <c r="L33259"/>
      <c r="M33259" s="46"/>
    </row>
    <row r="33260" spans="1:13" x14ac:dyDescent="0.3">
      <c r="A33260"/>
      <c r="B33260"/>
      <c r="C33260" s="29"/>
      <c r="D33260"/>
      <c r="E33260" s="44"/>
      <c r="F33260" s="29"/>
      <c r="G33260" s="45"/>
      <c r="L33260"/>
      <c r="M33260" s="46"/>
    </row>
    <row r="33261" spans="1:13" x14ac:dyDescent="0.3">
      <c r="A33261"/>
      <c r="B33261"/>
      <c r="C33261" s="29"/>
      <c r="D33261"/>
      <c r="E33261" s="44"/>
      <c r="F33261" s="29"/>
      <c r="G33261" s="45"/>
      <c r="L33261"/>
      <c r="M33261" s="46"/>
    </row>
    <row r="33262" spans="1:13" x14ac:dyDescent="0.3">
      <c r="A33262"/>
      <c r="B33262"/>
      <c r="C33262" s="29"/>
      <c r="D33262"/>
      <c r="E33262" s="44"/>
      <c r="F33262" s="29"/>
      <c r="G33262" s="45"/>
      <c r="L33262"/>
      <c r="M33262" s="46"/>
    </row>
    <row r="33263" spans="1:13" x14ac:dyDescent="0.3">
      <c r="A33263"/>
      <c r="B33263"/>
      <c r="C33263" s="29"/>
      <c r="D33263"/>
      <c r="E33263" s="44"/>
      <c r="F33263" s="29"/>
      <c r="G33263" s="45"/>
      <c r="L33263"/>
      <c r="M33263" s="46"/>
    </row>
    <row r="33264" spans="1:13" x14ac:dyDescent="0.3">
      <c r="A33264"/>
      <c r="B33264"/>
      <c r="C33264" s="29"/>
      <c r="D33264"/>
      <c r="E33264" s="44"/>
      <c r="F33264" s="29"/>
      <c r="G33264" s="45"/>
      <c r="L33264"/>
      <c r="M33264" s="46"/>
    </row>
    <row r="33265" spans="1:13" x14ac:dyDescent="0.3">
      <c r="A33265"/>
      <c r="B33265"/>
      <c r="C33265" s="29"/>
      <c r="D33265"/>
      <c r="E33265" s="44"/>
      <c r="F33265" s="29"/>
      <c r="G33265" s="45"/>
      <c r="L33265"/>
      <c r="M33265" s="46"/>
    </row>
    <row r="33266" spans="1:13" x14ac:dyDescent="0.3">
      <c r="A33266"/>
      <c r="B33266"/>
      <c r="C33266" s="29"/>
      <c r="D33266"/>
      <c r="E33266" s="44"/>
      <c r="F33266" s="29"/>
      <c r="G33266" s="45"/>
      <c r="L33266"/>
      <c r="M33266" s="46"/>
    </row>
    <row r="33267" spans="1:13" x14ac:dyDescent="0.3">
      <c r="A33267"/>
      <c r="B33267"/>
      <c r="C33267" s="29"/>
      <c r="D33267"/>
      <c r="E33267" s="44"/>
      <c r="F33267" s="29"/>
      <c r="G33267" s="45"/>
      <c r="L33267"/>
      <c r="M33267" s="46"/>
    </row>
    <row r="33268" spans="1:13" x14ac:dyDescent="0.3">
      <c r="A33268"/>
      <c r="B33268"/>
      <c r="C33268" s="29"/>
      <c r="D33268"/>
      <c r="E33268" s="44"/>
      <c r="F33268" s="29"/>
      <c r="G33268" s="45"/>
      <c r="L33268"/>
      <c r="M33268" s="46"/>
    </row>
    <row r="33269" spans="1:13" x14ac:dyDescent="0.3">
      <c r="A33269"/>
      <c r="B33269"/>
      <c r="C33269" s="29"/>
      <c r="D33269"/>
      <c r="E33269" s="44"/>
      <c r="F33269" s="29"/>
      <c r="G33269" s="45"/>
      <c r="L33269"/>
      <c r="M33269" s="46"/>
    </row>
    <row r="33270" spans="1:13" x14ac:dyDescent="0.3">
      <c r="A33270"/>
      <c r="B33270"/>
      <c r="C33270" s="29"/>
      <c r="D33270"/>
      <c r="E33270" s="44"/>
      <c r="F33270" s="29"/>
      <c r="G33270" s="45"/>
      <c r="L33270"/>
      <c r="M33270" s="46"/>
    </row>
    <row r="33271" spans="1:13" x14ac:dyDescent="0.3">
      <c r="A33271"/>
      <c r="B33271"/>
      <c r="C33271" s="29"/>
      <c r="D33271"/>
      <c r="E33271" s="44"/>
      <c r="F33271" s="29"/>
      <c r="G33271" s="45"/>
      <c r="L33271"/>
      <c r="M33271" s="46"/>
    </row>
    <row r="33272" spans="1:13" x14ac:dyDescent="0.3">
      <c r="A33272"/>
      <c r="B33272"/>
      <c r="C33272" s="29"/>
      <c r="D33272"/>
      <c r="E33272" s="44"/>
      <c r="F33272" s="29"/>
      <c r="G33272" s="45"/>
      <c r="L33272"/>
      <c r="M33272" s="46"/>
    </row>
    <row r="33273" spans="1:13" x14ac:dyDescent="0.3">
      <c r="A33273"/>
      <c r="B33273"/>
      <c r="C33273" s="29"/>
      <c r="D33273"/>
      <c r="E33273" s="44"/>
      <c r="F33273" s="29"/>
      <c r="G33273" s="45"/>
      <c r="L33273"/>
      <c r="M33273" s="46"/>
    </row>
    <row r="33274" spans="1:13" x14ac:dyDescent="0.3">
      <c r="A33274"/>
      <c r="B33274"/>
      <c r="C33274" s="29"/>
      <c r="D33274"/>
      <c r="E33274" s="44"/>
      <c r="F33274" s="29"/>
      <c r="G33274" s="45"/>
      <c r="L33274"/>
      <c r="M33274" s="46"/>
    </row>
    <row r="33275" spans="1:13" x14ac:dyDescent="0.3">
      <c r="A33275"/>
      <c r="B33275"/>
      <c r="C33275" s="29"/>
      <c r="D33275"/>
      <c r="E33275" s="44"/>
      <c r="F33275" s="29"/>
      <c r="G33275" s="45"/>
      <c r="L33275"/>
      <c r="M33275" s="46"/>
    </row>
    <row r="33276" spans="1:13" x14ac:dyDescent="0.3">
      <c r="A33276"/>
      <c r="B33276"/>
      <c r="C33276" s="29"/>
      <c r="D33276"/>
      <c r="E33276" s="44"/>
      <c r="F33276" s="29"/>
      <c r="G33276" s="45"/>
      <c r="L33276"/>
      <c r="M33276" s="46"/>
    </row>
    <row r="33277" spans="1:13" x14ac:dyDescent="0.3">
      <c r="A33277"/>
      <c r="B33277"/>
      <c r="C33277" s="29"/>
      <c r="D33277"/>
      <c r="E33277" s="44"/>
      <c r="F33277" s="29"/>
      <c r="G33277" s="45"/>
      <c r="L33277"/>
      <c r="M33277" s="46"/>
    </row>
    <row r="33278" spans="1:13" x14ac:dyDescent="0.3">
      <c r="A33278"/>
      <c r="B33278"/>
      <c r="C33278" s="29"/>
      <c r="D33278"/>
      <c r="E33278" s="44"/>
      <c r="F33278" s="29"/>
      <c r="G33278" s="45"/>
      <c r="L33278"/>
      <c r="M33278" s="46"/>
    </row>
    <row r="33279" spans="1:13" x14ac:dyDescent="0.3">
      <c r="A33279"/>
      <c r="B33279"/>
      <c r="C33279" s="29"/>
      <c r="D33279"/>
      <c r="E33279" s="44"/>
      <c r="F33279" s="29"/>
      <c r="G33279" s="45"/>
      <c r="L33279"/>
      <c r="M33279" s="46"/>
    </row>
    <row r="33280" spans="1:13" x14ac:dyDescent="0.3">
      <c r="A33280"/>
      <c r="B33280"/>
      <c r="C33280" s="29"/>
      <c r="D33280"/>
      <c r="E33280" s="44"/>
      <c r="F33280" s="29"/>
      <c r="G33280" s="45"/>
      <c r="L33280"/>
      <c r="M33280" s="46"/>
    </row>
    <row r="33281" spans="1:13" x14ac:dyDescent="0.3">
      <c r="A33281"/>
      <c r="B33281"/>
      <c r="C33281" s="29"/>
      <c r="D33281"/>
      <c r="E33281" s="44"/>
      <c r="F33281" s="29"/>
      <c r="G33281" s="45"/>
      <c r="L33281"/>
      <c r="M33281" s="46"/>
    </row>
    <row r="33282" spans="1:13" x14ac:dyDescent="0.3">
      <c r="A33282"/>
      <c r="B33282"/>
      <c r="C33282" s="29"/>
      <c r="D33282"/>
      <c r="E33282" s="44"/>
      <c r="F33282" s="29"/>
      <c r="G33282" s="45"/>
      <c r="L33282"/>
      <c r="M33282" s="46"/>
    </row>
    <row r="33283" spans="1:13" x14ac:dyDescent="0.3">
      <c r="A33283"/>
      <c r="B33283"/>
      <c r="C33283" s="29"/>
      <c r="D33283"/>
      <c r="E33283" s="44"/>
      <c r="F33283" s="29"/>
      <c r="G33283" s="45"/>
      <c r="L33283"/>
      <c r="M33283" s="46"/>
    </row>
    <row r="33284" spans="1:13" x14ac:dyDescent="0.3">
      <c r="A33284"/>
      <c r="B33284"/>
      <c r="C33284" s="29"/>
      <c r="D33284"/>
      <c r="E33284" s="44"/>
      <c r="F33284" s="29"/>
      <c r="G33284" s="45"/>
      <c r="L33284"/>
      <c r="M33284" s="46"/>
    </row>
    <row r="33285" spans="1:13" x14ac:dyDescent="0.3">
      <c r="A33285"/>
      <c r="B33285"/>
      <c r="C33285" s="29"/>
      <c r="D33285"/>
      <c r="E33285" s="44"/>
      <c r="F33285" s="29"/>
      <c r="G33285" s="45"/>
      <c r="L33285"/>
      <c r="M33285" s="46"/>
    </row>
    <row r="33286" spans="1:13" x14ac:dyDescent="0.3">
      <c r="A33286"/>
      <c r="B33286"/>
      <c r="C33286" s="29"/>
      <c r="D33286"/>
      <c r="E33286" s="44"/>
      <c r="F33286" s="29"/>
      <c r="G33286" s="45"/>
      <c r="L33286"/>
      <c r="M33286" s="46"/>
    </row>
    <row r="33287" spans="1:13" x14ac:dyDescent="0.3">
      <c r="A33287"/>
      <c r="B33287"/>
      <c r="C33287" s="29"/>
      <c r="D33287"/>
      <c r="E33287" s="44"/>
      <c r="F33287" s="29"/>
      <c r="G33287" s="45"/>
      <c r="L33287"/>
      <c r="M33287" s="46"/>
    </row>
    <row r="33288" spans="1:13" x14ac:dyDescent="0.3">
      <c r="A33288"/>
      <c r="B33288"/>
      <c r="C33288" s="29"/>
      <c r="D33288"/>
      <c r="E33288" s="44"/>
      <c r="F33288" s="29"/>
      <c r="G33288" s="45"/>
      <c r="L33288"/>
      <c r="M33288" s="46"/>
    </row>
    <row r="33289" spans="1:13" x14ac:dyDescent="0.3">
      <c r="A33289"/>
      <c r="B33289"/>
      <c r="C33289" s="29"/>
      <c r="D33289"/>
      <c r="E33289" s="44"/>
      <c r="F33289" s="29"/>
      <c r="G33289" s="45"/>
      <c r="L33289"/>
      <c r="M33289" s="46"/>
    </row>
    <row r="33290" spans="1:13" x14ac:dyDescent="0.3">
      <c r="A33290"/>
      <c r="B33290"/>
      <c r="C33290" s="29"/>
      <c r="D33290"/>
      <c r="E33290" s="44"/>
      <c r="F33290" s="29"/>
      <c r="G33290" s="45"/>
      <c r="L33290"/>
      <c r="M33290" s="46"/>
    </row>
    <row r="33291" spans="1:13" x14ac:dyDescent="0.3">
      <c r="A33291"/>
      <c r="B33291"/>
      <c r="C33291" s="29"/>
      <c r="D33291"/>
      <c r="E33291" s="44"/>
      <c r="F33291" s="29"/>
      <c r="G33291" s="45"/>
      <c r="L33291"/>
      <c r="M33291" s="46"/>
    </row>
    <row r="33292" spans="1:13" x14ac:dyDescent="0.3">
      <c r="A33292"/>
      <c r="B33292"/>
      <c r="C33292" s="29"/>
      <c r="D33292"/>
      <c r="E33292" s="44"/>
      <c r="F33292" s="29"/>
      <c r="G33292" s="45"/>
      <c r="L33292"/>
      <c r="M33292" s="46"/>
    </row>
    <row r="33293" spans="1:13" x14ac:dyDescent="0.3">
      <c r="A33293"/>
      <c r="B33293"/>
      <c r="C33293" s="29"/>
      <c r="D33293"/>
      <c r="E33293" s="44"/>
      <c r="F33293" s="29"/>
      <c r="G33293" s="45"/>
      <c r="L33293"/>
      <c r="M33293" s="46"/>
    </row>
    <row r="33294" spans="1:13" x14ac:dyDescent="0.3">
      <c r="A33294"/>
      <c r="B33294"/>
      <c r="C33294" s="29"/>
      <c r="D33294"/>
      <c r="E33294" s="44"/>
      <c r="F33294" s="29"/>
      <c r="G33294" s="45"/>
      <c r="L33294"/>
      <c r="M33294" s="46"/>
    </row>
    <row r="33295" spans="1:13" x14ac:dyDescent="0.3">
      <c r="A33295"/>
      <c r="B33295"/>
      <c r="C33295" s="29"/>
      <c r="D33295"/>
      <c r="E33295" s="44"/>
      <c r="F33295" s="29"/>
      <c r="G33295" s="45"/>
      <c r="L33295"/>
      <c r="M33295" s="46"/>
    </row>
    <row r="33296" spans="1:13" x14ac:dyDescent="0.3">
      <c r="A33296"/>
      <c r="B33296"/>
      <c r="C33296" s="29"/>
      <c r="D33296"/>
      <c r="E33296" s="44"/>
      <c r="F33296" s="29"/>
      <c r="G33296" s="45"/>
      <c r="L33296"/>
      <c r="M33296" s="46"/>
    </row>
    <row r="33297" spans="1:13" x14ac:dyDescent="0.3">
      <c r="A33297"/>
      <c r="B33297"/>
      <c r="C33297" s="29"/>
      <c r="D33297"/>
      <c r="E33297" s="44"/>
      <c r="F33297" s="29"/>
      <c r="G33297" s="45"/>
      <c r="L33297"/>
      <c r="M33297" s="46"/>
    </row>
    <row r="33298" spans="1:13" x14ac:dyDescent="0.3">
      <c r="A33298"/>
      <c r="B33298"/>
      <c r="C33298" s="29"/>
      <c r="D33298"/>
      <c r="E33298" s="44"/>
      <c r="F33298" s="29"/>
      <c r="G33298" s="45"/>
      <c r="L33298"/>
      <c r="M33298" s="46"/>
    </row>
    <row r="33299" spans="1:13" x14ac:dyDescent="0.3">
      <c r="A33299"/>
      <c r="B33299"/>
      <c r="C33299" s="29"/>
      <c r="D33299"/>
      <c r="E33299" s="44"/>
      <c r="F33299" s="29"/>
      <c r="G33299" s="45"/>
      <c r="L33299"/>
      <c r="M33299" s="46"/>
    </row>
    <row r="33300" spans="1:13" x14ac:dyDescent="0.3">
      <c r="A33300"/>
      <c r="B33300"/>
      <c r="C33300" s="29"/>
      <c r="D33300"/>
      <c r="E33300" s="44"/>
      <c r="F33300" s="29"/>
      <c r="G33300" s="45"/>
      <c r="L33300"/>
      <c r="M33300" s="46"/>
    </row>
    <row r="33301" spans="1:13" x14ac:dyDescent="0.3">
      <c r="A33301"/>
      <c r="B33301"/>
      <c r="C33301" s="29"/>
      <c r="D33301"/>
      <c r="E33301" s="44"/>
      <c r="F33301" s="29"/>
      <c r="G33301" s="45"/>
      <c r="L33301"/>
      <c r="M33301" s="46"/>
    </row>
    <row r="33302" spans="1:13" x14ac:dyDescent="0.3">
      <c r="A33302"/>
      <c r="B33302"/>
      <c r="C33302" s="29"/>
      <c r="D33302"/>
      <c r="E33302" s="44"/>
      <c r="F33302" s="29"/>
      <c r="G33302" s="45"/>
      <c r="L33302"/>
      <c r="M33302" s="46"/>
    </row>
    <row r="33303" spans="1:13" x14ac:dyDescent="0.3">
      <c r="A33303"/>
      <c r="B33303"/>
      <c r="C33303" s="29"/>
      <c r="D33303"/>
      <c r="E33303" s="44"/>
      <c r="F33303" s="29"/>
      <c r="G33303" s="45"/>
      <c r="L33303"/>
      <c r="M33303" s="46"/>
    </row>
    <row r="33304" spans="1:13" x14ac:dyDescent="0.3">
      <c r="A33304"/>
      <c r="B33304"/>
      <c r="C33304" s="29"/>
      <c r="D33304"/>
      <c r="E33304" s="44"/>
      <c r="F33304" s="29"/>
      <c r="G33304" s="45"/>
      <c r="L33304"/>
      <c r="M33304" s="46"/>
    </row>
    <row r="33305" spans="1:13" x14ac:dyDescent="0.3">
      <c r="A33305"/>
      <c r="B33305"/>
      <c r="C33305" s="29"/>
      <c r="D33305"/>
      <c r="E33305" s="44"/>
      <c r="F33305" s="29"/>
      <c r="G33305" s="45"/>
      <c r="L33305"/>
      <c r="M33305" s="46"/>
    </row>
    <row r="33306" spans="1:13" x14ac:dyDescent="0.3">
      <c r="A33306"/>
      <c r="B33306"/>
      <c r="C33306" s="29"/>
      <c r="D33306"/>
      <c r="E33306" s="44"/>
      <c r="F33306" s="29"/>
      <c r="G33306" s="45"/>
      <c r="L33306"/>
      <c r="M33306" s="46"/>
    </row>
    <row r="33307" spans="1:13" x14ac:dyDescent="0.3">
      <c r="A33307"/>
      <c r="B33307"/>
      <c r="C33307" s="29"/>
      <c r="D33307"/>
      <c r="E33307" s="44"/>
      <c r="F33307" s="29"/>
      <c r="G33307" s="45"/>
      <c r="L33307"/>
      <c r="M33307" s="46"/>
    </row>
    <row r="33308" spans="1:13" x14ac:dyDescent="0.3">
      <c r="A33308"/>
      <c r="B33308"/>
      <c r="C33308" s="29"/>
      <c r="D33308"/>
      <c r="E33308" s="44"/>
      <c r="F33308" s="29"/>
      <c r="G33308" s="45"/>
      <c r="L33308"/>
      <c r="M33308" s="46"/>
    </row>
    <row r="33309" spans="1:13" x14ac:dyDescent="0.3">
      <c r="A33309"/>
      <c r="B33309"/>
      <c r="C33309" s="29"/>
      <c r="D33309"/>
      <c r="E33309" s="44"/>
      <c r="F33309" s="29"/>
      <c r="G33309" s="45"/>
      <c r="L33309"/>
      <c r="M33309" s="46"/>
    </row>
    <row r="33310" spans="1:13" x14ac:dyDescent="0.3">
      <c r="A33310"/>
      <c r="B33310"/>
      <c r="C33310" s="29"/>
      <c r="D33310"/>
      <c r="E33310" s="44"/>
      <c r="F33310" s="29"/>
      <c r="G33310" s="45"/>
      <c r="L33310"/>
      <c r="M33310" s="46"/>
    </row>
    <row r="33311" spans="1:13" x14ac:dyDescent="0.3">
      <c r="A33311"/>
      <c r="B33311"/>
      <c r="C33311" s="29"/>
      <c r="D33311"/>
      <c r="E33311" s="44"/>
      <c r="F33311" s="29"/>
      <c r="G33311" s="45"/>
      <c r="L33311"/>
      <c r="M33311" s="46"/>
    </row>
    <row r="33312" spans="1:13" x14ac:dyDescent="0.3">
      <c r="A33312"/>
      <c r="B33312"/>
      <c r="C33312" s="29"/>
      <c r="D33312"/>
      <c r="E33312" s="44"/>
      <c r="F33312" s="29"/>
      <c r="G33312" s="45"/>
      <c r="L33312"/>
      <c r="M33312" s="46"/>
    </row>
    <row r="33313" spans="1:13" x14ac:dyDescent="0.3">
      <c r="A33313"/>
      <c r="B33313"/>
      <c r="C33313" s="29"/>
      <c r="D33313"/>
      <c r="E33313" s="44"/>
      <c r="F33313" s="29"/>
      <c r="G33313" s="45"/>
      <c r="L33313"/>
      <c r="M33313" s="46"/>
    </row>
    <row r="33314" spans="1:13" x14ac:dyDescent="0.3">
      <c r="A33314"/>
      <c r="B33314"/>
      <c r="C33314" s="29"/>
      <c r="D33314"/>
      <c r="E33314" s="44"/>
      <c r="F33314" s="29"/>
      <c r="G33314" s="45"/>
      <c r="L33314"/>
      <c r="M33314" s="46"/>
    </row>
    <row r="33315" spans="1:13" x14ac:dyDescent="0.3">
      <c r="A33315"/>
      <c r="B33315"/>
      <c r="C33315" s="29"/>
      <c r="D33315"/>
      <c r="E33315" s="44"/>
      <c r="F33315" s="29"/>
      <c r="G33315" s="45"/>
      <c r="L33315"/>
      <c r="M33315" s="46"/>
    </row>
    <row r="33316" spans="1:13" x14ac:dyDescent="0.3">
      <c r="A33316"/>
      <c r="B33316"/>
      <c r="C33316" s="29"/>
      <c r="D33316"/>
      <c r="E33316" s="44"/>
      <c r="F33316" s="29"/>
      <c r="G33316" s="45"/>
      <c r="L33316"/>
      <c r="M33316" s="46"/>
    </row>
    <row r="33317" spans="1:13" x14ac:dyDescent="0.3">
      <c r="A33317"/>
      <c r="B33317"/>
      <c r="C33317" s="29"/>
      <c r="D33317"/>
      <c r="E33317" s="44"/>
      <c r="F33317" s="29"/>
      <c r="G33317" s="45"/>
      <c r="L33317"/>
      <c r="M33317" s="46"/>
    </row>
    <row r="33318" spans="1:13" x14ac:dyDescent="0.3">
      <c r="A33318"/>
      <c r="B33318"/>
      <c r="C33318" s="29"/>
      <c r="D33318"/>
      <c r="E33318" s="44"/>
      <c r="F33318" s="29"/>
      <c r="G33318" s="45"/>
      <c r="L33318"/>
      <c r="M33318" s="46"/>
    </row>
    <row r="33319" spans="1:13" x14ac:dyDescent="0.3">
      <c r="A33319"/>
      <c r="B33319"/>
      <c r="C33319" s="29"/>
      <c r="D33319"/>
      <c r="E33319" s="44"/>
      <c r="F33319" s="29"/>
      <c r="G33319" s="45"/>
      <c r="L33319"/>
      <c r="M33319" s="46"/>
    </row>
    <row r="33320" spans="1:13" x14ac:dyDescent="0.3">
      <c r="A33320"/>
      <c r="B33320"/>
      <c r="C33320" s="29"/>
      <c r="D33320"/>
      <c r="E33320" s="44"/>
      <c r="F33320" s="29"/>
      <c r="G33320" s="45"/>
      <c r="L33320"/>
      <c r="M33320" s="46"/>
    </row>
    <row r="33321" spans="1:13" x14ac:dyDescent="0.3">
      <c r="A33321"/>
      <c r="B33321"/>
      <c r="C33321" s="29"/>
      <c r="D33321"/>
      <c r="E33321" s="44"/>
      <c r="F33321" s="29"/>
      <c r="G33321" s="45"/>
      <c r="L33321"/>
      <c r="M33321" s="46"/>
    </row>
    <row r="33322" spans="1:13" x14ac:dyDescent="0.3">
      <c r="A33322"/>
      <c r="B33322"/>
      <c r="C33322" s="29"/>
      <c r="D33322"/>
      <c r="E33322" s="44"/>
      <c r="F33322" s="29"/>
      <c r="G33322" s="45"/>
      <c r="L33322"/>
      <c r="M33322" s="46"/>
    </row>
    <row r="33323" spans="1:13" x14ac:dyDescent="0.3">
      <c r="A33323"/>
      <c r="B33323"/>
      <c r="C33323" s="29"/>
      <c r="D33323"/>
      <c r="E33323" s="44"/>
      <c r="F33323" s="29"/>
      <c r="G33323" s="45"/>
      <c r="L33323"/>
      <c r="M33323" s="46"/>
    </row>
    <row r="33324" spans="1:13" x14ac:dyDescent="0.3">
      <c r="A33324"/>
      <c r="B33324"/>
      <c r="C33324" s="29"/>
      <c r="D33324"/>
      <c r="E33324" s="44"/>
      <c r="F33324" s="29"/>
      <c r="G33324" s="45"/>
      <c r="L33324"/>
      <c r="M33324" s="46"/>
    </row>
    <row r="33325" spans="1:13" x14ac:dyDescent="0.3">
      <c r="A33325"/>
      <c r="B33325"/>
      <c r="C33325" s="29"/>
      <c r="D33325"/>
      <c r="E33325" s="44"/>
      <c r="F33325" s="29"/>
      <c r="G33325" s="45"/>
      <c r="L33325"/>
      <c r="M33325" s="46"/>
    </row>
    <row r="33326" spans="1:13" x14ac:dyDescent="0.3">
      <c r="A33326"/>
      <c r="B33326"/>
      <c r="C33326" s="29"/>
      <c r="D33326"/>
      <c r="E33326" s="44"/>
      <c r="F33326" s="29"/>
      <c r="G33326" s="45"/>
      <c r="L33326"/>
      <c r="M33326" s="46"/>
    </row>
    <row r="33327" spans="1:13" x14ac:dyDescent="0.3">
      <c r="A33327"/>
      <c r="B33327"/>
      <c r="C33327" s="29"/>
      <c r="D33327"/>
      <c r="E33327" s="44"/>
      <c r="F33327" s="29"/>
      <c r="G33327" s="45"/>
      <c r="L33327"/>
      <c r="M33327" s="46"/>
    </row>
    <row r="33328" spans="1:13" x14ac:dyDescent="0.3">
      <c r="A33328"/>
      <c r="B33328"/>
      <c r="C33328" s="29"/>
      <c r="D33328"/>
      <c r="E33328" s="44"/>
      <c r="F33328" s="29"/>
      <c r="G33328" s="45"/>
      <c r="L33328"/>
      <c r="M33328" s="46"/>
    </row>
    <row r="33329" spans="1:13" x14ac:dyDescent="0.3">
      <c r="A33329"/>
      <c r="B33329"/>
      <c r="C33329" s="29"/>
      <c r="D33329"/>
      <c r="E33329" s="44"/>
      <c r="F33329" s="29"/>
      <c r="G33329" s="45"/>
      <c r="L33329"/>
      <c r="M33329" s="46"/>
    </row>
    <row r="33330" spans="1:13" x14ac:dyDescent="0.3">
      <c r="A33330"/>
      <c r="B33330"/>
      <c r="C33330" s="29"/>
      <c r="D33330"/>
      <c r="E33330" s="44"/>
      <c r="F33330" s="29"/>
      <c r="G33330" s="45"/>
      <c r="L33330"/>
      <c r="M33330" s="46"/>
    </row>
    <row r="33331" spans="1:13" x14ac:dyDescent="0.3">
      <c r="A33331"/>
      <c r="B33331"/>
      <c r="C33331" s="29"/>
      <c r="D33331"/>
      <c r="E33331" s="44"/>
      <c r="F33331" s="29"/>
      <c r="G33331" s="45"/>
      <c r="L33331"/>
      <c r="M33331" s="46"/>
    </row>
    <row r="33332" spans="1:13" x14ac:dyDescent="0.3">
      <c r="A33332"/>
      <c r="B33332"/>
      <c r="C33332" s="29"/>
      <c r="D33332"/>
      <c r="E33332" s="44"/>
      <c r="F33332" s="29"/>
      <c r="G33332" s="45"/>
      <c r="L33332"/>
      <c r="M33332" s="46"/>
    </row>
    <row r="33333" spans="1:13" x14ac:dyDescent="0.3">
      <c r="A33333"/>
      <c r="B33333"/>
      <c r="C33333" s="29"/>
      <c r="D33333"/>
      <c r="E33333" s="44"/>
      <c r="F33333" s="29"/>
      <c r="G33333" s="45"/>
      <c r="L33333"/>
      <c r="M33333" s="46"/>
    </row>
    <row r="33334" spans="1:13" x14ac:dyDescent="0.3">
      <c r="A33334"/>
      <c r="B33334"/>
      <c r="C33334" s="29"/>
      <c r="D33334"/>
      <c r="E33334" s="44"/>
      <c r="F33334" s="29"/>
      <c r="G33334" s="45"/>
      <c r="L33334"/>
      <c r="M33334" s="46"/>
    </row>
    <row r="33335" spans="1:13" x14ac:dyDescent="0.3">
      <c r="A33335"/>
      <c r="B33335"/>
      <c r="C33335" s="29"/>
      <c r="D33335"/>
      <c r="E33335" s="44"/>
      <c r="F33335" s="29"/>
      <c r="G33335" s="45"/>
      <c r="L33335"/>
      <c r="M33335" s="46"/>
    </row>
    <row r="33336" spans="1:13" x14ac:dyDescent="0.3">
      <c r="A33336"/>
      <c r="B33336"/>
      <c r="C33336" s="29"/>
      <c r="D33336"/>
      <c r="E33336" s="44"/>
      <c r="F33336" s="29"/>
      <c r="G33336" s="45"/>
      <c r="L33336"/>
      <c r="M33336" s="46"/>
    </row>
    <row r="33337" spans="1:13" x14ac:dyDescent="0.3">
      <c r="A33337"/>
      <c r="B33337"/>
      <c r="C33337" s="29"/>
      <c r="D33337"/>
      <c r="E33337" s="44"/>
      <c r="F33337" s="29"/>
      <c r="G33337" s="45"/>
      <c r="L33337"/>
      <c r="M33337" s="46"/>
    </row>
    <row r="33338" spans="1:13" x14ac:dyDescent="0.3">
      <c r="A33338"/>
      <c r="B33338"/>
      <c r="C33338" s="29"/>
      <c r="D33338"/>
      <c r="E33338" s="44"/>
      <c r="F33338" s="29"/>
      <c r="G33338" s="45"/>
      <c r="L33338"/>
      <c r="M33338" s="46"/>
    </row>
    <row r="33339" spans="1:13" x14ac:dyDescent="0.3">
      <c r="A33339"/>
      <c r="B33339"/>
      <c r="C33339" s="29"/>
      <c r="D33339"/>
      <c r="E33339" s="44"/>
      <c r="F33339" s="29"/>
      <c r="G33339" s="45"/>
      <c r="L33339"/>
      <c r="M33339" s="46"/>
    </row>
    <row r="33340" spans="1:13" x14ac:dyDescent="0.3">
      <c r="A33340"/>
      <c r="B33340"/>
      <c r="C33340" s="29"/>
      <c r="D33340"/>
      <c r="E33340" s="44"/>
      <c r="F33340" s="29"/>
      <c r="G33340" s="45"/>
      <c r="L33340"/>
      <c r="M33340" s="46"/>
    </row>
    <row r="33341" spans="1:13" x14ac:dyDescent="0.3">
      <c r="A33341"/>
      <c r="B33341"/>
      <c r="C33341" s="29"/>
      <c r="D33341"/>
      <c r="E33341" s="44"/>
      <c r="F33341" s="29"/>
      <c r="G33341" s="45"/>
      <c r="L33341"/>
      <c r="M33341" s="46"/>
    </row>
    <row r="33342" spans="1:13" x14ac:dyDescent="0.3">
      <c r="A33342"/>
      <c r="B33342"/>
      <c r="C33342" s="29"/>
      <c r="D33342"/>
      <c r="E33342" s="44"/>
      <c r="F33342" s="29"/>
      <c r="G33342" s="45"/>
      <c r="L33342"/>
      <c r="M33342" s="46"/>
    </row>
    <row r="33343" spans="1:13" x14ac:dyDescent="0.3">
      <c r="A33343"/>
      <c r="B33343"/>
      <c r="C33343" s="29"/>
      <c r="D33343"/>
      <c r="E33343" s="44"/>
      <c r="F33343" s="29"/>
      <c r="G33343" s="45"/>
      <c r="L33343"/>
      <c r="M33343" s="46"/>
    </row>
    <row r="33344" spans="1:13" x14ac:dyDescent="0.3">
      <c r="A33344"/>
      <c r="B33344"/>
      <c r="C33344" s="29"/>
      <c r="D33344"/>
      <c r="E33344" s="44"/>
      <c r="F33344" s="29"/>
      <c r="G33344" s="45"/>
      <c r="L33344"/>
      <c r="M33344" s="46"/>
    </row>
    <row r="33345" spans="1:13" x14ac:dyDescent="0.3">
      <c r="A33345"/>
      <c r="B33345"/>
      <c r="C33345" s="29"/>
      <c r="D33345"/>
      <c r="E33345" s="44"/>
      <c r="F33345" s="29"/>
      <c r="G33345" s="45"/>
      <c r="L33345"/>
      <c r="M33345" s="46"/>
    </row>
    <row r="33346" spans="1:13" x14ac:dyDescent="0.3">
      <c r="A33346"/>
      <c r="B33346"/>
      <c r="C33346" s="29"/>
      <c r="D33346"/>
      <c r="E33346" s="44"/>
      <c r="F33346" s="29"/>
      <c r="G33346" s="45"/>
      <c r="L33346"/>
      <c r="M33346" s="46"/>
    </row>
    <row r="33347" spans="1:13" x14ac:dyDescent="0.3">
      <c r="A33347"/>
      <c r="B33347"/>
      <c r="C33347" s="29"/>
      <c r="D33347"/>
      <c r="E33347" s="44"/>
      <c r="F33347" s="29"/>
      <c r="G33347" s="45"/>
      <c r="L33347"/>
      <c r="M33347" s="46"/>
    </row>
    <row r="33348" spans="1:13" x14ac:dyDescent="0.3">
      <c r="A33348"/>
      <c r="B33348"/>
      <c r="C33348" s="29"/>
      <c r="D33348"/>
      <c r="E33348" s="44"/>
      <c r="F33348" s="29"/>
      <c r="G33348" s="45"/>
      <c r="L33348"/>
      <c r="M33348" s="46"/>
    </row>
    <row r="33349" spans="1:13" x14ac:dyDescent="0.3">
      <c r="A33349"/>
      <c r="B33349"/>
      <c r="C33349" s="29"/>
      <c r="D33349"/>
      <c r="E33349" s="44"/>
      <c r="F33349" s="29"/>
      <c r="G33349" s="45"/>
      <c r="L33349"/>
      <c r="M33349" s="46"/>
    </row>
    <row r="33350" spans="1:13" x14ac:dyDescent="0.3">
      <c r="A33350"/>
      <c r="B33350"/>
      <c r="C33350" s="29"/>
      <c r="D33350"/>
      <c r="E33350" s="44"/>
      <c r="F33350" s="29"/>
      <c r="G33350" s="45"/>
      <c r="L33350"/>
      <c r="M33350" s="46"/>
    </row>
    <row r="33351" spans="1:13" x14ac:dyDescent="0.3">
      <c r="A33351"/>
      <c r="B33351"/>
      <c r="C33351" s="29"/>
      <c r="D33351"/>
      <c r="E33351" s="44"/>
      <c r="F33351" s="29"/>
      <c r="G33351" s="45"/>
      <c r="L33351"/>
      <c r="M33351" s="46"/>
    </row>
    <row r="33352" spans="1:13" x14ac:dyDescent="0.3">
      <c r="A33352"/>
      <c r="B33352"/>
      <c r="C33352" s="29"/>
      <c r="D33352"/>
      <c r="E33352" s="44"/>
      <c r="F33352" s="29"/>
      <c r="G33352" s="45"/>
      <c r="L33352"/>
      <c r="M33352" s="46"/>
    </row>
    <row r="33353" spans="1:13" x14ac:dyDescent="0.3">
      <c r="A33353"/>
      <c r="B33353"/>
      <c r="C33353" s="29"/>
      <c r="D33353"/>
      <c r="E33353" s="44"/>
      <c r="F33353" s="29"/>
      <c r="G33353" s="45"/>
      <c r="L33353"/>
      <c r="M33353" s="46"/>
    </row>
    <row r="33354" spans="1:13" x14ac:dyDescent="0.3">
      <c r="A33354"/>
      <c r="B33354"/>
      <c r="C33354" s="29"/>
      <c r="D33354"/>
      <c r="E33354" s="44"/>
      <c r="F33354" s="29"/>
      <c r="G33354" s="45"/>
      <c r="L33354"/>
      <c r="M33354" s="46"/>
    </row>
    <row r="33355" spans="1:13" x14ac:dyDescent="0.3">
      <c r="A33355"/>
      <c r="B33355"/>
      <c r="C33355" s="29"/>
      <c r="D33355"/>
      <c r="E33355" s="44"/>
      <c r="F33355" s="29"/>
      <c r="G33355" s="45"/>
      <c r="L33355"/>
      <c r="M33355" s="46"/>
    </row>
    <row r="33356" spans="1:13" x14ac:dyDescent="0.3">
      <c r="A33356"/>
      <c r="B33356"/>
      <c r="C33356" s="29"/>
      <c r="D33356"/>
      <c r="E33356" s="44"/>
      <c r="F33356" s="29"/>
      <c r="G33356" s="45"/>
      <c r="L33356"/>
      <c r="M33356" s="46"/>
    </row>
    <row r="33357" spans="1:13" x14ac:dyDescent="0.3">
      <c r="A33357"/>
      <c r="B33357"/>
      <c r="C33357" s="29"/>
      <c r="D33357"/>
      <c r="E33357" s="44"/>
      <c r="F33357" s="29"/>
      <c r="G33357" s="45"/>
      <c r="L33357"/>
      <c r="M33357" s="46"/>
    </row>
    <row r="33358" spans="1:13" x14ac:dyDescent="0.3">
      <c r="A33358"/>
      <c r="B33358"/>
      <c r="C33358" s="29"/>
      <c r="D33358"/>
      <c r="E33358" s="44"/>
      <c r="F33358" s="29"/>
      <c r="G33358" s="45"/>
      <c r="L33358"/>
      <c r="M33358" s="46"/>
    </row>
    <row r="33359" spans="1:13" x14ac:dyDescent="0.3">
      <c r="A33359"/>
      <c r="B33359"/>
      <c r="C33359" s="29"/>
      <c r="D33359"/>
      <c r="E33359" s="44"/>
      <c r="F33359" s="29"/>
      <c r="G33359" s="45"/>
      <c r="L33359"/>
      <c r="M33359" s="46"/>
    </row>
    <row r="33360" spans="1:13" x14ac:dyDescent="0.3">
      <c r="A33360"/>
      <c r="B33360"/>
      <c r="C33360" s="29"/>
      <c r="D33360"/>
      <c r="E33360" s="44"/>
      <c r="F33360" s="29"/>
      <c r="G33360" s="45"/>
      <c r="L33360"/>
      <c r="M33360" s="46"/>
    </row>
    <row r="33361" spans="1:13" x14ac:dyDescent="0.3">
      <c r="A33361"/>
      <c r="B33361"/>
      <c r="C33361" s="29"/>
      <c r="D33361"/>
      <c r="E33361" s="44"/>
      <c r="F33361" s="29"/>
      <c r="G33361" s="45"/>
      <c r="L33361"/>
      <c r="M33361" s="46"/>
    </row>
    <row r="33362" spans="1:13" x14ac:dyDescent="0.3">
      <c r="A33362"/>
      <c r="B33362"/>
      <c r="C33362" s="29"/>
      <c r="D33362"/>
      <c r="E33362" s="44"/>
      <c r="F33362" s="29"/>
      <c r="G33362" s="45"/>
      <c r="L33362"/>
      <c r="M33362" s="46"/>
    </row>
    <row r="33363" spans="1:13" x14ac:dyDescent="0.3">
      <c r="A33363"/>
      <c r="B33363"/>
      <c r="C33363" s="29"/>
      <c r="D33363"/>
      <c r="E33363" s="44"/>
      <c r="F33363" s="29"/>
      <c r="G33363" s="45"/>
      <c r="L33363"/>
      <c r="M33363" s="46"/>
    </row>
    <row r="33364" spans="1:13" x14ac:dyDescent="0.3">
      <c r="A33364"/>
      <c r="B33364"/>
      <c r="C33364" s="29"/>
      <c r="D33364"/>
      <c r="E33364" s="44"/>
      <c r="F33364" s="29"/>
      <c r="G33364" s="45"/>
      <c r="L33364"/>
      <c r="M33364" s="46"/>
    </row>
    <row r="33365" spans="1:13" x14ac:dyDescent="0.3">
      <c r="A33365"/>
      <c r="B33365"/>
      <c r="C33365" s="29"/>
      <c r="D33365"/>
      <c r="E33365" s="44"/>
      <c r="F33365" s="29"/>
      <c r="G33365" s="45"/>
      <c r="L33365"/>
      <c r="M33365" s="46"/>
    </row>
    <row r="33366" spans="1:13" x14ac:dyDescent="0.3">
      <c r="A33366"/>
      <c r="B33366"/>
      <c r="C33366" s="29"/>
      <c r="D33366"/>
      <c r="E33366" s="44"/>
      <c r="F33366" s="29"/>
      <c r="G33366" s="45"/>
      <c r="L33366"/>
      <c r="M33366" s="46"/>
    </row>
    <row r="33367" spans="1:13" x14ac:dyDescent="0.3">
      <c r="A33367"/>
      <c r="B33367"/>
      <c r="C33367" s="29"/>
      <c r="D33367"/>
      <c r="E33367" s="44"/>
      <c r="F33367" s="29"/>
      <c r="G33367" s="45"/>
      <c r="L33367"/>
      <c r="M33367" s="46"/>
    </row>
    <row r="33368" spans="1:13" x14ac:dyDescent="0.3">
      <c r="A33368"/>
      <c r="B33368"/>
      <c r="C33368" s="29"/>
      <c r="D33368"/>
      <c r="E33368" s="44"/>
      <c r="F33368" s="29"/>
      <c r="G33368" s="45"/>
      <c r="L33368"/>
      <c r="M33368" s="46"/>
    </row>
    <row r="33369" spans="1:13" x14ac:dyDescent="0.3">
      <c r="A33369"/>
      <c r="B33369"/>
      <c r="C33369" s="29"/>
      <c r="D33369"/>
      <c r="E33369" s="44"/>
      <c r="F33369" s="29"/>
      <c r="G33369" s="45"/>
      <c r="L33369"/>
      <c r="M33369" s="46"/>
    </row>
    <row r="33370" spans="1:13" x14ac:dyDescent="0.3">
      <c r="A33370"/>
      <c r="B33370"/>
      <c r="C33370" s="29"/>
      <c r="D33370"/>
      <c r="E33370" s="44"/>
      <c r="F33370" s="29"/>
      <c r="G33370" s="45"/>
      <c r="L33370"/>
      <c r="M33370" s="46"/>
    </row>
    <row r="33371" spans="1:13" x14ac:dyDescent="0.3">
      <c r="A33371"/>
      <c r="B33371"/>
      <c r="C33371" s="29"/>
      <c r="D33371"/>
      <c r="E33371" s="44"/>
      <c r="F33371" s="29"/>
      <c r="G33371" s="45"/>
      <c r="L33371"/>
      <c r="M33371" s="46"/>
    </row>
    <row r="33372" spans="1:13" x14ac:dyDescent="0.3">
      <c r="A33372"/>
      <c r="B33372"/>
      <c r="C33372" s="29"/>
      <c r="D33372"/>
      <c r="E33372" s="44"/>
      <c r="F33372" s="29"/>
      <c r="G33372" s="45"/>
      <c r="L33372"/>
      <c r="M33372" s="46"/>
    </row>
    <row r="33373" spans="1:13" x14ac:dyDescent="0.3">
      <c r="A33373"/>
      <c r="B33373"/>
      <c r="C33373" s="29"/>
      <c r="D33373"/>
      <c r="E33373" s="44"/>
      <c r="F33373" s="29"/>
      <c r="G33373" s="45"/>
      <c r="L33373"/>
      <c r="M33373" s="46"/>
    </row>
    <row r="33374" spans="1:13" x14ac:dyDescent="0.3">
      <c r="A33374"/>
      <c r="B33374"/>
      <c r="C33374" s="29"/>
      <c r="D33374"/>
      <c r="E33374" s="44"/>
      <c r="F33374" s="29"/>
      <c r="G33374" s="45"/>
      <c r="L33374"/>
      <c r="M33374" s="46"/>
    </row>
    <row r="33375" spans="1:13" x14ac:dyDescent="0.3">
      <c r="A33375"/>
      <c r="B33375"/>
      <c r="C33375" s="29"/>
      <c r="D33375"/>
      <c r="E33375" s="44"/>
      <c r="F33375" s="29"/>
      <c r="G33375" s="45"/>
      <c r="L33375"/>
      <c r="M33375" s="46"/>
    </row>
    <row r="33376" spans="1:13" x14ac:dyDescent="0.3">
      <c r="A33376"/>
      <c r="B33376"/>
      <c r="C33376" s="29"/>
      <c r="D33376"/>
      <c r="E33376" s="44"/>
      <c r="F33376" s="29"/>
      <c r="G33376" s="45"/>
      <c r="L33376"/>
      <c r="M33376" s="46"/>
    </row>
    <row r="33377" spans="1:13" x14ac:dyDescent="0.3">
      <c r="A33377"/>
      <c r="B33377"/>
      <c r="C33377" s="29"/>
      <c r="D33377"/>
      <c r="E33377" s="44"/>
      <c r="F33377" s="29"/>
      <c r="G33377" s="45"/>
      <c r="L33377"/>
      <c r="M33377" s="46"/>
    </row>
    <row r="33378" spans="1:13" x14ac:dyDescent="0.3">
      <c r="A33378"/>
      <c r="B33378"/>
      <c r="C33378" s="29"/>
      <c r="D33378"/>
      <c r="E33378" s="44"/>
      <c r="F33378" s="29"/>
      <c r="G33378" s="45"/>
      <c r="L33378"/>
      <c r="M33378" s="46"/>
    </row>
    <row r="33379" spans="1:13" x14ac:dyDescent="0.3">
      <c r="A33379"/>
      <c r="B33379"/>
      <c r="C33379" s="29"/>
      <c r="D33379"/>
      <c r="E33379" s="44"/>
      <c r="F33379" s="29"/>
      <c r="G33379" s="45"/>
      <c r="L33379"/>
      <c r="M33379" s="46"/>
    </row>
    <row r="33380" spans="1:13" x14ac:dyDescent="0.3">
      <c r="A33380"/>
      <c r="B33380"/>
      <c r="C33380" s="29"/>
      <c r="D33380"/>
      <c r="E33380" s="44"/>
      <c r="F33380" s="29"/>
      <c r="G33380" s="45"/>
      <c r="L33380"/>
      <c r="M33380" s="46"/>
    </row>
    <row r="33381" spans="1:13" x14ac:dyDescent="0.3">
      <c r="A33381"/>
      <c r="B33381"/>
      <c r="C33381" s="29"/>
      <c r="D33381"/>
      <c r="E33381" s="44"/>
      <c r="F33381" s="29"/>
      <c r="G33381" s="45"/>
      <c r="L33381"/>
      <c r="M33381" s="46"/>
    </row>
    <row r="33382" spans="1:13" x14ac:dyDescent="0.3">
      <c r="A33382"/>
      <c r="B33382"/>
      <c r="C33382" s="29"/>
      <c r="D33382"/>
      <c r="E33382" s="44"/>
      <c r="F33382" s="29"/>
      <c r="G33382" s="45"/>
      <c r="L33382"/>
      <c r="M33382" s="46"/>
    </row>
    <row r="33383" spans="1:13" x14ac:dyDescent="0.3">
      <c r="A33383"/>
      <c r="B33383"/>
      <c r="C33383" s="29"/>
      <c r="D33383"/>
      <c r="E33383" s="44"/>
      <c r="F33383" s="29"/>
      <c r="G33383" s="45"/>
      <c r="L33383"/>
      <c r="M33383" s="46"/>
    </row>
    <row r="33384" spans="1:13" x14ac:dyDescent="0.3">
      <c r="A33384"/>
      <c r="B33384"/>
      <c r="C33384" s="29"/>
      <c r="D33384"/>
      <c r="E33384" s="44"/>
      <c r="F33384" s="29"/>
      <c r="G33384" s="45"/>
      <c r="L33384"/>
      <c r="M33384" s="46"/>
    </row>
    <row r="33385" spans="1:13" x14ac:dyDescent="0.3">
      <c r="A33385"/>
      <c r="B33385"/>
      <c r="C33385" s="29"/>
      <c r="D33385"/>
      <c r="E33385" s="44"/>
      <c r="F33385" s="29"/>
      <c r="G33385" s="45"/>
      <c r="L33385"/>
      <c r="M33385" s="46"/>
    </row>
    <row r="33386" spans="1:13" x14ac:dyDescent="0.3">
      <c r="A33386"/>
      <c r="B33386"/>
      <c r="C33386" s="29"/>
      <c r="D33386"/>
      <c r="E33386" s="44"/>
      <c r="F33386" s="29"/>
      <c r="G33386" s="45"/>
      <c r="L33386"/>
      <c r="M33386" s="46"/>
    </row>
    <row r="33387" spans="1:13" x14ac:dyDescent="0.3">
      <c r="A33387"/>
      <c r="B33387"/>
      <c r="C33387" s="29"/>
      <c r="D33387"/>
      <c r="E33387" s="44"/>
      <c r="F33387" s="29"/>
      <c r="G33387" s="45"/>
      <c r="L33387"/>
      <c r="M33387" s="46"/>
    </row>
    <row r="33388" spans="1:13" x14ac:dyDescent="0.3">
      <c r="A33388"/>
      <c r="B33388"/>
      <c r="C33388" s="29"/>
      <c r="D33388"/>
      <c r="E33388" s="44"/>
      <c r="F33388" s="29"/>
      <c r="G33388" s="45"/>
      <c r="L33388"/>
      <c r="M33388" s="46"/>
    </row>
    <row r="33389" spans="1:13" x14ac:dyDescent="0.3">
      <c r="A33389"/>
      <c r="B33389"/>
      <c r="C33389" s="29"/>
      <c r="D33389"/>
      <c r="E33389" s="44"/>
      <c r="F33389" s="29"/>
      <c r="G33389" s="45"/>
      <c r="L33389"/>
      <c r="M33389" s="46"/>
    </row>
    <row r="33390" spans="1:13" x14ac:dyDescent="0.3">
      <c r="A33390"/>
      <c r="B33390"/>
      <c r="C33390" s="29"/>
      <c r="D33390"/>
      <c r="E33390" s="44"/>
      <c r="F33390" s="29"/>
      <c r="G33390" s="45"/>
      <c r="L33390"/>
      <c r="M33390" s="46"/>
    </row>
    <row r="33391" spans="1:13" x14ac:dyDescent="0.3">
      <c r="A33391"/>
      <c r="B33391"/>
      <c r="C33391" s="29"/>
      <c r="D33391"/>
      <c r="E33391" s="44"/>
      <c r="F33391" s="29"/>
      <c r="G33391" s="45"/>
      <c r="L33391"/>
      <c r="M33391" s="46"/>
    </row>
    <row r="33392" spans="1:13" x14ac:dyDescent="0.3">
      <c r="A33392"/>
      <c r="B33392"/>
      <c r="C33392" s="29"/>
      <c r="D33392"/>
      <c r="E33392" s="44"/>
      <c r="F33392" s="29"/>
      <c r="G33392" s="45"/>
      <c r="L33392"/>
      <c r="M33392" s="46"/>
    </row>
    <row r="33393" spans="1:13" x14ac:dyDescent="0.3">
      <c r="A33393"/>
      <c r="B33393"/>
      <c r="C33393" s="29"/>
      <c r="D33393"/>
      <c r="E33393" s="44"/>
      <c r="F33393" s="29"/>
      <c r="G33393" s="45"/>
      <c r="L33393"/>
      <c r="M33393" s="46"/>
    </row>
    <row r="33394" spans="1:13" x14ac:dyDescent="0.3">
      <c r="A33394"/>
      <c r="B33394"/>
      <c r="C33394" s="29"/>
      <c r="D33394"/>
      <c r="E33394" s="44"/>
      <c r="F33394" s="29"/>
      <c r="G33394" s="45"/>
      <c r="L33394"/>
      <c r="M33394" s="46"/>
    </row>
    <row r="33395" spans="1:13" x14ac:dyDescent="0.3">
      <c r="A33395"/>
      <c r="B33395"/>
      <c r="C33395" s="29"/>
      <c r="D33395"/>
      <c r="E33395" s="44"/>
      <c r="F33395" s="29"/>
      <c r="G33395" s="45"/>
      <c r="L33395"/>
      <c r="M33395" s="46"/>
    </row>
    <row r="33396" spans="1:13" x14ac:dyDescent="0.3">
      <c r="A33396"/>
      <c r="B33396"/>
      <c r="C33396" s="29"/>
      <c r="D33396"/>
      <c r="E33396" s="44"/>
      <c r="F33396" s="29"/>
      <c r="G33396" s="45"/>
      <c r="L33396"/>
      <c r="M33396" s="46"/>
    </row>
    <row r="33397" spans="1:13" x14ac:dyDescent="0.3">
      <c r="A33397"/>
      <c r="B33397"/>
      <c r="C33397" s="29"/>
      <c r="D33397"/>
      <c r="E33397" s="44"/>
      <c r="F33397" s="29"/>
      <c r="G33397" s="45"/>
      <c r="L33397"/>
      <c r="M33397" s="46"/>
    </row>
    <row r="33398" spans="1:13" x14ac:dyDescent="0.3">
      <c r="A33398"/>
      <c r="B33398"/>
      <c r="C33398" s="29"/>
      <c r="D33398"/>
      <c r="E33398" s="44"/>
      <c r="F33398" s="29"/>
      <c r="G33398" s="45"/>
      <c r="L33398"/>
      <c r="M33398" s="46"/>
    </row>
    <row r="33399" spans="1:13" x14ac:dyDescent="0.3">
      <c r="A33399"/>
      <c r="B33399"/>
      <c r="C33399" s="29"/>
      <c r="D33399"/>
      <c r="E33399" s="44"/>
      <c r="F33399" s="29"/>
      <c r="G33399" s="45"/>
      <c r="L33399"/>
      <c r="M33399" s="46"/>
    </row>
    <row r="33400" spans="1:13" x14ac:dyDescent="0.3">
      <c r="A33400"/>
      <c r="B33400"/>
      <c r="C33400" s="29"/>
      <c r="D33400"/>
      <c r="E33400" s="44"/>
      <c r="F33400" s="29"/>
      <c r="G33400" s="45"/>
      <c r="L33400"/>
      <c r="M33400" s="46"/>
    </row>
    <row r="33401" spans="1:13" x14ac:dyDescent="0.3">
      <c r="A33401"/>
      <c r="B33401"/>
      <c r="C33401" s="29"/>
      <c r="D33401"/>
      <c r="E33401" s="44"/>
      <c r="F33401" s="29"/>
      <c r="G33401" s="45"/>
      <c r="L33401"/>
      <c r="M33401" s="46"/>
    </row>
    <row r="33402" spans="1:13" x14ac:dyDescent="0.3">
      <c r="A33402"/>
      <c r="B33402"/>
      <c r="C33402" s="29"/>
      <c r="D33402"/>
      <c r="E33402" s="44"/>
      <c r="F33402" s="29"/>
      <c r="G33402" s="45"/>
      <c r="L33402"/>
      <c r="M33402" s="46"/>
    </row>
    <row r="33403" spans="1:13" x14ac:dyDescent="0.3">
      <c r="A33403"/>
      <c r="B33403"/>
      <c r="C33403" s="29"/>
      <c r="D33403"/>
      <c r="E33403" s="44"/>
      <c r="F33403" s="29"/>
      <c r="G33403" s="45"/>
      <c r="L33403"/>
      <c r="M33403" s="46"/>
    </row>
    <row r="33404" spans="1:13" x14ac:dyDescent="0.3">
      <c r="A33404"/>
      <c r="B33404"/>
      <c r="C33404" s="29"/>
      <c r="D33404"/>
      <c r="E33404" s="44"/>
      <c r="F33404" s="29"/>
      <c r="G33404" s="45"/>
      <c r="L33404"/>
      <c r="M33404" s="46"/>
    </row>
    <row r="33405" spans="1:13" x14ac:dyDescent="0.3">
      <c r="A33405"/>
      <c r="B33405"/>
      <c r="C33405" s="29"/>
      <c r="D33405"/>
      <c r="E33405" s="44"/>
      <c r="F33405" s="29"/>
      <c r="G33405" s="45"/>
      <c r="L33405"/>
      <c r="M33405" s="46"/>
    </row>
    <row r="33406" spans="1:13" x14ac:dyDescent="0.3">
      <c r="A33406"/>
      <c r="B33406"/>
      <c r="C33406" s="29"/>
      <c r="D33406"/>
      <c r="E33406" s="44"/>
      <c r="F33406" s="29"/>
      <c r="G33406" s="45"/>
      <c r="L33406"/>
      <c r="M33406" s="46"/>
    </row>
    <row r="33407" spans="1:13" x14ac:dyDescent="0.3">
      <c r="A33407"/>
      <c r="B33407"/>
      <c r="C33407" s="29"/>
      <c r="D33407"/>
      <c r="E33407" s="44"/>
      <c r="F33407" s="29"/>
      <c r="G33407" s="45"/>
      <c r="L33407"/>
      <c r="M33407" s="46"/>
    </row>
    <row r="33408" spans="1:13" x14ac:dyDescent="0.3">
      <c r="A33408"/>
      <c r="B33408"/>
      <c r="C33408" s="29"/>
      <c r="D33408"/>
      <c r="E33408" s="44"/>
      <c r="F33408" s="29"/>
      <c r="G33408" s="45"/>
      <c r="L33408"/>
      <c r="M33408" s="46"/>
    </row>
    <row r="33409" spans="1:13" x14ac:dyDescent="0.3">
      <c r="A33409"/>
      <c r="B33409"/>
      <c r="C33409" s="29"/>
      <c r="D33409"/>
      <c r="E33409" s="44"/>
      <c r="F33409" s="29"/>
      <c r="G33409" s="45"/>
      <c r="L33409"/>
      <c r="M33409" s="46"/>
    </row>
    <row r="33410" spans="1:13" x14ac:dyDescent="0.3">
      <c r="A33410"/>
      <c r="B33410"/>
      <c r="C33410" s="29"/>
      <c r="D33410"/>
      <c r="E33410" s="44"/>
      <c r="F33410" s="29"/>
      <c r="G33410" s="45"/>
      <c r="L33410"/>
      <c r="M33410" s="46"/>
    </row>
    <row r="33411" spans="1:13" x14ac:dyDescent="0.3">
      <c r="A33411"/>
      <c r="B33411"/>
      <c r="C33411" s="29"/>
      <c r="D33411"/>
      <c r="E33411" s="44"/>
      <c r="F33411" s="29"/>
      <c r="G33411" s="45"/>
      <c r="L33411"/>
      <c r="M33411" s="46"/>
    </row>
    <row r="33412" spans="1:13" x14ac:dyDescent="0.3">
      <c r="A33412"/>
      <c r="B33412"/>
      <c r="C33412" s="29"/>
      <c r="D33412"/>
      <c r="E33412" s="44"/>
      <c r="F33412" s="29"/>
      <c r="G33412" s="45"/>
      <c r="L33412"/>
      <c r="M33412" s="46"/>
    </row>
    <row r="33413" spans="1:13" x14ac:dyDescent="0.3">
      <c r="A33413"/>
      <c r="B33413"/>
      <c r="C33413" s="29"/>
      <c r="D33413"/>
      <c r="E33413" s="44"/>
      <c r="F33413" s="29"/>
      <c r="G33413" s="45"/>
      <c r="L33413"/>
      <c r="M33413" s="46"/>
    </row>
    <row r="33414" spans="1:13" x14ac:dyDescent="0.3">
      <c r="A33414"/>
      <c r="B33414"/>
      <c r="C33414" s="29"/>
      <c r="D33414"/>
      <c r="E33414" s="44"/>
      <c r="F33414" s="29"/>
      <c r="G33414" s="45"/>
      <c r="L33414"/>
      <c r="M33414" s="46"/>
    </row>
    <row r="33415" spans="1:13" x14ac:dyDescent="0.3">
      <c r="A33415"/>
      <c r="B33415"/>
      <c r="C33415" s="29"/>
      <c r="D33415"/>
      <c r="E33415" s="44"/>
      <c r="F33415" s="29"/>
      <c r="G33415" s="45"/>
      <c r="L33415"/>
      <c r="M33415" s="46"/>
    </row>
    <row r="33416" spans="1:13" x14ac:dyDescent="0.3">
      <c r="A33416"/>
      <c r="B33416"/>
      <c r="C33416" s="29"/>
      <c r="D33416"/>
      <c r="E33416" s="44"/>
      <c r="F33416" s="29"/>
      <c r="G33416" s="45"/>
      <c r="L33416"/>
      <c r="M33416" s="46"/>
    </row>
    <row r="33417" spans="1:13" x14ac:dyDescent="0.3">
      <c r="A33417"/>
      <c r="B33417"/>
      <c r="C33417" s="29"/>
      <c r="D33417"/>
      <c r="E33417" s="44"/>
      <c r="F33417" s="29"/>
      <c r="G33417" s="45"/>
      <c r="L33417"/>
      <c r="M33417" s="46"/>
    </row>
    <row r="33418" spans="1:13" x14ac:dyDescent="0.3">
      <c r="A33418"/>
      <c r="B33418"/>
      <c r="C33418" s="29"/>
      <c r="D33418"/>
      <c r="E33418" s="44"/>
      <c r="F33418" s="29"/>
      <c r="G33418" s="45"/>
      <c r="L33418"/>
      <c r="M33418" s="46"/>
    </row>
    <row r="33419" spans="1:13" x14ac:dyDescent="0.3">
      <c r="A33419"/>
      <c r="B33419"/>
      <c r="C33419" s="29"/>
      <c r="D33419"/>
      <c r="E33419" s="44"/>
      <c r="F33419" s="29"/>
      <c r="G33419" s="45"/>
      <c r="L33419"/>
      <c r="M33419" s="46"/>
    </row>
    <row r="33420" spans="1:13" x14ac:dyDescent="0.3">
      <c r="A33420"/>
      <c r="B33420"/>
      <c r="C33420" s="29"/>
      <c r="D33420"/>
      <c r="E33420" s="44"/>
      <c r="F33420" s="29"/>
      <c r="G33420" s="45"/>
      <c r="L33420"/>
      <c r="M33420" s="46"/>
    </row>
    <row r="33421" spans="1:13" x14ac:dyDescent="0.3">
      <c r="A33421"/>
      <c r="B33421"/>
      <c r="C33421" s="29"/>
      <c r="D33421"/>
      <c r="E33421" s="44"/>
      <c r="F33421" s="29"/>
      <c r="G33421" s="45"/>
      <c r="L33421"/>
      <c r="M33421" s="46"/>
    </row>
    <row r="33422" spans="1:13" x14ac:dyDescent="0.3">
      <c r="A33422"/>
      <c r="B33422"/>
      <c r="C33422" s="29"/>
      <c r="D33422"/>
      <c r="E33422" s="44"/>
      <c r="F33422" s="29"/>
      <c r="G33422" s="45"/>
      <c r="L33422"/>
      <c r="M33422" s="46"/>
    </row>
    <row r="33423" spans="1:13" x14ac:dyDescent="0.3">
      <c r="A33423"/>
      <c r="B33423"/>
      <c r="C33423" s="29"/>
      <c r="D33423"/>
      <c r="E33423" s="44"/>
      <c r="F33423" s="29"/>
      <c r="G33423" s="45"/>
      <c r="L33423"/>
      <c r="M33423" s="46"/>
    </row>
    <row r="33424" spans="1:13" x14ac:dyDescent="0.3">
      <c r="A33424"/>
      <c r="B33424"/>
      <c r="C33424" s="29"/>
      <c r="D33424"/>
      <c r="E33424" s="44"/>
      <c r="F33424" s="29"/>
      <c r="G33424" s="45"/>
      <c r="L33424"/>
      <c r="M33424" s="46"/>
    </row>
    <row r="33425" spans="1:13" x14ac:dyDescent="0.3">
      <c r="A33425"/>
      <c r="B33425"/>
      <c r="C33425" s="29"/>
      <c r="D33425"/>
      <c r="E33425" s="44"/>
      <c r="F33425" s="29"/>
      <c r="G33425" s="45"/>
      <c r="L33425"/>
      <c r="M33425" s="46"/>
    </row>
    <row r="33426" spans="1:13" x14ac:dyDescent="0.3">
      <c r="A33426"/>
      <c r="B33426"/>
      <c r="C33426" s="29"/>
      <c r="D33426"/>
      <c r="E33426" s="44"/>
      <c r="F33426" s="29"/>
      <c r="G33426" s="45"/>
      <c r="L33426"/>
      <c r="M33426" s="46"/>
    </row>
    <row r="33427" spans="1:13" x14ac:dyDescent="0.3">
      <c r="A33427"/>
      <c r="B33427"/>
      <c r="C33427" s="29"/>
      <c r="D33427"/>
      <c r="E33427" s="44"/>
      <c r="F33427" s="29"/>
      <c r="G33427" s="45"/>
      <c r="L33427"/>
      <c r="M33427" s="46"/>
    </row>
    <row r="33428" spans="1:13" x14ac:dyDescent="0.3">
      <c r="A33428"/>
      <c r="B33428"/>
      <c r="C33428" s="29"/>
      <c r="D33428"/>
      <c r="E33428" s="44"/>
      <c r="F33428" s="29"/>
      <c r="G33428" s="45"/>
      <c r="L33428"/>
      <c r="M33428" s="46"/>
    </row>
    <row r="33429" spans="1:13" x14ac:dyDescent="0.3">
      <c r="A33429"/>
      <c r="B33429"/>
      <c r="C33429" s="29"/>
      <c r="D33429"/>
      <c r="E33429" s="44"/>
      <c r="F33429" s="29"/>
      <c r="G33429" s="45"/>
      <c r="L33429"/>
      <c r="M33429" s="46"/>
    </row>
    <row r="33430" spans="1:13" x14ac:dyDescent="0.3">
      <c r="A33430"/>
      <c r="B33430"/>
      <c r="C33430" s="29"/>
      <c r="D33430"/>
      <c r="E33430" s="44"/>
      <c r="F33430" s="29"/>
      <c r="G33430" s="45"/>
      <c r="L33430"/>
      <c r="M33430" s="46"/>
    </row>
    <row r="33431" spans="1:13" x14ac:dyDescent="0.3">
      <c r="A33431"/>
      <c r="B33431"/>
      <c r="C33431" s="29"/>
      <c r="D33431"/>
      <c r="E33431" s="44"/>
      <c r="F33431" s="29"/>
      <c r="G33431" s="45"/>
      <c r="L33431"/>
      <c r="M33431" s="46"/>
    </row>
    <row r="33432" spans="1:13" x14ac:dyDescent="0.3">
      <c r="A33432"/>
      <c r="B33432"/>
      <c r="C33432" s="29"/>
      <c r="D33432"/>
      <c r="E33432" s="44"/>
      <c r="F33432" s="29"/>
      <c r="G33432" s="45"/>
      <c r="L33432"/>
      <c r="M33432" s="46"/>
    </row>
    <row r="33433" spans="1:13" x14ac:dyDescent="0.3">
      <c r="A33433"/>
      <c r="B33433"/>
      <c r="C33433" s="29"/>
      <c r="D33433"/>
      <c r="E33433" s="44"/>
      <c r="F33433" s="29"/>
      <c r="G33433" s="45"/>
      <c r="L33433"/>
      <c r="M33433" s="46"/>
    </row>
    <row r="33434" spans="1:13" x14ac:dyDescent="0.3">
      <c r="A33434"/>
      <c r="B33434"/>
      <c r="C33434" s="29"/>
      <c r="D33434"/>
      <c r="E33434" s="44"/>
      <c r="F33434" s="29"/>
      <c r="G33434" s="45"/>
      <c r="L33434"/>
      <c r="M33434" s="46"/>
    </row>
    <row r="33435" spans="1:13" x14ac:dyDescent="0.3">
      <c r="A33435"/>
      <c r="B33435"/>
      <c r="C33435" s="29"/>
      <c r="D33435"/>
      <c r="E33435" s="44"/>
      <c r="F33435" s="29"/>
      <c r="G33435" s="45"/>
      <c r="L33435"/>
      <c r="M33435" s="46"/>
    </row>
    <row r="33436" spans="1:13" x14ac:dyDescent="0.3">
      <c r="A33436"/>
      <c r="B33436"/>
      <c r="C33436" s="29"/>
      <c r="D33436"/>
      <c r="E33436" s="44"/>
      <c r="F33436" s="29"/>
      <c r="G33436" s="45"/>
      <c r="L33436"/>
      <c r="M33436" s="46"/>
    </row>
    <row r="33437" spans="1:13" x14ac:dyDescent="0.3">
      <c r="A33437"/>
      <c r="B33437"/>
      <c r="C33437" s="29"/>
      <c r="D33437"/>
      <c r="E33437" s="44"/>
      <c r="F33437" s="29"/>
      <c r="G33437" s="45"/>
      <c r="L33437"/>
      <c r="M33437" s="46"/>
    </row>
    <row r="33438" spans="1:13" x14ac:dyDescent="0.3">
      <c r="A33438"/>
      <c r="B33438"/>
      <c r="C33438" s="29"/>
      <c r="D33438"/>
      <c r="E33438" s="44"/>
      <c r="F33438" s="29"/>
      <c r="G33438" s="45"/>
      <c r="L33438"/>
      <c r="M33438" s="46"/>
    </row>
    <row r="33439" spans="1:13" x14ac:dyDescent="0.3">
      <c r="A33439"/>
      <c r="B33439"/>
      <c r="C33439" s="29"/>
      <c r="D33439"/>
      <c r="E33439" s="44"/>
      <c r="F33439" s="29"/>
      <c r="G33439" s="45"/>
      <c r="L33439"/>
      <c r="M33439" s="46"/>
    </row>
    <row r="33440" spans="1:13" x14ac:dyDescent="0.3">
      <c r="A33440"/>
      <c r="B33440"/>
      <c r="C33440" s="29"/>
      <c r="D33440"/>
      <c r="E33440" s="44"/>
      <c r="F33440" s="29"/>
      <c r="G33440" s="45"/>
      <c r="L33440"/>
      <c r="M33440" s="46"/>
    </row>
    <row r="33441" spans="1:13" x14ac:dyDescent="0.3">
      <c r="A33441"/>
      <c r="B33441"/>
      <c r="C33441" s="29"/>
      <c r="D33441"/>
      <c r="E33441" s="44"/>
      <c r="F33441" s="29"/>
      <c r="G33441" s="45"/>
      <c r="L33441"/>
      <c r="M33441" s="46"/>
    </row>
    <row r="33442" spans="1:13" x14ac:dyDescent="0.3">
      <c r="A33442"/>
      <c r="B33442"/>
      <c r="C33442" s="29"/>
      <c r="D33442"/>
      <c r="E33442" s="44"/>
      <c r="F33442" s="29"/>
      <c r="G33442" s="45"/>
      <c r="L33442"/>
      <c r="M33442" s="46"/>
    </row>
    <row r="33443" spans="1:13" x14ac:dyDescent="0.3">
      <c r="A33443"/>
      <c r="B33443"/>
      <c r="C33443" s="29"/>
      <c r="D33443"/>
      <c r="E33443" s="44"/>
      <c r="F33443" s="29"/>
      <c r="G33443" s="45"/>
      <c r="L33443"/>
      <c r="M33443" s="46"/>
    </row>
    <row r="33444" spans="1:13" x14ac:dyDescent="0.3">
      <c r="A33444"/>
      <c r="B33444"/>
      <c r="C33444" s="29"/>
      <c r="D33444"/>
      <c r="E33444" s="44"/>
      <c r="F33444" s="29"/>
      <c r="G33444" s="45"/>
      <c r="L33444"/>
      <c r="M33444" s="46"/>
    </row>
    <row r="33445" spans="1:13" x14ac:dyDescent="0.3">
      <c r="A33445"/>
      <c r="B33445"/>
      <c r="C33445" s="29"/>
      <c r="D33445"/>
      <c r="E33445" s="44"/>
      <c r="F33445" s="29"/>
      <c r="G33445" s="45"/>
      <c r="L33445"/>
      <c r="M33445" s="46"/>
    </row>
    <row r="33446" spans="1:13" x14ac:dyDescent="0.3">
      <c r="A33446"/>
      <c r="B33446"/>
      <c r="C33446" s="29"/>
      <c r="D33446"/>
      <c r="E33446" s="44"/>
      <c r="F33446" s="29"/>
      <c r="G33446" s="45"/>
      <c r="L33446"/>
      <c r="M33446" s="46"/>
    </row>
    <row r="33447" spans="1:13" x14ac:dyDescent="0.3">
      <c r="A33447"/>
      <c r="B33447"/>
      <c r="C33447" s="29"/>
      <c r="D33447"/>
      <c r="E33447" s="44"/>
      <c r="F33447" s="29"/>
      <c r="G33447" s="45"/>
      <c r="L33447"/>
      <c r="M33447" s="46"/>
    </row>
    <row r="33448" spans="1:13" x14ac:dyDescent="0.3">
      <c r="A33448"/>
      <c r="B33448"/>
      <c r="C33448" s="29"/>
      <c r="D33448"/>
      <c r="E33448" s="44"/>
      <c r="F33448" s="29"/>
      <c r="G33448" s="45"/>
      <c r="L33448"/>
      <c r="M33448" s="46"/>
    </row>
    <row r="33449" spans="1:13" x14ac:dyDescent="0.3">
      <c r="A33449"/>
      <c r="B33449"/>
      <c r="C33449" s="29"/>
      <c r="D33449"/>
      <c r="E33449" s="44"/>
      <c r="F33449" s="29"/>
      <c r="G33449" s="45"/>
      <c r="L33449"/>
      <c r="M33449" s="46"/>
    </row>
    <row r="33450" spans="1:13" x14ac:dyDescent="0.3">
      <c r="A33450"/>
      <c r="B33450"/>
      <c r="C33450" s="29"/>
      <c r="D33450"/>
      <c r="E33450" s="44"/>
      <c r="F33450" s="29"/>
      <c r="G33450" s="45"/>
      <c r="L33450"/>
      <c r="M33450" s="46"/>
    </row>
    <row r="33451" spans="1:13" x14ac:dyDescent="0.3">
      <c r="A33451"/>
      <c r="B33451"/>
      <c r="C33451" s="29"/>
      <c r="D33451"/>
      <c r="E33451" s="44"/>
      <c r="F33451" s="29"/>
      <c r="G33451" s="45"/>
      <c r="L33451"/>
      <c r="M33451" s="46"/>
    </row>
    <row r="33452" spans="1:13" x14ac:dyDescent="0.3">
      <c r="A33452"/>
      <c r="B33452"/>
      <c r="C33452" s="29"/>
      <c r="D33452"/>
      <c r="E33452" s="44"/>
      <c r="F33452" s="29"/>
      <c r="G33452" s="45"/>
      <c r="L33452"/>
      <c r="M33452" s="46"/>
    </row>
    <row r="33453" spans="1:13" x14ac:dyDescent="0.3">
      <c r="A33453"/>
      <c r="B33453"/>
      <c r="C33453" s="29"/>
      <c r="D33453"/>
      <c r="E33453" s="44"/>
      <c r="F33453" s="29"/>
      <c r="G33453" s="45"/>
      <c r="L33453"/>
      <c r="M33453" s="46"/>
    </row>
    <row r="33454" spans="1:13" x14ac:dyDescent="0.3">
      <c r="A33454"/>
      <c r="B33454"/>
      <c r="C33454" s="29"/>
      <c r="D33454"/>
      <c r="E33454" s="44"/>
      <c r="F33454" s="29"/>
      <c r="G33454" s="45"/>
      <c r="L33454"/>
      <c r="M33454" s="46"/>
    </row>
    <row r="33455" spans="1:13" x14ac:dyDescent="0.3">
      <c r="A33455"/>
      <c r="B33455"/>
      <c r="C33455" s="29"/>
      <c r="D33455"/>
      <c r="E33455" s="44"/>
      <c r="F33455" s="29"/>
      <c r="G33455" s="45"/>
      <c r="L33455"/>
      <c r="M33455" s="46"/>
    </row>
    <row r="33456" spans="1:13" x14ac:dyDescent="0.3">
      <c r="A33456"/>
      <c r="B33456"/>
      <c r="C33456" s="29"/>
      <c r="D33456"/>
      <c r="E33456" s="44"/>
      <c r="F33456" s="29"/>
      <c r="G33456" s="45"/>
      <c r="L33456"/>
      <c r="M33456" s="46"/>
    </row>
    <row r="33457" spans="1:13" x14ac:dyDescent="0.3">
      <c r="A33457"/>
      <c r="B33457"/>
      <c r="C33457" s="29"/>
      <c r="D33457"/>
      <c r="E33457" s="44"/>
      <c r="F33457" s="29"/>
      <c r="G33457" s="45"/>
      <c r="L33457"/>
      <c r="M33457" s="46"/>
    </row>
    <row r="33458" spans="1:13" x14ac:dyDescent="0.3">
      <c r="A33458"/>
      <c r="B33458"/>
      <c r="C33458" s="29"/>
      <c r="D33458"/>
      <c r="E33458" s="44"/>
      <c r="F33458" s="29"/>
      <c r="G33458" s="45"/>
      <c r="L33458"/>
      <c r="M33458" s="46"/>
    </row>
    <row r="33459" spans="1:13" x14ac:dyDescent="0.3">
      <c r="A33459"/>
      <c r="B33459"/>
      <c r="C33459" s="29"/>
      <c r="D33459"/>
      <c r="E33459" s="44"/>
      <c r="F33459" s="29"/>
      <c r="G33459" s="45"/>
      <c r="L33459"/>
      <c r="M33459" s="46"/>
    </row>
    <row r="33460" spans="1:13" x14ac:dyDescent="0.3">
      <c r="A33460"/>
      <c r="B33460"/>
      <c r="C33460" s="29"/>
      <c r="D33460"/>
      <c r="E33460" s="44"/>
      <c r="F33460" s="29"/>
      <c r="G33460" s="45"/>
      <c r="L33460"/>
      <c r="M33460" s="46"/>
    </row>
    <row r="33461" spans="1:13" x14ac:dyDescent="0.3">
      <c r="A33461"/>
      <c r="B33461"/>
      <c r="C33461" s="29"/>
      <c r="D33461"/>
      <c r="E33461" s="44"/>
      <c r="F33461" s="29"/>
      <c r="G33461" s="45"/>
      <c r="L33461"/>
      <c r="M33461" s="46"/>
    </row>
    <row r="33462" spans="1:13" x14ac:dyDescent="0.3">
      <c r="A33462"/>
      <c r="B33462"/>
      <c r="C33462" s="29"/>
      <c r="D33462"/>
      <c r="E33462" s="44"/>
      <c r="F33462" s="29"/>
      <c r="G33462" s="45"/>
      <c r="L33462"/>
      <c r="M33462" s="46"/>
    </row>
    <row r="33463" spans="1:13" x14ac:dyDescent="0.3">
      <c r="A33463"/>
      <c r="B33463"/>
      <c r="C33463" s="29"/>
      <c r="D33463"/>
      <c r="E33463" s="44"/>
      <c r="F33463" s="29"/>
      <c r="G33463" s="45"/>
      <c r="L33463"/>
      <c r="M33463" s="46"/>
    </row>
    <row r="33464" spans="1:13" x14ac:dyDescent="0.3">
      <c r="A33464"/>
      <c r="B33464"/>
      <c r="C33464" s="29"/>
      <c r="D33464"/>
      <c r="E33464" s="44"/>
      <c r="F33464" s="29"/>
      <c r="G33464" s="45"/>
      <c r="L33464"/>
      <c r="M33464" s="46"/>
    </row>
    <row r="33465" spans="1:13" x14ac:dyDescent="0.3">
      <c r="A33465"/>
      <c r="B33465"/>
      <c r="C33465" s="29"/>
      <c r="D33465"/>
      <c r="E33465" s="44"/>
      <c r="F33465" s="29"/>
      <c r="G33465" s="45"/>
      <c r="L33465"/>
      <c r="M33465" s="46"/>
    </row>
    <row r="33466" spans="1:13" x14ac:dyDescent="0.3">
      <c r="A33466"/>
      <c r="B33466"/>
      <c r="C33466" s="29"/>
      <c r="D33466"/>
      <c r="E33466" s="44"/>
      <c r="F33466" s="29"/>
      <c r="G33466" s="45"/>
      <c r="L33466"/>
      <c r="M33466" s="46"/>
    </row>
    <row r="33467" spans="1:13" x14ac:dyDescent="0.3">
      <c r="A33467"/>
      <c r="B33467"/>
      <c r="C33467" s="29"/>
      <c r="D33467"/>
      <c r="E33467" s="44"/>
      <c r="F33467" s="29"/>
      <c r="G33467" s="45"/>
      <c r="L33467"/>
      <c r="M33467" s="46"/>
    </row>
    <row r="33468" spans="1:13" x14ac:dyDescent="0.3">
      <c r="A33468"/>
      <c r="B33468"/>
      <c r="C33468" s="29"/>
      <c r="D33468"/>
      <c r="E33468" s="44"/>
      <c r="F33468" s="29"/>
      <c r="G33468" s="45"/>
      <c r="L33468"/>
      <c r="M33468" s="46"/>
    </row>
    <row r="33469" spans="1:13" x14ac:dyDescent="0.3">
      <c r="A33469"/>
      <c r="B33469"/>
      <c r="C33469" s="29"/>
      <c r="D33469"/>
      <c r="E33469" s="44"/>
      <c r="F33469" s="29"/>
      <c r="G33469" s="45"/>
      <c r="L33469"/>
      <c r="M33469" s="46"/>
    </row>
    <row r="33470" spans="1:13" x14ac:dyDescent="0.3">
      <c r="A33470"/>
      <c r="B33470"/>
      <c r="C33470" s="29"/>
      <c r="D33470"/>
      <c r="E33470" s="44"/>
      <c r="F33470" s="29"/>
      <c r="G33470" s="45"/>
      <c r="L33470"/>
      <c r="M33470" s="46"/>
    </row>
    <row r="33471" spans="1:13" x14ac:dyDescent="0.3">
      <c r="A33471"/>
      <c r="B33471"/>
      <c r="C33471" s="29"/>
      <c r="D33471"/>
      <c r="E33471" s="44"/>
      <c r="F33471" s="29"/>
      <c r="G33471" s="45"/>
      <c r="L33471"/>
      <c r="M33471" s="46"/>
    </row>
    <row r="33472" spans="1:13" x14ac:dyDescent="0.3">
      <c r="A33472"/>
      <c r="B33472"/>
      <c r="C33472" s="29"/>
      <c r="D33472"/>
      <c r="E33472" s="44"/>
      <c r="F33472" s="29"/>
      <c r="G33472" s="45"/>
      <c r="L33472"/>
      <c r="M33472" s="46"/>
    </row>
    <row r="33473" spans="1:13" x14ac:dyDescent="0.3">
      <c r="A33473"/>
      <c r="B33473"/>
      <c r="C33473" s="29"/>
      <c r="D33473"/>
      <c r="E33473" s="44"/>
      <c r="F33473" s="29"/>
      <c r="G33473" s="45"/>
      <c r="L33473"/>
      <c r="M33473" s="46"/>
    </row>
    <row r="33474" spans="1:13" x14ac:dyDescent="0.3">
      <c r="A33474"/>
      <c r="B33474"/>
      <c r="C33474" s="29"/>
      <c r="D33474"/>
      <c r="E33474" s="44"/>
      <c r="F33474" s="29"/>
      <c r="G33474" s="45"/>
      <c r="L33474"/>
      <c r="M33474" s="46"/>
    </row>
    <row r="33475" spans="1:13" x14ac:dyDescent="0.3">
      <c r="A33475"/>
      <c r="B33475"/>
      <c r="C33475" s="29"/>
      <c r="D33475"/>
      <c r="E33475" s="44"/>
      <c r="F33475" s="29"/>
      <c r="G33475" s="45"/>
      <c r="L33475"/>
      <c r="M33475" s="46"/>
    </row>
    <row r="33476" spans="1:13" x14ac:dyDescent="0.3">
      <c r="A33476"/>
      <c r="B33476"/>
      <c r="C33476" s="29"/>
      <c r="D33476"/>
      <c r="E33476" s="44"/>
      <c r="F33476" s="29"/>
      <c r="G33476" s="45"/>
      <c r="L33476"/>
      <c r="M33476" s="46"/>
    </row>
    <row r="33477" spans="1:13" x14ac:dyDescent="0.3">
      <c r="A33477"/>
      <c r="B33477"/>
      <c r="C33477" s="29"/>
      <c r="D33477"/>
      <c r="E33477" s="44"/>
      <c r="F33477" s="29"/>
      <c r="G33477" s="45"/>
      <c r="L33477"/>
      <c r="M33477" s="46"/>
    </row>
    <row r="33478" spans="1:13" x14ac:dyDescent="0.3">
      <c r="A33478"/>
      <c r="B33478"/>
      <c r="C33478" s="29"/>
      <c r="D33478"/>
      <c r="E33478" s="44"/>
      <c r="F33478" s="29"/>
      <c r="G33478" s="45"/>
      <c r="L33478"/>
      <c r="M33478" s="46"/>
    </row>
    <row r="33479" spans="1:13" x14ac:dyDescent="0.3">
      <c r="A33479"/>
      <c r="B33479"/>
      <c r="C33479" s="29"/>
      <c r="D33479"/>
      <c r="E33479" s="44"/>
      <c r="F33479" s="29"/>
      <c r="G33479" s="45"/>
      <c r="L33479"/>
      <c r="M33479" s="46"/>
    </row>
    <row r="33480" spans="1:13" x14ac:dyDescent="0.3">
      <c r="A33480"/>
      <c r="B33480"/>
      <c r="C33480" s="29"/>
      <c r="D33480"/>
      <c r="E33480" s="44"/>
      <c r="F33480" s="29"/>
      <c r="G33480" s="45"/>
      <c r="L33480"/>
      <c r="M33480" s="46"/>
    </row>
    <row r="33481" spans="1:13" x14ac:dyDescent="0.3">
      <c r="A33481"/>
      <c r="B33481"/>
      <c r="C33481" s="29"/>
      <c r="D33481"/>
      <c r="E33481" s="44"/>
      <c r="F33481" s="29"/>
      <c r="G33481" s="45"/>
      <c r="L33481"/>
      <c r="M33481" s="46"/>
    </row>
    <row r="33482" spans="1:13" x14ac:dyDescent="0.3">
      <c r="A33482"/>
      <c r="B33482"/>
      <c r="C33482" s="29"/>
      <c r="D33482"/>
      <c r="E33482" s="44"/>
      <c r="F33482" s="29"/>
      <c r="G33482" s="45"/>
      <c r="L33482"/>
      <c r="M33482" s="46"/>
    </row>
    <row r="33483" spans="1:13" x14ac:dyDescent="0.3">
      <c r="A33483"/>
      <c r="B33483"/>
      <c r="C33483" s="29"/>
      <c r="D33483"/>
      <c r="E33483" s="44"/>
      <c r="F33483" s="29"/>
      <c r="G33483" s="45"/>
      <c r="L33483"/>
      <c r="M33483" s="46"/>
    </row>
    <row r="33484" spans="1:13" x14ac:dyDescent="0.3">
      <c r="A33484"/>
      <c r="B33484"/>
      <c r="C33484" s="29"/>
      <c r="D33484"/>
      <c r="E33484" s="44"/>
      <c r="F33484" s="29"/>
      <c r="G33484" s="45"/>
      <c r="L33484"/>
      <c r="M33484" s="46"/>
    </row>
    <row r="33485" spans="1:13" x14ac:dyDescent="0.3">
      <c r="A33485"/>
      <c r="B33485"/>
      <c r="C33485" s="29"/>
      <c r="D33485"/>
      <c r="E33485" s="44"/>
      <c r="F33485" s="29"/>
      <c r="G33485" s="45"/>
      <c r="L33485"/>
      <c r="M33485" s="46"/>
    </row>
    <row r="33486" spans="1:13" x14ac:dyDescent="0.3">
      <c r="A33486"/>
      <c r="B33486"/>
      <c r="C33486" s="29"/>
      <c r="D33486"/>
      <c r="E33486" s="44"/>
      <c r="F33486" s="29"/>
      <c r="G33486" s="45"/>
      <c r="L33486"/>
      <c r="M33486" s="46"/>
    </row>
    <row r="33487" spans="1:13" x14ac:dyDescent="0.3">
      <c r="A33487"/>
      <c r="B33487"/>
      <c r="C33487" s="29"/>
      <c r="D33487"/>
      <c r="E33487" s="44"/>
      <c r="F33487" s="29"/>
      <c r="G33487" s="45"/>
      <c r="L33487"/>
      <c r="M33487" s="46"/>
    </row>
    <row r="33488" spans="1:13" x14ac:dyDescent="0.3">
      <c r="A33488"/>
      <c r="B33488"/>
      <c r="C33488" s="29"/>
      <c r="D33488"/>
      <c r="E33488" s="44"/>
      <c r="F33488" s="29"/>
      <c r="G33488" s="45"/>
      <c r="L33488"/>
      <c r="M33488" s="46"/>
    </row>
    <row r="33489" spans="1:13" x14ac:dyDescent="0.3">
      <c r="A33489"/>
      <c r="B33489"/>
      <c r="C33489" s="29"/>
      <c r="D33489"/>
      <c r="E33489" s="44"/>
      <c r="F33489" s="29"/>
      <c r="G33489" s="45"/>
      <c r="L33489"/>
      <c r="M33489" s="46"/>
    </row>
    <row r="33490" spans="1:13" x14ac:dyDescent="0.3">
      <c r="A33490"/>
      <c r="B33490"/>
      <c r="C33490" s="29"/>
      <c r="D33490"/>
      <c r="E33490" s="44"/>
      <c r="F33490" s="29"/>
      <c r="G33490" s="45"/>
      <c r="L33490"/>
      <c r="M33490" s="46"/>
    </row>
    <row r="33491" spans="1:13" x14ac:dyDescent="0.3">
      <c r="A33491"/>
      <c r="B33491"/>
      <c r="C33491" s="29"/>
      <c r="D33491"/>
      <c r="E33491" s="44"/>
      <c r="F33491" s="29"/>
      <c r="G33491" s="45"/>
      <c r="L33491"/>
      <c r="M33491" s="46"/>
    </row>
    <row r="33492" spans="1:13" x14ac:dyDescent="0.3">
      <c r="A33492"/>
      <c r="B33492"/>
      <c r="C33492" s="29"/>
      <c r="D33492"/>
      <c r="E33492" s="44"/>
      <c r="F33492" s="29"/>
      <c r="G33492" s="45"/>
      <c r="L33492"/>
      <c r="M33492" s="46"/>
    </row>
    <row r="33493" spans="1:13" x14ac:dyDescent="0.3">
      <c r="A33493"/>
      <c r="B33493"/>
      <c r="C33493" s="29"/>
      <c r="D33493"/>
      <c r="E33493" s="44"/>
      <c r="F33493" s="29"/>
      <c r="G33493" s="45"/>
      <c r="L33493"/>
      <c r="M33493" s="46"/>
    </row>
    <row r="33494" spans="1:13" x14ac:dyDescent="0.3">
      <c r="A33494"/>
      <c r="B33494"/>
      <c r="C33494" s="29"/>
      <c r="D33494"/>
      <c r="E33494" s="44"/>
      <c r="F33494" s="29"/>
      <c r="G33494" s="45"/>
      <c r="L33494"/>
      <c r="M33494" s="46"/>
    </row>
    <row r="33495" spans="1:13" x14ac:dyDescent="0.3">
      <c r="A33495"/>
      <c r="B33495"/>
      <c r="C33495" s="29"/>
      <c r="D33495"/>
      <c r="E33495" s="44"/>
      <c r="F33495" s="29"/>
      <c r="G33495" s="45"/>
      <c r="L33495"/>
      <c r="M33495" s="46"/>
    </row>
    <row r="33496" spans="1:13" x14ac:dyDescent="0.3">
      <c r="A33496"/>
      <c r="B33496"/>
      <c r="C33496" s="29"/>
      <c r="D33496"/>
      <c r="E33496" s="44"/>
      <c r="F33496" s="29"/>
      <c r="G33496" s="45"/>
      <c r="L33496"/>
      <c r="M33496" s="46"/>
    </row>
    <row r="33497" spans="1:13" x14ac:dyDescent="0.3">
      <c r="A33497"/>
      <c r="B33497"/>
      <c r="C33497" s="29"/>
      <c r="D33497"/>
      <c r="E33497" s="44"/>
      <c r="F33497" s="29"/>
      <c r="G33497" s="45"/>
      <c r="L33497"/>
      <c r="M33497" s="46"/>
    </row>
    <row r="33498" spans="1:13" x14ac:dyDescent="0.3">
      <c r="A33498"/>
      <c r="B33498"/>
      <c r="C33498" s="29"/>
      <c r="D33498"/>
      <c r="E33498" s="44"/>
      <c r="F33498" s="29"/>
      <c r="G33498" s="45"/>
      <c r="L33498"/>
      <c r="M33498" s="46"/>
    </row>
    <row r="33499" spans="1:13" x14ac:dyDescent="0.3">
      <c r="A33499"/>
      <c r="B33499"/>
      <c r="C33499" s="29"/>
      <c r="D33499"/>
      <c r="E33499" s="44"/>
      <c r="F33499" s="29"/>
      <c r="G33499" s="45"/>
      <c r="L33499"/>
      <c r="M33499" s="46"/>
    </row>
    <row r="33500" spans="1:13" x14ac:dyDescent="0.3">
      <c r="A33500"/>
      <c r="B33500"/>
      <c r="C33500" s="29"/>
      <c r="D33500"/>
      <c r="E33500" s="44"/>
      <c r="F33500" s="29"/>
      <c r="G33500" s="45"/>
      <c r="L33500"/>
      <c r="M33500" s="46"/>
    </row>
    <row r="33501" spans="1:13" x14ac:dyDescent="0.3">
      <c r="A33501"/>
      <c r="B33501"/>
      <c r="C33501" s="29"/>
      <c r="D33501"/>
      <c r="E33501" s="44"/>
      <c r="F33501" s="29"/>
      <c r="G33501" s="45"/>
      <c r="L33501"/>
      <c r="M33501" s="46"/>
    </row>
    <row r="33502" spans="1:13" x14ac:dyDescent="0.3">
      <c r="A33502"/>
      <c r="B33502"/>
      <c r="C33502" s="29"/>
      <c r="D33502"/>
      <c r="E33502" s="44"/>
      <c r="F33502" s="29"/>
      <c r="G33502" s="45"/>
      <c r="L33502"/>
      <c r="M33502" s="46"/>
    </row>
    <row r="33503" spans="1:13" x14ac:dyDescent="0.3">
      <c r="A33503"/>
      <c r="B33503"/>
      <c r="C33503" s="29"/>
      <c r="D33503"/>
      <c r="E33503" s="44"/>
      <c r="F33503" s="29"/>
      <c r="G33503" s="45"/>
      <c r="L33503"/>
      <c r="M33503" s="46"/>
    </row>
    <row r="33504" spans="1:13" x14ac:dyDescent="0.3">
      <c r="A33504"/>
      <c r="B33504"/>
      <c r="C33504" s="29"/>
      <c r="D33504"/>
      <c r="E33504" s="44"/>
      <c r="F33504" s="29"/>
      <c r="G33504" s="45"/>
      <c r="L33504"/>
      <c r="M33504" s="46"/>
    </row>
    <row r="33505" spans="1:13" x14ac:dyDescent="0.3">
      <c r="A33505"/>
      <c r="B33505"/>
      <c r="C33505" s="29"/>
      <c r="D33505"/>
      <c r="E33505" s="44"/>
      <c r="F33505" s="29"/>
      <c r="G33505" s="45"/>
      <c r="L33505"/>
      <c r="M33505" s="46"/>
    </row>
    <row r="33506" spans="1:13" x14ac:dyDescent="0.3">
      <c r="A33506"/>
      <c r="B33506"/>
      <c r="C33506" s="29"/>
      <c r="D33506"/>
      <c r="E33506" s="44"/>
      <c r="F33506" s="29"/>
      <c r="G33506" s="45"/>
      <c r="L33506"/>
      <c r="M33506" s="46"/>
    </row>
    <row r="33507" spans="1:13" x14ac:dyDescent="0.3">
      <c r="A33507"/>
      <c r="B33507"/>
      <c r="C33507" s="29"/>
      <c r="D33507"/>
      <c r="E33507" s="44"/>
      <c r="F33507" s="29"/>
      <c r="G33507" s="45"/>
      <c r="L33507"/>
      <c r="M33507" s="46"/>
    </row>
    <row r="33508" spans="1:13" x14ac:dyDescent="0.3">
      <c r="A33508"/>
      <c r="B33508"/>
      <c r="C33508" s="29"/>
      <c r="D33508"/>
      <c r="E33508" s="44"/>
      <c r="F33508" s="29"/>
      <c r="G33508" s="45"/>
      <c r="L33508"/>
      <c r="M33508" s="46"/>
    </row>
    <row r="33509" spans="1:13" x14ac:dyDescent="0.3">
      <c r="A33509"/>
      <c r="B33509"/>
      <c r="C33509" s="29"/>
      <c r="D33509"/>
      <c r="E33509" s="44"/>
      <c r="F33509" s="29"/>
      <c r="G33509" s="45"/>
      <c r="L33509"/>
      <c r="M33509" s="46"/>
    </row>
    <row r="33510" spans="1:13" x14ac:dyDescent="0.3">
      <c r="A33510"/>
      <c r="B33510"/>
      <c r="C33510" s="29"/>
      <c r="D33510"/>
      <c r="E33510" s="44"/>
      <c r="F33510" s="29"/>
      <c r="G33510" s="45"/>
      <c r="L33510"/>
      <c r="M33510" s="46"/>
    </row>
    <row r="33511" spans="1:13" x14ac:dyDescent="0.3">
      <c r="A33511"/>
      <c r="B33511"/>
      <c r="C33511" s="29"/>
      <c r="D33511"/>
      <c r="E33511" s="44"/>
      <c r="F33511" s="29"/>
      <c r="G33511" s="45"/>
      <c r="L33511"/>
      <c r="M33511" s="46"/>
    </row>
    <row r="33512" spans="1:13" x14ac:dyDescent="0.3">
      <c r="A33512"/>
      <c r="B33512"/>
      <c r="C33512" s="29"/>
      <c r="D33512"/>
      <c r="E33512" s="44"/>
      <c r="F33512" s="29"/>
      <c r="G33512" s="45"/>
      <c r="L33512"/>
      <c r="M33512" s="46"/>
    </row>
    <row r="33513" spans="1:13" x14ac:dyDescent="0.3">
      <c r="A33513"/>
      <c r="B33513"/>
      <c r="C33513" s="29"/>
      <c r="D33513"/>
      <c r="E33513" s="44"/>
      <c r="F33513" s="29"/>
      <c r="G33513" s="45"/>
      <c r="L33513"/>
      <c r="M33513" s="46"/>
    </row>
    <row r="33514" spans="1:13" x14ac:dyDescent="0.3">
      <c r="A33514"/>
      <c r="B33514"/>
      <c r="C33514" s="29"/>
      <c r="D33514"/>
      <c r="E33514" s="44"/>
      <c r="F33514" s="29"/>
      <c r="G33514" s="45"/>
      <c r="L33514"/>
      <c r="M33514" s="46"/>
    </row>
    <row r="33515" spans="1:13" x14ac:dyDescent="0.3">
      <c r="A33515"/>
      <c r="B33515"/>
      <c r="C33515" s="29"/>
      <c r="D33515"/>
      <c r="E33515" s="44"/>
      <c r="F33515" s="29"/>
      <c r="G33515" s="45"/>
      <c r="L33515"/>
      <c r="M33515" s="46"/>
    </row>
    <row r="33516" spans="1:13" x14ac:dyDescent="0.3">
      <c r="A33516"/>
      <c r="B33516"/>
      <c r="C33516" s="29"/>
      <c r="D33516"/>
      <c r="E33516" s="44"/>
      <c r="F33516" s="29"/>
      <c r="G33516" s="45"/>
      <c r="L33516"/>
      <c r="M33516" s="46"/>
    </row>
    <row r="33517" spans="1:13" x14ac:dyDescent="0.3">
      <c r="A33517"/>
      <c r="B33517"/>
      <c r="C33517" s="29"/>
      <c r="D33517"/>
      <c r="E33517" s="44"/>
      <c r="F33517" s="29"/>
      <c r="G33517" s="45"/>
      <c r="L33517"/>
      <c r="M33517" s="46"/>
    </row>
    <row r="33518" spans="1:13" x14ac:dyDescent="0.3">
      <c r="A33518"/>
      <c r="B33518"/>
      <c r="C33518" s="29"/>
      <c r="D33518"/>
      <c r="E33518" s="44"/>
      <c r="F33518" s="29"/>
      <c r="G33518" s="45"/>
      <c r="L33518"/>
      <c r="M33518" s="46"/>
    </row>
    <row r="33519" spans="1:13" x14ac:dyDescent="0.3">
      <c r="A33519"/>
      <c r="B33519"/>
      <c r="C33519" s="29"/>
      <c r="D33519"/>
      <c r="E33519" s="44"/>
      <c r="F33519" s="29"/>
      <c r="G33519" s="45"/>
      <c r="L33519"/>
      <c r="M33519" s="46"/>
    </row>
    <row r="33520" spans="1:13" x14ac:dyDescent="0.3">
      <c r="A33520"/>
      <c r="B33520"/>
      <c r="C33520" s="29"/>
      <c r="D33520"/>
      <c r="E33520" s="44"/>
      <c r="F33520" s="29"/>
      <c r="G33520" s="45"/>
      <c r="L33520"/>
      <c r="M33520" s="46"/>
    </row>
    <row r="33521" spans="1:13" x14ac:dyDescent="0.3">
      <c r="A33521"/>
      <c r="B33521"/>
      <c r="C33521" s="29"/>
      <c r="D33521"/>
      <c r="E33521" s="44"/>
      <c r="F33521" s="29"/>
      <c r="G33521" s="45"/>
      <c r="L33521"/>
      <c r="M33521" s="46"/>
    </row>
    <row r="33522" spans="1:13" x14ac:dyDescent="0.3">
      <c r="A33522"/>
      <c r="B33522"/>
      <c r="C33522" s="29"/>
      <c r="D33522"/>
      <c r="E33522" s="44"/>
      <c r="F33522" s="29"/>
      <c r="G33522" s="45"/>
      <c r="L33522"/>
      <c r="M33522" s="46"/>
    </row>
    <row r="33523" spans="1:13" x14ac:dyDescent="0.3">
      <c r="A33523"/>
      <c r="B33523"/>
      <c r="C33523" s="29"/>
      <c r="D33523"/>
      <c r="E33523" s="44"/>
      <c r="F33523" s="29"/>
      <c r="G33523" s="45"/>
      <c r="L33523"/>
      <c r="M33523" s="46"/>
    </row>
    <row r="33524" spans="1:13" x14ac:dyDescent="0.3">
      <c r="A33524"/>
      <c r="B33524"/>
      <c r="C33524" s="29"/>
      <c r="D33524"/>
      <c r="E33524" s="44"/>
      <c r="F33524" s="29"/>
      <c r="G33524" s="45"/>
      <c r="L33524"/>
      <c r="M33524" s="46"/>
    </row>
    <row r="33525" spans="1:13" x14ac:dyDescent="0.3">
      <c r="A33525"/>
      <c r="B33525"/>
      <c r="C33525" s="29"/>
      <c r="D33525"/>
      <c r="E33525" s="44"/>
      <c r="F33525" s="29"/>
      <c r="G33525" s="45"/>
      <c r="L33525"/>
      <c r="M33525" s="46"/>
    </row>
    <row r="33526" spans="1:13" x14ac:dyDescent="0.3">
      <c r="A33526"/>
      <c r="B33526"/>
      <c r="C33526" s="29"/>
      <c r="D33526"/>
      <c r="E33526" s="44"/>
      <c r="F33526" s="29"/>
      <c r="G33526" s="45"/>
      <c r="L33526"/>
      <c r="M33526" s="46"/>
    </row>
    <row r="33527" spans="1:13" x14ac:dyDescent="0.3">
      <c r="A33527"/>
      <c r="B33527"/>
      <c r="C33527" s="29"/>
      <c r="D33527"/>
      <c r="E33527" s="44"/>
      <c r="F33527" s="29"/>
      <c r="G33527" s="45"/>
      <c r="L33527"/>
      <c r="M33527" s="46"/>
    </row>
    <row r="33528" spans="1:13" x14ac:dyDescent="0.3">
      <c r="A33528"/>
      <c r="B33528"/>
      <c r="C33528" s="29"/>
      <c r="D33528"/>
      <c r="E33528" s="44"/>
      <c r="F33528" s="29"/>
      <c r="G33528" s="45"/>
      <c r="L33528"/>
      <c r="M33528" s="46"/>
    </row>
    <row r="33529" spans="1:13" x14ac:dyDescent="0.3">
      <c r="A33529"/>
      <c r="B33529"/>
      <c r="C33529" s="29"/>
      <c r="D33529"/>
      <c r="E33529" s="44"/>
      <c r="F33529" s="29"/>
      <c r="G33529" s="45"/>
      <c r="L33529"/>
      <c r="M33529" s="46"/>
    </row>
    <row r="33530" spans="1:13" x14ac:dyDescent="0.3">
      <c r="A33530"/>
      <c r="B33530"/>
      <c r="C33530" s="29"/>
      <c r="D33530"/>
      <c r="E33530" s="44"/>
      <c r="F33530" s="29"/>
      <c r="G33530" s="45"/>
      <c r="L33530"/>
      <c r="M33530" s="46"/>
    </row>
    <row r="33531" spans="1:13" x14ac:dyDescent="0.3">
      <c r="A33531"/>
      <c r="B33531"/>
      <c r="C33531" s="29"/>
      <c r="D33531"/>
      <c r="E33531" s="44"/>
      <c r="F33531" s="29"/>
      <c r="G33531" s="45"/>
      <c r="L33531"/>
      <c r="M33531" s="46"/>
    </row>
    <row r="33532" spans="1:13" x14ac:dyDescent="0.3">
      <c r="A33532"/>
      <c r="B33532"/>
      <c r="C33532" s="29"/>
      <c r="D33532"/>
      <c r="E33532" s="44"/>
      <c r="F33532" s="29"/>
      <c r="G33532" s="45"/>
      <c r="L33532"/>
      <c r="M33532" s="46"/>
    </row>
    <row r="33533" spans="1:13" x14ac:dyDescent="0.3">
      <c r="A33533"/>
      <c r="B33533"/>
      <c r="C33533" s="29"/>
      <c r="D33533"/>
      <c r="E33533" s="44"/>
      <c r="F33533" s="29"/>
      <c r="G33533" s="45"/>
      <c r="L33533"/>
      <c r="M33533" s="46"/>
    </row>
    <row r="33534" spans="1:13" x14ac:dyDescent="0.3">
      <c r="A33534"/>
      <c r="B33534"/>
      <c r="C33534" s="29"/>
      <c r="D33534"/>
      <c r="E33534" s="44"/>
      <c r="F33534" s="29"/>
      <c r="G33534" s="45"/>
      <c r="L33534"/>
      <c r="M33534" s="46"/>
    </row>
    <row r="33535" spans="1:13" x14ac:dyDescent="0.3">
      <c r="A33535"/>
      <c r="B33535"/>
      <c r="C33535" s="29"/>
      <c r="D33535"/>
      <c r="E33535" s="44"/>
      <c r="F33535" s="29"/>
      <c r="G33535" s="45"/>
      <c r="L33535"/>
      <c r="M33535" s="46"/>
    </row>
    <row r="33536" spans="1:13" x14ac:dyDescent="0.3">
      <c r="A33536"/>
      <c r="B33536"/>
      <c r="C33536" s="29"/>
      <c r="D33536"/>
      <c r="E33536" s="44"/>
      <c r="F33536" s="29"/>
      <c r="G33536" s="45"/>
      <c r="L33536"/>
      <c r="M33536" s="46"/>
    </row>
    <row r="33537" spans="1:13" x14ac:dyDescent="0.3">
      <c r="A33537"/>
      <c r="B33537"/>
      <c r="C33537" s="29"/>
      <c r="D33537"/>
      <c r="E33537" s="44"/>
      <c r="F33537" s="29"/>
      <c r="G33537" s="45"/>
      <c r="L33537"/>
      <c r="M33537" s="46"/>
    </row>
    <row r="33538" spans="1:13" x14ac:dyDescent="0.3">
      <c r="A33538"/>
      <c r="B33538"/>
      <c r="C33538" s="29"/>
      <c r="D33538"/>
      <c r="E33538" s="44"/>
      <c r="F33538" s="29"/>
      <c r="G33538" s="45"/>
      <c r="L33538"/>
      <c r="M33538" s="46"/>
    </row>
    <row r="33539" spans="1:13" x14ac:dyDescent="0.3">
      <c r="A33539"/>
      <c r="B33539"/>
      <c r="C33539" s="29"/>
      <c r="D33539"/>
      <c r="E33539" s="44"/>
      <c r="F33539" s="29"/>
      <c r="G33539" s="45"/>
      <c r="L33539"/>
      <c r="M33539" s="46"/>
    </row>
    <row r="33540" spans="1:13" x14ac:dyDescent="0.3">
      <c r="A33540"/>
      <c r="B33540"/>
      <c r="C33540" s="29"/>
      <c r="D33540"/>
      <c r="E33540" s="44"/>
      <c r="F33540" s="29"/>
      <c r="G33540" s="45"/>
      <c r="L33540"/>
      <c r="M33540" s="46"/>
    </row>
    <row r="33541" spans="1:13" x14ac:dyDescent="0.3">
      <c r="A33541"/>
      <c r="B33541"/>
      <c r="C33541" s="29"/>
      <c r="D33541"/>
      <c r="E33541" s="44"/>
      <c r="F33541" s="29"/>
      <c r="G33541" s="45"/>
      <c r="L33541"/>
      <c r="M33541" s="46"/>
    </row>
    <row r="33542" spans="1:13" x14ac:dyDescent="0.3">
      <c r="A33542"/>
      <c r="B33542"/>
      <c r="C33542" s="29"/>
      <c r="D33542"/>
      <c r="E33542" s="44"/>
      <c r="F33542" s="29"/>
      <c r="G33542" s="45"/>
      <c r="L33542"/>
      <c r="M33542" s="46"/>
    </row>
    <row r="33543" spans="1:13" x14ac:dyDescent="0.3">
      <c r="A33543"/>
      <c r="B33543"/>
      <c r="C33543" s="29"/>
      <c r="D33543"/>
      <c r="E33543" s="44"/>
      <c r="F33543" s="29"/>
      <c r="G33543" s="45"/>
      <c r="L33543"/>
      <c r="M33543" s="46"/>
    </row>
    <row r="33544" spans="1:13" x14ac:dyDescent="0.3">
      <c r="A33544"/>
      <c r="B33544"/>
      <c r="C33544" s="29"/>
      <c r="D33544"/>
      <c r="E33544" s="44"/>
      <c r="F33544" s="29"/>
      <c r="G33544" s="45"/>
      <c r="L33544"/>
      <c r="M33544" s="46"/>
    </row>
    <row r="33545" spans="1:13" x14ac:dyDescent="0.3">
      <c r="A33545"/>
      <c r="B33545"/>
      <c r="C33545" s="29"/>
      <c r="D33545"/>
      <c r="E33545" s="44"/>
      <c r="F33545" s="29"/>
      <c r="G33545" s="45"/>
      <c r="L33545"/>
      <c r="M33545" s="46"/>
    </row>
    <row r="33546" spans="1:13" x14ac:dyDescent="0.3">
      <c r="A33546"/>
      <c r="B33546"/>
      <c r="C33546" s="29"/>
      <c r="D33546"/>
      <c r="E33546" s="44"/>
      <c r="F33546" s="29"/>
      <c r="G33546" s="45"/>
      <c r="L33546"/>
      <c r="M33546" s="46"/>
    </row>
    <row r="33547" spans="1:13" x14ac:dyDescent="0.3">
      <c r="A33547"/>
      <c r="B33547"/>
      <c r="C33547" s="29"/>
      <c r="D33547"/>
      <c r="E33547" s="44"/>
      <c r="F33547" s="29"/>
      <c r="G33547" s="45"/>
      <c r="L33547"/>
      <c r="M33547" s="46"/>
    </row>
    <row r="33548" spans="1:13" x14ac:dyDescent="0.3">
      <c r="A33548"/>
      <c r="B33548"/>
      <c r="C33548" s="29"/>
      <c r="D33548"/>
      <c r="E33548" s="44"/>
      <c r="F33548" s="29"/>
      <c r="G33548" s="45"/>
      <c r="L33548"/>
      <c r="M33548" s="46"/>
    </row>
    <row r="33549" spans="1:13" x14ac:dyDescent="0.3">
      <c r="A33549"/>
      <c r="B33549"/>
      <c r="C33549" s="29"/>
      <c r="D33549"/>
      <c r="E33549" s="44"/>
      <c r="F33549" s="29"/>
      <c r="G33549" s="45"/>
      <c r="L33549"/>
      <c r="M33549" s="46"/>
    </row>
    <row r="33550" spans="1:13" x14ac:dyDescent="0.3">
      <c r="A33550"/>
      <c r="B33550"/>
      <c r="C33550" s="29"/>
      <c r="D33550"/>
      <c r="E33550" s="44"/>
      <c r="F33550" s="29"/>
      <c r="G33550" s="45"/>
      <c r="L33550"/>
      <c r="M33550" s="46"/>
    </row>
    <row r="33551" spans="1:13" x14ac:dyDescent="0.3">
      <c r="A33551"/>
      <c r="B33551"/>
      <c r="C33551" s="29"/>
      <c r="D33551"/>
      <c r="E33551" s="44"/>
      <c r="F33551" s="29"/>
      <c r="G33551" s="45"/>
      <c r="L33551"/>
      <c r="M33551" s="46"/>
    </row>
    <row r="33552" spans="1:13" x14ac:dyDescent="0.3">
      <c r="A33552"/>
      <c r="B33552"/>
      <c r="C33552" s="29"/>
      <c r="D33552"/>
      <c r="E33552" s="44"/>
      <c r="F33552" s="29"/>
      <c r="G33552" s="45"/>
      <c r="L33552"/>
      <c r="M33552" s="46"/>
    </row>
    <row r="33553" spans="1:13" x14ac:dyDescent="0.3">
      <c r="A33553"/>
      <c r="B33553"/>
      <c r="C33553" s="29"/>
      <c r="D33553"/>
      <c r="E33553" s="44"/>
      <c r="F33553" s="29"/>
      <c r="G33553" s="45"/>
      <c r="L33553"/>
      <c r="M33553" s="46"/>
    </row>
    <row r="33554" spans="1:13" x14ac:dyDescent="0.3">
      <c r="A33554"/>
      <c r="B33554"/>
      <c r="C33554" s="29"/>
      <c r="D33554"/>
      <c r="E33554" s="44"/>
      <c r="F33554" s="29"/>
      <c r="G33554" s="45"/>
      <c r="L33554"/>
      <c r="M33554" s="46"/>
    </row>
    <row r="33555" spans="1:13" x14ac:dyDescent="0.3">
      <c r="A33555"/>
      <c r="B33555"/>
      <c r="C33555" s="29"/>
      <c r="D33555"/>
      <c r="E33555" s="44"/>
      <c r="F33555" s="29"/>
      <c r="G33555" s="45"/>
      <c r="L33555"/>
      <c r="M33555" s="46"/>
    </row>
    <row r="33556" spans="1:13" x14ac:dyDescent="0.3">
      <c r="A33556"/>
      <c r="B33556"/>
      <c r="C33556" s="29"/>
      <c r="D33556"/>
      <c r="E33556" s="44"/>
      <c r="F33556" s="29"/>
      <c r="G33556" s="45"/>
      <c r="L33556"/>
      <c r="M33556" s="46"/>
    </row>
    <row r="33557" spans="1:13" x14ac:dyDescent="0.3">
      <c r="A33557"/>
      <c r="B33557"/>
      <c r="C33557" s="29"/>
      <c r="D33557"/>
      <c r="E33557" s="44"/>
      <c r="F33557" s="29"/>
      <c r="G33557" s="45"/>
      <c r="L33557"/>
      <c r="M33557" s="46"/>
    </row>
    <row r="33558" spans="1:13" x14ac:dyDescent="0.3">
      <c r="A33558"/>
      <c r="B33558"/>
      <c r="C33558" s="29"/>
      <c r="D33558"/>
      <c r="E33558" s="44"/>
      <c r="F33558" s="29"/>
      <c r="G33558" s="45"/>
      <c r="L33558"/>
      <c r="M33558" s="46"/>
    </row>
    <row r="33559" spans="1:13" x14ac:dyDescent="0.3">
      <c r="A33559"/>
      <c r="B33559"/>
      <c r="C33559" s="29"/>
      <c r="D33559"/>
      <c r="E33559" s="44"/>
      <c r="F33559" s="29"/>
      <c r="G33559" s="45"/>
      <c r="L33559"/>
      <c r="M33559" s="46"/>
    </row>
    <row r="33560" spans="1:13" x14ac:dyDescent="0.3">
      <c r="A33560"/>
      <c r="B33560"/>
      <c r="C33560" s="29"/>
      <c r="D33560"/>
      <c r="E33560" s="44"/>
      <c r="F33560" s="29"/>
      <c r="G33560" s="45"/>
      <c r="L33560"/>
      <c r="M33560" s="46"/>
    </row>
    <row r="33561" spans="1:13" x14ac:dyDescent="0.3">
      <c r="A33561"/>
      <c r="B33561"/>
      <c r="C33561" s="29"/>
      <c r="D33561"/>
      <c r="E33561" s="44"/>
      <c r="F33561" s="29"/>
      <c r="G33561" s="45"/>
      <c r="L33561"/>
      <c r="M33561" s="46"/>
    </row>
    <row r="33562" spans="1:13" x14ac:dyDescent="0.3">
      <c r="A33562"/>
      <c r="B33562"/>
      <c r="C33562" s="29"/>
      <c r="D33562"/>
      <c r="E33562" s="44"/>
      <c r="F33562" s="29"/>
      <c r="G33562" s="45"/>
      <c r="L33562"/>
      <c r="M33562" s="46"/>
    </row>
    <row r="33563" spans="1:13" x14ac:dyDescent="0.3">
      <c r="A33563"/>
      <c r="B33563"/>
      <c r="C33563" s="29"/>
      <c r="D33563"/>
      <c r="E33563" s="44"/>
      <c r="F33563" s="29"/>
      <c r="G33563" s="45"/>
      <c r="L33563"/>
      <c r="M33563" s="46"/>
    </row>
    <row r="33564" spans="1:13" x14ac:dyDescent="0.3">
      <c r="A33564"/>
      <c r="B33564"/>
      <c r="C33564" s="29"/>
      <c r="D33564"/>
      <c r="E33564" s="44"/>
      <c r="F33564" s="29"/>
      <c r="G33564" s="45"/>
      <c r="L33564"/>
      <c r="M33564" s="46"/>
    </row>
    <row r="33565" spans="1:13" x14ac:dyDescent="0.3">
      <c r="A33565"/>
      <c r="B33565"/>
      <c r="C33565" s="29"/>
      <c r="D33565"/>
      <c r="E33565" s="44"/>
      <c r="F33565" s="29"/>
      <c r="G33565" s="45"/>
      <c r="L33565"/>
      <c r="M33565" s="46"/>
    </row>
    <row r="33566" spans="1:13" x14ac:dyDescent="0.3">
      <c r="A33566"/>
      <c r="B33566"/>
      <c r="C33566" s="29"/>
      <c r="D33566"/>
      <c r="E33566" s="44"/>
      <c r="F33566" s="29"/>
      <c r="G33566" s="45"/>
      <c r="L33566"/>
      <c r="M33566" s="46"/>
    </row>
    <row r="33567" spans="1:13" x14ac:dyDescent="0.3">
      <c r="A33567"/>
      <c r="B33567"/>
      <c r="C33567" s="29"/>
      <c r="D33567"/>
      <c r="E33567" s="44"/>
      <c r="F33567" s="29"/>
      <c r="G33567" s="45"/>
      <c r="L33567"/>
      <c r="M33567" s="46"/>
    </row>
    <row r="33568" spans="1:13" x14ac:dyDescent="0.3">
      <c r="A33568"/>
      <c r="B33568"/>
      <c r="C33568" s="29"/>
      <c r="D33568"/>
      <c r="E33568" s="44"/>
      <c r="F33568" s="29"/>
      <c r="G33568" s="45"/>
      <c r="L33568"/>
      <c r="M33568" s="46"/>
    </row>
    <row r="33569" spans="1:13" x14ac:dyDescent="0.3">
      <c r="A33569"/>
      <c r="B33569"/>
      <c r="C33569" s="29"/>
      <c r="D33569"/>
      <c r="E33569" s="44"/>
      <c r="F33569" s="29"/>
      <c r="G33569" s="45"/>
      <c r="L33569"/>
      <c r="M33569" s="46"/>
    </row>
    <row r="33570" spans="1:13" x14ac:dyDescent="0.3">
      <c r="A33570"/>
      <c r="B33570"/>
      <c r="C33570" s="29"/>
      <c r="D33570"/>
      <c r="E33570" s="44"/>
      <c r="F33570" s="29"/>
      <c r="G33570" s="45"/>
      <c r="L33570"/>
      <c r="M33570" s="46"/>
    </row>
    <row r="33571" spans="1:13" x14ac:dyDescent="0.3">
      <c r="A33571"/>
      <c r="B33571"/>
      <c r="C33571" s="29"/>
      <c r="D33571"/>
      <c r="E33571" s="44"/>
      <c r="F33571" s="29"/>
      <c r="G33571" s="45"/>
      <c r="L33571"/>
      <c r="M33571" s="46"/>
    </row>
    <row r="33572" spans="1:13" x14ac:dyDescent="0.3">
      <c r="A33572"/>
      <c r="B33572"/>
      <c r="C33572" s="29"/>
      <c r="D33572"/>
      <c r="E33572" s="44"/>
      <c r="F33572" s="29"/>
      <c r="G33572" s="45"/>
      <c r="L33572"/>
      <c r="M33572" s="46"/>
    </row>
    <row r="33573" spans="1:13" x14ac:dyDescent="0.3">
      <c r="A33573"/>
      <c r="B33573"/>
      <c r="C33573" s="29"/>
      <c r="D33573"/>
      <c r="E33573" s="44"/>
      <c r="F33573" s="29"/>
      <c r="G33573" s="45"/>
      <c r="L33573"/>
      <c r="M33573" s="46"/>
    </row>
    <row r="33574" spans="1:13" x14ac:dyDescent="0.3">
      <c r="A33574"/>
      <c r="B33574"/>
      <c r="C33574" s="29"/>
      <c r="D33574"/>
      <c r="E33574" s="44"/>
      <c r="F33574" s="29"/>
      <c r="G33574" s="45"/>
      <c r="L33574"/>
      <c r="M33574" s="46"/>
    </row>
    <row r="33575" spans="1:13" x14ac:dyDescent="0.3">
      <c r="A33575"/>
      <c r="B33575"/>
      <c r="C33575" s="29"/>
      <c r="D33575"/>
      <c r="E33575" s="44"/>
      <c r="F33575" s="29"/>
      <c r="G33575" s="45"/>
      <c r="L33575"/>
      <c r="M33575" s="46"/>
    </row>
    <row r="33576" spans="1:13" x14ac:dyDescent="0.3">
      <c r="A33576"/>
      <c r="B33576"/>
      <c r="C33576" s="29"/>
      <c r="D33576"/>
      <c r="E33576" s="44"/>
      <c r="F33576" s="29"/>
      <c r="G33576" s="45"/>
      <c r="L33576"/>
      <c r="M33576" s="46"/>
    </row>
    <row r="33577" spans="1:13" x14ac:dyDescent="0.3">
      <c r="A33577"/>
      <c r="B33577"/>
      <c r="C33577" s="29"/>
      <c r="D33577"/>
      <c r="E33577" s="44"/>
      <c r="F33577" s="29"/>
      <c r="G33577" s="45"/>
      <c r="L33577"/>
      <c r="M33577" s="46"/>
    </row>
    <row r="33578" spans="1:13" x14ac:dyDescent="0.3">
      <c r="A33578"/>
      <c r="B33578"/>
      <c r="C33578" s="29"/>
      <c r="D33578"/>
      <c r="E33578" s="44"/>
      <c r="F33578" s="29"/>
      <c r="G33578" s="45"/>
      <c r="L33578"/>
      <c r="M33578" s="46"/>
    </row>
    <row r="33579" spans="1:13" x14ac:dyDescent="0.3">
      <c r="A33579"/>
      <c r="B33579"/>
      <c r="C33579" s="29"/>
      <c r="D33579"/>
      <c r="E33579" s="44"/>
      <c r="F33579" s="29"/>
      <c r="G33579" s="45"/>
      <c r="L33579"/>
      <c r="M33579" s="46"/>
    </row>
    <row r="33580" spans="1:13" x14ac:dyDescent="0.3">
      <c r="A33580"/>
      <c r="B33580"/>
      <c r="C33580" s="29"/>
      <c r="D33580"/>
      <c r="E33580" s="44"/>
      <c r="F33580" s="29"/>
      <c r="G33580" s="45"/>
      <c r="L33580"/>
      <c r="M33580" s="46"/>
    </row>
    <row r="33581" spans="1:13" x14ac:dyDescent="0.3">
      <c r="A33581"/>
      <c r="B33581"/>
      <c r="C33581" s="29"/>
      <c r="D33581"/>
      <c r="E33581" s="44"/>
      <c r="F33581" s="29"/>
      <c r="G33581" s="45"/>
      <c r="L33581"/>
      <c r="M33581" s="46"/>
    </row>
    <row r="33582" spans="1:13" x14ac:dyDescent="0.3">
      <c r="A33582"/>
      <c r="B33582"/>
      <c r="C33582" s="29"/>
      <c r="D33582"/>
      <c r="E33582" s="44"/>
      <c r="F33582" s="29"/>
      <c r="G33582" s="45"/>
      <c r="L33582"/>
      <c r="M33582" s="46"/>
    </row>
    <row r="33583" spans="1:13" x14ac:dyDescent="0.3">
      <c r="A33583"/>
      <c r="B33583"/>
      <c r="C33583" s="29"/>
      <c r="D33583"/>
      <c r="E33583" s="44"/>
      <c r="F33583" s="29"/>
      <c r="G33583" s="45"/>
      <c r="L33583"/>
      <c r="M33583" s="46"/>
    </row>
    <row r="33584" spans="1:13" x14ac:dyDescent="0.3">
      <c r="A33584"/>
      <c r="B33584"/>
      <c r="C33584" s="29"/>
      <c r="D33584"/>
      <c r="E33584" s="44"/>
      <c r="F33584" s="29"/>
      <c r="G33584" s="45"/>
      <c r="L33584"/>
      <c r="M33584" s="46"/>
    </row>
    <row r="33585" spans="1:13" x14ac:dyDescent="0.3">
      <c r="A33585"/>
      <c r="B33585"/>
      <c r="C33585" s="29"/>
      <c r="D33585"/>
      <c r="E33585" s="44"/>
      <c r="F33585" s="29"/>
      <c r="G33585" s="45"/>
      <c r="L33585"/>
      <c r="M33585" s="46"/>
    </row>
    <row r="33586" spans="1:13" x14ac:dyDescent="0.3">
      <c r="A33586"/>
      <c r="B33586"/>
      <c r="C33586" s="29"/>
      <c r="D33586"/>
      <c r="E33586" s="44"/>
      <c r="F33586" s="29"/>
      <c r="G33586" s="45"/>
      <c r="L33586"/>
      <c r="M33586" s="46"/>
    </row>
    <row r="33587" spans="1:13" x14ac:dyDescent="0.3">
      <c r="A33587"/>
      <c r="B33587"/>
      <c r="C33587" s="29"/>
      <c r="D33587"/>
      <c r="E33587" s="44"/>
      <c r="F33587" s="29"/>
      <c r="G33587" s="45"/>
      <c r="L33587"/>
      <c r="M33587" s="46"/>
    </row>
    <row r="33588" spans="1:13" x14ac:dyDescent="0.3">
      <c r="A33588"/>
      <c r="B33588"/>
      <c r="C33588" s="29"/>
      <c r="D33588"/>
      <c r="E33588" s="44"/>
      <c r="F33588" s="29"/>
      <c r="G33588" s="45"/>
      <c r="L33588"/>
      <c r="M33588" s="46"/>
    </row>
    <row r="33589" spans="1:13" x14ac:dyDescent="0.3">
      <c r="A33589"/>
      <c r="B33589"/>
      <c r="C33589" s="29"/>
      <c r="D33589"/>
      <c r="E33589" s="44"/>
      <c r="F33589" s="29"/>
      <c r="G33589" s="45"/>
      <c r="L33589"/>
      <c r="M33589" s="46"/>
    </row>
    <row r="33590" spans="1:13" x14ac:dyDescent="0.3">
      <c r="A33590"/>
      <c r="B33590"/>
      <c r="C33590" s="29"/>
      <c r="D33590"/>
      <c r="E33590" s="44"/>
      <c r="F33590" s="29"/>
      <c r="G33590" s="45"/>
      <c r="L33590"/>
      <c r="M33590" s="46"/>
    </row>
    <row r="33591" spans="1:13" x14ac:dyDescent="0.3">
      <c r="A33591"/>
      <c r="B33591"/>
      <c r="C33591" s="29"/>
      <c r="D33591"/>
      <c r="E33591" s="44"/>
      <c r="F33591" s="29"/>
      <c r="G33591" s="45"/>
      <c r="L33591"/>
      <c r="M33591" s="46"/>
    </row>
    <row r="33592" spans="1:13" x14ac:dyDescent="0.3">
      <c r="A33592"/>
      <c r="B33592"/>
      <c r="C33592" s="29"/>
      <c r="D33592"/>
      <c r="E33592" s="44"/>
      <c r="F33592" s="29"/>
      <c r="G33592" s="45"/>
      <c r="L33592"/>
      <c r="M33592" s="46"/>
    </row>
    <row r="33593" spans="1:13" x14ac:dyDescent="0.3">
      <c r="A33593"/>
      <c r="B33593"/>
      <c r="C33593" s="29"/>
      <c r="D33593"/>
      <c r="E33593" s="44"/>
      <c r="F33593" s="29"/>
      <c r="G33593" s="45"/>
      <c r="L33593"/>
      <c r="M33593" s="46"/>
    </row>
    <row r="33594" spans="1:13" x14ac:dyDescent="0.3">
      <c r="A33594"/>
      <c r="B33594"/>
      <c r="C33594" s="29"/>
      <c r="D33594"/>
      <c r="E33594" s="44"/>
      <c r="F33594" s="29"/>
      <c r="G33594" s="45"/>
      <c r="L33594"/>
      <c r="M33594" s="46"/>
    </row>
    <row r="33595" spans="1:13" x14ac:dyDescent="0.3">
      <c r="A33595"/>
      <c r="B33595"/>
      <c r="C33595" s="29"/>
      <c r="D33595"/>
      <c r="E33595" s="44"/>
      <c r="F33595" s="29"/>
      <c r="G33595" s="45"/>
      <c r="L33595"/>
      <c r="M33595" s="46"/>
    </row>
    <row r="33596" spans="1:13" x14ac:dyDescent="0.3">
      <c r="A33596"/>
      <c r="B33596"/>
      <c r="C33596" s="29"/>
      <c r="D33596"/>
      <c r="E33596" s="44"/>
      <c r="F33596" s="29"/>
      <c r="G33596" s="45"/>
      <c r="L33596"/>
      <c r="M33596" s="46"/>
    </row>
    <row r="33597" spans="1:13" x14ac:dyDescent="0.3">
      <c r="A33597"/>
      <c r="B33597"/>
      <c r="C33597" s="29"/>
      <c r="D33597"/>
      <c r="E33597" s="44"/>
      <c r="F33597" s="29"/>
      <c r="G33597" s="45"/>
      <c r="L33597"/>
      <c r="M33597" s="46"/>
    </row>
    <row r="33598" spans="1:13" x14ac:dyDescent="0.3">
      <c r="A33598"/>
      <c r="B33598"/>
      <c r="C33598" s="29"/>
      <c r="D33598"/>
      <c r="E33598" s="44"/>
      <c r="F33598" s="29"/>
      <c r="G33598" s="45"/>
      <c r="L33598"/>
      <c r="M33598" s="46"/>
    </row>
    <row r="33599" spans="1:13" x14ac:dyDescent="0.3">
      <c r="A33599"/>
      <c r="B33599"/>
      <c r="C33599" s="29"/>
      <c r="D33599"/>
      <c r="E33599" s="44"/>
      <c r="F33599" s="29"/>
      <c r="G33599" s="45"/>
      <c r="L33599"/>
      <c r="M33599" s="46"/>
    </row>
    <row r="33600" spans="1:13" x14ac:dyDescent="0.3">
      <c r="A33600"/>
      <c r="B33600"/>
      <c r="C33600" s="29"/>
      <c r="D33600"/>
      <c r="E33600" s="44"/>
      <c r="F33600" s="29"/>
      <c r="G33600" s="45"/>
      <c r="L33600"/>
      <c r="M33600" s="46"/>
    </row>
    <row r="33601" spans="1:13" x14ac:dyDescent="0.3">
      <c r="A33601"/>
      <c r="B33601"/>
      <c r="C33601" s="29"/>
      <c r="D33601"/>
      <c r="E33601" s="44"/>
      <c r="F33601" s="29"/>
      <c r="G33601" s="45"/>
      <c r="L33601"/>
      <c r="M33601" s="46"/>
    </row>
    <row r="33602" spans="1:13" x14ac:dyDescent="0.3">
      <c r="A33602"/>
      <c r="B33602"/>
      <c r="C33602" s="29"/>
      <c r="D33602"/>
      <c r="E33602" s="44"/>
      <c r="F33602" s="29"/>
      <c r="G33602" s="45"/>
      <c r="L33602"/>
      <c r="M33602" s="46"/>
    </row>
    <row r="33603" spans="1:13" x14ac:dyDescent="0.3">
      <c r="A33603"/>
      <c r="B33603"/>
      <c r="C33603" s="29"/>
      <c r="D33603"/>
      <c r="E33603" s="44"/>
      <c r="F33603" s="29"/>
      <c r="G33603" s="45"/>
      <c r="L33603"/>
      <c r="M33603" s="46"/>
    </row>
    <row r="33604" spans="1:13" x14ac:dyDescent="0.3">
      <c r="A33604"/>
      <c r="B33604"/>
      <c r="C33604" s="29"/>
      <c r="D33604"/>
      <c r="E33604" s="44"/>
      <c r="F33604" s="29"/>
      <c r="G33604" s="45"/>
      <c r="L33604"/>
      <c r="M33604" s="46"/>
    </row>
    <row r="33605" spans="1:13" x14ac:dyDescent="0.3">
      <c r="A33605"/>
      <c r="B33605"/>
      <c r="C33605" s="29"/>
      <c r="D33605"/>
      <c r="E33605" s="44"/>
      <c r="F33605" s="29"/>
      <c r="G33605" s="45"/>
      <c r="L33605"/>
      <c r="M33605" s="46"/>
    </row>
    <row r="33606" spans="1:13" x14ac:dyDescent="0.3">
      <c r="A33606"/>
      <c r="B33606"/>
      <c r="C33606" s="29"/>
      <c r="D33606"/>
      <c r="E33606" s="44"/>
      <c r="F33606" s="29"/>
      <c r="G33606" s="45"/>
      <c r="L33606"/>
      <c r="M33606" s="46"/>
    </row>
    <row r="33607" spans="1:13" x14ac:dyDescent="0.3">
      <c r="A33607"/>
      <c r="B33607"/>
      <c r="C33607" s="29"/>
      <c r="D33607"/>
      <c r="E33607" s="44"/>
      <c r="F33607" s="29"/>
      <c r="G33607" s="45"/>
      <c r="L33607"/>
      <c r="M33607" s="46"/>
    </row>
    <row r="33608" spans="1:13" x14ac:dyDescent="0.3">
      <c r="A33608"/>
      <c r="B33608"/>
      <c r="C33608" s="29"/>
      <c r="D33608"/>
      <c r="E33608" s="44"/>
      <c r="F33608" s="29"/>
      <c r="G33608" s="45"/>
      <c r="L33608"/>
      <c r="M33608" s="46"/>
    </row>
    <row r="33609" spans="1:13" x14ac:dyDescent="0.3">
      <c r="A33609"/>
      <c r="B33609"/>
      <c r="C33609" s="29"/>
      <c r="D33609"/>
      <c r="E33609" s="44"/>
      <c r="F33609" s="29"/>
      <c r="G33609" s="45"/>
      <c r="L33609"/>
      <c r="M33609" s="46"/>
    </row>
    <row r="33610" spans="1:13" x14ac:dyDescent="0.3">
      <c r="A33610"/>
      <c r="B33610"/>
      <c r="C33610" s="29"/>
      <c r="D33610"/>
      <c r="E33610" s="44"/>
      <c r="F33610" s="29"/>
      <c r="G33610" s="45"/>
      <c r="L33610"/>
      <c r="M33610" s="46"/>
    </row>
    <row r="33611" spans="1:13" x14ac:dyDescent="0.3">
      <c r="A33611"/>
      <c r="B33611"/>
      <c r="C33611" s="29"/>
      <c r="D33611"/>
      <c r="E33611" s="44"/>
      <c r="F33611" s="29"/>
      <c r="G33611" s="45"/>
      <c r="L33611"/>
      <c r="M33611" s="46"/>
    </row>
    <row r="33612" spans="1:13" x14ac:dyDescent="0.3">
      <c r="A33612"/>
      <c r="B33612"/>
      <c r="C33612" s="29"/>
      <c r="D33612"/>
      <c r="E33612" s="44"/>
      <c r="F33612" s="29"/>
      <c r="G33612" s="45"/>
      <c r="L33612"/>
      <c r="M33612" s="46"/>
    </row>
    <row r="33613" spans="1:13" x14ac:dyDescent="0.3">
      <c r="A33613"/>
      <c r="B33613"/>
      <c r="C33613" s="29"/>
      <c r="D33613"/>
      <c r="E33613" s="44"/>
      <c r="F33613" s="29"/>
      <c r="G33613" s="45"/>
      <c r="L33613"/>
      <c r="M33613" s="46"/>
    </row>
    <row r="33614" spans="1:13" x14ac:dyDescent="0.3">
      <c r="A33614"/>
      <c r="B33614"/>
      <c r="C33614" s="29"/>
      <c r="D33614"/>
      <c r="E33614" s="44"/>
      <c r="F33614" s="29"/>
      <c r="G33614" s="45"/>
      <c r="L33614"/>
      <c r="M33614" s="46"/>
    </row>
    <row r="33615" spans="1:13" x14ac:dyDescent="0.3">
      <c r="A33615"/>
      <c r="B33615"/>
      <c r="C33615" s="29"/>
      <c r="D33615"/>
      <c r="E33615" s="44"/>
      <c r="F33615" s="29"/>
      <c r="G33615" s="45"/>
      <c r="L33615"/>
      <c r="M33615" s="46"/>
    </row>
    <row r="33616" spans="1:13" x14ac:dyDescent="0.3">
      <c r="A33616"/>
      <c r="B33616"/>
      <c r="C33616" s="29"/>
      <c r="D33616"/>
      <c r="E33616" s="44"/>
      <c r="F33616" s="29"/>
      <c r="G33616" s="45"/>
      <c r="L33616"/>
      <c r="M33616" s="46"/>
    </row>
    <row r="33617" spans="1:13" x14ac:dyDescent="0.3">
      <c r="A33617"/>
      <c r="B33617"/>
      <c r="C33617" s="29"/>
      <c r="D33617"/>
      <c r="E33617" s="44"/>
      <c r="F33617" s="29"/>
      <c r="G33617" s="45"/>
      <c r="L33617"/>
      <c r="M33617" s="46"/>
    </row>
    <row r="33618" spans="1:13" x14ac:dyDescent="0.3">
      <c r="A33618"/>
      <c r="B33618"/>
      <c r="C33618" s="29"/>
      <c r="D33618"/>
      <c r="E33618" s="44"/>
      <c r="F33618" s="29"/>
      <c r="G33618" s="45"/>
      <c r="L33618"/>
      <c r="M33618" s="46"/>
    </row>
    <row r="33619" spans="1:13" x14ac:dyDescent="0.3">
      <c r="A33619"/>
      <c r="B33619"/>
      <c r="C33619" s="29"/>
      <c r="D33619"/>
      <c r="E33619" s="44"/>
      <c r="F33619" s="29"/>
      <c r="G33619" s="45"/>
      <c r="L33619"/>
      <c r="M33619" s="46"/>
    </row>
    <row r="33620" spans="1:13" x14ac:dyDescent="0.3">
      <c r="A33620"/>
      <c r="B33620"/>
      <c r="C33620" s="29"/>
      <c r="D33620"/>
      <c r="E33620" s="44"/>
      <c r="F33620" s="29"/>
      <c r="G33620" s="45"/>
      <c r="L33620"/>
      <c r="M33620" s="46"/>
    </row>
    <row r="33621" spans="1:13" x14ac:dyDescent="0.3">
      <c r="A33621"/>
      <c r="B33621"/>
      <c r="C33621" s="29"/>
      <c r="D33621"/>
      <c r="E33621" s="44"/>
      <c r="F33621" s="29"/>
      <c r="G33621" s="45"/>
      <c r="L33621"/>
      <c r="M33621" s="46"/>
    </row>
    <row r="33622" spans="1:13" x14ac:dyDescent="0.3">
      <c r="A33622"/>
      <c r="B33622"/>
      <c r="C33622" s="29"/>
      <c r="D33622"/>
      <c r="E33622" s="44"/>
      <c r="F33622" s="29"/>
      <c r="G33622" s="45"/>
      <c r="L33622"/>
      <c r="M33622" s="46"/>
    </row>
    <row r="33623" spans="1:13" x14ac:dyDescent="0.3">
      <c r="A33623"/>
      <c r="B33623"/>
      <c r="C33623" s="29"/>
      <c r="D33623"/>
      <c r="E33623" s="44"/>
      <c r="F33623" s="29"/>
      <c r="G33623" s="45"/>
      <c r="L33623"/>
      <c r="M33623" s="46"/>
    </row>
    <row r="33624" spans="1:13" x14ac:dyDescent="0.3">
      <c r="A33624"/>
      <c r="B33624"/>
      <c r="C33624" s="29"/>
      <c r="D33624"/>
      <c r="E33624" s="44"/>
      <c r="F33624" s="29"/>
      <c r="G33624" s="45"/>
      <c r="L33624"/>
      <c r="M33624" s="46"/>
    </row>
    <row r="33625" spans="1:13" x14ac:dyDescent="0.3">
      <c r="A33625"/>
      <c r="B33625"/>
      <c r="C33625" s="29"/>
      <c r="D33625"/>
      <c r="E33625" s="44"/>
      <c r="F33625" s="29"/>
      <c r="G33625" s="45"/>
      <c r="L33625"/>
      <c r="M33625" s="46"/>
    </row>
    <row r="33626" spans="1:13" x14ac:dyDescent="0.3">
      <c r="A33626"/>
      <c r="B33626"/>
      <c r="C33626" s="29"/>
      <c r="D33626"/>
      <c r="E33626" s="44"/>
      <c r="F33626" s="29"/>
      <c r="G33626" s="45"/>
      <c r="L33626"/>
      <c r="M33626" s="46"/>
    </row>
    <row r="33627" spans="1:13" x14ac:dyDescent="0.3">
      <c r="A33627"/>
      <c r="B33627"/>
      <c r="C33627" s="29"/>
      <c r="D33627"/>
      <c r="E33627" s="44"/>
      <c r="F33627" s="29"/>
      <c r="G33627" s="45"/>
      <c r="L33627"/>
      <c r="M33627" s="46"/>
    </row>
    <row r="33628" spans="1:13" x14ac:dyDescent="0.3">
      <c r="A33628"/>
      <c r="B33628"/>
      <c r="C33628" s="29"/>
      <c r="D33628"/>
      <c r="E33628" s="44"/>
      <c r="F33628" s="29"/>
      <c r="G33628" s="45"/>
      <c r="L33628"/>
      <c r="M33628" s="46"/>
    </row>
    <row r="33629" spans="1:13" x14ac:dyDescent="0.3">
      <c r="A33629"/>
      <c r="B33629"/>
      <c r="C33629" s="29"/>
      <c r="D33629"/>
      <c r="E33629" s="44"/>
      <c r="F33629" s="29"/>
      <c r="G33629" s="45"/>
      <c r="L33629"/>
      <c r="M33629" s="46"/>
    </row>
    <row r="33630" spans="1:13" x14ac:dyDescent="0.3">
      <c r="A33630"/>
      <c r="B33630"/>
      <c r="C33630" s="29"/>
      <c r="D33630"/>
      <c r="E33630" s="44"/>
      <c r="F33630" s="29"/>
      <c r="G33630" s="45"/>
      <c r="L33630"/>
      <c r="M33630" s="46"/>
    </row>
    <row r="33631" spans="1:13" x14ac:dyDescent="0.3">
      <c r="A33631"/>
      <c r="B33631"/>
      <c r="C33631" s="29"/>
      <c r="D33631"/>
      <c r="E33631" s="44"/>
      <c r="F33631" s="29"/>
      <c r="G33631" s="45"/>
      <c r="L33631"/>
      <c r="M33631" s="46"/>
    </row>
    <row r="33632" spans="1:13" x14ac:dyDescent="0.3">
      <c r="A33632"/>
      <c r="B33632"/>
      <c r="C33632" s="29"/>
      <c r="D33632"/>
      <c r="E33632" s="44"/>
      <c r="F33632" s="29"/>
      <c r="G33632" s="45"/>
      <c r="L33632"/>
      <c r="M33632" s="46"/>
    </row>
    <row r="33633" spans="1:13" x14ac:dyDescent="0.3">
      <c r="A33633"/>
      <c r="B33633"/>
      <c r="C33633" s="29"/>
      <c r="D33633"/>
      <c r="E33633" s="44"/>
      <c r="F33633" s="29"/>
      <c r="G33633" s="45"/>
      <c r="L33633"/>
      <c r="M33633" s="46"/>
    </row>
    <row r="33634" spans="1:13" x14ac:dyDescent="0.3">
      <c r="A33634"/>
      <c r="B33634"/>
      <c r="C33634" s="29"/>
      <c r="D33634"/>
      <c r="E33634" s="44"/>
      <c r="F33634" s="29"/>
      <c r="G33634" s="45"/>
      <c r="L33634"/>
      <c r="M33634" s="46"/>
    </row>
    <row r="33635" spans="1:13" x14ac:dyDescent="0.3">
      <c r="A33635"/>
      <c r="B33635"/>
      <c r="C33635" s="29"/>
      <c r="D33635"/>
      <c r="E33635" s="44"/>
      <c r="F33635" s="29"/>
      <c r="G33635" s="45"/>
      <c r="L33635"/>
      <c r="M33635" s="46"/>
    </row>
    <row r="33636" spans="1:13" x14ac:dyDescent="0.3">
      <c r="A33636"/>
      <c r="B33636"/>
      <c r="C33636" s="29"/>
      <c r="D33636"/>
      <c r="E33636" s="44"/>
      <c r="F33636" s="29"/>
      <c r="G33636" s="45"/>
      <c r="L33636"/>
      <c r="M33636" s="46"/>
    </row>
    <row r="33637" spans="1:13" x14ac:dyDescent="0.3">
      <c r="A33637"/>
      <c r="B33637"/>
      <c r="C33637" s="29"/>
      <c r="D33637"/>
      <c r="E33637" s="44"/>
      <c r="F33637" s="29"/>
      <c r="G33637" s="45"/>
      <c r="L33637"/>
      <c r="M33637" s="46"/>
    </row>
    <row r="33638" spans="1:13" x14ac:dyDescent="0.3">
      <c r="A33638"/>
      <c r="B33638"/>
      <c r="C33638" s="29"/>
      <c r="D33638"/>
      <c r="E33638" s="44"/>
      <c r="F33638" s="29"/>
      <c r="G33638" s="45"/>
      <c r="L33638"/>
      <c r="M33638" s="46"/>
    </row>
    <row r="33639" spans="1:13" x14ac:dyDescent="0.3">
      <c r="A33639"/>
      <c r="B33639"/>
      <c r="C33639" s="29"/>
      <c r="D33639"/>
      <c r="E33639" s="44"/>
      <c r="F33639" s="29"/>
      <c r="G33639" s="45"/>
      <c r="L33639"/>
      <c r="M33639" s="46"/>
    </row>
    <row r="33640" spans="1:13" x14ac:dyDescent="0.3">
      <c r="A33640"/>
      <c r="B33640"/>
      <c r="C33640" s="29"/>
      <c r="D33640"/>
      <c r="E33640" s="44"/>
      <c r="F33640" s="29"/>
      <c r="G33640" s="45"/>
      <c r="L33640"/>
      <c r="M33640" s="46"/>
    </row>
    <row r="33641" spans="1:13" x14ac:dyDescent="0.3">
      <c r="A33641"/>
      <c r="B33641"/>
      <c r="C33641" s="29"/>
      <c r="D33641"/>
      <c r="E33641" s="44"/>
      <c r="F33641" s="29"/>
      <c r="G33641" s="45"/>
      <c r="L33641"/>
      <c r="M33641" s="46"/>
    </row>
    <row r="33642" spans="1:13" x14ac:dyDescent="0.3">
      <c r="A33642"/>
      <c r="B33642"/>
      <c r="C33642" s="29"/>
      <c r="D33642"/>
      <c r="E33642" s="44"/>
      <c r="F33642" s="29"/>
      <c r="G33642" s="45"/>
      <c r="L33642"/>
      <c r="M33642" s="46"/>
    </row>
    <row r="33643" spans="1:13" x14ac:dyDescent="0.3">
      <c r="A33643"/>
      <c r="B33643"/>
      <c r="C33643" s="29"/>
      <c r="D33643"/>
      <c r="E33643" s="44"/>
      <c r="F33643" s="29"/>
      <c r="G33643" s="45"/>
      <c r="L33643"/>
      <c r="M33643" s="46"/>
    </row>
    <row r="33644" spans="1:13" x14ac:dyDescent="0.3">
      <c r="A33644"/>
      <c r="B33644"/>
      <c r="C33644" s="29"/>
      <c r="D33644"/>
      <c r="E33644" s="44"/>
      <c r="F33644" s="29"/>
      <c r="G33644" s="45"/>
      <c r="L33644"/>
      <c r="M33644" s="46"/>
    </row>
    <row r="33645" spans="1:13" x14ac:dyDescent="0.3">
      <c r="A33645"/>
      <c r="B33645"/>
      <c r="C33645" s="29"/>
      <c r="D33645"/>
      <c r="E33645" s="44"/>
      <c r="F33645" s="29"/>
      <c r="G33645" s="45"/>
      <c r="L33645"/>
      <c r="M33645" s="46"/>
    </row>
    <row r="33646" spans="1:13" x14ac:dyDescent="0.3">
      <c r="A33646"/>
      <c r="B33646"/>
      <c r="C33646" s="29"/>
      <c r="D33646"/>
      <c r="E33646" s="44"/>
      <c r="F33646" s="29"/>
      <c r="G33646" s="45"/>
      <c r="L33646"/>
      <c r="M33646" s="46"/>
    </row>
    <row r="33647" spans="1:13" x14ac:dyDescent="0.3">
      <c r="A33647"/>
      <c r="B33647"/>
      <c r="C33647" s="29"/>
      <c r="D33647"/>
      <c r="E33647" s="44"/>
      <c r="F33647" s="29"/>
      <c r="G33647" s="45"/>
      <c r="L33647"/>
      <c r="M33647" s="46"/>
    </row>
    <row r="33648" spans="1:13" x14ac:dyDescent="0.3">
      <c r="A33648"/>
      <c r="B33648"/>
      <c r="C33648" s="29"/>
      <c r="D33648"/>
      <c r="E33648" s="44"/>
      <c r="F33648" s="29"/>
      <c r="G33648" s="45"/>
      <c r="L33648"/>
      <c r="M33648" s="46"/>
    </row>
    <row r="33649" spans="1:13" x14ac:dyDescent="0.3">
      <c r="A33649"/>
      <c r="B33649"/>
      <c r="C33649" s="29"/>
      <c r="D33649"/>
      <c r="E33649" s="44"/>
      <c r="F33649" s="29"/>
      <c r="G33649" s="45"/>
      <c r="L33649"/>
      <c r="M33649" s="46"/>
    </row>
    <row r="33650" spans="1:13" x14ac:dyDescent="0.3">
      <c r="A33650"/>
      <c r="B33650"/>
      <c r="C33650" s="29"/>
      <c r="D33650"/>
      <c r="E33650" s="44"/>
      <c r="F33650" s="29"/>
      <c r="G33650" s="45"/>
      <c r="L33650"/>
      <c r="M33650" s="46"/>
    </row>
    <row r="33651" spans="1:13" x14ac:dyDescent="0.3">
      <c r="A33651"/>
      <c r="B33651"/>
      <c r="C33651" s="29"/>
      <c r="D33651"/>
      <c r="E33651" s="44"/>
      <c r="F33651" s="29"/>
      <c r="G33651" s="45"/>
      <c r="L33651"/>
      <c r="M33651" s="46"/>
    </row>
    <row r="33652" spans="1:13" x14ac:dyDescent="0.3">
      <c r="A33652"/>
      <c r="B33652"/>
      <c r="C33652" s="29"/>
      <c r="D33652"/>
      <c r="E33652" s="44"/>
      <c r="F33652" s="29"/>
      <c r="G33652" s="45"/>
      <c r="L33652"/>
      <c r="M33652" s="46"/>
    </row>
    <row r="33653" spans="1:13" x14ac:dyDescent="0.3">
      <c r="A33653"/>
      <c r="B33653"/>
      <c r="C33653" s="29"/>
      <c r="D33653"/>
      <c r="E33653" s="44"/>
      <c r="F33653" s="29"/>
      <c r="G33653" s="45"/>
      <c r="L33653"/>
      <c r="M33653" s="46"/>
    </row>
    <row r="33654" spans="1:13" x14ac:dyDescent="0.3">
      <c r="A33654"/>
      <c r="B33654"/>
      <c r="C33654" s="29"/>
      <c r="D33654"/>
      <c r="E33654" s="44"/>
      <c r="F33654" s="29"/>
      <c r="G33654" s="45"/>
      <c r="L33654"/>
      <c r="M33654" s="46"/>
    </row>
    <row r="33655" spans="1:13" x14ac:dyDescent="0.3">
      <c r="A33655"/>
      <c r="B33655"/>
      <c r="C33655" s="29"/>
      <c r="D33655"/>
      <c r="E33655" s="44"/>
      <c r="F33655" s="29"/>
      <c r="G33655" s="45"/>
      <c r="L33655"/>
      <c r="M33655" s="46"/>
    </row>
    <row r="33656" spans="1:13" x14ac:dyDescent="0.3">
      <c r="A33656"/>
      <c r="B33656"/>
      <c r="C33656" s="29"/>
      <c r="D33656"/>
      <c r="E33656" s="44"/>
      <c r="F33656" s="29"/>
      <c r="G33656" s="45"/>
      <c r="L33656"/>
      <c r="M33656" s="46"/>
    </row>
    <row r="33657" spans="1:13" x14ac:dyDescent="0.3">
      <c r="A33657"/>
      <c r="B33657"/>
      <c r="C33657" s="29"/>
      <c r="D33657"/>
      <c r="E33657" s="44"/>
      <c r="F33657" s="29"/>
      <c r="G33657" s="45"/>
      <c r="L33657"/>
      <c r="M33657" s="46"/>
    </row>
    <row r="33658" spans="1:13" x14ac:dyDescent="0.3">
      <c r="A33658"/>
      <c r="B33658"/>
      <c r="C33658" s="29"/>
      <c r="D33658"/>
      <c r="E33658" s="44"/>
      <c r="F33658" s="29"/>
      <c r="G33658" s="45"/>
      <c r="L33658"/>
      <c r="M33658" s="46"/>
    </row>
    <row r="33659" spans="1:13" x14ac:dyDescent="0.3">
      <c r="A33659"/>
      <c r="B33659"/>
      <c r="C33659" s="29"/>
      <c r="D33659"/>
      <c r="E33659" s="44"/>
      <c r="F33659" s="29"/>
      <c r="G33659" s="45"/>
      <c r="L33659"/>
      <c r="M33659" s="46"/>
    </row>
    <row r="33660" spans="1:13" x14ac:dyDescent="0.3">
      <c r="A33660"/>
      <c r="B33660"/>
      <c r="C33660" s="29"/>
      <c r="D33660"/>
      <c r="E33660" s="44"/>
      <c r="F33660" s="29"/>
      <c r="G33660" s="45"/>
      <c r="L33660"/>
      <c r="M33660" s="46"/>
    </row>
    <row r="33661" spans="1:13" x14ac:dyDescent="0.3">
      <c r="A33661"/>
      <c r="B33661"/>
      <c r="C33661" s="29"/>
      <c r="D33661"/>
      <c r="E33661" s="44"/>
      <c r="F33661" s="29"/>
      <c r="G33661" s="45"/>
      <c r="L33661"/>
      <c r="M33661" s="46"/>
    </row>
    <row r="33662" spans="1:13" x14ac:dyDescent="0.3">
      <c r="A33662"/>
      <c r="B33662"/>
      <c r="C33662" s="29"/>
      <c r="D33662"/>
      <c r="E33662" s="44"/>
      <c r="F33662" s="29"/>
      <c r="G33662" s="45"/>
      <c r="L33662"/>
      <c r="M33662" s="46"/>
    </row>
    <row r="33663" spans="1:13" x14ac:dyDescent="0.3">
      <c r="A33663"/>
      <c r="B33663"/>
      <c r="C33663" s="29"/>
      <c r="D33663"/>
      <c r="E33663" s="44"/>
      <c r="F33663" s="29"/>
      <c r="G33663" s="45"/>
      <c r="L33663"/>
      <c r="M33663" s="46"/>
    </row>
    <row r="33664" spans="1:13" x14ac:dyDescent="0.3">
      <c r="A33664"/>
      <c r="B33664"/>
      <c r="C33664" s="29"/>
      <c r="D33664"/>
      <c r="E33664" s="44"/>
      <c r="F33664" s="29"/>
      <c r="G33664" s="45"/>
      <c r="L33664"/>
      <c r="M33664" s="46"/>
    </row>
    <row r="33665" spans="1:13" x14ac:dyDescent="0.3">
      <c r="A33665"/>
      <c r="B33665"/>
      <c r="C33665" s="29"/>
      <c r="D33665"/>
      <c r="E33665" s="44"/>
      <c r="F33665" s="29"/>
      <c r="G33665" s="45"/>
      <c r="L33665"/>
      <c r="M33665" s="46"/>
    </row>
    <row r="33666" spans="1:13" x14ac:dyDescent="0.3">
      <c r="A33666"/>
      <c r="B33666"/>
      <c r="C33666" s="29"/>
      <c r="D33666"/>
      <c r="E33666" s="44"/>
      <c r="F33666" s="29"/>
      <c r="G33666" s="45"/>
      <c r="L33666"/>
      <c r="M33666" s="46"/>
    </row>
    <row r="33667" spans="1:13" x14ac:dyDescent="0.3">
      <c r="A33667"/>
      <c r="B33667"/>
      <c r="C33667" s="29"/>
      <c r="D33667"/>
      <c r="E33667" s="44"/>
      <c r="F33667" s="29"/>
      <c r="G33667" s="45"/>
      <c r="L33667"/>
      <c r="M33667" s="46"/>
    </row>
    <row r="33668" spans="1:13" x14ac:dyDescent="0.3">
      <c r="A33668"/>
      <c r="B33668"/>
      <c r="C33668" s="29"/>
      <c r="D33668"/>
      <c r="E33668" s="44"/>
      <c r="F33668" s="29"/>
      <c r="G33668" s="45"/>
      <c r="L33668"/>
      <c r="M33668" s="46"/>
    </row>
    <row r="33669" spans="1:13" x14ac:dyDescent="0.3">
      <c r="A33669"/>
      <c r="B33669"/>
      <c r="C33669" s="29"/>
      <c r="D33669"/>
      <c r="E33669" s="44"/>
      <c r="F33669" s="29"/>
      <c r="G33669" s="45"/>
      <c r="L33669"/>
      <c r="M33669" s="46"/>
    </row>
    <row r="33670" spans="1:13" x14ac:dyDescent="0.3">
      <c r="A33670"/>
      <c r="B33670"/>
      <c r="C33670" s="29"/>
      <c r="D33670"/>
      <c r="E33670" s="44"/>
      <c r="F33670" s="29"/>
      <c r="G33670" s="45"/>
      <c r="L33670"/>
      <c r="M33670" s="46"/>
    </row>
    <row r="33671" spans="1:13" x14ac:dyDescent="0.3">
      <c r="A33671"/>
      <c r="B33671"/>
      <c r="C33671" s="29"/>
      <c r="D33671"/>
      <c r="E33671" s="44"/>
      <c r="F33671" s="29"/>
      <c r="G33671" s="45"/>
      <c r="L33671"/>
      <c r="M33671" s="46"/>
    </row>
    <row r="33672" spans="1:13" x14ac:dyDescent="0.3">
      <c r="A33672"/>
      <c r="B33672"/>
      <c r="C33672" s="29"/>
      <c r="D33672"/>
      <c r="E33672" s="44"/>
      <c r="F33672" s="29"/>
      <c r="G33672" s="45"/>
      <c r="L33672"/>
      <c r="M33672" s="46"/>
    </row>
    <row r="33673" spans="1:13" x14ac:dyDescent="0.3">
      <c r="A33673"/>
      <c r="B33673"/>
      <c r="C33673" s="29"/>
      <c r="D33673"/>
      <c r="E33673" s="44"/>
      <c r="F33673" s="29"/>
      <c r="G33673" s="45"/>
      <c r="L33673"/>
      <c r="M33673" s="46"/>
    </row>
    <row r="33674" spans="1:13" x14ac:dyDescent="0.3">
      <c r="A33674"/>
      <c r="B33674"/>
      <c r="C33674" s="29"/>
      <c r="D33674"/>
      <c r="E33674" s="44"/>
      <c r="F33674" s="29"/>
      <c r="G33674" s="45"/>
      <c r="L33674"/>
      <c r="M33674" s="46"/>
    </row>
    <row r="33675" spans="1:13" x14ac:dyDescent="0.3">
      <c r="A33675"/>
      <c r="B33675"/>
      <c r="C33675" s="29"/>
      <c r="D33675"/>
      <c r="E33675" s="44"/>
      <c r="F33675" s="29"/>
      <c r="G33675" s="45"/>
      <c r="L33675"/>
      <c r="M33675" s="46"/>
    </row>
    <row r="33676" spans="1:13" x14ac:dyDescent="0.3">
      <c r="A33676"/>
      <c r="B33676"/>
      <c r="C33676" s="29"/>
      <c r="D33676"/>
      <c r="E33676" s="44"/>
      <c r="F33676" s="29"/>
      <c r="G33676" s="45"/>
      <c r="L33676"/>
      <c r="M33676" s="46"/>
    </row>
    <row r="33677" spans="1:13" x14ac:dyDescent="0.3">
      <c r="A33677"/>
      <c r="B33677"/>
      <c r="C33677" s="29"/>
      <c r="D33677"/>
      <c r="E33677" s="44"/>
      <c r="F33677" s="29"/>
      <c r="G33677" s="45"/>
      <c r="L33677"/>
      <c r="M33677" s="46"/>
    </row>
    <row r="33678" spans="1:13" x14ac:dyDescent="0.3">
      <c r="A33678"/>
      <c r="B33678"/>
      <c r="C33678" s="29"/>
      <c r="D33678"/>
      <c r="E33678" s="44"/>
      <c r="F33678" s="29"/>
      <c r="G33678" s="45"/>
      <c r="L33678"/>
      <c r="M33678" s="46"/>
    </row>
    <row r="33679" spans="1:13" x14ac:dyDescent="0.3">
      <c r="A33679"/>
      <c r="B33679"/>
      <c r="C33679" s="29"/>
      <c r="D33679"/>
      <c r="E33679" s="44"/>
      <c r="F33679" s="29"/>
      <c r="G33679" s="45"/>
      <c r="L33679"/>
      <c r="M33679" s="46"/>
    </row>
    <row r="33680" spans="1:13" x14ac:dyDescent="0.3">
      <c r="A33680"/>
      <c r="B33680"/>
      <c r="C33680" s="29"/>
      <c r="D33680"/>
      <c r="E33680" s="44"/>
      <c r="F33680" s="29"/>
      <c r="G33680" s="45"/>
      <c r="L33680"/>
      <c r="M33680" s="46"/>
    </row>
    <row r="33681" spans="1:13" x14ac:dyDescent="0.3">
      <c r="A33681"/>
      <c r="B33681"/>
      <c r="C33681" s="29"/>
      <c r="D33681"/>
      <c r="E33681" s="44"/>
      <c r="F33681" s="29"/>
      <c r="G33681" s="45"/>
      <c r="L33681"/>
      <c r="M33681" s="46"/>
    </row>
    <row r="33682" spans="1:13" x14ac:dyDescent="0.3">
      <c r="A33682"/>
      <c r="B33682"/>
      <c r="C33682" s="29"/>
      <c r="D33682"/>
      <c r="E33682" s="44"/>
      <c r="F33682" s="29"/>
      <c r="G33682" s="45"/>
      <c r="L33682"/>
      <c r="M33682" s="46"/>
    </row>
    <row r="33683" spans="1:13" x14ac:dyDescent="0.3">
      <c r="A33683"/>
      <c r="B33683"/>
      <c r="C33683" s="29"/>
      <c r="D33683"/>
      <c r="E33683" s="44"/>
      <c r="F33683" s="29"/>
      <c r="G33683" s="45"/>
      <c r="L33683"/>
      <c r="M33683" s="46"/>
    </row>
    <row r="33684" spans="1:13" x14ac:dyDescent="0.3">
      <c r="A33684"/>
      <c r="B33684"/>
      <c r="C33684" s="29"/>
      <c r="D33684"/>
      <c r="E33684" s="44"/>
      <c r="F33684" s="29"/>
      <c r="G33684" s="45"/>
      <c r="L33684"/>
      <c r="M33684" s="46"/>
    </row>
    <row r="33685" spans="1:13" x14ac:dyDescent="0.3">
      <c r="A33685"/>
      <c r="B33685"/>
      <c r="C33685" s="29"/>
      <c r="D33685"/>
      <c r="E33685" s="44"/>
      <c r="F33685" s="29"/>
      <c r="G33685" s="45"/>
      <c r="L33685"/>
      <c r="M33685" s="46"/>
    </row>
    <row r="33686" spans="1:13" x14ac:dyDescent="0.3">
      <c r="A33686"/>
      <c r="B33686"/>
      <c r="C33686" s="29"/>
      <c r="D33686"/>
      <c r="E33686" s="44"/>
      <c r="F33686" s="29"/>
      <c r="G33686" s="45"/>
      <c r="L33686"/>
      <c r="M33686" s="46"/>
    </row>
    <row r="33687" spans="1:13" x14ac:dyDescent="0.3">
      <c r="A33687"/>
      <c r="B33687"/>
      <c r="C33687" s="29"/>
      <c r="D33687"/>
      <c r="E33687" s="44"/>
      <c r="F33687" s="29"/>
      <c r="G33687" s="45"/>
      <c r="L33687"/>
      <c r="M33687" s="46"/>
    </row>
    <row r="33688" spans="1:13" x14ac:dyDescent="0.3">
      <c r="A33688"/>
      <c r="B33688"/>
      <c r="C33688" s="29"/>
      <c r="D33688"/>
      <c r="E33688" s="44"/>
      <c r="F33688" s="29"/>
      <c r="G33688" s="45"/>
      <c r="L33688"/>
      <c r="M33688" s="46"/>
    </row>
    <row r="33689" spans="1:13" x14ac:dyDescent="0.3">
      <c r="A33689"/>
      <c r="B33689"/>
      <c r="C33689" s="29"/>
      <c r="D33689"/>
      <c r="E33689" s="44"/>
      <c r="F33689" s="29"/>
      <c r="G33689" s="45"/>
      <c r="L33689"/>
      <c r="M33689" s="46"/>
    </row>
    <row r="33690" spans="1:13" x14ac:dyDescent="0.3">
      <c r="A33690"/>
      <c r="B33690"/>
      <c r="C33690" s="29"/>
      <c r="D33690"/>
      <c r="E33690" s="44"/>
      <c r="F33690" s="29"/>
      <c r="G33690" s="45"/>
      <c r="L33690"/>
      <c r="M33690" s="46"/>
    </row>
    <row r="33691" spans="1:13" x14ac:dyDescent="0.3">
      <c r="A33691"/>
      <c r="B33691"/>
      <c r="C33691" s="29"/>
      <c r="D33691"/>
      <c r="E33691" s="44"/>
      <c r="F33691" s="29"/>
      <c r="G33691" s="45"/>
      <c r="L33691"/>
      <c r="M33691" s="46"/>
    </row>
    <row r="33692" spans="1:13" x14ac:dyDescent="0.3">
      <c r="A33692"/>
      <c r="B33692"/>
      <c r="C33692" s="29"/>
      <c r="D33692"/>
      <c r="E33692" s="44"/>
      <c r="F33692" s="29"/>
      <c r="G33692" s="45"/>
      <c r="L33692"/>
      <c r="M33692" s="46"/>
    </row>
    <row r="33693" spans="1:13" x14ac:dyDescent="0.3">
      <c r="A33693"/>
      <c r="B33693"/>
      <c r="C33693" s="29"/>
      <c r="D33693"/>
      <c r="E33693" s="44"/>
      <c r="F33693" s="29"/>
      <c r="G33693" s="45"/>
      <c r="L33693"/>
      <c r="M33693" s="46"/>
    </row>
    <row r="33694" spans="1:13" x14ac:dyDescent="0.3">
      <c r="A33694"/>
      <c r="B33694"/>
      <c r="C33694" s="29"/>
      <c r="D33694"/>
      <c r="E33694" s="44"/>
      <c r="F33694" s="29"/>
      <c r="G33694" s="45"/>
      <c r="L33694"/>
      <c r="M33694" s="46"/>
    </row>
    <row r="33695" spans="1:13" x14ac:dyDescent="0.3">
      <c r="A33695"/>
      <c r="B33695"/>
      <c r="C33695" s="29"/>
      <c r="D33695"/>
      <c r="E33695" s="44"/>
      <c r="F33695" s="29"/>
      <c r="G33695" s="45"/>
      <c r="L33695"/>
      <c r="M33695" s="46"/>
    </row>
    <row r="33696" spans="1:13" x14ac:dyDescent="0.3">
      <c r="A33696"/>
      <c r="B33696"/>
      <c r="C33696" s="29"/>
      <c r="D33696"/>
      <c r="E33696" s="44"/>
      <c r="F33696" s="29"/>
      <c r="G33696" s="45"/>
      <c r="L33696"/>
      <c r="M33696" s="46"/>
    </row>
    <row r="33697" spans="1:13" x14ac:dyDescent="0.3">
      <c r="A33697"/>
      <c r="B33697"/>
      <c r="C33697" s="29"/>
      <c r="D33697"/>
      <c r="E33697" s="44"/>
      <c r="F33697" s="29"/>
      <c r="G33697" s="45"/>
      <c r="L33697"/>
      <c r="M33697" s="46"/>
    </row>
    <row r="33698" spans="1:13" x14ac:dyDescent="0.3">
      <c r="A33698"/>
      <c r="B33698"/>
      <c r="C33698" s="29"/>
      <c r="D33698"/>
      <c r="E33698" s="44"/>
      <c r="F33698" s="29"/>
      <c r="G33698" s="45"/>
      <c r="L33698"/>
      <c r="M33698" s="46"/>
    </row>
    <row r="33699" spans="1:13" x14ac:dyDescent="0.3">
      <c r="A33699"/>
      <c r="B33699"/>
      <c r="C33699" s="29"/>
      <c r="D33699"/>
      <c r="E33699" s="44"/>
      <c r="F33699" s="29"/>
      <c r="G33699" s="45"/>
      <c r="L33699"/>
      <c r="M33699" s="46"/>
    </row>
    <row r="33700" spans="1:13" x14ac:dyDescent="0.3">
      <c r="A33700"/>
      <c r="B33700"/>
      <c r="C33700" s="29"/>
      <c r="D33700"/>
      <c r="E33700" s="44"/>
      <c r="F33700" s="29"/>
      <c r="G33700" s="45"/>
      <c r="L33700"/>
      <c r="M33700" s="46"/>
    </row>
    <row r="33701" spans="1:13" x14ac:dyDescent="0.3">
      <c r="A33701"/>
      <c r="B33701"/>
      <c r="C33701" s="29"/>
      <c r="D33701"/>
      <c r="E33701" s="44"/>
      <c r="F33701" s="29"/>
      <c r="G33701" s="45"/>
      <c r="L33701"/>
      <c r="M33701" s="46"/>
    </row>
    <row r="33702" spans="1:13" x14ac:dyDescent="0.3">
      <c r="A33702"/>
      <c r="B33702"/>
      <c r="C33702" s="29"/>
      <c r="D33702"/>
      <c r="E33702" s="44"/>
      <c r="F33702" s="29"/>
      <c r="G33702" s="45"/>
      <c r="L33702"/>
      <c r="M33702" s="46"/>
    </row>
    <row r="33703" spans="1:13" x14ac:dyDescent="0.3">
      <c r="A33703"/>
      <c r="B33703"/>
      <c r="C33703" s="29"/>
      <c r="D33703"/>
      <c r="E33703" s="44"/>
      <c r="F33703" s="29"/>
      <c r="G33703" s="45"/>
      <c r="L33703"/>
      <c r="M33703" s="46"/>
    </row>
    <row r="33704" spans="1:13" x14ac:dyDescent="0.3">
      <c r="A33704"/>
      <c r="B33704"/>
      <c r="C33704" s="29"/>
      <c r="D33704"/>
      <c r="E33704" s="44"/>
      <c r="F33704" s="29"/>
      <c r="G33704" s="45"/>
      <c r="L33704"/>
      <c r="M33704" s="46"/>
    </row>
    <row r="33705" spans="1:13" x14ac:dyDescent="0.3">
      <c r="A33705"/>
      <c r="B33705"/>
      <c r="C33705" s="29"/>
      <c r="D33705"/>
      <c r="E33705" s="44"/>
      <c r="F33705" s="29"/>
      <c r="G33705" s="45"/>
      <c r="L33705"/>
      <c r="M33705" s="46"/>
    </row>
    <row r="33706" spans="1:13" x14ac:dyDescent="0.3">
      <c r="A33706"/>
      <c r="B33706"/>
      <c r="C33706" s="29"/>
      <c r="D33706"/>
      <c r="E33706" s="44"/>
      <c r="F33706" s="29"/>
      <c r="G33706" s="45"/>
      <c r="L33706"/>
      <c r="M33706" s="46"/>
    </row>
    <row r="33707" spans="1:13" x14ac:dyDescent="0.3">
      <c r="A33707"/>
      <c r="B33707"/>
      <c r="C33707" s="29"/>
      <c r="D33707"/>
      <c r="E33707" s="44"/>
      <c r="F33707" s="29"/>
      <c r="G33707" s="45"/>
      <c r="L33707"/>
      <c r="M33707" s="46"/>
    </row>
    <row r="33708" spans="1:13" x14ac:dyDescent="0.3">
      <c r="A33708"/>
      <c r="B33708"/>
      <c r="C33708" s="29"/>
      <c r="D33708"/>
      <c r="E33708" s="44"/>
      <c r="F33708" s="29"/>
      <c r="G33708" s="45"/>
      <c r="L33708"/>
      <c r="M33708" s="46"/>
    </row>
    <row r="33709" spans="1:13" x14ac:dyDescent="0.3">
      <c r="A33709"/>
      <c r="B33709"/>
      <c r="C33709" s="29"/>
      <c r="D33709"/>
      <c r="E33709" s="44"/>
      <c r="F33709" s="29"/>
      <c r="G33709" s="45"/>
      <c r="L33709"/>
      <c r="M33709" s="46"/>
    </row>
    <row r="33710" spans="1:13" x14ac:dyDescent="0.3">
      <c r="A33710"/>
      <c r="B33710"/>
      <c r="C33710" s="29"/>
      <c r="D33710"/>
      <c r="E33710" s="44"/>
      <c r="F33710" s="29"/>
      <c r="G33710" s="45"/>
      <c r="L33710"/>
      <c r="M33710" s="46"/>
    </row>
    <row r="33711" spans="1:13" x14ac:dyDescent="0.3">
      <c r="A33711"/>
      <c r="B33711"/>
      <c r="C33711" s="29"/>
      <c r="D33711"/>
      <c r="E33711" s="44"/>
      <c r="F33711" s="29"/>
      <c r="G33711" s="45"/>
      <c r="L33711"/>
      <c r="M33711" s="46"/>
    </row>
    <row r="33712" spans="1:13" x14ac:dyDescent="0.3">
      <c r="A33712"/>
      <c r="B33712"/>
      <c r="C33712" s="29"/>
      <c r="D33712"/>
      <c r="E33712" s="44"/>
      <c r="F33712" s="29"/>
      <c r="G33712" s="45"/>
      <c r="L33712"/>
      <c r="M33712" s="46"/>
    </row>
    <row r="33713" spans="1:13" x14ac:dyDescent="0.3">
      <c r="A33713"/>
      <c r="B33713"/>
      <c r="C33713" s="29"/>
      <c r="D33713"/>
      <c r="E33713" s="44"/>
      <c r="F33713" s="29"/>
      <c r="G33713" s="45"/>
      <c r="L33713"/>
      <c r="M33713" s="46"/>
    </row>
    <row r="33714" spans="1:13" x14ac:dyDescent="0.3">
      <c r="A33714"/>
      <c r="B33714"/>
      <c r="C33714" s="29"/>
      <c r="D33714"/>
      <c r="E33714" s="44"/>
      <c r="F33714" s="29"/>
      <c r="G33714" s="45"/>
      <c r="L33714"/>
      <c r="M33714" s="46"/>
    </row>
    <row r="33715" spans="1:13" x14ac:dyDescent="0.3">
      <c r="A33715"/>
      <c r="B33715"/>
      <c r="C33715" s="29"/>
      <c r="D33715"/>
      <c r="E33715" s="44"/>
      <c r="F33715" s="29"/>
      <c r="G33715" s="45"/>
      <c r="L33715"/>
      <c r="M33715" s="46"/>
    </row>
    <row r="33716" spans="1:13" x14ac:dyDescent="0.3">
      <c r="A33716"/>
      <c r="B33716"/>
      <c r="C33716" s="29"/>
      <c r="D33716"/>
      <c r="E33716" s="44"/>
      <c r="F33716" s="29"/>
      <c r="G33716" s="45"/>
      <c r="L33716"/>
      <c r="M33716" s="46"/>
    </row>
    <row r="33717" spans="1:13" x14ac:dyDescent="0.3">
      <c r="A33717"/>
      <c r="B33717"/>
      <c r="C33717" s="29"/>
      <c r="D33717"/>
      <c r="E33717" s="44"/>
      <c r="F33717" s="29"/>
      <c r="G33717" s="45"/>
      <c r="L33717"/>
      <c r="M33717" s="46"/>
    </row>
    <row r="33718" spans="1:13" x14ac:dyDescent="0.3">
      <c r="A33718"/>
      <c r="B33718"/>
      <c r="C33718" s="29"/>
      <c r="D33718"/>
      <c r="E33718" s="44"/>
      <c r="F33718" s="29"/>
      <c r="G33718" s="45"/>
      <c r="L33718"/>
      <c r="M33718" s="46"/>
    </row>
    <row r="33719" spans="1:13" x14ac:dyDescent="0.3">
      <c r="A33719"/>
      <c r="B33719"/>
      <c r="C33719" s="29"/>
      <c r="D33719"/>
      <c r="E33719" s="44"/>
      <c r="F33719" s="29"/>
      <c r="G33719" s="45"/>
      <c r="L33719"/>
      <c r="M33719" s="46"/>
    </row>
    <row r="33720" spans="1:13" x14ac:dyDescent="0.3">
      <c r="A33720"/>
      <c r="B33720"/>
      <c r="C33720" s="29"/>
      <c r="D33720"/>
      <c r="E33720" s="44"/>
      <c r="F33720" s="29"/>
      <c r="G33720" s="45"/>
      <c r="L33720"/>
      <c r="M33720" s="46"/>
    </row>
    <row r="33721" spans="1:13" x14ac:dyDescent="0.3">
      <c r="A33721"/>
      <c r="B33721"/>
      <c r="C33721" s="29"/>
      <c r="D33721"/>
      <c r="E33721" s="44"/>
      <c r="F33721" s="29"/>
      <c r="G33721" s="45"/>
      <c r="L33721"/>
      <c r="M33721" s="46"/>
    </row>
    <row r="33722" spans="1:13" x14ac:dyDescent="0.3">
      <c r="A33722"/>
      <c r="B33722"/>
      <c r="C33722" s="29"/>
      <c r="D33722"/>
      <c r="E33722" s="44"/>
      <c r="F33722" s="29"/>
      <c r="G33722" s="45"/>
      <c r="L33722"/>
      <c r="M33722" s="46"/>
    </row>
    <row r="33723" spans="1:13" x14ac:dyDescent="0.3">
      <c r="A33723"/>
      <c r="B33723"/>
      <c r="C33723" s="29"/>
      <c r="D33723"/>
      <c r="E33723" s="44"/>
      <c r="F33723" s="29"/>
      <c r="G33723" s="45"/>
      <c r="L33723"/>
      <c r="M33723" s="46"/>
    </row>
    <row r="33724" spans="1:13" x14ac:dyDescent="0.3">
      <c r="A33724"/>
      <c r="B33724"/>
      <c r="C33724" s="29"/>
      <c r="D33724"/>
      <c r="E33724" s="44"/>
      <c r="F33724" s="29"/>
      <c r="G33724" s="45"/>
      <c r="L33724"/>
      <c r="M33724" s="46"/>
    </row>
    <row r="33725" spans="1:13" x14ac:dyDescent="0.3">
      <c r="A33725"/>
      <c r="B33725"/>
      <c r="C33725" s="29"/>
      <c r="D33725"/>
      <c r="E33725" s="44"/>
      <c r="F33725" s="29"/>
      <c r="G33725" s="45"/>
      <c r="L33725"/>
      <c r="M33725" s="46"/>
    </row>
    <row r="33726" spans="1:13" x14ac:dyDescent="0.3">
      <c r="A33726"/>
      <c r="B33726"/>
      <c r="C33726" s="29"/>
      <c r="D33726"/>
      <c r="E33726" s="44"/>
      <c r="F33726" s="29"/>
      <c r="G33726" s="45"/>
      <c r="L33726"/>
      <c r="M33726" s="46"/>
    </row>
    <row r="33727" spans="1:13" x14ac:dyDescent="0.3">
      <c r="A33727"/>
      <c r="B33727"/>
      <c r="C33727" s="29"/>
      <c r="D33727"/>
      <c r="E33727" s="44"/>
      <c r="F33727" s="29"/>
      <c r="G33727" s="45"/>
      <c r="L33727"/>
      <c r="M33727" s="46"/>
    </row>
    <row r="33728" spans="1:13" x14ac:dyDescent="0.3">
      <c r="A33728"/>
      <c r="B33728"/>
      <c r="C33728" s="29"/>
      <c r="D33728"/>
      <c r="E33728" s="44"/>
      <c r="F33728" s="29"/>
      <c r="G33728" s="45"/>
      <c r="L33728"/>
      <c r="M33728" s="46"/>
    </row>
    <row r="33729" spans="1:13" x14ac:dyDescent="0.3">
      <c r="A33729"/>
      <c r="B33729"/>
      <c r="C33729" s="29"/>
      <c r="D33729"/>
      <c r="E33729" s="44"/>
      <c r="F33729" s="29"/>
      <c r="G33729" s="45"/>
      <c r="L33729"/>
      <c r="M33729" s="46"/>
    </row>
    <row r="33730" spans="1:13" x14ac:dyDescent="0.3">
      <c r="A33730"/>
      <c r="B33730"/>
      <c r="C33730" s="29"/>
      <c r="D33730"/>
      <c r="E33730" s="44"/>
      <c r="F33730" s="29"/>
      <c r="G33730" s="45"/>
      <c r="L33730"/>
      <c r="M33730" s="46"/>
    </row>
    <row r="33731" spans="1:13" x14ac:dyDescent="0.3">
      <c r="A33731"/>
      <c r="B33731"/>
      <c r="C33731" s="29"/>
      <c r="D33731"/>
      <c r="E33731" s="44"/>
      <c r="F33731" s="29"/>
      <c r="G33731" s="45"/>
      <c r="L33731"/>
      <c r="M33731" s="46"/>
    </row>
    <row r="33732" spans="1:13" x14ac:dyDescent="0.3">
      <c r="A33732"/>
      <c r="B33732"/>
      <c r="C33732" s="29"/>
      <c r="D33732"/>
      <c r="E33732" s="44"/>
      <c r="F33732" s="29"/>
      <c r="G33732" s="45"/>
      <c r="L33732"/>
      <c r="M33732" s="46"/>
    </row>
    <row r="33733" spans="1:13" x14ac:dyDescent="0.3">
      <c r="A33733"/>
      <c r="B33733"/>
      <c r="C33733" s="29"/>
      <c r="D33733"/>
      <c r="E33733" s="44"/>
      <c r="F33733" s="29"/>
      <c r="G33733" s="45"/>
      <c r="L33733"/>
      <c r="M33733" s="46"/>
    </row>
    <row r="33734" spans="1:13" x14ac:dyDescent="0.3">
      <c r="A33734"/>
      <c r="B33734"/>
      <c r="C33734" s="29"/>
      <c r="D33734"/>
      <c r="E33734" s="44"/>
      <c r="F33734" s="29"/>
      <c r="G33734" s="45"/>
      <c r="L33734"/>
      <c r="M33734" s="46"/>
    </row>
    <row r="33735" spans="1:13" x14ac:dyDescent="0.3">
      <c r="A33735"/>
      <c r="B33735"/>
      <c r="C33735" s="29"/>
      <c r="D33735"/>
      <c r="E33735" s="44"/>
      <c r="F33735" s="29"/>
      <c r="G33735" s="45"/>
      <c r="L33735"/>
      <c r="M33735" s="46"/>
    </row>
    <row r="33736" spans="1:13" x14ac:dyDescent="0.3">
      <c r="A33736"/>
      <c r="B33736"/>
      <c r="C33736" s="29"/>
      <c r="D33736"/>
      <c r="E33736" s="44"/>
      <c r="F33736" s="29"/>
      <c r="G33736" s="45"/>
      <c r="L33736"/>
      <c r="M33736" s="46"/>
    </row>
    <row r="33737" spans="1:13" x14ac:dyDescent="0.3">
      <c r="A33737"/>
      <c r="B33737"/>
      <c r="C33737" s="29"/>
      <c r="D33737"/>
      <c r="E33737" s="44"/>
      <c r="F33737" s="29"/>
      <c r="G33737" s="45"/>
      <c r="L33737"/>
      <c r="M33737" s="46"/>
    </row>
    <row r="33738" spans="1:13" x14ac:dyDescent="0.3">
      <c r="A33738"/>
      <c r="B33738"/>
      <c r="C33738" s="29"/>
      <c r="D33738"/>
      <c r="E33738" s="44"/>
      <c r="F33738" s="29"/>
      <c r="G33738" s="45"/>
      <c r="L33738"/>
      <c r="M33738" s="46"/>
    </row>
    <row r="33739" spans="1:13" x14ac:dyDescent="0.3">
      <c r="A33739"/>
      <c r="B33739"/>
      <c r="C33739" s="29"/>
      <c r="D33739"/>
      <c r="E33739" s="44"/>
      <c r="F33739" s="29"/>
      <c r="G33739" s="45"/>
      <c r="L33739"/>
      <c r="M33739" s="46"/>
    </row>
    <row r="33740" spans="1:13" x14ac:dyDescent="0.3">
      <c r="A33740"/>
      <c r="B33740"/>
      <c r="C33740" s="29"/>
      <c r="D33740"/>
      <c r="E33740" s="44"/>
      <c r="F33740" s="29"/>
      <c r="G33740" s="45"/>
      <c r="L33740"/>
      <c r="M33740" s="46"/>
    </row>
    <row r="33741" spans="1:13" x14ac:dyDescent="0.3">
      <c r="A33741"/>
      <c r="B33741"/>
      <c r="C33741" s="29"/>
      <c r="D33741"/>
      <c r="E33741" s="44"/>
      <c r="F33741" s="29"/>
      <c r="G33741" s="45"/>
      <c r="L33741"/>
      <c r="M33741" s="46"/>
    </row>
    <row r="33742" spans="1:13" x14ac:dyDescent="0.3">
      <c r="A33742"/>
      <c r="B33742"/>
      <c r="C33742" s="29"/>
      <c r="D33742"/>
      <c r="E33742" s="44"/>
      <c r="F33742" s="29"/>
      <c r="G33742" s="45"/>
      <c r="L33742"/>
      <c r="M33742" s="46"/>
    </row>
    <row r="33743" spans="1:13" x14ac:dyDescent="0.3">
      <c r="A33743"/>
      <c r="B33743"/>
      <c r="C33743" s="29"/>
      <c r="D33743"/>
      <c r="E33743" s="44"/>
      <c r="F33743" s="29"/>
      <c r="G33743" s="45"/>
      <c r="L33743"/>
      <c r="M33743" s="46"/>
    </row>
    <row r="33744" spans="1:13" x14ac:dyDescent="0.3">
      <c r="A33744"/>
      <c r="B33744"/>
      <c r="C33744" s="29"/>
      <c r="D33744"/>
      <c r="E33744" s="44"/>
      <c r="F33744" s="29"/>
      <c r="G33744" s="45"/>
      <c r="L33744"/>
      <c r="M33744" s="46"/>
    </row>
    <row r="33745" spans="1:13" x14ac:dyDescent="0.3">
      <c r="A33745"/>
      <c r="B33745"/>
      <c r="C33745" s="29"/>
      <c r="D33745"/>
      <c r="E33745" s="44"/>
      <c r="F33745" s="29"/>
      <c r="G33745" s="45"/>
      <c r="L33745"/>
      <c r="M33745" s="46"/>
    </row>
    <row r="33746" spans="1:13" x14ac:dyDescent="0.3">
      <c r="A33746"/>
      <c r="B33746"/>
      <c r="C33746" s="29"/>
      <c r="D33746"/>
      <c r="E33746" s="44"/>
      <c r="F33746" s="29"/>
      <c r="G33746" s="45"/>
      <c r="L33746"/>
      <c r="M33746" s="46"/>
    </row>
    <row r="33747" spans="1:13" x14ac:dyDescent="0.3">
      <c r="A33747"/>
      <c r="B33747"/>
      <c r="C33747" s="29"/>
      <c r="D33747"/>
      <c r="E33747" s="44"/>
      <c r="F33747" s="29"/>
      <c r="G33747" s="45"/>
      <c r="L33747"/>
      <c r="M33747" s="46"/>
    </row>
    <row r="33748" spans="1:13" x14ac:dyDescent="0.3">
      <c r="A33748"/>
      <c r="B33748"/>
      <c r="C33748" s="29"/>
      <c r="D33748"/>
      <c r="E33748" s="44"/>
      <c r="F33748" s="29"/>
      <c r="G33748" s="45"/>
      <c r="L33748"/>
      <c r="M33748" s="46"/>
    </row>
    <row r="33749" spans="1:13" x14ac:dyDescent="0.3">
      <c r="A33749"/>
      <c r="B33749"/>
      <c r="C33749" s="29"/>
      <c r="D33749"/>
      <c r="E33749" s="44"/>
      <c r="F33749" s="29"/>
      <c r="G33749" s="45"/>
      <c r="L33749"/>
      <c r="M33749" s="46"/>
    </row>
    <row r="33750" spans="1:13" x14ac:dyDescent="0.3">
      <c r="A33750"/>
      <c r="B33750"/>
      <c r="C33750" s="29"/>
      <c r="D33750"/>
      <c r="E33750" s="44"/>
      <c r="F33750" s="29"/>
      <c r="G33750" s="45"/>
      <c r="L33750"/>
      <c r="M33750" s="46"/>
    </row>
    <row r="33751" spans="1:13" x14ac:dyDescent="0.3">
      <c r="A33751"/>
      <c r="B33751"/>
      <c r="C33751" s="29"/>
      <c r="D33751"/>
      <c r="E33751" s="44"/>
      <c r="F33751" s="29"/>
      <c r="G33751" s="45"/>
      <c r="L33751"/>
      <c r="M33751" s="46"/>
    </row>
    <row r="33752" spans="1:13" x14ac:dyDescent="0.3">
      <c r="A33752"/>
      <c r="B33752"/>
      <c r="C33752" s="29"/>
      <c r="D33752"/>
      <c r="E33752" s="44"/>
      <c r="F33752" s="29"/>
      <c r="G33752" s="45"/>
      <c r="L33752"/>
      <c r="M33752" s="46"/>
    </row>
    <row r="33753" spans="1:13" x14ac:dyDescent="0.3">
      <c r="A33753"/>
      <c r="B33753"/>
      <c r="C33753" s="29"/>
      <c r="D33753"/>
      <c r="E33753" s="44"/>
      <c r="F33753" s="29"/>
      <c r="G33753" s="45"/>
      <c r="L33753"/>
      <c r="M33753" s="46"/>
    </row>
    <row r="33754" spans="1:13" x14ac:dyDescent="0.3">
      <c r="A33754"/>
      <c r="B33754"/>
      <c r="C33754" s="29"/>
      <c r="D33754"/>
      <c r="E33754" s="44"/>
      <c r="F33754" s="29"/>
      <c r="G33754" s="45"/>
      <c r="L33754"/>
      <c r="M33754" s="46"/>
    </row>
    <row r="33755" spans="1:13" x14ac:dyDescent="0.3">
      <c r="A33755"/>
      <c r="B33755"/>
      <c r="C33755" s="29"/>
      <c r="D33755"/>
      <c r="E33755" s="44"/>
      <c r="F33755" s="29"/>
      <c r="G33755" s="45"/>
      <c r="L33755"/>
      <c r="M33755" s="46"/>
    </row>
    <row r="33756" spans="1:13" x14ac:dyDescent="0.3">
      <c r="A33756"/>
      <c r="B33756"/>
      <c r="C33756" s="29"/>
      <c r="D33756"/>
      <c r="E33756" s="44"/>
      <c r="F33756" s="29"/>
      <c r="G33756" s="45"/>
      <c r="L33756"/>
      <c r="M33756" s="46"/>
    </row>
    <row r="33757" spans="1:13" x14ac:dyDescent="0.3">
      <c r="A33757"/>
      <c r="B33757"/>
      <c r="C33757" s="29"/>
      <c r="D33757"/>
      <c r="E33757" s="44"/>
      <c r="F33757" s="29"/>
      <c r="G33757" s="45"/>
      <c r="L33757"/>
      <c r="M33757" s="46"/>
    </row>
    <row r="33758" spans="1:13" x14ac:dyDescent="0.3">
      <c r="A33758"/>
      <c r="B33758"/>
      <c r="C33758" s="29"/>
      <c r="D33758"/>
      <c r="E33758" s="44"/>
      <c r="F33758" s="29"/>
      <c r="G33758" s="45"/>
      <c r="L33758"/>
      <c r="M33758" s="46"/>
    </row>
    <row r="33759" spans="1:13" x14ac:dyDescent="0.3">
      <c r="A33759"/>
      <c r="B33759"/>
      <c r="C33759" s="29"/>
      <c r="D33759"/>
      <c r="E33759" s="44"/>
      <c r="F33759" s="29"/>
      <c r="G33759" s="45"/>
      <c r="L33759"/>
      <c r="M33759" s="46"/>
    </row>
    <row r="33760" spans="1:13" x14ac:dyDescent="0.3">
      <c r="A33760"/>
      <c r="B33760"/>
      <c r="C33760" s="29"/>
      <c r="D33760"/>
      <c r="E33760" s="44"/>
      <c r="F33760" s="29"/>
      <c r="G33760" s="45"/>
      <c r="L33760"/>
      <c r="M33760" s="46"/>
    </row>
    <row r="33761" spans="1:13" x14ac:dyDescent="0.3">
      <c r="A33761"/>
      <c r="B33761"/>
      <c r="C33761" s="29"/>
      <c r="D33761"/>
      <c r="E33761" s="44"/>
      <c r="F33761" s="29"/>
      <c r="G33761" s="45"/>
      <c r="L33761"/>
      <c r="M33761" s="46"/>
    </row>
    <row r="33762" spans="1:13" x14ac:dyDescent="0.3">
      <c r="A33762"/>
      <c r="B33762"/>
      <c r="C33762" s="29"/>
      <c r="D33762"/>
      <c r="E33762" s="44"/>
      <c r="F33762" s="29"/>
      <c r="G33762" s="45"/>
      <c r="L33762"/>
      <c r="M33762" s="46"/>
    </row>
    <row r="33763" spans="1:13" x14ac:dyDescent="0.3">
      <c r="A33763"/>
      <c r="B33763"/>
      <c r="C33763" s="29"/>
      <c r="D33763"/>
      <c r="E33763" s="44"/>
      <c r="F33763" s="29"/>
      <c r="G33763" s="45"/>
      <c r="L33763"/>
      <c r="M33763" s="46"/>
    </row>
    <row r="33764" spans="1:13" x14ac:dyDescent="0.3">
      <c r="A33764"/>
      <c r="B33764"/>
      <c r="C33764" s="29"/>
      <c r="D33764"/>
      <c r="E33764" s="44"/>
      <c r="F33764" s="29"/>
      <c r="G33764" s="45"/>
      <c r="L33764"/>
      <c r="M33764" s="46"/>
    </row>
    <row r="33765" spans="1:13" x14ac:dyDescent="0.3">
      <c r="A33765"/>
      <c r="B33765"/>
      <c r="C33765" s="29"/>
      <c r="D33765"/>
      <c r="E33765" s="44"/>
      <c r="F33765" s="29"/>
      <c r="G33765" s="45"/>
      <c r="L33765"/>
      <c r="M33765" s="46"/>
    </row>
    <row r="33766" spans="1:13" x14ac:dyDescent="0.3">
      <c r="A33766"/>
      <c r="B33766"/>
      <c r="C33766" s="29"/>
      <c r="D33766"/>
      <c r="E33766" s="44"/>
      <c r="F33766" s="29"/>
      <c r="G33766" s="45"/>
      <c r="L33766"/>
      <c r="M33766" s="46"/>
    </row>
    <row r="33767" spans="1:13" x14ac:dyDescent="0.3">
      <c r="A33767"/>
      <c r="B33767"/>
      <c r="C33767" s="29"/>
      <c r="D33767"/>
      <c r="E33767" s="44"/>
      <c r="F33767" s="29"/>
      <c r="G33767" s="45"/>
      <c r="L33767"/>
      <c r="M33767" s="46"/>
    </row>
    <row r="33768" spans="1:13" x14ac:dyDescent="0.3">
      <c r="A33768"/>
      <c r="B33768"/>
      <c r="C33768" s="29"/>
      <c r="D33768"/>
      <c r="E33768" s="44"/>
      <c r="F33768" s="29"/>
      <c r="G33768" s="45"/>
      <c r="L33768"/>
      <c r="M33768" s="46"/>
    </row>
    <row r="33769" spans="1:13" x14ac:dyDescent="0.3">
      <c r="A33769"/>
      <c r="B33769"/>
      <c r="C33769" s="29"/>
      <c r="D33769"/>
      <c r="E33769" s="44"/>
      <c r="F33769" s="29"/>
      <c r="G33769" s="45"/>
      <c r="L33769"/>
      <c r="M33769" s="46"/>
    </row>
    <row r="33770" spans="1:13" x14ac:dyDescent="0.3">
      <c r="A33770"/>
      <c r="B33770"/>
      <c r="C33770" s="29"/>
      <c r="D33770"/>
      <c r="E33770" s="44"/>
      <c r="F33770" s="29"/>
      <c r="G33770" s="45"/>
      <c r="L33770"/>
      <c r="M33770" s="46"/>
    </row>
    <row r="33771" spans="1:13" x14ac:dyDescent="0.3">
      <c r="A33771"/>
      <c r="B33771"/>
      <c r="C33771" s="29"/>
      <c r="D33771"/>
      <c r="E33771" s="44"/>
      <c r="F33771" s="29"/>
      <c r="G33771" s="45"/>
      <c r="L33771"/>
      <c r="M33771" s="46"/>
    </row>
    <row r="33772" spans="1:13" x14ac:dyDescent="0.3">
      <c r="A33772"/>
      <c r="B33772"/>
      <c r="C33772" s="29"/>
      <c r="D33772"/>
      <c r="E33772" s="44"/>
      <c r="F33772" s="29"/>
      <c r="G33772" s="45"/>
      <c r="L33772"/>
      <c r="M33772" s="46"/>
    </row>
    <row r="33773" spans="1:13" x14ac:dyDescent="0.3">
      <c r="A33773"/>
      <c r="B33773"/>
      <c r="C33773" s="29"/>
      <c r="D33773"/>
      <c r="E33773" s="44"/>
      <c r="F33773" s="29"/>
      <c r="G33773" s="45"/>
      <c r="L33773"/>
      <c r="M33773" s="46"/>
    </row>
    <row r="33774" spans="1:13" x14ac:dyDescent="0.3">
      <c r="A33774"/>
      <c r="B33774"/>
      <c r="C33774" s="29"/>
      <c r="D33774"/>
      <c r="E33774" s="44"/>
      <c r="F33774" s="29"/>
      <c r="G33774" s="45"/>
      <c r="L33774"/>
      <c r="M33774" s="46"/>
    </row>
    <row r="33775" spans="1:13" x14ac:dyDescent="0.3">
      <c r="A33775"/>
      <c r="B33775"/>
      <c r="C33775" s="29"/>
      <c r="D33775"/>
      <c r="E33775" s="44"/>
      <c r="F33775" s="29"/>
      <c r="G33775" s="45"/>
      <c r="L33775"/>
      <c r="M33775" s="46"/>
    </row>
    <row r="33776" spans="1:13" x14ac:dyDescent="0.3">
      <c r="A33776"/>
      <c r="B33776"/>
      <c r="C33776" s="29"/>
      <c r="D33776"/>
      <c r="E33776" s="44"/>
      <c r="F33776" s="29"/>
      <c r="G33776" s="45"/>
      <c r="L33776"/>
      <c r="M33776" s="46"/>
    </row>
    <row r="33777" spans="1:13" x14ac:dyDescent="0.3">
      <c r="A33777"/>
      <c r="B33777"/>
      <c r="C33777" s="29"/>
      <c r="D33777"/>
      <c r="E33777" s="44"/>
      <c r="F33777" s="29"/>
      <c r="G33777" s="45"/>
      <c r="L33777"/>
      <c r="M33777" s="46"/>
    </row>
    <row r="33778" spans="1:13" x14ac:dyDescent="0.3">
      <c r="A33778"/>
      <c r="B33778"/>
      <c r="C33778" s="29"/>
      <c r="D33778"/>
      <c r="E33778" s="44"/>
      <c r="F33778" s="29"/>
      <c r="G33778" s="45"/>
      <c r="L33778"/>
      <c r="M33778" s="46"/>
    </row>
    <row r="33779" spans="1:13" x14ac:dyDescent="0.3">
      <c r="A33779"/>
      <c r="B33779"/>
      <c r="C33779" s="29"/>
      <c r="D33779"/>
      <c r="E33779" s="44"/>
      <c r="F33779" s="29"/>
      <c r="G33779" s="45"/>
      <c r="L33779"/>
      <c r="M33779" s="46"/>
    </row>
    <row r="33780" spans="1:13" x14ac:dyDescent="0.3">
      <c r="A33780"/>
      <c r="B33780"/>
      <c r="C33780" s="29"/>
      <c r="D33780"/>
      <c r="E33780" s="44"/>
      <c r="F33780" s="29"/>
      <c r="G33780" s="45"/>
      <c r="L33780"/>
      <c r="M33780" s="46"/>
    </row>
    <row r="33781" spans="1:13" x14ac:dyDescent="0.3">
      <c r="A33781"/>
      <c r="B33781"/>
      <c r="C33781" s="29"/>
      <c r="D33781"/>
      <c r="E33781" s="44"/>
      <c r="F33781" s="29"/>
      <c r="G33781" s="45"/>
      <c r="L33781"/>
      <c r="M33781" s="46"/>
    </row>
    <row r="33782" spans="1:13" x14ac:dyDescent="0.3">
      <c r="A33782"/>
      <c r="B33782"/>
      <c r="C33782" s="29"/>
      <c r="D33782"/>
      <c r="E33782" s="44"/>
      <c r="F33782" s="29"/>
      <c r="G33782" s="45"/>
      <c r="L33782"/>
      <c r="M33782" s="46"/>
    </row>
    <row r="33783" spans="1:13" x14ac:dyDescent="0.3">
      <c r="A33783"/>
      <c r="B33783"/>
      <c r="C33783" s="29"/>
      <c r="D33783"/>
      <c r="E33783" s="44"/>
      <c r="F33783" s="29"/>
      <c r="G33783" s="45"/>
      <c r="L33783"/>
      <c r="M33783" s="46"/>
    </row>
    <row r="33784" spans="1:13" x14ac:dyDescent="0.3">
      <c r="A33784"/>
      <c r="B33784"/>
      <c r="C33784" s="29"/>
      <c r="D33784"/>
      <c r="E33784" s="44"/>
      <c r="F33784" s="29"/>
      <c r="G33784" s="45"/>
      <c r="L33784"/>
      <c r="M33784" s="46"/>
    </row>
    <row r="33785" spans="1:13" x14ac:dyDescent="0.3">
      <c r="A33785"/>
      <c r="B33785"/>
      <c r="C33785" s="29"/>
      <c r="D33785"/>
      <c r="E33785" s="44"/>
      <c r="F33785" s="29"/>
      <c r="G33785" s="45"/>
      <c r="L33785"/>
      <c r="M33785" s="46"/>
    </row>
    <row r="33786" spans="1:13" x14ac:dyDescent="0.3">
      <c r="A33786"/>
      <c r="B33786"/>
      <c r="C33786" s="29"/>
      <c r="D33786"/>
      <c r="E33786" s="44"/>
      <c r="F33786" s="29"/>
      <c r="G33786" s="45"/>
      <c r="L33786"/>
      <c r="M33786" s="46"/>
    </row>
    <row r="33787" spans="1:13" x14ac:dyDescent="0.3">
      <c r="A33787"/>
      <c r="B33787"/>
      <c r="C33787" s="29"/>
      <c r="D33787"/>
      <c r="E33787" s="44"/>
      <c r="F33787" s="29"/>
      <c r="G33787" s="45"/>
      <c r="L33787"/>
      <c r="M33787" s="46"/>
    </row>
    <row r="33788" spans="1:13" x14ac:dyDescent="0.3">
      <c r="A33788"/>
      <c r="B33788"/>
      <c r="C33788" s="29"/>
      <c r="D33788"/>
      <c r="E33788" s="44"/>
      <c r="F33788" s="29"/>
      <c r="G33788" s="45"/>
      <c r="L33788"/>
      <c r="M33788" s="46"/>
    </row>
    <row r="33789" spans="1:13" x14ac:dyDescent="0.3">
      <c r="A33789"/>
      <c r="B33789"/>
      <c r="C33789" s="29"/>
      <c r="D33789"/>
      <c r="E33789" s="44"/>
      <c r="F33789" s="29"/>
      <c r="G33789" s="45"/>
      <c r="L33789"/>
      <c r="M33789" s="46"/>
    </row>
    <row r="33790" spans="1:13" x14ac:dyDescent="0.3">
      <c r="A33790"/>
      <c r="B33790"/>
      <c r="C33790" s="29"/>
      <c r="D33790"/>
      <c r="E33790" s="44"/>
      <c r="F33790" s="29"/>
      <c r="G33790" s="45"/>
      <c r="L33790"/>
      <c r="M33790" s="46"/>
    </row>
    <row r="33791" spans="1:13" x14ac:dyDescent="0.3">
      <c r="A33791"/>
      <c r="B33791"/>
      <c r="C33791" s="29"/>
      <c r="D33791"/>
      <c r="E33791" s="44"/>
      <c r="F33791" s="29"/>
      <c r="G33791" s="45"/>
      <c r="L33791"/>
      <c r="M33791" s="46"/>
    </row>
    <row r="33792" spans="1:13" x14ac:dyDescent="0.3">
      <c r="A33792"/>
      <c r="B33792"/>
      <c r="C33792" s="29"/>
      <c r="D33792"/>
      <c r="E33792" s="44"/>
      <c r="F33792" s="29"/>
      <c r="G33792" s="45"/>
      <c r="L33792"/>
      <c r="M33792" s="46"/>
    </row>
    <row r="33793" spans="1:13" x14ac:dyDescent="0.3">
      <c r="A33793"/>
      <c r="B33793"/>
      <c r="C33793" s="29"/>
      <c r="D33793"/>
      <c r="E33793" s="44"/>
      <c r="F33793" s="29"/>
      <c r="G33793" s="45"/>
      <c r="L33793"/>
      <c r="M33793" s="46"/>
    </row>
    <row r="33794" spans="1:13" x14ac:dyDescent="0.3">
      <c r="A33794"/>
      <c r="B33794"/>
      <c r="C33794" s="29"/>
      <c r="D33794"/>
      <c r="E33794" s="44"/>
      <c r="F33794" s="29"/>
      <c r="G33794" s="45"/>
      <c r="L33794"/>
      <c r="M33794" s="46"/>
    </row>
    <row r="33795" spans="1:13" x14ac:dyDescent="0.3">
      <c r="A33795"/>
      <c r="B33795"/>
      <c r="C33795" s="29"/>
      <c r="D33795"/>
      <c r="E33795" s="44"/>
      <c r="F33795" s="29"/>
      <c r="G33795" s="45"/>
      <c r="L33795"/>
      <c r="M33795" s="46"/>
    </row>
    <row r="33796" spans="1:13" x14ac:dyDescent="0.3">
      <c r="A33796"/>
      <c r="B33796"/>
      <c r="C33796" s="29"/>
      <c r="D33796"/>
      <c r="E33796" s="44"/>
      <c r="F33796" s="29"/>
      <c r="G33796" s="45"/>
      <c r="L33796"/>
      <c r="M33796" s="46"/>
    </row>
    <row r="33797" spans="1:13" x14ac:dyDescent="0.3">
      <c r="A33797"/>
      <c r="B33797"/>
      <c r="C33797" s="29"/>
      <c r="D33797"/>
      <c r="E33797" s="44"/>
      <c r="F33797" s="29"/>
      <c r="G33797" s="45"/>
      <c r="L33797"/>
      <c r="M33797" s="46"/>
    </row>
    <row r="33798" spans="1:13" x14ac:dyDescent="0.3">
      <c r="A33798"/>
      <c r="B33798"/>
      <c r="C33798" s="29"/>
      <c r="D33798"/>
      <c r="E33798" s="44"/>
      <c r="F33798" s="29"/>
      <c r="G33798" s="45"/>
      <c r="L33798"/>
      <c r="M33798" s="46"/>
    </row>
    <row r="33799" spans="1:13" x14ac:dyDescent="0.3">
      <c r="A33799"/>
      <c r="B33799"/>
      <c r="C33799" s="29"/>
      <c r="D33799"/>
      <c r="E33799" s="44"/>
      <c r="F33799" s="29"/>
      <c r="G33799" s="45"/>
      <c r="L33799"/>
      <c r="M33799" s="46"/>
    </row>
    <row r="33800" spans="1:13" x14ac:dyDescent="0.3">
      <c r="A33800"/>
      <c r="B33800"/>
      <c r="C33800" s="29"/>
      <c r="D33800"/>
      <c r="E33800" s="44"/>
      <c r="F33800" s="29"/>
      <c r="G33800" s="45"/>
      <c r="L33800"/>
      <c r="M33800" s="46"/>
    </row>
    <row r="33801" spans="1:13" x14ac:dyDescent="0.3">
      <c r="A33801"/>
      <c r="B33801"/>
      <c r="C33801" s="29"/>
      <c r="D33801"/>
      <c r="E33801" s="44"/>
      <c r="F33801" s="29"/>
      <c r="G33801" s="45"/>
      <c r="L33801"/>
      <c r="M33801" s="46"/>
    </row>
    <row r="33802" spans="1:13" x14ac:dyDescent="0.3">
      <c r="A33802"/>
      <c r="B33802"/>
      <c r="C33802" s="29"/>
      <c r="D33802"/>
      <c r="E33802" s="44"/>
      <c r="F33802" s="29"/>
      <c r="G33802" s="45"/>
      <c r="L33802"/>
      <c r="M33802" s="46"/>
    </row>
    <row r="33803" spans="1:13" x14ac:dyDescent="0.3">
      <c r="A33803"/>
      <c r="B33803"/>
      <c r="C33803" s="29"/>
      <c r="D33803"/>
      <c r="E33803" s="44"/>
      <c r="F33803" s="29"/>
      <c r="G33803" s="45"/>
      <c r="L33803"/>
      <c r="M33803" s="46"/>
    </row>
    <row r="33804" spans="1:13" x14ac:dyDescent="0.3">
      <c r="A33804"/>
      <c r="B33804"/>
      <c r="C33804" s="29"/>
      <c r="D33804"/>
      <c r="E33804" s="44"/>
      <c r="F33804" s="29"/>
      <c r="G33804" s="45"/>
      <c r="L33804"/>
      <c r="M33804" s="46"/>
    </row>
    <row r="33805" spans="1:13" x14ac:dyDescent="0.3">
      <c r="A33805"/>
      <c r="B33805"/>
      <c r="C33805" s="29"/>
      <c r="D33805"/>
      <c r="E33805" s="44"/>
      <c r="F33805" s="29"/>
      <c r="G33805" s="45"/>
      <c r="L33805"/>
      <c r="M33805" s="46"/>
    </row>
    <row r="33806" spans="1:13" x14ac:dyDescent="0.3">
      <c r="A33806"/>
      <c r="B33806"/>
      <c r="C33806" s="29"/>
      <c r="D33806"/>
      <c r="E33806" s="44"/>
      <c r="F33806" s="29"/>
      <c r="G33806" s="45"/>
      <c r="L33806"/>
      <c r="M33806" s="46"/>
    </row>
    <row r="33807" spans="1:13" x14ac:dyDescent="0.3">
      <c r="A33807"/>
      <c r="B33807"/>
      <c r="C33807" s="29"/>
      <c r="D33807"/>
      <c r="E33807" s="44"/>
      <c r="F33807" s="29"/>
      <c r="G33807" s="45"/>
      <c r="L33807"/>
      <c r="M33807" s="46"/>
    </row>
    <row r="33808" spans="1:13" x14ac:dyDescent="0.3">
      <c r="A33808"/>
      <c r="B33808"/>
      <c r="C33808" s="29"/>
      <c r="D33808"/>
      <c r="E33808" s="44"/>
      <c r="F33808" s="29"/>
      <c r="G33808" s="45"/>
      <c r="L33808"/>
      <c r="M33808" s="46"/>
    </row>
    <row r="33809" spans="1:13" x14ac:dyDescent="0.3">
      <c r="A33809"/>
      <c r="B33809"/>
      <c r="C33809" s="29"/>
      <c r="D33809"/>
      <c r="E33809" s="44"/>
      <c r="F33809" s="29"/>
      <c r="G33809" s="45"/>
      <c r="L33809"/>
      <c r="M33809" s="46"/>
    </row>
    <row r="33810" spans="1:13" x14ac:dyDescent="0.3">
      <c r="A33810"/>
      <c r="B33810"/>
      <c r="C33810" s="29"/>
      <c r="D33810"/>
      <c r="E33810" s="44"/>
      <c r="F33810" s="29"/>
      <c r="G33810" s="45"/>
      <c r="L33810"/>
      <c r="M33810" s="46"/>
    </row>
    <row r="33811" spans="1:13" x14ac:dyDescent="0.3">
      <c r="A33811"/>
      <c r="B33811"/>
      <c r="C33811" s="29"/>
      <c r="D33811"/>
      <c r="E33811" s="44"/>
      <c r="F33811" s="29"/>
      <c r="G33811" s="45"/>
      <c r="L33811"/>
      <c r="M33811" s="46"/>
    </row>
    <row r="33812" spans="1:13" x14ac:dyDescent="0.3">
      <c r="A33812"/>
      <c r="B33812"/>
      <c r="C33812" s="29"/>
      <c r="D33812"/>
      <c r="E33812" s="44"/>
      <c r="F33812" s="29"/>
      <c r="G33812" s="45"/>
      <c r="L33812"/>
      <c r="M33812" s="46"/>
    </row>
    <row r="33813" spans="1:13" x14ac:dyDescent="0.3">
      <c r="A33813"/>
      <c r="B33813"/>
      <c r="C33813" s="29"/>
      <c r="D33813"/>
      <c r="E33813" s="44"/>
      <c r="F33813" s="29"/>
      <c r="G33813" s="45"/>
      <c r="L33813"/>
      <c r="M33813" s="46"/>
    </row>
    <row r="33814" spans="1:13" x14ac:dyDescent="0.3">
      <c r="A33814"/>
      <c r="B33814"/>
      <c r="C33814" s="29"/>
      <c r="D33814"/>
      <c r="E33814" s="44"/>
      <c r="F33814" s="29"/>
      <c r="G33814" s="45"/>
      <c r="L33814"/>
      <c r="M33814" s="46"/>
    </row>
    <row r="33815" spans="1:13" x14ac:dyDescent="0.3">
      <c r="A33815"/>
      <c r="B33815"/>
      <c r="C33815" s="29"/>
      <c r="D33815"/>
      <c r="E33815" s="44"/>
      <c r="F33815" s="29"/>
      <c r="G33815" s="45"/>
      <c r="L33815"/>
      <c r="M33815" s="46"/>
    </row>
    <row r="33816" spans="1:13" x14ac:dyDescent="0.3">
      <c r="A33816"/>
      <c r="B33816"/>
      <c r="C33816" s="29"/>
      <c r="D33816"/>
      <c r="E33816" s="44"/>
      <c r="F33816" s="29"/>
      <c r="G33816" s="45"/>
      <c r="L33816"/>
      <c r="M33816" s="46"/>
    </row>
    <row r="33817" spans="1:13" x14ac:dyDescent="0.3">
      <c r="A33817"/>
      <c r="B33817"/>
      <c r="C33817" s="29"/>
      <c r="D33817"/>
      <c r="E33817" s="44"/>
      <c r="F33817" s="29"/>
      <c r="G33817" s="45"/>
      <c r="L33817"/>
      <c r="M33817" s="46"/>
    </row>
    <row r="33818" spans="1:13" x14ac:dyDescent="0.3">
      <c r="A33818"/>
      <c r="B33818"/>
      <c r="C33818" s="29"/>
      <c r="D33818"/>
      <c r="E33818" s="44"/>
      <c r="F33818" s="29"/>
      <c r="G33818" s="45"/>
      <c r="L33818"/>
      <c r="M33818" s="46"/>
    </row>
    <row r="33819" spans="1:13" x14ac:dyDescent="0.3">
      <c r="A33819"/>
      <c r="B33819"/>
      <c r="C33819" s="29"/>
      <c r="D33819"/>
      <c r="E33819" s="44"/>
      <c r="F33819" s="29"/>
      <c r="G33819" s="45"/>
      <c r="L33819"/>
      <c r="M33819" s="46"/>
    </row>
    <row r="33820" spans="1:13" x14ac:dyDescent="0.3">
      <c r="A33820"/>
      <c r="B33820"/>
      <c r="C33820" s="29"/>
      <c r="D33820"/>
      <c r="E33820" s="44"/>
      <c r="F33820" s="29"/>
      <c r="G33820" s="45"/>
      <c r="L33820"/>
      <c r="M33820" s="46"/>
    </row>
    <row r="33821" spans="1:13" x14ac:dyDescent="0.3">
      <c r="A33821"/>
      <c r="B33821"/>
      <c r="C33821" s="29"/>
      <c r="D33821"/>
      <c r="E33821" s="44"/>
      <c r="F33821" s="29"/>
      <c r="G33821" s="45"/>
      <c r="L33821"/>
      <c r="M33821" s="46"/>
    </row>
    <row r="33822" spans="1:13" x14ac:dyDescent="0.3">
      <c r="A33822"/>
      <c r="B33822"/>
      <c r="C33822" s="29"/>
      <c r="D33822"/>
      <c r="E33822" s="44"/>
      <c r="F33822" s="29"/>
      <c r="G33822" s="45"/>
      <c r="L33822"/>
      <c r="M33822" s="46"/>
    </row>
    <row r="33823" spans="1:13" x14ac:dyDescent="0.3">
      <c r="A33823"/>
      <c r="B33823"/>
      <c r="C33823" s="29"/>
      <c r="D33823"/>
      <c r="E33823" s="44"/>
      <c r="F33823" s="29"/>
      <c r="G33823" s="45"/>
      <c r="L33823"/>
      <c r="M33823" s="46"/>
    </row>
    <row r="33824" spans="1:13" x14ac:dyDescent="0.3">
      <c r="A33824"/>
      <c r="B33824"/>
      <c r="C33824" s="29"/>
      <c r="D33824"/>
      <c r="E33824" s="44"/>
      <c r="F33824" s="29"/>
      <c r="G33824" s="45"/>
      <c r="L33824"/>
      <c r="M33824" s="46"/>
    </row>
    <row r="33825" spans="1:13" x14ac:dyDescent="0.3">
      <c r="A33825"/>
      <c r="B33825"/>
      <c r="C33825" s="29"/>
      <c r="D33825"/>
      <c r="E33825" s="44"/>
      <c r="F33825" s="29"/>
      <c r="G33825" s="45"/>
      <c r="L33825"/>
      <c r="M33825" s="46"/>
    </row>
    <row r="33826" spans="1:13" x14ac:dyDescent="0.3">
      <c r="A33826"/>
      <c r="B33826"/>
      <c r="C33826" s="29"/>
      <c r="D33826"/>
      <c r="E33826" s="44"/>
      <c r="F33826" s="29"/>
      <c r="G33826" s="45"/>
      <c r="L33826"/>
      <c r="M33826" s="46"/>
    </row>
    <row r="33827" spans="1:13" x14ac:dyDescent="0.3">
      <c r="A33827"/>
      <c r="B33827"/>
      <c r="C33827" s="29"/>
      <c r="D33827"/>
      <c r="E33827" s="44"/>
      <c r="F33827" s="29"/>
      <c r="G33827" s="45"/>
      <c r="L33827"/>
      <c r="M33827" s="46"/>
    </row>
    <row r="33828" spans="1:13" x14ac:dyDescent="0.3">
      <c r="A33828"/>
      <c r="B33828"/>
      <c r="C33828" s="29"/>
      <c r="D33828"/>
      <c r="E33828" s="44"/>
      <c r="F33828" s="29"/>
      <c r="G33828" s="45"/>
      <c r="L33828"/>
      <c r="M33828" s="46"/>
    </row>
    <row r="33829" spans="1:13" x14ac:dyDescent="0.3">
      <c r="A33829"/>
      <c r="B33829"/>
      <c r="C33829" s="29"/>
      <c r="D33829"/>
      <c r="E33829" s="44"/>
      <c r="F33829" s="29"/>
      <c r="G33829" s="45"/>
      <c r="L33829"/>
      <c r="M33829" s="46"/>
    </row>
    <row r="33830" spans="1:13" x14ac:dyDescent="0.3">
      <c r="A33830"/>
      <c r="B33830"/>
      <c r="C33830" s="29"/>
      <c r="D33830"/>
      <c r="E33830" s="44"/>
      <c r="F33830" s="29"/>
      <c r="G33830" s="45"/>
      <c r="L33830"/>
      <c r="M33830" s="46"/>
    </row>
    <row r="33831" spans="1:13" x14ac:dyDescent="0.3">
      <c r="A33831"/>
      <c r="B33831"/>
      <c r="C33831" s="29"/>
      <c r="D33831"/>
      <c r="E33831" s="44"/>
      <c r="F33831" s="29"/>
      <c r="G33831" s="45"/>
      <c r="L33831"/>
      <c r="M33831" s="46"/>
    </row>
    <row r="33832" spans="1:13" x14ac:dyDescent="0.3">
      <c r="A33832"/>
      <c r="B33832"/>
      <c r="C33832" s="29"/>
      <c r="D33832"/>
      <c r="E33832" s="44"/>
      <c r="F33832" s="29"/>
      <c r="G33832" s="45"/>
      <c r="L33832"/>
      <c r="M33832" s="46"/>
    </row>
    <row r="33833" spans="1:13" x14ac:dyDescent="0.3">
      <c r="A33833"/>
      <c r="B33833"/>
      <c r="C33833" s="29"/>
      <c r="D33833"/>
      <c r="E33833" s="44"/>
      <c r="F33833" s="29"/>
      <c r="G33833" s="45"/>
      <c r="L33833"/>
      <c r="M33833" s="46"/>
    </row>
    <row r="33834" spans="1:13" x14ac:dyDescent="0.3">
      <c r="A33834"/>
      <c r="B33834"/>
      <c r="C33834" s="29"/>
      <c r="D33834"/>
      <c r="E33834" s="44"/>
      <c r="F33834" s="29"/>
      <c r="G33834" s="45"/>
      <c r="L33834"/>
      <c r="M33834" s="46"/>
    </row>
    <row r="33835" spans="1:13" x14ac:dyDescent="0.3">
      <c r="A33835"/>
      <c r="B33835"/>
      <c r="C33835" s="29"/>
      <c r="D33835"/>
      <c r="E33835" s="44"/>
      <c r="F33835" s="29"/>
      <c r="G33835" s="45"/>
      <c r="L33835"/>
      <c r="M33835" s="46"/>
    </row>
    <row r="33836" spans="1:13" x14ac:dyDescent="0.3">
      <c r="A33836"/>
      <c r="B33836"/>
      <c r="C33836" s="29"/>
      <c r="D33836"/>
      <c r="E33836" s="44"/>
      <c r="F33836" s="29"/>
      <c r="G33836" s="45"/>
      <c r="L33836"/>
      <c r="M33836" s="46"/>
    </row>
    <row r="33837" spans="1:13" x14ac:dyDescent="0.3">
      <c r="A33837"/>
      <c r="B33837"/>
      <c r="C33837" s="29"/>
      <c r="D33837"/>
      <c r="E33837" s="44"/>
      <c r="F33837" s="29"/>
      <c r="G33837" s="45"/>
      <c r="L33837"/>
      <c r="M33837" s="46"/>
    </row>
    <row r="33838" spans="1:13" x14ac:dyDescent="0.3">
      <c r="A33838"/>
      <c r="B33838"/>
      <c r="C33838" s="29"/>
      <c r="D33838"/>
      <c r="E33838" s="44"/>
      <c r="F33838" s="29"/>
      <c r="G33838" s="45"/>
      <c r="L33838"/>
      <c r="M33838" s="46"/>
    </row>
    <row r="33839" spans="1:13" x14ac:dyDescent="0.3">
      <c r="A33839"/>
      <c r="B33839"/>
      <c r="C33839" s="29"/>
      <c r="D33839"/>
      <c r="E33839" s="44"/>
      <c r="F33839" s="29"/>
      <c r="G33839" s="45"/>
      <c r="L33839"/>
      <c r="M33839" s="46"/>
    </row>
    <row r="33840" spans="1:13" x14ac:dyDescent="0.3">
      <c r="A33840"/>
      <c r="B33840"/>
      <c r="C33840" s="29"/>
      <c r="D33840"/>
      <c r="E33840" s="44"/>
      <c r="F33840" s="29"/>
      <c r="G33840" s="45"/>
      <c r="L33840"/>
      <c r="M33840" s="46"/>
    </row>
    <row r="33841" spans="1:13" x14ac:dyDescent="0.3">
      <c r="A33841"/>
      <c r="B33841"/>
      <c r="C33841" s="29"/>
      <c r="D33841"/>
      <c r="E33841" s="44"/>
      <c r="F33841" s="29"/>
      <c r="G33841" s="45"/>
      <c r="L33841"/>
      <c r="M33841" s="46"/>
    </row>
    <row r="33842" spans="1:13" x14ac:dyDescent="0.3">
      <c r="A33842"/>
      <c r="B33842"/>
      <c r="C33842" s="29"/>
      <c r="D33842"/>
      <c r="E33842" s="44"/>
      <c r="F33842" s="29"/>
      <c r="G33842" s="45"/>
      <c r="L33842"/>
      <c r="M33842" s="46"/>
    </row>
    <row r="33843" spans="1:13" x14ac:dyDescent="0.3">
      <c r="A33843"/>
      <c r="B33843"/>
      <c r="C33843" s="29"/>
      <c r="D33843"/>
      <c r="E33843" s="44"/>
      <c r="F33843" s="29"/>
      <c r="G33843" s="45"/>
      <c r="L33843"/>
      <c r="M33843" s="46"/>
    </row>
    <row r="33844" spans="1:13" x14ac:dyDescent="0.3">
      <c r="A33844"/>
      <c r="B33844"/>
      <c r="C33844" s="29"/>
      <c r="D33844"/>
      <c r="E33844" s="44"/>
      <c r="F33844" s="29"/>
      <c r="G33844" s="45"/>
      <c r="L33844"/>
      <c r="M33844" s="46"/>
    </row>
    <row r="33845" spans="1:13" x14ac:dyDescent="0.3">
      <c r="A33845"/>
      <c r="B33845"/>
      <c r="C33845" s="29"/>
      <c r="D33845"/>
      <c r="E33845" s="44"/>
      <c r="F33845" s="29"/>
      <c r="G33845" s="45"/>
      <c r="L33845"/>
      <c r="M33845" s="46"/>
    </row>
    <row r="33846" spans="1:13" x14ac:dyDescent="0.3">
      <c r="A33846"/>
      <c r="B33846"/>
      <c r="C33846" s="29"/>
      <c r="D33846"/>
      <c r="E33846" s="44"/>
      <c r="F33846" s="29"/>
      <c r="G33846" s="45"/>
      <c r="L33846"/>
      <c r="M33846" s="46"/>
    </row>
    <row r="33847" spans="1:13" x14ac:dyDescent="0.3">
      <c r="A33847"/>
      <c r="B33847"/>
      <c r="C33847" s="29"/>
      <c r="D33847"/>
      <c r="E33847" s="44"/>
      <c r="F33847" s="29"/>
      <c r="G33847" s="45"/>
      <c r="L33847"/>
      <c r="M33847" s="46"/>
    </row>
    <row r="33848" spans="1:13" x14ac:dyDescent="0.3">
      <c r="A33848"/>
      <c r="B33848"/>
      <c r="C33848" s="29"/>
      <c r="D33848"/>
      <c r="E33848" s="44"/>
      <c r="F33848" s="29"/>
      <c r="G33848" s="45"/>
      <c r="L33848"/>
      <c r="M33848" s="46"/>
    </row>
    <row r="33849" spans="1:13" x14ac:dyDescent="0.3">
      <c r="A33849"/>
      <c r="B33849"/>
      <c r="C33849" s="29"/>
      <c r="D33849"/>
      <c r="E33849" s="44"/>
      <c r="F33849" s="29"/>
      <c r="G33849" s="45"/>
      <c r="L33849"/>
      <c r="M33849" s="46"/>
    </row>
    <row r="33850" spans="1:13" x14ac:dyDescent="0.3">
      <c r="A33850"/>
      <c r="B33850"/>
      <c r="C33850" s="29"/>
      <c r="D33850"/>
      <c r="E33850" s="44"/>
      <c r="F33850" s="29"/>
      <c r="G33850" s="45"/>
      <c r="L33850"/>
      <c r="M33850" s="46"/>
    </row>
    <row r="33851" spans="1:13" x14ac:dyDescent="0.3">
      <c r="A33851"/>
      <c r="B33851"/>
      <c r="C33851" s="29"/>
      <c r="D33851"/>
      <c r="E33851" s="44"/>
      <c r="F33851" s="29"/>
      <c r="G33851" s="45"/>
      <c r="L33851"/>
      <c r="M33851" s="46"/>
    </row>
    <row r="33852" spans="1:13" x14ac:dyDescent="0.3">
      <c r="A33852"/>
      <c r="B33852"/>
      <c r="C33852" s="29"/>
      <c r="D33852"/>
      <c r="E33852" s="44"/>
      <c r="F33852" s="29"/>
      <c r="G33852" s="45"/>
      <c r="L33852"/>
      <c r="M33852" s="46"/>
    </row>
    <row r="33853" spans="1:13" x14ac:dyDescent="0.3">
      <c r="A33853"/>
      <c r="B33853"/>
      <c r="C33853" s="29"/>
      <c r="D33853"/>
      <c r="E33853" s="44"/>
      <c r="F33853" s="29"/>
      <c r="G33853" s="45"/>
      <c r="L33853"/>
      <c r="M33853" s="46"/>
    </row>
    <row r="33854" spans="1:13" x14ac:dyDescent="0.3">
      <c r="A33854"/>
      <c r="B33854"/>
      <c r="C33854" s="29"/>
      <c r="D33854"/>
      <c r="E33854" s="44"/>
      <c r="F33854" s="29"/>
      <c r="G33854" s="45"/>
      <c r="L33854"/>
      <c r="M33854" s="46"/>
    </row>
    <row r="33855" spans="1:13" x14ac:dyDescent="0.3">
      <c r="A33855"/>
      <c r="B33855"/>
      <c r="C33855" s="29"/>
      <c r="D33855"/>
      <c r="E33855" s="44"/>
      <c r="F33855" s="29"/>
      <c r="G33855" s="45"/>
      <c r="L33855"/>
      <c r="M33855" s="46"/>
    </row>
    <row r="33856" spans="1:13" x14ac:dyDescent="0.3">
      <c r="A33856"/>
      <c r="B33856"/>
      <c r="C33856" s="29"/>
      <c r="D33856"/>
      <c r="E33856" s="44"/>
      <c r="F33856" s="29"/>
      <c r="G33856" s="45"/>
      <c r="L33856"/>
      <c r="M33856" s="46"/>
    </row>
    <row r="33857" spans="1:13" x14ac:dyDescent="0.3">
      <c r="A33857"/>
      <c r="B33857"/>
      <c r="C33857" s="29"/>
      <c r="D33857"/>
      <c r="E33857" s="44"/>
      <c r="F33857" s="29"/>
      <c r="G33857" s="45"/>
      <c r="L33857"/>
      <c r="M33857" s="46"/>
    </row>
    <row r="33858" spans="1:13" x14ac:dyDescent="0.3">
      <c r="A33858"/>
      <c r="B33858"/>
      <c r="C33858" s="29"/>
      <c r="D33858"/>
      <c r="E33858" s="44"/>
      <c r="F33858" s="29"/>
      <c r="G33858" s="45"/>
      <c r="L33858"/>
      <c r="M33858" s="46"/>
    </row>
    <row r="33859" spans="1:13" x14ac:dyDescent="0.3">
      <c r="A33859"/>
      <c r="B33859"/>
      <c r="C33859" s="29"/>
      <c r="D33859"/>
      <c r="E33859" s="44"/>
      <c r="F33859" s="29"/>
      <c r="G33859" s="45"/>
      <c r="L33859"/>
      <c r="M33859" s="46"/>
    </row>
    <row r="33860" spans="1:13" x14ac:dyDescent="0.3">
      <c r="A33860"/>
      <c r="B33860"/>
      <c r="C33860" s="29"/>
      <c r="D33860"/>
      <c r="E33860" s="44"/>
      <c r="F33860" s="29"/>
      <c r="G33860" s="45"/>
      <c r="L33860"/>
      <c r="M33860" s="46"/>
    </row>
    <row r="33861" spans="1:13" x14ac:dyDescent="0.3">
      <c r="A33861"/>
      <c r="B33861"/>
      <c r="C33861" s="29"/>
      <c r="D33861"/>
      <c r="E33861" s="44"/>
      <c r="F33861" s="29"/>
      <c r="G33861" s="45"/>
      <c r="L33861"/>
      <c r="M33861" s="46"/>
    </row>
    <row r="33862" spans="1:13" x14ac:dyDescent="0.3">
      <c r="A33862"/>
      <c r="B33862"/>
      <c r="C33862" s="29"/>
      <c r="D33862"/>
      <c r="E33862" s="44"/>
      <c r="F33862" s="29"/>
      <c r="G33862" s="45"/>
      <c r="L33862"/>
      <c r="M33862" s="46"/>
    </row>
    <row r="33863" spans="1:13" x14ac:dyDescent="0.3">
      <c r="A33863"/>
      <c r="B33863"/>
      <c r="C33863" s="29"/>
      <c r="D33863"/>
      <c r="E33863" s="44"/>
      <c r="F33863" s="29"/>
      <c r="G33863" s="45"/>
      <c r="L33863"/>
      <c r="M33863" s="46"/>
    </row>
    <row r="33864" spans="1:13" x14ac:dyDescent="0.3">
      <c r="A33864"/>
      <c r="B33864"/>
      <c r="C33864" s="29"/>
      <c r="D33864"/>
      <c r="E33864" s="44"/>
      <c r="F33864" s="29"/>
      <c r="G33864" s="45"/>
      <c r="L33864"/>
      <c r="M33864" s="46"/>
    </row>
    <row r="33865" spans="1:13" x14ac:dyDescent="0.3">
      <c r="A33865"/>
      <c r="B33865"/>
      <c r="C33865" s="29"/>
      <c r="D33865"/>
      <c r="E33865" s="44"/>
      <c r="F33865" s="29"/>
      <c r="G33865" s="45"/>
      <c r="L33865"/>
      <c r="M33865" s="46"/>
    </row>
    <row r="33866" spans="1:13" x14ac:dyDescent="0.3">
      <c r="A33866"/>
      <c r="B33866"/>
      <c r="C33866" s="29"/>
      <c r="D33866"/>
      <c r="E33866" s="44"/>
      <c r="F33866" s="29"/>
      <c r="G33866" s="45"/>
      <c r="L33866"/>
      <c r="M33866" s="46"/>
    </row>
    <row r="33867" spans="1:13" x14ac:dyDescent="0.3">
      <c r="A33867"/>
      <c r="B33867"/>
      <c r="C33867" s="29"/>
      <c r="D33867"/>
      <c r="E33867" s="44"/>
      <c r="F33867" s="29"/>
      <c r="G33867" s="45"/>
      <c r="L33867"/>
      <c r="M33867" s="46"/>
    </row>
    <row r="33868" spans="1:13" x14ac:dyDescent="0.3">
      <c r="A33868"/>
      <c r="B33868"/>
      <c r="C33868" s="29"/>
      <c r="D33868"/>
      <c r="E33868" s="44"/>
      <c r="F33868" s="29"/>
      <c r="G33868" s="45"/>
      <c r="L33868"/>
      <c r="M33868" s="46"/>
    </row>
    <row r="33869" spans="1:13" x14ac:dyDescent="0.3">
      <c r="A33869"/>
      <c r="B33869"/>
      <c r="C33869" s="29"/>
      <c r="D33869"/>
      <c r="E33869" s="44"/>
      <c r="F33869" s="29"/>
      <c r="G33869" s="45"/>
      <c r="L33869"/>
      <c r="M33869" s="46"/>
    </row>
    <row r="33870" spans="1:13" x14ac:dyDescent="0.3">
      <c r="A33870"/>
      <c r="B33870"/>
      <c r="C33870" s="29"/>
      <c r="D33870"/>
      <c r="E33870" s="44"/>
      <c r="F33870" s="29"/>
      <c r="G33870" s="45"/>
      <c r="L33870"/>
      <c r="M33870" s="46"/>
    </row>
    <row r="33871" spans="1:13" x14ac:dyDescent="0.3">
      <c r="A33871"/>
      <c r="B33871"/>
      <c r="C33871" s="29"/>
      <c r="D33871"/>
      <c r="E33871" s="44"/>
      <c r="F33871" s="29"/>
      <c r="G33871" s="45"/>
      <c r="L33871"/>
      <c r="M33871" s="46"/>
    </row>
    <row r="33872" spans="1:13" x14ac:dyDescent="0.3">
      <c r="A33872"/>
      <c r="B33872"/>
      <c r="C33872" s="29"/>
      <c r="D33872"/>
      <c r="E33872" s="44"/>
      <c r="F33872" s="29"/>
      <c r="G33872" s="45"/>
      <c r="L33872"/>
      <c r="M33872" s="46"/>
    </row>
    <row r="33873" spans="1:13" x14ac:dyDescent="0.3">
      <c r="A33873"/>
      <c r="B33873"/>
      <c r="C33873" s="29"/>
      <c r="D33873"/>
      <c r="E33873" s="44"/>
      <c r="F33873" s="29"/>
      <c r="G33873" s="45"/>
      <c r="L33873"/>
      <c r="M33873" s="46"/>
    </row>
    <row r="33874" spans="1:13" x14ac:dyDescent="0.3">
      <c r="A33874"/>
      <c r="B33874"/>
      <c r="C33874" s="29"/>
      <c r="D33874"/>
      <c r="E33874" s="44"/>
      <c r="F33874" s="29"/>
      <c r="G33874" s="45"/>
      <c r="L33874"/>
      <c r="M33874" s="46"/>
    </row>
    <row r="33875" spans="1:13" x14ac:dyDescent="0.3">
      <c r="A33875"/>
      <c r="B33875"/>
      <c r="C33875" s="29"/>
      <c r="D33875"/>
      <c r="E33875" s="44"/>
      <c r="F33875" s="29"/>
      <c r="G33875" s="45"/>
      <c r="L33875"/>
      <c r="M33875" s="46"/>
    </row>
    <row r="33876" spans="1:13" x14ac:dyDescent="0.3">
      <c r="A33876"/>
      <c r="B33876"/>
      <c r="C33876" s="29"/>
      <c r="D33876"/>
      <c r="E33876" s="44"/>
      <c r="F33876" s="29"/>
      <c r="G33876" s="45"/>
      <c r="L33876"/>
      <c r="M33876" s="46"/>
    </row>
    <row r="33877" spans="1:13" x14ac:dyDescent="0.3">
      <c r="A33877"/>
      <c r="B33877"/>
      <c r="C33877" s="29"/>
      <c r="D33877"/>
      <c r="E33877" s="44"/>
      <c r="F33877" s="29"/>
      <c r="G33877" s="45"/>
      <c r="L33877"/>
      <c r="M33877" s="46"/>
    </row>
    <row r="33878" spans="1:13" x14ac:dyDescent="0.3">
      <c r="A33878"/>
      <c r="B33878"/>
      <c r="C33878" s="29"/>
      <c r="D33878"/>
      <c r="E33878" s="44"/>
      <c r="F33878" s="29"/>
      <c r="G33878" s="45"/>
      <c r="L33878"/>
      <c r="M33878" s="46"/>
    </row>
    <row r="33879" spans="1:13" x14ac:dyDescent="0.3">
      <c r="A33879"/>
      <c r="B33879"/>
      <c r="C33879" s="29"/>
      <c r="D33879"/>
      <c r="E33879" s="44"/>
      <c r="F33879" s="29"/>
      <c r="G33879" s="45"/>
      <c r="L33879"/>
      <c r="M33879" s="46"/>
    </row>
    <row r="33880" spans="1:13" x14ac:dyDescent="0.3">
      <c r="A33880"/>
      <c r="B33880"/>
      <c r="C33880" s="29"/>
      <c r="D33880"/>
      <c r="E33880" s="44"/>
      <c r="F33880" s="29"/>
      <c r="G33880" s="45"/>
      <c r="L33880"/>
      <c r="M33880" s="46"/>
    </row>
    <row r="33881" spans="1:13" x14ac:dyDescent="0.3">
      <c r="A33881"/>
      <c r="B33881"/>
      <c r="C33881" s="29"/>
      <c r="D33881"/>
      <c r="E33881" s="44"/>
      <c r="F33881" s="29"/>
      <c r="G33881" s="45"/>
      <c r="L33881"/>
      <c r="M33881" s="46"/>
    </row>
    <row r="33882" spans="1:13" x14ac:dyDescent="0.3">
      <c r="A33882"/>
      <c r="B33882"/>
      <c r="C33882" s="29"/>
      <c r="D33882"/>
      <c r="E33882" s="44"/>
      <c r="F33882" s="29"/>
      <c r="G33882" s="45"/>
      <c r="L33882"/>
      <c r="M33882" s="46"/>
    </row>
    <row r="33883" spans="1:13" x14ac:dyDescent="0.3">
      <c r="A33883"/>
      <c r="B33883"/>
      <c r="C33883" s="29"/>
      <c r="D33883"/>
      <c r="E33883" s="44"/>
      <c r="F33883" s="29"/>
      <c r="G33883" s="45"/>
      <c r="L33883"/>
      <c r="M33883" s="46"/>
    </row>
    <row r="33884" spans="1:13" x14ac:dyDescent="0.3">
      <c r="A33884"/>
      <c r="B33884"/>
      <c r="C33884" s="29"/>
      <c r="D33884"/>
      <c r="E33884" s="44"/>
      <c r="F33884" s="29"/>
      <c r="G33884" s="45"/>
      <c r="L33884"/>
      <c r="M33884" s="46"/>
    </row>
    <row r="33885" spans="1:13" x14ac:dyDescent="0.3">
      <c r="A33885"/>
      <c r="B33885"/>
      <c r="C33885" s="29"/>
      <c r="D33885"/>
      <c r="E33885" s="44"/>
      <c r="F33885" s="29"/>
      <c r="G33885" s="45"/>
      <c r="L33885"/>
      <c r="M33885" s="46"/>
    </row>
    <row r="33886" spans="1:13" x14ac:dyDescent="0.3">
      <c r="A33886"/>
      <c r="B33886"/>
      <c r="C33886" s="29"/>
      <c r="D33886"/>
      <c r="E33886" s="44"/>
      <c r="F33886" s="29"/>
      <c r="G33886" s="45"/>
      <c r="L33886"/>
      <c r="M33886" s="46"/>
    </row>
    <row r="33887" spans="1:13" x14ac:dyDescent="0.3">
      <c r="A33887"/>
      <c r="B33887"/>
      <c r="C33887" s="29"/>
      <c r="D33887"/>
      <c r="E33887" s="44"/>
      <c r="F33887" s="29"/>
      <c r="G33887" s="45"/>
      <c r="L33887"/>
      <c r="M33887" s="46"/>
    </row>
    <row r="33888" spans="1:13" x14ac:dyDescent="0.3">
      <c r="A33888"/>
      <c r="B33888"/>
      <c r="C33888" s="29"/>
      <c r="D33888"/>
      <c r="E33888" s="44"/>
      <c r="F33888" s="29"/>
      <c r="G33888" s="45"/>
      <c r="L33888"/>
      <c r="M33888" s="46"/>
    </row>
    <row r="33889" spans="1:13" x14ac:dyDescent="0.3">
      <c r="A33889"/>
      <c r="B33889"/>
      <c r="C33889" s="29"/>
      <c r="D33889"/>
      <c r="E33889" s="44"/>
      <c r="F33889" s="29"/>
      <c r="G33889" s="45"/>
      <c r="L33889"/>
      <c r="M33889" s="46"/>
    </row>
    <row r="33890" spans="1:13" x14ac:dyDescent="0.3">
      <c r="A33890"/>
      <c r="B33890"/>
      <c r="C33890" s="29"/>
      <c r="D33890"/>
      <c r="E33890" s="44"/>
      <c r="F33890" s="29"/>
      <c r="G33890" s="45"/>
      <c r="L33890"/>
      <c r="M33890" s="46"/>
    </row>
    <row r="33891" spans="1:13" x14ac:dyDescent="0.3">
      <c r="A33891"/>
      <c r="B33891"/>
      <c r="C33891" s="29"/>
      <c r="D33891"/>
      <c r="E33891" s="44"/>
      <c r="F33891" s="29"/>
      <c r="G33891" s="45"/>
      <c r="L33891"/>
      <c r="M33891" s="46"/>
    </row>
    <row r="33892" spans="1:13" x14ac:dyDescent="0.3">
      <c r="A33892"/>
      <c r="B33892"/>
      <c r="C33892" s="29"/>
      <c r="D33892"/>
      <c r="E33892" s="44"/>
      <c r="F33892" s="29"/>
      <c r="G33892" s="45"/>
      <c r="L33892"/>
      <c r="M33892" s="46"/>
    </row>
    <row r="33893" spans="1:13" x14ac:dyDescent="0.3">
      <c r="A33893"/>
      <c r="B33893"/>
      <c r="C33893" s="29"/>
      <c r="D33893"/>
      <c r="E33893" s="44"/>
      <c r="F33893" s="29"/>
      <c r="G33893" s="45"/>
      <c r="L33893"/>
      <c r="M33893" s="46"/>
    </row>
    <row r="33894" spans="1:13" x14ac:dyDescent="0.3">
      <c r="A33894"/>
      <c r="B33894"/>
      <c r="C33894" s="29"/>
      <c r="D33894"/>
      <c r="E33894" s="44"/>
      <c r="F33894" s="29"/>
      <c r="G33894" s="45"/>
      <c r="L33894"/>
      <c r="M33894" s="46"/>
    </row>
    <row r="33895" spans="1:13" x14ac:dyDescent="0.3">
      <c r="A33895"/>
      <c r="B33895"/>
      <c r="C33895" s="29"/>
      <c r="D33895"/>
      <c r="E33895" s="44"/>
      <c r="F33895" s="29"/>
      <c r="G33895" s="45"/>
      <c r="L33895"/>
      <c r="M33895" s="46"/>
    </row>
    <row r="33896" spans="1:13" x14ac:dyDescent="0.3">
      <c r="A33896"/>
      <c r="B33896"/>
      <c r="C33896" s="29"/>
      <c r="D33896"/>
      <c r="E33896" s="44"/>
      <c r="F33896" s="29"/>
      <c r="G33896" s="45"/>
      <c r="L33896"/>
      <c r="M33896" s="46"/>
    </row>
    <row r="33897" spans="1:13" x14ac:dyDescent="0.3">
      <c r="A33897"/>
      <c r="B33897"/>
      <c r="C33897" s="29"/>
      <c r="D33897"/>
      <c r="E33897" s="44"/>
      <c r="F33897" s="29"/>
      <c r="G33897" s="45"/>
      <c r="L33897"/>
      <c r="M33897" s="46"/>
    </row>
    <row r="33898" spans="1:13" x14ac:dyDescent="0.3">
      <c r="A33898"/>
      <c r="B33898"/>
      <c r="C33898" s="29"/>
      <c r="D33898"/>
      <c r="E33898" s="44"/>
      <c r="F33898" s="29"/>
      <c r="G33898" s="45"/>
      <c r="L33898"/>
      <c r="M33898" s="46"/>
    </row>
    <row r="33899" spans="1:13" x14ac:dyDescent="0.3">
      <c r="A33899"/>
      <c r="B33899"/>
      <c r="C33899" s="29"/>
      <c r="D33899"/>
      <c r="E33899" s="44"/>
      <c r="F33899" s="29"/>
      <c r="G33899" s="45"/>
      <c r="L33899"/>
      <c r="M33899" s="46"/>
    </row>
    <row r="33900" spans="1:13" x14ac:dyDescent="0.3">
      <c r="A33900"/>
      <c r="B33900"/>
      <c r="C33900" s="29"/>
      <c r="D33900"/>
      <c r="E33900" s="44"/>
      <c r="F33900" s="29"/>
      <c r="G33900" s="45"/>
      <c r="L33900"/>
      <c r="M33900" s="46"/>
    </row>
    <row r="33901" spans="1:13" x14ac:dyDescent="0.3">
      <c r="A33901"/>
      <c r="B33901"/>
      <c r="C33901" s="29"/>
      <c r="D33901"/>
      <c r="E33901" s="44"/>
      <c r="F33901" s="29"/>
      <c r="G33901" s="45"/>
      <c r="L33901"/>
      <c r="M33901" s="46"/>
    </row>
    <row r="33902" spans="1:13" x14ac:dyDescent="0.3">
      <c r="A33902"/>
      <c r="B33902"/>
      <c r="C33902" s="29"/>
      <c r="D33902"/>
      <c r="E33902" s="44"/>
      <c r="F33902" s="29"/>
      <c r="G33902" s="45"/>
      <c r="L33902"/>
      <c r="M33902" s="46"/>
    </row>
    <row r="33903" spans="1:13" x14ac:dyDescent="0.3">
      <c r="A33903"/>
      <c r="B33903"/>
      <c r="C33903" s="29"/>
      <c r="D33903"/>
      <c r="E33903" s="44"/>
      <c r="F33903" s="29"/>
      <c r="G33903" s="45"/>
      <c r="L33903"/>
      <c r="M33903" s="46"/>
    </row>
    <row r="33904" spans="1:13" x14ac:dyDescent="0.3">
      <c r="A33904"/>
      <c r="B33904"/>
      <c r="C33904" s="29"/>
      <c r="D33904"/>
      <c r="E33904" s="44"/>
      <c r="F33904" s="29"/>
      <c r="G33904" s="45"/>
      <c r="L33904"/>
      <c r="M33904" s="46"/>
    </row>
    <row r="33905" spans="1:13" x14ac:dyDescent="0.3">
      <c r="A33905"/>
      <c r="B33905"/>
      <c r="C33905" s="29"/>
      <c r="D33905"/>
      <c r="E33905" s="44"/>
      <c r="F33905" s="29"/>
      <c r="G33905" s="45"/>
      <c r="L33905"/>
      <c r="M33905" s="46"/>
    </row>
    <row r="33906" spans="1:13" x14ac:dyDescent="0.3">
      <c r="A33906"/>
      <c r="B33906"/>
      <c r="C33906" s="29"/>
      <c r="D33906"/>
      <c r="E33906" s="44"/>
      <c r="F33906" s="29"/>
      <c r="G33906" s="45"/>
      <c r="L33906"/>
      <c r="M33906" s="46"/>
    </row>
    <row r="33907" spans="1:13" x14ac:dyDescent="0.3">
      <c r="A33907"/>
      <c r="B33907"/>
      <c r="C33907" s="29"/>
      <c r="D33907"/>
      <c r="E33907" s="44"/>
      <c r="F33907" s="29"/>
      <c r="G33907" s="45"/>
      <c r="L33907"/>
      <c r="M33907" s="46"/>
    </row>
    <row r="33908" spans="1:13" x14ac:dyDescent="0.3">
      <c r="A33908"/>
      <c r="B33908"/>
      <c r="C33908" s="29"/>
      <c r="D33908"/>
      <c r="E33908" s="44"/>
      <c r="F33908" s="29"/>
      <c r="G33908" s="45"/>
      <c r="L33908"/>
      <c r="M33908" s="46"/>
    </row>
    <row r="33909" spans="1:13" x14ac:dyDescent="0.3">
      <c r="A33909"/>
      <c r="B33909"/>
      <c r="C33909" s="29"/>
      <c r="D33909"/>
      <c r="E33909" s="44"/>
      <c r="F33909" s="29"/>
      <c r="G33909" s="45"/>
      <c r="L33909"/>
      <c r="M33909" s="46"/>
    </row>
    <row r="33910" spans="1:13" x14ac:dyDescent="0.3">
      <c r="A33910"/>
      <c r="B33910"/>
      <c r="C33910" s="29"/>
      <c r="D33910"/>
      <c r="E33910" s="44"/>
      <c r="F33910" s="29"/>
      <c r="G33910" s="45"/>
      <c r="L33910"/>
      <c r="M33910" s="46"/>
    </row>
    <row r="33911" spans="1:13" x14ac:dyDescent="0.3">
      <c r="A33911"/>
      <c r="B33911"/>
      <c r="C33911" s="29"/>
      <c r="D33911"/>
      <c r="E33911" s="44"/>
      <c r="F33911" s="29"/>
      <c r="G33911" s="45"/>
      <c r="L33911"/>
      <c r="M33911" s="46"/>
    </row>
    <row r="33912" spans="1:13" x14ac:dyDescent="0.3">
      <c r="A33912"/>
      <c r="B33912"/>
      <c r="C33912" s="29"/>
      <c r="D33912"/>
      <c r="E33912" s="44"/>
      <c r="F33912" s="29"/>
      <c r="G33912" s="45"/>
      <c r="L33912"/>
      <c r="M33912" s="46"/>
    </row>
    <row r="33913" spans="1:13" x14ac:dyDescent="0.3">
      <c r="A33913"/>
      <c r="B33913"/>
      <c r="C33913" s="29"/>
      <c r="D33913"/>
      <c r="E33913" s="44"/>
      <c r="F33913" s="29"/>
      <c r="G33913" s="45"/>
      <c r="L33913"/>
      <c r="M33913" s="46"/>
    </row>
    <row r="33914" spans="1:13" x14ac:dyDescent="0.3">
      <c r="A33914"/>
      <c r="B33914"/>
      <c r="C33914" s="29"/>
      <c r="D33914"/>
      <c r="E33914" s="44"/>
      <c r="F33914" s="29"/>
      <c r="G33914" s="45"/>
      <c r="L33914"/>
      <c r="M33914" s="46"/>
    </row>
    <row r="33915" spans="1:13" x14ac:dyDescent="0.3">
      <c r="A33915"/>
      <c r="B33915"/>
      <c r="C33915" s="29"/>
      <c r="D33915"/>
      <c r="E33915" s="44"/>
      <c r="F33915" s="29"/>
      <c r="G33915" s="45"/>
      <c r="L33915"/>
      <c r="M33915" s="46"/>
    </row>
    <row r="33916" spans="1:13" x14ac:dyDescent="0.3">
      <c r="A33916"/>
      <c r="B33916"/>
      <c r="C33916" s="29"/>
      <c r="D33916"/>
      <c r="E33916" s="44"/>
      <c r="F33916" s="29"/>
      <c r="G33916" s="45"/>
      <c r="L33916"/>
      <c r="M33916" s="46"/>
    </row>
    <row r="33917" spans="1:13" x14ac:dyDescent="0.3">
      <c r="A33917"/>
      <c r="B33917"/>
      <c r="C33917" s="29"/>
      <c r="D33917"/>
      <c r="E33917" s="44"/>
      <c r="F33917" s="29"/>
      <c r="G33917" s="45"/>
      <c r="L33917"/>
      <c r="M33917" s="46"/>
    </row>
    <row r="33918" spans="1:13" x14ac:dyDescent="0.3">
      <c r="A33918"/>
      <c r="B33918"/>
      <c r="C33918" s="29"/>
      <c r="D33918"/>
      <c r="E33918" s="44"/>
      <c r="F33918" s="29"/>
      <c r="G33918" s="45"/>
      <c r="L33918"/>
      <c r="M33918" s="46"/>
    </row>
    <row r="33919" spans="1:13" x14ac:dyDescent="0.3">
      <c r="A33919"/>
      <c r="B33919"/>
      <c r="C33919" s="29"/>
      <c r="D33919"/>
      <c r="E33919" s="44"/>
      <c r="F33919" s="29"/>
      <c r="G33919" s="45"/>
      <c r="L33919"/>
      <c r="M33919" s="46"/>
    </row>
    <row r="33920" spans="1:13" x14ac:dyDescent="0.3">
      <c r="A33920"/>
      <c r="B33920"/>
      <c r="C33920" s="29"/>
      <c r="D33920"/>
      <c r="E33920" s="44"/>
      <c r="F33920" s="29"/>
      <c r="G33920" s="45"/>
      <c r="L33920"/>
      <c r="M33920" s="46"/>
    </row>
    <row r="33921" spans="1:13" x14ac:dyDescent="0.3">
      <c r="A33921"/>
      <c r="B33921"/>
      <c r="C33921" s="29"/>
      <c r="D33921"/>
      <c r="E33921" s="44"/>
      <c r="F33921" s="29"/>
      <c r="G33921" s="45"/>
      <c r="L33921"/>
      <c r="M33921" s="46"/>
    </row>
    <row r="33922" spans="1:13" x14ac:dyDescent="0.3">
      <c r="A33922"/>
      <c r="B33922"/>
      <c r="C33922" s="29"/>
      <c r="D33922"/>
      <c r="E33922" s="44"/>
      <c r="F33922" s="29"/>
      <c r="G33922" s="45"/>
      <c r="L33922"/>
      <c r="M33922" s="46"/>
    </row>
    <row r="33923" spans="1:13" x14ac:dyDescent="0.3">
      <c r="A33923"/>
      <c r="B33923"/>
      <c r="C33923" s="29"/>
      <c r="D33923"/>
      <c r="E33923" s="44"/>
      <c r="F33923" s="29"/>
      <c r="G33923" s="45"/>
      <c r="L33923"/>
      <c r="M33923" s="46"/>
    </row>
    <row r="33924" spans="1:13" x14ac:dyDescent="0.3">
      <c r="A33924"/>
      <c r="B33924"/>
      <c r="C33924" s="29"/>
      <c r="D33924"/>
      <c r="E33924" s="44"/>
      <c r="F33924" s="29"/>
      <c r="G33924" s="45"/>
      <c r="L33924"/>
      <c r="M33924" s="46"/>
    </row>
    <row r="33925" spans="1:13" x14ac:dyDescent="0.3">
      <c r="A33925"/>
      <c r="B33925"/>
      <c r="C33925" s="29"/>
      <c r="D33925"/>
      <c r="E33925" s="44"/>
      <c r="F33925" s="29"/>
      <c r="G33925" s="45"/>
      <c r="L33925"/>
      <c r="M33925" s="46"/>
    </row>
    <row r="33926" spans="1:13" x14ac:dyDescent="0.3">
      <c r="A33926"/>
      <c r="B33926"/>
      <c r="C33926" s="29"/>
      <c r="D33926"/>
      <c r="E33926" s="44"/>
      <c r="F33926" s="29"/>
      <c r="G33926" s="45"/>
      <c r="L33926"/>
      <c r="M33926" s="46"/>
    </row>
    <row r="33927" spans="1:13" x14ac:dyDescent="0.3">
      <c r="A33927"/>
      <c r="B33927"/>
      <c r="C33927" s="29"/>
      <c r="D33927"/>
      <c r="E33927" s="44"/>
      <c r="F33927" s="29"/>
      <c r="G33927" s="45"/>
      <c r="L33927"/>
      <c r="M33927" s="46"/>
    </row>
    <row r="33928" spans="1:13" x14ac:dyDescent="0.3">
      <c r="A33928"/>
      <c r="B33928"/>
      <c r="C33928" s="29"/>
      <c r="D33928"/>
      <c r="E33928" s="44"/>
      <c r="F33928" s="29"/>
      <c r="G33928" s="45"/>
      <c r="L33928"/>
      <c r="M33928" s="46"/>
    </row>
    <row r="33929" spans="1:13" x14ac:dyDescent="0.3">
      <c r="A33929"/>
      <c r="B33929"/>
      <c r="C33929" s="29"/>
      <c r="D33929"/>
      <c r="E33929" s="44"/>
      <c r="F33929" s="29"/>
      <c r="G33929" s="45"/>
      <c r="L33929"/>
      <c r="M33929" s="46"/>
    </row>
    <row r="33930" spans="1:13" x14ac:dyDescent="0.3">
      <c r="A33930"/>
      <c r="B33930"/>
      <c r="C33930" s="29"/>
      <c r="D33930"/>
      <c r="E33930" s="44"/>
      <c r="F33930" s="29"/>
      <c r="G33930" s="45"/>
      <c r="L33930"/>
      <c r="M33930" s="46"/>
    </row>
    <row r="33931" spans="1:13" x14ac:dyDescent="0.3">
      <c r="A33931"/>
      <c r="B33931"/>
      <c r="C33931" s="29"/>
      <c r="D33931"/>
      <c r="E33931" s="44"/>
      <c r="F33931" s="29"/>
      <c r="G33931" s="45"/>
      <c r="L33931"/>
      <c r="M33931" s="46"/>
    </row>
    <row r="33932" spans="1:13" x14ac:dyDescent="0.3">
      <c r="A33932"/>
      <c r="B33932"/>
      <c r="C33932" s="29"/>
      <c r="D33932"/>
      <c r="E33932" s="44"/>
      <c r="F33932" s="29"/>
      <c r="G33932" s="45"/>
      <c r="L33932"/>
      <c r="M33932" s="46"/>
    </row>
    <row r="33933" spans="1:13" x14ac:dyDescent="0.3">
      <c r="A33933"/>
      <c r="B33933"/>
      <c r="C33933" s="29"/>
      <c r="D33933"/>
      <c r="E33933" s="44"/>
      <c r="F33933" s="29"/>
      <c r="G33933" s="45"/>
      <c r="L33933"/>
      <c r="M33933" s="46"/>
    </row>
    <row r="33934" spans="1:13" x14ac:dyDescent="0.3">
      <c r="A33934"/>
      <c r="B33934"/>
      <c r="C33934" s="29"/>
      <c r="D33934"/>
      <c r="E33934" s="44"/>
      <c r="F33934" s="29"/>
      <c r="G33934" s="45"/>
      <c r="L33934"/>
      <c r="M33934" s="46"/>
    </row>
    <row r="33935" spans="1:13" x14ac:dyDescent="0.3">
      <c r="A33935"/>
      <c r="B33935"/>
      <c r="C33935" s="29"/>
      <c r="D33935"/>
      <c r="E33935" s="44"/>
      <c r="F33935" s="29"/>
      <c r="G33935" s="45"/>
      <c r="L33935"/>
      <c r="M33935" s="46"/>
    </row>
    <row r="33936" spans="1:13" x14ac:dyDescent="0.3">
      <c r="A33936"/>
      <c r="B33936"/>
      <c r="C33936" s="29"/>
      <c r="D33936"/>
      <c r="E33936" s="44"/>
      <c r="F33936" s="29"/>
      <c r="G33936" s="45"/>
      <c r="L33936"/>
      <c r="M33936" s="46"/>
    </row>
    <row r="33937" spans="1:13" x14ac:dyDescent="0.3">
      <c r="A33937"/>
      <c r="B33937"/>
      <c r="C33937" s="29"/>
      <c r="D33937"/>
      <c r="E33937" s="44"/>
      <c r="F33937" s="29"/>
      <c r="G33937" s="45"/>
      <c r="L33937"/>
      <c r="M33937" s="46"/>
    </row>
    <row r="33938" spans="1:13" x14ac:dyDescent="0.3">
      <c r="A33938"/>
      <c r="B33938"/>
      <c r="C33938" s="29"/>
      <c r="D33938"/>
      <c r="E33938" s="44"/>
      <c r="F33938" s="29"/>
      <c r="G33938" s="45"/>
      <c r="L33938"/>
      <c r="M33938" s="46"/>
    </row>
    <row r="33939" spans="1:13" x14ac:dyDescent="0.3">
      <c r="A33939"/>
      <c r="B33939"/>
      <c r="C33939" s="29"/>
      <c r="D33939"/>
      <c r="E33939" s="44"/>
      <c r="F33939" s="29"/>
      <c r="G33939" s="45"/>
      <c r="L33939"/>
      <c r="M33939" s="46"/>
    </row>
    <row r="33940" spans="1:13" x14ac:dyDescent="0.3">
      <c r="A33940"/>
      <c r="B33940"/>
      <c r="C33940" s="29"/>
      <c r="D33940"/>
      <c r="E33940" s="44"/>
      <c r="F33940" s="29"/>
      <c r="G33940" s="45"/>
      <c r="L33940"/>
      <c r="M33940" s="46"/>
    </row>
    <row r="33941" spans="1:13" x14ac:dyDescent="0.3">
      <c r="A33941"/>
      <c r="B33941"/>
      <c r="C33941" s="29"/>
      <c r="D33941"/>
      <c r="E33941" s="44"/>
      <c r="F33941" s="29"/>
      <c r="G33941" s="45"/>
      <c r="L33941"/>
      <c r="M33941" s="46"/>
    </row>
    <row r="33942" spans="1:13" x14ac:dyDescent="0.3">
      <c r="A33942"/>
      <c r="B33942"/>
      <c r="C33942" s="29"/>
      <c r="D33942"/>
      <c r="E33942" s="44"/>
      <c r="F33942" s="29"/>
      <c r="G33942" s="45"/>
      <c r="L33942"/>
      <c r="M33942" s="46"/>
    </row>
    <row r="33943" spans="1:13" x14ac:dyDescent="0.3">
      <c r="A33943"/>
      <c r="B33943"/>
      <c r="C33943" s="29"/>
      <c r="D33943"/>
      <c r="E33943" s="44"/>
      <c r="F33943" s="29"/>
      <c r="G33943" s="45"/>
      <c r="L33943"/>
      <c r="M33943" s="46"/>
    </row>
    <row r="33944" spans="1:13" x14ac:dyDescent="0.3">
      <c r="A33944"/>
      <c r="B33944"/>
      <c r="C33944" s="29"/>
      <c r="D33944"/>
      <c r="E33944" s="44"/>
      <c r="F33944" s="29"/>
      <c r="G33944" s="45"/>
      <c r="L33944"/>
      <c r="M33944" s="46"/>
    </row>
    <row r="33945" spans="1:13" x14ac:dyDescent="0.3">
      <c r="A33945"/>
      <c r="B33945"/>
      <c r="C33945" s="29"/>
      <c r="D33945"/>
      <c r="E33945" s="44"/>
      <c r="F33945" s="29"/>
      <c r="G33945" s="45"/>
      <c r="L33945"/>
      <c r="M33945" s="46"/>
    </row>
    <row r="33946" spans="1:13" x14ac:dyDescent="0.3">
      <c r="A33946"/>
      <c r="B33946"/>
      <c r="C33946" s="29"/>
      <c r="D33946"/>
      <c r="E33946" s="44"/>
      <c r="F33946" s="29"/>
      <c r="G33946" s="45"/>
      <c r="L33946"/>
      <c r="M33946" s="46"/>
    </row>
    <row r="33947" spans="1:13" x14ac:dyDescent="0.3">
      <c r="A33947"/>
      <c r="B33947"/>
      <c r="C33947" s="29"/>
      <c r="D33947"/>
      <c r="E33947" s="44"/>
      <c r="F33947" s="29"/>
      <c r="G33947" s="45"/>
      <c r="L33947"/>
      <c r="M33947" s="46"/>
    </row>
    <row r="33948" spans="1:13" x14ac:dyDescent="0.3">
      <c r="A33948"/>
      <c r="B33948"/>
      <c r="C33948" s="29"/>
      <c r="D33948"/>
      <c r="E33948" s="44"/>
      <c r="F33948" s="29"/>
      <c r="G33948" s="45"/>
      <c r="L33948"/>
      <c r="M33948" s="46"/>
    </row>
    <row r="33949" spans="1:13" x14ac:dyDescent="0.3">
      <c r="A33949"/>
      <c r="B33949"/>
      <c r="C33949" s="29"/>
      <c r="D33949"/>
      <c r="E33949" s="44"/>
      <c r="F33949" s="29"/>
      <c r="G33949" s="45"/>
      <c r="L33949"/>
      <c r="M33949" s="46"/>
    </row>
    <row r="33950" spans="1:13" x14ac:dyDescent="0.3">
      <c r="A33950"/>
      <c r="B33950"/>
      <c r="C33950" s="29"/>
      <c r="D33950"/>
      <c r="E33950" s="44"/>
      <c r="F33950" s="29"/>
      <c r="G33950" s="45"/>
      <c r="L33950"/>
      <c r="M33950" s="46"/>
    </row>
    <row r="33951" spans="1:13" x14ac:dyDescent="0.3">
      <c r="A33951"/>
      <c r="B33951"/>
      <c r="C33951" s="29"/>
      <c r="D33951"/>
      <c r="E33951" s="44"/>
      <c r="F33951" s="29"/>
      <c r="G33951" s="45"/>
      <c r="L33951"/>
      <c r="M33951" s="46"/>
    </row>
    <row r="33952" spans="1:13" x14ac:dyDescent="0.3">
      <c r="A33952"/>
      <c r="B33952"/>
      <c r="C33952" s="29"/>
      <c r="D33952"/>
      <c r="E33952" s="44"/>
      <c r="F33952" s="29"/>
      <c r="G33952" s="45"/>
      <c r="L33952"/>
      <c r="M33952" s="46"/>
    </row>
    <row r="33953" spans="1:13" x14ac:dyDescent="0.3">
      <c r="A33953"/>
      <c r="B33953"/>
      <c r="C33953" s="29"/>
      <c r="D33953"/>
      <c r="E33953" s="44"/>
      <c r="F33953" s="29"/>
      <c r="G33953" s="45"/>
      <c r="L33953"/>
      <c r="M33953" s="46"/>
    </row>
    <row r="33954" spans="1:13" x14ac:dyDescent="0.3">
      <c r="A33954"/>
      <c r="B33954"/>
      <c r="C33954" s="29"/>
      <c r="D33954"/>
      <c r="E33954" s="44"/>
      <c r="F33954" s="29"/>
      <c r="G33954" s="45"/>
      <c r="L33954"/>
      <c r="M33954" s="46"/>
    </row>
    <row r="33955" spans="1:13" x14ac:dyDescent="0.3">
      <c r="A33955"/>
      <c r="B33955"/>
      <c r="C33955" s="29"/>
      <c r="D33955"/>
      <c r="E33955" s="44"/>
      <c r="F33955" s="29"/>
      <c r="G33955" s="45"/>
      <c r="L33955"/>
      <c r="M33955" s="46"/>
    </row>
    <row r="33956" spans="1:13" x14ac:dyDescent="0.3">
      <c r="A33956"/>
      <c r="B33956"/>
      <c r="C33956" s="29"/>
      <c r="D33956"/>
      <c r="E33956" s="44"/>
      <c r="F33956" s="29"/>
      <c r="G33956" s="45"/>
      <c r="L33956"/>
      <c r="M33956" s="46"/>
    </row>
    <row r="33957" spans="1:13" x14ac:dyDescent="0.3">
      <c r="A33957"/>
      <c r="B33957"/>
      <c r="C33957" s="29"/>
      <c r="D33957"/>
      <c r="E33957" s="44"/>
      <c r="F33957" s="29"/>
      <c r="G33957" s="45"/>
      <c r="L33957"/>
      <c r="M33957" s="46"/>
    </row>
    <row r="33958" spans="1:13" x14ac:dyDescent="0.3">
      <c r="A33958"/>
      <c r="B33958"/>
      <c r="C33958" s="29"/>
      <c r="D33958"/>
      <c r="E33958" s="44"/>
      <c r="F33958" s="29"/>
      <c r="G33958" s="45"/>
      <c r="L33958"/>
      <c r="M33958" s="46"/>
    </row>
    <row r="33959" spans="1:13" x14ac:dyDescent="0.3">
      <c r="A33959"/>
      <c r="B33959"/>
      <c r="C33959" s="29"/>
      <c r="D33959"/>
      <c r="E33959" s="44"/>
      <c r="F33959" s="29"/>
      <c r="G33959" s="45"/>
      <c r="L33959"/>
      <c r="M33959" s="46"/>
    </row>
    <row r="33960" spans="1:13" x14ac:dyDescent="0.3">
      <c r="A33960"/>
      <c r="B33960"/>
      <c r="C33960" s="29"/>
      <c r="D33960"/>
      <c r="E33960" s="44"/>
      <c r="F33960" s="29"/>
      <c r="G33960" s="45"/>
      <c r="L33960"/>
      <c r="M33960" s="46"/>
    </row>
    <row r="33961" spans="1:13" x14ac:dyDescent="0.3">
      <c r="A33961"/>
      <c r="B33961"/>
      <c r="C33961" s="29"/>
      <c r="D33961"/>
      <c r="E33961" s="44"/>
      <c r="F33961" s="29"/>
      <c r="G33961" s="45"/>
      <c r="L33961"/>
      <c r="M33961" s="46"/>
    </row>
    <row r="33962" spans="1:13" x14ac:dyDescent="0.3">
      <c r="A33962"/>
      <c r="B33962"/>
      <c r="C33962" s="29"/>
      <c r="D33962"/>
      <c r="E33962" s="44"/>
      <c r="F33962" s="29"/>
      <c r="G33962" s="45"/>
      <c r="L33962"/>
      <c r="M33962" s="46"/>
    </row>
    <row r="33963" spans="1:13" x14ac:dyDescent="0.3">
      <c r="A33963"/>
      <c r="B33963"/>
      <c r="C33963" s="29"/>
      <c r="D33963"/>
      <c r="E33963" s="44"/>
      <c r="F33963" s="29"/>
      <c r="G33963" s="45"/>
      <c r="L33963"/>
      <c r="M33963" s="46"/>
    </row>
    <row r="33964" spans="1:13" x14ac:dyDescent="0.3">
      <c r="A33964"/>
      <c r="B33964"/>
      <c r="C33964" s="29"/>
      <c r="D33964"/>
      <c r="E33964" s="44"/>
      <c r="F33964" s="29"/>
      <c r="G33964" s="45"/>
      <c r="L33964"/>
      <c r="M33964" s="46"/>
    </row>
    <row r="33965" spans="1:13" x14ac:dyDescent="0.3">
      <c r="A33965"/>
      <c r="B33965"/>
      <c r="C33965" s="29"/>
      <c r="D33965"/>
      <c r="E33965" s="44"/>
      <c r="F33965" s="29"/>
      <c r="G33965" s="45"/>
      <c r="L33965"/>
      <c r="M33965" s="46"/>
    </row>
    <row r="33966" spans="1:13" x14ac:dyDescent="0.3">
      <c r="A33966"/>
      <c r="B33966"/>
      <c r="C33966" s="29"/>
      <c r="D33966"/>
      <c r="E33966" s="44"/>
      <c r="F33966" s="29"/>
      <c r="G33966" s="45"/>
      <c r="L33966"/>
      <c r="M33966" s="46"/>
    </row>
    <row r="33967" spans="1:13" x14ac:dyDescent="0.3">
      <c r="A33967"/>
      <c r="B33967"/>
      <c r="C33967" s="29"/>
      <c r="D33967"/>
      <c r="E33967" s="44"/>
      <c r="F33967" s="29"/>
      <c r="G33967" s="45"/>
      <c r="L33967"/>
      <c r="M33967" s="46"/>
    </row>
    <row r="33968" spans="1:13" x14ac:dyDescent="0.3">
      <c r="A33968"/>
      <c r="B33968"/>
      <c r="C33968" s="29"/>
      <c r="D33968"/>
      <c r="E33968" s="44"/>
      <c r="F33968" s="29"/>
      <c r="G33968" s="45"/>
      <c r="L33968"/>
      <c r="M33968" s="46"/>
    </row>
    <row r="33969" spans="1:13" x14ac:dyDescent="0.3">
      <c r="A33969"/>
      <c r="B33969"/>
      <c r="C33969" s="29"/>
      <c r="D33969"/>
      <c r="E33969" s="44"/>
      <c r="F33969" s="29"/>
      <c r="G33969" s="45"/>
      <c r="L33969"/>
      <c r="M33969" s="46"/>
    </row>
    <row r="33970" spans="1:13" x14ac:dyDescent="0.3">
      <c r="A33970"/>
      <c r="B33970"/>
      <c r="C33970" s="29"/>
      <c r="D33970"/>
      <c r="E33970" s="44"/>
      <c r="F33970" s="29"/>
      <c r="G33970" s="45"/>
      <c r="L33970"/>
      <c r="M33970" s="46"/>
    </row>
    <row r="33971" spans="1:13" x14ac:dyDescent="0.3">
      <c r="A33971"/>
      <c r="B33971"/>
      <c r="C33971" s="29"/>
      <c r="D33971"/>
      <c r="E33971" s="44"/>
      <c r="F33971" s="29"/>
      <c r="G33971" s="45"/>
      <c r="L33971"/>
      <c r="M33971" s="46"/>
    </row>
    <row r="33972" spans="1:13" x14ac:dyDescent="0.3">
      <c r="A33972"/>
      <c r="B33972"/>
      <c r="C33972" s="29"/>
      <c r="D33972"/>
      <c r="E33972" s="44"/>
      <c r="F33972" s="29"/>
      <c r="G33972" s="45"/>
      <c r="L33972"/>
      <c r="M33972" s="46"/>
    </row>
    <row r="33973" spans="1:13" x14ac:dyDescent="0.3">
      <c r="A33973"/>
      <c r="B33973"/>
      <c r="C33973" s="29"/>
      <c r="D33973"/>
      <c r="E33973" s="44"/>
      <c r="F33973" s="29"/>
      <c r="G33973" s="45"/>
      <c r="L33973"/>
      <c r="M33973" s="46"/>
    </row>
    <row r="33974" spans="1:13" x14ac:dyDescent="0.3">
      <c r="A33974"/>
      <c r="B33974"/>
      <c r="C33974" s="29"/>
      <c r="D33974"/>
      <c r="E33974" s="44"/>
      <c r="F33974" s="29"/>
      <c r="G33974" s="45"/>
      <c r="L33974"/>
      <c r="M33974" s="46"/>
    </row>
    <row r="33975" spans="1:13" x14ac:dyDescent="0.3">
      <c r="A33975"/>
      <c r="B33975"/>
      <c r="C33975" s="29"/>
      <c r="D33975"/>
      <c r="E33975" s="44"/>
      <c r="F33975" s="29"/>
      <c r="G33975" s="45"/>
      <c r="L33975"/>
      <c r="M33975" s="46"/>
    </row>
    <row r="33976" spans="1:13" x14ac:dyDescent="0.3">
      <c r="A33976"/>
      <c r="B33976"/>
      <c r="C33976" s="29"/>
      <c r="D33976"/>
      <c r="E33976" s="44"/>
      <c r="F33976" s="29"/>
      <c r="G33976" s="45"/>
      <c r="L33976"/>
      <c r="M33976" s="46"/>
    </row>
    <row r="33977" spans="1:13" x14ac:dyDescent="0.3">
      <c r="A33977"/>
      <c r="B33977"/>
      <c r="C33977" s="29"/>
      <c r="D33977"/>
      <c r="E33977" s="44"/>
      <c r="F33977" s="29"/>
      <c r="G33977" s="45"/>
      <c r="L33977"/>
      <c r="M33977" s="46"/>
    </row>
    <row r="33978" spans="1:13" x14ac:dyDescent="0.3">
      <c r="A33978"/>
      <c r="B33978"/>
      <c r="C33978" s="29"/>
      <c r="D33978"/>
      <c r="E33978" s="44"/>
      <c r="F33978" s="29"/>
      <c r="G33978" s="45"/>
      <c r="L33978"/>
      <c r="M33978" s="46"/>
    </row>
    <row r="33979" spans="1:13" x14ac:dyDescent="0.3">
      <c r="A33979"/>
      <c r="B33979"/>
      <c r="C33979" s="29"/>
      <c r="D33979"/>
      <c r="E33979" s="44"/>
      <c r="F33979" s="29"/>
      <c r="G33979" s="45"/>
      <c r="L33979"/>
      <c r="M33979" s="46"/>
    </row>
    <row r="33980" spans="1:13" x14ac:dyDescent="0.3">
      <c r="A33980"/>
      <c r="B33980"/>
      <c r="C33980" s="29"/>
      <c r="D33980"/>
      <c r="E33980" s="44"/>
      <c r="F33980" s="29"/>
      <c r="G33980" s="45"/>
      <c r="L33980"/>
      <c r="M33980" s="46"/>
    </row>
    <row r="33981" spans="1:13" x14ac:dyDescent="0.3">
      <c r="A33981"/>
      <c r="B33981"/>
      <c r="C33981" s="29"/>
      <c r="D33981"/>
      <c r="E33981" s="44"/>
      <c r="F33981" s="29"/>
      <c r="G33981" s="45"/>
      <c r="L33981"/>
      <c r="M33981" s="46"/>
    </row>
    <row r="33982" spans="1:13" x14ac:dyDescent="0.3">
      <c r="A33982"/>
      <c r="B33982"/>
      <c r="C33982" s="29"/>
      <c r="D33982"/>
      <c r="E33982" s="44"/>
      <c r="F33982" s="29"/>
      <c r="G33982" s="45"/>
      <c r="L33982"/>
      <c r="M33982" s="46"/>
    </row>
    <row r="33983" spans="1:13" x14ac:dyDescent="0.3">
      <c r="A33983"/>
      <c r="B33983"/>
      <c r="C33983" s="29"/>
      <c r="D33983"/>
      <c r="E33983" s="44"/>
      <c r="F33983" s="29"/>
      <c r="G33983" s="45"/>
      <c r="L33983"/>
      <c r="M33983" s="46"/>
    </row>
    <row r="33984" spans="1:13" x14ac:dyDescent="0.3">
      <c r="A33984"/>
      <c r="B33984"/>
      <c r="C33984" s="29"/>
      <c r="D33984"/>
      <c r="E33984" s="44"/>
      <c r="F33984" s="29"/>
      <c r="G33984" s="45"/>
      <c r="L33984"/>
      <c r="M33984" s="46"/>
    </row>
    <row r="33985" spans="1:13" x14ac:dyDescent="0.3">
      <c r="A33985"/>
      <c r="B33985"/>
      <c r="C33985" s="29"/>
      <c r="D33985"/>
      <c r="E33985" s="44"/>
      <c r="F33985" s="29"/>
      <c r="G33985" s="45"/>
      <c r="L33985"/>
      <c r="M33985" s="46"/>
    </row>
    <row r="33986" spans="1:13" x14ac:dyDescent="0.3">
      <c r="A33986"/>
      <c r="B33986"/>
      <c r="C33986" s="29"/>
      <c r="D33986"/>
      <c r="E33986" s="44"/>
      <c r="F33986" s="29"/>
      <c r="G33986" s="45"/>
      <c r="L33986"/>
      <c r="M33986" s="46"/>
    </row>
    <row r="33987" spans="1:13" x14ac:dyDescent="0.3">
      <c r="A33987"/>
      <c r="B33987"/>
      <c r="C33987" s="29"/>
      <c r="D33987"/>
      <c r="E33987" s="44"/>
      <c r="F33987" s="29"/>
      <c r="G33987" s="45"/>
      <c r="L33987"/>
      <c r="M33987" s="46"/>
    </row>
    <row r="33988" spans="1:13" x14ac:dyDescent="0.3">
      <c r="A33988"/>
      <c r="B33988"/>
      <c r="C33988" s="29"/>
      <c r="D33988"/>
      <c r="E33988" s="44"/>
      <c r="F33988" s="29"/>
      <c r="G33988" s="45"/>
      <c r="L33988"/>
      <c r="M33988" s="46"/>
    </row>
    <row r="33989" spans="1:13" x14ac:dyDescent="0.3">
      <c r="A33989"/>
      <c r="B33989"/>
      <c r="C33989" s="29"/>
      <c r="D33989"/>
      <c r="E33989" s="44"/>
      <c r="F33989" s="29"/>
      <c r="G33989" s="45"/>
      <c r="L33989"/>
      <c r="M33989" s="46"/>
    </row>
    <row r="33990" spans="1:13" x14ac:dyDescent="0.3">
      <c r="A33990"/>
      <c r="B33990"/>
      <c r="C33990" s="29"/>
      <c r="D33990"/>
      <c r="E33990" s="44"/>
      <c r="F33990" s="29"/>
      <c r="G33990" s="45"/>
      <c r="L33990"/>
      <c r="M33990" s="46"/>
    </row>
    <row r="33991" spans="1:13" x14ac:dyDescent="0.3">
      <c r="A33991"/>
      <c r="B33991"/>
      <c r="C33991" s="29"/>
      <c r="D33991"/>
      <c r="E33991" s="44"/>
      <c r="F33991" s="29"/>
      <c r="G33991" s="45"/>
      <c r="L33991"/>
      <c r="M33991" s="46"/>
    </row>
    <row r="33992" spans="1:13" x14ac:dyDescent="0.3">
      <c r="A33992"/>
      <c r="B33992"/>
      <c r="C33992" s="29"/>
      <c r="D33992"/>
      <c r="E33992" s="44"/>
      <c r="F33992" s="29"/>
      <c r="G33992" s="45"/>
      <c r="L33992"/>
      <c r="M33992" s="46"/>
    </row>
    <row r="33993" spans="1:13" x14ac:dyDescent="0.3">
      <c r="A33993"/>
      <c r="B33993"/>
      <c r="C33993" s="29"/>
      <c r="D33993"/>
      <c r="E33993" s="44"/>
      <c r="F33993" s="29"/>
      <c r="G33993" s="45"/>
      <c r="L33993"/>
      <c r="M33993" s="46"/>
    </row>
    <row r="33994" spans="1:13" x14ac:dyDescent="0.3">
      <c r="A33994"/>
      <c r="B33994"/>
      <c r="C33994" s="29"/>
      <c r="D33994"/>
      <c r="E33994" s="44"/>
      <c r="F33994" s="29"/>
      <c r="G33994" s="45"/>
      <c r="L33994"/>
      <c r="M33994" s="46"/>
    </row>
    <row r="33995" spans="1:13" x14ac:dyDescent="0.3">
      <c r="A33995"/>
      <c r="B33995"/>
      <c r="C33995" s="29"/>
      <c r="D33995"/>
      <c r="E33995" s="44"/>
      <c r="F33995" s="29"/>
      <c r="G33995" s="45"/>
      <c r="L33995"/>
      <c r="M33995" s="46"/>
    </row>
    <row r="33996" spans="1:13" x14ac:dyDescent="0.3">
      <c r="A33996"/>
      <c r="B33996"/>
      <c r="C33996" s="29"/>
      <c r="D33996"/>
      <c r="E33996" s="44"/>
      <c r="F33996" s="29"/>
      <c r="G33996" s="45"/>
      <c r="L33996"/>
      <c r="M33996" s="46"/>
    </row>
    <row r="33997" spans="1:13" x14ac:dyDescent="0.3">
      <c r="A33997"/>
      <c r="B33997"/>
      <c r="C33997" s="29"/>
      <c r="D33997"/>
      <c r="E33997" s="44"/>
      <c r="F33997" s="29"/>
      <c r="G33997" s="45"/>
      <c r="L33997"/>
      <c r="M33997" s="46"/>
    </row>
    <row r="33998" spans="1:13" x14ac:dyDescent="0.3">
      <c r="A33998"/>
      <c r="B33998"/>
      <c r="C33998" s="29"/>
      <c r="D33998"/>
      <c r="E33998" s="44"/>
      <c r="F33998" s="29"/>
      <c r="G33998" s="45"/>
      <c r="L33998"/>
      <c r="M33998" s="46"/>
    </row>
    <row r="33999" spans="1:13" x14ac:dyDescent="0.3">
      <c r="A33999"/>
      <c r="B33999"/>
      <c r="C33999" s="29"/>
      <c r="D33999"/>
      <c r="E33999" s="44"/>
      <c r="F33999" s="29"/>
      <c r="G33999" s="45"/>
      <c r="L33999"/>
      <c r="M33999" s="46"/>
    </row>
    <row r="34000" spans="1:13" x14ac:dyDescent="0.3">
      <c r="A34000"/>
      <c r="B34000"/>
      <c r="C34000" s="29"/>
      <c r="D34000"/>
      <c r="E34000" s="44"/>
      <c r="F34000" s="29"/>
      <c r="G34000" s="45"/>
      <c r="L34000"/>
      <c r="M34000" s="46"/>
    </row>
    <row r="34001" spans="1:13" x14ac:dyDescent="0.3">
      <c r="A34001"/>
      <c r="B34001"/>
      <c r="C34001" s="29"/>
      <c r="D34001"/>
      <c r="E34001" s="44"/>
      <c r="F34001" s="29"/>
      <c r="G34001" s="45"/>
      <c r="L34001"/>
      <c r="M34001" s="46"/>
    </row>
    <row r="34002" spans="1:13" x14ac:dyDescent="0.3">
      <c r="A34002"/>
      <c r="B34002"/>
      <c r="C34002" s="29"/>
      <c r="D34002"/>
      <c r="E34002" s="44"/>
      <c r="F34002" s="29"/>
      <c r="G34002" s="45"/>
      <c r="L34002"/>
      <c r="M34002" s="46"/>
    </row>
    <row r="34003" spans="1:13" x14ac:dyDescent="0.3">
      <c r="A34003"/>
      <c r="B34003"/>
      <c r="C34003" s="29"/>
      <c r="D34003"/>
      <c r="E34003" s="44"/>
      <c r="F34003" s="29"/>
      <c r="G34003" s="45"/>
      <c r="L34003"/>
      <c r="M34003" s="46"/>
    </row>
    <row r="34004" spans="1:13" x14ac:dyDescent="0.3">
      <c r="A34004"/>
      <c r="B34004"/>
      <c r="C34004" s="29"/>
      <c r="D34004"/>
      <c r="E34004" s="44"/>
      <c r="F34004" s="29"/>
      <c r="G34004" s="45"/>
      <c r="L34004"/>
      <c r="M34004" s="46"/>
    </row>
    <row r="34005" spans="1:13" x14ac:dyDescent="0.3">
      <c r="A34005"/>
      <c r="B34005"/>
      <c r="C34005" s="29"/>
      <c r="D34005"/>
      <c r="E34005" s="44"/>
      <c r="F34005" s="29"/>
      <c r="G34005" s="45"/>
      <c r="L34005"/>
      <c r="M34005" s="46"/>
    </row>
    <row r="34006" spans="1:13" x14ac:dyDescent="0.3">
      <c r="A34006"/>
      <c r="B34006"/>
      <c r="C34006" s="29"/>
      <c r="D34006"/>
      <c r="E34006" s="44"/>
      <c r="F34006" s="29"/>
      <c r="G34006" s="45"/>
      <c r="L34006"/>
      <c r="M34006" s="46"/>
    </row>
    <row r="34007" spans="1:13" x14ac:dyDescent="0.3">
      <c r="A34007"/>
      <c r="B34007"/>
      <c r="C34007" s="29"/>
      <c r="D34007"/>
      <c r="E34007" s="44"/>
      <c r="F34007" s="29"/>
      <c r="G34007" s="45"/>
      <c r="L34007"/>
      <c r="M34007" s="46"/>
    </row>
    <row r="34008" spans="1:13" x14ac:dyDescent="0.3">
      <c r="A34008"/>
      <c r="B34008"/>
      <c r="C34008" s="29"/>
      <c r="D34008"/>
      <c r="E34008" s="44"/>
      <c r="F34008" s="29"/>
      <c r="G34008" s="45"/>
      <c r="L34008"/>
      <c r="M34008" s="46"/>
    </row>
    <row r="34009" spans="1:13" x14ac:dyDescent="0.3">
      <c r="A34009"/>
      <c r="B34009"/>
      <c r="C34009" s="29"/>
      <c r="D34009"/>
      <c r="E34009" s="44"/>
      <c r="F34009" s="29"/>
      <c r="G34009" s="45"/>
      <c r="L34009"/>
      <c r="M34009" s="46"/>
    </row>
    <row r="34010" spans="1:13" x14ac:dyDescent="0.3">
      <c r="A34010"/>
      <c r="B34010"/>
      <c r="C34010" s="29"/>
      <c r="D34010"/>
      <c r="E34010" s="44"/>
      <c r="F34010" s="29"/>
      <c r="G34010" s="45"/>
      <c r="L34010"/>
      <c r="M34010" s="46"/>
    </row>
    <row r="34011" spans="1:13" x14ac:dyDescent="0.3">
      <c r="A34011"/>
      <c r="B34011"/>
      <c r="C34011" s="29"/>
      <c r="D34011"/>
      <c r="E34011" s="44"/>
      <c r="F34011" s="29"/>
      <c r="G34011" s="45"/>
      <c r="L34011"/>
      <c r="M34011" s="46"/>
    </row>
    <row r="34012" spans="1:13" x14ac:dyDescent="0.3">
      <c r="A34012"/>
      <c r="B34012"/>
      <c r="C34012" s="29"/>
      <c r="D34012"/>
      <c r="E34012" s="44"/>
      <c r="F34012" s="29"/>
      <c r="G34012" s="45"/>
      <c r="L34012"/>
      <c r="M34012" s="46"/>
    </row>
    <row r="34013" spans="1:13" x14ac:dyDescent="0.3">
      <c r="A34013"/>
      <c r="B34013"/>
      <c r="C34013" s="29"/>
      <c r="D34013"/>
      <c r="E34013" s="44"/>
      <c r="F34013" s="29"/>
      <c r="G34013" s="45"/>
      <c r="L34013"/>
      <c r="M34013" s="46"/>
    </row>
    <row r="34014" spans="1:13" x14ac:dyDescent="0.3">
      <c r="A34014"/>
      <c r="B34014"/>
      <c r="C34014" s="29"/>
      <c r="D34014"/>
      <c r="E34014" s="44"/>
      <c r="F34014" s="29"/>
      <c r="G34014" s="45"/>
      <c r="L34014"/>
      <c r="M34014" s="46"/>
    </row>
    <row r="34015" spans="1:13" x14ac:dyDescent="0.3">
      <c r="A34015"/>
      <c r="B34015"/>
      <c r="C34015" s="29"/>
      <c r="D34015"/>
      <c r="E34015" s="44"/>
      <c r="F34015" s="29"/>
      <c r="G34015" s="45"/>
      <c r="L34015"/>
      <c r="M34015" s="46"/>
    </row>
    <row r="34016" spans="1:13" x14ac:dyDescent="0.3">
      <c r="A34016"/>
      <c r="B34016"/>
      <c r="C34016" s="29"/>
      <c r="D34016"/>
      <c r="E34016" s="44"/>
      <c r="F34016" s="29"/>
      <c r="G34016" s="45"/>
      <c r="L34016"/>
      <c r="M34016" s="46"/>
    </row>
    <row r="34017" spans="1:13" x14ac:dyDescent="0.3">
      <c r="A34017"/>
      <c r="B34017"/>
      <c r="C34017" s="29"/>
      <c r="D34017"/>
      <c r="E34017" s="44"/>
      <c r="F34017" s="29"/>
      <c r="G34017" s="45"/>
      <c r="L34017"/>
      <c r="M34017" s="46"/>
    </row>
    <row r="34018" spans="1:13" x14ac:dyDescent="0.3">
      <c r="A34018"/>
      <c r="B34018"/>
      <c r="C34018" s="29"/>
      <c r="D34018"/>
      <c r="E34018" s="44"/>
      <c r="F34018" s="29"/>
      <c r="G34018" s="45"/>
      <c r="L34018"/>
      <c r="M34018" s="46"/>
    </row>
    <row r="34019" spans="1:13" x14ac:dyDescent="0.3">
      <c r="A34019"/>
      <c r="B34019"/>
      <c r="C34019" s="29"/>
      <c r="D34019"/>
      <c r="E34019" s="44"/>
      <c r="F34019" s="29"/>
      <c r="G34019" s="45"/>
      <c r="L34019"/>
      <c r="M34019" s="46"/>
    </row>
    <row r="34020" spans="1:13" x14ac:dyDescent="0.3">
      <c r="A34020"/>
      <c r="B34020"/>
      <c r="C34020" s="29"/>
      <c r="D34020"/>
      <c r="E34020" s="44"/>
      <c r="F34020" s="29"/>
      <c r="G34020" s="45"/>
      <c r="L34020"/>
      <c r="M34020" s="46"/>
    </row>
    <row r="34021" spans="1:13" x14ac:dyDescent="0.3">
      <c r="A34021"/>
      <c r="B34021"/>
      <c r="C34021" s="29"/>
      <c r="D34021"/>
      <c r="E34021" s="44"/>
      <c r="F34021" s="29"/>
      <c r="G34021" s="45"/>
      <c r="L34021"/>
      <c r="M34021" s="46"/>
    </row>
    <row r="34022" spans="1:13" x14ac:dyDescent="0.3">
      <c r="A34022"/>
      <c r="B34022"/>
      <c r="C34022" s="29"/>
      <c r="D34022"/>
      <c r="E34022" s="44"/>
      <c r="F34022" s="29"/>
      <c r="G34022" s="45"/>
      <c r="L34022"/>
      <c r="M34022" s="46"/>
    </row>
    <row r="34023" spans="1:13" x14ac:dyDescent="0.3">
      <c r="A34023"/>
      <c r="B34023"/>
      <c r="C34023" s="29"/>
      <c r="D34023"/>
      <c r="E34023" s="44"/>
      <c r="F34023" s="29"/>
      <c r="G34023" s="45"/>
      <c r="L34023"/>
      <c r="M34023" s="46"/>
    </row>
    <row r="34024" spans="1:13" x14ac:dyDescent="0.3">
      <c r="A34024"/>
      <c r="B34024"/>
      <c r="C34024" s="29"/>
      <c r="D34024"/>
      <c r="E34024" s="44"/>
      <c r="F34024" s="29"/>
      <c r="G34024" s="45"/>
      <c r="L34024"/>
      <c r="M34024" s="46"/>
    </row>
    <row r="34025" spans="1:13" x14ac:dyDescent="0.3">
      <c r="A34025"/>
      <c r="B34025"/>
      <c r="C34025" s="29"/>
      <c r="D34025"/>
      <c r="E34025" s="44"/>
      <c r="F34025" s="29"/>
      <c r="G34025" s="45"/>
      <c r="L34025"/>
      <c r="M34025" s="46"/>
    </row>
    <row r="34026" spans="1:13" x14ac:dyDescent="0.3">
      <c r="A34026"/>
      <c r="B34026"/>
      <c r="C34026" s="29"/>
      <c r="D34026"/>
      <c r="E34026" s="44"/>
      <c r="F34026" s="29"/>
      <c r="G34026" s="45"/>
      <c r="L34026"/>
      <c r="M34026" s="46"/>
    </row>
    <row r="34027" spans="1:13" x14ac:dyDescent="0.3">
      <c r="A34027"/>
      <c r="B34027"/>
      <c r="C34027" s="29"/>
      <c r="D34027"/>
      <c r="E34027" s="44"/>
      <c r="F34027" s="29"/>
      <c r="G34027" s="45"/>
      <c r="L34027"/>
      <c r="M34027" s="46"/>
    </row>
    <row r="34028" spans="1:13" x14ac:dyDescent="0.3">
      <c r="A34028"/>
      <c r="B34028"/>
      <c r="C34028" s="29"/>
      <c r="D34028"/>
      <c r="E34028" s="44"/>
      <c r="F34028" s="29"/>
      <c r="G34028" s="45"/>
      <c r="L34028"/>
      <c r="M34028" s="46"/>
    </row>
    <row r="34029" spans="1:13" x14ac:dyDescent="0.3">
      <c r="A34029"/>
      <c r="B34029"/>
      <c r="C34029" s="29"/>
      <c r="D34029"/>
      <c r="E34029" s="44"/>
      <c r="F34029" s="29"/>
      <c r="G34029" s="45"/>
      <c r="L34029"/>
      <c r="M34029" s="46"/>
    </row>
    <row r="34030" spans="1:13" x14ac:dyDescent="0.3">
      <c r="A34030"/>
      <c r="B34030"/>
      <c r="C34030" s="29"/>
      <c r="D34030"/>
      <c r="E34030" s="44"/>
      <c r="F34030" s="29"/>
      <c r="G34030" s="45"/>
      <c r="L34030"/>
      <c r="M34030" s="46"/>
    </row>
    <row r="34031" spans="1:13" x14ac:dyDescent="0.3">
      <c r="A34031"/>
      <c r="B34031"/>
      <c r="C34031" s="29"/>
      <c r="D34031"/>
      <c r="E34031" s="44"/>
      <c r="F34031" s="29"/>
      <c r="G34031" s="45"/>
      <c r="L34031"/>
      <c r="M34031" s="46"/>
    </row>
    <row r="34032" spans="1:13" x14ac:dyDescent="0.3">
      <c r="A34032"/>
      <c r="B34032"/>
      <c r="C34032" s="29"/>
      <c r="D34032"/>
      <c r="E34032" s="44"/>
      <c r="F34032" s="29"/>
      <c r="G34032" s="45"/>
      <c r="L34032"/>
      <c r="M34032" s="46"/>
    </row>
    <row r="34033" spans="1:13" x14ac:dyDescent="0.3">
      <c r="A34033"/>
      <c r="B34033"/>
      <c r="C34033" s="29"/>
      <c r="D34033"/>
      <c r="E34033" s="44"/>
      <c r="F34033" s="29"/>
      <c r="G34033" s="45"/>
      <c r="L34033"/>
      <c r="M34033" s="46"/>
    </row>
    <row r="34034" spans="1:13" x14ac:dyDescent="0.3">
      <c r="A34034"/>
      <c r="B34034"/>
      <c r="C34034" s="29"/>
      <c r="D34034"/>
      <c r="E34034" s="44"/>
      <c r="F34034" s="29"/>
      <c r="G34034" s="45"/>
      <c r="L34034"/>
      <c r="M34034" s="46"/>
    </row>
    <row r="34035" spans="1:13" x14ac:dyDescent="0.3">
      <c r="A34035"/>
      <c r="B34035"/>
      <c r="C34035" s="29"/>
      <c r="D34035"/>
      <c r="E34035" s="44"/>
      <c r="F34035" s="29"/>
      <c r="G34035" s="45"/>
      <c r="L34035"/>
      <c r="M34035" s="46"/>
    </row>
    <row r="34036" spans="1:13" x14ac:dyDescent="0.3">
      <c r="A34036"/>
      <c r="B34036"/>
      <c r="C34036" s="29"/>
      <c r="D34036"/>
      <c r="E34036" s="44"/>
      <c r="F34036" s="29"/>
      <c r="G34036" s="45"/>
      <c r="L34036"/>
      <c r="M34036" s="46"/>
    </row>
    <row r="34037" spans="1:13" x14ac:dyDescent="0.3">
      <c r="A34037"/>
      <c r="B34037"/>
      <c r="C34037" s="29"/>
      <c r="D34037"/>
      <c r="E34037" s="44"/>
      <c r="F34037" s="29"/>
      <c r="G34037" s="45"/>
      <c r="L34037"/>
      <c r="M34037" s="46"/>
    </row>
    <row r="34038" spans="1:13" x14ac:dyDescent="0.3">
      <c r="A34038"/>
      <c r="B34038"/>
      <c r="C34038" s="29"/>
      <c r="D34038"/>
      <c r="E34038" s="44"/>
      <c r="F34038" s="29"/>
      <c r="G34038" s="45"/>
      <c r="L34038"/>
      <c r="M34038" s="46"/>
    </row>
    <row r="34039" spans="1:13" x14ac:dyDescent="0.3">
      <c r="A34039"/>
      <c r="B34039"/>
      <c r="C34039" s="29"/>
      <c r="D34039"/>
      <c r="E34039" s="44"/>
      <c r="F34039" s="29"/>
      <c r="G34039" s="45"/>
      <c r="L34039"/>
      <c r="M34039" s="46"/>
    </row>
    <row r="34040" spans="1:13" x14ac:dyDescent="0.3">
      <c r="A34040"/>
      <c r="B34040"/>
      <c r="C34040" s="29"/>
      <c r="D34040"/>
      <c r="E34040" s="44"/>
      <c r="F34040" s="29"/>
      <c r="G34040" s="45"/>
      <c r="L34040"/>
      <c r="M34040" s="46"/>
    </row>
    <row r="34041" spans="1:13" x14ac:dyDescent="0.3">
      <c r="A34041"/>
      <c r="B34041"/>
      <c r="C34041" s="29"/>
      <c r="D34041"/>
      <c r="E34041" s="44"/>
      <c r="F34041" s="29"/>
      <c r="G34041" s="45"/>
      <c r="L34041"/>
      <c r="M34041" s="46"/>
    </row>
    <row r="34042" spans="1:13" x14ac:dyDescent="0.3">
      <c r="A34042"/>
      <c r="B34042"/>
      <c r="C34042" s="29"/>
      <c r="D34042"/>
      <c r="E34042" s="44"/>
      <c r="F34042" s="29"/>
      <c r="G34042" s="45"/>
      <c r="L34042"/>
      <c r="M34042" s="46"/>
    </row>
    <row r="34043" spans="1:13" x14ac:dyDescent="0.3">
      <c r="A34043"/>
      <c r="B34043"/>
      <c r="C34043" s="29"/>
      <c r="D34043"/>
      <c r="E34043" s="44"/>
      <c r="F34043" s="29"/>
      <c r="G34043" s="45"/>
      <c r="L34043"/>
      <c r="M34043" s="46"/>
    </row>
    <row r="34044" spans="1:13" x14ac:dyDescent="0.3">
      <c r="A34044"/>
      <c r="B34044"/>
      <c r="C34044" s="29"/>
      <c r="D34044"/>
      <c r="E34044" s="44"/>
      <c r="F34044" s="29"/>
      <c r="G34044" s="45"/>
      <c r="L34044"/>
      <c r="M34044" s="46"/>
    </row>
    <row r="34045" spans="1:13" x14ac:dyDescent="0.3">
      <c r="A34045"/>
      <c r="B34045"/>
      <c r="C34045" s="29"/>
      <c r="D34045"/>
      <c r="E34045" s="44"/>
      <c r="F34045" s="29"/>
      <c r="G34045" s="45"/>
      <c r="L34045"/>
      <c r="M34045" s="46"/>
    </row>
    <row r="34046" spans="1:13" x14ac:dyDescent="0.3">
      <c r="A34046"/>
      <c r="B34046"/>
      <c r="C34046" s="29"/>
      <c r="D34046"/>
      <c r="E34046" s="44"/>
      <c r="F34046" s="29"/>
      <c r="G34046" s="45"/>
      <c r="L34046"/>
      <c r="M34046" s="46"/>
    </row>
    <row r="34047" spans="1:13" x14ac:dyDescent="0.3">
      <c r="A34047"/>
      <c r="B34047"/>
      <c r="C34047" s="29"/>
      <c r="D34047"/>
      <c r="E34047" s="44"/>
      <c r="F34047" s="29"/>
      <c r="G34047" s="45"/>
      <c r="L34047"/>
      <c r="M34047" s="46"/>
    </row>
    <row r="34048" spans="1:13" x14ac:dyDescent="0.3">
      <c r="A34048"/>
      <c r="B34048"/>
      <c r="C34048" s="29"/>
      <c r="D34048"/>
      <c r="E34048" s="44"/>
      <c r="F34048" s="29"/>
      <c r="G34048" s="45"/>
      <c r="L34048"/>
      <c r="M34048" s="46"/>
    </row>
    <row r="34049" spans="1:13" x14ac:dyDescent="0.3">
      <c r="A34049"/>
      <c r="B34049"/>
      <c r="C34049" s="29"/>
      <c r="D34049"/>
      <c r="E34049" s="44"/>
      <c r="F34049" s="29"/>
      <c r="G34049" s="45"/>
      <c r="L34049"/>
      <c r="M34049" s="46"/>
    </row>
    <row r="34050" spans="1:13" x14ac:dyDescent="0.3">
      <c r="A34050"/>
      <c r="B34050"/>
      <c r="C34050" s="29"/>
      <c r="D34050"/>
      <c r="E34050" s="44"/>
      <c r="F34050" s="29"/>
      <c r="G34050" s="45"/>
      <c r="L34050"/>
      <c r="M34050" s="46"/>
    </row>
    <row r="34051" spans="1:13" x14ac:dyDescent="0.3">
      <c r="A34051"/>
      <c r="B34051"/>
      <c r="C34051" s="29"/>
      <c r="D34051"/>
      <c r="E34051" s="44"/>
      <c r="F34051" s="29"/>
      <c r="G34051" s="45"/>
      <c r="L34051"/>
      <c r="M34051" s="46"/>
    </row>
    <row r="34052" spans="1:13" x14ac:dyDescent="0.3">
      <c r="A34052"/>
      <c r="B34052"/>
      <c r="C34052" s="29"/>
      <c r="D34052"/>
      <c r="E34052" s="44"/>
      <c r="F34052" s="29"/>
      <c r="G34052" s="45"/>
      <c r="L34052"/>
      <c r="M34052" s="46"/>
    </row>
    <row r="34053" spans="1:13" x14ac:dyDescent="0.3">
      <c r="A34053"/>
      <c r="B34053"/>
      <c r="C34053" s="29"/>
      <c r="D34053"/>
      <c r="E34053" s="44"/>
      <c r="F34053" s="29"/>
      <c r="G34053" s="45"/>
      <c r="L34053"/>
      <c r="M34053" s="46"/>
    </row>
    <row r="34054" spans="1:13" x14ac:dyDescent="0.3">
      <c r="A34054"/>
      <c r="B34054"/>
      <c r="C34054" s="29"/>
      <c r="D34054"/>
      <c r="E34054" s="44"/>
      <c r="F34054" s="29"/>
      <c r="G34054" s="45"/>
      <c r="L34054"/>
      <c r="M34054" s="46"/>
    </row>
    <row r="34055" spans="1:13" x14ac:dyDescent="0.3">
      <c r="A34055"/>
      <c r="B34055"/>
      <c r="C34055" s="29"/>
      <c r="D34055"/>
      <c r="E34055" s="44"/>
      <c r="F34055" s="29"/>
      <c r="G34055" s="45"/>
      <c r="L34055"/>
      <c r="M34055" s="46"/>
    </row>
    <row r="34056" spans="1:13" x14ac:dyDescent="0.3">
      <c r="A34056"/>
      <c r="B34056"/>
      <c r="C34056" s="29"/>
      <c r="D34056"/>
      <c r="E34056" s="44"/>
      <c r="F34056" s="29"/>
      <c r="G34056" s="45"/>
      <c r="L34056"/>
      <c r="M34056" s="46"/>
    </row>
    <row r="34057" spans="1:13" x14ac:dyDescent="0.3">
      <c r="A34057"/>
      <c r="B34057"/>
      <c r="C34057" s="29"/>
      <c r="D34057"/>
      <c r="E34057" s="44"/>
      <c r="F34057" s="29"/>
      <c r="G34057" s="45"/>
      <c r="L34057"/>
      <c r="M34057" s="46"/>
    </row>
    <row r="34058" spans="1:13" x14ac:dyDescent="0.3">
      <c r="A34058"/>
      <c r="B34058"/>
      <c r="C34058" s="29"/>
      <c r="D34058"/>
      <c r="E34058" s="44"/>
      <c r="F34058" s="29"/>
      <c r="G34058" s="45"/>
      <c r="L34058"/>
      <c r="M34058" s="46"/>
    </row>
    <row r="34059" spans="1:13" x14ac:dyDescent="0.3">
      <c r="A34059"/>
      <c r="B34059"/>
      <c r="C34059" s="29"/>
      <c r="D34059"/>
      <c r="E34059" s="44"/>
      <c r="F34059" s="29"/>
      <c r="G34059" s="45"/>
      <c r="L34059"/>
      <c r="M34059" s="46"/>
    </row>
    <row r="34060" spans="1:13" x14ac:dyDescent="0.3">
      <c r="A34060"/>
      <c r="B34060"/>
      <c r="C34060" s="29"/>
      <c r="D34060"/>
      <c r="E34060" s="44"/>
      <c r="F34060" s="29"/>
      <c r="G34060" s="45"/>
      <c r="L34060"/>
      <c r="M34060" s="46"/>
    </row>
    <row r="34061" spans="1:13" x14ac:dyDescent="0.3">
      <c r="A34061"/>
      <c r="B34061"/>
      <c r="C34061" s="29"/>
      <c r="D34061"/>
      <c r="E34061" s="44"/>
      <c r="F34061" s="29"/>
      <c r="G34061" s="45"/>
      <c r="L34061"/>
      <c r="M34061" s="46"/>
    </row>
    <row r="34062" spans="1:13" x14ac:dyDescent="0.3">
      <c r="A34062"/>
      <c r="B34062"/>
      <c r="C34062" s="29"/>
      <c r="D34062"/>
      <c r="E34062" s="44"/>
      <c r="F34062" s="29"/>
      <c r="G34062" s="45"/>
      <c r="L34062"/>
      <c r="M34062" s="46"/>
    </row>
    <row r="34063" spans="1:13" x14ac:dyDescent="0.3">
      <c r="A34063"/>
      <c r="B34063"/>
      <c r="C34063" s="29"/>
      <c r="D34063"/>
      <c r="E34063" s="44"/>
      <c r="F34063" s="29"/>
      <c r="G34063" s="45"/>
      <c r="L34063"/>
      <c r="M34063" s="46"/>
    </row>
    <row r="34064" spans="1:13" x14ac:dyDescent="0.3">
      <c r="A34064"/>
      <c r="B34064"/>
      <c r="C34064" s="29"/>
      <c r="D34064"/>
      <c r="E34064" s="44"/>
      <c r="F34064" s="29"/>
      <c r="G34064" s="45"/>
      <c r="L34064"/>
      <c r="M34064" s="46"/>
    </row>
    <row r="34065" spans="1:13" x14ac:dyDescent="0.3">
      <c r="A34065"/>
      <c r="B34065"/>
      <c r="C34065" s="29"/>
      <c r="D34065"/>
      <c r="E34065" s="44"/>
      <c r="F34065" s="29"/>
      <c r="G34065" s="45"/>
      <c r="L34065"/>
      <c r="M34065" s="46"/>
    </row>
    <row r="34066" spans="1:13" x14ac:dyDescent="0.3">
      <c r="A34066"/>
      <c r="B34066"/>
      <c r="C34066" s="29"/>
      <c r="D34066"/>
      <c r="E34066" s="44"/>
      <c r="F34066" s="29"/>
      <c r="G34066" s="45"/>
      <c r="L34066"/>
      <c r="M34066" s="46"/>
    </row>
    <row r="34067" spans="1:13" x14ac:dyDescent="0.3">
      <c r="A34067"/>
      <c r="B34067"/>
      <c r="C34067" s="29"/>
      <c r="D34067"/>
      <c r="E34067" s="44"/>
      <c r="F34067" s="29"/>
      <c r="G34067" s="45"/>
      <c r="L34067"/>
      <c r="M34067" s="46"/>
    </row>
    <row r="34068" spans="1:13" x14ac:dyDescent="0.3">
      <c r="A34068"/>
      <c r="B34068"/>
      <c r="C34068" s="29"/>
      <c r="D34068"/>
      <c r="E34068" s="44"/>
      <c r="F34068" s="29"/>
      <c r="G34068" s="45"/>
      <c r="L34068"/>
      <c r="M34068" s="46"/>
    </row>
    <row r="34069" spans="1:13" x14ac:dyDescent="0.3">
      <c r="A34069"/>
      <c r="B34069"/>
      <c r="C34069" s="29"/>
      <c r="D34069"/>
      <c r="E34069" s="44"/>
      <c r="F34069" s="29"/>
      <c r="G34069" s="45"/>
      <c r="L34069"/>
      <c r="M34069" s="46"/>
    </row>
    <row r="34070" spans="1:13" x14ac:dyDescent="0.3">
      <c r="A34070"/>
      <c r="B34070"/>
      <c r="C34070" s="29"/>
      <c r="D34070"/>
      <c r="E34070" s="44"/>
      <c r="F34070" s="29"/>
      <c r="G34070" s="45"/>
      <c r="L34070"/>
      <c r="M34070" s="46"/>
    </row>
    <row r="34071" spans="1:13" x14ac:dyDescent="0.3">
      <c r="A34071"/>
      <c r="B34071"/>
      <c r="C34071" s="29"/>
      <c r="D34071"/>
      <c r="E34071" s="44"/>
      <c r="F34071" s="29"/>
      <c r="G34071" s="45"/>
      <c r="L34071"/>
      <c r="M34071" s="46"/>
    </row>
    <row r="34072" spans="1:13" x14ac:dyDescent="0.3">
      <c r="A34072"/>
      <c r="B34072"/>
      <c r="C34072" s="29"/>
      <c r="D34072"/>
      <c r="E34072" s="44"/>
      <c r="F34072" s="29"/>
      <c r="G34072" s="45"/>
      <c r="L34072"/>
      <c r="M34072" s="46"/>
    </row>
    <row r="34073" spans="1:13" x14ac:dyDescent="0.3">
      <c r="A34073"/>
      <c r="B34073"/>
      <c r="C34073" s="29"/>
      <c r="D34073"/>
      <c r="E34073" s="44"/>
      <c r="F34073" s="29"/>
      <c r="G34073" s="45"/>
      <c r="L34073"/>
      <c r="M34073" s="46"/>
    </row>
    <row r="34074" spans="1:13" x14ac:dyDescent="0.3">
      <c r="A34074"/>
      <c r="B34074"/>
      <c r="C34074" s="29"/>
      <c r="D34074"/>
      <c r="E34074" s="44"/>
      <c r="F34074" s="29"/>
      <c r="G34074" s="45"/>
      <c r="L34074"/>
      <c r="M34074" s="46"/>
    </row>
    <row r="34075" spans="1:13" x14ac:dyDescent="0.3">
      <c r="A34075"/>
      <c r="B34075"/>
      <c r="C34075" s="29"/>
      <c r="D34075"/>
      <c r="E34075" s="44"/>
      <c r="F34075" s="29"/>
      <c r="G34075" s="45"/>
      <c r="L34075"/>
      <c r="M34075" s="46"/>
    </row>
    <row r="34076" spans="1:13" x14ac:dyDescent="0.3">
      <c r="A34076"/>
      <c r="B34076"/>
      <c r="C34076" s="29"/>
      <c r="D34076"/>
      <c r="E34076" s="44"/>
      <c r="F34076" s="29"/>
      <c r="G34076" s="45"/>
      <c r="L34076"/>
      <c r="M34076" s="46"/>
    </row>
    <row r="34077" spans="1:13" x14ac:dyDescent="0.3">
      <c r="A34077"/>
      <c r="B34077"/>
      <c r="C34077" s="29"/>
      <c r="D34077"/>
      <c r="E34077" s="44"/>
      <c r="F34077" s="29"/>
      <c r="G34077" s="45"/>
      <c r="L34077"/>
      <c r="M34077" s="46"/>
    </row>
    <row r="34078" spans="1:13" x14ac:dyDescent="0.3">
      <c r="A34078"/>
      <c r="B34078"/>
      <c r="C34078" s="29"/>
      <c r="D34078"/>
      <c r="E34078" s="44"/>
      <c r="F34078" s="29"/>
      <c r="G34078" s="45"/>
      <c r="L34078"/>
      <c r="M34078" s="46"/>
    </row>
    <row r="34079" spans="1:13" x14ac:dyDescent="0.3">
      <c r="A34079"/>
      <c r="B34079"/>
      <c r="C34079" s="29"/>
      <c r="D34079"/>
      <c r="E34079" s="44"/>
      <c r="F34079" s="29"/>
      <c r="G34079" s="45"/>
      <c r="L34079"/>
      <c r="M34079" s="46"/>
    </row>
    <row r="34080" spans="1:13" x14ac:dyDescent="0.3">
      <c r="A34080"/>
      <c r="B34080"/>
      <c r="C34080" s="29"/>
      <c r="D34080"/>
      <c r="E34080" s="44"/>
      <c r="F34080" s="29"/>
      <c r="G34080" s="45"/>
      <c r="L34080"/>
      <c r="M34080" s="46"/>
    </row>
    <row r="34081" spans="1:13" x14ac:dyDescent="0.3">
      <c r="A34081"/>
      <c r="B34081"/>
      <c r="C34081" s="29"/>
      <c r="D34081"/>
      <c r="E34081" s="44"/>
      <c r="F34081" s="29"/>
      <c r="G34081" s="45"/>
      <c r="L34081"/>
      <c r="M34081" s="46"/>
    </row>
    <row r="34082" spans="1:13" x14ac:dyDescent="0.3">
      <c r="A34082"/>
      <c r="B34082"/>
      <c r="C34082" s="29"/>
      <c r="D34082"/>
      <c r="E34082" s="44"/>
      <c r="F34082" s="29"/>
      <c r="G34082" s="45"/>
      <c r="L34082"/>
      <c r="M34082" s="46"/>
    </row>
    <row r="34083" spans="1:13" x14ac:dyDescent="0.3">
      <c r="A34083"/>
      <c r="B34083"/>
      <c r="C34083" s="29"/>
      <c r="D34083"/>
      <c r="E34083" s="44"/>
      <c r="F34083" s="29"/>
      <c r="G34083" s="45"/>
      <c r="L34083"/>
      <c r="M34083" s="46"/>
    </row>
    <row r="34084" spans="1:13" x14ac:dyDescent="0.3">
      <c r="A34084"/>
      <c r="B34084"/>
      <c r="C34084" s="29"/>
      <c r="D34084"/>
      <c r="E34084" s="44"/>
      <c r="F34084" s="29"/>
      <c r="G34084" s="45"/>
      <c r="L34084"/>
      <c r="M34084" s="46"/>
    </row>
    <row r="34085" spans="1:13" x14ac:dyDescent="0.3">
      <c r="A34085"/>
      <c r="B34085"/>
      <c r="C34085" s="29"/>
      <c r="D34085"/>
      <c r="E34085" s="44"/>
      <c r="F34085" s="29"/>
      <c r="G34085" s="45"/>
      <c r="L34085"/>
      <c r="M34085" s="46"/>
    </row>
    <row r="34086" spans="1:13" x14ac:dyDescent="0.3">
      <c r="A34086"/>
      <c r="B34086"/>
      <c r="C34086" s="29"/>
      <c r="D34086"/>
      <c r="E34086" s="44"/>
      <c r="F34086" s="29"/>
      <c r="G34086" s="45"/>
      <c r="L34086"/>
      <c r="M34086" s="46"/>
    </row>
    <row r="34087" spans="1:13" x14ac:dyDescent="0.3">
      <c r="A34087"/>
      <c r="B34087"/>
      <c r="C34087" s="29"/>
      <c r="D34087"/>
      <c r="E34087" s="44"/>
      <c r="F34087" s="29"/>
      <c r="G34087" s="45"/>
      <c r="L34087"/>
      <c r="M34087" s="46"/>
    </row>
    <row r="34088" spans="1:13" x14ac:dyDescent="0.3">
      <c r="A34088"/>
      <c r="B34088"/>
      <c r="C34088" s="29"/>
      <c r="D34088"/>
      <c r="E34088" s="44"/>
      <c r="F34088" s="29"/>
      <c r="G34088" s="45"/>
      <c r="L34088"/>
      <c r="M34088" s="46"/>
    </row>
    <row r="34089" spans="1:13" x14ac:dyDescent="0.3">
      <c r="A34089"/>
      <c r="B34089"/>
      <c r="C34089" s="29"/>
      <c r="D34089"/>
      <c r="E34089" s="44"/>
      <c r="F34089" s="29"/>
      <c r="G34089" s="45"/>
      <c r="L34089"/>
      <c r="M34089" s="46"/>
    </row>
    <row r="34090" spans="1:13" x14ac:dyDescent="0.3">
      <c r="A34090"/>
      <c r="B34090"/>
      <c r="C34090" s="29"/>
      <c r="D34090"/>
      <c r="E34090" s="44"/>
      <c r="F34090" s="29"/>
      <c r="G34090" s="45"/>
      <c r="L34090"/>
      <c r="M34090" s="46"/>
    </row>
    <row r="34091" spans="1:13" x14ac:dyDescent="0.3">
      <c r="A34091"/>
      <c r="B34091"/>
      <c r="C34091" s="29"/>
      <c r="D34091"/>
      <c r="E34091" s="44"/>
      <c r="F34091" s="29"/>
      <c r="G34091" s="45"/>
      <c r="L34091"/>
      <c r="M34091" s="46"/>
    </row>
    <row r="34092" spans="1:13" x14ac:dyDescent="0.3">
      <c r="A34092"/>
      <c r="B34092"/>
      <c r="C34092" s="29"/>
      <c r="D34092"/>
      <c r="E34092" s="44"/>
      <c r="F34092" s="29"/>
      <c r="G34092" s="45"/>
      <c r="L34092"/>
      <c r="M34092" s="46"/>
    </row>
    <row r="34093" spans="1:13" x14ac:dyDescent="0.3">
      <c r="A34093"/>
      <c r="B34093"/>
      <c r="C34093" s="29"/>
      <c r="D34093"/>
      <c r="E34093" s="44"/>
      <c r="F34093" s="29"/>
      <c r="G34093" s="45"/>
      <c r="L34093"/>
      <c r="M34093" s="46"/>
    </row>
    <row r="34094" spans="1:13" x14ac:dyDescent="0.3">
      <c r="A34094"/>
      <c r="B34094"/>
      <c r="C34094" s="29"/>
      <c r="D34094"/>
      <c r="E34094" s="44"/>
      <c r="F34094" s="29"/>
      <c r="G34094" s="45"/>
      <c r="L34094"/>
      <c r="M34094" s="46"/>
    </row>
    <row r="34095" spans="1:13" x14ac:dyDescent="0.3">
      <c r="A34095"/>
      <c r="B34095"/>
      <c r="C34095" s="29"/>
      <c r="D34095"/>
      <c r="E34095" s="44"/>
      <c r="F34095" s="29"/>
      <c r="G34095" s="45"/>
      <c r="L34095"/>
      <c r="M34095" s="46"/>
    </row>
    <row r="34096" spans="1:13" x14ac:dyDescent="0.3">
      <c r="A34096"/>
      <c r="B34096"/>
      <c r="C34096" s="29"/>
      <c r="D34096"/>
      <c r="E34096" s="44"/>
      <c r="F34096" s="29"/>
      <c r="G34096" s="45"/>
      <c r="L34096"/>
      <c r="M34096" s="46"/>
    </row>
    <row r="34097" spans="1:13" x14ac:dyDescent="0.3">
      <c r="A34097"/>
      <c r="B34097"/>
      <c r="C34097" s="29"/>
      <c r="D34097"/>
      <c r="E34097" s="44"/>
      <c r="F34097" s="29"/>
      <c r="G34097" s="45"/>
      <c r="L34097"/>
      <c r="M34097" s="46"/>
    </row>
    <row r="34098" spans="1:13" x14ac:dyDescent="0.3">
      <c r="A34098"/>
      <c r="B34098"/>
      <c r="C34098" s="29"/>
      <c r="D34098"/>
      <c r="E34098" s="44"/>
      <c r="F34098" s="29"/>
      <c r="G34098" s="45"/>
      <c r="L34098"/>
      <c r="M34098" s="46"/>
    </row>
    <row r="34099" spans="1:13" x14ac:dyDescent="0.3">
      <c r="A34099"/>
      <c r="B34099"/>
      <c r="C34099" s="29"/>
      <c r="D34099"/>
      <c r="E34099" s="44"/>
      <c r="F34099" s="29"/>
      <c r="G34099" s="45"/>
      <c r="L34099"/>
      <c r="M34099" s="46"/>
    </row>
    <row r="34100" spans="1:13" x14ac:dyDescent="0.3">
      <c r="A34100"/>
      <c r="B34100"/>
      <c r="C34100" s="29"/>
      <c r="D34100"/>
      <c r="E34100" s="44"/>
      <c r="F34100" s="29"/>
      <c r="G34100" s="45"/>
      <c r="L34100"/>
      <c r="M34100" s="46"/>
    </row>
    <row r="34101" spans="1:13" x14ac:dyDescent="0.3">
      <c r="A34101"/>
      <c r="B34101"/>
      <c r="C34101" s="29"/>
      <c r="D34101"/>
      <c r="E34101" s="44"/>
      <c r="F34101" s="29"/>
      <c r="G34101" s="45"/>
      <c r="L34101"/>
      <c r="M34101" s="46"/>
    </row>
    <row r="34102" spans="1:13" x14ac:dyDescent="0.3">
      <c r="A34102"/>
      <c r="B34102"/>
      <c r="C34102" s="29"/>
      <c r="D34102"/>
      <c r="E34102" s="44"/>
      <c r="F34102" s="29"/>
      <c r="G34102" s="45"/>
      <c r="L34102"/>
      <c r="M34102" s="46"/>
    </row>
    <row r="34103" spans="1:13" x14ac:dyDescent="0.3">
      <c r="A34103"/>
      <c r="B34103"/>
      <c r="C34103" s="29"/>
      <c r="D34103"/>
      <c r="E34103" s="44"/>
      <c r="F34103" s="29"/>
      <c r="G34103" s="45"/>
      <c r="L34103"/>
      <c r="M34103" s="46"/>
    </row>
    <row r="34104" spans="1:13" x14ac:dyDescent="0.3">
      <c r="A34104"/>
      <c r="B34104"/>
      <c r="C34104" s="29"/>
      <c r="D34104"/>
      <c r="E34104" s="44"/>
      <c r="F34104" s="29"/>
      <c r="G34104" s="45"/>
      <c r="L34104"/>
      <c r="M34104" s="46"/>
    </row>
    <row r="34105" spans="1:13" x14ac:dyDescent="0.3">
      <c r="A34105"/>
      <c r="B34105"/>
      <c r="C34105" s="29"/>
      <c r="D34105"/>
      <c r="E34105" s="44"/>
      <c r="F34105" s="29"/>
      <c r="G34105" s="45"/>
      <c r="L34105"/>
      <c r="M34105" s="46"/>
    </row>
    <row r="34106" spans="1:13" x14ac:dyDescent="0.3">
      <c r="A34106"/>
      <c r="B34106"/>
      <c r="C34106" s="29"/>
      <c r="D34106"/>
      <c r="E34106" s="44"/>
      <c r="F34106" s="29"/>
      <c r="G34106" s="45"/>
      <c r="L34106"/>
      <c r="M34106" s="46"/>
    </row>
    <row r="34107" spans="1:13" x14ac:dyDescent="0.3">
      <c r="A34107"/>
      <c r="B34107"/>
      <c r="C34107" s="29"/>
      <c r="D34107"/>
      <c r="E34107" s="44"/>
      <c r="F34107" s="29"/>
      <c r="G34107" s="45"/>
      <c r="L34107"/>
      <c r="M34107" s="46"/>
    </row>
    <row r="34108" spans="1:13" x14ac:dyDescent="0.3">
      <c r="A34108"/>
      <c r="B34108"/>
      <c r="C34108" s="29"/>
      <c r="D34108"/>
      <c r="E34108" s="44"/>
      <c r="F34108" s="29"/>
      <c r="G34108" s="45"/>
      <c r="L34108"/>
      <c r="M34108" s="46"/>
    </row>
    <row r="34109" spans="1:13" x14ac:dyDescent="0.3">
      <c r="A34109"/>
      <c r="B34109"/>
      <c r="C34109" s="29"/>
      <c r="D34109"/>
      <c r="E34109" s="44"/>
      <c r="F34109" s="29"/>
      <c r="G34109" s="45"/>
      <c r="L34109"/>
      <c r="M34109" s="46"/>
    </row>
    <row r="34110" spans="1:13" x14ac:dyDescent="0.3">
      <c r="A34110"/>
      <c r="B34110"/>
      <c r="C34110" s="29"/>
      <c r="D34110"/>
      <c r="E34110" s="44"/>
      <c r="F34110" s="29"/>
      <c r="G34110" s="45"/>
      <c r="L34110"/>
      <c r="M34110" s="46"/>
    </row>
    <row r="34111" spans="1:13" x14ac:dyDescent="0.3">
      <c r="A34111"/>
      <c r="B34111"/>
      <c r="C34111" s="29"/>
      <c r="D34111"/>
      <c r="E34111" s="44"/>
      <c r="F34111" s="29"/>
      <c r="G34111" s="45"/>
      <c r="L34111"/>
      <c r="M34111" s="46"/>
    </row>
    <row r="34112" spans="1:13" x14ac:dyDescent="0.3">
      <c r="A34112"/>
      <c r="B34112"/>
      <c r="C34112" s="29"/>
      <c r="D34112"/>
      <c r="E34112" s="44"/>
      <c r="F34112" s="29"/>
      <c r="G34112" s="45"/>
      <c r="L34112"/>
      <c r="M34112" s="46"/>
    </row>
    <row r="34113" spans="1:13" x14ac:dyDescent="0.3">
      <c r="A34113"/>
      <c r="B34113"/>
      <c r="C34113" s="29"/>
      <c r="D34113"/>
      <c r="E34113" s="44"/>
      <c r="F34113" s="29"/>
      <c r="G34113" s="45"/>
      <c r="L34113"/>
      <c r="M34113" s="46"/>
    </row>
    <row r="34114" spans="1:13" x14ac:dyDescent="0.3">
      <c r="A34114"/>
      <c r="B34114"/>
      <c r="C34114" s="29"/>
      <c r="D34114"/>
      <c r="E34114" s="44"/>
      <c r="F34114" s="29"/>
      <c r="G34114" s="45"/>
      <c r="L34114"/>
      <c r="M34114" s="46"/>
    </row>
    <row r="34115" spans="1:13" x14ac:dyDescent="0.3">
      <c r="A34115"/>
      <c r="B34115"/>
      <c r="C34115" s="29"/>
      <c r="D34115"/>
      <c r="E34115" s="44"/>
      <c r="F34115" s="29"/>
      <c r="G34115" s="45"/>
      <c r="L34115"/>
      <c r="M34115" s="46"/>
    </row>
    <row r="34116" spans="1:13" x14ac:dyDescent="0.3">
      <c r="A34116"/>
      <c r="B34116"/>
      <c r="C34116" s="29"/>
      <c r="D34116"/>
      <c r="E34116" s="44"/>
      <c r="F34116" s="29"/>
      <c r="G34116" s="45"/>
      <c r="L34116"/>
      <c r="M34116" s="46"/>
    </row>
    <row r="34117" spans="1:13" x14ac:dyDescent="0.3">
      <c r="A34117"/>
      <c r="B34117"/>
      <c r="C34117" s="29"/>
      <c r="D34117"/>
      <c r="E34117" s="44"/>
      <c r="F34117" s="29"/>
      <c r="G34117" s="45"/>
      <c r="L34117"/>
      <c r="M34117" s="46"/>
    </row>
    <row r="34118" spans="1:13" x14ac:dyDescent="0.3">
      <c r="A34118"/>
      <c r="B34118"/>
      <c r="C34118" s="29"/>
      <c r="D34118"/>
      <c r="E34118" s="44"/>
      <c r="F34118" s="29"/>
      <c r="G34118" s="45"/>
      <c r="L34118"/>
      <c r="M34118" s="46"/>
    </row>
    <row r="34119" spans="1:13" x14ac:dyDescent="0.3">
      <c r="A34119"/>
      <c r="B34119"/>
      <c r="C34119" s="29"/>
      <c r="D34119"/>
      <c r="E34119" s="44"/>
      <c r="F34119" s="29"/>
      <c r="G34119" s="45"/>
      <c r="L34119"/>
      <c r="M34119" s="46"/>
    </row>
    <row r="34120" spans="1:13" x14ac:dyDescent="0.3">
      <c r="A34120"/>
      <c r="B34120"/>
      <c r="C34120" s="29"/>
      <c r="D34120"/>
      <c r="E34120" s="44"/>
      <c r="F34120" s="29"/>
      <c r="G34120" s="45"/>
      <c r="L34120"/>
      <c r="M34120" s="46"/>
    </row>
    <row r="34121" spans="1:13" x14ac:dyDescent="0.3">
      <c r="A34121"/>
      <c r="B34121"/>
      <c r="C34121" s="29"/>
      <c r="D34121"/>
      <c r="E34121" s="44"/>
      <c r="F34121" s="29"/>
      <c r="G34121" s="45"/>
      <c r="L34121"/>
      <c r="M34121" s="46"/>
    </row>
    <row r="34122" spans="1:13" x14ac:dyDescent="0.3">
      <c r="A34122"/>
      <c r="B34122"/>
      <c r="C34122" s="29"/>
      <c r="D34122"/>
      <c r="E34122" s="44"/>
      <c r="F34122" s="29"/>
      <c r="G34122" s="45"/>
      <c r="L34122"/>
      <c r="M34122" s="46"/>
    </row>
    <row r="34123" spans="1:13" x14ac:dyDescent="0.3">
      <c r="A34123"/>
      <c r="B34123"/>
      <c r="C34123" s="29"/>
      <c r="D34123"/>
      <c r="E34123" s="44"/>
      <c r="F34123" s="29"/>
      <c r="G34123" s="45"/>
      <c r="L34123"/>
      <c r="M34123" s="46"/>
    </row>
    <row r="34124" spans="1:13" x14ac:dyDescent="0.3">
      <c r="A34124"/>
      <c r="B34124"/>
      <c r="C34124" s="29"/>
      <c r="D34124"/>
      <c r="E34124" s="44"/>
      <c r="F34124" s="29"/>
      <c r="G34124" s="45"/>
      <c r="L34124"/>
      <c r="M34124" s="46"/>
    </row>
    <row r="34125" spans="1:13" x14ac:dyDescent="0.3">
      <c r="A34125"/>
      <c r="B34125"/>
      <c r="C34125" s="29"/>
      <c r="D34125"/>
      <c r="E34125" s="44"/>
      <c r="F34125" s="29"/>
      <c r="G34125" s="45"/>
      <c r="L34125"/>
      <c r="M34125" s="46"/>
    </row>
    <row r="34126" spans="1:13" x14ac:dyDescent="0.3">
      <c r="A34126"/>
      <c r="B34126"/>
      <c r="C34126" s="29"/>
      <c r="D34126"/>
      <c r="E34126" s="44"/>
      <c r="F34126" s="29"/>
      <c r="G34126" s="45"/>
      <c r="L34126"/>
      <c r="M34126" s="46"/>
    </row>
    <row r="34127" spans="1:13" x14ac:dyDescent="0.3">
      <c r="A34127"/>
      <c r="B34127"/>
      <c r="C34127" s="29"/>
      <c r="D34127"/>
      <c r="E34127" s="44"/>
      <c r="F34127" s="29"/>
      <c r="G34127" s="45"/>
      <c r="L34127"/>
      <c r="M34127" s="46"/>
    </row>
    <row r="34128" spans="1:13" x14ac:dyDescent="0.3">
      <c r="A34128"/>
      <c r="B34128"/>
      <c r="C34128" s="29"/>
      <c r="D34128"/>
      <c r="E34128" s="44"/>
      <c r="F34128" s="29"/>
      <c r="G34128" s="45"/>
      <c r="L34128"/>
      <c r="M34128" s="46"/>
    </row>
    <row r="34129" spans="1:13" x14ac:dyDescent="0.3">
      <c r="A34129"/>
      <c r="B34129"/>
      <c r="C34129" s="29"/>
      <c r="D34129"/>
      <c r="E34129" s="44"/>
      <c r="F34129" s="29"/>
      <c r="G34129" s="45"/>
      <c r="L34129"/>
      <c r="M34129" s="46"/>
    </row>
    <row r="34130" spans="1:13" x14ac:dyDescent="0.3">
      <c r="A34130"/>
      <c r="B34130"/>
      <c r="C34130" s="29"/>
      <c r="D34130"/>
      <c r="E34130" s="44"/>
      <c r="F34130" s="29"/>
      <c r="G34130" s="45"/>
      <c r="L34130"/>
      <c r="M34130" s="46"/>
    </row>
    <row r="34131" spans="1:13" x14ac:dyDescent="0.3">
      <c r="A34131"/>
      <c r="B34131"/>
      <c r="C34131" s="29"/>
      <c r="D34131"/>
      <c r="E34131" s="44"/>
      <c r="F34131" s="29"/>
      <c r="G34131" s="45"/>
      <c r="L34131"/>
      <c r="M34131" s="46"/>
    </row>
    <row r="34132" spans="1:13" x14ac:dyDescent="0.3">
      <c r="A34132"/>
      <c r="B34132"/>
      <c r="C34132" s="29"/>
      <c r="D34132"/>
      <c r="E34132" s="44"/>
      <c r="F34132" s="29"/>
      <c r="G34132" s="45"/>
      <c r="L34132"/>
      <c r="M34132" s="46"/>
    </row>
    <row r="34133" spans="1:13" x14ac:dyDescent="0.3">
      <c r="A34133"/>
      <c r="B34133"/>
      <c r="C34133" s="29"/>
      <c r="D34133"/>
      <c r="E34133" s="44"/>
      <c r="F34133" s="29"/>
      <c r="G34133" s="45"/>
      <c r="L34133"/>
      <c r="M34133" s="46"/>
    </row>
    <row r="34134" spans="1:13" x14ac:dyDescent="0.3">
      <c r="A34134"/>
      <c r="B34134"/>
      <c r="C34134" s="29"/>
      <c r="D34134"/>
      <c r="E34134" s="44"/>
      <c r="F34134" s="29"/>
      <c r="G34134" s="45"/>
      <c r="L34134"/>
      <c r="M34134" s="46"/>
    </row>
    <row r="34135" spans="1:13" x14ac:dyDescent="0.3">
      <c r="A34135"/>
      <c r="B34135"/>
      <c r="C34135" s="29"/>
      <c r="D34135"/>
      <c r="E34135" s="44"/>
      <c r="F34135" s="29"/>
      <c r="G34135" s="45"/>
      <c r="L34135"/>
      <c r="M34135" s="46"/>
    </row>
    <row r="34136" spans="1:13" x14ac:dyDescent="0.3">
      <c r="A34136"/>
      <c r="B34136"/>
      <c r="C34136" s="29"/>
      <c r="D34136"/>
      <c r="E34136" s="44"/>
      <c r="F34136" s="29"/>
      <c r="G34136" s="45"/>
      <c r="L34136"/>
      <c r="M34136" s="46"/>
    </row>
    <row r="34137" spans="1:13" x14ac:dyDescent="0.3">
      <c r="A34137"/>
      <c r="B34137"/>
      <c r="C34137" s="29"/>
      <c r="D34137"/>
      <c r="E34137" s="44"/>
      <c r="F34137" s="29"/>
      <c r="G34137" s="45"/>
      <c r="L34137"/>
      <c r="M34137" s="46"/>
    </row>
    <row r="34138" spans="1:13" x14ac:dyDescent="0.3">
      <c r="A34138"/>
      <c r="B34138"/>
      <c r="C34138" s="29"/>
      <c r="D34138"/>
      <c r="E34138" s="44"/>
      <c r="F34138" s="29"/>
      <c r="G34138" s="45"/>
      <c r="L34138"/>
      <c r="M34138" s="46"/>
    </row>
    <row r="34139" spans="1:13" x14ac:dyDescent="0.3">
      <c r="A34139"/>
      <c r="B34139"/>
      <c r="C34139" s="29"/>
      <c r="D34139"/>
      <c r="E34139" s="44"/>
      <c r="F34139" s="29"/>
      <c r="G34139" s="45"/>
      <c r="L34139"/>
      <c r="M34139" s="46"/>
    </row>
    <row r="34140" spans="1:13" x14ac:dyDescent="0.3">
      <c r="A34140"/>
      <c r="B34140"/>
      <c r="C34140" s="29"/>
      <c r="D34140"/>
      <c r="E34140" s="44"/>
      <c r="F34140" s="29"/>
      <c r="G34140" s="45"/>
      <c r="L34140"/>
      <c r="M34140" s="46"/>
    </row>
    <row r="34141" spans="1:13" x14ac:dyDescent="0.3">
      <c r="A34141"/>
      <c r="B34141"/>
      <c r="C34141" s="29"/>
      <c r="D34141"/>
      <c r="E34141" s="44"/>
      <c r="F34141" s="29"/>
      <c r="G34141" s="45"/>
      <c r="L34141"/>
      <c r="M34141" s="46"/>
    </row>
    <row r="34142" spans="1:13" x14ac:dyDescent="0.3">
      <c r="A34142"/>
      <c r="B34142"/>
      <c r="C34142" s="29"/>
      <c r="D34142"/>
      <c r="E34142" s="44"/>
      <c r="F34142" s="29"/>
      <c r="G34142" s="45"/>
      <c r="L34142"/>
      <c r="M34142" s="46"/>
    </row>
    <row r="34143" spans="1:13" x14ac:dyDescent="0.3">
      <c r="A34143"/>
      <c r="B34143"/>
      <c r="C34143" s="29"/>
      <c r="D34143"/>
      <c r="E34143" s="44"/>
      <c r="F34143" s="29"/>
      <c r="G34143" s="45"/>
      <c r="L34143"/>
      <c r="M34143" s="46"/>
    </row>
    <row r="34144" spans="1:13" x14ac:dyDescent="0.3">
      <c r="A34144"/>
      <c r="B34144"/>
      <c r="C34144" s="29"/>
      <c r="D34144"/>
      <c r="E34144" s="44"/>
      <c r="F34144" s="29"/>
      <c r="G34144" s="45"/>
      <c r="L34144"/>
      <c r="M34144" s="46"/>
    </row>
    <row r="34145" spans="1:13" x14ac:dyDescent="0.3">
      <c r="A34145"/>
      <c r="B34145"/>
      <c r="C34145" s="29"/>
      <c r="D34145"/>
      <c r="E34145" s="44"/>
      <c r="F34145" s="29"/>
      <c r="G34145" s="45"/>
      <c r="L34145"/>
      <c r="M34145" s="46"/>
    </row>
    <row r="34146" spans="1:13" x14ac:dyDescent="0.3">
      <c r="A34146"/>
      <c r="B34146"/>
      <c r="C34146" s="29"/>
      <c r="D34146"/>
      <c r="E34146" s="44"/>
      <c r="F34146" s="29"/>
      <c r="G34146" s="45"/>
      <c r="L34146"/>
      <c r="M34146" s="46"/>
    </row>
    <row r="34147" spans="1:13" x14ac:dyDescent="0.3">
      <c r="A34147"/>
      <c r="B34147"/>
      <c r="C34147" s="29"/>
      <c r="D34147"/>
      <c r="E34147" s="44"/>
      <c r="F34147" s="29"/>
      <c r="G34147" s="45"/>
      <c r="L34147"/>
      <c r="M34147" s="46"/>
    </row>
    <row r="34148" spans="1:13" x14ac:dyDescent="0.3">
      <c r="A34148"/>
      <c r="B34148"/>
      <c r="C34148" s="29"/>
      <c r="D34148"/>
      <c r="E34148" s="44"/>
      <c r="F34148" s="29"/>
      <c r="G34148" s="45"/>
      <c r="L34148"/>
      <c r="M34148" s="46"/>
    </row>
    <row r="34149" spans="1:13" x14ac:dyDescent="0.3">
      <c r="A34149"/>
      <c r="B34149"/>
      <c r="C34149" s="29"/>
      <c r="D34149"/>
      <c r="E34149" s="44"/>
      <c r="F34149" s="29"/>
      <c r="G34149" s="45"/>
      <c r="L34149"/>
      <c r="M34149" s="46"/>
    </row>
    <row r="34150" spans="1:13" x14ac:dyDescent="0.3">
      <c r="A34150"/>
      <c r="B34150"/>
      <c r="C34150" s="29"/>
      <c r="D34150"/>
      <c r="E34150" s="44"/>
      <c r="F34150" s="29"/>
      <c r="G34150" s="45"/>
      <c r="L34150"/>
      <c r="M34150" s="46"/>
    </row>
    <row r="34151" spans="1:13" x14ac:dyDescent="0.3">
      <c r="A34151"/>
      <c r="B34151"/>
      <c r="C34151" s="29"/>
      <c r="D34151"/>
      <c r="E34151" s="44"/>
      <c r="F34151" s="29"/>
      <c r="G34151" s="45"/>
      <c r="L34151"/>
      <c r="M34151" s="46"/>
    </row>
    <row r="34152" spans="1:13" x14ac:dyDescent="0.3">
      <c r="A34152"/>
      <c r="B34152"/>
      <c r="C34152" s="29"/>
      <c r="D34152"/>
      <c r="E34152" s="44"/>
      <c r="F34152" s="29"/>
      <c r="G34152" s="45"/>
      <c r="L34152"/>
      <c r="M34152" s="46"/>
    </row>
    <row r="34153" spans="1:13" x14ac:dyDescent="0.3">
      <c r="A34153"/>
      <c r="B34153"/>
      <c r="C34153" s="29"/>
      <c r="D34153"/>
      <c r="E34153" s="44"/>
      <c r="F34153" s="29"/>
      <c r="G34153" s="45"/>
      <c r="L34153"/>
      <c r="M34153" s="46"/>
    </row>
    <row r="34154" spans="1:13" x14ac:dyDescent="0.3">
      <c r="A34154"/>
      <c r="B34154"/>
      <c r="C34154" s="29"/>
      <c r="D34154"/>
      <c r="E34154" s="44"/>
      <c r="F34154" s="29"/>
      <c r="G34154" s="45"/>
      <c r="L34154"/>
      <c r="M34154" s="46"/>
    </row>
    <row r="34155" spans="1:13" x14ac:dyDescent="0.3">
      <c r="A34155"/>
      <c r="B34155"/>
      <c r="C34155" s="29"/>
      <c r="D34155"/>
      <c r="E34155" s="44"/>
      <c r="F34155" s="29"/>
      <c r="G34155" s="45"/>
      <c r="L34155"/>
      <c r="M34155" s="46"/>
    </row>
    <row r="34156" spans="1:13" x14ac:dyDescent="0.3">
      <c r="A34156"/>
      <c r="B34156"/>
      <c r="C34156" s="29"/>
      <c r="D34156"/>
      <c r="E34156" s="44"/>
      <c r="F34156" s="29"/>
      <c r="G34156" s="45"/>
      <c r="L34156"/>
      <c r="M34156" s="46"/>
    </row>
    <row r="34157" spans="1:13" x14ac:dyDescent="0.3">
      <c r="A34157"/>
      <c r="B34157"/>
      <c r="C34157" s="29"/>
      <c r="D34157"/>
      <c r="E34157" s="44"/>
      <c r="F34157" s="29"/>
      <c r="G34157" s="45"/>
      <c r="L34157"/>
      <c r="M34157" s="46"/>
    </row>
    <row r="34158" spans="1:13" x14ac:dyDescent="0.3">
      <c r="A34158"/>
      <c r="B34158"/>
      <c r="C34158" s="29"/>
      <c r="D34158"/>
      <c r="E34158" s="44"/>
      <c r="F34158" s="29"/>
      <c r="G34158" s="45"/>
      <c r="L34158"/>
      <c r="M34158" s="46"/>
    </row>
    <row r="34159" spans="1:13" x14ac:dyDescent="0.3">
      <c r="A34159"/>
      <c r="B34159"/>
      <c r="C34159" s="29"/>
      <c r="D34159"/>
      <c r="E34159" s="44"/>
      <c r="F34159" s="29"/>
      <c r="G34159" s="45"/>
      <c r="L34159"/>
      <c r="M34159" s="46"/>
    </row>
    <row r="34160" spans="1:13" x14ac:dyDescent="0.3">
      <c r="A34160"/>
      <c r="B34160"/>
      <c r="C34160" s="29"/>
      <c r="D34160"/>
      <c r="E34160" s="44"/>
      <c r="F34160" s="29"/>
      <c r="G34160" s="45"/>
      <c r="L34160"/>
      <c r="M34160" s="46"/>
    </row>
    <row r="34161" spans="1:13" x14ac:dyDescent="0.3">
      <c r="A34161"/>
      <c r="B34161"/>
      <c r="C34161" s="29"/>
      <c r="D34161"/>
      <c r="E34161" s="44"/>
      <c r="F34161" s="29"/>
      <c r="G34161" s="45"/>
      <c r="L34161"/>
      <c r="M34161" s="46"/>
    </row>
    <row r="34162" spans="1:13" x14ac:dyDescent="0.3">
      <c r="A34162"/>
      <c r="B34162"/>
      <c r="C34162" s="29"/>
      <c r="D34162"/>
      <c r="E34162" s="44"/>
      <c r="F34162" s="29"/>
      <c r="G34162" s="45"/>
      <c r="L34162"/>
      <c r="M34162" s="46"/>
    </row>
    <row r="34163" spans="1:13" x14ac:dyDescent="0.3">
      <c r="A34163"/>
      <c r="B34163"/>
      <c r="C34163" s="29"/>
      <c r="D34163"/>
      <c r="E34163" s="44"/>
      <c r="F34163" s="29"/>
      <c r="G34163" s="45"/>
      <c r="L34163"/>
      <c r="M34163" s="46"/>
    </row>
    <row r="34164" spans="1:13" x14ac:dyDescent="0.3">
      <c r="A34164"/>
      <c r="B34164"/>
      <c r="C34164" s="29"/>
      <c r="D34164"/>
      <c r="E34164" s="44"/>
      <c r="F34164" s="29"/>
      <c r="G34164" s="45"/>
      <c r="L34164"/>
      <c r="M34164" s="46"/>
    </row>
    <row r="34165" spans="1:13" x14ac:dyDescent="0.3">
      <c r="A34165"/>
      <c r="B34165"/>
      <c r="C34165" s="29"/>
      <c r="D34165"/>
      <c r="E34165" s="44"/>
      <c r="F34165" s="29"/>
      <c r="G34165" s="45"/>
      <c r="L34165"/>
      <c r="M34165" s="46"/>
    </row>
    <row r="34166" spans="1:13" x14ac:dyDescent="0.3">
      <c r="A34166"/>
      <c r="B34166"/>
      <c r="C34166" s="29"/>
      <c r="D34166"/>
      <c r="E34166" s="44"/>
      <c r="F34166" s="29"/>
      <c r="G34166" s="45"/>
      <c r="L34166"/>
      <c r="M34166" s="46"/>
    </row>
    <row r="34167" spans="1:13" x14ac:dyDescent="0.3">
      <c r="A34167"/>
      <c r="B34167"/>
      <c r="C34167" s="29"/>
      <c r="D34167"/>
      <c r="E34167" s="44"/>
      <c r="F34167" s="29"/>
      <c r="G34167" s="45"/>
      <c r="L34167"/>
      <c r="M34167" s="46"/>
    </row>
    <row r="34168" spans="1:13" x14ac:dyDescent="0.3">
      <c r="A34168"/>
      <c r="B34168"/>
      <c r="C34168" s="29"/>
      <c r="D34168"/>
      <c r="E34168" s="44"/>
      <c r="F34168" s="29"/>
      <c r="G34168" s="45"/>
      <c r="L34168"/>
      <c r="M34168" s="46"/>
    </row>
    <row r="34169" spans="1:13" x14ac:dyDescent="0.3">
      <c r="A34169"/>
      <c r="B34169"/>
      <c r="C34169" s="29"/>
      <c r="D34169"/>
      <c r="E34169" s="44"/>
      <c r="F34169" s="29"/>
      <c r="G34169" s="45"/>
      <c r="L34169"/>
      <c r="M34169" s="46"/>
    </row>
    <row r="34170" spans="1:13" x14ac:dyDescent="0.3">
      <c r="A34170"/>
      <c r="B34170"/>
      <c r="C34170" s="29"/>
      <c r="D34170"/>
      <c r="E34170" s="44"/>
      <c r="F34170" s="29"/>
      <c r="G34170" s="45"/>
      <c r="L34170"/>
      <c r="M34170" s="46"/>
    </row>
    <row r="34171" spans="1:13" x14ac:dyDescent="0.3">
      <c r="A34171"/>
      <c r="B34171"/>
      <c r="C34171" s="29"/>
      <c r="D34171"/>
      <c r="E34171" s="44"/>
      <c r="F34171" s="29"/>
      <c r="G34171" s="45"/>
      <c r="L34171"/>
      <c r="M34171" s="46"/>
    </row>
    <row r="34172" spans="1:13" x14ac:dyDescent="0.3">
      <c r="A34172"/>
      <c r="B34172"/>
      <c r="C34172" s="29"/>
      <c r="D34172"/>
      <c r="E34172" s="44"/>
      <c r="F34172" s="29"/>
      <c r="G34172" s="45"/>
      <c r="L34172"/>
      <c r="M34172" s="46"/>
    </row>
    <row r="34173" spans="1:13" x14ac:dyDescent="0.3">
      <c r="A34173"/>
      <c r="B34173"/>
      <c r="C34173" s="29"/>
      <c r="D34173"/>
      <c r="E34173" s="44"/>
      <c r="F34173" s="29"/>
      <c r="G34173" s="45"/>
      <c r="L34173"/>
      <c r="M34173" s="46"/>
    </row>
    <row r="34174" spans="1:13" x14ac:dyDescent="0.3">
      <c r="A34174"/>
      <c r="B34174"/>
      <c r="C34174" s="29"/>
      <c r="D34174"/>
      <c r="E34174" s="44"/>
      <c r="F34174" s="29"/>
      <c r="G34174" s="45"/>
      <c r="L34174"/>
      <c r="M34174" s="46"/>
    </row>
    <row r="34175" spans="1:13" x14ac:dyDescent="0.3">
      <c r="A34175"/>
      <c r="B34175"/>
      <c r="C34175" s="29"/>
      <c r="D34175"/>
      <c r="E34175" s="44"/>
      <c r="F34175" s="29"/>
      <c r="G34175" s="45"/>
      <c r="L34175"/>
      <c r="M34175" s="46"/>
    </row>
    <row r="34176" spans="1:13" x14ac:dyDescent="0.3">
      <c r="A34176"/>
      <c r="B34176"/>
      <c r="C34176" s="29"/>
      <c r="D34176"/>
      <c r="E34176" s="44"/>
      <c r="F34176" s="29"/>
      <c r="G34176" s="45"/>
      <c r="L34176"/>
      <c r="M34176" s="46"/>
    </row>
    <row r="34177" spans="1:13" x14ac:dyDescent="0.3">
      <c r="A34177"/>
      <c r="B34177"/>
      <c r="C34177" s="29"/>
      <c r="D34177"/>
      <c r="E34177" s="44"/>
      <c r="F34177" s="29"/>
      <c r="G34177" s="45"/>
      <c r="L34177"/>
      <c r="M34177" s="46"/>
    </row>
    <row r="34178" spans="1:13" x14ac:dyDescent="0.3">
      <c r="A34178"/>
      <c r="B34178"/>
      <c r="C34178" s="29"/>
      <c r="D34178"/>
      <c r="E34178" s="44"/>
      <c r="F34178" s="29"/>
      <c r="G34178" s="45"/>
      <c r="L34178"/>
      <c r="M34178" s="46"/>
    </row>
    <row r="34179" spans="1:13" x14ac:dyDescent="0.3">
      <c r="A34179"/>
      <c r="B34179"/>
      <c r="C34179" s="29"/>
      <c r="D34179"/>
      <c r="E34179" s="44"/>
      <c r="F34179" s="29"/>
      <c r="G34179" s="45"/>
      <c r="L34179"/>
      <c r="M34179" s="46"/>
    </row>
    <row r="34180" spans="1:13" x14ac:dyDescent="0.3">
      <c r="A34180"/>
      <c r="B34180"/>
      <c r="C34180" s="29"/>
      <c r="D34180"/>
      <c r="E34180" s="44"/>
      <c r="F34180" s="29"/>
      <c r="G34180" s="45"/>
      <c r="L34180"/>
      <c r="M34180" s="46"/>
    </row>
    <row r="34181" spans="1:13" x14ac:dyDescent="0.3">
      <c r="A34181"/>
      <c r="B34181"/>
      <c r="C34181" s="29"/>
      <c r="D34181"/>
      <c r="E34181" s="44"/>
      <c r="F34181" s="29"/>
      <c r="G34181" s="45"/>
      <c r="L34181"/>
      <c r="M34181" s="46"/>
    </row>
    <row r="34182" spans="1:13" x14ac:dyDescent="0.3">
      <c r="A34182"/>
      <c r="B34182"/>
      <c r="C34182" s="29"/>
      <c r="D34182"/>
      <c r="E34182" s="44"/>
      <c r="F34182" s="29"/>
      <c r="G34182" s="45"/>
      <c r="L34182"/>
      <c r="M34182" s="46"/>
    </row>
    <row r="34183" spans="1:13" x14ac:dyDescent="0.3">
      <c r="A34183"/>
      <c r="B34183"/>
      <c r="C34183" s="29"/>
      <c r="D34183"/>
      <c r="E34183" s="44"/>
      <c r="F34183" s="29"/>
      <c r="G34183" s="45"/>
      <c r="L34183"/>
      <c r="M34183" s="46"/>
    </row>
    <row r="34184" spans="1:13" x14ac:dyDescent="0.3">
      <c r="A34184"/>
      <c r="B34184"/>
      <c r="C34184" s="29"/>
      <c r="D34184"/>
      <c r="E34184" s="44"/>
      <c r="F34184" s="29"/>
      <c r="G34184" s="45"/>
      <c r="L34184"/>
      <c r="M34184" s="46"/>
    </row>
    <row r="34185" spans="1:13" x14ac:dyDescent="0.3">
      <c r="A34185"/>
      <c r="B34185"/>
      <c r="C34185" s="29"/>
      <c r="D34185"/>
      <c r="E34185" s="44"/>
      <c r="F34185" s="29"/>
      <c r="G34185" s="45"/>
      <c r="L34185"/>
      <c r="M34185" s="46"/>
    </row>
    <row r="34186" spans="1:13" x14ac:dyDescent="0.3">
      <c r="A34186"/>
      <c r="B34186"/>
      <c r="C34186" s="29"/>
      <c r="D34186"/>
      <c r="E34186" s="44"/>
      <c r="F34186" s="29"/>
      <c r="G34186" s="45"/>
      <c r="L34186"/>
      <c r="M34186" s="46"/>
    </row>
    <row r="34187" spans="1:13" x14ac:dyDescent="0.3">
      <c r="A34187"/>
      <c r="B34187"/>
      <c r="C34187" s="29"/>
      <c r="D34187"/>
      <c r="E34187" s="44"/>
      <c r="F34187" s="29"/>
      <c r="G34187" s="45"/>
      <c r="L34187"/>
      <c r="M34187" s="46"/>
    </row>
    <row r="34188" spans="1:13" x14ac:dyDescent="0.3">
      <c r="A34188"/>
      <c r="B34188"/>
      <c r="C34188" s="29"/>
      <c r="D34188"/>
      <c r="E34188" s="44"/>
      <c r="F34188" s="29"/>
      <c r="G34188" s="45"/>
      <c r="L34188"/>
      <c r="M34188" s="46"/>
    </row>
    <row r="34189" spans="1:13" x14ac:dyDescent="0.3">
      <c r="A34189"/>
      <c r="B34189"/>
      <c r="C34189" s="29"/>
      <c r="D34189"/>
      <c r="E34189" s="44"/>
      <c r="F34189" s="29"/>
      <c r="G34189" s="45"/>
      <c r="L34189"/>
      <c r="M34189" s="46"/>
    </row>
    <row r="34190" spans="1:13" x14ac:dyDescent="0.3">
      <c r="A34190"/>
      <c r="B34190"/>
      <c r="C34190" s="29"/>
      <c r="D34190"/>
      <c r="E34190" s="44"/>
      <c r="F34190" s="29"/>
      <c r="G34190" s="45"/>
      <c r="L34190"/>
      <c r="M34190" s="46"/>
    </row>
    <row r="34191" spans="1:13" x14ac:dyDescent="0.3">
      <c r="A34191"/>
      <c r="B34191"/>
      <c r="C34191" s="29"/>
      <c r="D34191"/>
      <c r="E34191" s="44"/>
      <c r="F34191" s="29"/>
      <c r="G34191" s="45"/>
      <c r="L34191"/>
      <c r="M34191" s="46"/>
    </row>
    <row r="34192" spans="1:13" x14ac:dyDescent="0.3">
      <c r="A34192"/>
      <c r="B34192"/>
      <c r="C34192" s="29"/>
      <c r="D34192"/>
      <c r="E34192" s="44"/>
      <c r="F34192" s="29"/>
      <c r="G34192" s="45"/>
      <c r="L34192"/>
      <c r="M34192" s="46"/>
    </row>
    <row r="34193" spans="1:13" x14ac:dyDescent="0.3">
      <c r="A34193"/>
      <c r="B34193"/>
      <c r="C34193" s="29"/>
      <c r="D34193"/>
      <c r="E34193" s="44"/>
      <c r="F34193" s="29"/>
      <c r="G34193" s="45"/>
      <c r="L34193"/>
      <c r="M34193" s="46"/>
    </row>
    <row r="34194" spans="1:13" x14ac:dyDescent="0.3">
      <c r="A34194"/>
      <c r="B34194"/>
      <c r="C34194" s="29"/>
      <c r="D34194"/>
      <c r="E34194" s="44"/>
      <c r="F34194" s="29"/>
      <c r="G34194" s="45"/>
      <c r="L34194"/>
      <c r="M34194" s="46"/>
    </row>
    <row r="34195" spans="1:13" x14ac:dyDescent="0.3">
      <c r="A34195"/>
      <c r="B34195"/>
      <c r="C34195" s="29"/>
      <c r="D34195"/>
      <c r="E34195" s="44"/>
      <c r="F34195" s="29"/>
      <c r="G34195" s="45"/>
      <c r="L34195"/>
      <c r="M34195" s="46"/>
    </row>
    <row r="34196" spans="1:13" x14ac:dyDescent="0.3">
      <c r="A34196"/>
      <c r="B34196"/>
      <c r="C34196" s="29"/>
      <c r="D34196"/>
      <c r="E34196" s="44"/>
      <c r="F34196" s="29"/>
      <c r="G34196" s="45"/>
      <c r="L34196"/>
      <c r="M34196" s="46"/>
    </row>
    <row r="34197" spans="1:13" x14ac:dyDescent="0.3">
      <c r="A34197"/>
      <c r="B34197"/>
      <c r="C34197" s="29"/>
      <c r="D34197"/>
      <c r="E34197" s="44"/>
      <c r="F34197" s="29"/>
      <c r="G34197" s="45"/>
      <c r="L34197"/>
      <c r="M34197" s="46"/>
    </row>
    <row r="34198" spans="1:13" x14ac:dyDescent="0.3">
      <c r="A34198"/>
      <c r="B34198"/>
      <c r="C34198" s="29"/>
      <c r="D34198"/>
      <c r="E34198" s="44"/>
      <c r="F34198" s="29"/>
      <c r="G34198" s="45"/>
      <c r="L34198"/>
      <c r="M34198" s="46"/>
    </row>
    <row r="34199" spans="1:13" x14ac:dyDescent="0.3">
      <c r="A34199"/>
      <c r="B34199"/>
      <c r="C34199" s="29"/>
      <c r="D34199"/>
      <c r="E34199" s="44"/>
      <c r="F34199" s="29"/>
      <c r="G34199" s="45"/>
      <c r="L34199"/>
      <c r="M34199" s="46"/>
    </row>
    <row r="34200" spans="1:13" x14ac:dyDescent="0.3">
      <c r="A34200"/>
      <c r="B34200"/>
      <c r="C34200" s="29"/>
      <c r="D34200"/>
      <c r="E34200" s="44"/>
      <c r="F34200" s="29"/>
      <c r="G34200" s="45"/>
      <c r="L34200"/>
      <c r="M34200" s="46"/>
    </row>
    <row r="34201" spans="1:13" x14ac:dyDescent="0.3">
      <c r="A34201"/>
      <c r="B34201"/>
      <c r="C34201" s="29"/>
      <c r="D34201"/>
      <c r="E34201" s="44"/>
      <c r="F34201" s="29"/>
      <c r="G34201" s="45"/>
      <c r="L34201"/>
      <c r="M34201" s="46"/>
    </row>
    <row r="34202" spans="1:13" x14ac:dyDescent="0.3">
      <c r="A34202"/>
      <c r="B34202"/>
      <c r="C34202" s="29"/>
      <c r="D34202"/>
      <c r="E34202" s="44"/>
      <c r="F34202" s="29"/>
      <c r="G34202" s="45"/>
      <c r="L34202"/>
      <c r="M34202" s="46"/>
    </row>
    <row r="34203" spans="1:13" x14ac:dyDescent="0.3">
      <c r="A34203"/>
      <c r="B34203"/>
      <c r="C34203" s="29"/>
      <c r="D34203"/>
      <c r="E34203" s="44"/>
      <c r="F34203" s="29"/>
      <c r="G34203" s="45"/>
      <c r="L34203"/>
      <c r="M34203" s="46"/>
    </row>
    <row r="34204" spans="1:13" x14ac:dyDescent="0.3">
      <c r="A34204"/>
      <c r="B34204"/>
      <c r="C34204" s="29"/>
      <c r="D34204"/>
      <c r="E34204" s="44"/>
      <c r="F34204" s="29"/>
      <c r="G34204" s="45"/>
      <c r="L34204"/>
      <c r="M34204" s="46"/>
    </row>
    <row r="34205" spans="1:13" x14ac:dyDescent="0.3">
      <c r="A34205"/>
      <c r="B34205"/>
      <c r="C34205" s="29"/>
      <c r="D34205"/>
      <c r="E34205" s="44"/>
      <c r="F34205" s="29"/>
      <c r="G34205" s="45"/>
      <c r="L34205"/>
      <c r="M34205" s="46"/>
    </row>
    <row r="34206" spans="1:13" x14ac:dyDescent="0.3">
      <c r="A34206"/>
      <c r="B34206"/>
      <c r="C34206" s="29"/>
      <c r="D34206"/>
      <c r="E34206" s="44"/>
      <c r="F34206" s="29"/>
      <c r="G34206" s="45"/>
      <c r="L34206"/>
      <c r="M34206" s="46"/>
    </row>
    <row r="34207" spans="1:13" x14ac:dyDescent="0.3">
      <c r="A34207"/>
      <c r="B34207"/>
      <c r="C34207" s="29"/>
      <c r="D34207"/>
      <c r="E34207" s="44"/>
      <c r="F34207" s="29"/>
      <c r="G34207" s="45"/>
      <c r="L34207"/>
      <c r="M34207" s="46"/>
    </row>
    <row r="34208" spans="1:13" x14ac:dyDescent="0.3">
      <c r="A34208"/>
      <c r="B34208"/>
      <c r="C34208" s="29"/>
      <c r="D34208"/>
      <c r="E34208" s="44"/>
      <c r="F34208" s="29"/>
      <c r="G34208" s="45"/>
      <c r="L34208"/>
      <c r="M34208" s="46"/>
    </row>
    <row r="34209" spans="1:13" x14ac:dyDescent="0.3">
      <c r="A34209"/>
      <c r="B34209"/>
      <c r="C34209" s="29"/>
      <c r="D34209"/>
      <c r="E34209" s="44"/>
      <c r="F34209" s="29"/>
      <c r="G34209" s="45"/>
      <c r="L34209"/>
      <c r="M34209" s="46"/>
    </row>
    <row r="34210" spans="1:13" x14ac:dyDescent="0.3">
      <c r="A34210"/>
      <c r="B34210"/>
      <c r="C34210" s="29"/>
      <c r="D34210"/>
      <c r="E34210" s="44"/>
      <c r="F34210" s="29"/>
      <c r="G34210" s="45"/>
      <c r="L34210"/>
      <c r="M34210" s="46"/>
    </row>
    <row r="34211" spans="1:13" x14ac:dyDescent="0.3">
      <c r="A34211"/>
      <c r="B34211"/>
      <c r="C34211" s="29"/>
      <c r="D34211"/>
      <c r="E34211" s="44"/>
      <c r="F34211" s="29"/>
      <c r="G34211" s="45"/>
      <c r="L34211"/>
      <c r="M34211" s="46"/>
    </row>
    <row r="34212" spans="1:13" x14ac:dyDescent="0.3">
      <c r="A34212"/>
      <c r="B34212"/>
      <c r="C34212" s="29"/>
      <c r="D34212"/>
      <c r="E34212" s="44"/>
      <c r="F34212" s="29"/>
      <c r="G34212" s="45"/>
      <c r="L34212"/>
      <c r="M34212" s="46"/>
    </row>
    <row r="34213" spans="1:13" x14ac:dyDescent="0.3">
      <c r="A34213"/>
      <c r="B34213"/>
      <c r="C34213" s="29"/>
      <c r="D34213"/>
      <c r="E34213" s="44"/>
      <c r="F34213" s="29"/>
      <c r="G34213" s="45"/>
      <c r="L34213"/>
      <c r="M34213" s="46"/>
    </row>
    <row r="34214" spans="1:13" x14ac:dyDescent="0.3">
      <c r="A34214"/>
      <c r="B34214"/>
      <c r="C34214" s="29"/>
      <c r="D34214"/>
      <c r="E34214" s="44"/>
      <c r="F34214" s="29"/>
      <c r="G34214" s="45"/>
      <c r="L34214"/>
      <c r="M34214" s="46"/>
    </row>
    <row r="34215" spans="1:13" x14ac:dyDescent="0.3">
      <c r="A34215"/>
      <c r="B34215"/>
      <c r="C34215" s="29"/>
      <c r="D34215"/>
      <c r="E34215" s="44"/>
      <c r="F34215" s="29"/>
      <c r="G34215" s="45"/>
      <c r="L34215"/>
      <c r="M34215" s="46"/>
    </row>
    <row r="34216" spans="1:13" x14ac:dyDescent="0.3">
      <c r="A34216"/>
      <c r="B34216"/>
      <c r="C34216" s="29"/>
      <c r="D34216"/>
      <c r="E34216" s="44"/>
      <c r="F34216" s="29"/>
      <c r="G34216" s="45"/>
      <c r="L34216"/>
      <c r="M34216" s="46"/>
    </row>
    <row r="34217" spans="1:13" x14ac:dyDescent="0.3">
      <c r="A34217"/>
      <c r="B34217"/>
      <c r="C34217" s="29"/>
      <c r="D34217"/>
      <c r="E34217" s="44"/>
      <c r="F34217" s="29"/>
      <c r="G34217" s="45"/>
      <c r="L34217"/>
      <c r="M34217" s="46"/>
    </row>
    <row r="34218" spans="1:13" x14ac:dyDescent="0.3">
      <c r="A34218"/>
      <c r="B34218"/>
      <c r="C34218" s="29"/>
      <c r="D34218"/>
      <c r="E34218" s="44"/>
      <c r="F34218" s="29"/>
      <c r="G34218" s="45"/>
      <c r="L34218"/>
      <c r="M34218" s="46"/>
    </row>
    <row r="34219" spans="1:13" x14ac:dyDescent="0.3">
      <c r="A34219"/>
      <c r="B34219"/>
      <c r="C34219" s="29"/>
      <c r="D34219"/>
      <c r="E34219" s="44"/>
      <c r="F34219" s="29"/>
      <c r="G34219" s="45"/>
      <c r="L34219"/>
      <c r="M34219" s="46"/>
    </row>
    <row r="34220" spans="1:13" x14ac:dyDescent="0.3">
      <c r="A34220"/>
      <c r="B34220"/>
      <c r="C34220" s="29"/>
      <c r="D34220"/>
      <c r="E34220" s="44"/>
      <c r="F34220" s="29"/>
      <c r="G34220" s="45"/>
      <c r="L34220"/>
      <c r="M34220" s="46"/>
    </row>
    <row r="34221" spans="1:13" x14ac:dyDescent="0.3">
      <c r="A34221"/>
      <c r="B34221"/>
      <c r="C34221" s="29"/>
      <c r="D34221"/>
      <c r="E34221" s="44"/>
      <c r="F34221" s="29"/>
      <c r="G34221" s="45"/>
      <c r="L34221"/>
      <c r="M34221" s="46"/>
    </row>
    <row r="34222" spans="1:13" x14ac:dyDescent="0.3">
      <c r="A34222"/>
      <c r="B34222"/>
      <c r="C34222" s="29"/>
      <c r="D34222"/>
      <c r="E34222" s="44"/>
      <c r="F34222" s="29"/>
      <c r="G34222" s="45"/>
      <c r="L34222"/>
      <c r="M34222" s="46"/>
    </row>
    <row r="34223" spans="1:13" x14ac:dyDescent="0.3">
      <c r="A34223"/>
      <c r="B34223"/>
      <c r="C34223" s="29"/>
      <c r="D34223"/>
      <c r="E34223" s="44"/>
      <c r="F34223" s="29"/>
      <c r="G34223" s="45"/>
      <c r="L34223"/>
      <c r="M34223" s="46"/>
    </row>
    <row r="34224" spans="1:13" x14ac:dyDescent="0.3">
      <c r="A34224"/>
      <c r="B34224"/>
      <c r="C34224" s="29"/>
      <c r="D34224"/>
      <c r="E34224" s="44"/>
      <c r="F34224" s="29"/>
      <c r="G34224" s="45"/>
      <c r="L34224"/>
      <c r="M34224" s="46"/>
    </row>
    <row r="34225" spans="1:13" x14ac:dyDescent="0.3">
      <c r="A34225"/>
      <c r="B34225"/>
      <c r="C34225" s="29"/>
      <c r="D34225"/>
      <c r="E34225" s="44"/>
      <c r="F34225" s="29"/>
      <c r="G34225" s="45"/>
      <c r="L34225"/>
      <c r="M34225" s="46"/>
    </row>
    <row r="34226" spans="1:13" x14ac:dyDescent="0.3">
      <c r="A34226"/>
      <c r="B34226"/>
      <c r="C34226" s="29"/>
      <c r="D34226"/>
      <c r="E34226" s="44"/>
      <c r="F34226" s="29"/>
      <c r="G34226" s="45"/>
      <c r="L34226"/>
      <c r="M34226" s="46"/>
    </row>
    <row r="34227" spans="1:13" x14ac:dyDescent="0.3">
      <c r="A34227"/>
      <c r="B34227"/>
      <c r="C34227" s="29"/>
      <c r="D34227"/>
      <c r="E34227" s="44"/>
      <c r="F34227" s="29"/>
      <c r="G34227" s="45"/>
      <c r="L34227"/>
      <c r="M34227" s="46"/>
    </row>
    <row r="34228" spans="1:13" x14ac:dyDescent="0.3">
      <c r="A34228"/>
      <c r="B34228"/>
      <c r="C34228" s="29"/>
      <c r="D34228"/>
      <c r="E34228" s="44"/>
      <c r="F34228" s="29"/>
      <c r="G34228" s="45"/>
      <c r="L34228"/>
      <c r="M34228" s="46"/>
    </row>
    <row r="34229" spans="1:13" x14ac:dyDescent="0.3">
      <c r="A34229"/>
      <c r="B34229"/>
      <c r="C34229" s="29"/>
      <c r="D34229"/>
      <c r="E34229" s="44"/>
      <c r="F34229" s="29"/>
      <c r="G34229" s="45"/>
      <c r="L34229"/>
      <c r="M34229" s="46"/>
    </row>
    <row r="34230" spans="1:13" x14ac:dyDescent="0.3">
      <c r="A34230"/>
      <c r="B34230"/>
      <c r="C34230" s="29"/>
      <c r="D34230"/>
      <c r="E34230" s="44"/>
      <c r="F34230" s="29"/>
      <c r="G34230" s="45"/>
      <c r="L34230"/>
      <c r="M34230" s="46"/>
    </row>
    <row r="34231" spans="1:13" x14ac:dyDescent="0.3">
      <c r="A34231"/>
      <c r="B34231"/>
      <c r="C34231" s="29"/>
      <c r="D34231"/>
      <c r="E34231" s="44"/>
      <c r="F34231" s="29"/>
      <c r="G34231" s="45"/>
      <c r="L34231"/>
      <c r="M34231" s="46"/>
    </row>
    <row r="34232" spans="1:13" x14ac:dyDescent="0.3">
      <c r="A34232"/>
      <c r="B34232"/>
      <c r="C34232" s="29"/>
      <c r="D34232"/>
      <c r="E34232" s="44"/>
      <c r="F34232" s="29"/>
      <c r="G34232" s="45"/>
      <c r="L34232"/>
      <c r="M34232" s="46"/>
    </row>
    <row r="34233" spans="1:13" x14ac:dyDescent="0.3">
      <c r="A34233"/>
      <c r="B34233"/>
      <c r="C34233" s="29"/>
      <c r="D34233"/>
      <c r="E34233" s="44"/>
      <c r="F34233" s="29"/>
      <c r="G34233" s="45"/>
      <c r="L34233"/>
      <c r="M34233" s="46"/>
    </row>
    <row r="34234" spans="1:13" x14ac:dyDescent="0.3">
      <c r="A34234"/>
      <c r="B34234"/>
      <c r="C34234" s="29"/>
      <c r="D34234"/>
      <c r="E34234" s="44"/>
      <c r="F34234" s="29"/>
      <c r="G34234" s="45"/>
      <c r="L34234"/>
      <c r="M34234" s="46"/>
    </row>
    <row r="34235" spans="1:13" x14ac:dyDescent="0.3">
      <c r="A34235"/>
      <c r="B34235"/>
      <c r="C34235" s="29"/>
      <c r="D34235"/>
      <c r="E34235" s="44"/>
      <c r="F34235" s="29"/>
      <c r="G34235" s="45"/>
      <c r="L34235"/>
      <c r="M34235" s="46"/>
    </row>
    <row r="34236" spans="1:13" x14ac:dyDescent="0.3">
      <c r="A34236"/>
      <c r="B34236"/>
      <c r="C34236" s="29"/>
      <c r="D34236"/>
      <c r="E34236" s="44"/>
      <c r="F34236" s="29"/>
      <c r="G34236" s="45"/>
      <c r="L34236"/>
      <c r="M34236" s="46"/>
    </row>
    <row r="34237" spans="1:13" x14ac:dyDescent="0.3">
      <c r="A34237"/>
      <c r="B34237"/>
      <c r="C34237" s="29"/>
      <c r="D34237"/>
      <c r="E34237" s="44"/>
      <c r="F34237" s="29"/>
      <c r="G34237" s="45"/>
      <c r="L34237"/>
      <c r="M34237" s="46"/>
    </row>
    <row r="34238" spans="1:13" x14ac:dyDescent="0.3">
      <c r="A34238"/>
      <c r="B34238"/>
      <c r="C34238" s="29"/>
      <c r="D34238"/>
      <c r="E34238" s="44"/>
      <c r="F34238" s="29"/>
      <c r="G34238" s="45"/>
      <c r="L34238"/>
      <c r="M34238" s="46"/>
    </row>
    <row r="34239" spans="1:13" x14ac:dyDescent="0.3">
      <c r="A34239"/>
      <c r="B34239"/>
      <c r="C34239" s="29"/>
      <c r="D34239"/>
      <c r="E34239" s="44"/>
      <c r="F34239" s="29"/>
      <c r="G34239" s="45"/>
      <c r="L34239"/>
      <c r="M34239" s="46"/>
    </row>
    <row r="34240" spans="1:13" x14ac:dyDescent="0.3">
      <c r="A34240"/>
      <c r="B34240"/>
      <c r="C34240" s="29"/>
      <c r="D34240"/>
      <c r="E34240" s="44"/>
      <c r="F34240" s="29"/>
      <c r="G34240" s="45"/>
      <c r="L34240"/>
      <c r="M34240" s="46"/>
    </row>
    <row r="34241" spans="1:13" x14ac:dyDescent="0.3">
      <c r="A34241"/>
      <c r="B34241"/>
      <c r="C34241" s="29"/>
      <c r="D34241"/>
      <c r="E34241" s="44"/>
      <c r="F34241" s="29"/>
      <c r="G34241" s="45"/>
      <c r="L34241"/>
      <c r="M34241" s="46"/>
    </row>
    <row r="34242" spans="1:13" x14ac:dyDescent="0.3">
      <c r="A34242"/>
      <c r="B34242"/>
      <c r="C34242" s="29"/>
      <c r="D34242"/>
      <c r="E34242" s="44"/>
      <c r="F34242" s="29"/>
      <c r="G34242" s="45"/>
      <c r="L34242"/>
      <c r="M34242" s="46"/>
    </row>
    <row r="34243" spans="1:13" x14ac:dyDescent="0.3">
      <c r="A34243"/>
      <c r="B34243"/>
      <c r="C34243" s="29"/>
      <c r="D34243"/>
      <c r="E34243" s="44"/>
      <c r="F34243" s="29"/>
      <c r="G34243" s="45"/>
      <c r="L34243"/>
      <c r="M34243" s="46"/>
    </row>
    <row r="34244" spans="1:13" x14ac:dyDescent="0.3">
      <c r="A34244"/>
      <c r="B34244"/>
      <c r="C34244" s="29"/>
      <c r="D34244"/>
      <c r="E34244" s="44"/>
      <c r="F34244" s="29"/>
      <c r="G34244" s="45"/>
      <c r="L34244"/>
      <c r="M34244" s="46"/>
    </row>
    <row r="34245" spans="1:13" x14ac:dyDescent="0.3">
      <c r="A34245"/>
      <c r="B34245"/>
      <c r="C34245" s="29"/>
      <c r="D34245"/>
      <c r="E34245" s="44"/>
      <c r="F34245" s="29"/>
      <c r="G34245" s="45"/>
      <c r="L34245"/>
      <c r="M34245" s="46"/>
    </row>
    <row r="34246" spans="1:13" x14ac:dyDescent="0.3">
      <c r="A34246"/>
      <c r="B34246"/>
      <c r="C34246" s="29"/>
      <c r="D34246"/>
      <c r="E34246" s="44"/>
      <c r="F34246" s="29"/>
      <c r="G34246" s="45"/>
      <c r="L34246"/>
      <c r="M34246" s="46"/>
    </row>
    <row r="34247" spans="1:13" x14ac:dyDescent="0.3">
      <c r="A34247"/>
      <c r="B34247"/>
      <c r="C34247" s="29"/>
      <c r="D34247"/>
      <c r="E34247" s="44"/>
      <c r="F34247" s="29"/>
      <c r="G34247" s="45"/>
      <c r="L34247"/>
      <c r="M34247" s="46"/>
    </row>
    <row r="34248" spans="1:13" x14ac:dyDescent="0.3">
      <c r="A34248"/>
      <c r="B34248"/>
      <c r="C34248" s="29"/>
      <c r="D34248"/>
      <c r="E34248" s="44"/>
      <c r="F34248" s="29"/>
      <c r="G34248" s="45"/>
      <c r="L34248"/>
      <c r="M34248" s="46"/>
    </row>
    <row r="34249" spans="1:13" x14ac:dyDescent="0.3">
      <c r="A34249"/>
      <c r="B34249"/>
      <c r="C34249" s="29"/>
      <c r="D34249"/>
      <c r="E34249" s="44"/>
      <c r="F34249" s="29"/>
      <c r="G34249" s="45"/>
      <c r="L34249"/>
      <c r="M34249" s="46"/>
    </row>
    <row r="34250" spans="1:13" x14ac:dyDescent="0.3">
      <c r="A34250"/>
      <c r="B34250"/>
      <c r="C34250" s="29"/>
      <c r="D34250"/>
      <c r="E34250" s="44"/>
      <c r="F34250" s="29"/>
      <c r="G34250" s="45"/>
      <c r="L34250"/>
      <c r="M34250" s="46"/>
    </row>
    <row r="34251" spans="1:13" x14ac:dyDescent="0.3">
      <c r="A34251"/>
      <c r="B34251"/>
      <c r="C34251" s="29"/>
      <c r="D34251"/>
      <c r="E34251" s="44"/>
      <c r="F34251" s="29"/>
      <c r="G34251" s="45"/>
      <c r="L34251"/>
      <c r="M34251" s="46"/>
    </row>
    <row r="34252" spans="1:13" x14ac:dyDescent="0.3">
      <c r="A34252"/>
      <c r="B34252"/>
      <c r="C34252" s="29"/>
      <c r="D34252"/>
      <c r="E34252" s="44"/>
      <c r="F34252" s="29"/>
      <c r="G34252" s="45"/>
      <c r="L34252"/>
      <c r="M34252" s="46"/>
    </row>
    <row r="34253" spans="1:13" x14ac:dyDescent="0.3">
      <c r="A34253"/>
      <c r="B34253"/>
      <c r="C34253" s="29"/>
      <c r="D34253"/>
      <c r="E34253" s="44"/>
      <c r="F34253" s="29"/>
      <c r="G34253" s="45"/>
      <c r="L34253"/>
      <c r="M34253" s="46"/>
    </row>
    <row r="34254" spans="1:13" x14ac:dyDescent="0.3">
      <c r="A34254"/>
      <c r="B34254"/>
      <c r="C34254" s="29"/>
      <c r="D34254"/>
      <c r="E34254" s="44"/>
      <c r="F34254" s="29"/>
      <c r="G34254" s="45"/>
      <c r="L34254"/>
      <c r="M34254" s="46"/>
    </row>
    <row r="34255" spans="1:13" x14ac:dyDescent="0.3">
      <c r="A34255"/>
      <c r="B34255"/>
      <c r="C34255" s="29"/>
      <c r="D34255"/>
      <c r="E34255" s="44"/>
      <c r="F34255" s="29"/>
      <c r="G34255" s="45"/>
      <c r="L34255"/>
      <c r="M34255" s="46"/>
    </row>
    <row r="34256" spans="1:13" x14ac:dyDescent="0.3">
      <c r="A34256"/>
      <c r="B34256"/>
      <c r="C34256" s="29"/>
      <c r="D34256"/>
      <c r="E34256" s="44"/>
      <c r="F34256" s="29"/>
      <c r="G34256" s="45"/>
      <c r="L34256"/>
      <c r="M34256" s="46"/>
    </row>
    <row r="34257" spans="1:13" x14ac:dyDescent="0.3">
      <c r="A34257"/>
      <c r="B34257"/>
      <c r="C34257" s="29"/>
      <c r="D34257"/>
      <c r="E34257" s="44"/>
      <c r="F34257" s="29"/>
      <c r="G34257" s="45"/>
      <c r="L34257"/>
      <c r="M34257" s="46"/>
    </row>
    <row r="34258" spans="1:13" x14ac:dyDescent="0.3">
      <c r="A34258"/>
      <c r="B34258"/>
      <c r="C34258" s="29"/>
      <c r="D34258"/>
      <c r="E34258" s="44"/>
      <c r="F34258" s="29"/>
      <c r="G34258" s="45"/>
      <c r="L34258"/>
      <c r="M34258" s="46"/>
    </row>
    <row r="34259" spans="1:13" x14ac:dyDescent="0.3">
      <c r="A34259"/>
      <c r="B34259"/>
      <c r="C34259" s="29"/>
      <c r="D34259"/>
      <c r="E34259" s="44"/>
      <c r="F34259" s="29"/>
      <c r="G34259" s="45"/>
      <c r="L34259"/>
      <c r="M34259" s="46"/>
    </row>
    <row r="34260" spans="1:13" x14ac:dyDescent="0.3">
      <c r="A34260"/>
      <c r="B34260"/>
      <c r="C34260" s="29"/>
      <c r="D34260"/>
      <c r="E34260" s="44"/>
      <c r="F34260" s="29"/>
      <c r="G34260" s="45"/>
      <c r="L34260"/>
      <c r="M34260" s="46"/>
    </row>
    <row r="34261" spans="1:13" x14ac:dyDescent="0.3">
      <c r="A34261"/>
      <c r="B34261"/>
      <c r="C34261" s="29"/>
      <c r="D34261"/>
      <c r="E34261" s="44"/>
      <c r="F34261" s="29"/>
      <c r="G34261" s="45"/>
      <c r="L34261"/>
      <c r="M34261" s="46"/>
    </row>
    <row r="34262" spans="1:13" x14ac:dyDescent="0.3">
      <c r="A34262"/>
      <c r="B34262"/>
      <c r="C34262" s="29"/>
      <c r="D34262"/>
      <c r="E34262" s="44"/>
      <c r="F34262" s="29"/>
      <c r="G34262" s="45"/>
      <c r="L34262"/>
      <c r="M34262" s="46"/>
    </row>
    <row r="34263" spans="1:13" x14ac:dyDescent="0.3">
      <c r="A34263"/>
      <c r="B34263"/>
      <c r="C34263" s="29"/>
      <c r="D34263"/>
      <c r="E34263" s="44"/>
      <c r="F34263" s="29"/>
      <c r="G34263" s="45"/>
      <c r="L34263"/>
      <c r="M34263" s="46"/>
    </row>
    <row r="34264" spans="1:13" x14ac:dyDescent="0.3">
      <c r="A34264"/>
      <c r="B34264"/>
      <c r="C34264" s="29"/>
      <c r="D34264"/>
      <c r="E34264" s="44"/>
      <c r="F34264" s="29"/>
      <c r="G34264" s="45"/>
      <c r="L34264"/>
      <c r="M34264" s="46"/>
    </row>
    <row r="34265" spans="1:13" x14ac:dyDescent="0.3">
      <c r="A34265"/>
      <c r="B34265"/>
      <c r="C34265" s="29"/>
      <c r="D34265"/>
      <c r="E34265" s="44"/>
      <c r="F34265" s="29"/>
      <c r="G34265" s="45"/>
      <c r="L34265"/>
      <c r="M34265" s="46"/>
    </row>
    <row r="34266" spans="1:13" x14ac:dyDescent="0.3">
      <c r="A34266"/>
      <c r="B34266"/>
      <c r="C34266" s="29"/>
      <c r="D34266"/>
      <c r="E34266" s="44"/>
      <c r="F34266" s="29"/>
      <c r="G34266" s="45"/>
      <c r="L34266"/>
      <c r="M34266" s="46"/>
    </row>
    <row r="34267" spans="1:13" x14ac:dyDescent="0.3">
      <c r="A34267"/>
      <c r="B34267"/>
      <c r="C34267" s="29"/>
      <c r="D34267"/>
      <c r="E34267" s="44"/>
      <c r="F34267" s="29"/>
      <c r="G34267" s="45"/>
      <c r="L34267"/>
      <c r="M34267" s="46"/>
    </row>
    <row r="34268" spans="1:13" x14ac:dyDescent="0.3">
      <c r="A34268"/>
      <c r="B34268"/>
      <c r="C34268" s="29"/>
      <c r="D34268"/>
      <c r="E34268" s="44"/>
      <c r="F34268" s="29"/>
      <c r="G34268" s="45"/>
      <c r="L34268"/>
      <c r="M34268" s="46"/>
    </row>
    <row r="34269" spans="1:13" x14ac:dyDescent="0.3">
      <c r="A34269"/>
      <c r="B34269"/>
      <c r="C34269" s="29"/>
      <c r="D34269"/>
      <c r="E34269" s="44"/>
      <c r="F34269" s="29"/>
      <c r="G34269" s="45"/>
      <c r="L34269"/>
      <c r="M34269" s="46"/>
    </row>
    <row r="34270" spans="1:13" x14ac:dyDescent="0.3">
      <c r="A34270"/>
      <c r="B34270"/>
      <c r="C34270" s="29"/>
      <c r="D34270"/>
      <c r="E34270" s="44"/>
      <c r="F34270" s="29"/>
      <c r="G34270" s="45"/>
      <c r="L34270"/>
      <c r="M34270" s="46"/>
    </row>
    <row r="34271" spans="1:13" x14ac:dyDescent="0.3">
      <c r="A34271"/>
      <c r="B34271"/>
      <c r="C34271" s="29"/>
      <c r="D34271"/>
      <c r="E34271" s="44"/>
      <c r="F34271" s="29"/>
      <c r="G34271" s="45"/>
      <c r="L34271"/>
      <c r="M34271" s="46"/>
    </row>
    <row r="34272" spans="1:13" x14ac:dyDescent="0.3">
      <c r="A34272"/>
      <c r="B34272"/>
      <c r="C34272" s="29"/>
      <c r="D34272"/>
      <c r="E34272" s="44"/>
      <c r="F34272" s="29"/>
      <c r="G34272" s="45"/>
      <c r="L34272"/>
      <c r="M34272" s="46"/>
    </row>
    <row r="34273" spans="1:13" x14ac:dyDescent="0.3">
      <c r="A34273"/>
      <c r="B34273"/>
      <c r="C34273" s="29"/>
      <c r="D34273"/>
      <c r="E34273" s="44"/>
      <c r="F34273" s="29"/>
      <c r="G34273" s="45"/>
      <c r="L34273"/>
      <c r="M34273" s="46"/>
    </row>
    <row r="34274" spans="1:13" x14ac:dyDescent="0.3">
      <c r="A34274"/>
      <c r="B34274"/>
      <c r="C34274" s="29"/>
      <c r="D34274"/>
      <c r="E34274" s="44"/>
      <c r="F34274" s="29"/>
      <c r="G34274" s="45"/>
      <c r="L34274"/>
      <c r="M34274" s="46"/>
    </row>
    <row r="34275" spans="1:13" x14ac:dyDescent="0.3">
      <c r="A34275"/>
      <c r="B34275"/>
      <c r="C34275" s="29"/>
      <c r="D34275"/>
      <c r="E34275" s="44"/>
      <c r="F34275" s="29"/>
      <c r="G34275" s="45"/>
      <c r="L34275"/>
      <c r="M34275" s="46"/>
    </row>
    <row r="34276" spans="1:13" x14ac:dyDescent="0.3">
      <c r="A34276"/>
      <c r="B34276"/>
      <c r="C34276" s="29"/>
      <c r="D34276"/>
      <c r="E34276" s="44"/>
      <c r="F34276" s="29"/>
      <c r="G34276" s="45"/>
      <c r="L34276"/>
      <c r="M34276" s="46"/>
    </row>
    <row r="34277" spans="1:13" x14ac:dyDescent="0.3">
      <c r="A34277"/>
      <c r="B34277"/>
      <c r="C34277" s="29"/>
      <c r="D34277"/>
      <c r="E34277" s="44"/>
      <c r="F34277" s="29"/>
      <c r="G34277" s="45"/>
      <c r="L34277"/>
      <c r="M34277" s="46"/>
    </row>
    <row r="34278" spans="1:13" x14ac:dyDescent="0.3">
      <c r="A34278"/>
      <c r="B34278"/>
      <c r="C34278" s="29"/>
      <c r="D34278"/>
      <c r="E34278" s="44"/>
      <c r="F34278" s="29"/>
      <c r="G34278" s="45"/>
      <c r="L34278"/>
      <c r="M34278" s="46"/>
    </row>
    <row r="34279" spans="1:13" x14ac:dyDescent="0.3">
      <c r="A34279"/>
      <c r="B34279"/>
      <c r="C34279" s="29"/>
      <c r="D34279"/>
      <c r="E34279" s="44"/>
      <c r="F34279" s="29"/>
      <c r="G34279" s="45"/>
      <c r="L34279"/>
      <c r="M34279" s="46"/>
    </row>
    <row r="34280" spans="1:13" x14ac:dyDescent="0.3">
      <c r="A34280"/>
      <c r="B34280"/>
      <c r="C34280" s="29"/>
      <c r="D34280"/>
      <c r="E34280" s="44"/>
      <c r="F34280" s="29"/>
      <c r="G34280" s="45"/>
      <c r="L34280"/>
      <c r="M34280" s="46"/>
    </row>
    <row r="34281" spans="1:13" x14ac:dyDescent="0.3">
      <c r="A34281"/>
      <c r="B34281"/>
      <c r="C34281" s="29"/>
      <c r="D34281"/>
      <c r="E34281" s="44"/>
      <c r="F34281" s="29"/>
      <c r="G34281" s="45"/>
      <c r="L34281"/>
      <c r="M34281" s="46"/>
    </row>
    <row r="34282" spans="1:13" x14ac:dyDescent="0.3">
      <c r="A34282"/>
      <c r="B34282"/>
      <c r="C34282" s="29"/>
      <c r="D34282"/>
      <c r="E34282" s="44"/>
      <c r="F34282" s="29"/>
      <c r="G34282" s="45"/>
      <c r="L34282"/>
      <c r="M34282" s="46"/>
    </row>
    <row r="34283" spans="1:13" x14ac:dyDescent="0.3">
      <c r="A34283"/>
      <c r="B34283"/>
      <c r="C34283" s="29"/>
      <c r="D34283"/>
      <c r="E34283" s="44"/>
      <c r="F34283" s="29"/>
      <c r="G34283" s="45"/>
      <c r="L34283"/>
      <c r="M34283" s="46"/>
    </row>
    <row r="34284" spans="1:13" x14ac:dyDescent="0.3">
      <c r="A34284"/>
      <c r="B34284"/>
      <c r="C34284" s="29"/>
      <c r="D34284"/>
      <c r="E34284" s="44"/>
      <c r="F34284" s="29"/>
      <c r="G34284" s="45"/>
      <c r="L34284"/>
      <c r="M34284" s="46"/>
    </row>
    <row r="34285" spans="1:13" x14ac:dyDescent="0.3">
      <c r="A34285"/>
      <c r="B34285"/>
      <c r="C34285" s="29"/>
      <c r="D34285"/>
      <c r="E34285" s="44"/>
      <c r="F34285" s="29"/>
      <c r="G34285" s="45"/>
      <c r="L34285"/>
      <c r="M34285" s="46"/>
    </row>
    <row r="34286" spans="1:13" x14ac:dyDescent="0.3">
      <c r="A34286"/>
      <c r="B34286"/>
      <c r="C34286" s="29"/>
      <c r="D34286"/>
      <c r="E34286" s="44"/>
      <c r="F34286" s="29"/>
      <c r="G34286" s="45"/>
      <c r="L34286"/>
      <c r="M34286" s="46"/>
    </row>
    <row r="34287" spans="1:13" x14ac:dyDescent="0.3">
      <c r="A34287"/>
      <c r="B34287"/>
      <c r="C34287" s="29"/>
      <c r="D34287"/>
      <c r="E34287" s="44"/>
      <c r="F34287" s="29"/>
      <c r="G34287" s="45"/>
      <c r="L34287"/>
      <c r="M34287" s="46"/>
    </row>
    <row r="34288" spans="1:13" x14ac:dyDescent="0.3">
      <c r="A34288"/>
      <c r="B34288"/>
      <c r="C34288" s="29"/>
      <c r="D34288"/>
      <c r="E34288" s="44"/>
      <c r="F34288" s="29"/>
      <c r="G34288" s="45"/>
      <c r="L34288"/>
      <c r="M34288" s="46"/>
    </row>
    <row r="34289" spans="1:13" x14ac:dyDescent="0.3">
      <c r="A34289"/>
      <c r="B34289"/>
      <c r="C34289" s="29"/>
      <c r="D34289"/>
      <c r="E34289" s="44"/>
      <c r="F34289" s="29"/>
      <c r="G34289" s="45"/>
      <c r="L34289"/>
      <c r="M34289" s="46"/>
    </row>
    <row r="34290" spans="1:13" x14ac:dyDescent="0.3">
      <c r="A34290"/>
      <c r="B34290"/>
      <c r="C34290" s="29"/>
      <c r="D34290"/>
      <c r="E34290" s="44"/>
      <c r="F34290" s="29"/>
      <c r="G34290" s="45"/>
      <c r="L34290"/>
      <c r="M34290" s="46"/>
    </row>
    <row r="34291" spans="1:13" x14ac:dyDescent="0.3">
      <c r="A34291"/>
      <c r="B34291"/>
      <c r="C34291" s="29"/>
      <c r="D34291"/>
      <c r="E34291" s="44"/>
      <c r="F34291" s="29"/>
      <c r="G34291" s="45"/>
      <c r="L34291"/>
      <c r="M34291" s="46"/>
    </row>
    <row r="34292" spans="1:13" x14ac:dyDescent="0.3">
      <c r="A34292"/>
      <c r="B34292"/>
      <c r="C34292" s="29"/>
      <c r="D34292"/>
      <c r="E34292" s="44"/>
      <c r="F34292" s="29"/>
      <c r="G34292" s="45"/>
      <c r="L34292"/>
      <c r="M34292" s="46"/>
    </row>
    <row r="34293" spans="1:13" x14ac:dyDescent="0.3">
      <c r="A34293"/>
      <c r="B34293"/>
      <c r="C34293" s="29"/>
      <c r="D34293"/>
      <c r="E34293" s="44"/>
      <c r="F34293" s="29"/>
      <c r="G34293" s="45"/>
      <c r="L34293"/>
      <c r="M34293" s="46"/>
    </row>
    <row r="34294" spans="1:13" x14ac:dyDescent="0.3">
      <c r="A34294"/>
      <c r="B34294"/>
      <c r="C34294" s="29"/>
      <c r="D34294"/>
      <c r="E34294" s="44"/>
      <c r="F34294" s="29"/>
      <c r="G34294" s="45"/>
      <c r="L34294"/>
      <c r="M34294" s="46"/>
    </row>
    <row r="34295" spans="1:13" x14ac:dyDescent="0.3">
      <c r="A34295"/>
      <c r="B34295"/>
      <c r="C34295" s="29"/>
      <c r="D34295"/>
      <c r="E34295" s="44"/>
      <c r="F34295" s="29"/>
      <c r="G34295" s="45"/>
      <c r="L34295"/>
      <c r="M34295" s="46"/>
    </row>
    <row r="34296" spans="1:13" x14ac:dyDescent="0.3">
      <c r="A34296"/>
      <c r="B34296"/>
      <c r="C34296" s="29"/>
      <c r="D34296"/>
      <c r="E34296" s="44"/>
      <c r="F34296" s="29"/>
      <c r="G34296" s="45"/>
      <c r="L34296"/>
      <c r="M34296" s="46"/>
    </row>
    <row r="34297" spans="1:13" x14ac:dyDescent="0.3">
      <c r="A34297"/>
      <c r="B34297"/>
      <c r="C34297" s="29"/>
      <c r="D34297"/>
      <c r="E34297" s="44"/>
      <c r="F34297" s="29"/>
      <c r="G34297" s="45"/>
      <c r="L34297"/>
      <c r="M34297" s="46"/>
    </row>
    <row r="34298" spans="1:13" x14ac:dyDescent="0.3">
      <c r="A34298"/>
      <c r="B34298"/>
      <c r="C34298" s="29"/>
      <c r="D34298"/>
      <c r="E34298" s="44"/>
      <c r="F34298" s="29"/>
      <c r="G34298" s="45"/>
      <c r="L34298"/>
      <c r="M34298" s="46"/>
    </row>
    <row r="34299" spans="1:13" x14ac:dyDescent="0.3">
      <c r="A34299"/>
      <c r="B34299"/>
      <c r="C34299" s="29"/>
      <c r="D34299"/>
      <c r="E34299" s="44"/>
      <c r="F34299" s="29"/>
      <c r="G34299" s="45"/>
      <c r="L34299"/>
      <c r="M34299" s="46"/>
    </row>
    <row r="34300" spans="1:13" x14ac:dyDescent="0.3">
      <c r="A34300"/>
      <c r="B34300"/>
      <c r="C34300" s="29"/>
      <c r="D34300"/>
      <c r="E34300" s="44"/>
      <c r="F34300" s="29"/>
      <c r="G34300" s="45"/>
      <c r="L34300"/>
      <c r="M34300" s="46"/>
    </row>
    <row r="34301" spans="1:13" x14ac:dyDescent="0.3">
      <c r="A34301"/>
      <c r="B34301"/>
      <c r="C34301" s="29"/>
      <c r="D34301"/>
      <c r="E34301" s="44"/>
      <c r="F34301" s="29"/>
      <c r="G34301" s="45"/>
      <c r="L34301"/>
      <c r="M34301" s="46"/>
    </row>
    <row r="34302" spans="1:13" x14ac:dyDescent="0.3">
      <c r="A34302"/>
      <c r="B34302"/>
      <c r="C34302" s="29"/>
      <c r="D34302"/>
      <c r="E34302" s="44"/>
      <c r="F34302" s="29"/>
      <c r="G34302" s="45"/>
      <c r="L34302"/>
      <c r="M34302" s="46"/>
    </row>
    <row r="34303" spans="1:13" x14ac:dyDescent="0.3">
      <c r="A34303"/>
      <c r="B34303"/>
      <c r="C34303" s="29"/>
      <c r="D34303"/>
      <c r="E34303" s="44"/>
      <c r="F34303" s="29"/>
      <c r="G34303" s="45"/>
      <c r="L34303"/>
      <c r="M34303" s="46"/>
    </row>
    <row r="34304" spans="1:13" x14ac:dyDescent="0.3">
      <c r="A34304"/>
      <c r="B34304"/>
      <c r="C34304" s="29"/>
      <c r="D34304"/>
      <c r="E34304" s="44"/>
      <c r="F34304" s="29"/>
      <c r="G34304" s="45"/>
      <c r="L34304"/>
      <c r="M34304" s="46"/>
    </row>
    <row r="34305" spans="1:13" x14ac:dyDescent="0.3">
      <c r="A34305"/>
      <c r="B34305"/>
      <c r="C34305" s="29"/>
      <c r="D34305"/>
      <c r="E34305" s="44"/>
      <c r="F34305" s="29"/>
      <c r="G34305" s="45"/>
      <c r="L34305"/>
      <c r="M34305" s="46"/>
    </row>
    <row r="34306" spans="1:13" x14ac:dyDescent="0.3">
      <c r="A34306"/>
      <c r="B34306"/>
      <c r="C34306" s="29"/>
      <c r="D34306"/>
      <c r="E34306" s="44"/>
      <c r="F34306" s="29"/>
      <c r="G34306" s="45"/>
      <c r="L34306"/>
      <c r="M34306" s="46"/>
    </row>
    <row r="34307" spans="1:13" x14ac:dyDescent="0.3">
      <c r="A34307"/>
      <c r="B34307"/>
      <c r="C34307" s="29"/>
      <c r="D34307"/>
      <c r="E34307" s="44"/>
      <c r="F34307" s="29"/>
      <c r="G34307" s="45"/>
      <c r="L34307"/>
      <c r="M34307" s="46"/>
    </row>
    <row r="34308" spans="1:13" x14ac:dyDescent="0.3">
      <c r="A34308"/>
      <c r="B34308"/>
      <c r="C34308" s="29"/>
      <c r="D34308"/>
      <c r="E34308" s="44"/>
      <c r="F34308" s="29"/>
      <c r="G34308" s="45"/>
      <c r="L34308"/>
      <c r="M34308" s="46"/>
    </row>
    <row r="34309" spans="1:13" x14ac:dyDescent="0.3">
      <c r="A34309"/>
      <c r="B34309"/>
      <c r="C34309" s="29"/>
      <c r="D34309"/>
      <c r="E34309" s="44"/>
      <c r="F34309" s="29"/>
      <c r="G34309" s="45"/>
      <c r="L34309"/>
      <c r="M34309" s="46"/>
    </row>
    <row r="34310" spans="1:13" x14ac:dyDescent="0.3">
      <c r="A34310"/>
      <c r="B34310"/>
      <c r="C34310" s="29"/>
      <c r="D34310"/>
      <c r="E34310" s="44"/>
      <c r="F34310" s="29"/>
      <c r="G34310" s="45"/>
      <c r="L34310"/>
      <c r="M34310" s="46"/>
    </row>
    <row r="34311" spans="1:13" x14ac:dyDescent="0.3">
      <c r="A34311"/>
      <c r="B34311"/>
      <c r="C34311" s="29"/>
      <c r="D34311"/>
      <c r="E34311" s="44"/>
      <c r="F34311" s="29"/>
      <c r="G34311" s="45"/>
      <c r="L34311"/>
      <c r="M34311" s="46"/>
    </row>
    <row r="34312" spans="1:13" x14ac:dyDescent="0.3">
      <c r="A34312"/>
      <c r="B34312"/>
      <c r="C34312" s="29"/>
      <c r="D34312"/>
      <c r="E34312" s="44"/>
      <c r="F34312" s="29"/>
      <c r="G34312" s="45"/>
      <c r="L34312"/>
      <c r="M34312" s="46"/>
    </row>
    <row r="34313" spans="1:13" x14ac:dyDescent="0.3">
      <c r="A34313"/>
      <c r="B34313"/>
      <c r="C34313" s="29"/>
      <c r="D34313"/>
      <c r="E34313" s="44"/>
      <c r="F34313" s="29"/>
      <c r="G34313" s="45"/>
      <c r="L34313"/>
      <c r="M34313" s="46"/>
    </row>
    <row r="34314" spans="1:13" x14ac:dyDescent="0.3">
      <c r="A34314"/>
      <c r="B34314"/>
      <c r="C34314" s="29"/>
      <c r="D34314"/>
      <c r="E34314" s="44"/>
      <c r="F34314" s="29"/>
      <c r="G34314" s="45"/>
      <c r="L34314"/>
      <c r="M34314" s="46"/>
    </row>
    <row r="34315" spans="1:13" x14ac:dyDescent="0.3">
      <c r="A34315"/>
      <c r="B34315"/>
      <c r="C34315" s="29"/>
      <c r="D34315"/>
      <c r="E34315" s="44"/>
      <c r="F34315" s="29"/>
      <c r="G34315" s="45"/>
      <c r="L34315"/>
      <c r="M34315" s="46"/>
    </row>
    <row r="34316" spans="1:13" x14ac:dyDescent="0.3">
      <c r="A34316"/>
      <c r="B34316"/>
      <c r="C34316" s="29"/>
      <c r="D34316"/>
      <c r="E34316" s="44"/>
      <c r="F34316" s="29"/>
      <c r="G34316" s="45"/>
      <c r="L34316"/>
      <c r="M34316" s="46"/>
    </row>
    <row r="34317" spans="1:13" x14ac:dyDescent="0.3">
      <c r="A34317"/>
      <c r="B34317"/>
      <c r="C34317" s="29"/>
      <c r="D34317"/>
      <c r="E34317" s="44"/>
      <c r="F34317" s="29"/>
      <c r="G34317" s="45"/>
      <c r="L34317"/>
      <c r="M34317" s="46"/>
    </row>
    <row r="34318" spans="1:13" x14ac:dyDescent="0.3">
      <c r="A34318"/>
      <c r="B34318"/>
      <c r="C34318" s="29"/>
      <c r="D34318"/>
      <c r="E34318" s="44"/>
      <c r="F34318" s="29"/>
      <c r="G34318" s="45"/>
      <c r="L34318"/>
      <c r="M34318" s="46"/>
    </row>
    <row r="34319" spans="1:13" x14ac:dyDescent="0.3">
      <c r="A34319"/>
      <c r="B34319"/>
      <c r="C34319" s="29"/>
      <c r="D34319"/>
      <c r="E34319" s="44"/>
      <c r="F34319" s="29"/>
      <c r="G34319" s="45"/>
      <c r="L34319"/>
      <c r="M34319" s="46"/>
    </row>
    <row r="34320" spans="1:13" x14ac:dyDescent="0.3">
      <c r="A34320"/>
      <c r="B34320"/>
      <c r="C34320" s="29"/>
      <c r="D34320"/>
      <c r="E34320" s="44"/>
      <c r="F34320" s="29"/>
      <c r="G34320" s="45"/>
      <c r="L34320"/>
      <c r="M34320" s="46"/>
    </row>
    <row r="34321" spans="1:13" x14ac:dyDescent="0.3">
      <c r="A34321"/>
      <c r="B34321"/>
      <c r="C34321" s="29"/>
      <c r="D34321"/>
      <c r="E34321" s="44"/>
      <c r="F34321" s="29"/>
      <c r="G34321" s="45"/>
      <c r="L34321"/>
      <c r="M34321" s="46"/>
    </row>
    <row r="34322" spans="1:13" x14ac:dyDescent="0.3">
      <c r="A34322"/>
      <c r="B34322"/>
      <c r="C34322" s="29"/>
      <c r="D34322"/>
      <c r="E34322" s="44"/>
      <c r="F34322" s="29"/>
      <c r="G34322" s="45"/>
      <c r="L34322"/>
      <c r="M34322" s="46"/>
    </row>
    <row r="34323" spans="1:13" x14ac:dyDescent="0.3">
      <c r="A34323"/>
      <c r="B34323"/>
      <c r="C34323" s="29"/>
      <c r="D34323"/>
      <c r="E34323" s="44"/>
      <c r="F34323" s="29"/>
      <c r="G34323" s="45"/>
      <c r="L34323"/>
      <c r="M34323" s="46"/>
    </row>
    <row r="34324" spans="1:13" x14ac:dyDescent="0.3">
      <c r="A34324"/>
      <c r="B34324"/>
      <c r="C34324" s="29"/>
      <c r="D34324"/>
      <c r="E34324" s="44"/>
      <c r="F34324" s="29"/>
      <c r="G34324" s="45"/>
      <c r="L34324"/>
      <c r="M34324" s="46"/>
    </row>
    <row r="34325" spans="1:13" x14ac:dyDescent="0.3">
      <c r="A34325"/>
      <c r="B34325"/>
      <c r="C34325" s="29"/>
      <c r="D34325"/>
      <c r="E34325" s="44"/>
      <c r="F34325" s="29"/>
      <c r="G34325" s="45"/>
      <c r="L34325"/>
      <c r="M34325" s="46"/>
    </row>
    <row r="34326" spans="1:13" x14ac:dyDescent="0.3">
      <c r="A34326"/>
      <c r="B34326"/>
      <c r="C34326" s="29"/>
      <c r="D34326"/>
      <c r="E34326" s="44"/>
      <c r="F34326" s="29"/>
      <c r="G34326" s="45"/>
      <c r="L34326"/>
      <c r="M34326" s="46"/>
    </row>
    <row r="34327" spans="1:13" x14ac:dyDescent="0.3">
      <c r="A34327"/>
      <c r="B34327"/>
      <c r="C34327" s="29"/>
      <c r="D34327"/>
      <c r="E34327" s="44"/>
      <c r="F34327" s="29"/>
      <c r="G34327" s="45"/>
      <c r="L34327"/>
      <c r="M34327" s="46"/>
    </row>
    <row r="34328" spans="1:13" x14ac:dyDescent="0.3">
      <c r="A34328"/>
      <c r="B34328"/>
      <c r="C34328" s="29"/>
      <c r="D34328"/>
      <c r="E34328" s="44"/>
      <c r="F34328" s="29"/>
      <c r="G34328" s="45"/>
      <c r="L34328"/>
      <c r="M34328" s="46"/>
    </row>
    <row r="34329" spans="1:13" x14ac:dyDescent="0.3">
      <c r="A34329"/>
      <c r="B34329"/>
      <c r="C34329" s="29"/>
      <c r="D34329"/>
      <c r="E34329" s="44"/>
      <c r="F34329" s="29"/>
      <c r="G34329" s="45"/>
      <c r="L34329"/>
      <c r="M34329" s="46"/>
    </row>
    <row r="34330" spans="1:13" x14ac:dyDescent="0.3">
      <c r="A34330"/>
      <c r="B34330"/>
      <c r="C34330" s="29"/>
      <c r="D34330"/>
      <c r="E34330" s="44"/>
      <c r="F34330" s="29"/>
      <c r="G34330" s="45"/>
      <c r="L34330"/>
      <c r="M34330" s="46"/>
    </row>
    <row r="34331" spans="1:13" x14ac:dyDescent="0.3">
      <c r="A34331"/>
      <c r="B34331"/>
      <c r="C34331" s="29"/>
      <c r="D34331"/>
      <c r="E34331" s="44"/>
      <c r="F34331" s="29"/>
      <c r="G34331" s="45"/>
      <c r="L34331"/>
      <c r="M34331" s="46"/>
    </row>
    <row r="34332" spans="1:13" x14ac:dyDescent="0.3">
      <c r="A34332"/>
      <c r="B34332"/>
      <c r="C34332" s="29"/>
      <c r="D34332"/>
      <c r="E34332" s="44"/>
      <c r="F34332" s="29"/>
      <c r="G34332" s="45"/>
      <c r="L34332"/>
      <c r="M34332" s="46"/>
    </row>
    <row r="34333" spans="1:13" x14ac:dyDescent="0.3">
      <c r="A34333"/>
      <c r="B34333"/>
      <c r="C34333" s="29"/>
      <c r="D34333"/>
      <c r="E34333" s="44"/>
      <c r="F34333" s="29"/>
      <c r="G34333" s="45"/>
      <c r="L34333"/>
      <c r="M34333" s="46"/>
    </row>
    <row r="34334" spans="1:13" x14ac:dyDescent="0.3">
      <c r="A34334"/>
      <c r="B34334"/>
      <c r="C34334" s="29"/>
      <c r="D34334"/>
      <c r="E34334" s="44"/>
      <c r="F34334" s="29"/>
      <c r="G34334" s="45"/>
      <c r="L34334"/>
      <c r="M34334" s="46"/>
    </row>
    <row r="34335" spans="1:13" x14ac:dyDescent="0.3">
      <c r="A34335"/>
      <c r="B34335"/>
      <c r="C34335" s="29"/>
      <c r="D34335"/>
      <c r="E34335" s="44"/>
      <c r="F34335" s="29"/>
      <c r="G34335" s="45"/>
      <c r="L34335"/>
      <c r="M34335" s="46"/>
    </row>
    <row r="34336" spans="1:13" x14ac:dyDescent="0.3">
      <c r="A34336"/>
      <c r="B34336"/>
      <c r="C34336" s="29"/>
      <c r="D34336"/>
      <c r="E34336" s="44"/>
      <c r="F34336" s="29"/>
      <c r="G34336" s="45"/>
      <c r="L34336"/>
      <c r="M34336" s="46"/>
    </row>
    <row r="34337" spans="1:13" x14ac:dyDescent="0.3">
      <c r="A34337"/>
      <c r="B34337"/>
      <c r="C34337" s="29"/>
      <c r="D34337"/>
      <c r="E34337" s="44"/>
      <c r="F34337" s="29"/>
      <c r="G34337" s="45"/>
      <c r="L34337"/>
      <c r="M34337" s="46"/>
    </row>
    <row r="34338" spans="1:13" x14ac:dyDescent="0.3">
      <c r="A34338"/>
      <c r="B34338"/>
      <c r="C34338" s="29"/>
      <c r="D34338"/>
      <c r="E34338" s="44"/>
      <c r="F34338" s="29"/>
      <c r="G34338" s="45"/>
      <c r="L34338"/>
      <c r="M34338" s="46"/>
    </row>
    <row r="34339" spans="1:13" x14ac:dyDescent="0.3">
      <c r="A34339"/>
      <c r="B34339"/>
      <c r="C34339" s="29"/>
      <c r="D34339"/>
      <c r="E34339" s="44"/>
      <c r="F34339" s="29"/>
      <c r="G34339" s="45"/>
      <c r="L34339"/>
      <c r="M34339" s="46"/>
    </row>
    <row r="34340" spans="1:13" x14ac:dyDescent="0.3">
      <c r="A34340"/>
      <c r="B34340"/>
      <c r="C34340" s="29"/>
      <c r="D34340"/>
      <c r="E34340" s="44"/>
      <c r="F34340" s="29"/>
      <c r="G34340" s="45"/>
      <c r="L34340"/>
      <c r="M34340" s="46"/>
    </row>
    <row r="34341" spans="1:13" x14ac:dyDescent="0.3">
      <c r="A34341"/>
      <c r="B34341"/>
      <c r="C34341" s="29"/>
      <c r="D34341"/>
      <c r="E34341" s="44"/>
      <c r="F34341" s="29"/>
      <c r="G34341" s="45"/>
      <c r="L34341"/>
      <c r="M34341" s="46"/>
    </row>
    <row r="34342" spans="1:13" x14ac:dyDescent="0.3">
      <c r="A34342"/>
      <c r="B34342"/>
      <c r="C34342" s="29"/>
      <c r="D34342"/>
      <c r="E34342" s="44"/>
      <c r="F34342" s="29"/>
      <c r="G34342" s="45"/>
      <c r="L34342"/>
      <c r="M34342" s="46"/>
    </row>
    <row r="34343" spans="1:13" x14ac:dyDescent="0.3">
      <c r="A34343"/>
      <c r="B34343"/>
      <c r="C34343" s="29"/>
      <c r="D34343"/>
      <c r="E34343" s="44"/>
      <c r="F34343" s="29"/>
      <c r="G34343" s="45"/>
      <c r="L34343"/>
      <c r="M34343" s="46"/>
    </row>
    <row r="34344" spans="1:13" x14ac:dyDescent="0.3">
      <c r="A34344"/>
      <c r="B34344"/>
      <c r="C34344" s="29"/>
      <c r="D34344"/>
      <c r="E34344" s="44"/>
      <c r="F34344" s="29"/>
      <c r="G34344" s="45"/>
      <c r="L34344"/>
      <c r="M34344" s="46"/>
    </row>
    <row r="34345" spans="1:13" x14ac:dyDescent="0.3">
      <c r="A34345"/>
      <c r="B34345"/>
      <c r="C34345" s="29"/>
      <c r="D34345"/>
      <c r="E34345" s="44"/>
      <c r="F34345" s="29"/>
      <c r="G34345" s="45"/>
      <c r="L34345"/>
      <c r="M34345" s="46"/>
    </row>
    <row r="34346" spans="1:13" x14ac:dyDescent="0.3">
      <c r="A34346"/>
      <c r="B34346"/>
      <c r="C34346" s="29"/>
      <c r="D34346"/>
      <c r="E34346" s="44"/>
      <c r="F34346" s="29"/>
      <c r="G34346" s="45"/>
      <c r="L34346"/>
      <c r="M34346" s="46"/>
    </row>
    <row r="34347" spans="1:13" x14ac:dyDescent="0.3">
      <c r="A34347"/>
      <c r="B34347"/>
      <c r="C34347" s="29"/>
      <c r="D34347"/>
      <c r="E34347" s="44"/>
      <c r="F34347" s="29"/>
      <c r="G34347" s="45"/>
      <c r="L34347"/>
      <c r="M34347" s="46"/>
    </row>
    <row r="34348" spans="1:13" x14ac:dyDescent="0.3">
      <c r="A34348"/>
      <c r="B34348"/>
      <c r="C34348" s="29"/>
      <c r="D34348"/>
      <c r="E34348" s="44"/>
      <c r="F34348" s="29"/>
      <c r="G34348" s="45"/>
      <c r="L34348"/>
      <c r="M34348" s="46"/>
    </row>
    <row r="34349" spans="1:13" x14ac:dyDescent="0.3">
      <c r="A34349"/>
      <c r="B34349"/>
      <c r="C34349" s="29"/>
      <c r="D34349"/>
      <c r="E34349" s="44"/>
      <c r="F34349" s="29"/>
      <c r="G34349" s="45"/>
      <c r="L34349"/>
      <c r="M34349" s="46"/>
    </row>
    <row r="34350" spans="1:13" x14ac:dyDescent="0.3">
      <c r="A34350"/>
      <c r="B34350"/>
      <c r="C34350" s="29"/>
      <c r="D34350"/>
      <c r="E34350" s="44"/>
      <c r="F34350" s="29"/>
      <c r="G34350" s="45"/>
      <c r="L34350"/>
      <c r="M34350" s="46"/>
    </row>
    <row r="34351" spans="1:13" x14ac:dyDescent="0.3">
      <c r="A34351"/>
      <c r="B34351"/>
      <c r="C34351" s="29"/>
      <c r="D34351"/>
      <c r="E34351" s="44"/>
      <c r="F34351" s="29"/>
      <c r="G34351" s="45"/>
      <c r="L34351"/>
      <c r="M34351" s="46"/>
    </row>
    <row r="34352" spans="1:13" x14ac:dyDescent="0.3">
      <c r="A34352"/>
      <c r="B34352"/>
      <c r="C34352" s="29"/>
      <c r="D34352"/>
      <c r="E34352" s="44"/>
      <c r="F34352" s="29"/>
      <c r="G34352" s="45"/>
      <c r="L34352"/>
      <c r="M34352" s="46"/>
    </row>
    <row r="34353" spans="1:13" x14ac:dyDescent="0.3">
      <c r="A34353"/>
      <c r="B34353"/>
      <c r="C34353" s="29"/>
      <c r="D34353"/>
      <c r="E34353" s="44"/>
      <c r="F34353" s="29"/>
      <c r="G34353" s="45"/>
      <c r="L34353"/>
      <c r="M34353" s="46"/>
    </row>
    <row r="34354" spans="1:13" x14ac:dyDescent="0.3">
      <c r="A34354"/>
      <c r="B34354"/>
      <c r="C34354" s="29"/>
      <c r="D34354"/>
      <c r="E34354" s="44"/>
      <c r="F34354" s="29"/>
      <c r="G34354" s="45"/>
      <c r="L34354"/>
      <c r="M34354" s="46"/>
    </row>
    <row r="34355" spans="1:13" x14ac:dyDescent="0.3">
      <c r="A34355"/>
      <c r="B34355"/>
      <c r="C34355" s="29"/>
      <c r="D34355"/>
      <c r="E34355" s="44"/>
      <c r="F34355" s="29"/>
      <c r="G34355" s="45"/>
      <c r="L34355"/>
      <c r="M34355" s="46"/>
    </row>
    <row r="34356" spans="1:13" x14ac:dyDescent="0.3">
      <c r="A34356"/>
      <c r="B34356"/>
      <c r="C34356" s="29"/>
      <c r="D34356"/>
      <c r="E34356" s="44"/>
      <c r="F34356" s="29"/>
      <c r="G34356" s="45"/>
      <c r="L34356"/>
      <c r="M34356" s="46"/>
    </row>
    <row r="34357" spans="1:13" x14ac:dyDescent="0.3">
      <c r="A34357"/>
      <c r="B34357"/>
      <c r="C34357" s="29"/>
      <c r="D34357"/>
      <c r="E34357" s="44"/>
      <c r="F34357" s="29"/>
      <c r="G34357" s="45"/>
      <c r="L34357"/>
      <c r="M34357" s="46"/>
    </row>
    <row r="34358" spans="1:13" x14ac:dyDescent="0.3">
      <c r="A34358"/>
      <c r="B34358"/>
      <c r="C34358" s="29"/>
      <c r="D34358"/>
      <c r="E34358" s="44"/>
      <c r="F34358" s="29"/>
      <c r="G34358" s="45"/>
      <c r="L34358"/>
      <c r="M34358" s="46"/>
    </row>
    <row r="34359" spans="1:13" x14ac:dyDescent="0.3">
      <c r="A34359"/>
      <c r="B34359"/>
      <c r="C34359" s="29"/>
      <c r="D34359"/>
      <c r="E34359" s="44"/>
      <c r="F34359" s="29"/>
      <c r="G34359" s="45"/>
      <c r="L34359"/>
      <c r="M34359" s="46"/>
    </row>
    <row r="34360" spans="1:13" x14ac:dyDescent="0.3">
      <c r="A34360"/>
      <c r="B34360"/>
      <c r="C34360" s="29"/>
      <c r="D34360"/>
      <c r="E34360" s="44"/>
      <c r="F34360" s="29"/>
      <c r="G34360" s="45"/>
      <c r="L34360"/>
      <c r="M34360" s="46"/>
    </row>
    <row r="34361" spans="1:13" x14ac:dyDescent="0.3">
      <c r="A34361"/>
      <c r="B34361"/>
      <c r="C34361" s="29"/>
      <c r="D34361"/>
      <c r="E34361" s="44"/>
      <c r="F34361" s="29"/>
      <c r="G34361" s="45"/>
      <c r="L34361"/>
      <c r="M34361" s="46"/>
    </row>
    <row r="34362" spans="1:13" x14ac:dyDescent="0.3">
      <c r="A34362"/>
      <c r="B34362"/>
      <c r="C34362" s="29"/>
      <c r="D34362"/>
      <c r="E34362" s="44"/>
      <c r="F34362" s="29"/>
      <c r="G34362" s="45"/>
      <c r="L34362"/>
      <c r="M34362" s="46"/>
    </row>
    <row r="34363" spans="1:13" x14ac:dyDescent="0.3">
      <c r="A34363"/>
      <c r="B34363"/>
      <c r="C34363" s="29"/>
      <c r="D34363"/>
      <c r="E34363" s="44"/>
      <c r="F34363" s="29"/>
      <c r="G34363" s="45"/>
      <c r="L34363"/>
      <c r="M34363" s="46"/>
    </row>
    <row r="34364" spans="1:13" x14ac:dyDescent="0.3">
      <c r="A34364"/>
      <c r="B34364"/>
      <c r="C34364" s="29"/>
      <c r="D34364"/>
      <c r="E34364" s="44"/>
      <c r="F34364" s="29"/>
      <c r="G34364" s="45"/>
      <c r="L34364"/>
      <c r="M34364" s="46"/>
    </row>
    <row r="34365" spans="1:13" x14ac:dyDescent="0.3">
      <c r="A34365"/>
      <c r="B34365"/>
      <c r="C34365" s="29"/>
      <c r="D34365"/>
      <c r="E34365" s="44"/>
      <c r="F34365" s="29"/>
      <c r="G34365" s="45"/>
      <c r="L34365"/>
      <c r="M34365" s="46"/>
    </row>
    <row r="34366" spans="1:13" x14ac:dyDescent="0.3">
      <c r="A34366"/>
      <c r="B34366"/>
      <c r="C34366" s="29"/>
      <c r="D34366"/>
      <c r="E34366" s="44"/>
      <c r="F34366" s="29"/>
      <c r="G34366" s="45"/>
      <c r="L34366"/>
      <c r="M34366" s="46"/>
    </row>
    <row r="34367" spans="1:13" x14ac:dyDescent="0.3">
      <c r="A34367"/>
      <c r="B34367"/>
      <c r="C34367" s="29"/>
      <c r="D34367"/>
      <c r="E34367" s="44"/>
      <c r="F34367" s="29"/>
      <c r="G34367" s="45"/>
      <c r="L34367"/>
      <c r="M34367" s="46"/>
    </row>
    <row r="34368" spans="1:13" x14ac:dyDescent="0.3">
      <c r="A34368"/>
      <c r="B34368"/>
      <c r="C34368" s="29"/>
      <c r="D34368"/>
      <c r="E34368" s="44"/>
      <c r="F34368" s="29"/>
      <c r="G34368" s="45"/>
      <c r="L34368"/>
      <c r="M34368" s="46"/>
    </row>
    <row r="34369" spans="1:13" x14ac:dyDescent="0.3">
      <c r="A34369"/>
      <c r="B34369"/>
      <c r="C34369" s="29"/>
      <c r="D34369"/>
      <c r="E34369" s="44"/>
      <c r="F34369" s="29"/>
      <c r="G34369" s="45"/>
      <c r="L34369"/>
      <c r="M34369" s="46"/>
    </row>
    <row r="34370" spans="1:13" x14ac:dyDescent="0.3">
      <c r="A34370"/>
      <c r="B34370"/>
      <c r="C34370" s="29"/>
      <c r="D34370"/>
      <c r="E34370" s="44"/>
      <c r="F34370" s="29"/>
      <c r="G34370" s="45"/>
      <c r="L34370"/>
      <c r="M34370" s="46"/>
    </row>
    <row r="34371" spans="1:13" x14ac:dyDescent="0.3">
      <c r="A34371"/>
      <c r="B34371"/>
      <c r="C34371" s="29"/>
      <c r="D34371"/>
      <c r="E34371" s="44"/>
      <c r="F34371" s="29"/>
      <c r="G34371" s="45"/>
      <c r="L34371"/>
      <c r="M34371" s="46"/>
    </row>
    <row r="34372" spans="1:13" x14ac:dyDescent="0.3">
      <c r="A34372"/>
      <c r="B34372"/>
      <c r="C34372" s="29"/>
      <c r="D34372"/>
      <c r="E34372" s="44"/>
      <c r="F34372" s="29"/>
      <c r="G34372" s="45"/>
      <c r="L34372"/>
      <c r="M34372" s="46"/>
    </row>
    <row r="34373" spans="1:13" x14ac:dyDescent="0.3">
      <c r="A34373"/>
      <c r="B34373"/>
      <c r="C34373" s="29"/>
      <c r="D34373"/>
      <c r="E34373" s="44"/>
      <c r="F34373" s="29"/>
      <c r="G34373" s="45"/>
      <c r="L34373"/>
      <c r="M34373" s="46"/>
    </row>
    <row r="34374" spans="1:13" x14ac:dyDescent="0.3">
      <c r="A34374"/>
      <c r="B34374"/>
      <c r="C34374" s="29"/>
      <c r="D34374"/>
      <c r="E34374" s="44"/>
      <c r="F34374" s="29"/>
      <c r="G34374" s="45"/>
      <c r="L34374"/>
      <c r="M34374" s="46"/>
    </row>
    <row r="34375" spans="1:13" x14ac:dyDescent="0.3">
      <c r="A34375"/>
      <c r="B34375"/>
      <c r="C34375" s="29"/>
      <c r="D34375"/>
      <c r="E34375" s="44"/>
      <c r="F34375" s="29"/>
      <c r="G34375" s="45"/>
      <c r="L34375"/>
      <c r="M34375" s="46"/>
    </row>
    <row r="34376" spans="1:13" x14ac:dyDescent="0.3">
      <c r="A34376"/>
      <c r="B34376"/>
      <c r="C34376" s="29"/>
      <c r="D34376"/>
      <c r="E34376" s="44"/>
      <c r="F34376" s="29"/>
      <c r="G34376" s="45"/>
      <c r="L34376"/>
      <c r="M34376" s="46"/>
    </row>
    <row r="34377" spans="1:13" x14ac:dyDescent="0.3">
      <c r="A34377"/>
      <c r="B34377"/>
      <c r="C34377" s="29"/>
      <c r="D34377"/>
      <c r="E34377" s="44"/>
      <c r="F34377" s="29"/>
      <c r="G34377" s="45"/>
      <c r="L34377"/>
      <c r="M34377" s="46"/>
    </row>
    <row r="34378" spans="1:13" x14ac:dyDescent="0.3">
      <c r="A34378"/>
      <c r="B34378"/>
      <c r="C34378" s="29"/>
      <c r="D34378"/>
      <c r="E34378" s="44"/>
      <c r="F34378" s="29"/>
      <c r="G34378" s="45"/>
      <c r="L34378"/>
      <c r="M34378" s="46"/>
    </row>
    <row r="34379" spans="1:13" x14ac:dyDescent="0.3">
      <c r="A34379"/>
      <c r="B34379"/>
      <c r="C34379" s="29"/>
      <c r="D34379"/>
      <c r="E34379" s="44"/>
      <c r="F34379" s="29"/>
      <c r="G34379" s="45"/>
      <c r="L34379"/>
      <c r="M34379" s="46"/>
    </row>
    <row r="34380" spans="1:13" x14ac:dyDescent="0.3">
      <c r="A34380"/>
      <c r="B34380"/>
      <c r="C34380" s="29"/>
      <c r="D34380"/>
      <c r="E34380" s="44"/>
      <c r="F34380" s="29"/>
      <c r="G34380" s="45"/>
      <c r="L34380"/>
      <c r="M34380" s="46"/>
    </row>
    <row r="34381" spans="1:13" x14ac:dyDescent="0.3">
      <c r="A34381"/>
      <c r="B34381"/>
      <c r="C34381" s="29"/>
      <c r="D34381"/>
      <c r="E34381" s="44"/>
      <c r="F34381" s="29"/>
      <c r="G34381" s="45"/>
      <c r="L34381"/>
      <c r="M34381" s="46"/>
    </row>
    <row r="34382" spans="1:13" x14ac:dyDescent="0.3">
      <c r="A34382"/>
      <c r="B34382"/>
      <c r="C34382" s="29"/>
      <c r="D34382"/>
      <c r="E34382" s="44"/>
      <c r="F34382" s="29"/>
      <c r="G34382" s="45"/>
      <c r="L34382"/>
      <c r="M34382" s="46"/>
    </row>
    <row r="34383" spans="1:13" x14ac:dyDescent="0.3">
      <c r="A34383"/>
      <c r="B34383"/>
      <c r="C34383" s="29"/>
      <c r="D34383"/>
      <c r="E34383" s="44"/>
      <c r="F34383" s="29"/>
      <c r="G34383" s="45"/>
      <c r="L34383"/>
      <c r="M34383" s="46"/>
    </row>
    <row r="34384" spans="1:13" x14ac:dyDescent="0.3">
      <c r="A34384"/>
      <c r="B34384"/>
      <c r="C34384" s="29"/>
      <c r="D34384"/>
      <c r="E34384" s="44"/>
      <c r="F34384" s="29"/>
      <c r="G34384" s="45"/>
      <c r="L34384"/>
      <c r="M34384" s="46"/>
    </row>
    <row r="34385" spans="1:13" x14ac:dyDescent="0.3">
      <c r="A34385"/>
      <c r="B34385"/>
      <c r="C34385" s="29"/>
      <c r="D34385"/>
      <c r="E34385" s="44"/>
      <c r="F34385" s="29"/>
      <c r="G34385" s="45"/>
      <c r="L34385"/>
      <c r="M34385" s="46"/>
    </row>
    <row r="34386" spans="1:13" x14ac:dyDescent="0.3">
      <c r="A34386"/>
      <c r="B34386"/>
      <c r="C34386" s="29"/>
      <c r="D34386"/>
      <c r="E34386" s="44"/>
      <c r="F34386" s="29"/>
      <c r="G34386" s="45"/>
      <c r="L34386"/>
      <c r="M34386" s="46"/>
    </row>
    <row r="34387" spans="1:13" x14ac:dyDescent="0.3">
      <c r="A34387"/>
      <c r="B34387"/>
      <c r="C34387" s="29"/>
      <c r="D34387"/>
      <c r="E34387" s="44"/>
      <c r="F34387" s="29"/>
      <c r="G34387" s="45"/>
      <c r="L34387"/>
      <c r="M34387" s="46"/>
    </row>
    <row r="34388" spans="1:13" x14ac:dyDescent="0.3">
      <c r="A34388"/>
      <c r="B34388"/>
      <c r="C34388" s="29"/>
      <c r="D34388"/>
      <c r="E34388" s="44"/>
      <c r="F34388" s="29"/>
      <c r="G34388" s="45"/>
      <c r="L34388"/>
      <c r="M34388" s="46"/>
    </row>
    <row r="34389" spans="1:13" x14ac:dyDescent="0.3">
      <c r="A34389"/>
      <c r="B34389"/>
      <c r="C34389" s="29"/>
      <c r="D34389"/>
      <c r="E34389" s="44"/>
      <c r="F34389" s="29"/>
      <c r="G34389" s="45"/>
      <c r="L34389"/>
      <c r="M34389" s="46"/>
    </row>
    <row r="34390" spans="1:13" x14ac:dyDescent="0.3">
      <c r="A34390"/>
      <c r="B34390"/>
      <c r="C34390" s="29"/>
      <c r="D34390"/>
      <c r="E34390" s="44"/>
      <c r="F34390" s="29"/>
      <c r="G34390" s="45"/>
      <c r="L34390"/>
      <c r="M34390" s="46"/>
    </row>
    <row r="34391" spans="1:13" x14ac:dyDescent="0.3">
      <c r="A34391"/>
      <c r="B34391"/>
      <c r="C34391" s="29"/>
      <c r="D34391"/>
      <c r="E34391" s="44"/>
      <c r="F34391" s="29"/>
      <c r="G34391" s="45"/>
      <c r="L34391"/>
      <c r="M34391" s="46"/>
    </row>
    <row r="34392" spans="1:13" x14ac:dyDescent="0.3">
      <c r="A34392"/>
      <c r="B34392"/>
      <c r="C34392" s="29"/>
      <c r="D34392"/>
      <c r="E34392" s="44"/>
      <c r="F34392" s="29"/>
      <c r="G34392" s="45"/>
      <c r="L34392"/>
      <c r="M34392" s="46"/>
    </row>
    <row r="34393" spans="1:13" x14ac:dyDescent="0.3">
      <c r="A34393"/>
      <c r="B34393"/>
      <c r="C34393" s="29"/>
      <c r="D34393"/>
      <c r="E34393" s="44"/>
      <c r="F34393" s="29"/>
      <c r="G34393" s="45"/>
      <c r="L34393"/>
      <c r="M34393" s="46"/>
    </row>
    <row r="34394" spans="1:13" x14ac:dyDescent="0.3">
      <c r="A34394"/>
      <c r="B34394"/>
      <c r="C34394" s="29"/>
      <c r="D34394"/>
      <c r="E34394" s="44"/>
      <c r="F34394" s="29"/>
      <c r="G34394" s="45"/>
      <c r="L34394"/>
      <c r="M34394" s="46"/>
    </row>
    <row r="34395" spans="1:13" x14ac:dyDescent="0.3">
      <c r="A34395"/>
      <c r="B34395"/>
      <c r="C34395" s="29"/>
      <c r="D34395"/>
      <c r="E34395" s="44"/>
      <c r="F34395" s="29"/>
      <c r="G34395" s="45"/>
      <c r="L34395"/>
      <c r="M34395" s="46"/>
    </row>
    <row r="34396" spans="1:13" x14ac:dyDescent="0.3">
      <c r="A34396"/>
      <c r="B34396"/>
      <c r="C34396" s="29"/>
      <c r="D34396"/>
      <c r="E34396" s="44"/>
      <c r="F34396" s="29"/>
      <c r="G34396" s="45"/>
      <c r="L34396"/>
      <c r="M34396" s="46"/>
    </row>
    <row r="34397" spans="1:13" x14ac:dyDescent="0.3">
      <c r="A34397"/>
      <c r="B34397"/>
      <c r="C34397" s="29"/>
      <c r="D34397"/>
      <c r="E34397" s="44"/>
      <c r="F34397" s="29"/>
      <c r="G34397" s="45"/>
      <c r="L34397"/>
      <c r="M34397" s="46"/>
    </row>
    <row r="34398" spans="1:13" x14ac:dyDescent="0.3">
      <c r="A34398"/>
      <c r="B34398"/>
      <c r="C34398" s="29"/>
      <c r="D34398"/>
      <c r="E34398" s="44"/>
      <c r="F34398" s="29"/>
      <c r="G34398" s="45"/>
      <c r="L34398"/>
      <c r="M34398" s="46"/>
    </row>
    <row r="34399" spans="1:13" x14ac:dyDescent="0.3">
      <c r="A34399"/>
      <c r="B34399"/>
      <c r="C34399" s="29"/>
      <c r="D34399"/>
      <c r="E34399" s="44"/>
      <c r="F34399" s="29"/>
      <c r="G34399" s="45"/>
      <c r="L34399"/>
      <c r="M34399" s="46"/>
    </row>
    <row r="34400" spans="1:13" x14ac:dyDescent="0.3">
      <c r="A34400"/>
      <c r="B34400"/>
      <c r="C34400" s="29"/>
      <c r="D34400"/>
      <c r="E34400" s="44"/>
      <c r="F34400" s="29"/>
      <c r="G34400" s="45"/>
      <c r="L34400"/>
      <c r="M34400" s="46"/>
    </row>
    <row r="34401" spans="1:13" x14ac:dyDescent="0.3">
      <c r="A34401"/>
      <c r="B34401"/>
      <c r="C34401" s="29"/>
      <c r="D34401"/>
      <c r="E34401" s="44"/>
      <c r="F34401" s="29"/>
      <c r="G34401" s="45"/>
      <c r="L34401"/>
      <c r="M34401" s="46"/>
    </row>
    <row r="34402" spans="1:13" x14ac:dyDescent="0.3">
      <c r="A34402"/>
      <c r="B34402"/>
      <c r="C34402" s="29"/>
      <c r="D34402"/>
      <c r="E34402" s="44"/>
      <c r="F34402" s="29"/>
      <c r="G34402" s="45"/>
      <c r="L34402"/>
      <c r="M34402" s="46"/>
    </row>
    <row r="34403" spans="1:13" x14ac:dyDescent="0.3">
      <c r="A34403"/>
      <c r="B34403"/>
      <c r="C34403" s="29"/>
      <c r="D34403"/>
      <c r="E34403" s="44"/>
      <c r="F34403" s="29"/>
      <c r="G34403" s="45"/>
      <c r="L34403"/>
      <c r="M34403" s="46"/>
    </row>
    <row r="34404" spans="1:13" x14ac:dyDescent="0.3">
      <c r="A34404"/>
      <c r="B34404"/>
      <c r="C34404" s="29"/>
      <c r="D34404"/>
      <c r="E34404" s="44"/>
      <c r="F34404" s="29"/>
      <c r="G34404" s="45"/>
      <c r="L34404"/>
      <c r="M34404" s="46"/>
    </row>
    <row r="34405" spans="1:13" x14ac:dyDescent="0.3">
      <c r="A34405"/>
      <c r="B34405"/>
      <c r="C34405" s="29"/>
      <c r="D34405"/>
      <c r="E34405" s="44"/>
      <c r="F34405" s="29"/>
      <c r="G34405" s="45"/>
      <c r="L34405"/>
      <c r="M34405" s="46"/>
    </row>
    <row r="34406" spans="1:13" x14ac:dyDescent="0.3">
      <c r="A34406"/>
      <c r="B34406"/>
      <c r="C34406" s="29"/>
      <c r="D34406"/>
      <c r="E34406" s="44"/>
      <c r="F34406" s="29"/>
      <c r="G34406" s="45"/>
      <c r="L34406"/>
      <c r="M34406" s="46"/>
    </row>
    <row r="34407" spans="1:13" x14ac:dyDescent="0.3">
      <c r="A34407"/>
      <c r="B34407"/>
      <c r="C34407" s="29"/>
      <c r="D34407"/>
      <c r="E34407" s="44"/>
      <c r="F34407" s="29"/>
      <c r="G34407" s="45"/>
      <c r="L34407"/>
      <c r="M34407" s="46"/>
    </row>
    <row r="34408" spans="1:13" x14ac:dyDescent="0.3">
      <c r="A34408"/>
      <c r="B34408"/>
      <c r="C34408" s="29"/>
      <c r="D34408"/>
      <c r="E34408" s="44"/>
      <c r="F34408" s="29"/>
      <c r="G34408" s="45"/>
      <c r="L34408"/>
      <c r="M34408" s="46"/>
    </row>
    <row r="34409" spans="1:13" x14ac:dyDescent="0.3">
      <c r="A34409"/>
      <c r="B34409"/>
      <c r="C34409" s="29"/>
      <c r="D34409"/>
      <c r="E34409" s="44"/>
      <c r="F34409" s="29"/>
      <c r="G34409" s="45"/>
      <c r="L34409"/>
      <c r="M34409" s="46"/>
    </row>
    <row r="34410" spans="1:13" x14ac:dyDescent="0.3">
      <c r="A34410"/>
      <c r="B34410"/>
      <c r="C34410" s="29"/>
      <c r="D34410"/>
      <c r="E34410" s="44"/>
      <c r="F34410" s="29"/>
      <c r="G34410" s="45"/>
      <c r="L34410"/>
      <c r="M34410" s="46"/>
    </row>
    <row r="34411" spans="1:13" x14ac:dyDescent="0.3">
      <c r="A34411"/>
      <c r="B34411"/>
      <c r="C34411" s="29"/>
      <c r="D34411"/>
      <c r="E34411" s="44"/>
      <c r="F34411" s="29"/>
      <c r="G34411" s="45"/>
      <c r="L34411"/>
      <c r="M34411" s="46"/>
    </row>
    <row r="34412" spans="1:13" x14ac:dyDescent="0.3">
      <c r="A34412"/>
      <c r="B34412"/>
      <c r="C34412" s="29"/>
      <c r="D34412"/>
      <c r="E34412" s="44"/>
      <c r="F34412" s="29"/>
      <c r="G34412" s="45"/>
      <c r="L34412"/>
      <c r="M34412" s="46"/>
    </row>
    <row r="34413" spans="1:13" x14ac:dyDescent="0.3">
      <c r="A34413"/>
      <c r="B34413"/>
      <c r="C34413" s="29"/>
      <c r="D34413"/>
      <c r="E34413" s="44"/>
      <c r="F34413" s="29"/>
      <c r="G34413" s="45"/>
      <c r="L34413"/>
      <c r="M34413" s="46"/>
    </row>
    <row r="34414" spans="1:13" x14ac:dyDescent="0.3">
      <c r="A34414"/>
      <c r="B34414"/>
      <c r="C34414" s="29"/>
      <c r="D34414"/>
      <c r="E34414" s="44"/>
      <c r="F34414" s="29"/>
      <c r="G34414" s="45"/>
      <c r="L34414"/>
      <c r="M34414" s="46"/>
    </row>
    <row r="34415" spans="1:13" x14ac:dyDescent="0.3">
      <c r="A34415"/>
      <c r="B34415"/>
      <c r="C34415" s="29"/>
      <c r="D34415"/>
      <c r="E34415" s="44"/>
      <c r="F34415" s="29"/>
      <c r="G34415" s="45"/>
      <c r="L34415"/>
      <c r="M34415" s="46"/>
    </row>
    <row r="34416" spans="1:13" x14ac:dyDescent="0.3">
      <c r="A34416"/>
      <c r="B34416"/>
      <c r="C34416" s="29"/>
      <c r="D34416"/>
      <c r="E34416" s="44"/>
      <c r="F34416" s="29"/>
      <c r="G34416" s="45"/>
      <c r="L34416"/>
      <c r="M34416" s="46"/>
    </row>
    <row r="34417" spans="1:13" x14ac:dyDescent="0.3">
      <c r="A34417"/>
      <c r="B34417"/>
      <c r="C34417" s="29"/>
      <c r="D34417"/>
      <c r="E34417" s="44"/>
      <c r="F34417" s="29"/>
      <c r="G34417" s="45"/>
      <c r="L34417"/>
      <c r="M34417" s="46"/>
    </row>
    <row r="34418" spans="1:13" x14ac:dyDescent="0.3">
      <c r="A34418"/>
      <c r="B34418"/>
      <c r="C34418" s="29"/>
      <c r="D34418"/>
      <c r="E34418" s="44"/>
      <c r="F34418" s="29"/>
      <c r="G34418" s="45"/>
      <c r="L34418"/>
      <c r="M34418" s="46"/>
    </row>
    <row r="34419" spans="1:13" x14ac:dyDescent="0.3">
      <c r="A34419"/>
      <c r="B34419"/>
      <c r="C34419" s="29"/>
      <c r="D34419"/>
      <c r="E34419" s="44"/>
      <c r="F34419" s="29"/>
      <c r="G34419" s="45"/>
      <c r="L34419"/>
      <c r="M34419" s="46"/>
    </row>
    <row r="34420" spans="1:13" x14ac:dyDescent="0.3">
      <c r="A34420"/>
      <c r="B34420"/>
      <c r="C34420" s="29"/>
      <c r="D34420"/>
      <c r="E34420" s="44"/>
      <c r="F34420" s="29"/>
      <c r="G34420" s="45"/>
      <c r="L34420"/>
      <c r="M34420" s="46"/>
    </row>
    <row r="34421" spans="1:13" x14ac:dyDescent="0.3">
      <c r="A34421"/>
      <c r="B34421"/>
      <c r="C34421" s="29"/>
      <c r="D34421"/>
      <c r="E34421" s="44"/>
      <c r="F34421" s="29"/>
      <c r="G34421" s="45"/>
      <c r="L34421"/>
      <c r="M34421" s="46"/>
    </row>
    <row r="34422" spans="1:13" x14ac:dyDescent="0.3">
      <c r="A34422"/>
      <c r="B34422"/>
      <c r="C34422" s="29"/>
      <c r="D34422"/>
      <c r="E34422" s="44"/>
      <c r="F34422" s="29"/>
      <c r="G34422" s="45"/>
      <c r="L34422"/>
      <c r="M34422" s="46"/>
    </row>
    <row r="34423" spans="1:13" x14ac:dyDescent="0.3">
      <c r="A34423"/>
      <c r="B34423"/>
      <c r="C34423" s="29"/>
      <c r="D34423"/>
      <c r="E34423" s="44"/>
      <c r="F34423" s="29"/>
      <c r="G34423" s="45"/>
      <c r="L34423"/>
      <c r="M34423" s="46"/>
    </row>
    <row r="34424" spans="1:13" x14ac:dyDescent="0.3">
      <c r="A34424"/>
      <c r="B34424"/>
      <c r="C34424" s="29"/>
      <c r="D34424"/>
      <c r="E34424" s="44"/>
      <c r="F34424" s="29"/>
      <c r="G34424" s="45"/>
      <c r="L34424"/>
      <c r="M34424" s="46"/>
    </row>
    <row r="34425" spans="1:13" x14ac:dyDescent="0.3">
      <c r="A34425"/>
      <c r="B34425"/>
      <c r="C34425" s="29"/>
      <c r="D34425"/>
      <c r="E34425" s="44"/>
      <c r="F34425" s="29"/>
      <c r="G34425" s="45"/>
      <c r="L34425"/>
      <c r="M34425" s="46"/>
    </row>
    <row r="34426" spans="1:13" x14ac:dyDescent="0.3">
      <c r="A34426"/>
      <c r="B34426"/>
      <c r="C34426" s="29"/>
      <c r="D34426"/>
      <c r="E34426" s="44"/>
      <c r="F34426" s="29"/>
      <c r="G34426" s="45"/>
      <c r="L34426"/>
      <c r="M34426" s="46"/>
    </row>
    <row r="34427" spans="1:13" x14ac:dyDescent="0.3">
      <c r="A34427"/>
      <c r="B34427"/>
      <c r="C34427" s="29"/>
      <c r="D34427"/>
      <c r="E34427" s="44"/>
      <c r="F34427" s="29"/>
      <c r="G34427" s="45"/>
      <c r="L34427"/>
      <c r="M34427" s="46"/>
    </row>
    <row r="34428" spans="1:13" x14ac:dyDescent="0.3">
      <c r="A34428"/>
      <c r="B34428"/>
      <c r="C34428" s="29"/>
      <c r="D34428"/>
      <c r="E34428" s="44"/>
      <c r="F34428" s="29"/>
      <c r="G34428" s="45"/>
      <c r="L34428"/>
      <c r="M34428" s="46"/>
    </row>
    <row r="34429" spans="1:13" x14ac:dyDescent="0.3">
      <c r="A34429"/>
      <c r="B34429"/>
      <c r="C34429" s="29"/>
      <c r="D34429"/>
      <c r="E34429" s="44"/>
      <c r="F34429" s="29"/>
      <c r="G34429" s="45"/>
      <c r="L34429"/>
      <c r="M34429" s="46"/>
    </row>
    <row r="34430" spans="1:13" x14ac:dyDescent="0.3">
      <c r="A34430"/>
      <c r="B34430"/>
      <c r="C34430" s="29"/>
      <c r="D34430"/>
      <c r="E34430" s="44"/>
      <c r="F34430" s="29"/>
      <c r="G34430" s="45"/>
      <c r="L34430"/>
      <c r="M34430" s="46"/>
    </row>
    <row r="34431" spans="1:13" x14ac:dyDescent="0.3">
      <c r="A34431"/>
      <c r="B34431"/>
      <c r="C34431" s="29"/>
      <c r="D34431"/>
      <c r="E34431" s="44"/>
      <c r="F34431" s="29"/>
      <c r="G34431" s="45"/>
      <c r="L34431"/>
      <c r="M34431" s="46"/>
    </row>
    <row r="34432" spans="1:13" x14ac:dyDescent="0.3">
      <c r="A34432"/>
      <c r="B34432"/>
      <c r="C34432" s="29"/>
      <c r="D34432"/>
      <c r="E34432" s="44"/>
      <c r="F34432" s="29"/>
      <c r="G34432" s="45"/>
      <c r="L34432"/>
      <c r="M34432" s="46"/>
    </row>
    <row r="34433" spans="1:13" x14ac:dyDescent="0.3">
      <c r="A34433"/>
      <c r="B34433"/>
      <c r="C34433" s="29"/>
      <c r="D34433"/>
      <c r="E34433" s="44"/>
      <c r="F34433" s="29"/>
      <c r="G34433" s="45"/>
      <c r="L34433"/>
      <c r="M34433" s="46"/>
    </row>
    <row r="34434" spans="1:13" x14ac:dyDescent="0.3">
      <c r="A34434"/>
      <c r="B34434"/>
      <c r="C34434" s="29"/>
      <c r="D34434"/>
      <c r="E34434" s="44"/>
      <c r="F34434" s="29"/>
      <c r="G34434" s="45"/>
      <c r="L34434"/>
      <c r="M34434" s="46"/>
    </row>
    <row r="34435" spans="1:13" x14ac:dyDescent="0.3">
      <c r="A34435"/>
      <c r="B34435"/>
      <c r="C34435" s="29"/>
      <c r="D34435"/>
      <c r="E34435" s="44"/>
      <c r="F34435" s="29"/>
      <c r="G34435" s="45"/>
      <c r="L34435"/>
      <c r="M34435" s="46"/>
    </row>
    <row r="34436" spans="1:13" x14ac:dyDescent="0.3">
      <c r="A34436"/>
      <c r="B34436"/>
      <c r="C34436" s="29"/>
      <c r="D34436"/>
      <c r="E34436" s="44"/>
      <c r="F34436" s="29"/>
      <c r="G34436" s="45"/>
      <c r="L34436"/>
      <c r="M34436" s="46"/>
    </row>
    <row r="34437" spans="1:13" x14ac:dyDescent="0.3">
      <c r="A34437"/>
      <c r="B34437"/>
      <c r="C34437" s="29"/>
      <c r="D34437"/>
      <c r="E34437" s="44"/>
      <c r="F34437" s="29"/>
      <c r="G34437" s="45"/>
      <c r="L34437"/>
      <c r="M34437" s="46"/>
    </row>
    <row r="34438" spans="1:13" x14ac:dyDescent="0.3">
      <c r="A34438"/>
      <c r="B34438"/>
      <c r="C34438" s="29"/>
      <c r="D34438"/>
      <c r="E34438" s="44"/>
      <c r="F34438" s="29"/>
      <c r="G34438" s="45"/>
      <c r="L34438"/>
      <c r="M34438" s="46"/>
    </row>
    <row r="34439" spans="1:13" x14ac:dyDescent="0.3">
      <c r="A34439"/>
      <c r="B34439"/>
      <c r="C34439" s="29"/>
      <c r="D34439"/>
      <c r="E34439" s="44"/>
      <c r="F34439" s="29"/>
      <c r="G34439" s="45"/>
      <c r="L34439"/>
      <c r="M34439" s="46"/>
    </row>
    <row r="34440" spans="1:13" x14ac:dyDescent="0.3">
      <c r="A34440"/>
      <c r="B34440"/>
      <c r="C34440" s="29"/>
      <c r="D34440"/>
      <c r="E34440" s="44"/>
      <c r="F34440" s="29"/>
      <c r="G34440" s="45"/>
      <c r="L34440"/>
      <c r="M34440" s="46"/>
    </row>
    <row r="34441" spans="1:13" x14ac:dyDescent="0.3">
      <c r="A34441"/>
      <c r="B34441"/>
      <c r="C34441" s="29"/>
      <c r="D34441"/>
      <c r="E34441" s="44"/>
      <c r="F34441" s="29"/>
      <c r="G34441" s="45"/>
      <c r="L34441"/>
      <c r="M34441" s="46"/>
    </row>
    <row r="34442" spans="1:13" x14ac:dyDescent="0.3">
      <c r="A34442"/>
      <c r="B34442"/>
      <c r="C34442" s="29"/>
      <c r="D34442"/>
      <c r="E34442" s="44"/>
      <c r="F34442" s="29"/>
      <c r="G34442" s="45"/>
      <c r="L34442"/>
      <c r="M34442" s="46"/>
    </row>
    <row r="34443" spans="1:13" x14ac:dyDescent="0.3">
      <c r="A34443"/>
      <c r="B34443"/>
      <c r="C34443" s="29"/>
      <c r="D34443"/>
      <c r="E34443" s="44"/>
      <c r="F34443" s="29"/>
      <c r="G34443" s="45"/>
      <c r="L34443"/>
      <c r="M34443" s="46"/>
    </row>
    <row r="34444" spans="1:13" x14ac:dyDescent="0.3">
      <c r="A34444"/>
      <c r="B34444"/>
      <c r="C34444" s="29"/>
      <c r="D34444"/>
      <c r="E34444" s="44"/>
      <c r="F34444" s="29"/>
      <c r="G34444" s="45"/>
      <c r="L34444"/>
      <c r="M34444" s="46"/>
    </row>
    <row r="34445" spans="1:13" x14ac:dyDescent="0.3">
      <c r="A34445"/>
      <c r="B34445"/>
      <c r="C34445" s="29"/>
      <c r="D34445"/>
      <c r="E34445" s="44"/>
      <c r="F34445" s="29"/>
      <c r="G34445" s="45"/>
      <c r="L34445"/>
      <c r="M34445" s="46"/>
    </row>
    <row r="34446" spans="1:13" x14ac:dyDescent="0.3">
      <c r="A34446"/>
      <c r="B34446"/>
      <c r="C34446" s="29"/>
      <c r="D34446"/>
      <c r="E34446" s="44"/>
      <c r="F34446" s="29"/>
      <c r="G34446" s="45"/>
      <c r="L34446"/>
      <c r="M34446" s="46"/>
    </row>
    <row r="34447" spans="1:13" x14ac:dyDescent="0.3">
      <c r="A34447"/>
      <c r="B34447"/>
      <c r="C34447" s="29"/>
      <c r="D34447"/>
      <c r="E34447" s="44"/>
      <c r="F34447" s="29"/>
      <c r="G34447" s="45"/>
      <c r="L34447"/>
      <c r="M34447" s="46"/>
    </row>
    <row r="34448" spans="1:13" x14ac:dyDescent="0.3">
      <c r="A34448"/>
      <c r="B34448"/>
      <c r="C34448" s="29"/>
      <c r="D34448"/>
      <c r="E34448" s="44"/>
      <c r="F34448" s="29"/>
      <c r="G34448" s="45"/>
      <c r="L34448"/>
      <c r="M34448" s="46"/>
    </row>
    <row r="34449" spans="1:13" x14ac:dyDescent="0.3">
      <c r="A34449"/>
      <c r="B34449"/>
      <c r="C34449" s="29"/>
      <c r="D34449"/>
      <c r="E34449" s="44"/>
      <c r="F34449" s="29"/>
      <c r="G34449" s="45"/>
      <c r="L34449"/>
      <c r="M34449" s="46"/>
    </row>
    <row r="34450" spans="1:13" x14ac:dyDescent="0.3">
      <c r="A34450"/>
      <c r="B34450"/>
      <c r="C34450" s="29"/>
      <c r="D34450"/>
      <c r="E34450" s="44"/>
      <c r="F34450" s="29"/>
      <c r="G34450" s="45"/>
      <c r="L34450"/>
      <c r="M34450" s="46"/>
    </row>
    <row r="34451" spans="1:13" x14ac:dyDescent="0.3">
      <c r="A34451"/>
      <c r="B34451"/>
      <c r="C34451" s="29"/>
      <c r="D34451"/>
      <c r="E34451" s="44"/>
      <c r="F34451" s="29"/>
      <c r="G34451" s="45"/>
      <c r="L34451"/>
      <c r="M34451" s="46"/>
    </row>
    <row r="34452" spans="1:13" x14ac:dyDescent="0.3">
      <c r="A34452"/>
      <c r="B34452"/>
      <c r="C34452" s="29"/>
      <c r="D34452"/>
      <c r="E34452" s="44"/>
      <c r="F34452" s="29"/>
      <c r="G34452" s="45"/>
      <c r="L34452"/>
      <c r="M34452" s="46"/>
    </row>
    <row r="34453" spans="1:13" x14ac:dyDescent="0.3">
      <c r="A34453"/>
      <c r="B34453"/>
      <c r="C34453" s="29"/>
      <c r="D34453"/>
      <c r="E34453" s="44"/>
      <c r="F34453" s="29"/>
      <c r="G34453" s="45"/>
      <c r="L34453"/>
      <c r="M34453" s="46"/>
    </row>
    <row r="34454" spans="1:13" x14ac:dyDescent="0.3">
      <c r="A34454"/>
      <c r="B34454"/>
      <c r="C34454" s="29"/>
      <c r="D34454"/>
      <c r="E34454" s="44"/>
      <c r="F34454" s="29"/>
      <c r="G34454" s="45"/>
      <c r="L34454"/>
      <c r="M34454" s="46"/>
    </row>
    <row r="34455" spans="1:13" x14ac:dyDescent="0.3">
      <c r="A34455"/>
      <c r="B34455"/>
      <c r="C34455" s="29"/>
      <c r="D34455"/>
      <c r="E34455" s="44"/>
      <c r="F34455" s="29"/>
      <c r="G34455" s="45"/>
      <c r="L34455"/>
      <c r="M34455" s="46"/>
    </row>
    <row r="34456" spans="1:13" x14ac:dyDescent="0.3">
      <c r="A34456"/>
      <c r="B34456"/>
      <c r="C34456" s="29"/>
      <c r="D34456"/>
      <c r="E34456" s="44"/>
      <c r="F34456" s="29"/>
      <c r="G34456" s="45"/>
      <c r="L34456"/>
      <c r="M34456" s="46"/>
    </row>
    <row r="34457" spans="1:13" x14ac:dyDescent="0.3">
      <c r="A34457"/>
      <c r="B34457"/>
      <c r="C34457" s="29"/>
      <c r="D34457"/>
      <c r="E34457" s="44"/>
      <c r="F34457" s="29"/>
      <c r="G34457" s="45"/>
      <c r="L34457"/>
      <c r="M34457" s="46"/>
    </row>
    <row r="34458" spans="1:13" x14ac:dyDescent="0.3">
      <c r="A34458"/>
      <c r="B34458"/>
      <c r="C34458" s="29"/>
      <c r="D34458"/>
      <c r="E34458" s="44"/>
      <c r="F34458" s="29"/>
      <c r="G34458" s="45"/>
      <c r="L34458"/>
      <c r="M34458" s="46"/>
    </row>
    <row r="34459" spans="1:13" x14ac:dyDescent="0.3">
      <c r="A34459"/>
      <c r="B34459"/>
      <c r="C34459" s="29"/>
      <c r="D34459"/>
      <c r="E34459" s="44"/>
      <c r="F34459" s="29"/>
      <c r="G34459" s="45"/>
      <c r="L34459"/>
      <c r="M34459" s="46"/>
    </row>
    <row r="34460" spans="1:13" x14ac:dyDescent="0.3">
      <c r="A34460"/>
      <c r="B34460"/>
      <c r="C34460" s="29"/>
      <c r="D34460"/>
      <c r="E34460" s="44"/>
      <c r="F34460" s="29"/>
      <c r="G34460" s="45"/>
      <c r="L34460"/>
      <c r="M34460" s="46"/>
    </row>
    <row r="34461" spans="1:13" x14ac:dyDescent="0.3">
      <c r="A34461"/>
      <c r="B34461"/>
      <c r="C34461" s="29"/>
      <c r="D34461"/>
      <c r="E34461" s="44"/>
      <c r="F34461" s="29"/>
      <c r="G34461" s="45"/>
      <c r="L34461"/>
      <c r="M34461" s="46"/>
    </row>
    <row r="34462" spans="1:13" x14ac:dyDescent="0.3">
      <c r="A34462"/>
      <c r="B34462"/>
      <c r="C34462" s="29"/>
      <c r="D34462"/>
      <c r="E34462" s="44"/>
      <c r="F34462" s="29"/>
      <c r="G34462" s="45"/>
      <c r="L34462"/>
      <c r="M34462" s="46"/>
    </row>
    <row r="34463" spans="1:13" x14ac:dyDescent="0.3">
      <c r="A34463"/>
      <c r="B34463"/>
      <c r="C34463" s="29"/>
      <c r="D34463"/>
      <c r="E34463" s="44"/>
      <c r="F34463" s="29"/>
      <c r="G34463" s="45"/>
      <c r="L34463"/>
      <c r="M34463" s="46"/>
    </row>
    <row r="34464" spans="1:13" x14ac:dyDescent="0.3">
      <c r="A34464"/>
      <c r="B34464"/>
      <c r="C34464" s="29"/>
      <c r="D34464"/>
      <c r="E34464" s="44"/>
      <c r="F34464" s="29"/>
      <c r="G34464" s="45"/>
      <c r="L34464"/>
      <c r="M34464" s="46"/>
    </row>
    <row r="34465" spans="1:13" x14ac:dyDescent="0.3">
      <c r="A34465"/>
      <c r="B34465"/>
      <c r="C34465" s="29"/>
      <c r="D34465"/>
      <c r="E34465" s="44"/>
      <c r="F34465" s="29"/>
      <c r="G34465" s="45"/>
      <c r="L34465"/>
      <c r="M34465" s="46"/>
    </row>
    <row r="34466" spans="1:13" x14ac:dyDescent="0.3">
      <c r="A34466"/>
      <c r="B34466"/>
      <c r="C34466" s="29"/>
      <c r="D34466"/>
      <c r="E34466" s="44"/>
      <c r="F34466" s="29"/>
      <c r="G34466" s="45"/>
      <c r="L34466"/>
      <c r="M34466" s="46"/>
    </row>
    <row r="34467" spans="1:13" x14ac:dyDescent="0.3">
      <c r="A34467"/>
      <c r="B34467"/>
      <c r="C34467" s="29"/>
      <c r="D34467"/>
      <c r="E34467" s="44"/>
      <c r="F34467" s="29"/>
      <c r="G34467" s="45"/>
      <c r="L34467"/>
      <c r="M34467" s="46"/>
    </row>
    <row r="34468" spans="1:13" x14ac:dyDescent="0.3">
      <c r="A34468"/>
      <c r="B34468"/>
      <c r="C34468" s="29"/>
      <c r="D34468"/>
      <c r="E34468" s="44"/>
      <c r="F34468" s="29"/>
      <c r="G34468" s="45"/>
      <c r="L34468"/>
      <c r="M34468" s="46"/>
    </row>
    <row r="34469" spans="1:13" x14ac:dyDescent="0.3">
      <c r="A34469"/>
      <c r="B34469"/>
      <c r="C34469" s="29"/>
      <c r="D34469"/>
      <c r="E34469" s="44"/>
      <c r="F34469" s="29"/>
      <c r="G34469" s="45"/>
      <c r="L34469"/>
      <c r="M34469" s="46"/>
    </row>
    <row r="34470" spans="1:13" x14ac:dyDescent="0.3">
      <c r="A34470"/>
      <c r="B34470"/>
      <c r="C34470" s="29"/>
      <c r="D34470"/>
      <c r="E34470" s="44"/>
      <c r="F34470" s="29"/>
      <c r="G34470" s="45"/>
      <c r="L34470"/>
      <c r="M34470" s="46"/>
    </row>
    <row r="34471" spans="1:13" x14ac:dyDescent="0.3">
      <c r="A34471"/>
      <c r="B34471"/>
      <c r="C34471" s="29"/>
      <c r="D34471"/>
      <c r="E34471" s="44"/>
      <c r="F34471" s="29"/>
      <c r="G34471" s="45"/>
      <c r="L34471"/>
      <c r="M34471" s="46"/>
    </row>
    <row r="34472" spans="1:13" x14ac:dyDescent="0.3">
      <c r="A34472"/>
      <c r="B34472"/>
      <c r="C34472" s="29"/>
      <c r="D34472"/>
      <c r="E34472" s="44"/>
      <c r="F34472" s="29"/>
      <c r="G34472" s="45"/>
      <c r="L34472"/>
      <c r="M34472" s="46"/>
    </row>
    <row r="34473" spans="1:13" x14ac:dyDescent="0.3">
      <c r="A34473"/>
      <c r="B34473"/>
      <c r="C34473" s="29"/>
      <c r="D34473"/>
      <c r="E34473" s="44"/>
      <c r="F34473" s="29"/>
      <c r="G34473" s="45"/>
      <c r="L34473"/>
      <c r="M34473" s="46"/>
    </row>
    <row r="34474" spans="1:13" x14ac:dyDescent="0.3">
      <c r="A34474"/>
      <c r="B34474"/>
      <c r="C34474" s="29"/>
      <c r="D34474"/>
      <c r="E34474" s="44"/>
      <c r="F34474" s="29"/>
      <c r="G34474" s="45"/>
      <c r="L34474"/>
      <c r="M34474" s="46"/>
    </row>
    <row r="34475" spans="1:13" x14ac:dyDescent="0.3">
      <c r="A34475"/>
      <c r="B34475"/>
      <c r="C34475" s="29"/>
      <c r="D34475"/>
      <c r="E34475" s="44"/>
      <c r="F34475" s="29"/>
      <c r="G34475" s="45"/>
      <c r="L34475"/>
      <c r="M34475" s="46"/>
    </row>
    <row r="34476" spans="1:13" x14ac:dyDescent="0.3">
      <c r="A34476"/>
      <c r="B34476"/>
      <c r="C34476" s="29"/>
      <c r="D34476"/>
      <c r="E34476" s="44"/>
      <c r="F34476" s="29"/>
      <c r="G34476" s="45"/>
      <c r="L34476"/>
      <c r="M34476" s="46"/>
    </row>
    <row r="34477" spans="1:13" x14ac:dyDescent="0.3">
      <c r="A34477"/>
      <c r="B34477"/>
      <c r="C34477" s="29"/>
      <c r="D34477"/>
      <c r="E34477" s="44"/>
      <c r="F34477" s="29"/>
      <c r="G34477" s="45"/>
      <c r="L34477"/>
      <c r="M34477" s="46"/>
    </row>
    <row r="34478" spans="1:13" x14ac:dyDescent="0.3">
      <c r="A34478"/>
      <c r="B34478"/>
      <c r="C34478" s="29"/>
      <c r="D34478"/>
      <c r="E34478" s="44"/>
      <c r="F34478" s="29"/>
      <c r="G34478" s="45"/>
      <c r="L34478"/>
      <c r="M34478" s="46"/>
    </row>
    <row r="34479" spans="1:13" x14ac:dyDescent="0.3">
      <c r="A34479"/>
      <c r="B34479"/>
      <c r="C34479" s="29"/>
      <c r="D34479"/>
      <c r="E34479" s="44"/>
      <c r="F34479" s="29"/>
      <c r="G34479" s="45"/>
      <c r="L34479"/>
      <c r="M34479" s="46"/>
    </row>
    <row r="34480" spans="1:13" x14ac:dyDescent="0.3">
      <c r="A34480"/>
      <c r="B34480"/>
      <c r="C34480" s="29"/>
      <c r="D34480"/>
      <c r="E34480" s="44"/>
      <c r="F34480" s="29"/>
      <c r="G34480" s="45"/>
      <c r="L34480"/>
      <c r="M34480" s="46"/>
    </row>
    <row r="34481" spans="1:13" x14ac:dyDescent="0.3">
      <c r="A34481"/>
      <c r="B34481"/>
      <c r="C34481" s="29"/>
      <c r="D34481"/>
      <c r="E34481" s="44"/>
      <c r="F34481" s="29"/>
      <c r="G34481" s="45"/>
      <c r="L34481"/>
      <c r="M34481" s="46"/>
    </row>
    <row r="34482" spans="1:13" x14ac:dyDescent="0.3">
      <c r="A34482"/>
      <c r="B34482"/>
      <c r="C34482" s="29"/>
      <c r="D34482"/>
      <c r="E34482" s="44"/>
      <c r="F34482" s="29"/>
      <c r="G34482" s="45"/>
      <c r="L34482"/>
      <c r="M34482" s="46"/>
    </row>
    <row r="34483" spans="1:13" x14ac:dyDescent="0.3">
      <c r="A34483"/>
      <c r="B34483"/>
      <c r="C34483" s="29"/>
      <c r="D34483"/>
      <c r="E34483" s="44"/>
      <c r="F34483" s="29"/>
      <c r="G34483" s="45"/>
      <c r="L34483"/>
      <c r="M34483" s="46"/>
    </row>
    <row r="34484" spans="1:13" x14ac:dyDescent="0.3">
      <c r="A34484"/>
      <c r="B34484"/>
      <c r="C34484" s="29"/>
      <c r="D34484"/>
      <c r="E34484" s="44"/>
      <c r="F34484" s="29"/>
      <c r="G34484" s="45"/>
      <c r="L34484"/>
      <c r="M34484" s="46"/>
    </row>
    <row r="34485" spans="1:13" x14ac:dyDescent="0.3">
      <c r="A34485"/>
      <c r="B34485"/>
      <c r="C34485" s="29"/>
      <c r="D34485"/>
      <c r="E34485" s="44"/>
      <c r="F34485" s="29"/>
      <c r="G34485" s="45"/>
      <c r="L34485"/>
      <c r="M34485" s="46"/>
    </row>
    <row r="34486" spans="1:13" x14ac:dyDescent="0.3">
      <c r="A34486"/>
      <c r="B34486"/>
      <c r="C34486" s="29"/>
      <c r="D34486"/>
      <c r="E34486" s="44"/>
      <c r="F34486" s="29"/>
      <c r="G34486" s="45"/>
      <c r="L34486"/>
      <c r="M34486" s="46"/>
    </row>
    <row r="34487" spans="1:13" x14ac:dyDescent="0.3">
      <c r="A34487"/>
      <c r="B34487"/>
      <c r="C34487" s="29"/>
      <c r="D34487"/>
      <c r="E34487" s="44"/>
      <c r="F34487" s="29"/>
      <c r="G34487" s="45"/>
      <c r="L34487"/>
      <c r="M34487" s="46"/>
    </row>
    <row r="34488" spans="1:13" x14ac:dyDescent="0.3">
      <c r="A34488"/>
      <c r="B34488"/>
      <c r="C34488" s="29"/>
      <c r="D34488"/>
      <c r="E34488" s="44"/>
      <c r="F34488" s="29"/>
      <c r="G34488" s="45"/>
      <c r="L34488"/>
      <c r="M34488" s="46"/>
    </row>
    <row r="34489" spans="1:13" x14ac:dyDescent="0.3">
      <c r="A34489"/>
      <c r="B34489"/>
      <c r="C34489" s="29"/>
      <c r="D34489"/>
      <c r="E34489" s="44"/>
      <c r="F34489" s="29"/>
      <c r="G34489" s="45"/>
      <c r="L34489"/>
      <c r="M34489" s="46"/>
    </row>
    <row r="34490" spans="1:13" x14ac:dyDescent="0.3">
      <c r="A34490"/>
      <c r="B34490"/>
      <c r="C34490" s="29"/>
      <c r="D34490"/>
      <c r="E34490" s="44"/>
      <c r="F34490" s="29"/>
      <c r="G34490" s="45"/>
      <c r="L34490"/>
      <c r="M34490" s="46"/>
    </row>
    <row r="34491" spans="1:13" x14ac:dyDescent="0.3">
      <c r="A34491"/>
      <c r="B34491"/>
      <c r="C34491" s="29"/>
      <c r="D34491"/>
      <c r="E34491" s="44"/>
      <c r="F34491" s="29"/>
      <c r="G34491" s="45"/>
      <c r="L34491"/>
      <c r="M34491" s="46"/>
    </row>
    <row r="34492" spans="1:13" x14ac:dyDescent="0.3">
      <c r="A34492"/>
      <c r="B34492"/>
      <c r="C34492" s="29"/>
      <c r="D34492"/>
      <c r="E34492" s="44"/>
      <c r="F34492" s="29"/>
      <c r="G34492" s="45"/>
      <c r="L34492"/>
      <c r="M34492" s="46"/>
    </row>
    <row r="34493" spans="1:13" x14ac:dyDescent="0.3">
      <c r="A34493"/>
      <c r="B34493"/>
      <c r="C34493" s="29"/>
      <c r="D34493"/>
      <c r="E34493" s="44"/>
      <c r="F34493" s="29"/>
      <c r="G34493" s="45"/>
      <c r="L34493"/>
      <c r="M34493" s="46"/>
    </row>
    <row r="34494" spans="1:13" x14ac:dyDescent="0.3">
      <c r="A34494"/>
      <c r="B34494"/>
      <c r="C34494" s="29"/>
      <c r="D34494"/>
      <c r="E34494" s="44"/>
      <c r="F34494" s="29"/>
      <c r="G34494" s="45"/>
      <c r="L34494"/>
      <c r="M34494" s="46"/>
    </row>
    <row r="34495" spans="1:13" x14ac:dyDescent="0.3">
      <c r="A34495"/>
      <c r="B34495"/>
      <c r="C34495" s="29"/>
      <c r="D34495"/>
      <c r="E34495" s="44"/>
      <c r="F34495" s="29"/>
      <c r="G34495" s="45"/>
      <c r="L34495"/>
      <c r="M34495" s="46"/>
    </row>
    <row r="34496" spans="1:13" x14ac:dyDescent="0.3">
      <c r="A34496"/>
      <c r="B34496"/>
      <c r="C34496" s="29"/>
      <c r="D34496"/>
      <c r="E34496" s="44"/>
      <c r="F34496" s="29"/>
      <c r="G34496" s="45"/>
      <c r="L34496"/>
      <c r="M34496" s="46"/>
    </row>
    <row r="34497" spans="1:13" x14ac:dyDescent="0.3">
      <c r="A34497"/>
      <c r="B34497"/>
      <c r="C34497" s="29"/>
      <c r="D34497"/>
      <c r="E34497" s="44"/>
      <c r="F34497" s="29"/>
      <c r="G34497" s="45"/>
      <c r="L34497"/>
      <c r="M34497" s="46"/>
    </row>
    <row r="34498" spans="1:13" x14ac:dyDescent="0.3">
      <c r="A34498"/>
      <c r="B34498"/>
      <c r="C34498" s="29"/>
      <c r="D34498"/>
      <c r="E34498" s="44"/>
      <c r="F34498" s="29"/>
      <c r="G34498" s="45"/>
      <c r="L34498"/>
      <c r="M34498" s="46"/>
    </row>
    <row r="34499" spans="1:13" x14ac:dyDescent="0.3">
      <c r="A34499"/>
      <c r="B34499"/>
      <c r="C34499" s="29"/>
      <c r="D34499"/>
      <c r="E34499" s="44"/>
      <c r="F34499" s="29"/>
      <c r="G34499" s="45"/>
      <c r="L34499"/>
      <c r="M34499" s="46"/>
    </row>
    <row r="34500" spans="1:13" x14ac:dyDescent="0.3">
      <c r="A34500"/>
      <c r="B34500"/>
      <c r="C34500" s="29"/>
      <c r="D34500"/>
      <c r="E34500" s="44"/>
      <c r="F34500" s="29"/>
      <c r="G34500" s="45"/>
      <c r="L34500"/>
      <c r="M34500" s="46"/>
    </row>
    <row r="34501" spans="1:13" x14ac:dyDescent="0.3">
      <c r="A34501"/>
      <c r="B34501"/>
      <c r="C34501" s="29"/>
      <c r="D34501"/>
      <c r="E34501" s="44"/>
      <c r="F34501" s="29"/>
      <c r="G34501" s="45"/>
      <c r="L34501"/>
      <c r="M34501" s="46"/>
    </row>
    <row r="34502" spans="1:13" x14ac:dyDescent="0.3">
      <c r="A34502"/>
      <c r="B34502"/>
      <c r="C34502" s="29"/>
      <c r="D34502"/>
      <c r="E34502" s="44"/>
      <c r="F34502" s="29"/>
      <c r="G34502" s="45"/>
      <c r="L34502"/>
      <c r="M34502" s="46"/>
    </row>
    <row r="34503" spans="1:13" x14ac:dyDescent="0.3">
      <c r="A34503"/>
      <c r="B34503"/>
      <c r="C34503" s="29"/>
      <c r="D34503"/>
      <c r="E34503" s="44"/>
      <c r="F34503" s="29"/>
      <c r="G34503" s="45"/>
      <c r="L34503"/>
      <c r="M34503" s="46"/>
    </row>
    <row r="34504" spans="1:13" x14ac:dyDescent="0.3">
      <c r="A34504"/>
      <c r="B34504"/>
      <c r="C34504" s="29"/>
      <c r="D34504"/>
      <c r="E34504" s="44"/>
      <c r="F34504" s="29"/>
      <c r="G34504" s="45"/>
      <c r="L34504"/>
      <c r="M34504" s="46"/>
    </row>
    <row r="34505" spans="1:13" x14ac:dyDescent="0.3">
      <c r="A34505"/>
      <c r="B34505"/>
      <c r="C34505" s="29"/>
      <c r="D34505"/>
      <c r="E34505" s="44"/>
      <c r="F34505" s="29"/>
      <c r="G34505" s="45"/>
      <c r="L34505"/>
      <c r="M34505" s="46"/>
    </row>
    <row r="34506" spans="1:13" x14ac:dyDescent="0.3">
      <c r="A34506"/>
      <c r="B34506"/>
      <c r="C34506" s="29"/>
      <c r="D34506"/>
      <c r="E34506" s="44"/>
      <c r="F34506" s="29"/>
      <c r="G34506" s="45"/>
      <c r="L34506"/>
      <c r="M34506" s="46"/>
    </row>
    <row r="34507" spans="1:13" x14ac:dyDescent="0.3">
      <c r="A34507"/>
      <c r="B34507"/>
      <c r="C34507" s="29"/>
      <c r="D34507"/>
      <c r="E34507" s="44"/>
      <c r="F34507" s="29"/>
      <c r="G34507" s="45"/>
      <c r="L34507"/>
      <c r="M34507" s="46"/>
    </row>
    <row r="34508" spans="1:13" x14ac:dyDescent="0.3">
      <c r="A34508"/>
      <c r="B34508"/>
      <c r="C34508" s="29"/>
      <c r="D34508"/>
      <c r="E34508" s="44"/>
      <c r="F34508" s="29"/>
      <c r="G34508" s="45"/>
      <c r="L34508"/>
      <c r="M34508" s="46"/>
    </row>
    <row r="34509" spans="1:13" x14ac:dyDescent="0.3">
      <c r="A34509"/>
      <c r="B34509"/>
      <c r="C34509" s="29"/>
      <c r="D34509"/>
      <c r="E34509" s="44"/>
      <c r="F34509" s="29"/>
      <c r="G34509" s="45"/>
      <c r="L34509"/>
      <c r="M34509" s="46"/>
    </row>
    <row r="34510" spans="1:13" x14ac:dyDescent="0.3">
      <c r="A34510"/>
      <c r="B34510"/>
      <c r="C34510" s="29"/>
      <c r="D34510"/>
      <c r="E34510" s="44"/>
      <c r="F34510" s="29"/>
      <c r="G34510" s="45"/>
      <c r="L34510"/>
      <c r="M34510" s="46"/>
    </row>
    <row r="34511" spans="1:13" x14ac:dyDescent="0.3">
      <c r="A34511"/>
      <c r="B34511"/>
      <c r="C34511" s="29"/>
      <c r="D34511"/>
      <c r="E34511" s="44"/>
      <c r="F34511" s="29"/>
      <c r="G34511" s="45"/>
      <c r="L34511"/>
      <c r="M34511" s="46"/>
    </row>
    <row r="34512" spans="1:13" x14ac:dyDescent="0.3">
      <c r="A34512"/>
      <c r="B34512"/>
      <c r="C34512" s="29"/>
      <c r="D34512"/>
      <c r="E34512" s="44"/>
      <c r="F34512" s="29"/>
      <c r="G34512" s="45"/>
      <c r="L34512"/>
      <c r="M34512" s="46"/>
    </row>
    <row r="34513" spans="1:13" x14ac:dyDescent="0.3">
      <c r="A34513"/>
      <c r="B34513"/>
      <c r="C34513" s="29"/>
      <c r="D34513"/>
      <c r="E34513" s="44"/>
      <c r="F34513" s="29"/>
      <c r="G34513" s="45"/>
      <c r="L34513"/>
      <c r="M34513" s="46"/>
    </row>
    <row r="34514" spans="1:13" x14ac:dyDescent="0.3">
      <c r="A34514"/>
      <c r="B34514"/>
      <c r="C34514" s="29"/>
      <c r="D34514"/>
      <c r="E34514" s="44"/>
      <c r="F34514" s="29"/>
      <c r="G34514" s="45"/>
      <c r="L34514"/>
      <c r="M34514" s="46"/>
    </row>
    <row r="34515" spans="1:13" x14ac:dyDescent="0.3">
      <c r="A34515"/>
      <c r="B34515"/>
      <c r="C34515" s="29"/>
      <c r="D34515"/>
      <c r="E34515" s="44"/>
      <c r="F34515" s="29"/>
      <c r="G34515" s="45"/>
      <c r="L34515"/>
      <c r="M34515" s="46"/>
    </row>
    <row r="34516" spans="1:13" x14ac:dyDescent="0.3">
      <c r="A34516"/>
      <c r="B34516"/>
      <c r="C34516" s="29"/>
      <c r="D34516"/>
      <c r="E34516" s="44"/>
      <c r="F34516" s="29"/>
      <c r="G34516" s="45"/>
      <c r="L34516"/>
      <c r="M34516" s="46"/>
    </row>
    <row r="34517" spans="1:13" x14ac:dyDescent="0.3">
      <c r="A34517"/>
      <c r="B34517"/>
      <c r="C34517" s="29"/>
      <c r="D34517"/>
      <c r="E34517" s="44"/>
      <c r="F34517" s="29"/>
      <c r="G34517" s="45"/>
      <c r="L34517"/>
      <c r="M34517" s="46"/>
    </row>
    <row r="34518" spans="1:13" x14ac:dyDescent="0.3">
      <c r="A34518"/>
      <c r="B34518"/>
      <c r="C34518" s="29"/>
      <c r="D34518"/>
      <c r="E34518" s="44"/>
      <c r="F34518" s="29"/>
      <c r="G34518" s="45"/>
      <c r="L34518"/>
      <c r="M34518" s="46"/>
    </row>
    <row r="34519" spans="1:13" x14ac:dyDescent="0.3">
      <c r="A34519"/>
      <c r="B34519"/>
      <c r="C34519" s="29"/>
      <c r="D34519"/>
      <c r="E34519" s="44"/>
      <c r="F34519" s="29"/>
      <c r="G34519" s="45"/>
      <c r="L34519"/>
      <c r="M34519" s="46"/>
    </row>
    <row r="34520" spans="1:13" x14ac:dyDescent="0.3">
      <c r="A34520"/>
      <c r="B34520"/>
      <c r="C34520" s="29"/>
      <c r="D34520"/>
      <c r="E34520" s="44"/>
      <c r="F34520" s="29"/>
      <c r="G34520" s="45"/>
      <c r="L34520"/>
      <c r="M34520" s="46"/>
    </row>
    <row r="34521" spans="1:13" x14ac:dyDescent="0.3">
      <c r="A34521"/>
      <c r="B34521"/>
      <c r="C34521" s="29"/>
      <c r="D34521"/>
      <c r="E34521" s="44"/>
      <c r="F34521" s="29"/>
      <c r="G34521" s="45"/>
      <c r="L34521"/>
      <c r="M34521" s="46"/>
    </row>
    <row r="34522" spans="1:13" x14ac:dyDescent="0.3">
      <c r="A34522"/>
      <c r="B34522"/>
      <c r="C34522" s="29"/>
      <c r="D34522"/>
      <c r="E34522" s="44"/>
      <c r="F34522" s="29"/>
      <c r="G34522" s="45"/>
      <c r="L34522"/>
      <c r="M34522" s="46"/>
    </row>
    <row r="34523" spans="1:13" x14ac:dyDescent="0.3">
      <c r="A34523"/>
      <c r="B34523"/>
      <c r="C34523" s="29"/>
      <c r="D34523"/>
      <c r="E34523" s="44"/>
      <c r="F34523" s="29"/>
      <c r="G34523" s="45"/>
      <c r="L34523"/>
      <c r="M34523" s="46"/>
    </row>
    <row r="34524" spans="1:13" x14ac:dyDescent="0.3">
      <c r="A34524"/>
      <c r="B34524"/>
      <c r="C34524" s="29"/>
      <c r="D34524"/>
      <c r="E34524" s="44"/>
      <c r="F34524" s="29"/>
      <c r="G34524" s="45"/>
      <c r="L34524"/>
      <c r="M34524" s="46"/>
    </row>
    <row r="34525" spans="1:13" x14ac:dyDescent="0.3">
      <c r="A34525"/>
      <c r="B34525"/>
      <c r="C34525" s="29"/>
      <c r="D34525"/>
      <c r="E34525" s="44"/>
      <c r="F34525" s="29"/>
      <c r="G34525" s="45"/>
      <c r="L34525"/>
      <c r="M34525" s="46"/>
    </row>
    <row r="34526" spans="1:13" x14ac:dyDescent="0.3">
      <c r="A34526"/>
      <c r="B34526"/>
      <c r="C34526" s="29"/>
      <c r="D34526"/>
      <c r="E34526" s="44"/>
      <c r="F34526" s="29"/>
      <c r="G34526" s="45"/>
      <c r="L34526"/>
      <c r="M34526" s="46"/>
    </row>
    <row r="34527" spans="1:13" x14ac:dyDescent="0.3">
      <c r="A34527"/>
      <c r="B34527"/>
      <c r="C34527" s="29"/>
      <c r="D34527"/>
      <c r="E34527" s="44"/>
      <c r="F34527" s="29"/>
      <c r="G34527" s="45"/>
      <c r="L34527"/>
      <c r="M34527" s="46"/>
    </row>
    <row r="34528" spans="1:13" x14ac:dyDescent="0.3">
      <c r="A34528"/>
      <c r="B34528"/>
      <c r="C34528" s="29"/>
      <c r="D34528"/>
      <c r="E34528" s="44"/>
      <c r="F34528" s="29"/>
      <c r="G34528" s="45"/>
      <c r="L34528"/>
      <c r="M34528" s="46"/>
    </row>
    <row r="34529" spans="1:13" x14ac:dyDescent="0.3">
      <c r="A34529"/>
      <c r="B34529"/>
      <c r="C34529" s="29"/>
      <c r="D34529"/>
      <c r="E34529" s="44"/>
      <c r="F34529" s="29"/>
      <c r="G34529" s="45"/>
      <c r="L34529"/>
      <c r="M34529" s="46"/>
    </row>
    <row r="34530" spans="1:13" x14ac:dyDescent="0.3">
      <c r="A34530"/>
      <c r="B34530"/>
      <c r="C34530" s="29"/>
      <c r="D34530"/>
      <c r="E34530" s="44"/>
      <c r="F34530" s="29"/>
      <c r="G34530" s="45"/>
      <c r="L34530"/>
      <c r="M34530" s="46"/>
    </row>
    <row r="34531" spans="1:13" x14ac:dyDescent="0.3">
      <c r="A34531"/>
      <c r="B34531"/>
      <c r="C34531" s="29"/>
      <c r="D34531"/>
      <c r="E34531" s="44"/>
      <c r="F34531" s="29"/>
      <c r="G34531" s="45"/>
      <c r="L34531"/>
      <c r="M34531" s="46"/>
    </row>
    <row r="34532" spans="1:13" x14ac:dyDescent="0.3">
      <c r="A34532"/>
      <c r="B34532"/>
      <c r="C34532" s="29"/>
      <c r="D34532"/>
      <c r="E34532" s="44"/>
      <c r="F34532" s="29"/>
      <c r="G34532" s="45"/>
      <c r="L34532"/>
      <c r="M34532" s="46"/>
    </row>
    <row r="34533" spans="1:13" x14ac:dyDescent="0.3">
      <c r="A34533"/>
      <c r="B34533"/>
      <c r="C34533" s="29"/>
      <c r="D34533"/>
      <c r="E34533" s="44"/>
      <c r="F34533" s="29"/>
      <c r="G34533" s="45"/>
      <c r="L34533"/>
      <c r="M34533" s="46"/>
    </row>
    <row r="34534" spans="1:13" x14ac:dyDescent="0.3">
      <c r="A34534"/>
      <c r="B34534"/>
      <c r="C34534" s="29"/>
      <c r="D34534"/>
      <c r="E34534" s="44"/>
      <c r="F34534" s="29"/>
      <c r="G34534" s="45"/>
      <c r="L34534"/>
      <c r="M34534" s="46"/>
    </row>
    <row r="34535" spans="1:13" x14ac:dyDescent="0.3">
      <c r="A34535"/>
      <c r="B34535"/>
      <c r="C34535" s="29"/>
      <c r="D34535"/>
      <c r="E34535" s="44"/>
      <c r="F34535" s="29"/>
      <c r="G34535" s="45"/>
      <c r="L34535"/>
      <c r="M34535" s="46"/>
    </row>
    <row r="34536" spans="1:13" x14ac:dyDescent="0.3">
      <c r="A34536"/>
      <c r="B34536"/>
      <c r="C34536" s="29"/>
      <c r="D34536"/>
      <c r="E34536" s="44"/>
      <c r="F34536" s="29"/>
      <c r="G34536" s="45"/>
      <c r="L34536"/>
      <c r="M34536" s="46"/>
    </row>
    <row r="34537" spans="1:13" x14ac:dyDescent="0.3">
      <c r="A34537"/>
      <c r="B34537"/>
      <c r="C34537" s="29"/>
      <c r="D34537"/>
      <c r="E34537" s="44"/>
      <c r="F34537" s="29"/>
      <c r="G34537" s="45"/>
      <c r="L34537"/>
      <c r="M34537" s="46"/>
    </row>
    <row r="34538" spans="1:13" x14ac:dyDescent="0.3">
      <c r="A34538"/>
      <c r="B34538"/>
      <c r="C34538" s="29"/>
      <c r="D34538"/>
      <c r="E34538" s="44"/>
      <c r="F34538" s="29"/>
      <c r="G34538" s="45"/>
      <c r="L34538"/>
      <c r="M34538" s="46"/>
    </row>
    <row r="34539" spans="1:13" x14ac:dyDescent="0.3">
      <c r="A34539"/>
      <c r="B34539"/>
      <c r="C34539" s="29"/>
      <c r="D34539"/>
      <c r="E34539" s="44"/>
      <c r="F34539" s="29"/>
      <c r="G34539" s="45"/>
      <c r="L34539"/>
      <c r="M34539" s="46"/>
    </row>
    <row r="34540" spans="1:13" x14ac:dyDescent="0.3">
      <c r="A34540"/>
      <c r="B34540"/>
      <c r="C34540" s="29"/>
      <c r="D34540"/>
      <c r="E34540" s="44"/>
      <c r="F34540" s="29"/>
      <c r="G34540" s="45"/>
      <c r="L34540"/>
      <c r="M34540" s="46"/>
    </row>
    <row r="34541" spans="1:13" x14ac:dyDescent="0.3">
      <c r="A34541"/>
      <c r="B34541"/>
      <c r="C34541" s="29"/>
      <c r="D34541"/>
      <c r="E34541" s="44"/>
      <c r="F34541" s="29"/>
      <c r="G34541" s="45"/>
      <c r="L34541"/>
      <c r="M34541" s="46"/>
    </row>
    <row r="34542" spans="1:13" x14ac:dyDescent="0.3">
      <c r="A34542"/>
      <c r="B34542"/>
      <c r="C34542" s="29"/>
      <c r="D34542"/>
      <c r="E34542" s="44"/>
      <c r="F34542" s="29"/>
      <c r="G34542" s="45"/>
      <c r="L34542"/>
      <c r="M34542" s="46"/>
    </row>
    <row r="34543" spans="1:13" x14ac:dyDescent="0.3">
      <c r="A34543"/>
      <c r="B34543"/>
      <c r="C34543" s="29"/>
      <c r="D34543"/>
      <c r="E34543" s="44"/>
      <c r="F34543" s="29"/>
      <c r="G34543" s="45"/>
      <c r="L34543"/>
      <c r="M34543" s="46"/>
    </row>
    <row r="34544" spans="1:13" x14ac:dyDescent="0.3">
      <c r="A34544"/>
      <c r="B34544"/>
      <c r="C34544" s="29"/>
      <c r="D34544"/>
      <c r="E34544" s="44"/>
      <c r="F34544" s="29"/>
      <c r="G34544" s="45"/>
      <c r="L34544"/>
      <c r="M34544" s="46"/>
    </row>
    <row r="34545" spans="1:13" x14ac:dyDescent="0.3">
      <c r="A34545"/>
      <c r="B34545"/>
      <c r="C34545" s="29"/>
      <c r="D34545"/>
      <c r="E34545" s="44"/>
      <c r="F34545" s="29"/>
      <c r="G34545" s="45"/>
      <c r="L34545"/>
      <c r="M34545" s="46"/>
    </row>
    <row r="34546" spans="1:13" x14ac:dyDescent="0.3">
      <c r="A34546"/>
      <c r="B34546"/>
      <c r="C34546" s="29"/>
      <c r="D34546"/>
      <c r="E34546" s="44"/>
      <c r="F34546" s="29"/>
      <c r="G34546" s="45"/>
      <c r="L34546"/>
      <c r="M34546" s="46"/>
    </row>
    <row r="34547" spans="1:13" x14ac:dyDescent="0.3">
      <c r="A34547"/>
      <c r="B34547"/>
      <c r="C34547" s="29"/>
      <c r="D34547"/>
      <c r="E34547" s="44"/>
      <c r="F34547" s="29"/>
      <c r="G34547" s="45"/>
      <c r="L34547"/>
      <c r="M34547" s="46"/>
    </row>
    <row r="34548" spans="1:13" x14ac:dyDescent="0.3">
      <c r="A34548"/>
      <c r="B34548"/>
      <c r="C34548" s="29"/>
      <c r="D34548"/>
      <c r="E34548" s="44"/>
      <c r="F34548" s="29"/>
      <c r="G34548" s="45"/>
      <c r="L34548"/>
      <c r="M34548" s="46"/>
    </row>
    <row r="34549" spans="1:13" x14ac:dyDescent="0.3">
      <c r="A34549"/>
      <c r="B34549"/>
      <c r="C34549" s="29"/>
      <c r="D34549"/>
      <c r="E34549" s="44"/>
      <c r="F34549" s="29"/>
      <c r="G34549" s="45"/>
      <c r="L34549"/>
      <c r="M34549" s="46"/>
    </row>
    <row r="34550" spans="1:13" x14ac:dyDescent="0.3">
      <c r="A34550"/>
      <c r="B34550"/>
      <c r="C34550" s="29"/>
      <c r="D34550"/>
      <c r="E34550" s="44"/>
      <c r="F34550" s="29"/>
      <c r="G34550" s="45"/>
      <c r="L34550"/>
      <c r="M34550" s="46"/>
    </row>
    <row r="34551" spans="1:13" x14ac:dyDescent="0.3">
      <c r="A34551"/>
      <c r="B34551"/>
      <c r="C34551" s="29"/>
      <c r="D34551"/>
      <c r="E34551" s="44"/>
      <c r="F34551" s="29"/>
      <c r="G34551" s="45"/>
      <c r="L34551"/>
      <c r="M34551" s="46"/>
    </row>
    <row r="34552" spans="1:13" x14ac:dyDescent="0.3">
      <c r="A34552"/>
      <c r="B34552"/>
      <c r="C34552" s="29"/>
      <c r="D34552"/>
      <c r="E34552" s="44"/>
      <c r="F34552" s="29"/>
      <c r="G34552" s="45"/>
      <c r="L34552"/>
      <c r="M34552" s="46"/>
    </row>
    <row r="34553" spans="1:13" x14ac:dyDescent="0.3">
      <c r="A34553"/>
      <c r="B34553"/>
      <c r="C34553" s="29"/>
      <c r="D34553"/>
      <c r="E34553" s="44"/>
      <c r="F34553" s="29"/>
      <c r="G34553" s="45"/>
      <c r="L34553"/>
      <c r="M34553" s="46"/>
    </row>
    <row r="34554" spans="1:13" x14ac:dyDescent="0.3">
      <c r="A34554"/>
      <c r="B34554"/>
      <c r="C34554" s="29"/>
      <c r="D34554"/>
      <c r="E34554" s="44"/>
      <c r="F34554" s="29"/>
      <c r="G34554" s="45"/>
      <c r="L34554"/>
      <c r="M34554" s="46"/>
    </row>
    <row r="34555" spans="1:13" x14ac:dyDescent="0.3">
      <c r="A34555"/>
      <c r="B34555"/>
      <c r="C34555" s="29"/>
      <c r="D34555"/>
      <c r="E34555" s="44"/>
      <c r="F34555" s="29"/>
      <c r="G34555" s="45"/>
      <c r="L34555"/>
      <c r="M34555" s="46"/>
    </row>
    <row r="34556" spans="1:13" x14ac:dyDescent="0.3">
      <c r="A34556"/>
      <c r="B34556"/>
      <c r="C34556" s="29"/>
      <c r="D34556"/>
      <c r="E34556" s="44"/>
      <c r="F34556" s="29"/>
      <c r="G34556" s="45"/>
      <c r="L34556"/>
      <c r="M34556" s="46"/>
    </row>
    <row r="34557" spans="1:13" x14ac:dyDescent="0.3">
      <c r="A34557"/>
      <c r="B34557"/>
      <c r="C34557" s="29"/>
      <c r="D34557"/>
      <c r="E34557" s="44"/>
      <c r="F34557" s="29"/>
      <c r="G34557" s="45"/>
      <c r="L34557"/>
      <c r="M34557" s="46"/>
    </row>
    <row r="34558" spans="1:13" x14ac:dyDescent="0.3">
      <c r="A34558"/>
      <c r="B34558"/>
      <c r="C34558" s="29"/>
      <c r="D34558"/>
      <c r="E34558" s="44"/>
      <c r="F34558" s="29"/>
      <c r="G34558" s="45"/>
      <c r="L34558"/>
      <c r="M34558" s="46"/>
    </row>
    <row r="34559" spans="1:13" x14ac:dyDescent="0.3">
      <c r="A34559"/>
      <c r="B34559"/>
      <c r="C34559" s="29"/>
      <c r="D34559"/>
      <c r="E34559" s="44"/>
      <c r="F34559" s="29"/>
      <c r="G34559" s="45"/>
      <c r="L34559"/>
      <c r="M34559" s="46"/>
    </row>
    <row r="34560" spans="1:13" x14ac:dyDescent="0.3">
      <c r="A34560"/>
      <c r="B34560"/>
      <c r="C34560" s="29"/>
      <c r="D34560"/>
      <c r="E34560" s="44"/>
      <c r="F34560" s="29"/>
      <c r="G34560" s="45"/>
      <c r="L34560"/>
      <c r="M34560" s="46"/>
    </row>
    <row r="34561" spans="1:13" x14ac:dyDescent="0.3">
      <c r="A34561"/>
      <c r="B34561"/>
      <c r="C34561" s="29"/>
      <c r="D34561"/>
      <c r="E34561" s="44"/>
      <c r="F34561" s="29"/>
      <c r="G34561" s="45"/>
      <c r="L34561"/>
      <c r="M34561" s="46"/>
    </row>
    <row r="34562" spans="1:13" x14ac:dyDescent="0.3">
      <c r="A34562"/>
      <c r="B34562"/>
      <c r="C34562" s="29"/>
      <c r="D34562"/>
      <c r="E34562" s="44"/>
      <c r="F34562" s="29"/>
      <c r="G34562" s="45"/>
      <c r="L34562"/>
      <c r="M34562" s="46"/>
    </row>
    <row r="34563" spans="1:13" x14ac:dyDescent="0.3">
      <c r="A34563"/>
      <c r="B34563"/>
      <c r="C34563" s="29"/>
      <c r="D34563"/>
      <c r="E34563" s="44"/>
      <c r="F34563" s="29"/>
      <c r="G34563" s="45"/>
      <c r="L34563"/>
      <c r="M34563" s="46"/>
    </row>
    <row r="34564" spans="1:13" x14ac:dyDescent="0.3">
      <c r="A34564"/>
      <c r="B34564"/>
      <c r="C34564" s="29"/>
      <c r="D34564"/>
      <c r="E34564" s="44"/>
      <c r="F34564" s="29"/>
      <c r="G34564" s="45"/>
      <c r="L34564"/>
      <c r="M34564" s="46"/>
    </row>
    <row r="34565" spans="1:13" x14ac:dyDescent="0.3">
      <c r="A34565"/>
      <c r="B34565"/>
      <c r="C34565" s="29"/>
      <c r="D34565"/>
      <c r="E34565" s="44"/>
      <c r="F34565" s="29"/>
      <c r="G34565" s="45"/>
      <c r="L34565"/>
      <c r="M34565" s="46"/>
    </row>
    <row r="34566" spans="1:13" x14ac:dyDescent="0.3">
      <c r="A34566"/>
      <c r="B34566"/>
      <c r="C34566" s="29"/>
      <c r="D34566"/>
      <c r="E34566" s="44"/>
      <c r="F34566" s="29"/>
      <c r="G34566" s="45"/>
      <c r="L34566"/>
      <c r="M34566" s="46"/>
    </row>
    <row r="34567" spans="1:13" x14ac:dyDescent="0.3">
      <c r="A34567"/>
      <c r="B34567"/>
      <c r="C34567" s="29"/>
      <c r="D34567"/>
      <c r="E34567" s="44"/>
      <c r="F34567" s="29"/>
      <c r="G34567" s="45"/>
      <c r="L34567"/>
      <c r="M34567" s="46"/>
    </row>
    <row r="34568" spans="1:13" x14ac:dyDescent="0.3">
      <c r="A34568"/>
      <c r="B34568"/>
      <c r="C34568" s="29"/>
      <c r="D34568"/>
      <c r="E34568" s="44"/>
      <c r="F34568" s="29"/>
      <c r="G34568" s="45"/>
      <c r="L34568"/>
      <c r="M34568" s="46"/>
    </row>
    <row r="34569" spans="1:13" x14ac:dyDescent="0.3">
      <c r="A34569"/>
      <c r="B34569"/>
      <c r="C34569" s="29"/>
      <c r="D34569"/>
      <c r="E34569" s="44"/>
      <c r="F34569" s="29"/>
      <c r="G34569" s="45"/>
      <c r="L34569"/>
      <c r="M34569" s="46"/>
    </row>
    <row r="34570" spans="1:13" x14ac:dyDescent="0.3">
      <c r="A34570"/>
      <c r="B34570"/>
      <c r="C34570" s="29"/>
      <c r="D34570"/>
      <c r="E34570" s="44"/>
      <c r="F34570" s="29"/>
      <c r="G34570" s="45"/>
      <c r="L34570"/>
      <c r="M34570" s="46"/>
    </row>
    <row r="34571" spans="1:13" x14ac:dyDescent="0.3">
      <c r="A34571"/>
      <c r="B34571"/>
      <c r="C34571" s="29"/>
      <c r="D34571"/>
      <c r="E34571" s="44"/>
      <c r="F34571" s="29"/>
      <c r="G34571" s="45"/>
      <c r="L34571"/>
      <c r="M34571" s="46"/>
    </row>
    <row r="34572" spans="1:13" x14ac:dyDescent="0.3">
      <c r="A34572"/>
      <c r="B34572"/>
      <c r="C34572" s="29"/>
      <c r="D34572"/>
      <c r="E34572" s="44"/>
      <c r="F34572" s="29"/>
      <c r="G34572" s="45"/>
      <c r="L34572"/>
      <c r="M34572" s="46"/>
    </row>
    <row r="34573" spans="1:13" x14ac:dyDescent="0.3">
      <c r="A34573"/>
      <c r="B34573"/>
      <c r="C34573" s="29"/>
      <c r="D34573"/>
      <c r="E34573" s="44"/>
      <c r="F34573" s="29"/>
      <c r="G34573" s="45"/>
      <c r="L34573"/>
      <c r="M34573" s="46"/>
    </row>
    <row r="34574" spans="1:13" x14ac:dyDescent="0.3">
      <c r="A34574"/>
      <c r="B34574"/>
      <c r="C34574" s="29"/>
      <c r="D34574"/>
      <c r="E34574" s="44"/>
      <c r="F34574" s="29"/>
      <c r="G34574" s="45"/>
      <c r="L34574"/>
      <c r="M34574" s="46"/>
    </row>
    <row r="34575" spans="1:13" x14ac:dyDescent="0.3">
      <c r="A34575"/>
      <c r="B34575"/>
      <c r="C34575" s="29"/>
      <c r="D34575"/>
      <c r="E34575" s="44"/>
      <c r="F34575" s="29"/>
      <c r="G34575" s="45"/>
      <c r="L34575"/>
      <c r="M34575" s="46"/>
    </row>
    <row r="34576" spans="1:13" x14ac:dyDescent="0.3">
      <c r="A34576"/>
      <c r="B34576"/>
      <c r="C34576" s="29"/>
      <c r="D34576"/>
      <c r="E34576" s="44"/>
      <c r="F34576" s="29"/>
      <c r="G34576" s="45"/>
      <c r="L34576"/>
      <c r="M34576" s="46"/>
    </row>
    <row r="34577" spans="1:13" x14ac:dyDescent="0.3">
      <c r="A34577"/>
      <c r="B34577"/>
      <c r="C34577" s="29"/>
      <c r="D34577"/>
      <c r="E34577" s="44"/>
      <c r="F34577" s="29"/>
      <c r="G34577" s="45"/>
      <c r="L34577"/>
      <c r="M34577" s="46"/>
    </row>
    <row r="34578" spans="1:13" x14ac:dyDescent="0.3">
      <c r="A34578"/>
      <c r="B34578"/>
      <c r="C34578" s="29"/>
      <c r="D34578"/>
      <c r="E34578" s="44"/>
      <c r="F34578" s="29"/>
      <c r="G34578" s="45"/>
      <c r="L34578"/>
      <c r="M34578" s="46"/>
    </row>
    <row r="34579" spans="1:13" x14ac:dyDescent="0.3">
      <c r="A34579"/>
      <c r="B34579"/>
      <c r="C34579" s="29"/>
      <c r="D34579"/>
      <c r="E34579" s="44"/>
      <c r="F34579" s="29"/>
      <c r="G34579" s="45"/>
      <c r="L34579"/>
      <c r="M34579" s="46"/>
    </row>
    <row r="34580" spans="1:13" x14ac:dyDescent="0.3">
      <c r="A34580"/>
      <c r="B34580"/>
      <c r="C34580" s="29"/>
      <c r="D34580"/>
      <c r="E34580" s="44"/>
      <c r="F34580" s="29"/>
      <c r="G34580" s="45"/>
      <c r="L34580"/>
      <c r="M34580" s="46"/>
    </row>
    <row r="34581" spans="1:13" x14ac:dyDescent="0.3">
      <c r="A34581"/>
      <c r="B34581"/>
      <c r="C34581" s="29"/>
      <c r="D34581"/>
      <c r="E34581" s="44"/>
      <c r="F34581" s="29"/>
      <c r="G34581" s="45"/>
      <c r="L34581"/>
      <c r="M34581" s="46"/>
    </row>
    <row r="34582" spans="1:13" x14ac:dyDescent="0.3">
      <c r="A34582"/>
      <c r="B34582"/>
      <c r="C34582" s="29"/>
      <c r="D34582"/>
      <c r="E34582" s="44"/>
      <c r="F34582" s="29"/>
      <c r="G34582" s="45"/>
      <c r="L34582"/>
      <c r="M34582" s="46"/>
    </row>
    <row r="34583" spans="1:13" x14ac:dyDescent="0.3">
      <c r="A34583"/>
      <c r="B34583"/>
      <c r="C34583" s="29"/>
      <c r="D34583"/>
      <c r="E34583" s="44"/>
      <c r="F34583" s="29"/>
      <c r="G34583" s="45"/>
      <c r="L34583"/>
      <c r="M34583" s="46"/>
    </row>
    <row r="34584" spans="1:13" x14ac:dyDescent="0.3">
      <c r="A34584"/>
      <c r="B34584"/>
      <c r="C34584" s="29"/>
      <c r="D34584"/>
      <c r="E34584" s="44"/>
      <c r="F34584" s="29"/>
      <c r="G34584" s="45"/>
      <c r="L34584"/>
      <c r="M34584" s="46"/>
    </row>
    <row r="34585" spans="1:13" x14ac:dyDescent="0.3">
      <c r="A34585"/>
      <c r="B34585"/>
      <c r="C34585" s="29"/>
      <c r="D34585"/>
      <c r="E34585" s="44"/>
      <c r="F34585" s="29"/>
      <c r="G34585" s="45"/>
      <c r="L34585"/>
      <c r="M34585" s="46"/>
    </row>
    <row r="34586" spans="1:13" x14ac:dyDescent="0.3">
      <c r="A34586"/>
      <c r="B34586"/>
      <c r="C34586" s="29"/>
      <c r="D34586"/>
      <c r="E34586" s="44"/>
      <c r="F34586" s="29"/>
      <c r="G34586" s="45"/>
      <c r="L34586"/>
      <c r="M34586" s="46"/>
    </row>
    <row r="34587" spans="1:13" x14ac:dyDescent="0.3">
      <c r="A34587"/>
      <c r="B34587"/>
      <c r="C34587" s="29"/>
      <c r="D34587"/>
      <c r="E34587" s="44"/>
      <c r="F34587" s="29"/>
      <c r="G34587" s="45"/>
      <c r="L34587"/>
      <c r="M34587" s="46"/>
    </row>
    <row r="34588" spans="1:13" x14ac:dyDescent="0.3">
      <c r="A34588"/>
      <c r="B34588"/>
      <c r="C34588" s="29"/>
      <c r="D34588"/>
      <c r="E34588" s="44"/>
      <c r="F34588" s="29"/>
      <c r="G34588" s="45"/>
      <c r="L34588"/>
      <c r="M34588" s="46"/>
    </row>
    <row r="34589" spans="1:13" x14ac:dyDescent="0.3">
      <c r="A34589"/>
      <c r="B34589"/>
      <c r="C34589" s="29"/>
      <c r="D34589"/>
      <c r="E34589" s="44"/>
      <c r="F34589" s="29"/>
      <c r="G34589" s="45"/>
      <c r="L34589"/>
      <c r="M34589" s="46"/>
    </row>
    <row r="34590" spans="1:13" x14ac:dyDescent="0.3">
      <c r="A34590"/>
      <c r="B34590"/>
      <c r="C34590" s="29"/>
      <c r="D34590"/>
      <c r="E34590" s="44"/>
      <c r="F34590" s="29"/>
      <c r="G34590" s="45"/>
      <c r="L34590"/>
      <c r="M34590" s="46"/>
    </row>
    <row r="34591" spans="1:13" x14ac:dyDescent="0.3">
      <c r="A34591"/>
      <c r="B34591"/>
      <c r="C34591" s="29"/>
      <c r="D34591"/>
      <c r="E34591" s="44"/>
      <c r="F34591" s="29"/>
      <c r="G34591" s="45"/>
      <c r="L34591"/>
      <c r="M34591" s="46"/>
    </row>
    <row r="34592" spans="1:13" x14ac:dyDescent="0.3">
      <c r="A34592"/>
      <c r="B34592"/>
      <c r="C34592" s="29"/>
      <c r="D34592"/>
      <c r="E34592" s="44"/>
      <c r="F34592" s="29"/>
      <c r="G34592" s="45"/>
      <c r="L34592"/>
      <c r="M34592" s="46"/>
    </row>
    <row r="34593" spans="1:13" x14ac:dyDescent="0.3">
      <c r="A34593"/>
      <c r="B34593"/>
      <c r="C34593" s="29"/>
      <c r="D34593"/>
      <c r="E34593" s="44"/>
      <c r="F34593" s="29"/>
      <c r="G34593" s="45"/>
      <c r="L34593"/>
      <c r="M34593" s="46"/>
    </row>
    <row r="34594" spans="1:13" x14ac:dyDescent="0.3">
      <c r="A34594"/>
      <c r="B34594"/>
      <c r="C34594" s="29"/>
      <c r="D34594"/>
      <c r="E34594" s="44"/>
      <c r="F34594" s="29"/>
      <c r="G34594" s="45"/>
      <c r="L34594"/>
      <c r="M34594" s="46"/>
    </row>
    <row r="34595" spans="1:13" x14ac:dyDescent="0.3">
      <c r="A34595"/>
      <c r="B34595"/>
      <c r="C34595" s="29"/>
      <c r="D34595"/>
      <c r="E34595" s="44"/>
      <c r="F34595" s="29"/>
      <c r="G34595" s="45"/>
      <c r="L34595"/>
      <c r="M34595" s="46"/>
    </row>
    <row r="34596" spans="1:13" x14ac:dyDescent="0.3">
      <c r="A34596"/>
      <c r="B34596"/>
      <c r="C34596" s="29"/>
      <c r="D34596"/>
      <c r="E34596" s="44"/>
      <c r="F34596" s="29"/>
      <c r="G34596" s="45"/>
      <c r="L34596"/>
      <c r="M34596" s="46"/>
    </row>
    <row r="34597" spans="1:13" x14ac:dyDescent="0.3">
      <c r="A34597"/>
      <c r="B34597"/>
      <c r="C34597" s="29"/>
      <c r="D34597"/>
      <c r="E34597" s="44"/>
      <c r="F34597" s="29"/>
      <c r="G34597" s="45"/>
      <c r="L34597"/>
      <c r="M34597" s="46"/>
    </row>
    <row r="34598" spans="1:13" x14ac:dyDescent="0.3">
      <c r="A34598"/>
      <c r="B34598"/>
      <c r="C34598" s="29"/>
      <c r="D34598"/>
      <c r="E34598" s="44"/>
      <c r="F34598" s="29"/>
      <c r="G34598" s="45"/>
      <c r="L34598"/>
      <c r="M34598" s="46"/>
    </row>
    <row r="34599" spans="1:13" x14ac:dyDescent="0.3">
      <c r="A34599"/>
      <c r="B34599"/>
      <c r="C34599" s="29"/>
      <c r="D34599"/>
      <c r="E34599" s="44"/>
      <c r="F34599" s="29"/>
      <c r="G34599" s="45"/>
      <c r="L34599"/>
      <c r="M34599" s="46"/>
    </row>
    <row r="34600" spans="1:13" x14ac:dyDescent="0.3">
      <c r="A34600"/>
      <c r="B34600"/>
      <c r="C34600" s="29"/>
      <c r="D34600"/>
      <c r="E34600" s="44"/>
      <c r="F34600" s="29"/>
      <c r="G34600" s="45"/>
      <c r="L34600"/>
      <c r="M34600" s="46"/>
    </row>
    <row r="34601" spans="1:13" x14ac:dyDescent="0.3">
      <c r="A34601"/>
      <c r="B34601"/>
      <c r="C34601" s="29"/>
      <c r="D34601"/>
      <c r="E34601" s="44"/>
      <c r="F34601" s="29"/>
      <c r="G34601" s="45"/>
      <c r="L34601"/>
      <c r="M34601" s="46"/>
    </row>
    <row r="34602" spans="1:13" x14ac:dyDescent="0.3">
      <c r="A34602"/>
      <c r="B34602"/>
      <c r="C34602" s="29"/>
      <c r="D34602"/>
      <c r="E34602" s="44"/>
      <c r="F34602" s="29"/>
      <c r="G34602" s="45"/>
      <c r="L34602"/>
      <c r="M34602" s="46"/>
    </row>
    <row r="34603" spans="1:13" x14ac:dyDescent="0.3">
      <c r="A34603"/>
      <c r="B34603"/>
      <c r="C34603" s="29"/>
      <c r="D34603"/>
      <c r="E34603" s="44"/>
      <c r="F34603" s="29"/>
      <c r="G34603" s="45"/>
      <c r="L34603"/>
      <c r="M34603" s="46"/>
    </row>
    <row r="34604" spans="1:13" x14ac:dyDescent="0.3">
      <c r="A34604"/>
      <c r="B34604"/>
      <c r="C34604" s="29"/>
      <c r="D34604"/>
      <c r="E34604" s="44"/>
      <c r="F34604" s="29"/>
      <c r="G34604" s="45"/>
      <c r="L34604"/>
      <c r="M34604" s="46"/>
    </row>
    <row r="34605" spans="1:13" x14ac:dyDescent="0.3">
      <c r="A34605"/>
      <c r="B34605"/>
      <c r="C34605" s="29"/>
      <c r="D34605"/>
      <c r="E34605" s="44"/>
      <c r="F34605" s="29"/>
      <c r="G34605" s="45"/>
      <c r="L34605"/>
      <c r="M34605" s="46"/>
    </row>
    <row r="34606" spans="1:13" x14ac:dyDescent="0.3">
      <c r="A34606"/>
      <c r="B34606"/>
      <c r="C34606" s="29"/>
      <c r="D34606"/>
      <c r="E34606" s="44"/>
      <c r="F34606" s="29"/>
      <c r="G34606" s="45"/>
      <c r="L34606"/>
      <c r="M34606" s="46"/>
    </row>
    <row r="34607" spans="1:13" x14ac:dyDescent="0.3">
      <c r="A34607"/>
      <c r="B34607"/>
      <c r="C34607" s="29"/>
      <c r="D34607"/>
      <c r="E34607" s="44"/>
      <c r="F34607" s="29"/>
      <c r="G34607" s="45"/>
      <c r="L34607"/>
      <c r="M34607" s="46"/>
    </row>
    <row r="34608" spans="1:13" x14ac:dyDescent="0.3">
      <c r="A34608"/>
      <c r="B34608"/>
      <c r="C34608" s="29"/>
      <c r="D34608"/>
      <c r="E34608" s="44"/>
      <c r="F34608" s="29"/>
      <c r="G34608" s="45"/>
      <c r="L34608"/>
      <c r="M34608" s="46"/>
    </row>
    <row r="34609" spans="1:13" x14ac:dyDescent="0.3">
      <c r="A34609"/>
      <c r="B34609"/>
      <c r="C34609" s="29"/>
      <c r="D34609"/>
      <c r="E34609" s="44"/>
      <c r="F34609" s="29"/>
      <c r="G34609" s="45"/>
      <c r="L34609"/>
      <c r="M34609" s="46"/>
    </row>
    <row r="34610" spans="1:13" x14ac:dyDescent="0.3">
      <c r="A34610"/>
      <c r="B34610"/>
      <c r="C34610" s="29"/>
      <c r="D34610"/>
      <c r="E34610" s="44"/>
      <c r="F34610" s="29"/>
      <c r="G34610" s="45"/>
      <c r="L34610"/>
      <c r="M34610" s="46"/>
    </row>
    <row r="34611" spans="1:13" x14ac:dyDescent="0.3">
      <c r="A34611"/>
      <c r="B34611"/>
      <c r="C34611" s="29"/>
      <c r="D34611"/>
      <c r="E34611" s="44"/>
      <c r="F34611" s="29"/>
      <c r="G34611" s="45"/>
      <c r="L34611"/>
      <c r="M34611" s="46"/>
    </row>
    <row r="34612" spans="1:13" x14ac:dyDescent="0.3">
      <c r="A34612"/>
      <c r="B34612"/>
      <c r="C34612" s="29"/>
      <c r="D34612"/>
      <c r="E34612" s="44"/>
      <c r="F34612" s="29"/>
      <c r="G34612" s="45"/>
      <c r="L34612"/>
      <c r="M34612" s="46"/>
    </row>
    <row r="34613" spans="1:13" x14ac:dyDescent="0.3">
      <c r="A34613"/>
      <c r="B34613"/>
      <c r="C34613" s="29"/>
      <c r="D34613"/>
      <c r="E34613" s="44"/>
      <c r="F34613" s="29"/>
      <c r="G34613" s="45"/>
      <c r="L34613"/>
      <c r="M34613" s="46"/>
    </row>
    <row r="34614" spans="1:13" x14ac:dyDescent="0.3">
      <c r="A34614"/>
      <c r="B34614"/>
      <c r="C34614" s="29"/>
      <c r="D34614"/>
      <c r="E34614" s="44"/>
      <c r="F34614" s="29"/>
      <c r="G34614" s="45"/>
      <c r="L34614"/>
      <c r="M34614" s="46"/>
    </row>
    <row r="34615" spans="1:13" x14ac:dyDescent="0.3">
      <c r="A34615"/>
      <c r="B34615"/>
      <c r="C34615" s="29"/>
      <c r="D34615"/>
      <c r="E34615" s="44"/>
      <c r="F34615" s="29"/>
      <c r="G34615" s="45"/>
      <c r="L34615"/>
      <c r="M34615" s="46"/>
    </row>
    <row r="34616" spans="1:13" x14ac:dyDescent="0.3">
      <c r="A34616"/>
      <c r="B34616"/>
      <c r="C34616" s="29"/>
      <c r="D34616"/>
      <c r="E34616" s="44"/>
      <c r="F34616" s="29"/>
      <c r="G34616" s="45"/>
      <c r="L34616"/>
      <c r="M34616" s="46"/>
    </row>
    <row r="34617" spans="1:13" x14ac:dyDescent="0.3">
      <c r="A34617"/>
      <c r="B34617"/>
      <c r="C34617" s="29"/>
      <c r="D34617"/>
      <c r="E34617" s="44"/>
      <c r="F34617" s="29"/>
      <c r="G34617" s="45"/>
      <c r="L34617"/>
      <c r="M34617" s="46"/>
    </row>
    <row r="34618" spans="1:13" x14ac:dyDescent="0.3">
      <c r="A34618"/>
      <c r="B34618"/>
      <c r="C34618" s="29"/>
      <c r="D34618"/>
      <c r="E34618" s="44"/>
      <c r="F34618" s="29"/>
      <c r="G34618" s="45"/>
      <c r="L34618"/>
      <c r="M34618" s="46"/>
    </row>
    <row r="34619" spans="1:13" x14ac:dyDescent="0.3">
      <c r="A34619"/>
      <c r="B34619"/>
      <c r="C34619" s="29"/>
      <c r="D34619"/>
      <c r="E34619" s="44"/>
      <c r="F34619" s="29"/>
      <c r="G34619" s="45"/>
      <c r="L34619"/>
      <c r="M34619" s="46"/>
    </row>
    <row r="34620" spans="1:13" x14ac:dyDescent="0.3">
      <c r="A34620"/>
      <c r="B34620"/>
      <c r="C34620" s="29"/>
      <c r="D34620"/>
      <c r="E34620" s="44"/>
      <c r="F34620" s="29"/>
      <c r="G34620" s="45"/>
      <c r="L34620"/>
      <c r="M34620" s="46"/>
    </row>
    <row r="34621" spans="1:13" x14ac:dyDescent="0.3">
      <c r="A34621"/>
      <c r="B34621"/>
      <c r="C34621" s="29"/>
      <c r="D34621"/>
      <c r="E34621" s="44"/>
      <c r="F34621" s="29"/>
      <c r="G34621" s="45"/>
      <c r="L34621"/>
      <c r="M34621" s="46"/>
    </row>
    <row r="34622" spans="1:13" x14ac:dyDescent="0.3">
      <c r="A34622"/>
      <c r="B34622"/>
      <c r="C34622" s="29"/>
      <c r="D34622"/>
      <c r="E34622" s="44"/>
      <c r="F34622" s="29"/>
      <c r="G34622" s="45"/>
      <c r="L34622"/>
      <c r="M34622" s="46"/>
    </row>
    <row r="34623" spans="1:13" x14ac:dyDescent="0.3">
      <c r="A34623"/>
      <c r="B34623"/>
      <c r="C34623" s="29"/>
      <c r="D34623"/>
      <c r="E34623" s="44"/>
      <c r="F34623" s="29"/>
      <c r="G34623" s="45"/>
      <c r="L34623"/>
      <c r="M34623" s="46"/>
    </row>
    <row r="34624" spans="1:13" x14ac:dyDescent="0.3">
      <c r="A34624"/>
      <c r="B34624"/>
      <c r="C34624" s="29"/>
      <c r="D34624"/>
      <c r="E34624" s="44"/>
      <c r="F34624" s="29"/>
      <c r="G34624" s="45"/>
      <c r="L34624"/>
      <c r="M34624" s="46"/>
    </row>
    <row r="34625" spans="1:13" x14ac:dyDescent="0.3">
      <c r="A34625"/>
      <c r="B34625"/>
      <c r="C34625" s="29"/>
      <c r="D34625"/>
      <c r="E34625" s="44"/>
      <c r="F34625" s="29"/>
      <c r="G34625" s="45"/>
      <c r="L34625"/>
      <c r="M34625" s="46"/>
    </row>
    <row r="34626" spans="1:13" x14ac:dyDescent="0.3">
      <c r="A34626"/>
      <c r="B34626"/>
      <c r="C34626" s="29"/>
      <c r="D34626"/>
      <c r="E34626" s="44"/>
      <c r="F34626" s="29"/>
      <c r="G34626" s="45"/>
      <c r="L34626"/>
      <c r="M34626" s="46"/>
    </row>
    <row r="34627" spans="1:13" x14ac:dyDescent="0.3">
      <c r="A34627"/>
      <c r="B34627"/>
      <c r="C34627" s="29"/>
      <c r="D34627"/>
      <c r="E34627" s="44"/>
      <c r="F34627" s="29"/>
      <c r="G34627" s="45"/>
      <c r="L34627"/>
      <c r="M34627" s="46"/>
    </row>
    <row r="34628" spans="1:13" x14ac:dyDescent="0.3">
      <c r="A34628"/>
      <c r="B34628"/>
      <c r="C34628" s="29"/>
      <c r="D34628"/>
      <c r="E34628" s="44"/>
      <c r="F34628" s="29"/>
      <c r="G34628" s="45"/>
      <c r="L34628"/>
      <c r="M34628" s="46"/>
    </row>
    <row r="34629" spans="1:13" x14ac:dyDescent="0.3">
      <c r="A34629"/>
      <c r="B34629"/>
      <c r="C34629" s="29"/>
      <c r="D34629"/>
      <c r="E34629" s="44"/>
      <c r="F34629" s="29"/>
      <c r="G34629" s="45"/>
      <c r="L34629"/>
      <c r="M34629" s="46"/>
    </row>
    <row r="34630" spans="1:13" x14ac:dyDescent="0.3">
      <c r="A34630"/>
      <c r="B34630"/>
      <c r="C34630" s="29"/>
      <c r="D34630"/>
      <c r="E34630" s="44"/>
      <c r="F34630" s="29"/>
      <c r="G34630" s="45"/>
      <c r="L34630"/>
      <c r="M34630" s="46"/>
    </row>
    <row r="34631" spans="1:13" x14ac:dyDescent="0.3">
      <c r="A34631"/>
      <c r="B34631"/>
      <c r="C34631" s="29"/>
      <c r="D34631"/>
      <c r="E34631" s="44"/>
      <c r="F34631" s="29"/>
      <c r="G34631" s="45"/>
      <c r="L34631"/>
      <c r="M34631" s="46"/>
    </row>
    <row r="34632" spans="1:13" x14ac:dyDescent="0.3">
      <c r="A34632"/>
      <c r="B34632"/>
      <c r="C34632" s="29"/>
      <c r="D34632"/>
      <c r="E34632" s="44"/>
      <c r="F34632" s="29"/>
      <c r="G34632" s="45"/>
      <c r="L34632"/>
      <c r="M34632" s="46"/>
    </row>
    <row r="34633" spans="1:13" x14ac:dyDescent="0.3">
      <c r="A34633"/>
      <c r="B34633"/>
      <c r="C34633" s="29"/>
      <c r="D34633"/>
      <c r="E34633" s="44"/>
      <c r="F34633" s="29"/>
      <c r="G34633" s="45"/>
      <c r="L34633"/>
      <c r="M34633" s="46"/>
    </row>
    <row r="34634" spans="1:13" x14ac:dyDescent="0.3">
      <c r="A34634"/>
      <c r="B34634"/>
      <c r="C34634" s="29"/>
      <c r="D34634"/>
      <c r="E34634" s="44"/>
      <c r="F34634" s="29"/>
      <c r="G34634" s="45"/>
      <c r="L34634"/>
      <c r="M34634" s="46"/>
    </row>
    <row r="34635" spans="1:13" x14ac:dyDescent="0.3">
      <c r="A34635"/>
      <c r="B34635"/>
      <c r="C34635" s="29"/>
      <c r="D34635"/>
      <c r="E34635" s="44"/>
      <c r="F34635" s="29"/>
      <c r="G34635" s="45"/>
      <c r="L34635"/>
      <c r="M34635" s="46"/>
    </row>
    <row r="34636" spans="1:13" x14ac:dyDescent="0.3">
      <c r="A34636"/>
      <c r="B34636"/>
      <c r="C34636" s="29"/>
      <c r="D34636"/>
      <c r="E34636" s="44"/>
      <c r="F34636" s="29"/>
      <c r="G34636" s="45"/>
      <c r="L34636"/>
      <c r="M34636" s="46"/>
    </row>
    <row r="34637" spans="1:13" x14ac:dyDescent="0.3">
      <c r="A34637"/>
      <c r="B34637"/>
      <c r="C34637" s="29"/>
      <c r="D34637"/>
      <c r="E34637" s="44"/>
      <c r="F34637" s="29"/>
      <c r="G34637" s="45"/>
      <c r="L34637"/>
      <c r="M34637" s="46"/>
    </row>
    <row r="34638" spans="1:13" x14ac:dyDescent="0.3">
      <c r="A34638"/>
      <c r="B34638"/>
      <c r="C34638" s="29"/>
      <c r="D34638"/>
      <c r="E34638" s="44"/>
      <c r="F34638" s="29"/>
      <c r="G34638" s="45"/>
      <c r="L34638"/>
      <c r="M34638" s="46"/>
    </row>
    <row r="34639" spans="1:13" x14ac:dyDescent="0.3">
      <c r="A34639"/>
      <c r="B34639"/>
      <c r="C34639" s="29"/>
      <c r="D34639"/>
      <c r="E34639" s="44"/>
      <c r="F34639" s="29"/>
      <c r="G34639" s="45"/>
      <c r="L34639"/>
      <c r="M34639" s="46"/>
    </row>
    <row r="34640" spans="1:13" x14ac:dyDescent="0.3">
      <c r="A34640"/>
      <c r="B34640"/>
      <c r="C34640" s="29"/>
      <c r="D34640"/>
      <c r="E34640" s="44"/>
      <c r="F34640" s="29"/>
      <c r="G34640" s="45"/>
      <c r="L34640"/>
      <c r="M34640" s="46"/>
    </row>
    <row r="34641" spans="1:13" x14ac:dyDescent="0.3">
      <c r="A34641"/>
      <c r="B34641"/>
      <c r="C34641" s="29"/>
      <c r="D34641"/>
      <c r="E34641" s="44"/>
      <c r="F34641" s="29"/>
      <c r="G34641" s="45"/>
      <c r="L34641"/>
      <c r="M34641" s="46"/>
    </row>
    <row r="34642" spans="1:13" x14ac:dyDescent="0.3">
      <c r="A34642"/>
      <c r="B34642"/>
      <c r="C34642" s="29"/>
      <c r="D34642"/>
      <c r="E34642" s="44"/>
      <c r="F34642" s="29"/>
      <c r="G34642" s="45"/>
      <c r="L34642"/>
      <c r="M34642" s="46"/>
    </row>
    <row r="34643" spans="1:13" x14ac:dyDescent="0.3">
      <c r="A34643"/>
      <c r="B34643"/>
      <c r="C34643" s="29"/>
      <c r="D34643"/>
      <c r="E34643" s="44"/>
      <c r="F34643" s="29"/>
      <c r="G34643" s="45"/>
      <c r="L34643"/>
      <c r="M34643" s="46"/>
    </row>
    <row r="34644" spans="1:13" x14ac:dyDescent="0.3">
      <c r="A34644"/>
      <c r="B34644"/>
      <c r="C34644" s="29"/>
      <c r="D34644"/>
      <c r="E34644" s="44"/>
      <c r="F34644" s="29"/>
      <c r="G34644" s="45"/>
      <c r="L34644"/>
      <c r="M34644" s="46"/>
    </row>
    <row r="34645" spans="1:13" x14ac:dyDescent="0.3">
      <c r="A34645"/>
      <c r="B34645"/>
      <c r="C34645" s="29"/>
      <c r="D34645"/>
      <c r="E34645" s="44"/>
      <c r="F34645" s="29"/>
      <c r="G34645" s="45"/>
      <c r="L34645"/>
      <c r="M34645" s="46"/>
    </row>
    <row r="34646" spans="1:13" x14ac:dyDescent="0.3">
      <c r="A34646"/>
      <c r="B34646"/>
      <c r="C34646" s="29"/>
      <c r="D34646"/>
      <c r="E34646" s="44"/>
      <c r="F34646" s="29"/>
      <c r="G34646" s="45"/>
      <c r="L34646"/>
      <c r="M34646" s="46"/>
    </row>
    <row r="34647" spans="1:13" x14ac:dyDescent="0.3">
      <c r="A34647"/>
      <c r="B34647"/>
      <c r="C34647" s="29"/>
      <c r="D34647"/>
      <c r="E34647" s="44"/>
      <c r="F34647" s="29"/>
      <c r="G34647" s="45"/>
      <c r="L34647"/>
      <c r="M34647" s="46"/>
    </row>
    <row r="34648" spans="1:13" x14ac:dyDescent="0.3">
      <c r="A34648"/>
      <c r="B34648"/>
      <c r="C34648" s="29"/>
      <c r="D34648"/>
      <c r="E34648" s="44"/>
      <c r="F34648" s="29"/>
      <c r="G34648" s="45"/>
      <c r="L34648"/>
      <c r="M34648" s="46"/>
    </row>
    <row r="34649" spans="1:13" x14ac:dyDescent="0.3">
      <c r="A34649"/>
      <c r="B34649"/>
      <c r="C34649" s="29"/>
      <c r="D34649"/>
      <c r="E34649" s="44"/>
      <c r="F34649" s="29"/>
      <c r="G34649" s="45"/>
      <c r="L34649"/>
      <c r="M34649" s="46"/>
    </row>
    <row r="34650" spans="1:13" x14ac:dyDescent="0.3">
      <c r="A34650"/>
      <c r="B34650"/>
      <c r="C34650" s="29"/>
      <c r="D34650"/>
      <c r="E34650" s="44"/>
      <c r="F34650" s="29"/>
      <c r="G34650" s="45"/>
      <c r="L34650"/>
      <c r="M34650" s="46"/>
    </row>
    <row r="34651" spans="1:13" x14ac:dyDescent="0.3">
      <c r="A34651"/>
      <c r="B34651"/>
      <c r="C34651" s="29"/>
      <c r="D34651"/>
      <c r="E34651" s="44"/>
      <c r="F34651" s="29"/>
      <c r="G34651" s="45"/>
      <c r="L34651"/>
      <c r="M34651" s="46"/>
    </row>
    <row r="34652" spans="1:13" x14ac:dyDescent="0.3">
      <c r="A34652"/>
      <c r="B34652"/>
      <c r="C34652" s="29"/>
      <c r="D34652"/>
      <c r="E34652" s="44"/>
      <c r="F34652" s="29"/>
      <c r="G34652" s="45"/>
      <c r="L34652"/>
      <c r="M34652" s="46"/>
    </row>
    <row r="34653" spans="1:13" x14ac:dyDescent="0.3">
      <c r="A34653"/>
      <c r="B34653"/>
      <c r="C34653" s="29"/>
      <c r="D34653"/>
      <c r="E34653" s="44"/>
      <c r="F34653" s="29"/>
      <c r="G34653" s="45"/>
      <c r="L34653"/>
      <c r="M34653" s="46"/>
    </row>
    <row r="34654" spans="1:13" x14ac:dyDescent="0.3">
      <c r="A34654"/>
      <c r="B34654"/>
      <c r="C34654" s="29"/>
      <c r="D34654"/>
      <c r="E34654" s="44"/>
      <c r="F34654" s="29"/>
      <c r="G34654" s="45"/>
      <c r="L34654"/>
      <c r="M34654" s="46"/>
    </row>
    <row r="34655" spans="1:13" x14ac:dyDescent="0.3">
      <c r="A34655"/>
      <c r="B34655"/>
      <c r="C34655" s="29"/>
      <c r="D34655"/>
      <c r="E34655" s="44"/>
      <c r="F34655" s="29"/>
      <c r="G34655" s="45"/>
      <c r="L34655"/>
      <c r="M34655" s="46"/>
    </row>
    <row r="34656" spans="1:13" x14ac:dyDescent="0.3">
      <c r="A34656"/>
      <c r="B34656"/>
      <c r="C34656" s="29"/>
      <c r="D34656"/>
      <c r="E34656" s="44"/>
      <c r="F34656" s="29"/>
      <c r="G34656" s="45"/>
      <c r="L34656"/>
      <c r="M34656" s="46"/>
    </row>
    <row r="34657" spans="1:13" x14ac:dyDescent="0.3">
      <c r="A34657"/>
      <c r="B34657"/>
      <c r="C34657" s="29"/>
      <c r="D34657"/>
      <c r="E34657" s="44"/>
      <c r="F34657" s="29"/>
      <c r="G34657" s="45"/>
      <c r="L34657"/>
      <c r="M34657" s="46"/>
    </row>
    <row r="34658" spans="1:13" x14ac:dyDescent="0.3">
      <c r="A34658"/>
      <c r="B34658"/>
      <c r="C34658" s="29"/>
      <c r="D34658"/>
      <c r="E34658" s="44"/>
      <c r="F34658" s="29"/>
      <c r="G34658" s="45"/>
      <c r="L34658"/>
      <c r="M34658" s="46"/>
    </row>
    <row r="34659" spans="1:13" x14ac:dyDescent="0.3">
      <c r="A34659"/>
      <c r="B34659"/>
      <c r="C34659" s="29"/>
      <c r="D34659"/>
      <c r="E34659" s="44"/>
      <c r="F34659" s="29"/>
      <c r="G34659" s="45"/>
      <c r="L34659"/>
      <c r="M34659" s="46"/>
    </row>
    <row r="34660" spans="1:13" x14ac:dyDescent="0.3">
      <c r="A34660"/>
      <c r="B34660"/>
      <c r="C34660" s="29"/>
      <c r="D34660"/>
      <c r="E34660" s="44"/>
      <c r="F34660" s="29"/>
      <c r="G34660" s="45"/>
      <c r="L34660"/>
      <c r="M34660" s="46"/>
    </row>
    <row r="34661" spans="1:13" x14ac:dyDescent="0.3">
      <c r="A34661"/>
      <c r="B34661"/>
      <c r="C34661" s="29"/>
      <c r="D34661"/>
      <c r="E34661" s="44"/>
      <c r="F34661" s="29"/>
      <c r="G34661" s="45"/>
      <c r="L34661"/>
      <c r="M34661" s="46"/>
    </row>
    <row r="34662" spans="1:13" x14ac:dyDescent="0.3">
      <c r="A34662"/>
      <c r="B34662"/>
      <c r="C34662" s="29"/>
      <c r="D34662"/>
      <c r="E34662" s="44"/>
      <c r="F34662" s="29"/>
      <c r="G34662" s="45"/>
      <c r="L34662"/>
      <c r="M34662" s="46"/>
    </row>
    <row r="34663" spans="1:13" x14ac:dyDescent="0.3">
      <c r="A34663"/>
      <c r="B34663"/>
      <c r="C34663" s="29"/>
      <c r="D34663"/>
      <c r="E34663" s="44"/>
      <c r="F34663" s="29"/>
      <c r="G34663" s="45"/>
      <c r="L34663"/>
      <c r="M34663" s="46"/>
    </row>
    <row r="34664" spans="1:13" x14ac:dyDescent="0.3">
      <c r="A34664"/>
      <c r="B34664"/>
      <c r="C34664" s="29"/>
      <c r="D34664"/>
      <c r="E34664" s="44"/>
      <c r="F34664" s="29"/>
      <c r="G34664" s="45"/>
      <c r="L34664"/>
      <c r="M34664" s="46"/>
    </row>
    <row r="34665" spans="1:13" x14ac:dyDescent="0.3">
      <c r="A34665"/>
      <c r="B34665"/>
      <c r="C34665" s="29"/>
      <c r="D34665"/>
      <c r="E34665" s="44"/>
      <c r="F34665" s="29"/>
      <c r="G34665" s="45"/>
      <c r="L34665"/>
      <c r="M34665" s="46"/>
    </row>
    <row r="34666" spans="1:13" x14ac:dyDescent="0.3">
      <c r="A34666"/>
      <c r="B34666"/>
      <c r="C34666" s="29"/>
      <c r="D34666"/>
      <c r="E34666" s="44"/>
      <c r="F34666" s="29"/>
      <c r="G34666" s="45"/>
      <c r="L34666"/>
      <c r="M34666" s="46"/>
    </row>
    <row r="34667" spans="1:13" x14ac:dyDescent="0.3">
      <c r="A34667"/>
      <c r="B34667"/>
      <c r="C34667" s="29"/>
      <c r="D34667"/>
      <c r="E34667" s="44"/>
      <c r="F34667" s="29"/>
      <c r="G34667" s="45"/>
      <c r="L34667"/>
      <c r="M34667" s="46"/>
    </row>
    <row r="34668" spans="1:13" x14ac:dyDescent="0.3">
      <c r="A34668"/>
      <c r="B34668"/>
      <c r="C34668" s="29"/>
      <c r="D34668"/>
      <c r="E34668" s="44"/>
      <c r="F34668" s="29"/>
      <c r="G34668" s="45"/>
      <c r="L34668"/>
      <c r="M34668" s="46"/>
    </row>
    <row r="34669" spans="1:13" x14ac:dyDescent="0.3">
      <c r="A34669"/>
      <c r="B34669"/>
      <c r="C34669" s="29"/>
      <c r="D34669"/>
      <c r="E34669" s="44"/>
      <c r="F34669" s="29"/>
      <c r="G34669" s="45"/>
      <c r="L34669"/>
      <c r="M34669" s="46"/>
    </row>
    <row r="34670" spans="1:13" x14ac:dyDescent="0.3">
      <c r="A34670"/>
      <c r="B34670"/>
      <c r="C34670" s="29"/>
      <c r="D34670"/>
      <c r="E34670" s="44"/>
      <c r="F34670" s="29"/>
      <c r="G34670" s="45"/>
      <c r="L34670"/>
      <c r="M34670" s="46"/>
    </row>
    <row r="34671" spans="1:13" x14ac:dyDescent="0.3">
      <c r="A34671"/>
      <c r="B34671"/>
      <c r="C34671" s="29"/>
      <c r="D34671"/>
      <c r="E34671" s="44"/>
      <c r="F34671" s="29"/>
      <c r="G34671" s="45"/>
      <c r="L34671"/>
      <c r="M34671" s="46"/>
    </row>
    <row r="34672" spans="1:13" x14ac:dyDescent="0.3">
      <c r="A34672"/>
      <c r="B34672"/>
      <c r="C34672" s="29"/>
      <c r="D34672"/>
      <c r="E34672" s="44"/>
      <c r="F34672" s="29"/>
      <c r="G34672" s="45"/>
      <c r="L34672"/>
      <c r="M34672" s="46"/>
    </row>
    <row r="34673" spans="1:13" x14ac:dyDescent="0.3">
      <c r="A34673"/>
      <c r="B34673"/>
      <c r="C34673" s="29"/>
      <c r="D34673"/>
      <c r="E34673" s="44"/>
      <c r="F34673" s="29"/>
      <c r="G34673" s="45"/>
      <c r="L34673"/>
      <c r="M34673" s="46"/>
    </row>
    <row r="34674" spans="1:13" x14ac:dyDescent="0.3">
      <c r="A34674"/>
      <c r="B34674"/>
      <c r="C34674" s="29"/>
      <c r="D34674"/>
      <c r="E34674" s="44"/>
      <c r="F34674" s="29"/>
      <c r="G34674" s="45"/>
      <c r="L34674"/>
      <c r="M34674" s="46"/>
    </row>
    <row r="34675" spans="1:13" x14ac:dyDescent="0.3">
      <c r="A34675"/>
      <c r="B34675"/>
      <c r="C34675" s="29"/>
      <c r="D34675"/>
      <c r="E34675" s="44"/>
      <c r="F34675" s="29"/>
      <c r="G34675" s="45"/>
      <c r="L34675"/>
      <c r="M34675" s="46"/>
    </row>
    <row r="34676" spans="1:13" x14ac:dyDescent="0.3">
      <c r="A34676"/>
      <c r="B34676"/>
      <c r="C34676" s="29"/>
      <c r="D34676"/>
      <c r="E34676" s="44"/>
      <c r="F34676" s="29"/>
      <c r="G34676" s="45"/>
      <c r="L34676"/>
      <c r="M34676" s="46"/>
    </row>
    <row r="34677" spans="1:13" x14ac:dyDescent="0.3">
      <c r="A34677"/>
      <c r="B34677"/>
      <c r="C34677" s="29"/>
      <c r="D34677"/>
      <c r="E34677" s="44"/>
      <c r="F34677" s="29"/>
      <c r="G34677" s="45"/>
      <c r="L34677"/>
      <c r="M34677" s="46"/>
    </row>
    <row r="34678" spans="1:13" x14ac:dyDescent="0.3">
      <c r="A34678"/>
      <c r="B34678"/>
      <c r="C34678" s="29"/>
      <c r="D34678"/>
      <c r="E34678" s="44"/>
      <c r="F34678" s="29"/>
      <c r="G34678" s="45"/>
      <c r="L34678"/>
      <c r="M34678" s="46"/>
    </row>
    <row r="34679" spans="1:13" x14ac:dyDescent="0.3">
      <c r="A34679"/>
      <c r="B34679"/>
      <c r="C34679" s="29"/>
      <c r="D34679"/>
      <c r="E34679" s="44"/>
      <c r="F34679" s="29"/>
      <c r="G34679" s="45"/>
      <c r="L34679"/>
      <c r="M34679" s="46"/>
    </row>
    <row r="34680" spans="1:13" x14ac:dyDescent="0.3">
      <c r="A34680"/>
      <c r="B34680"/>
      <c r="C34680" s="29"/>
      <c r="D34680"/>
      <c r="E34680" s="44"/>
      <c r="F34680" s="29"/>
      <c r="G34680" s="45"/>
      <c r="L34680"/>
      <c r="M34680" s="46"/>
    </row>
    <row r="34681" spans="1:13" x14ac:dyDescent="0.3">
      <c r="A34681"/>
      <c r="B34681"/>
      <c r="C34681" s="29"/>
      <c r="D34681"/>
      <c r="E34681" s="44"/>
      <c r="F34681" s="29"/>
      <c r="G34681" s="45"/>
      <c r="L34681"/>
      <c r="M34681" s="46"/>
    </row>
    <row r="34682" spans="1:13" x14ac:dyDescent="0.3">
      <c r="A34682"/>
      <c r="B34682"/>
      <c r="C34682" s="29"/>
      <c r="D34682"/>
      <c r="E34682" s="44"/>
      <c r="F34682" s="29"/>
      <c r="G34682" s="45"/>
      <c r="L34682"/>
      <c r="M34682" s="46"/>
    </row>
    <row r="34683" spans="1:13" x14ac:dyDescent="0.3">
      <c r="A34683"/>
      <c r="B34683"/>
      <c r="C34683" s="29"/>
      <c r="D34683"/>
      <c r="E34683" s="44"/>
      <c r="F34683" s="29"/>
      <c r="G34683" s="45"/>
      <c r="L34683"/>
      <c r="M34683" s="46"/>
    </row>
    <row r="34684" spans="1:13" x14ac:dyDescent="0.3">
      <c r="A34684"/>
      <c r="B34684"/>
      <c r="C34684" s="29"/>
      <c r="D34684"/>
      <c r="E34684" s="44"/>
      <c r="F34684" s="29"/>
      <c r="G34684" s="45"/>
      <c r="L34684"/>
      <c r="M34684" s="46"/>
    </row>
    <row r="34685" spans="1:13" x14ac:dyDescent="0.3">
      <c r="A34685"/>
      <c r="B34685"/>
      <c r="C34685" s="29"/>
      <c r="D34685"/>
      <c r="E34685" s="44"/>
      <c r="F34685" s="29"/>
      <c r="G34685" s="45"/>
      <c r="L34685"/>
      <c r="M34685" s="46"/>
    </row>
    <row r="34686" spans="1:13" x14ac:dyDescent="0.3">
      <c r="A34686"/>
      <c r="B34686"/>
      <c r="C34686" s="29"/>
      <c r="D34686"/>
      <c r="E34686" s="44"/>
      <c r="F34686" s="29"/>
      <c r="G34686" s="45"/>
      <c r="L34686"/>
      <c r="M34686" s="46"/>
    </row>
    <row r="34687" spans="1:13" x14ac:dyDescent="0.3">
      <c r="A34687"/>
      <c r="B34687"/>
      <c r="C34687" s="29"/>
      <c r="D34687"/>
      <c r="E34687" s="44"/>
      <c r="F34687" s="29"/>
      <c r="G34687" s="45"/>
      <c r="L34687"/>
      <c r="M34687" s="46"/>
    </row>
    <row r="34688" spans="1:13" x14ac:dyDescent="0.3">
      <c r="A34688"/>
      <c r="B34688"/>
      <c r="C34688" s="29"/>
      <c r="D34688"/>
      <c r="E34688" s="44"/>
      <c r="F34688" s="29"/>
      <c r="G34688" s="45"/>
      <c r="L34688"/>
      <c r="M34688" s="46"/>
    </row>
    <row r="34689" spans="1:13" x14ac:dyDescent="0.3">
      <c r="A34689"/>
      <c r="B34689"/>
      <c r="C34689" s="29"/>
      <c r="D34689"/>
      <c r="E34689" s="44"/>
      <c r="F34689" s="29"/>
      <c r="G34689" s="45"/>
      <c r="L34689"/>
      <c r="M34689" s="46"/>
    </row>
    <row r="34690" spans="1:13" x14ac:dyDescent="0.3">
      <c r="A34690"/>
      <c r="B34690"/>
      <c r="C34690" s="29"/>
      <c r="D34690"/>
      <c r="E34690" s="44"/>
      <c r="F34690" s="29"/>
      <c r="G34690" s="45"/>
      <c r="L34690"/>
      <c r="M34690" s="46"/>
    </row>
    <row r="34691" spans="1:13" x14ac:dyDescent="0.3">
      <c r="A34691"/>
      <c r="B34691"/>
      <c r="C34691" s="29"/>
      <c r="D34691"/>
      <c r="E34691" s="44"/>
      <c r="F34691" s="29"/>
      <c r="G34691" s="45"/>
      <c r="L34691"/>
      <c r="M34691" s="46"/>
    </row>
    <row r="34692" spans="1:13" x14ac:dyDescent="0.3">
      <c r="A34692"/>
      <c r="B34692"/>
      <c r="C34692" s="29"/>
      <c r="D34692"/>
      <c r="E34692" s="44"/>
      <c r="F34692" s="29"/>
      <c r="G34692" s="45"/>
      <c r="L34692"/>
      <c r="M34692" s="46"/>
    </row>
    <row r="34693" spans="1:13" x14ac:dyDescent="0.3">
      <c r="A34693"/>
      <c r="B34693"/>
      <c r="C34693" s="29"/>
      <c r="D34693"/>
      <c r="E34693" s="44"/>
      <c r="F34693" s="29"/>
      <c r="G34693" s="45"/>
      <c r="L34693"/>
      <c r="M34693" s="46"/>
    </row>
    <row r="34694" spans="1:13" x14ac:dyDescent="0.3">
      <c r="A34694"/>
      <c r="B34694"/>
      <c r="C34694" s="29"/>
      <c r="D34694"/>
      <c r="E34694" s="44"/>
      <c r="F34694" s="29"/>
      <c r="G34694" s="45"/>
      <c r="L34694"/>
      <c r="M34694" s="46"/>
    </row>
    <row r="34695" spans="1:13" x14ac:dyDescent="0.3">
      <c r="A34695"/>
      <c r="B34695"/>
      <c r="C34695" s="29"/>
      <c r="D34695"/>
      <c r="E34695" s="44"/>
      <c r="F34695" s="29"/>
      <c r="G34695" s="45"/>
      <c r="L34695"/>
      <c r="M34695" s="46"/>
    </row>
    <row r="34696" spans="1:13" x14ac:dyDescent="0.3">
      <c r="A34696"/>
      <c r="B34696"/>
      <c r="C34696" s="29"/>
      <c r="D34696"/>
      <c r="E34696" s="44"/>
      <c r="F34696" s="29"/>
      <c r="G34696" s="45"/>
      <c r="L34696"/>
      <c r="M34696" s="46"/>
    </row>
    <row r="34697" spans="1:13" x14ac:dyDescent="0.3">
      <c r="A34697"/>
      <c r="B34697"/>
      <c r="C34697" s="29"/>
      <c r="D34697"/>
      <c r="E34697" s="44"/>
      <c r="F34697" s="29"/>
      <c r="G34697" s="45"/>
      <c r="L34697"/>
      <c r="M34697" s="46"/>
    </row>
    <row r="34698" spans="1:13" x14ac:dyDescent="0.3">
      <c r="A34698"/>
      <c r="B34698"/>
      <c r="C34698" s="29"/>
      <c r="D34698"/>
      <c r="E34698" s="44"/>
      <c r="F34698" s="29"/>
      <c r="G34698" s="45"/>
      <c r="L34698"/>
      <c r="M34698" s="46"/>
    </row>
    <row r="34699" spans="1:13" x14ac:dyDescent="0.3">
      <c r="A34699"/>
      <c r="B34699"/>
      <c r="C34699" s="29"/>
      <c r="D34699"/>
      <c r="E34699" s="44"/>
      <c r="F34699" s="29"/>
      <c r="G34699" s="45"/>
      <c r="L34699"/>
      <c r="M34699" s="46"/>
    </row>
    <row r="34700" spans="1:13" x14ac:dyDescent="0.3">
      <c r="A34700"/>
      <c r="B34700"/>
      <c r="C34700" s="29"/>
      <c r="D34700"/>
      <c r="E34700" s="44"/>
      <c r="F34700" s="29"/>
      <c r="G34700" s="45"/>
      <c r="L34700"/>
      <c r="M34700" s="46"/>
    </row>
    <row r="34701" spans="1:13" x14ac:dyDescent="0.3">
      <c r="A34701"/>
      <c r="B34701"/>
      <c r="C34701" s="29"/>
      <c r="D34701"/>
      <c r="E34701" s="44"/>
      <c r="F34701" s="29"/>
      <c r="G34701" s="45"/>
      <c r="L34701"/>
      <c r="M34701" s="46"/>
    </row>
    <row r="34702" spans="1:13" x14ac:dyDescent="0.3">
      <c r="A34702"/>
      <c r="B34702"/>
      <c r="C34702" s="29"/>
      <c r="D34702"/>
      <c r="E34702" s="44"/>
      <c r="F34702" s="29"/>
      <c r="G34702" s="45"/>
      <c r="L34702"/>
      <c r="M34702" s="46"/>
    </row>
    <row r="34703" spans="1:13" x14ac:dyDescent="0.3">
      <c r="A34703"/>
      <c r="B34703"/>
      <c r="C34703" s="29"/>
      <c r="D34703"/>
      <c r="E34703" s="44"/>
      <c r="F34703" s="29"/>
      <c r="G34703" s="45"/>
      <c r="L34703"/>
      <c r="M34703" s="46"/>
    </row>
    <row r="34704" spans="1:13" x14ac:dyDescent="0.3">
      <c r="A34704"/>
      <c r="B34704"/>
      <c r="C34704" s="29"/>
      <c r="D34704"/>
      <c r="E34704" s="44"/>
      <c r="F34704" s="29"/>
      <c r="G34704" s="45"/>
      <c r="L34704"/>
      <c r="M34704" s="46"/>
    </row>
    <row r="34705" spans="1:13" x14ac:dyDescent="0.3">
      <c r="A34705"/>
      <c r="B34705"/>
      <c r="C34705" s="29"/>
      <c r="D34705"/>
      <c r="E34705" s="44"/>
      <c r="F34705" s="29"/>
      <c r="G34705" s="45"/>
      <c r="L34705"/>
      <c r="M34705" s="46"/>
    </row>
    <row r="34706" spans="1:13" x14ac:dyDescent="0.3">
      <c r="A34706"/>
      <c r="B34706"/>
      <c r="C34706" s="29"/>
      <c r="D34706"/>
      <c r="E34706" s="44"/>
      <c r="F34706" s="29"/>
      <c r="G34706" s="45"/>
      <c r="L34706"/>
      <c r="M34706" s="46"/>
    </row>
    <row r="34707" spans="1:13" x14ac:dyDescent="0.3">
      <c r="A34707"/>
      <c r="B34707"/>
      <c r="C34707" s="29"/>
      <c r="D34707"/>
      <c r="E34707" s="44"/>
      <c r="F34707" s="29"/>
      <c r="G34707" s="45"/>
      <c r="L34707"/>
      <c r="M34707" s="46"/>
    </row>
    <row r="34708" spans="1:13" x14ac:dyDescent="0.3">
      <c r="A34708"/>
      <c r="B34708"/>
      <c r="C34708" s="29"/>
      <c r="D34708"/>
      <c r="E34708" s="44"/>
      <c r="F34708" s="29"/>
      <c r="G34708" s="45"/>
      <c r="L34708"/>
      <c r="M34708" s="46"/>
    </row>
    <row r="34709" spans="1:13" x14ac:dyDescent="0.3">
      <c r="A34709"/>
      <c r="B34709"/>
      <c r="C34709" s="29"/>
      <c r="D34709"/>
      <c r="E34709" s="44"/>
      <c r="F34709" s="29"/>
      <c r="G34709" s="45"/>
      <c r="L34709"/>
      <c r="M34709" s="46"/>
    </row>
    <row r="34710" spans="1:13" x14ac:dyDescent="0.3">
      <c r="A34710"/>
      <c r="B34710"/>
      <c r="C34710" s="29"/>
      <c r="D34710"/>
      <c r="E34710" s="44"/>
      <c r="F34710" s="29"/>
      <c r="G34710" s="45"/>
      <c r="L34710"/>
      <c r="M34710" s="46"/>
    </row>
    <row r="34711" spans="1:13" x14ac:dyDescent="0.3">
      <c r="A34711"/>
      <c r="B34711"/>
      <c r="C34711" s="29"/>
      <c r="D34711"/>
      <c r="E34711" s="44"/>
      <c r="F34711" s="29"/>
      <c r="G34711" s="45"/>
      <c r="L34711"/>
      <c r="M34711" s="46"/>
    </row>
    <row r="34712" spans="1:13" x14ac:dyDescent="0.3">
      <c r="A34712"/>
      <c r="B34712"/>
      <c r="C34712" s="29"/>
      <c r="D34712"/>
      <c r="E34712" s="44"/>
      <c r="F34712" s="29"/>
      <c r="G34712" s="45"/>
      <c r="L34712"/>
      <c r="M34712" s="46"/>
    </row>
    <row r="34713" spans="1:13" x14ac:dyDescent="0.3">
      <c r="A34713"/>
      <c r="B34713"/>
      <c r="C34713" s="29"/>
      <c r="D34713"/>
      <c r="E34713" s="44"/>
      <c r="F34713" s="29"/>
      <c r="G34713" s="45"/>
      <c r="L34713"/>
      <c r="M34713" s="46"/>
    </row>
    <row r="34714" spans="1:13" x14ac:dyDescent="0.3">
      <c r="A34714"/>
      <c r="B34714"/>
      <c r="C34714" s="29"/>
      <c r="D34714"/>
      <c r="E34714" s="44"/>
      <c r="F34714" s="29"/>
      <c r="G34714" s="45"/>
      <c r="L34714"/>
      <c r="M34714" s="46"/>
    </row>
    <row r="34715" spans="1:13" x14ac:dyDescent="0.3">
      <c r="A34715"/>
      <c r="B34715"/>
      <c r="C34715" s="29"/>
      <c r="D34715"/>
      <c r="E34715" s="44"/>
      <c r="F34715" s="29"/>
      <c r="G34715" s="45"/>
      <c r="L34715"/>
      <c r="M34715" s="46"/>
    </row>
    <row r="34716" spans="1:13" x14ac:dyDescent="0.3">
      <c r="A34716"/>
      <c r="B34716"/>
      <c r="C34716" s="29"/>
      <c r="D34716"/>
      <c r="E34716" s="44"/>
      <c r="F34716" s="29"/>
      <c r="G34716" s="45"/>
      <c r="L34716"/>
      <c r="M34716" s="46"/>
    </row>
    <row r="34717" spans="1:13" x14ac:dyDescent="0.3">
      <c r="A34717"/>
      <c r="B34717"/>
      <c r="C34717" s="29"/>
      <c r="D34717"/>
      <c r="E34717" s="44"/>
      <c r="F34717" s="29"/>
      <c r="G34717" s="45"/>
      <c r="L34717"/>
      <c r="M34717" s="46"/>
    </row>
    <row r="34718" spans="1:13" x14ac:dyDescent="0.3">
      <c r="A34718"/>
      <c r="B34718"/>
      <c r="C34718" s="29"/>
      <c r="D34718"/>
      <c r="E34718" s="44"/>
      <c r="F34718" s="29"/>
      <c r="G34718" s="45"/>
      <c r="L34718"/>
      <c r="M34718" s="46"/>
    </row>
    <row r="34719" spans="1:13" x14ac:dyDescent="0.3">
      <c r="A34719"/>
      <c r="B34719"/>
      <c r="C34719" s="29"/>
      <c r="D34719"/>
      <c r="E34719" s="44"/>
      <c r="F34719" s="29"/>
      <c r="G34719" s="45"/>
      <c r="L34719"/>
      <c r="M34719" s="46"/>
    </row>
    <row r="34720" spans="1:13" x14ac:dyDescent="0.3">
      <c r="A34720"/>
      <c r="B34720"/>
      <c r="C34720" s="29"/>
      <c r="D34720"/>
      <c r="E34720" s="44"/>
      <c r="F34720" s="29"/>
      <c r="G34720" s="45"/>
      <c r="L34720"/>
      <c r="M34720" s="46"/>
    </row>
    <row r="34721" spans="1:13" x14ac:dyDescent="0.3">
      <c r="A34721"/>
      <c r="B34721"/>
      <c r="C34721" s="29"/>
      <c r="D34721"/>
      <c r="E34721" s="44"/>
      <c r="F34721" s="29"/>
      <c r="G34721" s="45"/>
      <c r="L34721"/>
      <c r="M34721" s="46"/>
    </row>
    <row r="34722" spans="1:13" x14ac:dyDescent="0.3">
      <c r="A34722"/>
      <c r="B34722"/>
      <c r="C34722" s="29"/>
      <c r="D34722"/>
      <c r="E34722" s="44"/>
      <c r="F34722" s="29"/>
      <c r="G34722" s="45"/>
      <c r="L34722"/>
      <c r="M34722" s="46"/>
    </row>
    <row r="34723" spans="1:13" x14ac:dyDescent="0.3">
      <c r="A34723"/>
      <c r="B34723"/>
      <c r="C34723" s="29"/>
      <c r="D34723"/>
      <c r="E34723" s="44"/>
      <c r="F34723" s="29"/>
      <c r="G34723" s="45"/>
      <c r="L34723"/>
      <c r="M34723" s="46"/>
    </row>
    <row r="34724" spans="1:13" x14ac:dyDescent="0.3">
      <c r="A34724"/>
      <c r="B34724"/>
      <c r="C34724" s="29"/>
      <c r="D34724"/>
      <c r="E34724" s="44"/>
      <c r="F34724" s="29"/>
      <c r="G34724" s="45"/>
      <c r="L34724"/>
      <c r="M34724" s="46"/>
    </row>
    <row r="34725" spans="1:13" x14ac:dyDescent="0.3">
      <c r="A34725"/>
      <c r="B34725"/>
      <c r="C34725" s="29"/>
      <c r="D34725"/>
      <c r="E34725" s="44"/>
      <c r="F34725" s="29"/>
      <c r="G34725" s="45"/>
      <c r="L34725"/>
      <c r="M34725" s="46"/>
    </row>
    <row r="34726" spans="1:13" x14ac:dyDescent="0.3">
      <c r="A34726"/>
      <c r="B34726"/>
      <c r="C34726" s="29"/>
      <c r="D34726"/>
      <c r="E34726" s="44"/>
      <c r="F34726" s="29"/>
      <c r="G34726" s="45"/>
      <c r="L34726"/>
      <c r="M34726" s="46"/>
    </row>
    <row r="34727" spans="1:13" x14ac:dyDescent="0.3">
      <c r="A34727"/>
      <c r="B34727"/>
      <c r="C34727" s="29"/>
      <c r="D34727"/>
      <c r="E34727" s="44"/>
      <c r="F34727" s="29"/>
      <c r="G34727" s="45"/>
      <c r="L34727"/>
      <c r="M34727" s="46"/>
    </row>
    <row r="34728" spans="1:13" x14ac:dyDescent="0.3">
      <c r="A34728"/>
      <c r="B34728"/>
      <c r="C34728" s="29"/>
      <c r="D34728"/>
      <c r="E34728" s="44"/>
      <c r="F34728" s="29"/>
      <c r="G34728" s="45"/>
      <c r="L34728"/>
      <c r="M34728" s="46"/>
    </row>
    <row r="34729" spans="1:13" x14ac:dyDescent="0.3">
      <c r="A34729"/>
      <c r="B34729"/>
      <c r="C34729" s="29"/>
      <c r="D34729"/>
      <c r="E34729" s="44"/>
      <c r="F34729" s="29"/>
      <c r="G34729" s="45"/>
      <c r="L34729"/>
      <c r="M34729" s="46"/>
    </row>
    <row r="34730" spans="1:13" x14ac:dyDescent="0.3">
      <c r="A34730"/>
      <c r="B34730"/>
      <c r="C34730" s="29"/>
      <c r="D34730"/>
      <c r="E34730" s="44"/>
      <c r="F34730" s="29"/>
      <c r="G34730" s="45"/>
      <c r="L34730"/>
      <c r="M34730" s="46"/>
    </row>
    <row r="34731" spans="1:13" x14ac:dyDescent="0.3">
      <c r="A34731"/>
      <c r="B34731"/>
      <c r="C34731" s="29"/>
      <c r="D34731"/>
      <c r="E34731" s="44"/>
      <c r="F34731" s="29"/>
      <c r="G34731" s="45"/>
      <c r="L34731"/>
      <c r="M34731" s="46"/>
    </row>
    <row r="34732" spans="1:13" x14ac:dyDescent="0.3">
      <c r="A34732"/>
      <c r="B34732"/>
      <c r="C34732" s="29"/>
      <c r="D34732"/>
      <c r="E34732" s="44"/>
      <c r="F34732" s="29"/>
      <c r="G34732" s="45"/>
      <c r="L34732"/>
      <c r="M34732" s="46"/>
    </row>
    <row r="34733" spans="1:13" x14ac:dyDescent="0.3">
      <c r="A34733"/>
      <c r="B34733"/>
      <c r="C34733" s="29"/>
      <c r="D34733"/>
      <c r="E34733" s="44"/>
      <c r="F34733" s="29"/>
      <c r="G34733" s="45"/>
      <c r="L34733"/>
      <c r="M34733" s="46"/>
    </row>
    <row r="34734" spans="1:13" x14ac:dyDescent="0.3">
      <c r="A34734"/>
      <c r="B34734"/>
      <c r="C34734" s="29"/>
      <c r="D34734"/>
      <c r="E34734" s="44"/>
      <c r="F34734" s="29"/>
      <c r="G34734" s="45"/>
      <c r="L34734"/>
      <c r="M34734" s="46"/>
    </row>
    <row r="34735" spans="1:13" x14ac:dyDescent="0.3">
      <c r="A34735"/>
      <c r="B34735"/>
      <c r="C34735" s="29"/>
      <c r="D34735"/>
      <c r="E34735" s="44"/>
      <c r="F34735" s="29"/>
      <c r="G34735" s="45"/>
      <c r="L34735"/>
      <c r="M34735" s="46"/>
    </row>
    <row r="34736" spans="1:13" x14ac:dyDescent="0.3">
      <c r="A34736"/>
      <c r="B34736"/>
      <c r="C34736" s="29"/>
      <c r="D34736"/>
      <c r="E34736" s="44"/>
      <c r="F34736" s="29"/>
      <c r="G34736" s="45"/>
      <c r="L34736"/>
      <c r="M34736" s="46"/>
    </row>
    <row r="34737" spans="1:13" x14ac:dyDescent="0.3">
      <c r="A34737"/>
      <c r="B34737"/>
      <c r="C34737" s="29"/>
      <c r="D34737"/>
      <c r="E34737" s="44"/>
      <c r="F34737" s="29"/>
      <c r="G34737" s="45"/>
      <c r="L34737"/>
      <c r="M34737" s="46"/>
    </row>
    <row r="34738" spans="1:13" x14ac:dyDescent="0.3">
      <c r="A34738"/>
      <c r="B34738"/>
      <c r="C34738" s="29"/>
      <c r="D34738"/>
      <c r="E34738" s="44"/>
      <c r="F34738" s="29"/>
      <c r="G34738" s="45"/>
      <c r="L34738"/>
      <c r="M34738" s="46"/>
    </row>
    <row r="34739" spans="1:13" x14ac:dyDescent="0.3">
      <c r="A34739"/>
      <c r="B34739"/>
      <c r="C34739" s="29"/>
      <c r="D34739"/>
      <c r="E34739" s="44"/>
      <c r="F34739" s="29"/>
      <c r="G34739" s="45"/>
      <c r="L34739"/>
      <c r="M34739" s="46"/>
    </row>
    <row r="34740" spans="1:13" x14ac:dyDescent="0.3">
      <c r="A34740"/>
      <c r="B34740"/>
      <c r="C34740" s="29"/>
      <c r="D34740"/>
      <c r="E34740" s="44"/>
      <c r="F34740" s="29"/>
      <c r="G34740" s="45"/>
      <c r="L34740"/>
      <c r="M34740" s="46"/>
    </row>
    <row r="34741" spans="1:13" x14ac:dyDescent="0.3">
      <c r="A34741"/>
      <c r="B34741"/>
      <c r="C34741" s="29"/>
      <c r="D34741"/>
      <c r="E34741" s="44"/>
      <c r="F34741" s="29"/>
      <c r="G34741" s="45"/>
      <c r="L34741"/>
      <c r="M34741" s="46"/>
    </row>
    <row r="34742" spans="1:13" x14ac:dyDescent="0.3">
      <c r="A34742"/>
      <c r="B34742"/>
      <c r="C34742" s="29"/>
      <c r="D34742"/>
      <c r="E34742" s="44"/>
      <c r="F34742" s="29"/>
      <c r="G34742" s="45"/>
      <c r="L34742"/>
      <c r="M34742" s="46"/>
    </row>
    <row r="34743" spans="1:13" x14ac:dyDescent="0.3">
      <c r="A34743"/>
      <c r="B34743"/>
      <c r="C34743" s="29"/>
      <c r="D34743"/>
      <c r="E34743" s="44"/>
      <c r="F34743" s="29"/>
      <c r="G34743" s="45"/>
      <c r="L34743"/>
      <c r="M34743" s="46"/>
    </row>
    <row r="34744" spans="1:13" x14ac:dyDescent="0.3">
      <c r="A34744"/>
      <c r="B34744"/>
      <c r="C34744" s="29"/>
      <c r="D34744"/>
      <c r="E34744" s="44"/>
      <c r="F34744" s="29"/>
      <c r="G34744" s="45"/>
      <c r="L34744"/>
      <c r="M34744" s="46"/>
    </row>
    <row r="34745" spans="1:13" x14ac:dyDescent="0.3">
      <c r="A34745"/>
      <c r="B34745"/>
      <c r="C34745" s="29"/>
      <c r="D34745"/>
      <c r="E34745" s="44"/>
      <c r="F34745" s="29"/>
      <c r="G34745" s="45"/>
      <c r="L34745"/>
      <c r="M34745" s="46"/>
    </row>
    <row r="34746" spans="1:13" x14ac:dyDescent="0.3">
      <c r="A34746"/>
      <c r="B34746"/>
      <c r="C34746" s="29"/>
      <c r="D34746"/>
      <c r="E34746" s="44"/>
      <c r="F34746" s="29"/>
      <c r="G34746" s="45"/>
      <c r="L34746"/>
      <c r="M34746" s="46"/>
    </row>
    <row r="34747" spans="1:13" x14ac:dyDescent="0.3">
      <c r="A34747"/>
      <c r="B34747"/>
      <c r="C34747" s="29"/>
      <c r="D34747"/>
      <c r="E34747" s="44"/>
      <c r="F34747" s="29"/>
      <c r="G34747" s="45"/>
      <c r="L34747"/>
      <c r="M34747" s="46"/>
    </row>
    <row r="34748" spans="1:13" x14ac:dyDescent="0.3">
      <c r="A34748"/>
      <c r="B34748"/>
      <c r="C34748" s="29"/>
      <c r="D34748"/>
      <c r="E34748" s="44"/>
      <c r="F34748" s="29"/>
      <c r="G34748" s="45"/>
      <c r="L34748"/>
      <c r="M34748" s="46"/>
    </row>
    <row r="34749" spans="1:13" x14ac:dyDescent="0.3">
      <c r="A34749"/>
      <c r="B34749"/>
      <c r="C34749" s="29"/>
      <c r="D34749"/>
      <c r="E34749" s="44"/>
      <c r="F34749" s="29"/>
      <c r="G34749" s="45"/>
      <c r="L34749"/>
      <c r="M34749" s="46"/>
    </row>
    <row r="34750" spans="1:13" x14ac:dyDescent="0.3">
      <c r="A34750"/>
      <c r="B34750"/>
      <c r="C34750" s="29"/>
      <c r="D34750"/>
      <c r="E34750" s="44"/>
      <c r="F34750" s="29"/>
      <c r="G34750" s="45"/>
      <c r="L34750"/>
      <c r="M34750" s="46"/>
    </row>
    <row r="34751" spans="1:13" x14ac:dyDescent="0.3">
      <c r="A34751"/>
      <c r="B34751"/>
      <c r="C34751" s="29"/>
      <c r="D34751"/>
      <c r="E34751" s="44"/>
      <c r="F34751" s="29"/>
      <c r="G34751" s="45"/>
      <c r="L34751"/>
      <c r="M34751" s="46"/>
    </row>
    <row r="34752" spans="1:13" x14ac:dyDescent="0.3">
      <c r="A34752"/>
      <c r="B34752"/>
      <c r="C34752" s="29"/>
      <c r="D34752"/>
      <c r="E34752" s="44"/>
      <c r="F34752" s="29"/>
      <c r="G34752" s="45"/>
      <c r="L34752"/>
      <c r="M34752" s="46"/>
    </row>
    <row r="34753" spans="1:13" x14ac:dyDescent="0.3">
      <c r="A34753"/>
      <c r="B34753"/>
      <c r="C34753" s="29"/>
      <c r="D34753"/>
      <c r="E34753" s="44"/>
      <c r="F34753" s="29"/>
      <c r="G34753" s="45"/>
      <c r="L34753"/>
      <c r="M34753" s="46"/>
    </row>
    <row r="34754" spans="1:13" x14ac:dyDescent="0.3">
      <c r="A34754"/>
      <c r="B34754"/>
      <c r="C34754" s="29"/>
      <c r="D34754"/>
      <c r="E34754" s="44"/>
      <c r="F34754" s="29"/>
      <c r="G34754" s="45"/>
      <c r="L34754"/>
      <c r="M34754" s="46"/>
    </row>
    <row r="34755" spans="1:13" x14ac:dyDescent="0.3">
      <c r="A34755"/>
      <c r="B34755"/>
      <c r="C34755" s="29"/>
      <c r="D34755"/>
      <c r="E34755" s="44"/>
      <c r="F34755" s="29"/>
      <c r="G34755" s="45"/>
      <c r="L34755"/>
      <c r="M34755" s="46"/>
    </row>
    <row r="34756" spans="1:13" x14ac:dyDescent="0.3">
      <c r="A34756"/>
      <c r="B34756"/>
      <c r="C34756" s="29"/>
      <c r="D34756"/>
      <c r="E34756" s="44"/>
      <c r="F34756" s="29"/>
      <c r="G34756" s="45"/>
      <c r="L34756"/>
      <c r="M34756" s="46"/>
    </row>
    <row r="34757" spans="1:13" x14ac:dyDescent="0.3">
      <c r="A34757"/>
      <c r="B34757"/>
      <c r="C34757" s="29"/>
      <c r="D34757"/>
      <c r="E34757" s="44"/>
      <c r="F34757" s="29"/>
      <c r="G34757" s="45"/>
      <c r="L34757"/>
      <c r="M34757" s="46"/>
    </row>
    <row r="34758" spans="1:13" x14ac:dyDescent="0.3">
      <c r="A34758"/>
      <c r="B34758"/>
      <c r="C34758" s="29"/>
      <c r="D34758"/>
      <c r="E34758" s="44"/>
      <c r="F34758" s="29"/>
      <c r="G34758" s="45"/>
      <c r="L34758"/>
      <c r="M34758" s="46"/>
    </row>
    <row r="34759" spans="1:13" x14ac:dyDescent="0.3">
      <c r="A34759"/>
      <c r="B34759"/>
      <c r="C34759" s="29"/>
      <c r="D34759"/>
      <c r="E34759" s="44"/>
      <c r="F34759" s="29"/>
      <c r="G34759" s="45"/>
      <c r="L34759"/>
      <c r="M34759" s="46"/>
    </row>
    <row r="34760" spans="1:13" x14ac:dyDescent="0.3">
      <c r="A34760"/>
      <c r="B34760"/>
      <c r="C34760" s="29"/>
      <c r="D34760"/>
      <c r="E34760" s="44"/>
      <c r="F34760" s="29"/>
      <c r="G34760" s="45"/>
      <c r="L34760"/>
      <c r="M34760" s="46"/>
    </row>
    <row r="34761" spans="1:13" x14ac:dyDescent="0.3">
      <c r="A34761"/>
      <c r="B34761"/>
      <c r="C34761" s="29"/>
      <c r="D34761"/>
      <c r="E34761" s="44"/>
      <c r="F34761" s="29"/>
      <c r="G34761" s="45"/>
      <c r="L34761"/>
      <c r="M34761" s="46"/>
    </row>
    <row r="34762" spans="1:13" x14ac:dyDescent="0.3">
      <c r="A34762"/>
      <c r="B34762"/>
      <c r="C34762" s="29"/>
      <c r="D34762"/>
      <c r="E34762" s="44"/>
      <c r="F34762" s="29"/>
      <c r="G34762" s="45"/>
      <c r="L34762"/>
      <c r="M34762" s="46"/>
    </row>
    <row r="34763" spans="1:13" x14ac:dyDescent="0.3">
      <c r="A34763"/>
      <c r="B34763"/>
      <c r="C34763" s="29"/>
      <c r="D34763"/>
      <c r="E34763" s="44"/>
      <c r="F34763" s="29"/>
      <c r="G34763" s="45"/>
      <c r="L34763"/>
      <c r="M34763" s="46"/>
    </row>
    <row r="34764" spans="1:13" x14ac:dyDescent="0.3">
      <c r="A34764"/>
      <c r="B34764"/>
      <c r="C34764" s="29"/>
      <c r="D34764"/>
      <c r="E34764" s="44"/>
      <c r="F34764" s="29"/>
      <c r="G34764" s="45"/>
      <c r="L34764"/>
      <c r="M34764" s="46"/>
    </row>
    <row r="34765" spans="1:13" x14ac:dyDescent="0.3">
      <c r="A34765"/>
      <c r="B34765"/>
      <c r="C34765" s="29"/>
      <c r="D34765"/>
      <c r="E34765" s="44"/>
      <c r="F34765" s="29"/>
      <c r="G34765" s="45"/>
      <c r="L34765"/>
      <c r="M34765" s="46"/>
    </row>
    <row r="34766" spans="1:13" x14ac:dyDescent="0.3">
      <c r="A34766"/>
      <c r="B34766"/>
      <c r="C34766" s="29"/>
      <c r="D34766"/>
      <c r="E34766" s="44"/>
      <c r="F34766" s="29"/>
      <c r="G34766" s="45"/>
      <c r="L34766"/>
      <c r="M34766" s="46"/>
    </row>
    <row r="34767" spans="1:13" x14ac:dyDescent="0.3">
      <c r="A34767"/>
      <c r="B34767"/>
      <c r="C34767" s="29"/>
      <c r="D34767"/>
      <c r="E34767" s="44"/>
      <c r="F34767" s="29"/>
      <c r="G34767" s="45"/>
      <c r="L34767"/>
      <c r="M34767" s="46"/>
    </row>
    <row r="34768" spans="1:13" x14ac:dyDescent="0.3">
      <c r="A34768"/>
      <c r="B34768"/>
      <c r="C34768" s="29"/>
      <c r="D34768"/>
      <c r="E34768" s="44"/>
      <c r="F34768" s="29"/>
      <c r="G34768" s="45"/>
      <c r="L34768"/>
      <c r="M34768" s="46"/>
    </row>
    <row r="34769" spans="1:13" x14ac:dyDescent="0.3">
      <c r="A34769"/>
      <c r="B34769"/>
      <c r="C34769" s="29"/>
      <c r="D34769"/>
      <c r="E34769" s="44"/>
      <c r="F34769" s="29"/>
      <c r="G34769" s="45"/>
      <c r="L34769"/>
      <c r="M34769" s="46"/>
    </row>
    <row r="34770" spans="1:13" x14ac:dyDescent="0.3">
      <c r="A34770"/>
      <c r="B34770"/>
      <c r="C34770" s="29"/>
      <c r="D34770"/>
      <c r="E34770" s="44"/>
      <c r="F34770" s="29"/>
      <c r="G34770" s="45"/>
      <c r="L34770"/>
      <c r="M34770" s="46"/>
    </row>
    <row r="34771" spans="1:13" x14ac:dyDescent="0.3">
      <c r="A34771"/>
      <c r="B34771"/>
      <c r="C34771" s="29"/>
      <c r="D34771"/>
      <c r="E34771" s="44"/>
      <c r="F34771" s="29"/>
      <c r="G34771" s="45"/>
      <c r="L34771"/>
      <c r="M34771" s="46"/>
    </row>
    <row r="34772" spans="1:13" x14ac:dyDescent="0.3">
      <c r="A34772"/>
      <c r="B34772"/>
      <c r="C34772" s="29"/>
      <c r="D34772"/>
      <c r="E34772" s="44"/>
      <c r="F34772" s="29"/>
      <c r="G34772" s="45"/>
      <c r="L34772"/>
      <c r="M34772" s="46"/>
    </row>
    <row r="34773" spans="1:13" x14ac:dyDescent="0.3">
      <c r="A34773"/>
      <c r="B34773"/>
      <c r="C34773" s="29"/>
      <c r="D34773"/>
      <c r="E34773" s="44"/>
      <c r="F34773" s="29"/>
      <c r="G34773" s="45"/>
      <c r="L34773"/>
      <c r="M34773" s="46"/>
    </row>
    <row r="34774" spans="1:13" x14ac:dyDescent="0.3">
      <c r="A34774"/>
      <c r="B34774"/>
      <c r="C34774" s="29"/>
      <c r="D34774"/>
      <c r="E34774" s="44"/>
      <c r="F34774" s="29"/>
      <c r="G34774" s="45"/>
      <c r="L34774"/>
      <c r="M34774" s="46"/>
    </row>
    <row r="34775" spans="1:13" x14ac:dyDescent="0.3">
      <c r="A34775"/>
      <c r="B34775"/>
      <c r="C34775" s="29"/>
      <c r="D34775"/>
      <c r="E34775" s="44"/>
      <c r="F34775" s="29"/>
      <c r="G34775" s="45"/>
      <c r="L34775"/>
      <c r="M34775" s="46"/>
    </row>
    <row r="34776" spans="1:13" x14ac:dyDescent="0.3">
      <c r="A34776"/>
      <c r="B34776"/>
      <c r="C34776" s="29"/>
      <c r="D34776"/>
      <c r="E34776" s="44"/>
      <c r="F34776" s="29"/>
      <c r="G34776" s="45"/>
      <c r="L34776"/>
      <c r="M34776" s="46"/>
    </row>
    <row r="34777" spans="1:13" x14ac:dyDescent="0.3">
      <c r="A34777"/>
      <c r="B34777"/>
      <c r="C34777" s="29"/>
      <c r="D34777"/>
      <c r="E34777" s="44"/>
      <c r="F34777" s="29"/>
      <c r="G34777" s="45"/>
      <c r="L34777"/>
      <c r="M34777" s="46"/>
    </row>
    <row r="34778" spans="1:13" x14ac:dyDescent="0.3">
      <c r="A34778"/>
      <c r="B34778"/>
      <c r="C34778" s="29"/>
      <c r="D34778"/>
      <c r="E34778" s="44"/>
      <c r="F34778" s="29"/>
      <c r="G34778" s="45"/>
      <c r="L34778"/>
      <c r="M34778" s="46"/>
    </row>
    <row r="34779" spans="1:13" x14ac:dyDescent="0.3">
      <c r="A34779"/>
      <c r="B34779"/>
      <c r="C34779" s="29"/>
      <c r="D34779"/>
      <c r="E34779" s="44"/>
      <c r="F34779" s="29"/>
      <c r="G34779" s="45"/>
      <c r="L34779"/>
      <c r="M34779" s="46"/>
    </row>
    <row r="34780" spans="1:13" x14ac:dyDescent="0.3">
      <c r="A34780"/>
      <c r="B34780"/>
      <c r="C34780" s="29"/>
      <c r="D34780"/>
      <c r="E34780" s="44"/>
      <c r="F34780" s="29"/>
      <c r="G34780" s="45"/>
      <c r="L34780"/>
      <c r="M34780" s="46"/>
    </row>
    <row r="34781" spans="1:13" x14ac:dyDescent="0.3">
      <c r="A34781"/>
      <c r="B34781"/>
      <c r="C34781" s="29"/>
      <c r="D34781"/>
      <c r="E34781" s="44"/>
      <c r="F34781" s="29"/>
      <c r="G34781" s="45"/>
      <c r="L34781"/>
      <c r="M34781" s="46"/>
    </row>
    <row r="34782" spans="1:13" x14ac:dyDescent="0.3">
      <c r="A34782"/>
      <c r="B34782"/>
      <c r="C34782" s="29"/>
      <c r="D34782"/>
      <c r="E34782" s="44"/>
      <c r="F34782" s="29"/>
      <c r="G34782" s="45"/>
      <c r="L34782"/>
      <c r="M34782" s="46"/>
    </row>
    <row r="34783" spans="1:13" x14ac:dyDescent="0.3">
      <c r="A34783"/>
      <c r="B34783"/>
      <c r="C34783" s="29"/>
      <c r="D34783"/>
      <c r="E34783" s="44"/>
      <c r="F34783" s="29"/>
      <c r="G34783" s="45"/>
      <c r="L34783"/>
      <c r="M34783" s="46"/>
    </row>
    <row r="34784" spans="1:13" x14ac:dyDescent="0.3">
      <c r="A34784"/>
      <c r="B34784"/>
      <c r="C34784" s="29"/>
      <c r="D34784"/>
      <c r="E34784" s="44"/>
      <c r="F34784" s="29"/>
      <c r="G34784" s="45"/>
      <c r="L34784"/>
      <c r="M34784" s="46"/>
    </row>
    <row r="34785" spans="1:13" x14ac:dyDescent="0.3">
      <c r="A34785"/>
      <c r="B34785"/>
      <c r="C34785" s="29"/>
      <c r="D34785"/>
      <c r="E34785" s="44"/>
      <c r="F34785" s="29"/>
      <c r="G34785" s="45"/>
      <c r="L34785"/>
      <c r="M34785" s="46"/>
    </row>
    <row r="34786" spans="1:13" x14ac:dyDescent="0.3">
      <c r="A34786"/>
      <c r="B34786"/>
      <c r="C34786" s="29"/>
      <c r="D34786"/>
      <c r="E34786" s="44"/>
      <c r="F34786" s="29"/>
      <c r="G34786" s="45"/>
      <c r="L34786"/>
      <c r="M34786" s="46"/>
    </row>
    <row r="34787" spans="1:13" x14ac:dyDescent="0.3">
      <c r="A34787"/>
      <c r="B34787"/>
      <c r="C34787" s="29"/>
      <c r="D34787"/>
      <c r="E34787" s="44"/>
      <c r="F34787" s="29"/>
      <c r="G34787" s="45"/>
      <c r="L34787"/>
      <c r="M34787" s="46"/>
    </row>
    <row r="34788" spans="1:13" x14ac:dyDescent="0.3">
      <c r="A34788"/>
      <c r="B34788"/>
      <c r="C34788" s="29"/>
      <c r="D34788"/>
      <c r="E34788" s="44"/>
      <c r="F34788" s="29"/>
      <c r="G34788" s="45"/>
      <c r="L34788"/>
      <c r="M34788" s="46"/>
    </row>
    <row r="34789" spans="1:13" x14ac:dyDescent="0.3">
      <c r="A34789"/>
      <c r="B34789"/>
      <c r="C34789" s="29"/>
      <c r="D34789"/>
      <c r="E34789" s="44"/>
      <c r="F34789" s="29"/>
      <c r="G34789" s="45"/>
      <c r="L34789"/>
      <c r="M34789" s="46"/>
    </row>
    <row r="34790" spans="1:13" x14ac:dyDescent="0.3">
      <c r="A34790"/>
      <c r="B34790"/>
      <c r="C34790" s="29"/>
      <c r="D34790"/>
      <c r="E34790" s="44"/>
      <c r="F34790" s="29"/>
      <c r="G34790" s="45"/>
      <c r="L34790"/>
      <c r="M34790" s="46"/>
    </row>
    <row r="34791" spans="1:13" x14ac:dyDescent="0.3">
      <c r="A34791"/>
      <c r="B34791"/>
      <c r="C34791" s="29"/>
      <c r="D34791"/>
      <c r="E34791" s="44"/>
      <c r="F34791" s="29"/>
      <c r="G34791" s="45"/>
      <c r="L34791"/>
      <c r="M34791" s="46"/>
    </row>
    <row r="34792" spans="1:13" x14ac:dyDescent="0.3">
      <c r="A34792"/>
      <c r="B34792"/>
      <c r="C34792" s="29"/>
      <c r="D34792"/>
      <c r="E34792" s="44"/>
      <c r="F34792" s="29"/>
      <c r="G34792" s="45"/>
      <c r="L34792"/>
      <c r="M34792" s="46"/>
    </row>
    <row r="34793" spans="1:13" x14ac:dyDescent="0.3">
      <c r="A34793"/>
      <c r="B34793"/>
      <c r="C34793" s="29"/>
      <c r="D34793"/>
      <c r="E34793" s="44"/>
      <c r="F34793" s="29"/>
      <c r="G34793" s="45"/>
      <c r="L34793"/>
      <c r="M34793" s="46"/>
    </row>
    <row r="34794" spans="1:13" x14ac:dyDescent="0.3">
      <c r="A34794"/>
      <c r="B34794"/>
      <c r="C34794" s="29"/>
      <c r="D34794"/>
      <c r="E34794" s="44"/>
      <c r="F34794" s="29"/>
      <c r="G34794" s="45"/>
      <c r="L34794"/>
      <c r="M34794" s="46"/>
    </row>
    <row r="34795" spans="1:13" x14ac:dyDescent="0.3">
      <c r="A34795"/>
      <c r="B34795"/>
      <c r="C34795" s="29"/>
      <c r="D34795"/>
      <c r="E34795" s="44"/>
      <c r="F34795" s="29"/>
      <c r="G34795" s="45"/>
      <c r="L34795"/>
      <c r="M34795" s="46"/>
    </row>
    <row r="34796" spans="1:13" x14ac:dyDescent="0.3">
      <c r="A34796"/>
      <c r="B34796"/>
      <c r="C34796" s="29"/>
      <c r="D34796"/>
      <c r="E34796" s="44"/>
      <c r="F34796" s="29"/>
      <c r="G34796" s="45"/>
      <c r="L34796"/>
      <c r="M34796" s="46"/>
    </row>
    <row r="34797" spans="1:13" x14ac:dyDescent="0.3">
      <c r="A34797"/>
      <c r="B34797"/>
      <c r="C34797" s="29"/>
      <c r="D34797"/>
      <c r="E34797" s="44"/>
      <c r="F34797" s="29"/>
      <c r="G34797" s="45"/>
      <c r="L34797"/>
      <c r="M34797" s="46"/>
    </row>
    <row r="34798" spans="1:13" x14ac:dyDescent="0.3">
      <c r="A34798"/>
      <c r="B34798"/>
      <c r="C34798" s="29"/>
      <c r="D34798"/>
      <c r="E34798" s="44"/>
      <c r="F34798" s="29"/>
      <c r="G34798" s="45"/>
      <c r="L34798"/>
      <c r="M34798" s="46"/>
    </row>
    <row r="34799" spans="1:13" x14ac:dyDescent="0.3">
      <c r="A34799"/>
      <c r="B34799"/>
      <c r="C34799" s="29"/>
      <c r="D34799"/>
      <c r="E34799" s="44"/>
      <c r="F34799" s="29"/>
      <c r="G34799" s="45"/>
      <c r="L34799"/>
      <c r="M34799" s="46"/>
    </row>
    <row r="34800" spans="1:13" x14ac:dyDescent="0.3">
      <c r="A34800"/>
      <c r="B34800"/>
      <c r="C34800" s="29"/>
      <c r="D34800"/>
      <c r="E34800" s="44"/>
      <c r="F34800" s="29"/>
      <c r="G34800" s="45"/>
      <c r="L34800"/>
      <c r="M34800" s="46"/>
    </row>
    <row r="34801" spans="1:13" x14ac:dyDescent="0.3">
      <c r="A34801"/>
      <c r="B34801"/>
      <c r="C34801" s="29"/>
      <c r="D34801"/>
      <c r="E34801" s="44"/>
      <c r="F34801" s="29"/>
      <c r="G34801" s="45"/>
      <c r="L34801"/>
      <c r="M34801" s="46"/>
    </row>
    <row r="34802" spans="1:13" x14ac:dyDescent="0.3">
      <c r="A34802"/>
      <c r="B34802"/>
      <c r="C34802" s="29"/>
      <c r="D34802"/>
      <c r="E34802" s="44"/>
      <c r="F34802" s="29"/>
      <c r="G34802" s="45"/>
      <c r="L34802"/>
      <c r="M34802" s="46"/>
    </row>
    <row r="34803" spans="1:13" x14ac:dyDescent="0.3">
      <c r="A34803"/>
      <c r="B34803"/>
      <c r="C34803" s="29"/>
      <c r="D34803"/>
      <c r="E34803" s="44"/>
      <c r="F34803" s="29"/>
      <c r="G34803" s="45"/>
      <c r="L34803"/>
      <c r="M34803" s="46"/>
    </row>
    <row r="34804" spans="1:13" x14ac:dyDescent="0.3">
      <c r="A34804"/>
      <c r="B34804"/>
      <c r="C34804" s="29"/>
      <c r="D34804"/>
      <c r="E34804" s="44"/>
      <c r="F34804" s="29"/>
      <c r="G34804" s="45"/>
      <c r="L34804"/>
      <c r="M34804" s="46"/>
    </row>
    <row r="34805" spans="1:13" x14ac:dyDescent="0.3">
      <c r="A34805"/>
      <c r="B34805"/>
      <c r="C34805" s="29"/>
      <c r="D34805"/>
      <c r="E34805" s="44"/>
      <c r="F34805" s="29"/>
      <c r="G34805" s="45"/>
      <c r="L34805"/>
      <c r="M34805" s="46"/>
    </row>
    <row r="34806" spans="1:13" x14ac:dyDescent="0.3">
      <c r="A34806"/>
      <c r="B34806"/>
      <c r="C34806" s="29"/>
      <c r="D34806"/>
      <c r="E34806" s="44"/>
      <c r="F34806" s="29"/>
      <c r="G34806" s="45"/>
      <c r="L34806"/>
      <c r="M34806" s="46"/>
    </row>
    <row r="34807" spans="1:13" x14ac:dyDescent="0.3">
      <c r="A34807"/>
      <c r="B34807"/>
      <c r="C34807" s="29"/>
      <c r="D34807"/>
      <c r="E34807" s="44"/>
      <c r="F34807" s="29"/>
      <c r="G34807" s="45"/>
      <c r="L34807"/>
      <c r="M34807" s="46"/>
    </row>
    <row r="34808" spans="1:13" x14ac:dyDescent="0.3">
      <c r="A34808"/>
      <c r="B34808"/>
      <c r="C34808" s="29"/>
      <c r="D34808"/>
      <c r="E34808" s="44"/>
      <c r="F34808" s="29"/>
      <c r="G34808" s="45"/>
      <c r="L34808"/>
      <c r="M34808" s="46"/>
    </row>
    <row r="34809" spans="1:13" x14ac:dyDescent="0.3">
      <c r="A34809"/>
      <c r="B34809"/>
      <c r="C34809" s="29"/>
      <c r="D34809"/>
      <c r="E34809" s="44"/>
      <c r="F34809" s="29"/>
      <c r="G34809" s="45"/>
      <c r="L34809"/>
      <c r="M34809" s="46"/>
    </row>
    <row r="34810" spans="1:13" x14ac:dyDescent="0.3">
      <c r="A34810"/>
      <c r="B34810"/>
      <c r="C34810" s="29"/>
      <c r="D34810"/>
      <c r="E34810" s="44"/>
      <c r="F34810" s="29"/>
      <c r="G34810" s="45"/>
      <c r="L34810"/>
      <c r="M34810" s="46"/>
    </row>
    <row r="34811" spans="1:13" x14ac:dyDescent="0.3">
      <c r="A34811"/>
      <c r="B34811"/>
      <c r="C34811" s="29"/>
      <c r="D34811"/>
      <c r="E34811" s="44"/>
      <c r="F34811" s="29"/>
      <c r="G34811" s="45"/>
      <c r="L34811"/>
      <c r="M34811" s="46"/>
    </row>
    <row r="34812" spans="1:13" x14ac:dyDescent="0.3">
      <c r="A34812"/>
      <c r="B34812"/>
      <c r="C34812" s="29"/>
      <c r="D34812"/>
      <c r="E34812" s="44"/>
      <c r="F34812" s="29"/>
      <c r="G34812" s="45"/>
      <c r="L34812"/>
      <c r="M34812" s="46"/>
    </row>
    <row r="34813" spans="1:13" x14ac:dyDescent="0.3">
      <c r="A34813"/>
      <c r="B34813"/>
      <c r="C34813" s="29"/>
      <c r="D34813"/>
      <c r="E34813" s="44"/>
      <c r="F34813" s="29"/>
      <c r="G34813" s="45"/>
      <c r="L34813"/>
      <c r="M34813" s="46"/>
    </row>
    <row r="34814" spans="1:13" x14ac:dyDescent="0.3">
      <c r="A34814"/>
      <c r="B34814"/>
      <c r="C34814" s="29"/>
      <c r="D34814"/>
      <c r="E34814" s="44"/>
      <c r="F34814" s="29"/>
      <c r="G34814" s="45"/>
      <c r="L34814"/>
      <c r="M34814" s="46"/>
    </row>
    <row r="34815" spans="1:13" x14ac:dyDescent="0.3">
      <c r="A34815"/>
      <c r="B34815"/>
      <c r="C34815" s="29"/>
      <c r="D34815"/>
      <c r="E34815" s="44"/>
      <c r="F34815" s="29"/>
      <c r="G34815" s="45"/>
      <c r="L34815"/>
      <c r="M34815" s="46"/>
    </row>
    <row r="34816" spans="1:13" x14ac:dyDescent="0.3">
      <c r="A34816"/>
      <c r="B34816"/>
      <c r="C34816" s="29"/>
      <c r="D34816"/>
      <c r="E34816" s="44"/>
      <c r="F34816" s="29"/>
      <c r="G34816" s="45"/>
      <c r="L34816"/>
      <c r="M34816" s="46"/>
    </row>
    <row r="34817" spans="1:13" x14ac:dyDescent="0.3">
      <c r="A34817"/>
      <c r="B34817"/>
      <c r="C34817" s="29"/>
      <c r="D34817"/>
      <c r="E34817" s="44"/>
      <c r="F34817" s="29"/>
      <c r="G34817" s="45"/>
      <c r="L34817"/>
      <c r="M34817" s="46"/>
    </row>
    <row r="34818" spans="1:13" x14ac:dyDescent="0.3">
      <c r="A34818"/>
      <c r="B34818"/>
      <c r="C34818" s="29"/>
      <c r="D34818"/>
      <c r="E34818" s="44"/>
      <c r="F34818" s="29"/>
      <c r="G34818" s="45"/>
      <c r="L34818"/>
      <c r="M34818" s="46"/>
    </row>
    <row r="34819" spans="1:13" x14ac:dyDescent="0.3">
      <c r="A34819"/>
      <c r="B34819"/>
      <c r="C34819" s="29"/>
      <c r="D34819"/>
      <c r="E34819" s="44"/>
      <c r="F34819" s="29"/>
      <c r="G34819" s="45"/>
      <c r="L34819"/>
      <c r="M34819" s="46"/>
    </row>
    <row r="34820" spans="1:13" x14ac:dyDescent="0.3">
      <c r="A34820"/>
      <c r="B34820"/>
      <c r="C34820" s="29"/>
      <c r="D34820"/>
      <c r="E34820" s="44"/>
      <c r="F34820" s="29"/>
      <c r="G34820" s="45"/>
      <c r="L34820"/>
      <c r="M34820" s="46"/>
    </row>
    <row r="34821" spans="1:13" x14ac:dyDescent="0.3">
      <c r="A34821"/>
      <c r="B34821"/>
      <c r="C34821" s="29"/>
      <c r="D34821"/>
      <c r="E34821" s="44"/>
      <c r="F34821" s="29"/>
      <c r="G34821" s="45"/>
      <c r="L34821"/>
      <c r="M34821" s="46"/>
    </row>
    <row r="34822" spans="1:13" x14ac:dyDescent="0.3">
      <c r="A34822"/>
      <c r="B34822"/>
      <c r="C34822" s="29"/>
      <c r="D34822"/>
      <c r="E34822" s="44"/>
      <c r="F34822" s="29"/>
      <c r="G34822" s="45"/>
      <c r="L34822"/>
      <c r="M34822" s="46"/>
    </row>
    <row r="34823" spans="1:13" x14ac:dyDescent="0.3">
      <c r="A34823"/>
      <c r="B34823"/>
      <c r="C34823" s="29"/>
      <c r="D34823"/>
      <c r="E34823" s="44"/>
      <c r="F34823" s="29"/>
      <c r="G34823" s="45"/>
      <c r="L34823"/>
      <c r="M34823" s="46"/>
    </row>
    <row r="34824" spans="1:13" x14ac:dyDescent="0.3">
      <c r="A34824"/>
      <c r="B34824"/>
      <c r="C34824" s="29"/>
      <c r="D34824"/>
      <c r="E34824" s="44"/>
      <c r="F34824" s="29"/>
      <c r="G34824" s="45"/>
      <c r="L34824"/>
      <c r="M34824" s="46"/>
    </row>
    <row r="34825" spans="1:13" x14ac:dyDescent="0.3">
      <c r="A34825"/>
      <c r="B34825"/>
      <c r="C34825" s="29"/>
      <c r="D34825"/>
      <c r="E34825" s="44"/>
      <c r="F34825" s="29"/>
      <c r="G34825" s="45"/>
      <c r="L34825"/>
      <c r="M34825" s="46"/>
    </row>
    <row r="34826" spans="1:13" x14ac:dyDescent="0.3">
      <c r="A34826"/>
      <c r="B34826"/>
      <c r="C34826" s="29"/>
      <c r="D34826"/>
      <c r="E34826" s="44"/>
      <c r="F34826" s="29"/>
      <c r="G34826" s="45"/>
      <c r="L34826"/>
      <c r="M34826" s="46"/>
    </row>
    <row r="34827" spans="1:13" x14ac:dyDescent="0.3">
      <c r="A34827"/>
      <c r="B34827"/>
      <c r="C34827" s="29"/>
      <c r="D34827"/>
      <c r="E34827" s="44"/>
      <c r="F34827" s="29"/>
      <c r="G34827" s="45"/>
      <c r="L34827"/>
      <c r="M34827" s="46"/>
    </row>
    <row r="34828" spans="1:13" x14ac:dyDescent="0.3">
      <c r="A34828"/>
      <c r="B34828"/>
      <c r="C34828" s="29"/>
      <c r="D34828"/>
      <c r="E34828" s="44"/>
      <c r="F34828" s="29"/>
      <c r="G34828" s="45"/>
      <c r="L34828"/>
      <c r="M34828" s="46"/>
    </row>
    <row r="34829" spans="1:13" x14ac:dyDescent="0.3">
      <c r="A34829"/>
      <c r="B34829"/>
      <c r="C34829" s="29"/>
      <c r="D34829"/>
      <c r="E34829" s="44"/>
      <c r="F34829" s="29"/>
      <c r="G34829" s="45"/>
      <c r="L34829"/>
      <c r="M34829" s="46"/>
    </row>
    <row r="34830" spans="1:13" x14ac:dyDescent="0.3">
      <c r="A34830"/>
      <c r="B34830"/>
      <c r="C34830" s="29"/>
      <c r="D34830"/>
      <c r="E34830" s="44"/>
      <c r="F34830" s="29"/>
      <c r="G34830" s="45"/>
      <c r="L34830"/>
      <c r="M34830" s="46"/>
    </row>
    <row r="34831" spans="1:13" x14ac:dyDescent="0.3">
      <c r="A34831"/>
      <c r="B34831"/>
      <c r="C34831" s="29"/>
      <c r="D34831"/>
      <c r="E34831" s="44"/>
      <c r="F34831" s="29"/>
      <c r="G34831" s="45"/>
      <c r="L34831"/>
      <c r="M34831" s="46"/>
    </row>
    <row r="34832" spans="1:13" x14ac:dyDescent="0.3">
      <c r="A34832"/>
      <c r="B34832"/>
      <c r="C34832" s="29"/>
      <c r="D34832"/>
      <c r="E34832" s="44"/>
      <c r="F34832" s="29"/>
      <c r="G34832" s="45"/>
      <c r="L34832"/>
      <c r="M34832" s="46"/>
    </row>
    <row r="34833" spans="1:13" x14ac:dyDescent="0.3">
      <c r="A34833"/>
      <c r="B34833"/>
      <c r="C34833" s="29"/>
      <c r="D34833"/>
      <c r="E34833" s="44"/>
      <c r="F34833" s="29"/>
      <c r="G34833" s="45"/>
      <c r="L34833"/>
      <c r="M34833" s="46"/>
    </row>
    <row r="34834" spans="1:13" x14ac:dyDescent="0.3">
      <c r="A34834"/>
      <c r="B34834"/>
      <c r="C34834" s="29"/>
      <c r="D34834"/>
      <c r="E34834" s="44"/>
      <c r="F34834" s="29"/>
      <c r="G34834" s="45"/>
      <c r="L34834"/>
      <c r="M34834" s="46"/>
    </row>
    <row r="34835" spans="1:13" x14ac:dyDescent="0.3">
      <c r="A34835"/>
      <c r="B34835"/>
      <c r="C34835" s="29"/>
      <c r="D34835"/>
      <c r="E34835" s="44"/>
      <c r="F34835" s="29"/>
      <c r="G34835" s="45"/>
      <c r="L34835"/>
      <c r="M34835" s="46"/>
    </row>
    <row r="34836" spans="1:13" x14ac:dyDescent="0.3">
      <c r="A34836"/>
      <c r="B34836"/>
      <c r="C34836" s="29"/>
      <c r="D34836"/>
      <c r="E34836" s="44"/>
      <c r="F34836" s="29"/>
      <c r="G34836" s="45"/>
      <c r="L34836"/>
      <c r="M34836" s="46"/>
    </row>
    <row r="34837" spans="1:13" x14ac:dyDescent="0.3">
      <c r="A34837"/>
      <c r="B34837"/>
      <c r="C34837" s="29"/>
      <c r="D34837"/>
      <c r="E34837" s="44"/>
      <c r="F34837" s="29"/>
      <c r="G34837" s="45"/>
      <c r="L34837"/>
      <c r="M34837" s="46"/>
    </row>
    <row r="34838" spans="1:13" x14ac:dyDescent="0.3">
      <c r="A34838"/>
      <c r="B34838"/>
      <c r="C34838" s="29"/>
      <c r="D34838"/>
      <c r="E34838" s="44"/>
      <c r="F34838" s="29"/>
      <c r="G34838" s="45"/>
      <c r="L34838"/>
      <c r="M34838" s="46"/>
    </row>
    <row r="34839" spans="1:13" x14ac:dyDescent="0.3">
      <c r="A34839"/>
      <c r="B34839"/>
      <c r="C34839" s="29"/>
      <c r="D34839"/>
      <c r="E34839" s="44"/>
      <c r="F34839" s="29"/>
      <c r="G34839" s="45"/>
      <c r="L34839"/>
      <c r="M34839" s="46"/>
    </row>
    <row r="34840" spans="1:13" x14ac:dyDescent="0.3">
      <c r="A34840"/>
      <c r="B34840"/>
      <c r="C34840" s="29"/>
      <c r="D34840"/>
      <c r="E34840" s="44"/>
      <c r="F34840" s="29"/>
      <c r="G34840" s="45"/>
      <c r="L34840"/>
      <c r="M34840" s="46"/>
    </row>
    <row r="34841" spans="1:13" x14ac:dyDescent="0.3">
      <c r="A34841"/>
      <c r="B34841"/>
      <c r="C34841" s="29"/>
      <c r="D34841"/>
      <c r="E34841" s="44"/>
      <c r="F34841" s="29"/>
      <c r="G34841" s="45"/>
      <c r="L34841"/>
      <c r="M34841" s="46"/>
    </row>
    <row r="34842" spans="1:13" x14ac:dyDescent="0.3">
      <c r="A34842"/>
      <c r="B34842"/>
      <c r="C34842" s="29"/>
      <c r="D34842"/>
      <c r="E34842" s="44"/>
      <c r="F34842" s="29"/>
      <c r="G34842" s="45"/>
      <c r="L34842"/>
      <c r="M34842" s="46"/>
    </row>
    <row r="34843" spans="1:13" x14ac:dyDescent="0.3">
      <c r="A34843"/>
      <c r="B34843"/>
      <c r="C34843" s="29"/>
      <c r="D34843"/>
      <c r="E34843" s="44"/>
      <c r="F34843" s="29"/>
      <c r="G34843" s="45"/>
      <c r="L34843"/>
      <c r="M34843" s="46"/>
    </row>
    <row r="34844" spans="1:13" x14ac:dyDescent="0.3">
      <c r="A34844"/>
      <c r="B34844"/>
      <c r="C34844" s="29"/>
      <c r="D34844"/>
      <c r="E34844" s="44"/>
      <c r="F34844" s="29"/>
      <c r="G34844" s="45"/>
      <c r="L34844"/>
      <c r="M34844" s="46"/>
    </row>
    <row r="34845" spans="1:13" x14ac:dyDescent="0.3">
      <c r="A34845"/>
      <c r="B34845"/>
      <c r="C34845" s="29"/>
      <c r="D34845"/>
      <c r="E34845" s="44"/>
      <c r="F34845" s="29"/>
      <c r="G34845" s="45"/>
      <c r="L34845"/>
      <c r="M34845" s="46"/>
    </row>
    <row r="34846" spans="1:13" x14ac:dyDescent="0.3">
      <c r="A34846"/>
      <c r="B34846"/>
      <c r="C34846" s="29"/>
      <c r="D34846"/>
      <c r="E34846" s="44"/>
      <c r="F34846" s="29"/>
      <c r="G34846" s="45"/>
      <c r="L34846"/>
      <c r="M34846" s="46"/>
    </row>
    <row r="34847" spans="1:13" x14ac:dyDescent="0.3">
      <c r="A34847"/>
      <c r="B34847"/>
      <c r="C34847" s="29"/>
      <c r="D34847"/>
      <c r="E34847" s="44"/>
      <c r="F34847" s="29"/>
      <c r="G34847" s="45"/>
      <c r="L34847"/>
      <c r="M34847" s="46"/>
    </row>
    <row r="34848" spans="1:13" x14ac:dyDescent="0.3">
      <c r="A34848"/>
      <c r="B34848"/>
      <c r="C34848" s="29"/>
      <c r="D34848"/>
      <c r="E34848" s="44"/>
      <c r="F34848" s="29"/>
      <c r="G34848" s="45"/>
      <c r="L34848"/>
      <c r="M34848" s="46"/>
    </row>
    <row r="34849" spans="1:13" x14ac:dyDescent="0.3">
      <c r="A34849"/>
      <c r="B34849"/>
      <c r="C34849" s="29"/>
      <c r="D34849"/>
      <c r="E34849" s="44"/>
      <c r="F34849" s="29"/>
      <c r="G34849" s="45"/>
      <c r="L34849"/>
      <c r="M34849" s="46"/>
    </row>
    <row r="34850" spans="1:13" x14ac:dyDescent="0.3">
      <c r="A34850"/>
      <c r="B34850"/>
      <c r="C34850" s="29"/>
      <c r="D34850"/>
      <c r="E34850" s="44"/>
      <c r="F34850" s="29"/>
      <c r="G34850" s="45"/>
      <c r="L34850"/>
      <c r="M34850" s="46"/>
    </row>
    <row r="34851" spans="1:13" x14ac:dyDescent="0.3">
      <c r="A34851"/>
      <c r="B34851"/>
      <c r="C34851" s="29"/>
      <c r="D34851"/>
      <c r="E34851" s="44"/>
      <c r="F34851" s="29"/>
      <c r="G34851" s="45"/>
      <c r="L34851"/>
      <c r="M34851" s="46"/>
    </row>
    <row r="34852" spans="1:13" x14ac:dyDescent="0.3">
      <c r="A34852"/>
      <c r="B34852"/>
      <c r="C34852" s="29"/>
      <c r="D34852"/>
      <c r="E34852" s="44"/>
      <c r="F34852" s="29"/>
      <c r="G34852" s="45"/>
      <c r="L34852"/>
      <c r="M34852" s="46"/>
    </row>
    <row r="34853" spans="1:13" x14ac:dyDescent="0.3">
      <c r="A34853"/>
      <c r="B34853"/>
      <c r="C34853" s="29"/>
      <c r="D34853"/>
      <c r="E34853" s="44"/>
      <c r="F34853" s="29"/>
      <c r="G34853" s="45"/>
      <c r="L34853"/>
      <c r="M34853" s="46"/>
    </row>
    <row r="34854" spans="1:13" x14ac:dyDescent="0.3">
      <c r="A34854"/>
      <c r="B34854"/>
      <c r="C34854" s="29"/>
      <c r="D34854"/>
      <c r="E34854" s="44"/>
      <c r="F34854" s="29"/>
      <c r="G34854" s="45"/>
      <c r="L34854"/>
      <c r="M34854" s="46"/>
    </row>
    <row r="34855" spans="1:13" x14ac:dyDescent="0.3">
      <c r="A34855"/>
      <c r="B34855"/>
      <c r="C34855" s="29"/>
      <c r="D34855"/>
      <c r="E34855" s="44"/>
      <c r="F34855" s="29"/>
      <c r="G34855" s="45"/>
      <c r="L34855"/>
      <c r="M34855" s="46"/>
    </row>
    <row r="34856" spans="1:13" x14ac:dyDescent="0.3">
      <c r="A34856"/>
      <c r="B34856"/>
      <c r="C34856" s="29"/>
      <c r="D34856"/>
      <c r="E34856" s="44"/>
      <c r="F34856" s="29"/>
      <c r="G34856" s="45"/>
      <c r="L34856"/>
      <c r="M34856" s="46"/>
    </row>
    <row r="34857" spans="1:13" x14ac:dyDescent="0.3">
      <c r="A34857"/>
      <c r="B34857"/>
      <c r="C34857" s="29"/>
      <c r="D34857"/>
      <c r="E34857" s="44"/>
      <c r="F34857" s="29"/>
      <c r="G34857" s="45"/>
      <c r="L34857"/>
      <c r="M34857" s="46"/>
    </row>
    <row r="34858" spans="1:13" x14ac:dyDescent="0.3">
      <c r="A34858"/>
      <c r="B34858"/>
      <c r="C34858" s="29"/>
      <c r="D34858"/>
      <c r="E34858" s="44"/>
      <c r="F34858" s="29"/>
      <c r="G34858" s="45"/>
      <c r="L34858"/>
      <c r="M34858" s="46"/>
    </row>
    <row r="34859" spans="1:13" x14ac:dyDescent="0.3">
      <c r="A34859"/>
      <c r="B34859"/>
      <c r="C34859" s="29"/>
      <c r="D34859"/>
      <c r="E34859" s="44"/>
      <c r="F34859" s="29"/>
      <c r="G34859" s="45"/>
      <c r="L34859"/>
      <c r="M34859" s="46"/>
    </row>
    <row r="34860" spans="1:13" x14ac:dyDescent="0.3">
      <c r="A34860"/>
      <c r="B34860"/>
      <c r="C34860" s="29"/>
      <c r="D34860"/>
      <c r="E34860" s="44"/>
      <c r="F34860" s="29"/>
      <c r="G34860" s="45"/>
      <c r="L34860"/>
      <c r="M34860" s="46"/>
    </row>
    <row r="34861" spans="1:13" x14ac:dyDescent="0.3">
      <c r="A34861"/>
      <c r="B34861"/>
      <c r="C34861" s="29"/>
      <c r="D34861"/>
      <c r="E34861" s="44"/>
      <c r="F34861" s="29"/>
      <c r="G34861" s="45"/>
      <c r="L34861"/>
      <c r="M34861" s="46"/>
    </row>
    <row r="34862" spans="1:13" x14ac:dyDescent="0.3">
      <c r="A34862"/>
      <c r="B34862"/>
      <c r="C34862" s="29"/>
      <c r="D34862"/>
      <c r="E34862" s="44"/>
      <c r="F34862" s="29"/>
      <c r="G34862" s="45"/>
      <c r="L34862"/>
      <c r="M34862" s="46"/>
    </row>
    <row r="34863" spans="1:13" x14ac:dyDescent="0.3">
      <c r="A34863"/>
      <c r="B34863"/>
      <c r="C34863" s="29"/>
      <c r="D34863"/>
      <c r="E34863" s="44"/>
      <c r="F34863" s="29"/>
      <c r="G34863" s="45"/>
      <c r="L34863"/>
      <c r="M34863" s="46"/>
    </row>
    <row r="34864" spans="1:13" x14ac:dyDescent="0.3">
      <c r="A34864"/>
      <c r="B34864"/>
      <c r="C34864" s="29"/>
      <c r="D34864"/>
      <c r="E34864" s="44"/>
      <c r="F34864" s="29"/>
      <c r="G34864" s="45"/>
      <c r="L34864"/>
      <c r="M34864" s="46"/>
    </row>
    <row r="34865" spans="1:13" x14ac:dyDescent="0.3">
      <c r="A34865"/>
      <c r="B34865"/>
      <c r="C34865" s="29"/>
      <c r="D34865"/>
      <c r="E34865" s="44"/>
      <c r="F34865" s="29"/>
      <c r="G34865" s="45"/>
      <c r="L34865"/>
      <c r="M34865" s="46"/>
    </row>
    <row r="34866" spans="1:13" x14ac:dyDescent="0.3">
      <c r="A34866"/>
      <c r="B34866"/>
      <c r="C34866" s="29"/>
      <c r="D34866"/>
      <c r="E34866" s="44"/>
      <c r="F34866" s="29"/>
      <c r="G34866" s="45"/>
      <c r="L34866"/>
      <c r="M34866" s="46"/>
    </row>
    <row r="34867" spans="1:13" x14ac:dyDescent="0.3">
      <c r="A34867"/>
      <c r="B34867"/>
      <c r="C34867" s="29"/>
      <c r="D34867"/>
      <c r="E34867" s="44"/>
      <c r="F34867" s="29"/>
      <c r="G34867" s="45"/>
      <c r="L34867"/>
      <c r="M34867" s="46"/>
    </row>
    <row r="34868" spans="1:13" x14ac:dyDescent="0.3">
      <c r="A34868"/>
      <c r="B34868"/>
      <c r="C34868" s="29"/>
      <c r="D34868"/>
      <c r="E34868" s="44"/>
      <c r="F34868" s="29"/>
      <c r="G34868" s="45"/>
      <c r="L34868"/>
      <c r="M34868" s="46"/>
    </row>
    <row r="34869" spans="1:13" x14ac:dyDescent="0.3">
      <c r="A34869"/>
      <c r="B34869"/>
      <c r="C34869" s="29"/>
      <c r="D34869"/>
      <c r="E34869" s="44"/>
      <c r="F34869" s="29"/>
      <c r="G34869" s="45"/>
      <c r="L34869"/>
      <c r="M34869" s="46"/>
    </row>
    <row r="34870" spans="1:13" x14ac:dyDescent="0.3">
      <c r="A34870"/>
      <c r="B34870"/>
      <c r="C34870" s="29"/>
      <c r="D34870"/>
      <c r="E34870" s="44"/>
      <c r="F34870" s="29"/>
      <c r="G34870" s="45"/>
      <c r="L34870"/>
      <c r="M34870" s="46"/>
    </row>
    <row r="34871" spans="1:13" x14ac:dyDescent="0.3">
      <c r="A34871"/>
      <c r="B34871"/>
      <c r="C34871" s="29"/>
      <c r="D34871"/>
      <c r="E34871" s="44"/>
      <c r="F34871" s="29"/>
      <c r="G34871" s="45"/>
      <c r="L34871"/>
      <c r="M34871" s="46"/>
    </row>
    <row r="34872" spans="1:13" x14ac:dyDescent="0.3">
      <c r="A34872"/>
      <c r="B34872"/>
      <c r="C34872" s="29"/>
      <c r="D34872"/>
      <c r="E34872" s="44"/>
      <c r="F34872" s="29"/>
      <c r="G34872" s="45"/>
      <c r="L34872"/>
      <c r="M34872" s="46"/>
    </row>
    <row r="34873" spans="1:13" x14ac:dyDescent="0.3">
      <c r="A34873"/>
      <c r="B34873"/>
      <c r="C34873" s="29"/>
      <c r="D34873"/>
      <c r="E34873" s="44"/>
      <c r="F34873" s="29"/>
      <c r="G34873" s="45"/>
      <c r="L34873"/>
      <c r="M34873" s="46"/>
    </row>
    <row r="34874" spans="1:13" x14ac:dyDescent="0.3">
      <c r="A34874"/>
      <c r="B34874"/>
      <c r="C34874" s="29"/>
      <c r="D34874"/>
      <c r="E34874" s="44"/>
      <c r="F34874" s="29"/>
      <c r="G34874" s="45"/>
      <c r="L34874"/>
      <c r="M34874" s="46"/>
    </row>
    <row r="34875" spans="1:13" x14ac:dyDescent="0.3">
      <c r="A34875"/>
      <c r="B34875"/>
      <c r="C34875" s="29"/>
      <c r="D34875"/>
      <c r="E34875" s="44"/>
      <c r="F34875" s="29"/>
      <c r="G34875" s="45"/>
      <c r="L34875"/>
      <c r="M34875" s="46"/>
    </row>
    <row r="34876" spans="1:13" x14ac:dyDescent="0.3">
      <c r="A34876"/>
      <c r="B34876"/>
      <c r="C34876" s="29"/>
      <c r="D34876"/>
      <c r="E34876" s="44"/>
      <c r="F34876" s="29"/>
      <c r="G34876" s="45"/>
      <c r="L34876"/>
      <c r="M34876" s="46"/>
    </row>
    <row r="34877" spans="1:13" x14ac:dyDescent="0.3">
      <c r="A34877"/>
      <c r="B34877"/>
      <c r="C34877" s="29"/>
      <c r="D34877"/>
      <c r="E34877" s="44"/>
      <c r="F34877" s="29"/>
      <c r="G34877" s="45"/>
      <c r="L34877"/>
      <c r="M34877" s="46"/>
    </row>
    <row r="34878" spans="1:13" x14ac:dyDescent="0.3">
      <c r="A34878"/>
      <c r="B34878"/>
      <c r="C34878" s="29"/>
      <c r="D34878"/>
      <c r="E34878" s="44"/>
      <c r="F34878" s="29"/>
      <c r="G34878" s="45"/>
      <c r="L34878"/>
      <c r="M34878" s="46"/>
    </row>
    <row r="34879" spans="1:13" x14ac:dyDescent="0.3">
      <c r="A34879"/>
      <c r="B34879"/>
      <c r="C34879" s="29"/>
      <c r="D34879"/>
      <c r="E34879" s="44"/>
      <c r="F34879" s="29"/>
      <c r="G34879" s="45"/>
      <c r="L34879"/>
      <c r="M34879" s="46"/>
    </row>
    <row r="34880" spans="1:13" x14ac:dyDescent="0.3">
      <c r="A34880"/>
      <c r="B34880"/>
      <c r="C34880" s="29"/>
      <c r="D34880"/>
      <c r="E34880" s="44"/>
      <c r="F34880" s="29"/>
      <c r="G34880" s="45"/>
      <c r="L34880"/>
      <c r="M34880" s="46"/>
    </row>
    <row r="34881" spans="1:13" x14ac:dyDescent="0.3">
      <c r="A34881"/>
      <c r="B34881"/>
      <c r="C34881" s="29"/>
      <c r="D34881"/>
      <c r="E34881" s="44"/>
      <c r="F34881" s="29"/>
      <c r="G34881" s="45"/>
      <c r="L34881"/>
      <c r="M34881" s="46"/>
    </row>
    <row r="34882" spans="1:13" x14ac:dyDescent="0.3">
      <c r="A34882"/>
      <c r="B34882"/>
      <c r="C34882" s="29"/>
      <c r="D34882"/>
      <c r="E34882" s="44"/>
      <c r="F34882" s="29"/>
      <c r="G34882" s="45"/>
      <c r="L34882"/>
      <c r="M34882" s="46"/>
    </row>
    <row r="34883" spans="1:13" x14ac:dyDescent="0.3">
      <c r="A34883"/>
      <c r="B34883"/>
      <c r="C34883" s="29"/>
      <c r="D34883"/>
      <c r="E34883" s="44"/>
      <c r="F34883" s="29"/>
      <c r="G34883" s="45"/>
      <c r="L34883"/>
      <c r="M34883" s="46"/>
    </row>
    <row r="34884" spans="1:13" x14ac:dyDescent="0.3">
      <c r="A34884"/>
      <c r="B34884"/>
      <c r="C34884" s="29"/>
      <c r="D34884"/>
      <c r="E34884" s="44"/>
      <c r="F34884" s="29"/>
      <c r="G34884" s="45"/>
      <c r="L34884"/>
      <c r="M34884" s="46"/>
    </row>
    <row r="34885" spans="1:13" x14ac:dyDescent="0.3">
      <c r="A34885"/>
      <c r="B34885"/>
      <c r="C34885" s="29"/>
      <c r="D34885"/>
      <c r="E34885" s="44"/>
      <c r="F34885" s="29"/>
      <c r="G34885" s="45"/>
      <c r="L34885"/>
      <c r="M34885" s="46"/>
    </row>
    <row r="34886" spans="1:13" x14ac:dyDescent="0.3">
      <c r="A34886"/>
      <c r="B34886"/>
      <c r="C34886" s="29"/>
      <c r="D34886"/>
      <c r="E34886" s="44"/>
      <c r="F34886" s="29"/>
      <c r="G34886" s="45"/>
      <c r="L34886"/>
      <c r="M34886" s="46"/>
    </row>
    <row r="34887" spans="1:13" x14ac:dyDescent="0.3">
      <c r="A34887"/>
      <c r="B34887"/>
      <c r="C34887" s="29"/>
      <c r="D34887"/>
      <c r="E34887" s="44"/>
      <c r="F34887" s="29"/>
      <c r="G34887" s="45"/>
      <c r="L34887"/>
      <c r="M34887" s="46"/>
    </row>
    <row r="34888" spans="1:13" x14ac:dyDescent="0.3">
      <c r="A34888"/>
      <c r="B34888"/>
      <c r="C34888" s="29"/>
      <c r="D34888"/>
      <c r="E34888" s="44"/>
      <c r="F34888" s="29"/>
      <c r="G34888" s="45"/>
      <c r="L34888"/>
      <c r="M34888" s="46"/>
    </row>
    <row r="34889" spans="1:13" x14ac:dyDescent="0.3">
      <c r="A34889"/>
      <c r="B34889"/>
      <c r="C34889" s="29"/>
      <c r="D34889"/>
      <c r="E34889" s="44"/>
      <c r="F34889" s="29"/>
      <c r="G34889" s="45"/>
      <c r="L34889"/>
      <c r="M34889" s="46"/>
    </row>
    <row r="34890" spans="1:13" x14ac:dyDescent="0.3">
      <c r="A34890"/>
      <c r="B34890"/>
      <c r="C34890" s="29"/>
      <c r="D34890"/>
      <c r="E34890" s="44"/>
      <c r="F34890" s="29"/>
      <c r="G34890" s="45"/>
      <c r="L34890"/>
      <c r="M34890" s="46"/>
    </row>
    <row r="34891" spans="1:13" x14ac:dyDescent="0.3">
      <c r="A34891"/>
      <c r="B34891"/>
      <c r="C34891" s="29"/>
      <c r="D34891"/>
      <c r="E34891" s="44"/>
      <c r="F34891" s="29"/>
      <c r="G34891" s="45"/>
      <c r="L34891"/>
      <c r="M34891" s="46"/>
    </row>
    <row r="34892" spans="1:13" x14ac:dyDescent="0.3">
      <c r="A34892"/>
      <c r="B34892"/>
      <c r="C34892" s="29"/>
      <c r="D34892"/>
      <c r="E34892" s="44"/>
      <c r="F34892" s="29"/>
      <c r="G34892" s="45"/>
      <c r="L34892"/>
      <c r="M34892" s="46"/>
    </row>
    <row r="34893" spans="1:13" x14ac:dyDescent="0.3">
      <c r="A34893"/>
      <c r="B34893"/>
      <c r="C34893" s="29"/>
      <c r="D34893"/>
      <c r="E34893" s="44"/>
      <c r="F34893" s="29"/>
      <c r="G34893" s="45"/>
      <c r="L34893"/>
      <c r="M34893" s="46"/>
    </row>
    <row r="34894" spans="1:13" x14ac:dyDescent="0.3">
      <c r="A34894"/>
      <c r="B34894"/>
      <c r="C34894" s="29"/>
      <c r="D34894"/>
      <c r="E34894" s="44"/>
      <c r="F34894" s="29"/>
      <c r="G34894" s="45"/>
      <c r="L34894"/>
      <c r="M34894" s="46"/>
    </row>
    <row r="34895" spans="1:13" x14ac:dyDescent="0.3">
      <c r="A34895"/>
      <c r="B34895"/>
      <c r="C34895" s="29"/>
      <c r="D34895"/>
      <c r="E34895" s="44"/>
      <c r="F34895" s="29"/>
      <c r="G34895" s="45"/>
      <c r="L34895"/>
      <c r="M34895" s="46"/>
    </row>
    <row r="34896" spans="1:13" x14ac:dyDescent="0.3">
      <c r="A34896"/>
      <c r="B34896"/>
      <c r="C34896" s="29"/>
      <c r="D34896"/>
      <c r="E34896" s="44"/>
      <c r="F34896" s="29"/>
      <c r="G34896" s="45"/>
      <c r="L34896"/>
      <c r="M34896" s="46"/>
    </row>
    <row r="34897" spans="1:13" x14ac:dyDescent="0.3">
      <c r="A34897"/>
      <c r="B34897"/>
      <c r="C34897" s="29"/>
      <c r="D34897"/>
      <c r="E34897" s="44"/>
      <c r="F34897" s="29"/>
      <c r="G34897" s="45"/>
      <c r="L34897"/>
      <c r="M34897" s="46"/>
    </row>
    <row r="34898" spans="1:13" x14ac:dyDescent="0.3">
      <c r="A34898"/>
      <c r="B34898"/>
      <c r="C34898" s="29"/>
      <c r="D34898"/>
      <c r="E34898" s="44"/>
      <c r="F34898" s="29"/>
      <c r="G34898" s="45"/>
      <c r="L34898"/>
      <c r="M34898" s="46"/>
    </row>
    <row r="34899" spans="1:13" x14ac:dyDescent="0.3">
      <c r="A34899"/>
      <c r="B34899"/>
      <c r="C34899" s="29"/>
      <c r="D34899"/>
      <c r="E34899" s="44"/>
      <c r="F34899" s="29"/>
      <c r="G34899" s="45"/>
      <c r="L34899"/>
      <c r="M34899" s="46"/>
    </row>
    <row r="34900" spans="1:13" x14ac:dyDescent="0.3">
      <c r="A34900"/>
      <c r="B34900"/>
      <c r="C34900" s="29"/>
      <c r="D34900"/>
      <c r="E34900" s="44"/>
      <c r="F34900" s="29"/>
      <c r="G34900" s="45"/>
      <c r="L34900"/>
      <c r="M34900" s="46"/>
    </row>
    <row r="34901" spans="1:13" x14ac:dyDescent="0.3">
      <c r="A34901"/>
      <c r="B34901"/>
      <c r="C34901" s="29"/>
      <c r="D34901"/>
      <c r="E34901" s="44"/>
      <c r="F34901" s="29"/>
      <c r="G34901" s="45"/>
      <c r="L34901"/>
      <c r="M34901" s="46"/>
    </row>
    <row r="34902" spans="1:13" x14ac:dyDescent="0.3">
      <c r="A34902"/>
      <c r="B34902"/>
      <c r="C34902" s="29"/>
      <c r="D34902"/>
      <c r="E34902" s="44"/>
      <c r="F34902" s="29"/>
      <c r="G34902" s="45"/>
      <c r="L34902"/>
      <c r="M34902" s="46"/>
    </row>
    <row r="34903" spans="1:13" x14ac:dyDescent="0.3">
      <c r="A34903"/>
      <c r="B34903"/>
      <c r="C34903" s="29"/>
      <c r="D34903"/>
      <c r="E34903" s="44"/>
      <c r="F34903" s="29"/>
      <c r="G34903" s="45"/>
      <c r="L34903"/>
      <c r="M34903" s="46"/>
    </row>
    <row r="34904" spans="1:13" x14ac:dyDescent="0.3">
      <c r="A34904"/>
      <c r="B34904"/>
      <c r="C34904" s="29"/>
      <c r="D34904"/>
      <c r="E34904" s="44"/>
      <c r="F34904" s="29"/>
      <c r="G34904" s="45"/>
      <c r="L34904"/>
      <c r="M34904" s="46"/>
    </row>
    <row r="34905" spans="1:13" x14ac:dyDescent="0.3">
      <c r="A34905"/>
      <c r="B34905"/>
      <c r="C34905" s="29"/>
      <c r="D34905"/>
      <c r="E34905" s="44"/>
      <c r="F34905" s="29"/>
      <c r="G34905" s="45"/>
      <c r="L34905"/>
      <c r="M34905" s="46"/>
    </row>
    <row r="34906" spans="1:13" x14ac:dyDescent="0.3">
      <c r="A34906"/>
      <c r="B34906"/>
      <c r="C34906" s="29"/>
      <c r="D34906"/>
      <c r="E34906" s="44"/>
      <c r="F34906" s="29"/>
      <c r="G34906" s="45"/>
      <c r="L34906"/>
      <c r="M34906" s="46"/>
    </row>
    <row r="34907" spans="1:13" x14ac:dyDescent="0.3">
      <c r="A34907"/>
      <c r="B34907"/>
      <c r="C34907" s="29"/>
      <c r="D34907"/>
      <c r="E34907" s="44"/>
      <c r="F34907" s="29"/>
      <c r="G34907" s="45"/>
      <c r="L34907"/>
      <c r="M34907" s="46"/>
    </row>
    <row r="34908" spans="1:13" x14ac:dyDescent="0.3">
      <c r="A34908"/>
      <c r="B34908"/>
      <c r="C34908" s="29"/>
      <c r="D34908"/>
      <c r="E34908" s="44"/>
      <c r="F34908" s="29"/>
      <c r="G34908" s="45"/>
      <c r="L34908"/>
      <c r="M34908" s="46"/>
    </row>
    <row r="34909" spans="1:13" x14ac:dyDescent="0.3">
      <c r="A34909"/>
      <c r="B34909"/>
      <c r="C34909" s="29"/>
      <c r="D34909"/>
      <c r="E34909" s="44"/>
      <c r="F34909" s="29"/>
      <c r="G34909" s="45"/>
      <c r="L34909"/>
      <c r="M34909" s="46"/>
    </row>
    <row r="34910" spans="1:13" x14ac:dyDescent="0.3">
      <c r="A34910"/>
      <c r="B34910"/>
      <c r="C34910" s="29"/>
      <c r="D34910"/>
      <c r="E34910" s="44"/>
      <c r="F34910" s="29"/>
      <c r="G34910" s="45"/>
      <c r="L34910"/>
      <c r="M34910" s="46"/>
    </row>
    <row r="34911" spans="1:13" x14ac:dyDescent="0.3">
      <c r="A34911"/>
      <c r="B34911"/>
      <c r="C34911" s="29"/>
      <c r="D34911"/>
      <c r="E34911" s="44"/>
      <c r="F34911" s="29"/>
      <c r="G34911" s="45"/>
      <c r="L34911"/>
      <c r="M34911" s="46"/>
    </row>
    <row r="34912" spans="1:13" x14ac:dyDescent="0.3">
      <c r="A34912"/>
      <c r="B34912"/>
      <c r="C34912" s="29"/>
      <c r="D34912"/>
      <c r="E34912" s="44"/>
      <c r="F34912" s="29"/>
      <c r="G34912" s="45"/>
      <c r="L34912"/>
      <c r="M34912" s="46"/>
    </row>
    <row r="34913" spans="1:13" x14ac:dyDescent="0.3">
      <c r="A34913"/>
      <c r="B34913"/>
      <c r="C34913" s="29"/>
      <c r="D34913"/>
      <c r="E34913" s="44"/>
      <c r="F34913" s="29"/>
      <c r="G34913" s="45"/>
      <c r="L34913"/>
      <c r="M34913" s="46"/>
    </row>
    <row r="34914" spans="1:13" x14ac:dyDescent="0.3">
      <c r="A34914"/>
      <c r="B34914"/>
      <c r="C34914" s="29"/>
      <c r="D34914"/>
      <c r="E34914" s="44"/>
      <c r="F34914" s="29"/>
      <c r="G34914" s="45"/>
      <c r="L34914"/>
      <c r="M34914" s="46"/>
    </row>
    <row r="34915" spans="1:13" x14ac:dyDescent="0.3">
      <c r="A34915"/>
      <c r="B34915"/>
      <c r="C34915" s="29"/>
      <c r="D34915"/>
      <c r="E34915" s="44"/>
      <c r="F34915" s="29"/>
      <c r="G34915" s="45"/>
      <c r="L34915"/>
      <c r="M34915" s="46"/>
    </row>
    <row r="34916" spans="1:13" x14ac:dyDescent="0.3">
      <c r="A34916"/>
      <c r="B34916"/>
      <c r="C34916" s="29"/>
      <c r="D34916"/>
      <c r="E34916" s="44"/>
      <c r="F34916" s="29"/>
      <c r="G34916" s="45"/>
      <c r="L34916"/>
      <c r="M34916" s="46"/>
    </row>
    <row r="34917" spans="1:13" x14ac:dyDescent="0.3">
      <c r="A34917"/>
      <c r="B34917"/>
      <c r="C34917" s="29"/>
      <c r="D34917"/>
      <c r="E34917" s="44"/>
      <c r="F34917" s="29"/>
      <c r="G34917" s="45"/>
      <c r="L34917"/>
      <c r="M34917" s="46"/>
    </row>
    <row r="34918" spans="1:13" x14ac:dyDescent="0.3">
      <c r="A34918"/>
      <c r="B34918"/>
      <c r="C34918" s="29"/>
      <c r="D34918"/>
      <c r="E34918" s="44"/>
      <c r="F34918" s="29"/>
      <c r="G34918" s="45"/>
      <c r="L34918"/>
      <c r="M34918" s="46"/>
    </row>
    <row r="34919" spans="1:13" x14ac:dyDescent="0.3">
      <c r="A34919"/>
      <c r="B34919"/>
      <c r="C34919" s="29"/>
      <c r="D34919"/>
      <c r="E34919" s="44"/>
      <c r="F34919" s="29"/>
      <c r="G34919" s="45"/>
      <c r="L34919"/>
      <c r="M34919" s="46"/>
    </row>
    <row r="34920" spans="1:13" x14ac:dyDescent="0.3">
      <c r="A34920"/>
      <c r="B34920"/>
      <c r="C34920" s="29"/>
      <c r="D34920"/>
      <c r="E34920" s="44"/>
      <c r="F34920" s="29"/>
      <c r="G34920" s="45"/>
      <c r="L34920"/>
      <c r="M34920" s="46"/>
    </row>
    <row r="34921" spans="1:13" x14ac:dyDescent="0.3">
      <c r="A34921"/>
      <c r="B34921"/>
      <c r="C34921" s="29"/>
      <c r="D34921"/>
      <c r="E34921" s="44"/>
      <c r="F34921" s="29"/>
      <c r="G34921" s="45"/>
      <c r="L34921"/>
      <c r="M34921" s="46"/>
    </row>
    <row r="34922" spans="1:13" x14ac:dyDescent="0.3">
      <c r="A34922"/>
      <c r="B34922"/>
      <c r="C34922" s="29"/>
      <c r="D34922"/>
      <c r="E34922" s="44"/>
      <c r="F34922" s="29"/>
      <c r="G34922" s="45"/>
      <c r="L34922"/>
      <c r="M34922" s="46"/>
    </row>
    <row r="34923" spans="1:13" x14ac:dyDescent="0.3">
      <c r="A34923"/>
      <c r="B34923"/>
      <c r="C34923" s="29"/>
      <c r="D34923"/>
      <c r="E34923" s="44"/>
      <c r="F34923" s="29"/>
      <c r="G34923" s="45"/>
      <c r="L34923"/>
      <c r="M34923" s="46"/>
    </row>
    <row r="34924" spans="1:13" x14ac:dyDescent="0.3">
      <c r="A34924"/>
      <c r="B34924"/>
      <c r="C34924" s="29"/>
      <c r="D34924"/>
      <c r="E34924" s="44"/>
      <c r="F34924" s="29"/>
      <c r="G34924" s="45"/>
      <c r="L34924"/>
      <c r="M34924" s="46"/>
    </row>
    <row r="34925" spans="1:13" x14ac:dyDescent="0.3">
      <c r="A34925"/>
      <c r="B34925"/>
      <c r="C34925" s="29"/>
      <c r="D34925"/>
      <c r="E34925" s="44"/>
      <c r="F34925" s="29"/>
      <c r="G34925" s="45"/>
      <c r="L34925"/>
      <c r="M34925" s="46"/>
    </row>
    <row r="34926" spans="1:13" x14ac:dyDescent="0.3">
      <c r="A34926"/>
      <c r="B34926"/>
      <c r="C34926" s="29"/>
      <c r="D34926"/>
      <c r="E34926" s="44"/>
      <c r="F34926" s="29"/>
      <c r="G34926" s="45"/>
      <c r="L34926"/>
      <c r="M34926" s="46"/>
    </row>
    <row r="34927" spans="1:13" x14ac:dyDescent="0.3">
      <c r="A34927"/>
      <c r="B34927"/>
      <c r="C34927" s="29"/>
      <c r="D34927"/>
      <c r="E34927" s="44"/>
      <c r="F34927" s="29"/>
      <c r="G34927" s="45"/>
      <c r="L34927"/>
      <c r="M34927" s="46"/>
    </row>
    <row r="34928" spans="1:13" x14ac:dyDescent="0.3">
      <c r="A34928"/>
      <c r="B34928"/>
      <c r="C34928" s="29"/>
      <c r="D34928"/>
      <c r="E34928" s="44"/>
      <c r="F34928" s="29"/>
      <c r="G34928" s="45"/>
      <c r="L34928"/>
      <c r="M34928" s="46"/>
    </row>
    <row r="34929" spans="1:13" x14ac:dyDescent="0.3">
      <c r="A34929"/>
      <c r="B34929"/>
      <c r="C34929" s="29"/>
      <c r="D34929"/>
      <c r="E34929" s="44"/>
      <c r="F34929" s="29"/>
      <c r="G34929" s="45"/>
      <c r="L34929"/>
      <c r="M34929" s="46"/>
    </row>
    <row r="34930" spans="1:13" x14ac:dyDescent="0.3">
      <c r="A34930"/>
      <c r="B34930"/>
      <c r="C34930" s="29"/>
      <c r="D34930"/>
      <c r="E34930" s="44"/>
      <c r="F34930" s="29"/>
      <c r="G34930" s="45"/>
      <c r="L34930"/>
      <c r="M34930" s="46"/>
    </row>
    <row r="34931" spans="1:13" x14ac:dyDescent="0.3">
      <c r="A34931"/>
      <c r="B34931"/>
      <c r="C34931" s="29"/>
      <c r="D34931"/>
      <c r="E34931" s="44"/>
      <c r="F34931" s="29"/>
      <c r="G34931" s="45"/>
      <c r="L34931"/>
      <c r="M34931" s="46"/>
    </row>
    <row r="34932" spans="1:13" x14ac:dyDescent="0.3">
      <c r="A34932"/>
      <c r="B34932"/>
      <c r="C34932" s="29"/>
      <c r="D34932"/>
      <c r="E34932" s="44"/>
      <c r="F34932" s="29"/>
      <c r="G34932" s="45"/>
      <c r="L34932"/>
      <c r="M34932" s="46"/>
    </row>
    <row r="34933" spans="1:13" x14ac:dyDescent="0.3">
      <c r="A34933"/>
      <c r="B34933"/>
      <c r="C34933" s="29"/>
      <c r="D34933"/>
      <c r="E34933" s="44"/>
      <c r="F34933" s="29"/>
      <c r="G34933" s="45"/>
      <c r="L34933"/>
      <c r="M34933" s="46"/>
    </row>
    <row r="34934" spans="1:13" x14ac:dyDescent="0.3">
      <c r="A34934"/>
      <c r="B34934"/>
      <c r="C34934" s="29"/>
      <c r="D34934"/>
      <c r="E34934" s="44"/>
      <c r="F34934" s="29"/>
      <c r="G34934" s="45"/>
      <c r="L34934"/>
      <c r="M34934" s="46"/>
    </row>
    <row r="34935" spans="1:13" x14ac:dyDescent="0.3">
      <c r="A34935"/>
      <c r="B34935"/>
      <c r="C34935" s="29"/>
      <c r="D34935"/>
      <c r="E34935" s="44"/>
      <c r="F34935" s="29"/>
      <c r="G34935" s="45"/>
      <c r="L34935"/>
      <c r="M34935" s="46"/>
    </row>
    <row r="34936" spans="1:13" x14ac:dyDescent="0.3">
      <c r="A34936"/>
      <c r="B34936"/>
      <c r="C34936" s="29"/>
      <c r="D34936"/>
      <c r="E34936" s="44"/>
      <c r="F34936" s="29"/>
      <c r="G34936" s="45"/>
      <c r="L34936"/>
      <c r="M34936" s="46"/>
    </row>
    <row r="34937" spans="1:13" x14ac:dyDescent="0.3">
      <c r="A34937"/>
      <c r="B34937"/>
      <c r="C34937" s="29"/>
      <c r="D34937"/>
      <c r="E34937" s="44"/>
      <c r="F34937" s="29"/>
      <c r="G34937" s="45"/>
      <c r="L34937"/>
      <c r="M34937" s="46"/>
    </row>
    <row r="34938" spans="1:13" x14ac:dyDescent="0.3">
      <c r="A34938"/>
      <c r="B34938"/>
      <c r="C34938" s="29"/>
      <c r="D34938"/>
      <c r="E34938" s="44"/>
      <c r="F34938" s="29"/>
      <c r="G34938" s="45"/>
      <c r="L34938"/>
      <c r="M34938" s="46"/>
    </row>
    <row r="34939" spans="1:13" x14ac:dyDescent="0.3">
      <c r="A34939"/>
      <c r="B34939"/>
      <c r="C34939" s="29"/>
      <c r="D34939"/>
      <c r="E34939" s="44"/>
      <c r="F34939" s="29"/>
      <c r="G34939" s="45"/>
      <c r="L34939"/>
      <c r="M34939" s="46"/>
    </row>
    <row r="34940" spans="1:13" x14ac:dyDescent="0.3">
      <c r="A34940"/>
      <c r="B34940"/>
      <c r="C34940" s="29"/>
      <c r="D34940"/>
      <c r="E34940" s="44"/>
      <c r="F34940" s="29"/>
      <c r="G34940" s="45"/>
      <c r="L34940"/>
      <c r="M34940" s="46"/>
    </row>
    <row r="34941" spans="1:13" x14ac:dyDescent="0.3">
      <c r="A34941"/>
      <c r="B34941"/>
      <c r="C34941" s="29"/>
      <c r="D34941"/>
      <c r="E34941" s="44"/>
      <c r="F34941" s="29"/>
      <c r="G34941" s="45"/>
      <c r="L34941"/>
      <c r="M34941" s="46"/>
    </row>
    <row r="34942" spans="1:13" x14ac:dyDescent="0.3">
      <c r="A34942"/>
      <c r="B34942"/>
      <c r="C34942" s="29"/>
      <c r="D34942"/>
      <c r="E34942" s="44"/>
      <c r="F34942" s="29"/>
      <c r="G34942" s="45"/>
      <c r="L34942"/>
      <c r="M34942" s="46"/>
    </row>
    <row r="34943" spans="1:13" x14ac:dyDescent="0.3">
      <c r="A34943"/>
      <c r="B34943"/>
      <c r="C34943" s="29"/>
      <c r="D34943"/>
      <c r="E34943" s="44"/>
      <c r="F34943" s="29"/>
      <c r="G34943" s="45"/>
      <c r="L34943"/>
      <c r="M34943" s="46"/>
    </row>
    <row r="34944" spans="1:13" x14ac:dyDescent="0.3">
      <c r="A34944"/>
      <c r="B34944"/>
      <c r="C34944" s="29"/>
      <c r="D34944"/>
      <c r="E34944" s="44"/>
      <c r="F34944" s="29"/>
      <c r="G34944" s="45"/>
      <c r="L34944"/>
      <c r="M34944" s="46"/>
    </row>
    <row r="34945" spans="1:13" x14ac:dyDescent="0.3">
      <c r="A34945"/>
      <c r="B34945"/>
      <c r="C34945" s="29"/>
      <c r="D34945"/>
      <c r="E34945" s="44"/>
      <c r="F34945" s="29"/>
      <c r="G34945" s="45"/>
      <c r="L34945"/>
      <c r="M34945" s="46"/>
    </row>
    <row r="34946" spans="1:13" x14ac:dyDescent="0.3">
      <c r="A34946"/>
      <c r="B34946"/>
      <c r="C34946" s="29"/>
      <c r="D34946"/>
      <c r="E34946" s="44"/>
      <c r="F34946" s="29"/>
      <c r="G34946" s="45"/>
      <c r="L34946"/>
      <c r="M34946" s="46"/>
    </row>
    <row r="34947" spans="1:13" x14ac:dyDescent="0.3">
      <c r="A34947"/>
      <c r="B34947"/>
      <c r="C34947" s="29"/>
      <c r="D34947"/>
      <c r="E34947" s="44"/>
      <c r="F34947" s="29"/>
      <c r="G34947" s="45"/>
      <c r="L34947"/>
      <c r="M34947" s="46"/>
    </row>
    <row r="34948" spans="1:13" x14ac:dyDescent="0.3">
      <c r="A34948"/>
      <c r="B34948"/>
      <c r="C34948" s="29"/>
      <c r="D34948"/>
      <c r="E34948" s="44"/>
      <c r="F34948" s="29"/>
      <c r="G34948" s="45"/>
      <c r="L34948"/>
      <c r="M34948" s="46"/>
    </row>
    <row r="34949" spans="1:13" x14ac:dyDescent="0.3">
      <c r="A34949"/>
      <c r="B34949"/>
      <c r="C34949" s="29"/>
      <c r="D34949"/>
      <c r="E34949" s="44"/>
      <c r="F34949" s="29"/>
      <c r="G34949" s="45"/>
      <c r="L34949"/>
      <c r="M34949" s="46"/>
    </row>
    <row r="34950" spans="1:13" x14ac:dyDescent="0.3">
      <c r="A34950"/>
      <c r="B34950"/>
      <c r="C34950" s="29"/>
      <c r="D34950"/>
      <c r="E34950" s="44"/>
      <c r="F34950" s="29"/>
      <c r="G34950" s="45"/>
      <c r="L34950"/>
      <c r="M34950" s="46"/>
    </row>
    <row r="34951" spans="1:13" x14ac:dyDescent="0.3">
      <c r="A34951"/>
      <c r="B34951"/>
      <c r="C34951" s="29"/>
      <c r="D34951"/>
      <c r="E34951" s="44"/>
      <c r="F34951" s="29"/>
      <c r="G34951" s="45"/>
      <c r="L34951"/>
      <c r="M34951" s="46"/>
    </row>
    <row r="34952" spans="1:13" x14ac:dyDescent="0.3">
      <c r="A34952"/>
      <c r="B34952"/>
      <c r="C34952" s="29"/>
      <c r="D34952"/>
      <c r="E34952" s="44"/>
      <c r="F34952" s="29"/>
      <c r="G34952" s="45"/>
      <c r="L34952"/>
      <c r="M34952" s="46"/>
    </row>
    <row r="34953" spans="1:13" x14ac:dyDescent="0.3">
      <c r="A34953"/>
      <c r="B34953"/>
      <c r="C34953" s="29"/>
      <c r="D34953"/>
      <c r="E34953" s="44"/>
      <c r="F34953" s="29"/>
      <c r="G34953" s="45"/>
      <c r="L34953"/>
      <c r="M34953" s="46"/>
    </row>
    <row r="34954" spans="1:13" x14ac:dyDescent="0.3">
      <c r="A34954"/>
      <c r="B34954"/>
      <c r="C34954" s="29"/>
      <c r="D34954"/>
      <c r="E34954" s="44"/>
      <c r="F34954" s="29"/>
      <c r="G34954" s="45"/>
      <c r="L34954"/>
      <c r="M34954" s="46"/>
    </row>
    <row r="34955" spans="1:13" x14ac:dyDescent="0.3">
      <c r="A34955"/>
      <c r="B34955"/>
      <c r="C34955" s="29"/>
      <c r="D34955"/>
      <c r="E34955" s="44"/>
      <c r="F34955" s="29"/>
      <c r="G34955" s="45"/>
      <c r="L34955"/>
      <c r="M34955" s="46"/>
    </row>
    <row r="34956" spans="1:13" x14ac:dyDescent="0.3">
      <c r="A34956"/>
      <c r="B34956"/>
      <c r="C34956" s="29"/>
      <c r="D34956"/>
      <c r="E34956" s="44"/>
      <c r="F34956" s="29"/>
      <c r="G34956" s="45"/>
      <c r="L34956"/>
      <c r="M34956" s="46"/>
    </row>
    <row r="34957" spans="1:13" x14ac:dyDescent="0.3">
      <c r="A34957"/>
      <c r="B34957"/>
      <c r="C34957" s="29"/>
      <c r="D34957"/>
      <c r="E34957" s="44"/>
      <c r="F34957" s="29"/>
      <c r="G34957" s="45"/>
      <c r="L34957"/>
      <c r="M34957" s="46"/>
    </row>
    <row r="34958" spans="1:13" x14ac:dyDescent="0.3">
      <c r="A34958"/>
      <c r="B34958"/>
      <c r="C34958" s="29"/>
      <c r="D34958"/>
      <c r="E34958" s="44"/>
      <c r="F34958" s="29"/>
      <c r="G34958" s="45"/>
      <c r="L34958"/>
      <c r="M34958" s="46"/>
    </row>
    <row r="34959" spans="1:13" x14ac:dyDescent="0.3">
      <c r="A34959"/>
      <c r="B34959"/>
      <c r="C34959" s="29"/>
      <c r="D34959"/>
      <c r="E34959" s="44"/>
      <c r="F34959" s="29"/>
      <c r="G34959" s="45"/>
      <c r="L34959"/>
      <c r="M34959" s="46"/>
    </row>
    <row r="34960" spans="1:13" x14ac:dyDescent="0.3">
      <c r="A34960"/>
      <c r="B34960"/>
      <c r="C34960" s="29"/>
      <c r="D34960"/>
      <c r="E34960" s="44"/>
      <c r="F34960" s="29"/>
      <c r="G34960" s="45"/>
      <c r="L34960"/>
      <c r="M34960" s="46"/>
    </row>
    <row r="34961" spans="1:13" x14ac:dyDescent="0.3">
      <c r="A34961"/>
      <c r="B34961"/>
      <c r="C34961" s="29"/>
      <c r="D34961"/>
      <c r="E34961" s="44"/>
      <c r="F34961" s="29"/>
      <c r="G34961" s="45"/>
      <c r="L34961"/>
      <c r="M34961" s="46"/>
    </row>
    <row r="34962" spans="1:13" x14ac:dyDescent="0.3">
      <c r="A34962"/>
      <c r="B34962"/>
      <c r="C34962" s="29"/>
      <c r="D34962"/>
      <c r="E34962" s="44"/>
      <c r="F34962" s="29"/>
      <c r="G34962" s="45"/>
      <c r="L34962"/>
      <c r="M34962" s="46"/>
    </row>
    <row r="34963" spans="1:13" x14ac:dyDescent="0.3">
      <c r="A34963"/>
      <c r="B34963"/>
      <c r="C34963" s="29"/>
      <c r="D34963"/>
      <c r="E34963" s="44"/>
      <c r="F34963" s="29"/>
      <c r="G34963" s="45"/>
      <c r="L34963"/>
      <c r="M34963" s="46"/>
    </row>
    <row r="34964" spans="1:13" x14ac:dyDescent="0.3">
      <c r="A34964"/>
      <c r="B34964"/>
      <c r="C34964" s="29"/>
      <c r="D34964"/>
      <c r="E34964" s="44"/>
      <c r="F34964" s="29"/>
      <c r="G34964" s="45"/>
      <c r="L34964"/>
      <c r="M34964" s="46"/>
    </row>
    <row r="34965" spans="1:13" x14ac:dyDescent="0.3">
      <c r="A34965"/>
      <c r="B34965"/>
      <c r="C34965" s="29"/>
      <c r="D34965"/>
      <c r="E34965" s="44"/>
      <c r="F34965" s="29"/>
      <c r="G34965" s="45"/>
      <c r="L34965"/>
      <c r="M34965" s="46"/>
    </row>
    <row r="34966" spans="1:13" x14ac:dyDescent="0.3">
      <c r="A34966"/>
      <c r="B34966"/>
      <c r="C34966" s="29"/>
      <c r="D34966"/>
      <c r="E34966" s="44"/>
      <c r="F34966" s="29"/>
      <c r="G34966" s="45"/>
      <c r="L34966"/>
      <c r="M34966" s="46"/>
    </row>
    <row r="34967" spans="1:13" x14ac:dyDescent="0.3">
      <c r="A34967"/>
      <c r="B34967"/>
      <c r="C34967" s="29"/>
      <c r="D34967"/>
      <c r="E34967" s="44"/>
      <c r="F34967" s="29"/>
      <c r="G34967" s="45"/>
      <c r="L34967"/>
      <c r="M34967" s="46"/>
    </row>
    <row r="34968" spans="1:13" x14ac:dyDescent="0.3">
      <c r="A34968"/>
      <c r="B34968"/>
      <c r="C34968" s="29"/>
      <c r="D34968"/>
      <c r="E34968" s="44"/>
      <c r="F34968" s="29"/>
      <c r="G34968" s="45"/>
      <c r="L34968"/>
      <c r="M34968" s="46"/>
    </row>
    <row r="34969" spans="1:13" x14ac:dyDescent="0.3">
      <c r="A34969"/>
      <c r="B34969"/>
      <c r="C34969" s="29"/>
      <c r="D34969"/>
      <c r="E34969" s="44"/>
      <c r="F34969" s="29"/>
      <c r="G34969" s="45"/>
      <c r="L34969"/>
      <c r="M34969" s="46"/>
    </row>
    <row r="34970" spans="1:13" x14ac:dyDescent="0.3">
      <c r="A34970"/>
      <c r="B34970"/>
      <c r="C34970" s="29"/>
      <c r="D34970"/>
      <c r="E34970" s="44"/>
      <c r="F34970" s="29"/>
      <c r="G34970" s="45"/>
      <c r="L34970"/>
      <c r="M34970" s="46"/>
    </row>
    <row r="34971" spans="1:13" x14ac:dyDescent="0.3">
      <c r="A34971"/>
      <c r="B34971"/>
      <c r="C34971" s="29"/>
      <c r="D34971"/>
      <c r="E34971" s="44"/>
      <c r="F34971" s="29"/>
      <c r="G34971" s="45"/>
      <c r="L34971"/>
      <c r="M34971" s="46"/>
    </row>
    <row r="34972" spans="1:13" x14ac:dyDescent="0.3">
      <c r="A34972"/>
      <c r="B34972"/>
      <c r="C34972" s="29"/>
      <c r="D34972"/>
      <c r="E34972" s="44"/>
      <c r="F34972" s="29"/>
      <c r="G34972" s="45"/>
      <c r="L34972"/>
      <c r="M34972" s="46"/>
    </row>
    <row r="34973" spans="1:13" x14ac:dyDescent="0.3">
      <c r="A34973"/>
      <c r="B34973"/>
      <c r="C34973" s="29"/>
      <c r="D34973"/>
      <c r="E34973" s="44"/>
      <c r="F34973" s="29"/>
      <c r="G34973" s="45"/>
      <c r="L34973"/>
      <c r="M34973" s="46"/>
    </row>
    <row r="34974" spans="1:13" x14ac:dyDescent="0.3">
      <c r="A34974"/>
      <c r="B34974"/>
      <c r="C34974" s="29"/>
      <c r="D34974"/>
      <c r="E34974" s="44"/>
      <c r="F34974" s="29"/>
      <c r="G34974" s="45"/>
      <c r="L34974"/>
      <c r="M34974" s="46"/>
    </row>
    <row r="34975" spans="1:13" x14ac:dyDescent="0.3">
      <c r="A34975"/>
      <c r="B34975"/>
      <c r="C34975" s="29"/>
      <c r="D34975"/>
      <c r="E34975" s="44"/>
      <c r="F34975" s="29"/>
      <c r="G34975" s="45"/>
      <c r="L34975"/>
      <c r="M34975" s="46"/>
    </row>
    <row r="34976" spans="1:13" x14ac:dyDescent="0.3">
      <c r="A34976"/>
      <c r="B34976"/>
      <c r="C34976" s="29"/>
      <c r="D34976"/>
      <c r="E34976" s="44"/>
      <c r="F34976" s="29"/>
      <c r="G34976" s="45"/>
      <c r="L34976"/>
      <c r="M34976" s="46"/>
    </row>
    <row r="34977" spans="1:13" x14ac:dyDescent="0.3">
      <c r="A34977"/>
      <c r="B34977"/>
      <c r="C34977" s="29"/>
      <c r="D34977"/>
      <c r="E34977" s="44"/>
      <c r="F34977" s="29"/>
      <c r="G34977" s="45"/>
      <c r="L34977"/>
      <c r="M34977" s="46"/>
    </row>
    <row r="34978" spans="1:13" x14ac:dyDescent="0.3">
      <c r="A34978"/>
      <c r="B34978"/>
      <c r="C34978" s="29"/>
      <c r="D34978"/>
      <c r="E34978" s="44"/>
      <c r="F34978" s="29"/>
      <c r="G34978" s="45"/>
      <c r="L34978"/>
      <c r="M34978" s="46"/>
    </row>
    <row r="34979" spans="1:13" x14ac:dyDescent="0.3">
      <c r="A34979"/>
      <c r="B34979"/>
      <c r="C34979" s="29"/>
      <c r="D34979"/>
      <c r="E34979" s="44"/>
      <c r="F34979" s="29"/>
      <c r="G34979" s="45"/>
      <c r="L34979"/>
      <c r="M34979" s="46"/>
    </row>
    <row r="34980" spans="1:13" x14ac:dyDescent="0.3">
      <c r="A34980"/>
      <c r="B34980"/>
      <c r="C34980" s="29"/>
      <c r="D34980"/>
      <c r="E34980" s="44"/>
      <c r="F34980" s="29"/>
      <c r="G34980" s="45"/>
      <c r="L34980"/>
      <c r="M34980" s="46"/>
    </row>
    <row r="34981" spans="1:13" x14ac:dyDescent="0.3">
      <c r="A34981"/>
      <c r="B34981"/>
      <c r="C34981" s="29"/>
      <c r="D34981"/>
      <c r="E34981" s="44"/>
      <c r="F34981" s="29"/>
      <c r="G34981" s="45"/>
      <c r="L34981"/>
      <c r="M34981" s="46"/>
    </row>
    <row r="34982" spans="1:13" x14ac:dyDescent="0.3">
      <c r="A34982"/>
      <c r="B34982"/>
      <c r="C34982" s="29"/>
      <c r="D34982"/>
      <c r="E34982" s="44"/>
      <c r="F34982" s="29"/>
      <c r="G34982" s="45"/>
      <c r="L34982"/>
      <c r="M34982" s="46"/>
    </row>
    <row r="34983" spans="1:13" x14ac:dyDescent="0.3">
      <c r="A34983"/>
      <c r="B34983"/>
      <c r="C34983" s="29"/>
      <c r="D34983"/>
      <c r="E34983" s="44"/>
      <c r="F34983" s="29"/>
      <c r="G34983" s="45"/>
      <c r="L34983"/>
      <c r="M34983" s="46"/>
    </row>
    <row r="34984" spans="1:13" x14ac:dyDescent="0.3">
      <c r="A34984"/>
      <c r="B34984"/>
      <c r="C34984" s="29"/>
      <c r="D34984"/>
      <c r="E34984" s="44"/>
      <c r="F34984" s="29"/>
      <c r="G34984" s="45"/>
      <c r="L34984"/>
      <c r="M34984" s="46"/>
    </row>
    <row r="34985" spans="1:13" x14ac:dyDescent="0.3">
      <c r="A34985"/>
      <c r="B34985"/>
      <c r="C34985" s="29"/>
      <c r="D34985"/>
      <c r="E34985" s="44"/>
      <c r="F34985" s="29"/>
      <c r="G34985" s="45"/>
      <c r="L34985"/>
      <c r="M34985" s="46"/>
    </row>
    <row r="34986" spans="1:13" x14ac:dyDescent="0.3">
      <c r="A34986"/>
      <c r="B34986"/>
      <c r="C34986" s="29"/>
      <c r="D34986"/>
      <c r="E34986" s="44"/>
      <c r="F34986" s="29"/>
      <c r="G34986" s="45"/>
      <c r="L34986"/>
      <c r="M34986" s="46"/>
    </row>
    <row r="34987" spans="1:13" x14ac:dyDescent="0.3">
      <c r="A34987"/>
      <c r="B34987"/>
      <c r="C34987" s="29"/>
      <c r="D34987"/>
      <c r="E34987" s="44"/>
      <c r="F34987" s="29"/>
      <c r="G34987" s="45"/>
      <c r="L34987"/>
      <c r="M34987" s="46"/>
    </row>
    <row r="34988" spans="1:13" x14ac:dyDescent="0.3">
      <c r="A34988"/>
      <c r="B34988"/>
      <c r="C34988" s="29"/>
      <c r="D34988"/>
      <c r="E34988" s="44"/>
      <c r="F34988" s="29"/>
      <c r="G34988" s="45"/>
      <c r="L34988"/>
      <c r="M34988" s="46"/>
    </row>
    <row r="34989" spans="1:13" x14ac:dyDescent="0.3">
      <c r="A34989"/>
      <c r="B34989"/>
      <c r="C34989" s="29"/>
      <c r="D34989"/>
      <c r="E34989" s="44"/>
      <c r="F34989" s="29"/>
      <c r="G34989" s="45"/>
      <c r="L34989"/>
      <c r="M34989" s="46"/>
    </row>
    <row r="34990" spans="1:13" x14ac:dyDescent="0.3">
      <c r="A34990"/>
      <c r="B34990"/>
      <c r="C34990" s="29"/>
      <c r="D34990"/>
      <c r="E34990" s="44"/>
      <c r="F34990" s="29"/>
      <c r="G34990" s="45"/>
      <c r="L34990"/>
      <c r="M34990" s="46"/>
    </row>
    <row r="34991" spans="1:13" x14ac:dyDescent="0.3">
      <c r="A34991"/>
      <c r="B34991"/>
      <c r="C34991" s="29"/>
      <c r="D34991"/>
      <c r="E34991" s="44"/>
      <c r="F34991" s="29"/>
      <c r="G34991" s="45"/>
      <c r="L34991"/>
      <c r="M34991" s="46"/>
    </row>
    <row r="34992" spans="1:13" x14ac:dyDescent="0.3">
      <c r="A34992"/>
      <c r="B34992"/>
      <c r="C34992" s="29"/>
      <c r="D34992"/>
      <c r="E34992" s="44"/>
      <c r="F34992" s="29"/>
      <c r="G34992" s="45"/>
      <c r="L34992"/>
      <c r="M34992" s="46"/>
    </row>
    <row r="34993" spans="1:13" x14ac:dyDescent="0.3">
      <c r="A34993"/>
      <c r="B34993"/>
      <c r="C34993" s="29"/>
      <c r="D34993"/>
      <c r="E34993" s="44"/>
      <c r="F34993" s="29"/>
      <c r="G34993" s="45"/>
      <c r="L34993"/>
      <c r="M34993" s="46"/>
    </row>
    <row r="34994" spans="1:13" x14ac:dyDescent="0.3">
      <c r="A34994"/>
      <c r="B34994"/>
      <c r="C34994" s="29"/>
      <c r="D34994"/>
      <c r="E34994" s="44"/>
      <c r="F34994" s="29"/>
      <c r="G34994" s="45"/>
      <c r="L34994"/>
      <c r="M34994" s="46"/>
    </row>
    <row r="34995" spans="1:13" x14ac:dyDescent="0.3">
      <c r="A34995"/>
      <c r="B34995"/>
      <c r="C34995" s="29"/>
      <c r="D34995"/>
      <c r="E34995" s="44"/>
      <c r="F34995" s="29"/>
      <c r="G34995" s="45"/>
      <c r="L34995"/>
      <c r="M34995" s="46"/>
    </row>
    <row r="34996" spans="1:13" x14ac:dyDescent="0.3">
      <c r="A34996"/>
      <c r="B34996"/>
      <c r="C34996" s="29"/>
      <c r="D34996"/>
      <c r="E34996" s="44"/>
      <c r="F34996" s="29"/>
      <c r="G34996" s="45"/>
      <c r="L34996"/>
      <c r="M34996" s="46"/>
    </row>
    <row r="34997" spans="1:13" x14ac:dyDescent="0.3">
      <c r="A34997"/>
      <c r="B34997"/>
      <c r="C34997" s="29"/>
      <c r="D34997"/>
      <c r="E34997" s="44"/>
      <c r="F34997" s="29"/>
      <c r="G34997" s="45"/>
      <c r="L34997"/>
      <c r="M34997" s="46"/>
    </row>
    <row r="34998" spans="1:13" x14ac:dyDescent="0.3">
      <c r="A34998"/>
      <c r="B34998"/>
      <c r="C34998" s="29"/>
      <c r="D34998"/>
      <c r="E34998" s="44"/>
      <c r="F34998" s="29"/>
      <c r="G34998" s="45"/>
      <c r="L34998"/>
      <c r="M34998" s="46"/>
    </row>
    <row r="34999" spans="1:13" x14ac:dyDescent="0.3">
      <c r="A34999"/>
      <c r="B34999"/>
      <c r="C34999" s="29"/>
      <c r="D34999"/>
      <c r="E34999" s="44"/>
      <c r="F34999" s="29"/>
      <c r="G34999" s="45"/>
      <c r="L34999"/>
      <c r="M34999" s="46"/>
    </row>
    <row r="35000" spans="1:13" x14ac:dyDescent="0.3">
      <c r="A35000"/>
      <c r="B35000"/>
      <c r="C35000" s="29"/>
      <c r="D35000"/>
      <c r="E35000" s="44"/>
      <c r="F35000" s="29"/>
      <c r="G35000" s="45"/>
      <c r="L35000"/>
      <c r="M35000" s="46"/>
    </row>
    <row r="35001" spans="1:13" x14ac:dyDescent="0.3">
      <c r="A35001"/>
      <c r="B35001"/>
      <c r="C35001" s="29"/>
      <c r="D35001"/>
      <c r="E35001" s="44"/>
      <c r="F35001" s="29"/>
      <c r="G35001" s="45"/>
      <c r="L35001"/>
      <c r="M35001" s="46"/>
    </row>
    <row r="35002" spans="1:13" x14ac:dyDescent="0.3">
      <c r="A35002"/>
      <c r="B35002"/>
      <c r="C35002" s="29"/>
      <c r="D35002"/>
      <c r="E35002" s="44"/>
      <c r="F35002" s="29"/>
      <c r="G35002" s="45"/>
      <c r="L35002"/>
      <c r="M35002" s="46"/>
    </row>
    <row r="35003" spans="1:13" x14ac:dyDescent="0.3">
      <c r="A35003"/>
      <c r="B35003"/>
      <c r="C35003" s="29"/>
      <c r="D35003"/>
      <c r="E35003" s="44"/>
      <c r="F35003" s="29"/>
      <c r="G35003" s="45"/>
      <c r="L35003"/>
      <c r="M35003" s="46"/>
    </row>
    <row r="35004" spans="1:13" x14ac:dyDescent="0.3">
      <c r="A35004"/>
      <c r="B35004"/>
      <c r="C35004" s="29"/>
      <c r="D35004"/>
      <c r="E35004" s="44"/>
      <c r="F35004" s="29"/>
      <c r="G35004" s="45"/>
      <c r="L35004"/>
      <c r="M35004" s="46"/>
    </row>
    <row r="35005" spans="1:13" x14ac:dyDescent="0.3">
      <c r="A35005"/>
      <c r="B35005"/>
      <c r="C35005" s="29"/>
      <c r="D35005"/>
      <c r="E35005" s="44"/>
      <c r="F35005" s="29"/>
      <c r="G35005" s="45"/>
      <c r="L35005"/>
      <c r="M35005" s="46"/>
    </row>
    <row r="35006" spans="1:13" x14ac:dyDescent="0.3">
      <c r="A35006"/>
      <c r="B35006"/>
      <c r="C35006" s="29"/>
      <c r="D35006"/>
      <c r="E35006" s="44"/>
      <c r="F35006" s="29"/>
      <c r="G35006" s="45"/>
      <c r="L35006"/>
      <c r="M35006" s="46"/>
    </row>
    <row r="35007" spans="1:13" x14ac:dyDescent="0.3">
      <c r="A35007"/>
      <c r="B35007"/>
      <c r="C35007" s="29"/>
      <c r="D35007"/>
      <c r="E35007" s="44"/>
      <c r="F35007" s="29"/>
      <c r="G35007" s="45"/>
      <c r="L35007"/>
      <c r="M35007" s="46"/>
    </row>
    <row r="35008" spans="1:13" x14ac:dyDescent="0.3">
      <c r="A35008"/>
      <c r="B35008"/>
      <c r="C35008" s="29"/>
      <c r="D35008"/>
      <c r="E35008" s="44"/>
      <c r="F35008" s="29"/>
      <c r="G35008" s="45"/>
      <c r="L35008"/>
      <c r="M35008" s="46"/>
    </row>
    <row r="35009" spans="1:13" x14ac:dyDescent="0.3">
      <c r="A35009"/>
      <c r="B35009"/>
      <c r="C35009" s="29"/>
      <c r="D35009"/>
      <c r="E35009" s="44"/>
      <c r="F35009" s="29"/>
      <c r="G35009" s="45"/>
      <c r="L35009"/>
      <c r="M35009" s="46"/>
    </row>
    <row r="35010" spans="1:13" x14ac:dyDescent="0.3">
      <c r="A35010"/>
      <c r="B35010"/>
      <c r="C35010" s="29"/>
      <c r="D35010"/>
      <c r="E35010" s="44"/>
      <c r="F35010" s="29"/>
      <c r="G35010" s="45"/>
      <c r="L35010"/>
      <c r="M35010" s="46"/>
    </row>
    <row r="35011" spans="1:13" x14ac:dyDescent="0.3">
      <c r="A35011"/>
      <c r="B35011"/>
      <c r="C35011" s="29"/>
      <c r="D35011"/>
      <c r="E35011" s="44"/>
      <c r="F35011" s="29"/>
      <c r="G35011" s="45"/>
      <c r="L35011"/>
      <c r="M35011" s="46"/>
    </row>
    <row r="35012" spans="1:13" x14ac:dyDescent="0.3">
      <c r="A35012"/>
      <c r="B35012"/>
      <c r="C35012" s="29"/>
      <c r="D35012"/>
      <c r="E35012" s="44"/>
      <c r="F35012" s="29"/>
      <c r="G35012" s="45"/>
      <c r="L35012"/>
      <c r="M35012" s="46"/>
    </row>
    <row r="35013" spans="1:13" x14ac:dyDescent="0.3">
      <c r="A35013"/>
      <c r="B35013"/>
      <c r="C35013" s="29"/>
      <c r="D35013"/>
      <c r="E35013" s="44"/>
      <c r="F35013" s="29"/>
      <c r="G35013" s="45"/>
      <c r="L35013"/>
      <c r="M35013" s="46"/>
    </row>
    <row r="35014" spans="1:13" x14ac:dyDescent="0.3">
      <c r="A35014"/>
      <c r="B35014"/>
      <c r="C35014" s="29"/>
      <c r="D35014"/>
      <c r="E35014" s="44"/>
      <c r="F35014" s="29"/>
      <c r="G35014" s="45"/>
      <c r="L35014"/>
      <c r="M35014" s="46"/>
    </row>
    <row r="35015" spans="1:13" x14ac:dyDescent="0.3">
      <c r="A35015"/>
      <c r="B35015"/>
      <c r="C35015" s="29"/>
      <c r="D35015"/>
      <c r="E35015" s="44"/>
      <c r="F35015" s="29"/>
      <c r="G35015" s="45"/>
      <c r="L35015"/>
      <c r="M35015" s="46"/>
    </row>
    <row r="35016" spans="1:13" x14ac:dyDescent="0.3">
      <c r="A35016"/>
      <c r="B35016"/>
      <c r="C35016" s="29"/>
      <c r="D35016"/>
      <c r="E35016" s="44"/>
      <c r="F35016" s="29"/>
      <c r="G35016" s="45"/>
      <c r="L35016"/>
      <c r="M35016" s="46"/>
    </row>
    <row r="35017" spans="1:13" x14ac:dyDescent="0.3">
      <c r="A35017"/>
      <c r="B35017"/>
      <c r="C35017" s="29"/>
      <c r="D35017"/>
      <c r="E35017" s="44"/>
      <c r="F35017" s="29"/>
      <c r="G35017" s="45"/>
      <c r="L35017"/>
      <c r="M35017" s="46"/>
    </row>
    <row r="35018" spans="1:13" x14ac:dyDescent="0.3">
      <c r="A35018"/>
      <c r="B35018"/>
      <c r="C35018" s="29"/>
      <c r="D35018"/>
      <c r="E35018" s="44"/>
      <c r="F35018" s="29"/>
      <c r="G35018" s="45"/>
      <c r="L35018"/>
      <c r="M35018" s="46"/>
    </row>
    <row r="35019" spans="1:13" x14ac:dyDescent="0.3">
      <c r="A35019"/>
      <c r="B35019"/>
      <c r="C35019" s="29"/>
      <c r="D35019"/>
      <c r="E35019" s="44"/>
      <c r="F35019" s="29"/>
      <c r="G35019" s="45"/>
      <c r="L35019"/>
      <c r="M35019" s="46"/>
    </row>
    <row r="35020" spans="1:13" x14ac:dyDescent="0.3">
      <c r="A35020"/>
      <c r="B35020"/>
      <c r="C35020" s="29"/>
      <c r="D35020"/>
      <c r="E35020" s="44"/>
      <c r="F35020" s="29"/>
      <c r="G35020" s="45"/>
      <c r="L35020"/>
      <c r="M35020" s="46"/>
    </row>
    <row r="35021" spans="1:13" x14ac:dyDescent="0.3">
      <c r="A35021"/>
      <c r="B35021"/>
      <c r="C35021" s="29"/>
      <c r="D35021"/>
      <c r="E35021" s="44"/>
      <c r="F35021" s="29"/>
      <c r="G35021" s="45"/>
      <c r="L35021"/>
      <c r="M35021" s="46"/>
    </row>
    <row r="35022" spans="1:13" x14ac:dyDescent="0.3">
      <c r="A35022"/>
      <c r="B35022"/>
      <c r="C35022" s="29"/>
      <c r="D35022"/>
      <c r="E35022" s="44"/>
      <c r="F35022" s="29"/>
      <c r="G35022" s="45"/>
      <c r="L35022"/>
      <c r="M35022" s="46"/>
    </row>
    <row r="35023" spans="1:13" x14ac:dyDescent="0.3">
      <c r="A35023"/>
      <c r="B35023"/>
      <c r="C35023" s="29"/>
      <c r="D35023"/>
      <c r="E35023" s="44"/>
      <c r="F35023" s="29"/>
      <c r="G35023" s="45"/>
      <c r="L35023"/>
      <c r="M35023" s="46"/>
    </row>
    <row r="35024" spans="1:13" x14ac:dyDescent="0.3">
      <c r="A35024"/>
      <c r="B35024"/>
      <c r="C35024" s="29"/>
      <c r="D35024"/>
      <c r="E35024" s="44"/>
      <c r="F35024" s="29"/>
      <c r="G35024" s="45"/>
      <c r="L35024"/>
      <c r="M35024" s="46"/>
    </row>
    <row r="35025" spans="1:13" x14ac:dyDescent="0.3">
      <c r="A35025"/>
      <c r="B35025"/>
      <c r="C35025" s="29"/>
      <c r="D35025"/>
      <c r="E35025" s="44"/>
      <c r="F35025" s="29"/>
      <c r="G35025" s="45"/>
      <c r="L35025"/>
      <c r="M35025" s="46"/>
    </row>
    <row r="35026" spans="1:13" x14ac:dyDescent="0.3">
      <c r="A35026"/>
      <c r="B35026"/>
      <c r="C35026" s="29"/>
      <c r="D35026"/>
      <c r="E35026" s="44"/>
      <c r="F35026" s="29"/>
      <c r="G35026" s="45"/>
      <c r="L35026"/>
      <c r="M35026" s="46"/>
    </row>
    <row r="35027" spans="1:13" x14ac:dyDescent="0.3">
      <c r="A35027"/>
      <c r="B35027"/>
      <c r="C35027" s="29"/>
      <c r="D35027"/>
      <c r="E35027" s="44"/>
      <c r="F35027" s="29"/>
      <c r="G35027" s="45"/>
      <c r="L35027"/>
      <c r="M35027" s="46"/>
    </row>
    <row r="35028" spans="1:13" x14ac:dyDescent="0.3">
      <c r="A35028"/>
      <c r="B35028"/>
      <c r="C35028" s="29"/>
      <c r="D35028"/>
      <c r="E35028" s="44"/>
      <c r="F35028" s="29"/>
      <c r="G35028" s="45"/>
      <c r="L35028"/>
      <c r="M35028" s="46"/>
    </row>
    <row r="35029" spans="1:13" x14ac:dyDescent="0.3">
      <c r="A35029"/>
      <c r="B35029"/>
      <c r="C35029" s="29"/>
      <c r="D35029"/>
      <c r="E35029" s="44"/>
      <c r="F35029" s="29"/>
      <c r="G35029" s="45"/>
      <c r="L35029"/>
      <c r="M35029" s="46"/>
    </row>
    <row r="35030" spans="1:13" x14ac:dyDescent="0.3">
      <c r="A35030"/>
      <c r="B35030"/>
      <c r="C35030" s="29"/>
      <c r="D35030"/>
      <c r="E35030" s="44"/>
      <c r="F35030" s="29"/>
      <c r="G35030" s="45"/>
      <c r="L35030"/>
      <c r="M35030" s="46"/>
    </row>
    <row r="35031" spans="1:13" x14ac:dyDescent="0.3">
      <c r="A35031"/>
      <c r="B35031"/>
      <c r="C35031" s="29"/>
      <c r="D35031"/>
      <c r="E35031" s="44"/>
      <c r="F35031" s="29"/>
      <c r="G35031" s="45"/>
      <c r="L35031"/>
      <c r="M35031" s="46"/>
    </row>
    <row r="35032" spans="1:13" x14ac:dyDescent="0.3">
      <c r="A35032"/>
      <c r="B35032"/>
      <c r="C35032" s="29"/>
      <c r="D35032"/>
      <c r="E35032" s="44"/>
      <c r="F35032" s="29"/>
      <c r="G35032" s="45"/>
      <c r="L35032"/>
      <c r="M35032" s="46"/>
    </row>
    <row r="35033" spans="1:13" x14ac:dyDescent="0.3">
      <c r="A35033"/>
      <c r="B35033"/>
      <c r="C35033" s="29"/>
      <c r="D35033"/>
      <c r="E35033" s="44"/>
      <c r="F35033" s="29"/>
      <c r="G35033" s="45"/>
      <c r="L35033"/>
      <c r="M35033" s="46"/>
    </row>
    <row r="35034" spans="1:13" x14ac:dyDescent="0.3">
      <c r="A35034"/>
      <c r="B35034"/>
      <c r="C35034" s="29"/>
      <c r="D35034"/>
      <c r="E35034" s="44"/>
      <c r="F35034" s="29"/>
      <c r="G35034" s="45"/>
      <c r="L35034"/>
      <c r="M35034" s="46"/>
    </row>
    <row r="35035" spans="1:13" x14ac:dyDescent="0.3">
      <c r="A35035"/>
      <c r="B35035"/>
      <c r="C35035" s="29"/>
      <c r="D35035"/>
      <c r="E35035" s="44"/>
      <c r="F35035" s="29"/>
      <c r="G35035" s="45"/>
      <c r="L35035"/>
      <c r="M35035" s="46"/>
    </row>
    <row r="35036" spans="1:13" x14ac:dyDescent="0.3">
      <c r="A35036"/>
      <c r="B35036"/>
      <c r="C35036" s="29"/>
      <c r="D35036"/>
      <c r="E35036" s="44"/>
      <c r="F35036" s="29"/>
      <c r="G35036" s="45"/>
      <c r="L35036"/>
      <c r="M35036" s="46"/>
    </row>
    <row r="35037" spans="1:13" x14ac:dyDescent="0.3">
      <c r="A35037"/>
      <c r="B35037"/>
      <c r="C35037" s="29"/>
      <c r="D35037"/>
      <c r="E35037" s="44"/>
      <c r="F35037" s="29"/>
      <c r="G35037" s="45"/>
      <c r="L35037"/>
      <c r="M35037" s="46"/>
    </row>
    <row r="35038" spans="1:13" x14ac:dyDescent="0.3">
      <c r="A35038"/>
      <c r="B35038"/>
      <c r="C35038" s="29"/>
      <c r="D35038"/>
      <c r="E35038" s="44"/>
      <c r="F35038" s="29"/>
      <c r="G35038" s="45"/>
      <c r="L35038"/>
      <c r="M35038" s="46"/>
    </row>
    <row r="35039" spans="1:13" x14ac:dyDescent="0.3">
      <c r="A35039"/>
      <c r="B35039"/>
      <c r="C35039" s="29"/>
      <c r="D35039"/>
      <c r="E35039" s="44"/>
      <c r="F35039" s="29"/>
      <c r="G35039" s="45"/>
      <c r="L35039"/>
      <c r="M35039" s="46"/>
    </row>
    <row r="35040" spans="1:13" x14ac:dyDescent="0.3">
      <c r="A35040"/>
      <c r="B35040"/>
      <c r="C35040" s="29"/>
      <c r="D35040"/>
      <c r="E35040" s="44"/>
      <c r="F35040" s="29"/>
      <c r="G35040" s="45"/>
      <c r="L35040"/>
      <c r="M35040" s="46"/>
    </row>
    <row r="35041" spans="1:13" x14ac:dyDescent="0.3">
      <c r="A35041"/>
      <c r="B35041"/>
      <c r="C35041" s="29"/>
      <c r="D35041"/>
      <c r="E35041" s="44"/>
      <c r="F35041" s="29"/>
      <c r="G35041" s="45"/>
      <c r="L35041"/>
      <c r="M35041" s="46"/>
    </row>
    <row r="35042" spans="1:13" x14ac:dyDescent="0.3">
      <c r="A35042"/>
      <c r="B35042"/>
      <c r="C35042" s="29"/>
      <c r="D35042"/>
      <c r="E35042" s="44"/>
      <c r="F35042" s="29"/>
      <c r="G35042" s="45"/>
      <c r="L35042"/>
      <c r="M35042" s="46"/>
    </row>
    <row r="35043" spans="1:13" x14ac:dyDescent="0.3">
      <c r="A35043"/>
      <c r="B35043"/>
      <c r="C35043" s="29"/>
      <c r="D35043"/>
      <c r="E35043" s="44"/>
      <c r="F35043" s="29"/>
      <c r="G35043" s="45"/>
      <c r="L35043"/>
      <c r="M35043" s="46"/>
    </row>
    <row r="35044" spans="1:13" x14ac:dyDescent="0.3">
      <c r="A35044"/>
      <c r="B35044"/>
      <c r="C35044" s="29"/>
      <c r="D35044"/>
      <c r="E35044" s="44"/>
      <c r="F35044" s="29"/>
      <c r="G35044" s="45"/>
      <c r="L35044"/>
      <c r="M35044" s="46"/>
    </row>
    <row r="35045" spans="1:13" x14ac:dyDescent="0.3">
      <c r="A35045"/>
      <c r="B35045"/>
      <c r="C35045" s="29"/>
      <c r="D35045"/>
      <c r="E35045" s="44"/>
      <c r="F35045" s="29"/>
      <c r="G35045" s="45"/>
      <c r="L35045"/>
      <c r="M35045" s="46"/>
    </row>
    <row r="35046" spans="1:13" x14ac:dyDescent="0.3">
      <c r="A35046"/>
      <c r="B35046"/>
      <c r="C35046" s="29"/>
      <c r="D35046"/>
      <c r="E35046" s="44"/>
      <c r="F35046" s="29"/>
      <c r="G35046" s="45"/>
      <c r="L35046"/>
      <c r="M35046" s="46"/>
    </row>
    <row r="35047" spans="1:13" x14ac:dyDescent="0.3">
      <c r="A35047"/>
      <c r="B35047"/>
      <c r="C35047" s="29"/>
      <c r="D35047"/>
      <c r="E35047" s="44"/>
      <c r="F35047" s="29"/>
      <c r="G35047" s="45"/>
      <c r="L35047"/>
      <c r="M35047" s="46"/>
    </row>
    <row r="35048" spans="1:13" x14ac:dyDescent="0.3">
      <c r="A35048"/>
      <c r="B35048"/>
      <c r="C35048" s="29"/>
      <c r="D35048"/>
      <c r="E35048" s="44"/>
      <c r="F35048" s="29"/>
      <c r="G35048" s="45"/>
      <c r="L35048"/>
      <c r="M35048" s="46"/>
    </row>
    <row r="35049" spans="1:13" x14ac:dyDescent="0.3">
      <c r="A35049"/>
      <c r="B35049"/>
      <c r="C35049" s="29"/>
      <c r="D35049"/>
      <c r="E35049" s="44"/>
      <c r="F35049" s="29"/>
      <c r="G35049" s="45"/>
      <c r="L35049"/>
      <c r="M35049" s="46"/>
    </row>
    <row r="35050" spans="1:13" x14ac:dyDescent="0.3">
      <c r="A35050"/>
      <c r="B35050"/>
      <c r="C35050" s="29"/>
      <c r="D35050"/>
      <c r="E35050" s="44"/>
      <c r="F35050" s="29"/>
      <c r="G35050" s="45"/>
      <c r="L35050"/>
      <c r="M35050" s="46"/>
    </row>
    <row r="35051" spans="1:13" x14ac:dyDescent="0.3">
      <c r="A35051"/>
      <c r="B35051"/>
      <c r="C35051" s="29"/>
      <c r="D35051"/>
      <c r="E35051" s="44"/>
      <c r="F35051" s="29"/>
      <c r="G35051" s="45"/>
      <c r="L35051"/>
      <c r="M35051" s="46"/>
    </row>
    <row r="35052" spans="1:13" x14ac:dyDescent="0.3">
      <c r="A35052"/>
      <c r="B35052"/>
      <c r="C35052" s="29"/>
      <c r="D35052"/>
      <c r="E35052" s="44"/>
      <c r="F35052" s="29"/>
      <c r="G35052" s="45"/>
      <c r="L35052"/>
      <c r="M35052" s="46"/>
    </row>
    <row r="35053" spans="1:13" x14ac:dyDescent="0.3">
      <c r="A35053"/>
      <c r="B35053"/>
      <c r="C35053" s="29"/>
      <c r="D35053"/>
      <c r="E35053" s="44"/>
      <c r="F35053" s="29"/>
      <c r="G35053" s="45"/>
      <c r="L35053"/>
      <c r="M35053" s="46"/>
    </row>
    <row r="35054" spans="1:13" x14ac:dyDescent="0.3">
      <c r="A35054"/>
      <c r="B35054"/>
      <c r="C35054" s="29"/>
      <c r="D35054"/>
      <c r="E35054" s="44"/>
      <c r="F35054" s="29"/>
      <c r="G35054" s="45"/>
      <c r="L35054"/>
      <c r="M35054" s="46"/>
    </row>
    <row r="35055" spans="1:13" x14ac:dyDescent="0.3">
      <c r="A35055"/>
      <c r="B35055"/>
      <c r="C35055" s="29"/>
      <c r="D35055"/>
      <c r="E35055" s="44"/>
      <c r="F35055" s="29"/>
      <c r="G35055" s="45"/>
      <c r="L35055"/>
      <c r="M35055" s="46"/>
    </row>
    <row r="35056" spans="1:13" x14ac:dyDescent="0.3">
      <c r="A35056"/>
      <c r="B35056"/>
      <c r="C35056" s="29"/>
      <c r="D35056"/>
      <c r="E35056" s="44"/>
      <c r="F35056" s="29"/>
      <c r="G35056" s="45"/>
      <c r="L35056"/>
      <c r="M35056" s="46"/>
    </row>
    <row r="35057" spans="1:13" x14ac:dyDescent="0.3">
      <c r="A35057"/>
      <c r="B35057"/>
      <c r="C35057" s="29"/>
      <c r="D35057"/>
      <c r="E35057" s="44"/>
      <c r="F35057" s="29"/>
      <c r="G35057" s="45"/>
      <c r="L35057"/>
      <c r="M35057" s="46"/>
    </row>
    <row r="35058" spans="1:13" x14ac:dyDescent="0.3">
      <c r="A35058"/>
      <c r="B35058"/>
      <c r="C35058" s="29"/>
      <c r="D35058"/>
      <c r="E35058" s="44"/>
      <c r="F35058" s="29"/>
      <c r="G35058" s="45"/>
      <c r="L35058"/>
      <c r="M35058" s="46"/>
    </row>
    <row r="35059" spans="1:13" x14ac:dyDescent="0.3">
      <c r="A35059"/>
      <c r="B35059"/>
      <c r="C35059" s="29"/>
      <c r="D35059"/>
      <c r="E35059" s="44"/>
      <c r="F35059" s="29"/>
      <c r="G35059" s="45"/>
      <c r="L35059"/>
      <c r="M35059" s="46"/>
    </row>
    <row r="35060" spans="1:13" x14ac:dyDescent="0.3">
      <c r="A35060"/>
      <c r="B35060"/>
      <c r="C35060" s="29"/>
      <c r="D35060"/>
      <c r="E35060" s="44"/>
      <c r="F35060" s="29"/>
      <c r="G35060" s="45"/>
      <c r="L35060"/>
      <c r="M35060" s="46"/>
    </row>
    <row r="35061" spans="1:13" x14ac:dyDescent="0.3">
      <c r="A35061"/>
      <c r="B35061"/>
      <c r="C35061" s="29"/>
      <c r="D35061"/>
      <c r="E35061" s="44"/>
      <c r="F35061" s="29"/>
      <c r="G35061" s="45"/>
      <c r="L35061"/>
      <c r="M35061" s="46"/>
    </row>
    <row r="35062" spans="1:13" x14ac:dyDescent="0.3">
      <c r="A35062"/>
      <c r="B35062"/>
      <c r="C35062" s="29"/>
      <c r="D35062"/>
      <c r="E35062" s="44"/>
      <c r="F35062" s="29"/>
      <c r="G35062" s="45"/>
      <c r="L35062"/>
      <c r="M35062" s="46"/>
    </row>
    <row r="35063" spans="1:13" x14ac:dyDescent="0.3">
      <c r="A35063"/>
      <c r="B35063"/>
      <c r="C35063" s="29"/>
      <c r="D35063"/>
      <c r="E35063" s="44"/>
      <c r="F35063" s="29"/>
      <c r="G35063" s="45"/>
      <c r="L35063"/>
      <c r="M35063" s="46"/>
    </row>
    <row r="35064" spans="1:13" x14ac:dyDescent="0.3">
      <c r="A35064"/>
      <c r="B35064"/>
      <c r="C35064" s="29"/>
      <c r="D35064"/>
      <c r="E35064" s="44"/>
      <c r="F35064" s="29"/>
      <c r="G35064" s="45"/>
      <c r="L35064"/>
      <c r="M35064" s="46"/>
    </row>
    <row r="35065" spans="1:13" x14ac:dyDescent="0.3">
      <c r="A35065"/>
      <c r="B35065"/>
      <c r="C35065" s="29"/>
      <c r="D35065"/>
      <c r="E35065" s="44"/>
      <c r="F35065" s="29"/>
      <c r="G35065" s="45"/>
      <c r="L35065"/>
      <c r="M35065" s="46"/>
    </row>
    <row r="35066" spans="1:13" x14ac:dyDescent="0.3">
      <c r="A35066"/>
      <c r="B35066"/>
      <c r="C35066" s="29"/>
      <c r="D35066"/>
      <c r="E35066" s="44"/>
      <c r="F35066" s="29"/>
      <c r="G35066" s="45"/>
      <c r="L35066"/>
      <c r="M35066" s="46"/>
    </row>
    <row r="35067" spans="1:13" x14ac:dyDescent="0.3">
      <c r="A35067"/>
      <c r="B35067"/>
      <c r="C35067" s="29"/>
      <c r="D35067"/>
      <c r="E35067" s="44"/>
      <c r="F35067" s="29"/>
      <c r="G35067" s="45"/>
      <c r="L35067"/>
      <c r="M35067" s="46"/>
    </row>
    <row r="35068" spans="1:13" x14ac:dyDescent="0.3">
      <c r="A35068"/>
      <c r="B35068"/>
      <c r="C35068" s="29"/>
      <c r="D35068"/>
      <c r="E35068" s="44"/>
      <c r="F35068" s="29"/>
      <c r="G35068" s="45"/>
      <c r="L35068"/>
      <c r="M35068" s="46"/>
    </row>
    <row r="35069" spans="1:13" x14ac:dyDescent="0.3">
      <c r="A35069"/>
      <c r="B35069"/>
      <c r="C35069" s="29"/>
      <c r="D35069"/>
      <c r="E35069" s="44"/>
      <c r="F35069" s="29"/>
      <c r="G35069" s="45"/>
      <c r="L35069"/>
      <c r="M35069" s="46"/>
    </row>
    <row r="35070" spans="1:13" x14ac:dyDescent="0.3">
      <c r="A35070"/>
      <c r="B35070"/>
      <c r="C35070" s="29"/>
      <c r="D35070"/>
      <c r="E35070" s="44"/>
      <c r="F35070" s="29"/>
      <c r="G35070" s="45"/>
      <c r="L35070"/>
      <c r="M35070" s="46"/>
    </row>
    <row r="35071" spans="1:13" x14ac:dyDescent="0.3">
      <c r="A35071"/>
      <c r="B35071"/>
      <c r="C35071" s="29"/>
      <c r="D35071"/>
      <c r="E35071" s="44"/>
      <c r="F35071" s="29"/>
      <c r="G35071" s="45"/>
      <c r="L35071"/>
      <c r="M35071" s="46"/>
    </row>
    <row r="35072" spans="1:13" x14ac:dyDescent="0.3">
      <c r="A35072"/>
      <c r="B35072"/>
      <c r="C35072" s="29"/>
      <c r="D35072"/>
      <c r="E35072" s="44"/>
      <c r="F35072" s="29"/>
      <c r="G35072" s="45"/>
      <c r="L35072"/>
      <c r="M35072" s="46"/>
    </row>
    <row r="35073" spans="1:13" x14ac:dyDescent="0.3">
      <c r="A35073"/>
      <c r="B35073"/>
      <c r="C35073" s="29"/>
      <c r="D35073"/>
      <c r="E35073" s="44"/>
      <c r="F35073" s="29"/>
      <c r="G35073" s="45"/>
      <c r="L35073"/>
      <c r="M35073" s="46"/>
    </row>
    <row r="35074" spans="1:13" x14ac:dyDescent="0.3">
      <c r="A35074"/>
      <c r="B35074"/>
      <c r="C35074" s="29"/>
      <c r="D35074"/>
      <c r="E35074" s="44"/>
      <c r="F35074" s="29"/>
      <c r="G35074" s="45"/>
      <c r="L35074"/>
      <c r="M35074" s="46"/>
    </row>
    <row r="35075" spans="1:13" x14ac:dyDescent="0.3">
      <c r="A35075"/>
      <c r="B35075"/>
      <c r="C35075" s="29"/>
      <c r="D35075"/>
      <c r="E35075" s="44"/>
      <c r="F35075" s="29"/>
      <c r="G35075" s="45"/>
      <c r="L35075"/>
      <c r="M35075" s="46"/>
    </row>
    <row r="35076" spans="1:13" x14ac:dyDescent="0.3">
      <c r="A35076"/>
      <c r="B35076"/>
      <c r="C35076" s="29"/>
      <c r="D35076"/>
      <c r="E35076" s="44"/>
      <c r="F35076" s="29"/>
      <c r="G35076" s="45"/>
      <c r="L35076"/>
      <c r="M35076" s="46"/>
    </row>
    <row r="35077" spans="1:13" x14ac:dyDescent="0.3">
      <c r="A35077"/>
      <c r="B35077"/>
      <c r="C35077" s="29"/>
      <c r="D35077"/>
      <c r="E35077" s="44"/>
      <c r="F35077" s="29"/>
      <c r="G35077" s="45"/>
      <c r="L35077"/>
      <c r="M35077" s="46"/>
    </row>
    <row r="35078" spans="1:13" x14ac:dyDescent="0.3">
      <c r="A35078"/>
      <c r="B35078"/>
      <c r="C35078" s="29"/>
      <c r="D35078"/>
      <c r="E35078" s="44"/>
      <c r="F35078" s="29"/>
      <c r="G35078" s="45"/>
      <c r="L35078"/>
      <c r="M35078" s="46"/>
    </row>
    <row r="35079" spans="1:13" x14ac:dyDescent="0.3">
      <c r="A35079"/>
      <c r="B35079"/>
      <c r="C35079" s="29"/>
      <c r="D35079"/>
      <c r="E35079" s="44"/>
      <c r="F35079" s="29"/>
      <c r="G35079" s="45"/>
      <c r="L35079"/>
      <c r="M35079" s="46"/>
    </row>
    <row r="35080" spans="1:13" x14ac:dyDescent="0.3">
      <c r="A35080"/>
      <c r="B35080"/>
      <c r="C35080" s="29"/>
      <c r="D35080"/>
      <c r="E35080" s="44"/>
      <c r="F35080" s="29"/>
      <c r="G35080" s="45"/>
      <c r="L35080"/>
      <c r="M35080" s="46"/>
    </row>
    <row r="35081" spans="1:13" x14ac:dyDescent="0.3">
      <c r="A35081"/>
      <c r="B35081"/>
      <c r="C35081" s="29"/>
      <c r="D35081"/>
      <c r="E35081" s="44"/>
      <c r="F35081" s="29"/>
      <c r="G35081" s="45"/>
      <c r="L35081"/>
      <c r="M35081" s="46"/>
    </row>
    <row r="35082" spans="1:13" x14ac:dyDescent="0.3">
      <c r="A35082"/>
      <c r="B35082"/>
      <c r="C35082" s="29"/>
      <c r="D35082"/>
      <c r="E35082" s="44"/>
      <c r="F35082" s="29"/>
      <c r="G35082" s="45"/>
      <c r="L35082"/>
      <c r="M35082" s="46"/>
    </row>
    <row r="35083" spans="1:13" x14ac:dyDescent="0.3">
      <c r="A35083"/>
      <c r="B35083"/>
      <c r="C35083" s="29"/>
      <c r="D35083"/>
      <c r="E35083" s="44"/>
      <c r="F35083" s="29"/>
      <c r="G35083" s="45"/>
      <c r="L35083"/>
      <c r="M35083" s="46"/>
    </row>
    <row r="35084" spans="1:13" x14ac:dyDescent="0.3">
      <c r="A35084"/>
      <c r="B35084"/>
      <c r="C35084" s="29"/>
      <c r="D35084"/>
      <c r="E35084" s="44"/>
      <c r="F35084" s="29"/>
      <c r="G35084" s="45"/>
      <c r="L35084"/>
      <c r="M35084" s="46"/>
    </row>
    <row r="35085" spans="1:13" x14ac:dyDescent="0.3">
      <c r="A35085"/>
      <c r="B35085"/>
      <c r="C35085" s="29"/>
      <c r="D35085"/>
      <c r="E35085" s="44"/>
      <c r="F35085" s="29"/>
      <c r="G35085" s="45"/>
      <c r="L35085"/>
      <c r="M35085" s="46"/>
    </row>
    <row r="35086" spans="1:13" x14ac:dyDescent="0.3">
      <c r="A35086"/>
      <c r="B35086"/>
      <c r="C35086" s="29"/>
      <c r="D35086"/>
      <c r="E35086" s="44"/>
      <c r="F35086" s="29"/>
      <c r="G35086" s="45"/>
      <c r="L35086"/>
      <c r="M35086" s="46"/>
    </row>
    <row r="35087" spans="1:13" x14ac:dyDescent="0.3">
      <c r="A35087"/>
      <c r="B35087"/>
      <c r="C35087" s="29"/>
      <c r="D35087"/>
      <c r="E35087" s="44"/>
      <c r="F35087" s="29"/>
      <c r="G35087" s="45"/>
      <c r="L35087"/>
      <c r="M35087" s="46"/>
    </row>
    <row r="35088" spans="1:13" x14ac:dyDescent="0.3">
      <c r="A35088"/>
      <c r="B35088"/>
      <c r="C35088" s="29"/>
      <c r="D35088"/>
      <c r="E35088" s="44"/>
      <c r="F35088" s="29"/>
      <c r="G35088" s="45"/>
      <c r="L35088"/>
      <c r="M35088" s="46"/>
    </row>
    <row r="35089" spans="1:13" x14ac:dyDescent="0.3">
      <c r="A35089"/>
      <c r="B35089"/>
      <c r="C35089" s="29"/>
      <c r="D35089"/>
      <c r="E35089" s="44"/>
      <c r="F35089" s="29"/>
      <c r="G35089" s="45"/>
      <c r="L35089"/>
      <c r="M35089" s="46"/>
    </row>
    <row r="35090" spans="1:13" x14ac:dyDescent="0.3">
      <c r="A35090"/>
      <c r="B35090"/>
      <c r="C35090" s="29"/>
      <c r="D35090"/>
      <c r="E35090" s="44"/>
      <c r="F35090" s="29"/>
      <c r="G35090" s="45"/>
      <c r="L35090"/>
      <c r="M35090" s="46"/>
    </row>
    <row r="35091" spans="1:13" x14ac:dyDescent="0.3">
      <c r="A35091"/>
      <c r="B35091"/>
      <c r="C35091" s="29"/>
      <c r="D35091"/>
      <c r="E35091" s="44"/>
      <c r="F35091" s="29"/>
      <c r="G35091" s="45"/>
      <c r="L35091"/>
      <c r="M35091" s="46"/>
    </row>
    <row r="35092" spans="1:13" x14ac:dyDescent="0.3">
      <c r="A35092"/>
      <c r="B35092"/>
      <c r="C35092" s="29"/>
      <c r="D35092"/>
      <c r="E35092" s="44"/>
      <c r="F35092" s="29"/>
      <c r="G35092" s="45"/>
      <c r="L35092"/>
      <c r="M35092" s="46"/>
    </row>
    <row r="35093" spans="1:13" x14ac:dyDescent="0.3">
      <c r="A35093"/>
      <c r="B35093"/>
      <c r="C35093" s="29"/>
      <c r="D35093"/>
      <c r="E35093" s="44"/>
      <c r="F35093" s="29"/>
      <c r="G35093" s="45"/>
      <c r="L35093"/>
      <c r="M35093" s="46"/>
    </row>
    <row r="35094" spans="1:13" x14ac:dyDescent="0.3">
      <c r="A35094"/>
      <c r="B35094"/>
      <c r="C35094" s="29"/>
      <c r="D35094"/>
      <c r="E35094" s="44"/>
      <c r="F35094" s="29"/>
      <c r="G35094" s="45"/>
      <c r="L35094"/>
      <c r="M35094" s="46"/>
    </row>
    <row r="35095" spans="1:13" x14ac:dyDescent="0.3">
      <c r="A35095"/>
      <c r="B35095"/>
      <c r="C35095" s="29"/>
      <c r="D35095"/>
      <c r="E35095" s="44"/>
      <c r="F35095" s="29"/>
      <c r="G35095" s="45"/>
      <c r="L35095"/>
      <c r="M35095" s="46"/>
    </row>
    <row r="35096" spans="1:13" x14ac:dyDescent="0.3">
      <c r="A35096"/>
      <c r="B35096"/>
      <c r="C35096" s="29"/>
      <c r="D35096"/>
      <c r="E35096" s="44"/>
      <c r="F35096" s="29"/>
      <c r="G35096" s="45"/>
      <c r="L35096"/>
      <c r="M35096" s="46"/>
    </row>
    <row r="35097" spans="1:13" x14ac:dyDescent="0.3">
      <c r="A35097"/>
      <c r="B35097"/>
      <c r="C35097" s="29"/>
      <c r="D35097"/>
      <c r="E35097" s="44"/>
      <c r="F35097" s="29"/>
      <c r="G35097" s="45"/>
      <c r="L35097"/>
      <c r="M35097" s="46"/>
    </row>
    <row r="35098" spans="1:13" x14ac:dyDescent="0.3">
      <c r="A35098"/>
      <c r="B35098"/>
      <c r="C35098" s="29"/>
      <c r="D35098"/>
      <c r="E35098" s="44"/>
      <c r="F35098" s="29"/>
      <c r="G35098" s="45"/>
      <c r="L35098"/>
      <c r="M35098" s="46"/>
    </row>
    <row r="35099" spans="1:13" x14ac:dyDescent="0.3">
      <c r="A35099"/>
      <c r="B35099"/>
      <c r="C35099" s="29"/>
      <c r="D35099"/>
      <c r="E35099" s="44"/>
      <c r="F35099" s="29"/>
      <c r="G35099" s="45"/>
      <c r="L35099"/>
      <c r="M35099" s="46"/>
    </row>
    <row r="35100" spans="1:13" x14ac:dyDescent="0.3">
      <c r="A35100"/>
      <c r="B35100"/>
      <c r="C35100" s="29"/>
      <c r="D35100"/>
      <c r="E35100" s="44"/>
      <c r="F35100" s="29"/>
      <c r="G35100" s="45"/>
      <c r="L35100"/>
      <c r="M35100" s="46"/>
    </row>
    <row r="35101" spans="1:13" x14ac:dyDescent="0.3">
      <c r="A35101"/>
      <c r="B35101"/>
      <c r="C35101" s="29"/>
      <c r="D35101"/>
      <c r="E35101" s="44"/>
      <c r="F35101" s="29"/>
      <c r="G35101" s="45"/>
      <c r="L35101"/>
      <c r="M35101" s="46"/>
    </row>
    <row r="35102" spans="1:13" x14ac:dyDescent="0.3">
      <c r="A35102"/>
      <c r="B35102"/>
      <c r="C35102" s="29"/>
      <c r="D35102"/>
      <c r="E35102" s="44"/>
      <c r="F35102" s="29"/>
      <c r="G35102" s="45"/>
      <c r="L35102"/>
      <c r="M35102" s="46"/>
    </row>
    <row r="35103" spans="1:13" x14ac:dyDescent="0.3">
      <c r="A35103"/>
      <c r="B35103"/>
      <c r="C35103" s="29"/>
      <c r="D35103"/>
      <c r="E35103" s="44"/>
      <c r="F35103" s="29"/>
      <c r="G35103" s="45"/>
      <c r="L35103"/>
      <c r="M35103" s="46"/>
    </row>
    <row r="35104" spans="1:13" x14ac:dyDescent="0.3">
      <c r="A35104"/>
      <c r="B35104"/>
      <c r="C35104" s="29"/>
      <c r="D35104"/>
      <c r="E35104" s="44"/>
      <c r="F35104" s="29"/>
      <c r="G35104" s="45"/>
      <c r="L35104"/>
      <c r="M35104" s="46"/>
    </row>
    <row r="35105" spans="1:13" x14ac:dyDescent="0.3">
      <c r="A35105"/>
      <c r="B35105"/>
      <c r="C35105" s="29"/>
      <c r="D35105"/>
      <c r="E35105" s="44"/>
      <c r="F35105" s="29"/>
      <c r="G35105" s="45"/>
      <c r="L35105"/>
      <c r="M35105" s="46"/>
    </row>
    <row r="35106" spans="1:13" x14ac:dyDescent="0.3">
      <c r="A35106"/>
      <c r="B35106"/>
      <c r="C35106" s="29"/>
      <c r="D35106"/>
      <c r="E35106" s="44"/>
      <c r="F35106" s="29"/>
      <c r="G35106" s="45"/>
      <c r="L35106"/>
      <c r="M35106" s="46"/>
    </row>
    <row r="35107" spans="1:13" x14ac:dyDescent="0.3">
      <c r="A35107"/>
      <c r="B35107"/>
      <c r="C35107" s="29"/>
      <c r="D35107"/>
      <c r="E35107" s="44"/>
      <c r="F35107" s="29"/>
      <c r="G35107" s="45"/>
      <c r="L35107"/>
      <c r="M35107" s="46"/>
    </row>
    <row r="35108" spans="1:13" x14ac:dyDescent="0.3">
      <c r="A35108"/>
      <c r="B35108"/>
      <c r="C35108" s="29"/>
      <c r="D35108"/>
      <c r="E35108" s="44"/>
      <c r="F35108" s="29"/>
      <c r="G35108" s="45"/>
      <c r="L35108"/>
      <c r="M35108" s="46"/>
    </row>
    <row r="35109" spans="1:13" x14ac:dyDescent="0.3">
      <c r="A35109"/>
      <c r="B35109"/>
      <c r="C35109" s="29"/>
      <c r="D35109"/>
      <c r="E35109" s="44"/>
      <c r="F35109" s="29"/>
      <c r="G35109" s="45"/>
      <c r="L35109"/>
      <c r="M35109" s="46"/>
    </row>
    <row r="35110" spans="1:13" x14ac:dyDescent="0.3">
      <c r="A35110"/>
      <c r="B35110"/>
      <c r="C35110" s="29"/>
      <c r="D35110"/>
      <c r="E35110" s="44"/>
      <c r="F35110" s="29"/>
      <c r="G35110" s="45"/>
      <c r="L35110"/>
      <c r="M35110" s="46"/>
    </row>
    <row r="35111" spans="1:13" x14ac:dyDescent="0.3">
      <c r="A35111"/>
      <c r="B35111"/>
      <c r="C35111" s="29"/>
      <c r="D35111"/>
      <c r="E35111" s="44"/>
      <c r="F35111" s="29"/>
      <c r="G35111" s="45"/>
      <c r="L35111"/>
      <c r="M35111" s="46"/>
    </row>
    <row r="35112" spans="1:13" x14ac:dyDescent="0.3">
      <c r="A35112"/>
      <c r="B35112"/>
      <c r="C35112" s="29"/>
      <c r="D35112"/>
      <c r="E35112" s="44"/>
      <c r="F35112" s="29"/>
      <c r="G35112" s="45"/>
      <c r="L35112"/>
      <c r="M35112" s="46"/>
    </row>
    <row r="35113" spans="1:13" x14ac:dyDescent="0.3">
      <c r="A35113"/>
      <c r="B35113"/>
      <c r="C35113" s="29"/>
      <c r="D35113"/>
      <c r="E35113" s="44"/>
      <c r="F35113" s="29"/>
      <c r="G35113" s="45"/>
      <c r="L35113"/>
      <c r="M35113" s="46"/>
    </row>
    <row r="35114" spans="1:13" x14ac:dyDescent="0.3">
      <c r="A35114"/>
      <c r="B35114"/>
      <c r="C35114" s="29"/>
      <c r="D35114"/>
      <c r="E35114" s="44"/>
      <c r="F35114" s="29"/>
      <c r="G35114" s="45"/>
      <c r="L35114"/>
      <c r="M35114" s="46"/>
    </row>
    <row r="35115" spans="1:13" x14ac:dyDescent="0.3">
      <c r="A35115"/>
      <c r="B35115"/>
      <c r="C35115" s="29"/>
      <c r="D35115"/>
      <c r="E35115" s="44"/>
      <c r="F35115" s="29"/>
      <c r="G35115" s="45"/>
      <c r="L35115"/>
      <c r="M35115" s="46"/>
    </row>
    <row r="35116" spans="1:13" x14ac:dyDescent="0.3">
      <c r="A35116"/>
      <c r="B35116"/>
      <c r="C35116" s="29"/>
      <c r="D35116"/>
      <c r="E35116" s="44"/>
      <c r="F35116" s="29"/>
      <c r="G35116" s="45"/>
      <c r="L35116"/>
      <c r="M35116" s="46"/>
    </row>
    <row r="35117" spans="1:13" x14ac:dyDescent="0.3">
      <c r="A35117"/>
      <c r="B35117"/>
      <c r="C35117" s="29"/>
      <c r="D35117"/>
      <c r="E35117" s="44"/>
      <c r="F35117" s="29"/>
      <c r="G35117" s="45"/>
      <c r="L35117"/>
      <c r="M35117" s="46"/>
    </row>
    <row r="35118" spans="1:13" x14ac:dyDescent="0.3">
      <c r="A35118"/>
      <c r="B35118"/>
      <c r="C35118" s="29"/>
      <c r="D35118"/>
      <c r="E35118" s="44"/>
      <c r="F35118" s="29"/>
      <c r="G35118" s="45"/>
      <c r="L35118"/>
      <c r="M35118" s="46"/>
    </row>
    <row r="35119" spans="1:13" x14ac:dyDescent="0.3">
      <c r="A35119"/>
      <c r="B35119"/>
      <c r="C35119" s="29"/>
      <c r="D35119"/>
      <c r="E35119" s="44"/>
      <c r="F35119" s="29"/>
      <c r="G35119" s="45"/>
      <c r="L35119"/>
      <c r="M35119" s="46"/>
    </row>
    <row r="35120" spans="1:13" x14ac:dyDescent="0.3">
      <c r="A35120"/>
      <c r="B35120"/>
      <c r="C35120" s="29"/>
      <c r="D35120"/>
      <c r="E35120" s="44"/>
      <c r="F35120" s="29"/>
      <c r="G35120" s="45"/>
      <c r="L35120"/>
      <c r="M35120" s="46"/>
    </row>
    <row r="35121" spans="1:13" x14ac:dyDescent="0.3">
      <c r="A35121"/>
      <c r="B35121"/>
      <c r="C35121" s="29"/>
      <c r="D35121"/>
      <c r="E35121" s="44"/>
      <c r="F35121" s="29"/>
      <c r="G35121" s="45"/>
      <c r="L35121"/>
      <c r="M35121" s="46"/>
    </row>
    <row r="35122" spans="1:13" x14ac:dyDescent="0.3">
      <c r="A35122"/>
      <c r="B35122"/>
      <c r="C35122" s="29"/>
      <c r="D35122"/>
      <c r="E35122" s="44"/>
      <c r="F35122" s="29"/>
      <c r="G35122" s="45"/>
      <c r="L35122"/>
      <c r="M35122" s="46"/>
    </row>
    <row r="35123" spans="1:13" x14ac:dyDescent="0.3">
      <c r="A35123"/>
      <c r="B35123"/>
      <c r="C35123" s="29"/>
      <c r="D35123"/>
      <c r="E35123" s="44"/>
      <c r="F35123" s="29"/>
      <c r="G35123" s="45"/>
      <c r="L35123"/>
      <c r="M35123" s="46"/>
    </row>
    <row r="35124" spans="1:13" x14ac:dyDescent="0.3">
      <c r="A35124"/>
      <c r="B35124"/>
      <c r="C35124" s="29"/>
      <c r="D35124"/>
      <c r="E35124" s="44"/>
      <c r="F35124" s="29"/>
      <c r="G35124" s="45"/>
      <c r="L35124"/>
      <c r="M35124" s="46"/>
    </row>
    <row r="35125" spans="1:13" x14ac:dyDescent="0.3">
      <c r="A35125"/>
      <c r="B35125"/>
      <c r="C35125" s="29"/>
      <c r="D35125"/>
      <c r="E35125" s="44"/>
      <c r="F35125" s="29"/>
      <c r="G35125" s="45"/>
      <c r="L35125"/>
      <c r="M35125" s="46"/>
    </row>
    <row r="35126" spans="1:13" x14ac:dyDescent="0.3">
      <c r="A35126"/>
      <c r="B35126"/>
      <c r="C35126" s="29"/>
      <c r="D35126"/>
      <c r="E35126" s="44"/>
      <c r="F35126" s="29"/>
      <c r="G35126" s="45"/>
      <c r="L35126"/>
      <c r="M35126" s="46"/>
    </row>
    <row r="35127" spans="1:13" x14ac:dyDescent="0.3">
      <c r="A35127"/>
      <c r="B35127"/>
      <c r="C35127" s="29"/>
      <c r="D35127"/>
      <c r="E35127" s="44"/>
      <c r="F35127" s="29"/>
      <c r="G35127" s="45"/>
      <c r="L35127"/>
      <c r="M35127" s="46"/>
    </row>
    <row r="35128" spans="1:13" x14ac:dyDescent="0.3">
      <c r="A35128"/>
      <c r="B35128"/>
      <c r="C35128" s="29"/>
      <c r="D35128"/>
      <c r="E35128" s="44"/>
      <c r="F35128" s="29"/>
      <c r="G35128" s="45"/>
      <c r="L35128"/>
      <c r="M35128" s="46"/>
    </row>
    <row r="35129" spans="1:13" x14ac:dyDescent="0.3">
      <c r="A35129"/>
      <c r="B35129"/>
      <c r="C35129" s="29"/>
      <c r="D35129"/>
      <c r="E35129" s="44"/>
      <c r="F35129" s="29"/>
      <c r="G35129" s="45"/>
      <c r="L35129"/>
      <c r="M35129" s="46"/>
    </row>
    <row r="35130" spans="1:13" x14ac:dyDescent="0.3">
      <c r="A35130"/>
      <c r="B35130"/>
      <c r="C35130" s="29"/>
      <c r="D35130"/>
      <c r="E35130" s="44"/>
      <c r="F35130" s="29"/>
      <c r="G35130" s="45"/>
      <c r="L35130"/>
      <c r="M35130" s="46"/>
    </row>
    <row r="35131" spans="1:13" x14ac:dyDescent="0.3">
      <c r="A35131"/>
      <c r="B35131"/>
      <c r="C35131" s="29"/>
      <c r="D35131"/>
      <c r="E35131" s="44"/>
      <c r="F35131" s="29"/>
      <c r="G35131" s="45"/>
      <c r="L35131"/>
      <c r="M35131" s="46"/>
    </row>
    <row r="35132" spans="1:13" x14ac:dyDescent="0.3">
      <c r="A35132"/>
      <c r="B35132"/>
      <c r="C35132" s="29"/>
      <c r="D35132"/>
      <c r="E35132" s="44"/>
      <c r="F35132" s="29"/>
      <c r="G35132" s="45"/>
      <c r="L35132"/>
      <c r="M35132" s="46"/>
    </row>
    <row r="35133" spans="1:13" x14ac:dyDescent="0.3">
      <c r="A35133"/>
      <c r="B35133"/>
      <c r="C35133" s="29"/>
      <c r="D35133"/>
      <c r="E35133" s="44"/>
      <c r="F35133" s="29"/>
      <c r="G35133" s="45"/>
      <c r="L35133"/>
      <c r="M35133" s="46"/>
    </row>
    <row r="35134" spans="1:13" x14ac:dyDescent="0.3">
      <c r="A35134"/>
      <c r="B35134"/>
      <c r="C35134" s="29"/>
      <c r="D35134"/>
      <c r="E35134" s="44"/>
      <c r="F35134" s="29"/>
      <c r="G35134" s="45"/>
      <c r="L35134"/>
      <c r="M35134" s="46"/>
    </row>
    <row r="35135" spans="1:13" x14ac:dyDescent="0.3">
      <c r="A35135"/>
      <c r="B35135"/>
      <c r="C35135" s="29"/>
      <c r="D35135"/>
      <c r="E35135" s="44"/>
      <c r="F35135" s="29"/>
      <c r="G35135" s="45"/>
      <c r="L35135"/>
      <c r="M35135" s="46"/>
    </row>
    <row r="35136" spans="1:13" x14ac:dyDescent="0.3">
      <c r="A35136"/>
      <c r="B35136"/>
      <c r="C35136" s="29"/>
      <c r="D35136"/>
      <c r="E35136" s="44"/>
      <c r="F35136" s="29"/>
      <c r="G35136" s="45"/>
      <c r="L35136"/>
      <c r="M35136" s="46"/>
    </row>
    <row r="35137" spans="1:13" x14ac:dyDescent="0.3">
      <c r="A35137"/>
      <c r="B35137"/>
      <c r="C35137" s="29"/>
      <c r="D35137"/>
      <c r="E35137" s="44"/>
      <c r="F35137" s="29"/>
      <c r="G35137" s="45"/>
      <c r="L35137"/>
      <c r="M35137" s="46"/>
    </row>
    <row r="35138" spans="1:13" x14ac:dyDescent="0.3">
      <c r="A35138"/>
      <c r="B35138"/>
      <c r="C35138" s="29"/>
      <c r="D35138"/>
      <c r="E35138" s="44"/>
      <c r="F35138" s="29"/>
      <c r="G35138" s="45"/>
      <c r="L35138"/>
      <c r="M35138" s="46"/>
    </row>
    <row r="35139" spans="1:13" x14ac:dyDescent="0.3">
      <c r="A35139"/>
      <c r="B35139"/>
      <c r="C35139" s="29"/>
      <c r="D35139"/>
      <c r="E35139" s="44"/>
      <c r="F35139" s="29"/>
      <c r="G35139" s="45"/>
      <c r="L35139"/>
      <c r="M35139" s="46"/>
    </row>
    <row r="35140" spans="1:13" x14ac:dyDescent="0.3">
      <c r="A35140"/>
      <c r="B35140"/>
      <c r="C35140" s="29"/>
      <c r="D35140"/>
      <c r="E35140" s="44"/>
      <c r="F35140" s="29"/>
      <c r="G35140" s="45"/>
      <c r="L35140"/>
      <c r="M35140" s="46"/>
    </row>
    <row r="35141" spans="1:13" x14ac:dyDescent="0.3">
      <c r="A35141"/>
      <c r="B35141"/>
      <c r="C35141" s="29"/>
      <c r="D35141"/>
      <c r="E35141" s="44"/>
      <c r="F35141" s="29"/>
      <c r="G35141" s="45"/>
      <c r="L35141"/>
      <c r="M35141" s="46"/>
    </row>
    <row r="35142" spans="1:13" x14ac:dyDescent="0.3">
      <c r="A35142"/>
      <c r="B35142"/>
      <c r="C35142" s="29"/>
      <c r="D35142"/>
      <c r="E35142" s="44"/>
      <c r="F35142" s="29"/>
      <c r="G35142" s="45"/>
      <c r="L35142"/>
      <c r="M35142" s="46"/>
    </row>
    <row r="35143" spans="1:13" x14ac:dyDescent="0.3">
      <c r="A35143"/>
      <c r="B35143"/>
      <c r="C35143" s="29"/>
      <c r="D35143"/>
      <c r="E35143" s="44"/>
      <c r="F35143" s="29"/>
      <c r="G35143" s="45"/>
      <c r="L35143"/>
      <c r="M35143" s="46"/>
    </row>
    <row r="35144" spans="1:13" x14ac:dyDescent="0.3">
      <c r="A35144"/>
      <c r="B35144"/>
      <c r="C35144" s="29"/>
      <c r="D35144"/>
      <c r="E35144" s="44"/>
      <c r="F35144" s="29"/>
      <c r="G35144" s="45"/>
      <c r="L35144"/>
      <c r="M35144" s="46"/>
    </row>
    <row r="35145" spans="1:13" x14ac:dyDescent="0.3">
      <c r="A35145"/>
      <c r="B35145"/>
      <c r="C35145" s="29"/>
      <c r="D35145"/>
      <c r="E35145" s="44"/>
      <c r="F35145" s="29"/>
      <c r="G35145" s="45"/>
      <c r="L35145"/>
      <c r="M35145" s="46"/>
    </row>
    <row r="35146" spans="1:13" x14ac:dyDescent="0.3">
      <c r="A35146"/>
      <c r="B35146"/>
      <c r="C35146" s="29"/>
      <c r="D35146"/>
      <c r="E35146" s="44"/>
      <c r="F35146" s="29"/>
      <c r="G35146" s="45"/>
      <c r="L35146"/>
      <c r="M35146" s="46"/>
    </row>
    <row r="35147" spans="1:13" x14ac:dyDescent="0.3">
      <c r="A35147"/>
      <c r="B35147"/>
      <c r="C35147" s="29"/>
      <c r="D35147"/>
      <c r="E35147" s="44"/>
      <c r="F35147" s="29"/>
      <c r="G35147" s="45"/>
      <c r="L35147"/>
      <c r="M35147" s="46"/>
    </row>
    <row r="35148" spans="1:13" x14ac:dyDescent="0.3">
      <c r="A35148"/>
      <c r="B35148"/>
      <c r="C35148" s="29"/>
      <c r="D35148"/>
      <c r="E35148" s="44"/>
      <c r="F35148" s="29"/>
      <c r="G35148" s="45"/>
      <c r="L35148"/>
      <c r="M35148" s="46"/>
    </row>
    <row r="35149" spans="1:13" x14ac:dyDescent="0.3">
      <c r="A35149"/>
      <c r="B35149"/>
      <c r="C35149" s="29"/>
      <c r="D35149"/>
      <c r="E35149" s="44"/>
      <c r="F35149" s="29"/>
      <c r="G35149" s="45"/>
      <c r="L35149"/>
      <c r="M35149" s="46"/>
    </row>
    <row r="35150" spans="1:13" x14ac:dyDescent="0.3">
      <c r="A35150"/>
      <c r="B35150"/>
      <c r="C35150" s="29"/>
      <c r="D35150"/>
      <c r="E35150" s="44"/>
      <c r="F35150" s="29"/>
      <c r="G35150" s="45"/>
      <c r="L35150"/>
      <c r="M35150" s="46"/>
    </row>
    <row r="35151" spans="1:13" x14ac:dyDescent="0.3">
      <c r="A35151"/>
      <c r="B35151"/>
      <c r="C35151" s="29"/>
      <c r="D35151"/>
      <c r="E35151" s="44"/>
      <c r="F35151" s="29"/>
      <c r="G35151" s="45"/>
      <c r="L35151"/>
      <c r="M35151" s="46"/>
    </row>
    <row r="35152" spans="1:13" x14ac:dyDescent="0.3">
      <c r="A35152"/>
      <c r="B35152"/>
      <c r="C35152" s="29"/>
      <c r="D35152"/>
      <c r="E35152" s="44"/>
      <c r="F35152" s="29"/>
      <c r="G35152" s="45"/>
      <c r="L35152"/>
      <c r="M35152" s="46"/>
    </row>
    <row r="35153" spans="1:13" x14ac:dyDescent="0.3">
      <c r="A35153"/>
      <c r="B35153"/>
      <c r="C35153" s="29"/>
      <c r="D35153"/>
      <c r="E35153" s="44"/>
      <c r="F35153" s="29"/>
      <c r="G35153" s="45"/>
      <c r="L35153"/>
      <c r="M35153" s="46"/>
    </row>
    <row r="35154" spans="1:13" x14ac:dyDescent="0.3">
      <c r="A35154"/>
      <c r="B35154"/>
      <c r="C35154" s="29"/>
      <c r="D35154"/>
      <c r="E35154" s="44"/>
      <c r="F35154" s="29"/>
      <c r="G35154" s="45"/>
      <c r="L35154"/>
      <c r="M35154" s="46"/>
    </row>
    <row r="35155" spans="1:13" x14ac:dyDescent="0.3">
      <c r="A35155"/>
      <c r="B35155"/>
      <c r="C35155" s="29"/>
      <c r="D35155"/>
      <c r="E35155" s="44"/>
      <c r="F35155" s="29"/>
      <c r="G35155" s="45"/>
      <c r="L35155"/>
      <c r="M35155" s="46"/>
    </row>
    <row r="35156" spans="1:13" x14ac:dyDescent="0.3">
      <c r="A35156"/>
      <c r="B35156"/>
      <c r="C35156" s="29"/>
      <c r="D35156"/>
      <c r="E35156" s="44"/>
      <c r="F35156" s="29"/>
      <c r="G35156" s="45"/>
      <c r="L35156"/>
      <c r="M35156" s="46"/>
    </row>
    <row r="35157" spans="1:13" x14ac:dyDescent="0.3">
      <c r="A35157"/>
      <c r="B35157"/>
      <c r="C35157" s="29"/>
      <c r="D35157"/>
      <c r="E35157" s="44"/>
      <c r="F35157" s="29"/>
      <c r="G35157" s="45"/>
      <c r="L35157"/>
      <c r="M35157" s="46"/>
    </row>
    <row r="35158" spans="1:13" x14ac:dyDescent="0.3">
      <c r="A35158"/>
      <c r="B35158"/>
      <c r="C35158" s="29"/>
      <c r="D35158"/>
      <c r="E35158" s="44"/>
      <c r="F35158" s="29"/>
      <c r="G35158" s="45"/>
      <c r="L35158"/>
      <c r="M35158" s="46"/>
    </row>
    <row r="35159" spans="1:13" x14ac:dyDescent="0.3">
      <c r="A35159"/>
      <c r="B35159"/>
      <c r="C35159" s="29"/>
      <c r="D35159"/>
      <c r="E35159" s="44"/>
      <c r="F35159" s="29"/>
      <c r="G35159" s="45"/>
      <c r="L35159"/>
      <c r="M35159" s="46"/>
    </row>
    <row r="35160" spans="1:13" x14ac:dyDescent="0.3">
      <c r="A35160"/>
      <c r="B35160"/>
      <c r="C35160" s="29"/>
      <c r="D35160"/>
      <c r="E35160" s="44"/>
      <c r="F35160" s="29"/>
      <c r="G35160" s="45"/>
      <c r="L35160"/>
      <c r="M35160" s="46"/>
    </row>
    <row r="35161" spans="1:13" x14ac:dyDescent="0.3">
      <c r="A35161"/>
      <c r="B35161"/>
      <c r="C35161" s="29"/>
      <c r="D35161"/>
      <c r="E35161" s="44"/>
      <c r="F35161" s="29"/>
      <c r="G35161" s="45"/>
      <c r="L35161"/>
      <c r="M35161" s="46"/>
    </row>
    <row r="35162" spans="1:13" x14ac:dyDescent="0.3">
      <c r="A35162"/>
      <c r="B35162"/>
      <c r="C35162" s="29"/>
      <c r="D35162"/>
      <c r="E35162" s="44"/>
      <c r="F35162" s="29"/>
      <c r="G35162" s="45"/>
      <c r="L35162"/>
      <c r="M35162" s="46"/>
    </row>
    <row r="35163" spans="1:13" x14ac:dyDescent="0.3">
      <c r="A35163"/>
      <c r="B35163"/>
      <c r="C35163" s="29"/>
      <c r="D35163"/>
      <c r="E35163" s="44"/>
      <c r="F35163" s="29"/>
      <c r="G35163" s="45"/>
      <c r="L35163"/>
      <c r="M35163" s="46"/>
    </row>
    <row r="35164" spans="1:13" x14ac:dyDescent="0.3">
      <c r="A35164"/>
      <c r="B35164"/>
      <c r="C35164" s="29"/>
      <c r="D35164"/>
      <c r="E35164" s="44"/>
      <c r="F35164" s="29"/>
      <c r="G35164" s="45"/>
      <c r="L35164"/>
      <c r="M35164" s="46"/>
    </row>
    <row r="35165" spans="1:13" x14ac:dyDescent="0.3">
      <c r="A35165"/>
      <c r="B35165"/>
      <c r="C35165" s="29"/>
      <c r="D35165"/>
      <c r="E35165" s="44"/>
      <c r="F35165" s="29"/>
      <c r="G35165" s="45"/>
      <c r="L35165"/>
      <c r="M35165" s="46"/>
    </row>
    <row r="35166" spans="1:13" x14ac:dyDescent="0.3">
      <c r="A35166"/>
      <c r="B35166"/>
      <c r="C35166" s="29"/>
      <c r="D35166"/>
      <c r="E35166" s="44"/>
      <c r="F35166" s="29"/>
      <c r="G35166" s="45"/>
      <c r="L35166"/>
      <c r="M35166" s="46"/>
    </row>
    <row r="35167" spans="1:13" x14ac:dyDescent="0.3">
      <c r="A35167"/>
      <c r="B35167"/>
      <c r="C35167" s="29"/>
      <c r="D35167"/>
      <c r="E35167" s="44"/>
      <c r="F35167" s="29"/>
      <c r="G35167" s="45"/>
      <c r="L35167"/>
      <c r="M35167" s="46"/>
    </row>
    <row r="35168" spans="1:13" x14ac:dyDescent="0.3">
      <c r="A35168"/>
      <c r="B35168"/>
      <c r="C35168" s="29"/>
      <c r="D35168"/>
      <c r="E35168" s="44"/>
      <c r="F35168" s="29"/>
      <c r="G35168" s="45"/>
      <c r="L35168"/>
      <c r="M35168" s="46"/>
    </row>
    <row r="35169" spans="1:13" x14ac:dyDescent="0.3">
      <c r="A35169"/>
      <c r="B35169"/>
      <c r="C35169" s="29"/>
      <c r="D35169"/>
      <c r="E35169" s="44"/>
      <c r="F35169" s="29"/>
      <c r="G35169" s="45"/>
      <c r="L35169"/>
      <c r="M35169" s="46"/>
    </row>
    <row r="35170" spans="1:13" x14ac:dyDescent="0.3">
      <c r="A35170"/>
      <c r="B35170"/>
      <c r="C35170" s="29"/>
      <c r="D35170"/>
      <c r="E35170" s="44"/>
      <c r="F35170" s="29"/>
      <c r="G35170" s="45"/>
      <c r="L35170"/>
      <c r="M35170" s="46"/>
    </row>
    <row r="35171" spans="1:13" x14ac:dyDescent="0.3">
      <c r="A35171"/>
      <c r="B35171"/>
      <c r="C35171" s="29"/>
      <c r="D35171"/>
      <c r="E35171" s="44"/>
      <c r="F35171" s="29"/>
      <c r="G35171" s="45"/>
      <c r="L35171"/>
      <c r="M35171" s="46"/>
    </row>
    <row r="35172" spans="1:13" x14ac:dyDescent="0.3">
      <c r="A35172"/>
      <c r="B35172"/>
      <c r="C35172" s="29"/>
      <c r="D35172"/>
      <c r="E35172" s="44"/>
      <c r="F35172" s="29"/>
      <c r="G35172" s="45"/>
      <c r="L35172"/>
      <c r="M35172" s="46"/>
    </row>
    <row r="35173" spans="1:13" x14ac:dyDescent="0.3">
      <c r="A35173"/>
      <c r="B35173"/>
      <c r="C35173" s="29"/>
      <c r="D35173"/>
      <c r="E35173" s="44"/>
      <c r="F35173" s="29"/>
      <c r="G35173" s="45"/>
      <c r="L35173"/>
      <c r="M35173" s="46"/>
    </row>
    <row r="35174" spans="1:13" x14ac:dyDescent="0.3">
      <c r="A35174"/>
      <c r="B35174"/>
      <c r="C35174" s="29"/>
      <c r="D35174"/>
      <c r="E35174" s="44"/>
      <c r="F35174" s="29"/>
      <c r="G35174" s="45"/>
      <c r="L35174"/>
      <c r="M35174" s="46"/>
    </row>
    <row r="35175" spans="1:13" x14ac:dyDescent="0.3">
      <c r="A35175"/>
      <c r="B35175"/>
      <c r="C35175" s="29"/>
      <c r="D35175"/>
      <c r="E35175" s="44"/>
      <c r="F35175" s="29"/>
      <c r="G35175" s="45"/>
      <c r="L35175"/>
      <c r="M35175" s="46"/>
    </row>
    <row r="35176" spans="1:13" x14ac:dyDescent="0.3">
      <c r="A35176"/>
      <c r="B35176"/>
      <c r="C35176" s="29"/>
      <c r="D35176"/>
      <c r="E35176" s="44"/>
      <c r="F35176" s="29"/>
      <c r="G35176" s="45"/>
      <c r="L35176"/>
      <c r="M35176" s="46"/>
    </row>
    <row r="35177" spans="1:13" x14ac:dyDescent="0.3">
      <c r="A35177"/>
      <c r="B35177"/>
      <c r="C35177" s="29"/>
      <c r="D35177"/>
      <c r="E35177" s="44"/>
      <c r="F35177" s="29"/>
      <c r="G35177" s="45"/>
      <c r="L35177"/>
      <c r="M35177" s="46"/>
    </row>
    <row r="35178" spans="1:13" x14ac:dyDescent="0.3">
      <c r="A35178"/>
      <c r="B35178"/>
      <c r="C35178" s="29"/>
      <c r="D35178"/>
      <c r="E35178" s="44"/>
      <c r="F35178" s="29"/>
      <c r="G35178" s="45"/>
      <c r="L35178"/>
      <c r="M35178" s="46"/>
    </row>
    <row r="35179" spans="1:13" x14ac:dyDescent="0.3">
      <c r="A35179"/>
      <c r="B35179"/>
      <c r="C35179" s="29"/>
      <c r="D35179"/>
      <c r="E35179" s="44"/>
      <c r="F35179" s="29"/>
      <c r="G35179" s="45"/>
      <c r="L35179"/>
      <c r="M35179" s="46"/>
    </row>
    <row r="35180" spans="1:13" x14ac:dyDescent="0.3">
      <c r="A35180"/>
      <c r="B35180"/>
      <c r="C35180" s="29"/>
      <c r="D35180"/>
      <c r="E35180" s="44"/>
      <c r="F35180" s="29"/>
      <c r="G35180" s="45"/>
      <c r="L35180"/>
      <c r="M35180" s="46"/>
    </row>
    <row r="35181" spans="1:13" x14ac:dyDescent="0.3">
      <c r="A35181"/>
      <c r="B35181"/>
      <c r="C35181" s="29"/>
      <c r="D35181"/>
      <c r="E35181" s="44"/>
      <c r="F35181" s="29"/>
      <c r="G35181" s="45"/>
      <c r="L35181"/>
      <c r="M35181" s="46"/>
    </row>
    <row r="35182" spans="1:13" x14ac:dyDescent="0.3">
      <c r="A35182"/>
      <c r="B35182"/>
      <c r="C35182" s="29"/>
      <c r="D35182"/>
      <c r="E35182" s="44"/>
      <c r="F35182" s="29"/>
      <c r="G35182" s="45"/>
      <c r="L35182"/>
      <c r="M35182" s="46"/>
    </row>
    <row r="35183" spans="1:13" x14ac:dyDescent="0.3">
      <c r="A35183"/>
      <c r="B35183"/>
      <c r="C35183" s="29"/>
      <c r="D35183"/>
      <c r="E35183" s="44"/>
      <c r="F35183" s="29"/>
      <c r="G35183" s="45"/>
      <c r="L35183"/>
      <c r="M35183" s="46"/>
    </row>
    <row r="35184" spans="1:13" x14ac:dyDescent="0.3">
      <c r="A35184"/>
      <c r="B35184"/>
      <c r="C35184" s="29"/>
      <c r="D35184"/>
      <c r="E35184" s="44"/>
      <c r="F35184" s="29"/>
      <c r="G35184" s="45"/>
      <c r="L35184"/>
      <c r="M35184" s="46"/>
    </row>
    <row r="35185" spans="1:13" x14ac:dyDescent="0.3">
      <c r="A35185"/>
      <c r="B35185"/>
      <c r="C35185" s="29"/>
      <c r="D35185"/>
      <c r="E35185" s="44"/>
      <c r="F35185" s="29"/>
      <c r="G35185" s="45"/>
      <c r="L35185"/>
      <c r="M35185" s="46"/>
    </row>
    <row r="35186" spans="1:13" x14ac:dyDescent="0.3">
      <c r="A35186"/>
      <c r="B35186"/>
      <c r="C35186" s="29"/>
      <c r="D35186"/>
      <c r="E35186" s="44"/>
      <c r="F35186" s="29"/>
      <c r="G35186" s="45"/>
      <c r="L35186"/>
      <c r="M35186" s="46"/>
    </row>
    <row r="35187" spans="1:13" x14ac:dyDescent="0.3">
      <c r="A35187"/>
      <c r="B35187"/>
      <c r="C35187" s="29"/>
      <c r="D35187"/>
      <c r="E35187" s="44"/>
      <c r="F35187" s="29"/>
      <c r="G35187" s="45"/>
      <c r="L35187"/>
      <c r="M35187" s="46"/>
    </row>
    <row r="35188" spans="1:13" x14ac:dyDescent="0.3">
      <c r="A35188"/>
      <c r="B35188"/>
      <c r="C35188" s="29"/>
      <c r="D35188"/>
      <c r="E35188" s="44"/>
      <c r="F35188" s="29"/>
      <c r="G35188" s="45"/>
      <c r="L35188"/>
      <c r="M35188" s="46"/>
    </row>
    <row r="35189" spans="1:13" x14ac:dyDescent="0.3">
      <c r="A35189"/>
      <c r="B35189"/>
      <c r="C35189" s="29"/>
      <c r="D35189"/>
      <c r="E35189" s="44"/>
      <c r="F35189" s="29"/>
      <c r="G35189" s="45"/>
      <c r="L35189"/>
      <c r="M35189" s="46"/>
    </row>
    <row r="35190" spans="1:13" x14ac:dyDescent="0.3">
      <c r="A35190"/>
      <c r="B35190"/>
      <c r="C35190" s="29"/>
      <c r="D35190"/>
      <c r="E35190" s="44"/>
      <c r="F35190" s="29"/>
      <c r="G35190" s="45"/>
      <c r="L35190"/>
      <c r="M35190" s="46"/>
    </row>
    <row r="35191" spans="1:13" x14ac:dyDescent="0.3">
      <c r="A35191"/>
      <c r="B35191"/>
      <c r="C35191" s="29"/>
      <c r="D35191"/>
      <c r="E35191" s="44"/>
      <c r="F35191" s="29"/>
      <c r="G35191" s="45"/>
      <c r="L35191"/>
      <c r="M35191" s="46"/>
    </row>
    <row r="35192" spans="1:13" x14ac:dyDescent="0.3">
      <c r="A35192"/>
      <c r="B35192"/>
      <c r="C35192" s="29"/>
      <c r="D35192"/>
      <c r="E35192" s="44"/>
      <c r="F35192" s="29"/>
      <c r="G35192" s="45"/>
      <c r="L35192"/>
      <c r="M35192" s="46"/>
    </row>
    <row r="35193" spans="1:13" x14ac:dyDescent="0.3">
      <c r="A35193"/>
      <c r="B35193"/>
      <c r="C35193" s="29"/>
      <c r="D35193"/>
      <c r="E35193" s="44"/>
      <c r="F35193" s="29"/>
      <c r="G35193" s="45"/>
      <c r="L35193"/>
      <c r="M35193" s="46"/>
    </row>
    <row r="35194" spans="1:13" x14ac:dyDescent="0.3">
      <c r="A35194"/>
      <c r="B35194"/>
      <c r="C35194" s="29"/>
      <c r="D35194"/>
      <c r="E35194" s="44"/>
      <c r="F35194" s="29"/>
      <c r="G35194" s="45"/>
      <c r="L35194"/>
      <c r="M35194" s="46"/>
    </row>
    <row r="35195" spans="1:13" x14ac:dyDescent="0.3">
      <c r="A35195"/>
      <c r="B35195"/>
      <c r="C35195" s="29"/>
      <c r="D35195"/>
      <c r="E35195" s="44"/>
      <c r="F35195" s="29"/>
      <c r="G35195" s="45"/>
      <c r="L35195"/>
      <c r="M35195" s="46"/>
    </row>
    <row r="35196" spans="1:13" x14ac:dyDescent="0.3">
      <c r="A35196"/>
      <c r="B35196"/>
      <c r="C35196" s="29"/>
      <c r="D35196"/>
      <c r="E35196" s="44"/>
      <c r="F35196" s="29"/>
      <c r="G35196" s="45"/>
      <c r="L35196"/>
      <c r="M35196" s="46"/>
    </row>
    <row r="35197" spans="1:13" x14ac:dyDescent="0.3">
      <c r="A35197"/>
      <c r="B35197"/>
      <c r="C35197" s="29"/>
      <c r="D35197"/>
      <c r="E35197" s="44"/>
      <c r="F35197" s="29"/>
      <c r="G35197" s="45"/>
      <c r="L35197"/>
      <c r="M35197" s="46"/>
    </row>
    <row r="35198" spans="1:13" x14ac:dyDescent="0.3">
      <c r="A35198"/>
      <c r="B35198"/>
      <c r="C35198" s="29"/>
      <c r="D35198"/>
      <c r="E35198" s="44"/>
      <c r="F35198" s="29"/>
      <c r="G35198" s="45"/>
      <c r="L35198"/>
      <c r="M35198" s="46"/>
    </row>
    <row r="35199" spans="1:13" x14ac:dyDescent="0.3">
      <c r="A35199"/>
      <c r="B35199"/>
      <c r="C35199" s="29"/>
      <c r="D35199"/>
      <c r="E35199" s="44"/>
      <c r="F35199" s="29"/>
      <c r="G35199" s="45"/>
      <c r="L35199"/>
      <c r="M35199" s="46"/>
    </row>
    <row r="35200" spans="1:13" x14ac:dyDescent="0.3">
      <c r="A35200"/>
      <c r="B35200"/>
      <c r="C35200" s="29"/>
      <c r="D35200"/>
      <c r="E35200" s="44"/>
      <c r="F35200" s="29"/>
      <c r="G35200" s="45"/>
      <c r="L35200"/>
      <c r="M35200" s="46"/>
    </row>
    <row r="35201" spans="1:13" x14ac:dyDescent="0.3">
      <c r="A35201"/>
      <c r="B35201"/>
      <c r="C35201" s="29"/>
      <c r="D35201"/>
      <c r="E35201" s="44"/>
      <c r="F35201" s="29"/>
      <c r="G35201" s="45"/>
      <c r="L35201"/>
      <c r="M35201" s="46"/>
    </row>
    <row r="35202" spans="1:13" x14ac:dyDescent="0.3">
      <c r="A35202"/>
      <c r="B35202"/>
      <c r="C35202" s="29"/>
      <c r="D35202"/>
      <c r="E35202" s="44"/>
      <c r="F35202" s="29"/>
      <c r="G35202" s="45"/>
      <c r="L35202"/>
      <c r="M35202" s="46"/>
    </row>
    <row r="35203" spans="1:13" x14ac:dyDescent="0.3">
      <c r="A35203"/>
      <c r="B35203"/>
      <c r="C35203" s="29"/>
      <c r="D35203"/>
      <c r="E35203" s="44"/>
      <c r="F35203" s="29"/>
      <c r="G35203" s="45"/>
      <c r="L35203"/>
      <c r="M35203" s="46"/>
    </row>
    <row r="35204" spans="1:13" x14ac:dyDescent="0.3">
      <c r="A35204"/>
      <c r="B35204"/>
      <c r="C35204" s="29"/>
      <c r="D35204"/>
      <c r="E35204" s="44"/>
      <c r="F35204" s="29"/>
      <c r="G35204" s="45"/>
      <c r="L35204"/>
      <c r="M35204" s="46"/>
    </row>
    <row r="35205" spans="1:13" x14ac:dyDescent="0.3">
      <c r="A35205"/>
      <c r="B35205"/>
      <c r="C35205" s="29"/>
      <c r="D35205"/>
      <c r="E35205" s="44"/>
      <c r="F35205" s="29"/>
      <c r="G35205" s="45"/>
      <c r="L35205"/>
      <c r="M35205" s="46"/>
    </row>
    <row r="35206" spans="1:13" x14ac:dyDescent="0.3">
      <c r="A35206"/>
      <c r="B35206"/>
      <c r="C35206" s="29"/>
      <c r="D35206"/>
      <c r="E35206" s="44"/>
      <c r="F35206" s="29"/>
      <c r="G35206" s="45"/>
      <c r="L35206"/>
      <c r="M35206" s="46"/>
    </row>
    <row r="35207" spans="1:13" x14ac:dyDescent="0.3">
      <c r="A35207"/>
      <c r="B35207"/>
      <c r="C35207" s="29"/>
      <c r="D35207"/>
      <c r="E35207" s="44"/>
      <c r="F35207" s="29"/>
      <c r="G35207" s="45"/>
      <c r="L35207"/>
      <c r="M35207" s="46"/>
    </row>
    <row r="35208" spans="1:13" x14ac:dyDescent="0.3">
      <c r="A35208"/>
      <c r="B35208"/>
      <c r="C35208" s="29"/>
      <c r="D35208"/>
      <c r="E35208" s="44"/>
      <c r="F35208" s="29"/>
      <c r="G35208" s="45"/>
      <c r="L35208"/>
      <c r="M35208" s="46"/>
    </row>
    <row r="35209" spans="1:13" x14ac:dyDescent="0.3">
      <c r="A35209"/>
      <c r="B35209"/>
      <c r="C35209" s="29"/>
      <c r="D35209"/>
      <c r="E35209" s="44"/>
      <c r="F35209" s="29"/>
      <c r="G35209" s="45"/>
      <c r="L35209"/>
      <c r="M35209" s="46"/>
    </row>
    <row r="35210" spans="1:13" x14ac:dyDescent="0.3">
      <c r="A35210"/>
      <c r="B35210"/>
      <c r="C35210" s="29"/>
      <c r="D35210"/>
      <c r="E35210" s="44"/>
      <c r="F35210" s="29"/>
      <c r="G35210" s="45"/>
      <c r="L35210"/>
      <c r="M35210" s="46"/>
    </row>
    <row r="35211" spans="1:13" x14ac:dyDescent="0.3">
      <c r="A35211"/>
      <c r="B35211"/>
      <c r="C35211" s="29"/>
      <c r="D35211"/>
      <c r="E35211" s="44"/>
      <c r="F35211" s="29"/>
      <c r="G35211" s="45"/>
      <c r="L35211"/>
      <c r="M35211" s="46"/>
    </row>
    <row r="35212" spans="1:13" x14ac:dyDescent="0.3">
      <c r="A35212"/>
      <c r="B35212"/>
      <c r="C35212" s="29"/>
      <c r="D35212"/>
      <c r="E35212" s="44"/>
      <c r="F35212" s="29"/>
      <c r="G35212" s="45"/>
      <c r="L35212"/>
      <c r="M35212" s="46"/>
    </row>
    <row r="35213" spans="1:13" x14ac:dyDescent="0.3">
      <c r="A35213"/>
      <c r="B35213"/>
      <c r="C35213" s="29"/>
      <c r="D35213"/>
      <c r="E35213" s="44"/>
      <c r="F35213" s="29"/>
      <c r="G35213" s="45"/>
      <c r="L35213"/>
      <c r="M35213" s="46"/>
    </row>
    <row r="35214" spans="1:13" x14ac:dyDescent="0.3">
      <c r="A35214"/>
      <c r="B35214"/>
      <c r="C35214" s="29"/>
      <c r="D35214"/>
      <c r="E35214" s="44"/>
      <c r="F35214" s="29"/>
      <c r="G35214" s="45"/>
      <c r="L35214"/>
      <c r="M35214" s="46"/>
    </row>
    <row r="35215" spans="1:13" x14ac:dyDescent="0.3">
      <c r="A35215"/>
      <c r="B35215"/>
      <c r="C35215" s="29"/>
      <c r="D35215"/>
      <c r="E35215" s="44"/>
      <c r="F35215" s="29"/>
      <c r="G35215" s="45"/>
      <c r="L35215"/>
      <c r="M35215" s="46"/>
    </row>
    <row r="35216" spans="1:13" x14ac:dyDescent="0.3">
      <c r="A35216"/>
      <c r="B35216"/>
      <c r="C35216" s="29"/>
      <c r="D35216"/>
      <c r="E35216" s="44"/>
      <c r="F35216" s="29"/>
      <c r="G35216" s="45"/>
      <c r="L35216"/>
      <c r="M35216" s="46"/>
    </row>
    <row r="35217" spans="1:13" x14ac:dyDescent="0.3">
      <c r="A35217"/>
      <c r="B35217"/>
      <c r="C35217" s="29"/>
      <c r="D35217"/>
      <c r="E35217" s="44"/>
      <c r="F35217" s="29"/>
      <c r="G35217" s="45"/>
      <c r="L35217"/>
      <c r="M35217" s="46"/>
    </row>
    <row r="35218" spans="1:13" x14ac:dyDescent="0.3">
      <c r="A35218"/>
      <c r="B35218"/>
      <c r="C35218" s="29"/>
      <c r="D35218"/>
      <c r="E35218" s="44"/>
      <c r="F35218" s="29"/>
      <c r="G35218" s="45"/>
      <c r="L35218"/>
      <c r="M35218" s="46"/>
    </row>
    <row r="35219" spans="1:13" x14ac:dyDescent="0.3">
      <c r="A35219"/>
      <c r="B35219"/>
      <c r="C35219" s="29"/>
      <c r="D35219"/>
      <c r="E35219" s="44"/>
      <c r="F35219" s="29"/>
      <c r="G35219" s="45"/>
      <c r="L35219"/>
      <c r="M35219" s="46"/>
    </row>
    <row r="35220" spans="1:13" x14ac:dyDescent="0.3">
      <c r="A35220"/>
      <c r="B35220"/>
      <c r="C35220" s="29"/>
      <c r="D35220"/>
      <c r="E35220" s="44"/>
      <c r="F35220" s="29"/>
      <c r="G35220" s="45"/>
      <c r="L35220"/>
      <c r="M35220" s="46"/>
    </row>
    <row r="35221" spans="1:13" x14ac:dyDescent="0.3">
      <c r="A35221"/>
      <c r="B35221"/>
      <c r="C35221" s="29"/>
      <c r="D35221"/>
      <c r="E35221" s="44"/>
      <c r="F35221" s="29"/>
      <c r="G35221" s="45"/>
      <c r="L35221"/>
      <c r="M35221" s="46"/>
    </row>
    <row r="35222" spans="1:13" x14ac:dyDescent="0.3">
      <c r="A35222"/>
      <c r="B35222"/>
      <c r="C35222" s="29"/>
      <c r="D35222"/>
      <c r="E35222" s="44"/>
      <c r="F35222" s="29"/>
      <c r="G35222" s="45"/>
      <c r="L35222"/>
      <c r="M35222" s="46"/>
    </row>
    <row r="35223" spans="1:13" x14ac:dyDescent="0.3">
      <c r="A35223"/>
      <c r="B35223"/>
      <c r="C35223" s="29"/>
      <c r="D35223"/>
      <c r="E35223" s="44"/>
      <c r="F35223" s="29"/>
      <c r="G35223" s="45"/>
      <c r="L35223"/>
      <c r="M35223" s="46"/>
    </row>
    <row r="35224" spans="1:13" x14ac:dyDescent="0.3">
      <c r="A35224"/>
      <c r="B35224"/>
      <c r="C35224" s="29"/>
      <c r="D35224"/>
      <c r="E35224" s="44"/>
      <c r="F35224" s="29"/>
      <c r="G35224" s="45"/>
      <c r="L35224"/>
      <c r="M35224" s="46"/>
    </row>
    <row r="35225" spans="1:13" x14ac:dyDescent="0.3">
      <c r="A35225"/>
      <c r="B35225"/>
      <c r="C35225" s="29"/>
      <c r="D35225"/>
      <c r="E35225" s="44"/>
      <c r="F35225" s="29"/>
      <c r="G35225" s="45"/>
      <c r="L35225"/>
      <c r="M35225" s="46"/>
    </row>
    <row r="35226" spans="1:13" x14ac:dyDescent="0.3">
      <c r="A35226"/>
      <c r="B35226"/>
      <c r="C35226" s="29"/>
      <c r="D35226"/>
      <c r="E35226" s="44"/>
      <c r="F35226" s="29"/>
      <c r="G35226" s="45"/>
      <c r="L35226"/>
      <c r="M35226" s="46"/>
    </row>
    <row r="35227" spans="1:13" x14ac:dyDescent="0.3">
      <c r="A35227"/>
      <c r="B35227"/>
      <c r="C35227" s="29"/>
      <c r="D35227"/>
      <c r="E35227" s="44"/>
      <c r="F35227" s="29"/>
      <c r="G35227" s="45"/>
      <c r="L35227"/>
      <c r="M35227" s="46"/>
    </row>
    <row r="35228" spans="1:13" x14ac:dyDescent="0.3">
      <c r="A35228"/>
      <c r="B35228"/>
      <c r="C35228" s="29"/>
      <c r="D35228"/>
      <c r="E35228" s="44"/>
      <c r="F35228" s="29"/>
      <c r="G35228" s="45"/>
      <c r="L35228"/>
      <c r="M35228" s="46"/>
    </row>
    <row r="35229" spans="1:13" x14ac:dyDescent="0.3">
      <c r="A35229"/>
      <c r="B35229"/>
      <c r="C35229" s="29"/>
      <c r="D35229"/>
      <c r="E35229" s="44"/>
      <c r="F35229" s="29"/>
      <c r="G35229" s="45"/>
      <c r="L35229"/>
      <c r="M35229" s="46"/>
    </row>
    <row r="35230" spans="1:13" x14ac:dyDescent="0.3">
      <c r="A35230"/>
      <c r="B35230"/>
      <c r="C35230" s="29"/>
      <c r="D35230"/>
      <c r="E35230" s="44"/>
      <c r="F35230" s="29"/>
      <c r="G35230" s="45"/>
      <c r="L35230"/>
      <c r="M35230" s="46"/>
    </row>
    <row r="35231" spans="1:13" x14ac:dyDescent="0.3">
      <c r="A35231"/>
      <c r="B35231"/>
      <c r="C35231" s="29"/>
      <c r="D35231"/>
      <c r="E35231" s="44"/>
      <c r="F35231" s="29"/>
      <c r="G35231" s="45"/>
      <c r="L35231"/>
      <c r="M35231" s="46"/>
    </row>
    <row r="35232" spans="1:13" x14ac:dyDescent="0.3">
      <c r="A35232"/>
      <c r="B35232"/>
      <c r="C35232" s="29"/>
      <c r="D35232"/>
      <c r="E35232" s="44"/>
      <c r="F35232" s="29"/>
      <c r="G35232" s="45"/>
      <c r="L35232"/>
      <c r="M35232" s="46"/>
    </row>
    <row r="35233" spans="1:13" x14ac:dyDescent="0.3">
      <c r="A35233"/>
      <c r="B35233"/>
      <c r="C35233" s="29"/>
      <c r="D35233"/>
      <c r="E35233" s="44"/>
      <c r="F35233" s="29"/>
      <c r="G35233" s="45"/>
      <c r="L35233"/>
      <c r="M35233" s="46"/>
    </row>
    <row r="35234" spans="1:13" x14ac:dyDescent="0.3">
      <c r="A35234"/>
      <c r="B35234"/>
      <c r="C35234" s="29"/>
      <c r="D35234"/>
      <c r="E35234" s="44"/>
      <c r="F35234" s="29"/>
      <c r="G35234" s="45"/>
      <c r="L35234"/>
      <c r="M35234" s="46"/>
    </row>
    <row r="35235" spans="1:13" x14ac:dyDescent="0.3">
      <c r="A35235"/>
      <c r="B35235"/>
      <c r="C35235" s="29"/>
      <c r="D35235"/>
      <c r="E35235" s="44"/>
      <c r="F35235" s="29"/>
      <c r="G35235" s="45"/>
      <c r="L35235"/>
      <c r="M35235" s="46"/>
    </row>
    <row r="35236" spans="1:13" x14ac:dyDescent="0.3">
      <c r="A35236"/>
      <c r="B35236"/>
      <c r="C35236" s="29"/>
      <c r="D35236"/>
      <c r="E35236" s="44"/>
      <c r="F35236" s="29"/>
      <c r="G35236" s="45"/>
      <c r="L35236"/>
      <c r="M35236" s="46"/>
    </row>
    <row r="35237" spans="1:13" x14ac:dyDescent="0.3">
      <c r="A35237"/>
      <c r="B35237"/>
      <c r="C35237" s="29"/>
      <c r="D35237"/>
      <c r="E35237" s="44"/>
      <c r="F35237" s="29"/>
      <c r="G35237" s="45"/>
      <c r="L35237"/>
      <c r="M35237" s="46"/>
    </row>
    <row r="35238" spans="1:13" x14ac:dyDescent="0.3">
      <c r="A35238"/>
      <c r="B35238"/>
      <c r="C35238" s="29"/>
      <c r="D35238"/>
      <c r="E35238" s="44"/>
      <c r="F35238" s="29"/>
      <c r="G35238" s="45"/>
      <c r="L35238"/>
      <c r="M35238" s="46"/>
    </row>
    <row r="35239" spans="1:13" x14ac:dyDescent="0.3">
      <c r="A35239"/>
      <c r="B35239"/>
      <c r="C35239" s="29"/>
      <c r="D35239"/>
      <c r="E35239" s="44"/>
      <c r="F35239" s="29"/>
      <c r="G35239" s="45"/>
      <c r="L35239"/>
      <c r="M35239" s="46"/>
    </row>
    <row r="35240" spans="1:13" x14ac:dyDescent="0.3">
      <c r="A35240"/>
      <c r="B35240"/>
      <c r="C35240" s="29"/>
      <c r="D35240"/>
      <c r="E35240" s="44"/>
      <c r="F35240" s="29"/>
      <c r="G35240" s="45"/>
      <c r="L35240"/>
      <c r="M35240" s="46"/>
    </row>
    <row r="35241" spans="1:13" x14ac:dyDescent="0.3">
      <c r="A35241"/>
      <c r="B35241"/>
      <c r="C35241" s="29"/>
      <c r="D35241"/>
      <c r="E35241" s="44"/>
      <c r="F35241" s="29"/>
      <c r="G35241" s="45"/>
      <c r="L35241"/>
      <c r="M35241" s="46"/>
    </row>
    <row r="35242" spans="1:13" x14ac:dyDescent="0.3">
      <c r="A35242"/>
      <c r="B35242"/>
      <c r="C35242" s="29"/>
      <c r="D35242"/>
      <c r="E35242" s="44"/>
      <c r="F35242" s="29"/>
      <c r="G35242" s="45"/>
      <c r="L35242"/>
      <c r="M35242" s="46"/>
    </row>
    <row r="35243" spans="1:13" x14ac:dyDescent="0.3">
      <c r="A35243"/>
      <c r="B35243"/>
      <c r="C35243" s="29"/>
      <c r="D35243"/>
      <c r="E35243" s="44"/>
      <c r="F35243" s="29"/>
      <c r="G35243" s="45"/>
      <c r="L35243"/>
      <c r="M35243" s="46"/>
    </row>
    <row r="35244" spans="1:13" x14ac:dyDescent="0.3">
      <c r="A35244"/>
      <c r="B35244"/>
      <c r="C35244" s="29"/>
      <c r="D35244"/>
      <c r="E35244" s="44"/>
      <c r="F35244" s="29"/>
      <c r="G35244" s="45"/>
      <c r="L35244"/>
      <c r="M35244" s="46"/>
    </row>
    <row r="35245" spans="1:13" x14ac:dyDescent="0.3">
      <c r="A35245"/>
      <c r="B35245"/>
      <c r="C35245" s="29"/>
      <c r="D35245"/>
      <c r="E35245" s="44"/>
      <c r="F35245" s="29"/>
      <c r="G35245" s="45"/>
      <c r="L35245"/>
      <c r="M35245" s="46"/>
    </row>
    <row r="35246" spans="1:13" x14ac:dyDescent="0.3">
      <c r="A35246"/>
      <c r="B35246"/>
      <c r="C35246" s="29"/>
      <c r="D35246"/>
      <c r="E35246" s="44"/>
      <c r="F35246" s="29"/>
      <c r="G35246" s="45"/>
      <c r="L35246"/>
      <c r="M35246" s="46"/>
    </row>
    <row r="35247" spans="1:13" x14ac:dyDescent="0.3">
      <c r="A35247"/>
      <c r="B35247"/>
      <c r="C35247" s="29"/>
      <c r="D35247"/>
      <c r="E35247" s="44"/>
      <c r="F35247" s="29"/>
      <c r="G35247" s="45"/>
      <c r="L35247"/>
      <c r="M35247" s="46"/>
    </row>
    <row r="35248" spans="1:13" x14ac:dyDescent="0.3">
      <c r="A35248"/>
      <c r="B35248"/>
      <c r="C35248" s="29"/>
      <c r="D35248"/>
      <c r="E35248" s="44"/>
      <c r="F35248" s="29"/>
      <c r="G35248" s="45"/>
      <c r="L35248"/>
      <c r="M35248" s="46"/>
    </row>
    <row r="35249" spans="1:13" x14ac:dyDescent="0.3">
      <c r="A35249"/>
      <c r="B35249"/>
      <c r="C35249" s="29"/>
      <c r="D35249"/>
      <c r="E35249" s="44"/>
      <c r="F35249" s="29"/>
      <c r="G35249" s="45"/>
      <c r="L35249"/>
      <c r="M35249" s="46"/>
    </row>
    <row r="35250" spans="1:13" x14ac:dyDescent="0.3">
      <c r="A35250"/>
      <c r="B35250"/>
      <c r="C35250" s="29"/>
      <c r="D35250"/>
      <c r="E35250" s="44"/>
      <c r="F35250" s="29"/>
      <c r="G35250" s="45"/>
      <c r="L35250"/>
      <c r="M35250" s="46"/>
    </row>
    <row r="35251" spans="1:13" x14ac:dyDescent="0.3">
      <c r="A35251"/>
      <c r="B35251"/>
      <c r="C35251" s="29"/>
      <c r="D35251"/>
      <c r="E35251" s="44"/>
      <c r="F35251" s="29"/>
      <c r="G35251" s="45"/>
      <c r="L35251"/>
      <c r="M35251" s="46"/>
    </row>
    <row r="35252" spans="1:13" x14ac:dyDescent="0.3">
      <c r="A35252"/>
      <c r="B35252"/>
      <c r="C35252" s="29"/>
      <c r="D35252"/>
      <c r="E35252" s="44"/>
      <c r="F35252" s="29"/>
      <c r="G35252" s="45"/>
      <c r="L35252"/>
      <c r="M35252" s="46"/>
    </row>
    <row r="35253" spans="1:13" x14ac:dyDescent="0.3">
      <c r="A35253"/>
      <c r="B35253"/>
      <c r="C35253" s="29"/>
      <c r="D35253"/>
      <c r="E35253" s="44"/>
      <c r="F35253" s="29"/>
      <c r="G35253" s="45"/>
      <c r="L35253"/>
      <c r="M35253" s="46"/>
    </row>
    <row r="35254" spans="1:13" x14ac:dyDescent="0.3">
      <c r="A35254"/>
      <c r="B35254"/>
      <c r="C35254" s="29"/>
      <c r="D35254"/>
      <c r="E35254" s="44"/>
      <c r="F35254" s="29"/>
      <c r="G35254" s="45"/>
      <c r="L35254"/>
      <c r="M35254" s="46"/>
    </row>
    <row r="35255" spans="1:13" x14ac:dyDescent="0.3">
      <c r="A35255"/>
      <c r="B35255"/>
      <c r="C35255" s="29"/>
      <c r="D35255"/>
      <c r="E35255" s="44"/>
      <c r="F35255" s="29"/>
      <c r="G35255" s="45"/>
      <c r="L35255"/>
      <c r="M35255" s="46"/>
    </row>
    <row r="35256" spans="1:13" x14ac:dyDescent="0.3">
      <c r="A35256"/>
      <c r="B35256"/>
      <c r="C35256" s="29"/>
      <c r="D35256"/>
      <c r="E35256" s="44"/>
      <c r="F35256" s="29"/>
      <c r="G35256" s="45"/>
      <c r="L35256"/>
      <c r="M35256" s="46"/>
    </row>
    <row r="35257" spans="1:13" x14ac:dyDescent="0.3">
      <c r="A35257"/>
      <c r="B35257"/>
      <c r="C35257" s="29"/>
      <c r="D35257"/>
      <c r="E35257" s="44"/>
      <c r="F35257" s="29"/>
      <c r="G35257" s="45"/>
      <c r="L35257"/>
      <c r="M35257" s="46"/>
    </row>
    <row r="35258" spans="1:13" x14ac:dyDescent="0.3">
      <c r="A35258"/>
      <c r="B35258"/>
      <c r="C35258" s="29"/>
      <c r="D35258"/>
      <c r="E35258" s="44"/>
      <c r="F35258" s="29"/>
      <c r="G35258" s="45"/>
      <c r="L35258"/>
      <c r="M35258" s="46"/>
    </row>
    <row r="35259" spans="1:13" x14ac:dyDescent="0.3">
      <c r="A35259"/>
      <c r="B35259"/>
      <c r="C35259" s="29"/>
      <c r="D35259"/>
      <c r="E35259" s="44"/>
      <c r="F35259" s="29"/>
      <c r="G35259" s="45"/>
      <c r="L35259"/>
      <c r="M35259" s="46"/>
    </row>
    <row r="35260" spans="1:13" x14ac:dyDescent="0.3">
      <c r="A35260"/>
      <c r="B35260"/>
      <c r="C35260" s="29"/>
      <c r="D35260"/>
      <c r="E35260" s="44"/>
      <c r="F35260" s="29"/>
      <c r="G35260" s="45"/>
      <c r="L35260"/>
      <c r="M35260" s="46"/>
    </row>
    <row r="35261" spans="1:13" x14ac:dyDescent="0.3">
      <c r="A35261"/>
      <c r="B35261"/>
      <c r="C35261" s="29"/>
      <c r="D35261"/>
      <c r="E35261" s="44"/>
      <c r="F35261" s="29"/>
      <c r="G35261" s="45"/>
      <c r="L35261"/>
      <c r="M35261" s="46"/>
    </row>
    <row r="35262" spans="1:13" x14ac:dyDescent="0.3">
      <c r="A35262"/>
      <c r="B35262"/>
      <c r="C35262" s="29"/>
      <c r="D35262"/>
      <c r="E35262" s="44"/>
      <c r="F35262" s="29"/>
      <c r="G35262" s="45"/>
      <c r="L35262"/>
      <c r="M35262" s="46"/>
    </row>
    <row r="35263" spans="1:13" x14ac:dyDescent="0.3">
      <c r="A35263"/>
      <c r="B35263"/>
      <c r="C35263" s="29"/>
      <c r="D35263"/>
      <c r="E35263" s="44"/>
      <c r="F35263" s="29"/>
      <c r="G35263" s="45"/>
      <c r="L35263"/>
      <c r="M35263" s="46"/>
    </row>
    <row r="35264" spans="1:13" x14ac:dyDescent="0.3">
      <c r="A35264"/>
      <c r="B35264"/>
      <c r="C35264" s="29"/>
      <c r="D35264"/>
      <c r="E35264" s="44"/>
      <c r="F35264" s="29"/>
      <c r="G35264" s="45"/>
      <c r="L35264"/>
      <c r="M35264" s="46"/>
    </row>
    <row r="35265" spans="1:13" x14ac:dyDescent="0.3">
      <c r="A35265"/>
      <c r="B35265"/>
      <c r="C35265" s="29"/>
      <c r="D35265"/>
      <c r="E35265" s="44"/>
      <c r="F35265" s="29"/>
      <c r="G35265" s="45"/>
      <c r="L35265"/>
      <c r="M35265" s="46"/>
    </row>
    <row r="35266" spans="1:13" x14ac:dyDescent="0.3">
      <c r="A35266"/>
      <c r="B35266"/>
      <c r="C35266" s="29"/>
      <c r="D35266"/>
      <c r="E35266" s="44"/>
      <c r="F35266" s="29"/>
      <c r="G35266" s="45"/>
      <c r="L35266"/>
      <c r="M35266" s="46"/>
    </row>
    <row r="35267" spans="1:13" x14ac:dyDescent="0.3">
      <c r="A35267"/>
      <c r="B35267"/>
      <c r="C35267" s="29"/>
      <c r="D35267"/>
      <c r="E35267" s="44"/>
      <c r="F35267" s="29"/>
      <c r="G35267" s="45"/>
      <c r="L35267"/>
      <c r="M35267" s="46"/>
    </row>
    <row r="35268" spans="1:13" x14ac:dyDescent="0.3">
      <c r="A35268"/>
      <c r="B35268"/>
      <c r="C35268" s="29"/>
      <c r="D35268"/>
      <c r="E35268" s="44"/>
      <c r="F35268" s="29"/>
      <c r="G35268" s="45"/>
      <c r="L35268"/>
      <c r="M35268" s="46"/>
    </row>
    <row r="35269" spans="1:13" x14ac:dyDescent="0.3">
      <c r="A35269"/>
      <c r="B35269"/>
      <c r="C35269" s="29"/>
      <c r="D35269"/>
      <c r="E35269" s="44"/>
      <c r="F35269" s="29"/>
      <c r="G35269" s="45"/>
      <c r="L35269"/>
      <c r="M35269" s="46"/>
    </row>
    <row r="35270" spans="1:13" x14ac:dyDescent="0.3">
      <c r="A35270"/>
      <c r="B35270"/>
      <c r="C35270" s="29"/>
      <c r="D35270"/>
      <c r="E35270" s="44"/>
      <c r="F35270" s="29"/>
      <c r="G35270" s="45"/>
      <c r="L35270"/>
      <c r="M35270" s="46"/>
    </row>
    <row r="35271" spans="1:13" x14ac:dyDescent="0.3">
      <c r="A35271"/>
      <c r="B35271"/>
      <c r="C35271" s="29"/>
      <c r="D35271"/>
      <c r="E35271" s="44"/>
      <c r="F35271" s="29"/>
      <c r="G35271" s="45"/>
      <c r="L35271"/>
      <c r="M35271" s="46"/>
    </row>
    <row r="35272" spans="1:13" x14ac:dyDescent="0.3">
      <c r="A35272"/>
      <c r="B35272"/>
      <c r="C35272" s="29"/>
      <c r="D35272"/>
      <c r="E35272" s="44"/>
      <c r="F35272" s="29"/>
      <c r="G35272" s="45"/>
      <c r="L35272"/>
      <c r="M35272" s="46"/>
    </row>
    <row r="35273" spans="1:13" x14ac:dyDescent="0.3">
      <c r="A35273"/>
      <c r="B35273"/>
      <c r="C35273" s="29"/>
      <c r="D35273"/>
      <c r="E35273" s="44"/>
      <c r="F35273" s="29"/>
      <c r="G35273" s="45"/>
      <c r="L35273"/>
      <c r="M35273" s="46"/>
    </row>
    <row r="35274" spans="1:13" x14ac:dyDescent="0.3">
      <c r="A35274"/>
      <c r="B35274"/>
      <c r="C35274" s="29"/>
      <c r="D35274"/>
      <c r="E35274" s="44"/>
      <c r="F35274" s="29"/>
      <c r="G35274" s="45"/>
      <c r="L35274"/>
      <c r="M35274" s="46"/>
    </row>
    <row r="35275" spans="1:13" x14ac:dyDescent="0.3">
      <c r="A35275"/>
      <c r="B35275"/>
      <c r="C35275" s="29"/>
      <c r="D35275"/>
      <c r="E35275" s="44"/>
      <c r="F35275" s="29"/>
      <c r="G35275" s="45"/>
      <c r="L35275"/>
      <c r="M35275" s="46"/>
    </row>
    <row r="35276" spans="1:13" x14ac:dyDescent="0.3">
      <c r="A35276"/>
      <c r="B35276"/>
      <c r="C35276" s="29"/>
      <c r="D35276"/>
      <c r="E35276" s="44"/>
      <c r="F35276" s="29"/>
      <c r="G35276" s="45"/>
      <c r="L35276"/>
      <c r="M35276" s="46"/>
    </row>
    <row r="35277" spans="1:13" x14ac:dyDescent="0.3">
      <c r="A35277"/>
      <c r="B35277"/>
      <c r="C35277" s="29"/>
      <c r="D35277"/>
      <c r="E35277" s="44"/>
      <c r="F35277" s="29"/>
      <c r="G35277" s="45"/>
      <c r="L35277"/>
      <c r="M35277" s="46"/>
    </row>
    <row r="35278" spans="1:13" x14ac:dyDescent="0.3">
      <c r="A35278"/>
      <c r="B35278"/>
      <c r="C35278" s="29"/>
      <c r="D35278"/>
      <c r="E35278" s="44"/>
      <c r="F35278" s="29"/>
      <c r="G35278" s="45"/>
      <c r="L35278"/>
      <c r="M35278" s="46"/>
    </row>
    <row r="35279" spans="1:13" x14ac:dyDescent="0.3">
      <c r="A35279"/>
      <c r="B35279"/>
      <c r="C35279" s="29"/>
      <c r="D35279"/>
      <c r="E35279" s="44"/>
      <c r="F35279" s="29"/>
      <c r="G35279" s="45"/>
      <c r="L35279"/>
      <c r="M35279" s="46"/>
    </row>
    <row r="35280" spans="1:13" x14ac:dyDescent="0.3">
      <c r="A35280"/>
      <c r="B35280"/>
      <c r="C35280" s="29"/>
      <c r="D35280"/>
      <c r="E35280" s="44"/>
      <c r="F35280" s="29"/>
      <c r="G35280" s="45"/>
      <c r="L35280"/>
      <c r="M35280" s="46"/>
    </row>
    <row r="35281" spans="1:13" x14ac:dyDescent="0.3">
      <c r="A35281"/>
      <c r="B35281"/>
      <c r="C35281" s="29"/>
      <c r="D35281"/>
      <c r="E35281" s="44"/>
      <c r="F35281" s="29"/>
      <c r="G35281" s="45"/>
      <c r="L35281"/>
      <c r="M35281" s="46"/>
    </row>
    <row r="35282" spans="1:13" x14ac:dyDescent="0.3">
      <c r="A35282"/>
      <c r="B35282"/>
      <c r="C35282" s="29"/>
      <c r="D35282"/>
      <c r="E35282" s="44"/>
      <c r="F35282" s="29"/>
      <c r="G35282" s="45"/>
      <c r="L35282"/>
      <c r="M35282" s="46"/>
    </row>
    <row r="35283" spans="1:13" x14ac:dyDescent="0.3">
      <c r="A35283"/>
      <c r="B35283"/>
      <c r="C35283" s="29"/>
      <c r="D35283"/>
      <c r="E35283" s="44"/>
      <c r="F35283" s="29"/>
      <c r="G35283" s="45"/>
      <c r="L35283"/>
      <c r="M35283" s="46"/>
    </row>
    <row r="35284" spans="1:13" x14ac:dyDescent="0.3">
      <c r="A35284"/>
      <c r="B35284"/>
      <c r="C35284" s="29"/>
      <c r="D35284"/>
      <c r="E35284" s="44"/>
      <c r="F35284" s="29"/>
      <c r="G35284" s="45"/>
      <c r="L35284"/>
      <c r="M35284" s="46"/>
    </row>
    <row r="35285" spans="1:13" x14ac:dyDescent="0.3">
      <c r="A35285"/>
      <c r="B35285"/>
      <c r="C35285" s="29"/>
      <c r="D35285"/>
      <c r="E35285" s="44"/>
      <c r="F35285" s="29"/>
      <c r="G35285" s="45"/>
      <c r="L35285"/>
      <c r="M35285" s="46"/>
    </row>
    <row r="35286" spans="1:13" x14ac:dyDescent="0.3">
      <c r="A35286"/>
      <c r="B35286"/>
      <c r="C35286" s="29"/>
      <c r="D35286"/>
      <c r="E35286" s="44"/>
      <c r="F35286" s="29"/>
      <c r="G35286" s="45"/>
      <c r="L35286"/>
      <c r="M35286" s="46"/>
    </row>
    <row r="35287" spans="1:13" x14ac:dyDescent="0.3">
      <c r="A35287"/>
      <c r="B35287"/>
      <c r="C35287" s="29"/>
      <c r="D35287"/>
      <c r="E35287" s="44"/>
      <c r="F35287" s="29"/>
      <c r="G35287" s="45"/>
      <c r="L35287"/>
      <c r="M35287" s="46"/>
    </row>
    <row r="35288" spans="1:13" x14ac:dyDescent="0.3">
      <c r="A35288"/>
      <c r="B35288"/>
      <c r="C35288" s="29"/>
      <c r="D35288"/>
      <c r="E35288" s="44"/>
      <c r="F35288" s="29"/>
      <c r="G35288" s="45"/>
      <c r="L35288"/>
      <c r="M35288" s="46"/>
    </row>
    <row r="35289" spans="1:13" x14ac:dyDescent="0.3">
      <c r="A35289"/>
      <c r="B35289"/>
      <c r="C35289" s="29"/>
      <c r="D35289"/>
      <c r="E35289" s="44"/>
      <c r="F35289" s="29"/>
      <c r="G35289" s="45"/>
      <c r="L35289"/>
      <c r="M35289" s="46"/>
    </row>
    <row r="35290" spans="1:13" x14ac:dyDescent="0.3">
      <c r="A35290"/>
      <c r="B35290"/>
      <c r="C35290" s="29"/>
      <c r="D35290"/>
      <c r="E35290" s="44"/>
      <c r="F35290" s="29"/>
      <c r="G35290" s="45"/>
      <c r="L35290"/>
      <c r="M35290" s="46"/>
    </row>
    <row r="35291" spans="1:13" x14ac:dyDescent="0.3">
      <c r="A35291"/>
      <c r="B35291"/>
      <c r="C35291" s="29"/>
      <c r="D35291"/>
      <c r="E35291" s="44"/>
      <c r="F35291" s="29"/>
      <c r="G35291" s="45"/>
      <c r="L35291"/>
      <c r="M35291" s="46"/>
    </row>
    <row r="35292" spans="1:13" x14ac:dyDescent="0.3">
      <c r="A35292"/>
      <c r="B35292"/>
      <c r="C35292" s="29"/>
      <c r="D35292"/>
      <c r="E35292" s="44"/>
      <c r="F35292" s="29"/>
      <c r="G35292" s="45"/>
      <c r="L35292"/>
      <c r="M35292" s="46"/>
    </row>
    <row r="35293" spans="1:13" x14ac:dyDescent="0.3">
      <c r="A35293"/>
      <c r="B35293"/>
      <c r="C35293" s="29"/>
      <c r="D35293"/>
      <c r="E35293" s="44"/>
      <c r="F35293" s="29"/>
      <c r="G35293" s="45"/>
      <c r="L35293"/>
      <c r="M35293" s="46"/>
    </row>
    <row r="35294" spans="1:13" x14ac:dyDescent="0.3">
      <c r="A35294"/>
      <c r="B35294"/>
      <c r="C35294" s="29"/>
      <c r="D35294"/>
      <c r="E35294" s="44"/>
      <c r="F35294" s="29"/>
      <c r="G35294" s="45"/>
      <c r="L35294"/>
      <c r="M35294" s="46"/>
    </row>
    <row r="35295" spans="1:13" x14ac:dyDescent="0.3">
      <c r="A35295"/>
      <c r="B35295"/>
      <c r="C35295" s="29"/>
      <c r="D35295"/>
      <c r="E35295" s="44"/>
      <c r="F35295" s="29"/>
      <c r="G35295" s="45"/>
      <c r="L35295"/>
      <c r="M35295" s="46"/>
    </row>
    <row r="35296" spans="1:13" x14ac:dyDescent="0.3">
      <c r="A35296"/>
      <c r="B35296"/>
      <c r="C35296" s="29"/>
      <c r="D35296"/>
      <c r="E35296" s="44"/>
      <c r="F35296" s="29"/>
      <c r="G35296" s="45"/>
      <c r="L35296"/>
      <c r="M35296" s="46"/>
    </row>
    <row r="35297" spans="1:13" x14ac:dyDescent="0.3">
      <c r="A35297"/>
      <c r="B35297"/>
      <c r="C35297" s="29"/>
      <c r="D35297"/>
      <c r="E35297" s="44"/>
      <c r="F35297" s="29"/>
      <c r="G35297" s="45"/>
      <c r="L35297"/>
      <c r="M35297" s="46"/>
    </row>
    <row r="35298" spans="1:13" x14ac:dyDescent="0.3">
      <c r="A35298"/>
      <c r="B35298"/>
      <c r="C35298" s="29"/>
      <c r="D35298"/>
      <c r="E35298" s="44"/>
      <c r="F35298" s="29"/>
      <c r="G35298" s="45"/>
      <c r="L35298"/>
      <c r="M35298" s="46"/>
    </row>
    <row r="35299" spans="1:13" x14ac:dyDescent="0.3">
      <c r="A35299"/>
      <c r="B35299"/>
      <c r="C35299" s="29"/>
      <c r="D35299"/>
      <c r="E35299" s="44"/>
      <c r="F35299" s="29"/>
      <c r="G35299" s="45"/>
      <c r="L35299"/>
      <c r="M35299" s="46"/>
    </row>
    <row r="35300" spans="1:13" x14ac:dyDescent="0.3">
      <c r="A35300"/>
      <c r="B35300"/>
      <c r="C35300" s="29"/>
      <c r="D35300"/>
      <c r="E35300" s="44"/>
      <c r="F35300" s="29"/>
      <c r="G35300" s="45"/>
      <c r="L35300"/>
      <c r="M35300" s="46"/>
    </row>
    <row r="35301" spans="1:13" x14ac:dyDescent="0.3">
      <c r="A35301"/>
      <c r="B35301"/>
      <c r="C35301" s="29"/>
      <c r="D35301"/>
      <c r="E35301" s="44"/>
      <c r="F35301" s="29"/>
      <c r="G35301" s="45"/>
      <c r="L35301"/>
      <c r="M35301" s="46"/>
    </row>
    <row r="35302" spans="1:13" x14ac:dyDescent="0.3">
      <c r="A35302"/>
      <c r="B35302"/>
      <c r="C35302" s="29"/>
      <c r="D35302"/>
      <c r="E35302" s="44"/>
      <c r="F35302" s="29"/>
      <c r="G35302" s="45"/>
      <c r="L35302"/>
      <c r="M35302" s="46"/>
    </row>
    <row r="35303" spans="1:13" x14ac:dyDescent="0.3">
      <c r="A35303"/>
      <c r="B35303"/>
      <c r="C35303" s="29"/>
      <c r="D35303"/>
      <c r="E35303" s="44"/>
      <c r="F35303" s="29"/>
      <c r="G35303" s="45"/>
      <c r="L35303"/>
      <c r="M35303" s="46"/>
    </row>
    <row r="35304" spans="1:13" x14ac:dyDescent="0.3">
      <c r="A35304"/>
      <c r="B35304"/>
      <c r="C35304" s="29"/>
      <c r="D35304"/>
      <c r="E35304" s="44"/>
      <c r="F35304" s="29"/>
      <c r="G35304" s="45"/>
      <c r="L35304"/>
      <c r="M35304" s="46"/>
    </row>
    <row r="35305" spans="1:13" x14ac:dyDescent="0.3">
      <c r="A35305"/>
      <c r="B35305"/>
      <c r="C35305" s="29"/>
      <c r="D35305"/>
      <c r="E35305" s="44"/>
      <c r="F35305" s="29"/>
      <c r="G35305" s="45"/>
      <c r="L35305"/>
      <c r="M35305" s="46"/>
    </row>
    <row r="35306" spans="1:13" x14ac:dyDescent="0.3">
      <c r="A35306"/>
      <c r="B35306"/>
      <c r="C35306" s="29"/>
      <c r="D35306"/>
      <c r="E35306" s="44"/>
      <c r="F35306" s="29"/>
      <c r="G35306" s="45"/>
      <c r="L35306"/>
      <c r="M35306" s="46"/>
    </row>
    <row r="35307" spans="1:13" x14ac:dyDescent="0.3">
      <c r="A35307"/>
      <c r="B35307"/>
      <c r="C35307" s="29"/>
      <c r="D35307"/>
      <c r="E35307" s="44"/>
      <c r="F35307" s="29"/>
      <c r="G35307" s="45"/>
      <c r="L35307"/>
      <c r="M35307" s="46"/>
    </row>
    <row r="35308" spans="1:13" x14ac:dyDescent="0.3">
      <c r="A35308"/>
      <c r="B35308"/>
      <c r="C35308" s="29"/>
      <c r="D35308"/>
      <c r="E35308" s="44"/>
      <c r="F35308" s="29"/>
      <c r="G35308" s="45"/>
      <c r="L35308"/>
      <c r="M35308" s="46"/>
    </row>
    <row r="35309" spans="1:13" x14ac:dyDescent="0.3">
      <c r="A35309"/>
      <c r="B35309"/>
      <c r="C35309" s="29"/>
      <c r="D35309"/>
      <c r="E35309" s="44"/>
      <c r="F35309" s="29"/>
      <c r="G35309" s="45"/>
      <c r="L35309"/>
      <c r="M35309" s="46"/>
    </row>
    <row r="35310" spans="1:13" x14ac:dyDescent="0.3">
      <c r="A35310"/>
      <c r="B35310"/>
      <c r="C35310" s="29"/>
      <c r="D35310"/>
      <c r="E35310" s="44"/>
      <c r="F35310" s="29"/>
      <c r="G35310" s="45"/>
      <c r="L35310"/>
      <c r="M35310" s="46"/>
    </row>
    <row r="35311" spans="1:13" x14ac:dyDescent="0.3">
      <c r="A35311"/>
      <c r="B35311"/>
      <c r="C35311" s="29"/>
      <c r="D35311"/>
      <c r="E35311" s="44"/>
      <c r="F35311" s="29"/>
      <c r="G35311" s="45"/>
      <c r="L35311"/>
      <c r="M35311" s="46"/>
    </row>
    <row r="35312" spans="1:13" x14ac:dyDescent="0.3">
      <c r="A35312"/>
      <c r="B35312"/>
      <c r="C35312" s="29"/>
      <c r="D35312"/>
      <c r="E35312" s="44"/>
      <c r="F35312" s="29"/>
      <c r="G35312" s="45"/>
      <c r="L35312"/>
      <c r="M35312" s="46"/>
    </row>
    <row r="35313" spans="1:13" x14ac:dyDescent="0.3">
      <c r="A35313"/>
      <c r="B35313"/>
      <c r="C35313" s="29"/>
      <c r="D35313"/>
      <c r="E35313" s="44"/>
      <c r="F35313" s="29"/>
      <c r="G35313" s="45"/>
      <c r="L35313"/>
      <c r="M35313" s="46"/>
    </row>
    <row r="35314" spans="1:13" x14ac:dyDescent="0.3">
      <c r="A35314"/>
      <c r="B35314"/>
      <c r="C35314" s="29"/>
      <c r="D35314"/>
      <c r="E35314" s="44"/>
      <c r="F35314" s="29"/>
      <c r="G35314" s="45"/>
      <c r="L35314"/>
      <c r="M35314" s="46"/>
    </row>
    <row r="35315" spans="1:13" x14ac:dyDescent="0.3">
      <c r="A35315"/>
      <c r="B35315"/>
      <c r="C35315" s="29"/>
      <c r="D35315"/>
      <c r="E35315" s="44"/>
      <c r="F35315" s="29"/>
      <c r="G35315" s="45"/>
      <c r="L35315"/>
      <c r="M35315" s="46"/>
    </row>
    <row r="35316" spans="1:13" x14ac:dyDescent="0.3">
      <c r="A35316"/>
      <c r="B35316"/>
      <c r="C35316" s="29"/>
      <c r="D35316"/>
      <c r="E35316" s="44"/>
      <c r="F35316" s="29"/>
      <c r="G35316" s="45"/>
      <c r="L35316"/>
      <c r="M35316" s="46"/>
    </row>
    <row r="35317" spans="1:13" x14ac:dyDescent="0.3">
      <c r="A35317"/>
      <c r="B35317"/>
      <c r="C35317" s="29"/>
      <c r="D35317"/>
      <c r="E35317" s="44"/>
      <c r="F35317" s="29"/>
      <c r="G35317" s="45"/>
      <c r="L35317"/>
      <c r="M35317" s="46"/>
    </row>
    <row r="35318" spans="1:13" x14ac:dyDescent="0.3">
      <c r="A35318"/>
      <c r="B35318"/>
      <c r="C35318" s="29"/>
      <c r="D35318"/>
      <c r="E35318" s="44"/>
      <c r="F35318" s="29"/>
      <c r="G35318" s="45"/>
      <c r="L35318"/>
      <c r="M35318" s="46"/>
    </row>
    <row r="35319" spans="1:13" x14ac:dyDescent="0.3">
      <c r="A35319"/>
      <c r="B35319"/>
      <c r="C35319" s="29"/>
      <c r="D35319"/>
      <c r="E35319" s="44"/>
      <c r="F35319" s="29"/>
      <c r="G35319" s="45"/>
      <c r="L35319"/>
      <c r="M35319" s="46"/>
    </row>
    <row r="35320" spans="1:13" x14ac:dyDescent="0.3">
      <c r="A35320"/>
      <c r="B35320"/>
      <c r="C35320" s="29"/>
      <c r="D35320"/>
      <c r="E35320" s="44"/>
      <c r="F35320" s="29"/>
      <c r="G35320" s="45"/>
      <c r="L35320"/>
      <c r="M35320" s="46"/>
    </row>
    <row r="35321" spans="1:13" x14ac:dyDescent="0.3">
      <c r="A35321"/>
      <c r="B35321"/>
      <c r="C35321" s="29"/>
      <c r="D35321"/>
      <c r="E35321" s="44"/>
      <c r="F35321" s="29"/>
      <c r="G35321" s="45"/>
      <c r="L35321"/>
      <c r="M35321" s="46"/>
    </row>
    <row r="35322" spans="1:13" x14ac:dyDescent="0.3">
      <c r="A35322"/>
      <c r="B35322"/>
      <c r="C35322" s="29"/>
      <c r="D35322"/>
      <c r="E35322" s="44"/>
      <c r="F35322" s="29"/>
      <c r="G35322" s="45"/>
      <c r="L35322"/>
      <c r="M35322" s="46"/>
    </row>
    <row r="35323" spans="1:13" x14ac:dyDescent="0.3">
      <c r="A35323"/>
      <c r="B35323"/>
      <c r="C35323" s="29"/>
      <c r="D35323"/>
      <c r="E35323" s="44"/>
      <c r="F35323" s="29"/>
      <c r="G35323" s="45"/>
      <c r="L35323"/>
      <c r="M35323" s="46"/>
    </row>
    <row r="35324" spans="1:13" x14ac:dyDescent="0.3">
      <c r="A35324"/>
      <c r="B35324"/>
      <c r="C35324" s="29"/>
      <c r="D35324"/>
      <c r="E35324" s="44"/>
      <c r="F35324" s="29"/>
      <c r="G35324" s="45"/>
      <c r="L35324"/>
      <c r="M35324" s="46"/>
    </row>
    <row r="35325" spans="1:13" x14ac:dyDescent="0.3">
      <c r="A35325"/>
      <c r="B35325"/>
      <c r="C35325" s="29"/>
      <c r="D35325"/>
      <c r="E35325" s="44"/>
      <c r="F35325" s="29"/>
      <c r="G35325" s="45"/>
      <c r="L35325"/>
      <c r="M35325" s="46"/>
    </row>
    <row r="35326" spans="1:13" x14ac:dyDescent="0.3">
      <c r="A35326"/>
      <c r="B35326"/>
      <c r="C35326" s="29"/>
      <c r="D35326"/>
      <c r="E35326" s="44"/>
      <c r="F35326" s="29"/>
      <c r="G35326" s="45"/>
      <c r="L35326"/>
      <c r="M35326" s="46"/>
    </row>
    <row r="35327" spans="1:13" x14ac:dyDescent="0.3">
      <c r="A35327"/>
      <c r="B35327"/>
      <c r="C35327" s="29"/>
      <c r="D35327"/>
      <c r="E35327" s="44"/>
      <c r="F35327" s="29"/>
      <c r="G35327" s="45"/>
      <c r="L35327"/>
      <c r="M35327" s="46"/>
    </row>
    <row r="35328" spans="1:13" x14ac:dyDescent="0.3">
      <c r="A35328"/>
      <c r="B35328"/>
      <c r="C35328" s="29"/>
      <c r="D35328"/>
      <c r="E35328" s="44"/>
      <c r="F35328" s="29"/>
      <c r="G35328" s="45"/>
      <c r="L35328"/>
      <c r="M35328" s="46"/>
    </row>
    <row r="35329" spans="1:13" x14ac:dyDescent="0.3">
      <c r="A35329"/>
      <c r="B35329"/>
      <c r="C35329" s="29"/>
      <c r="D35329"/>
      <c r="E35329" s="44"/>
      <c r="F35329" s="29"/>
      <c r="G35329" s="45"/>
      <c r="L35329"/>
      <c r="M35329" s="46"/>
    </row>
    <row r="35330" spans="1:13" x14ac:dyDescent="0.3">
      <c r="A35330"/>
      <c r="B35330"/>
      <c r="C35330" s="29"/>
      <c r="D35330"/>
      <c r="E35330" s="44"/>
      <c r="F35330" s="29"/>
      <c r="G35330" s="45"/>
      <c r="L35330"/>
      <c r="M35330" s="46"/>
    </row>
    <row r="35331" spans="1:13" x14ac:dyDescent="0.3">
      <c r="A35331"/>
      <c r="B35331"/>
      <c r="C35331" s="29"/>
      <c r="D35331"/>
      <c r="E35331" s="44"/>
      <c r="F35331" s="29"/>
      <c r="G35331" s="45"/>
      <c r="L35331"/>
      <c r="M35331" s="46"/>
    </row>
    <row r="35332" spans="1:13" x14ac:dyDescent="0.3">
      <c r="A35332"/>
      <c r="B35332"/>
      <c r="C35332" s="29"/>
      <c r="D35332"/>
      <c r="E35332" s="44"/>
      <c r="F35332" s="29"/>
      <c r="G35332" s="45"/>
      <c r="L35332"/>
      <c r="M35332" s="46"/>
    </row>
    <row r="35333" spans="1:13" x14ac:dyDescent="0.3">
      <c r="A35333"/>
      <c r="B35333"/>
      <c r="C35333" s="29"/>
      <c r="D35333"/>
      <c r="E35333" s="44"/>
      <c r="F35333" s="29"/>
      <c r="G35333" s="45"/>
      <c r="L35333"/>
      <c r="M35333" s="46"/>
    </row>
    <row r="35334" spans="1:13" x14ac:dyDescent="0.3">
      <c r="A35334"/>
      <c r="B35334"/>
      <c r="C35334" s="29"/>
      <c r="D35334"/>
      <c r="E35334" s="44"/>
      <c r="F35334" s="29"/>
      <c r="G35334" s="45"/>
      <c r="L35334"/>
      <c r="M35334" s="46"/>
    </row>
    <row r="35335" spans="1:13" x14ac:dyDescent="0.3">
      <c r="A35335"/>
      <c r="B35335"/>
      <c r="C35335" s="29"/>
      <c r="D35335"/>
      <c r="E35335" s="44"/>
      <c r="F35335" s="29"/>
      <c r="G35335" s="45"/>
      <c r="L35335"/>
      <c r="M35335" s="46"/>
    </row>
    <row r="35336" spans="1:13" x14ac:dyDescent="0.3">
      <c r="A35336"/>
      <c r="B35336"/>
      <c r="C35336" s="29"/>
      <c r="D35336"/>
      <c r="E35336" s="44"/>
      <c r="F35336" s="29"/>
      <c r="G35336" s="45"/>
      <c r="L35336"/>
      <c r="M35336" s="46"/>
    </row>
    <row r="35337" spans="1:13" x14ac:dyDescent="0.3">
      <c r="A35337"/>
      <c r="B35337"/>
      <c r="C35337" s="29"/>
      <c r="D35337"/>
      <c r="E35337" s="44"/>
      <c r="F35337" s="29"/>
      <c r="G35337" s="45"/>
      <c r="L35337"/>
      <c r="M35337" s="46"/>
    </row>
    <row r="35338" spans="1:13" x14ac:dyDescent="0.3">
      <c r="A35338"/>
      <c r="B35338"/>
      <c r="C35338" s="29"/>
      <c r="D35338"/>
      <c r="E35338" s="44"/>
      <c r="F35338" s="29"/>
      <c r="G35338" s="45"/>
      <c r="L35338"/>
      <c r="M35338" s="46"/>
    </row>
    <row r="35339" spans="1:13" x14ac:dyDescent="0.3">
      <c r="A35339"/>
      <c r="B35339"/>
      <c r="C35339" s="29"/>
      <c r="D35339"/>
      <c r="E35339" s="44"/>
      <c r="F35339" s="29"/>
      <c r="G35339" s="45"/>
      <c r="L35339"/>
      <c r="M35339" s="46"/>
    </row>
    <row r="35340" spans="1:13" x14ac:dyDescent="0.3">
      <c r="A35340"/>
      <c r="B35340"/>
      <c r="C35340" s="29"/>
      <c r="D35340"/>
      <c r="E35340" s="44"/>
      <c r="F35340" s="29"/>
      <c r="G35340" s="45"/>
      <c r="L35340"/>
      <c r="M35340" s="46"/>
    </row>
    <row r="35341" spans="1:13" x14ac:dyDescent="0.3">
      <c r="A35341"/>
      <c r="B35341"/>
      <c r="C35341" s="29"/>
      <c r="D35341"/>
      <c r="E35341" s="44"/>
      <c r="F35341" s="29"/>
      <c r="G35341" s="45"/>
      <c r="L35341"/>
      <c r="M35341" s="46"/>
    </row>
    <row r="35342" spans="1:13" x14ac:dyDescent="0.3">
      <c r="A35342"/>
      <c r="B35342"/>
      <c r="C35342" s="29"/>
      <c r="D35342"/>
      <c r="E35342" s="44"/>
      <c r="F35342" s="29"/>
      <c r="G35342" s="45"/>
      <c r="L35342"/>
      <c r="M35342" s="46"/>
    </row>
    <row r="35343" spans="1:13" x14ac:dyDescent="0.3">
      <c r="A35343"/>
      <c r="B35343"/>
      <c r="C35343" s="29"/>
      <c r="D35343"/>
      <c r="E35343" s="44"/>
      <c r="F35343" s="29"/>
      <c r="G35343" s="45"/>
      <c r="L35343"/>
      <c r="M35343" s="46"/>
    </row>
    <row r="35344" spans="1:13" x14ac:dyDescent="0.3">
      <c r="A35344"/>
      <c r="B35344"/>
      <c r="C35344" s="29"/>
      <c r="D35344"/>
      <c r="E35344" s="44"/>
      <c r="F35344" s="29"/>
      <c r="G35344" s="45"/>
      <c r="L35344"/>
      <c r="M35344" s="46"/>
    </row>
    <row r="35345" spans="1:13" x14ac:dyDescent="0.3">
      <c r="A35345"/>
      <c r="B35345"/>
      <c r="C35345" s="29"/>
      <c r="D35345"/>
      <c r="E35345" s="44"/>
      <c r="F35345" s="29"/>
      <c r="G35345" s="45"/>
      <c r="L35345"/>
      <c r="M35345" s="46"/>
    </row>
    <row r="35346" spans="1:13" x14ac:dyDescent="0.3">
      <c r="A35346"/>
      <c r="B35346"/>
      <c r="C35346" s="29"/>
      <c r="D35346"/>
      <c r="E35346" s="44"/>
      <c r="F35346" s="29"/>
      <c r="G35346" s="45"/>
      <c r="L35346"/>
      <c r="M35346" s="46"/>
    </row>
    <row r="35347" spans="1:13" x14ac:dyDescent="0.3">
      <c r="A35347"/>
      <c r="B35347"/>
      <c r="C35347" s="29"/>
      <c r="D35347"/>
      <c r="E35347" s="44"/>
      <c r="F35347" s="29"/>
      <c r="G35347" s="45"/>
      <c r="L35347"/>
      <c r="M35347" s="46"/>
    </row>
    <row r="35348" spans="1:13" x14ac:dyDescent="0.3">
      <c r="A35348"/>
      <c r="B35348"/>
      <c r="C35348" s="29"/>
      <c r="D35348"/>
      <c r="E35348" s="44"/>
      <c r="F35348" s="29"/>
      <c r="G35348" s="45"/>
      <c r="L35348"/>
      <c r="M35348" s="46"/>
    </row>
    <row r="35349" spans="1:13" x14ac:dyDescent="0.3">
      <c r="A35349"/>
      <c r="B35349"/>
      <c r="C35349" s="29"/>
      <c r="D35349"/>
      <c r="E35349" s="44"/>
      <c r="F35349" s="29"/>
      <c r="G35349" s="45"/>
      <c r="L35349"/>
      <c r="M35349" s="46"/>
    </row>
    <row r="35350" spans="1:13" x14ac:dyDescent="0.3">
      <c r="A35350"/>
      <c r="B35350"/>
      <c r="C35350" s="29"/>
      <c r="D35350"/>
      <c r="E35350" s="44"/>
      <c r="F35350" s="29"/>
      <c r="G35350" s="45"/>
      <c r="L35350"/>
      <c r="M35350" s="46"/>
    </row>
    <row r="35351" spans="1:13" x14ac:dyDescent="0.3">
      <c r="A35351"/>
      <c r="B35351"/>
      <c r="C35351" s="29"/>
      <c r="D35351"/>
      <c r="E35351" s="44"/>
      <c r="F35351" s="29"/>
      <c r="G35351" s="45"/>
      <c r="L35351"/>
      <c r="M35351" s="46"/>
    </row>
    <row r="35352" spans="1:13" x14ac:dyDescent="0.3">
      <c r="A35352"/>
      <c r="B35352"/>
      <c r="C35352" s="29"/>
      <c r="D35352"/>
      <c r="E35352" s="44"/>
      <c r="F35352" s="29"/>
      <c r="G35352" s="45"/>
      <c r="L35352"/>
      <c r="M35352" s="46"/>
    </row>
    <row r="35353" spans="1:13" x14ac:dyDescent="0.3">
      <c r="A35353"/>
      <c r="B35353"/>
      <c r="C35353" s="29"/>
      <c r="D35353"/>
      <c r="E35353" s="44"/>
      <c r="F35353" s="29"/>
      <c r="G35353" s="45"/>
      <c r="L35353"/>
      <c r="M35353" s="46"/>
    </row>
    <row r="35354" spans="1:13" x14ac:dyDescent="0.3">
      <c r="A35354"/>
      <c r="B35354"/>
      <c r="C35354" s="29"/>
      <c r="D35354"/>
      <c r="E35354" s="44"/>
      <c r="F35354" s="29"/>
      <c r="G35354" s="45"/>
      <c r="L35354"/>
      <c r="M35354" s="46"/>
    </row>
    <row r="35355" spans="1:13" x14ac:dyDescent="0.3">
      <c r="A35355"/>
      <c r="B35355"/>
      <c r="C35355" s="29"/>
      <c r="D35355"/>
      <c r="E35355" s="44"/>
      <c r="F35355" s="29"/>
      <c r="G35355" s="45"/>
      <c r="L35355"/>
      <c r="M35355" s="46"/>
    </row>
    <row r="35356" spans="1:13" x14ac:dyDescent="0.3">
      <c r="A35356"/>
      <c r="B35356"/>
      <c r="C35356" s="29"/>
      <c r="D35356"/>
      <c r="E35356" s="44"/>
      <c r="F35356" s="29"/>
      <c r="G35356" s="45"/>
      <c r="L35356"/>
      <c r="M35356" s="46"/>
    </row>
    <row r="35357" spans="1:13" x14ac:dyDescent="0.3">
      <c r="A35357"/>
      <c r="B35357"/>
      <c r="C35357" s="29"/>
      <c r="D35357"/>
      <c r="E35357" s="44"/>
      <c r="F35357" s="29"/>
      <c r="G35357" s="45"/>
      <c r="L35357"/>
      <c r="M35357" s="46"/>
    </row>
    <row r="35358" spans="1:13" x14ac:dyDescent="0.3">
      <c r="A35358"/>
      <c r="B35358"/>
      <c r="C35358" s="29"/>
      <c r="D35358"/>
      <c r="E35358" s="44"/>
      <c r="F35358" s="29"/>
      <c r="G35358" s="45"/>
      <c r="L35358"/>
      <c r="M35358" s="46"/>
    </row>
    <row r="35359" spans="1:13" x14ac:dyDescent="0.3">
      <c r="A35359"/>
      <c r="B35359"/>
      <c r="C35359" s="29"/>
      <c r="D35359"/>
      <c r="E35359" s="44"/>
      <c r="F35359" s="29"/>
      <c r="G35359" s="45"/>
      <c r="L35359"/>
      <c r="M35359" s="46"/>
    </row>
    <row r="35360" spans="1:13" x14ac:dyDescent="0.3">
      <c r="A35360"/>
      <c r="B35360"/>
      <c r="C35360" s="29"/>
      <c r="D35360"/>
      <c r="E35360" s="44"/>
      <c r="F35360" s="29"/>
      <c r="G35360" s="45"/>
      <c r="L35360"/>
      <c r="M35360" s="46"/>
    </row>
    <row r="35361" spans="1:13" x14ac:dyDescent="0.3">
      <c r="A35361"/>
      <c r="B35361"/>
      <c r="C35361" s="29"/>
      <c r="D35361"/>
      <c r="E35361" s="44"/>
      <c r="F35361" s="29"/>
      <c r="G35361" s="45"/>
      <c r="L35361"/>
      <c r="M35361" s="46"/>
    </row>
    <row r="35362" spans="1:13" x14ac:dyDescent="0.3">
      <c r="A35362"/>
      <c r="B35362"/>
      <c r="C35362" s="29"/>
      <c r="D35362"/>
      <c r="E35362" s="44"/>
      <c r="F35362" s="29"/>
      <c r="G35362" s="45"/>
      <c r="L35362"/>
      <c r="M35362" s="46"/>
    </row>
    <row r="35363" spans="1:13" x14ac:dyDescent="0.3">
      <c r="A35363"/>
      <c r="B35363"/>
      <c r="C35363" s="29"/>
      <c r="D35363"/>
      <c r="E35363" s="44"/>
      <c r="F35363" s="29"/>
      <c r="G35363" s="45"/>
      <c r="L35363"/>
      <c r="M35363" s="46"/>
    </row>
    <row r="35364" spans="1:13" x14ac:dyDescent="0.3">
      <c r="A35364"/>
      <c r="B35364"/>
      <c r="C35364" s="29"/>
      <c r="D35364"/>
      <c r="E35364" s="44"/>
      <c r="F35364" s="29"/>
      <c r="G35364" s="45"/>
      <c r="L35364"/>
      <c r="M35364" s="46"/>
    </row>
    <row r="35365" spans="1:13" x14ac:dyDescent="0.3">
      <c r="A35365"/>
      <c r="B35365"/>
      <c r="C35365" s="29"/>
      <c r="D35365"/>
      <c r="E35365" s="44"/>
      <c r="F35365" s="29"/>
      <c r="G35365" s="45"/>
      <c r="L35365"/>
      <c r="M35365" s="46"/>
    </row>
    <row r="35366" spans="1:13" x14ac:dyDescent="0.3">
      <c r="A35366"/>
      <c r="B35366"/>
      <c r="C35366" s="29"/>
      <c r="D35366"/>
      <c r="E35366" s="44"/>
      <c r="F35366" s="29"/>
      <c r="G35366" s="45"/>
      <c r="L35366"/>
      <c r="M35366" s="46"/>
    </row>
    <row r="35367" spans="1:13" x14ac:dyDescent="0.3">
      <c r="A35367"/>
      <c r="B35367"/>
      <c r="C35367" s="29"/>
      <c r="D35367"/>
      <c r="E35367" s="44"/>
      <c r="F35367" s="29"/>
      <c r="G35367" s="45"/>
      <c r="L35367"/>
      <c r="M35367" s="46"/>
    </row>
    <row r="35368" spans="1:13" x14ac:dyDescent="0.3">
      <c r="A35368"/>
      <c r="B35368"/>
      <c r="C35368" s="29"/>
      <c r="D35368"/>
      <c r="E35368" s="44"/>
      <c r="F35368" s="29"/>
      <c r="G35368" s="45"/>
      <c r="L35368"/>
      <c r="M35368" s="46"/>
    </row>
    <row r="35369" spans="1:13" x14ac:dyDescent="0.3">
      <c r="A35369"/>
      <c r="B35369"/>
      <c r="C35369" s="29"/>
      <c r="D35369"/>
      <c r="E35369" s="44"/>
      <c r="F35369" s="29"/>
      <c r="G35369" s="45"/>
      <c r="L35369"/>
      <c r="M35369" s="46"/>
    </row>
    <row r="35370" spans="1:13" x14ac:dyDescent="0.3">
      <c r="A35370"/>
      <c r="B35370"/>
      <c r="C35370" s="29"/>
      <c r="D35370"/>
      <c r="E35370" s="44"/>
      <c r="F35370" s="29"/>
      <c r="G35370" s="45"/>
      <c r="L35370"/>
      <c r="M35370" s="46"/>
    </row>
    <row r="35371" spans="1:13" x14ac:dyDescent="0.3">
      <c r="A35371"/>
      <c r="B35371"/>
      <c r="C35371" s="29"/>
      <c r="D35371"/>
      <c r="E35371" s="44"/>
      <c r="F35371" s="29"/>
      <c r="G35371" s="45"/>
      <c r="L35371"/>
      <c r="M35371" s="46"/>
    </row>
    <row r="35372" spans="1:13" x14ac:dyDescent="0.3">
      <c r="A35372"/>
      <c r="B35372"/>
      <c r="C35372" s="29"/>
      <c r="D35372"/>
      <c r="E35372" s="44"/>
      <c r="F35372" s="29"/>
      <c r="G35372" s="45"/>
      <c r="L35372"/>
      <c r="M35372" s="46"/>
    </row>
    <row r="35373" spans="1:13" x14ac:dyDescent="0.3">
      <c r="A35373"/>
      <c r="B35373"/>
      <c r="C35373" s="29"/>
      <c r="D35373"/>
      <c r="E35373" s="44"/>
      <c r="F35373" s="29"/>
      <c r="G35373" s="45"/>
      <c r="L35373"/>
      <c r="M35373" s="46"/>
    </row>
    <row r="35374" spans="1:13" x14ac:dyDescent="0.3">
      <c r="A35374"/>
      <c r="B35374"/>
      <c r="C35374" s="29"/>
      <c r="D35374"/>
      <c r="E35374" s="44"/>
      <c r="F35374" s="29"/>
      <c r="G35374" s="45"/>
      <c r="L35374"/>
      <c r="M35374" s="46"/>
    </row>
    <row r="35375" spans="1:13" x14ac:dyDescent="0.3">
      <c r="A35375"/>
      <c r="B35375"/>
      <c r="C35375" s="29"/>
      <c r="D35375"/>
      <c r="E35375" s="44"/>
      <c r="F35375" s="29"/>
      <c r="G35375" s="45"/>
      <c r="L35375"/>
      <c r="M35375" s="46"/>
    </row>
    <row r="35376" spans="1:13" x14ac:dyDescent="0.3">
      <c r="A35376"/>
      <c r="B35376"/>
      <c r="C35376" s="29"/>
      <c r="D35376"/>
      <c r="E35376" s="44"/>
      <c r="F35376" s="29"/>
      <c r="G35376" s="45"/>
      <c r="L35376"/>
      <c r="M35376" s="46"/>
    </row>
    <row r="35377" spans="1:13" x14ac:dyDescent="0.3">
      <c r="A35377"/>
      <c r="B35377"/>
      <c r="C35377" s="29"/>
      <c r="D35377"/>
      <c r="E35377" s="44"/>
      <c r="F35377" s="29"/>
      <c r="G35377" s="45"/>
      <c r="L35377"/>
      <c r="M35377" s="46"/>
    </row>
    <row r="35378" spans="1:13" x14ac:dyDescent="0.3">
      <c r="A35378"/>
      <c r="B35378"/>
      <c r="C35378" s="29"/>
      <c r="D35378"/>
      <c r="E35378" s="44"/>
      <c r="F35378" s="29"/>
      <c r="G35378" s="45"/>
      <c r="L35378"/>
      <c r="M35378" s="46"/>
    </row>
    <row r="35379" spans="1:13" x14ac:dyDescent="0.3">
      <c r="A35379"/>
      <c r="B35379"/>
      <c r="C35379" s="29"/>
      <c r="D35379"/>
      <c r="E35379" s="44"/>
      <c r="F35379" s="29"/>
      <c r="G35379" s="45"/>
      <c r="L35379"/>
      <c r="M35379" s="46"/>
    </row>
    <row r="35380" spans="1:13" x14ac:dyDescent="0.3">
      <c r="A35380"/>
      <c r="B35380"/>
      <c r="C35380" s="29"/>
      <c r="D35380"/>
      <c r="E35380" s="44"/>
      <c r="F35380" s="29"/>
      <c r="G35380" s="45"/>
      <c r="L35380"/>
      <c r="M35380" s="46"/>
    </row>
    <row r="35381" spans="1:13" x14ac:dyDescent="0.3">
      <c r="A35381"/>
      <c r="B35381"/>
      <c r="C35381" s="29"/>
      <c r="D35381"/>
      <c r="E35381" s="44"/>
      <c r="F35381" s="29"/>
      <c r="G35381" s="45"/>
      <c r="L35381"/>
      <c r="M35381" s="46"/>
    </row>
    <row r="35382" spans="1:13" x14ac:dyDescent="0.3">
      <c r="A35382"/>
      <c r="B35382"/>
      <c r="C35382" s="29"/>
      <c r="D35382"/>
      <c r="E35382" s="44"/>
      <c r="F35382" s="29"/>
      <c r="G35382" s="45"/>
      <c r="L35382"/>
      <c r="M35382" s="46"/>
    </row>
    <row r="35383" spans="1:13" x14ac:dyDescent="0.3">
      <c r="A35383"/>
      <c r="B35383"/>
      <c r="C35383" s="29"/>
      <c r="D35383"/>
      <c r="E35383" s="44"/>
      <c r="F35383" s="29"/>
      <c r="G35383" s="45"/>
      <c r="L35383"/>
      <c r="M35383" s="46"/>
    </row>
    <row r="35384" spans="1:13" x14ac:dyDescent="0.3">
      <c r="A35384"/>
      <c r="B35384"/>
      <c r="C35384" s="29"/>
      <c r="D35384"/>
      <c r="E35384" s="44"/>
      <c r="F35384" s="29"/>
      <c r="G35384" s="45"/>
      <c r="L35384"/>
      <c r="M35384" s="46"/>
    </row>
    <row r="35385" spans="1:13" x14ac:dyDescent="0.3">
      <c r="A35385"/>
      <c r="B35385"/>
      <c r="C35385" s="29"/>
      <c r="D35385"/>
      <c r="E35385" s="44"/>
      <c r="F35385" s="29"/>
      <c r="G35385" s="45"/>
      <c r="L35385"/>
      <c r="M35385" s="46"/>
    </row>
    <row r="35386" spans="1:13" x14ac:dyDescent="0.3">
      <c r="A35386"/>
      <c r="B35386"/>
      <c r="C35386" s="29"/>
      <c r="D35386"/>
      <c r="E35386" s="44"/>
      <c r="F35386" s="29"/>
      <c r="G35386" s="45"/>
      <c r="L35386"/>
      <c r="M35386" s="46"/>
    </row>
    <row r="35387" spans="1:13" x14ac:dyDescent="0.3">
      <c r="A35387"/>
      <c r="B35387"/>
      <c r="C35387" s="29"/>
      <c r="D35387"/>
      <c r="E35387" s="44"/>
      <c r="F35387" s="29"/>
      <c r="G35387" s="45"/>
      <c r="L35387"/>
      <c r="M35387" s="46"/>
    </row>
    <row r="35388" spans="1:13" x14ac:dyDescent="0.3">
      <c r="A35388"/>
      <c r="B35388"/>
      <c r="C35388" s="29"/>
      <c r="D35388"/>
      <c r="E35388" s="44"/>
      <c r="F35388" s="29"/>
      <c r="G35388" s="45"/>
      <c r="L35388"/>
      <c r="M35388" s="46"/>
    </row>
    <row r="35389" spans="1:13" x14ac:dyDescent="0.3">
      <c r="A35389"/>
      <c r="B35389"/>
      <c r="C35389" s="29"/>
      <c r="D35389"/>
      <c r="E35389" s="44"/>
      <c r="F35389" s="29"/>
      <c r="G35389" s="45"/>
      <c r="L35389"/>
      <c r="M35389" s="46"/>
    </row>
    <row r="35390" spans="1:13" x14ac:dyDescent="0.3">
      <c r="A35390"/>
      <c r="B35390"/>
      <c r="C35390" s="29"/>
      <c r="D35390"/>
      <c r="E35390" s="44"/>
      <c r="F35390" s="29"/>
      <c r="G35390" s="45"/>
      <c r="L35390"/>
      <c r="M35390" s="46"/>
    </row>
    <row r="35391" spans="1:13" x14ac:dyDescent="0.3">
      <c r="A35391"/>
      <c r="B35391"/>
      <c r="C35391" s="29"/>
      <c r="D35391"/>
      <c r="E35391" s="44"/>
      <c r="F35391" s="29"/>
      <c r="G35391" s="45"/>
      <c r="L35391"/>
      <c r="M35391" s="46"/>
    </row>
    <row r="35392" spans="1:13" x14ac:dyDescent="0.3">
      <c r="A35392"/>
      <c r="B35392"/>
      <c r="C35392" s="29"/>
      <c r="D35392"/>
      <c r="E35392" s="44"/>
      <c r="F35392" s="29"/>
      <c r="G35392" s="45"/>
      <c r="L35392"/>
      <c r="M35392" s="46"/>
    </row>
    <row r="35393" spans="1:13" x14ac:dyDescent="0.3">
      <c r="A35393"/>
      <c r="B35393"/>
      <c r="C35393" s="29"/>
      <c r="D35393"/>
      <c r="E35393" s="44"/>
      <c r="F35393" s="29"/>
      <c r="G35393" s="45"/>
      <c r="L35393"/>
      <c r="M35393" s="46"/>
    </row>
    <row r="35394" spans="1:13" x14ac:dyDescent="0.3">
      <c r="A35394"/>
      <c r="B35394"/>
      <c r="C35394" s="29"/>
      <c r="D35394"/>
      <c r="E35394" s="44"/>
      <c r="F35394" s="29"/>
      <c r="G35394" s="45"/>
      <c r="L35394"/>
      <c r="M35394" s="46"/>
    </row>
    <row r="35395" spans="1:13" x14ac:dyDescent="0.3">
      <c r="A35395"/>
      <c r="B35395"/>
      <c r="C35395" s="29"/>
      <c r="D35395"/>
      <c r="E35395" s="44"/>
      <c r="F35395" s="29"/>
      <c r="G35395" s="45"/>
      <c r="L35395"/>
      <c r="M35395" s="46"/>
    </row>
    <row r="35396" spans="1:13" x14ac:dyDescent="0.3">
      <c r="A35396"/>
      <c r="B35396"/>
      <c r="C35396" s="29"/>
      <c r="D35396"/>
      <c r="E35396" s="44"/>
      <c r="F35396" s="29"/>
      <c r="G35396" s="45"/>
      <c r="L35396"/>
      <c r="M35396" s="46"/>
    </row>
    <row r="35397" spans="1:13" x14ac:dyDescent="0.3">
      <c r="A35397"/>
      <c r="B35397"/>
      <c r="C35397" s="29"/>
      <c r="D35397"/>
      <c r="E35397" s="44"/>
      <c r="F35397" s="29"/>
      <c r="G35397" s="45"/>
      <c r="L35397"/>
      <c r="M35397" s="46"/>
    </row>
    <row r="35398" spans="1:13" x14ac:dyDescent="0.3">
      <c r="A35398"/>
      <c r="B35398"/>
      <c r="C35398" s="29"/>
      <c r="D35398"/>
      <c r="E35398" s="44"/>
      <c r="F35398" s="29"/>
      <c r="G35398" s="45"/>
      <c r="L35398"/>
      <c r="M35398" s="46"/>
    </row>
    <row r="35399" spans="1:13" x14ac:dyDescent="0.3">
      <c r="A35399"/>
      <c r="B35399"/>
      <c r="C35399" s="29"/>
      <c r="D35399"/>
      <c r="E35399" s="44"/>
      <c r="F35399" s="29"/>
      <c r="G35399" s="45"/>
      <c r="L35399"/>
      <c r="M35399" s="46"/>
    </row>
    <row r="35400" spans="1:13" x14ac:dyDescent="0.3">
      <c r="A35400"/>
      <c r="B35400"/>
      <c r="C35400" s="29"/>
      <c r="D35400"/>
      <c r="E35400" s="44"/>
      <c r="F35400" s="29"/>
      <c r="G35400" s="45"/>
      <c r="L35400"/>
      <c r="M35400" s="46"/>
    </row>
    <row r="35401" spans="1:13" x14ac:dyDescent="0.3">
      <c r="A35401"/>
      <c r="B35401"/>
      <c r="C35401" s="29"/>
      <c r="D35401"/>
      <c r="E35401" s="44"/>
      <c r="F35401" s="29"/>
      <c r="G35401" s="45"/>
      <c r="L35401"/>
      <c r="M35401" s="46"/>
    </row>
    <row r="35402" spans="1:13" x14ac:dyDescent="0.3">
      <c r="A35402"/>
      <c r="B35402"/>
      <c r="C35402" s="29"/>
      <c r="D35402"/>
      <c r="E35402" s="44"/>
      <c r="F35402" s="29"/>
      <c r="G35402" s="45"/>
      <c r="L35402"/>
      <c r="M35402" s="46"/>
    </row>
    <row r="35403" spans="1:13" x14ac:dyDescent="0.3">
      <c r="A35403"/>
      <c r="B35403"/>
      <c r="C35403" s="29"/>
      <c r="D35403"/>
      <c r="E35403" s="44"/>
      <c r="F35403" s="29"/>
      <c r="G35403" s="45"/>
      <c r="L35403"/>
      <c r="M35403" s="46"/>
    </row>
    <row r="35404" spans="1:13" x14ac:dyDescent="0.3">
      <c r="A35404"/>
      <c r="B35404"/>
      <c r="C35404" s="29"/>
      <c r="D35404"/>
      <c r="E35404" s="44"/>
      <c r="F35404" s="29"/>
      <c r="G35404" s="45"/>
      <c r="L35404"/>
      <c r="M35404" s="46"/>
    </row>
    <row r="35405" spans="1:13" x14ac:dyDescent="0.3">
      <c r="A35405"/>
      <c r="B35405"/>
      <c r="C35405" s="29"/>
      <c r="D35405"/>
      <c r="E35405" s="44"/>
      <c r="F35405" s="29"/>
      <c r="G35405" s="45"/>
      <c r="L35405"/>
      <c r="M35405" s="46"/>
    </row>
    <row r="35406" spans="1:13" x14ac:dyDescent="0.3">
      <c r="A35406"/>
      <c r="B35406"/>
      <c r="C35406" s="29"/>
      <c r="D35406"/>
      <c r="E35406" s="44"/>
      <c r="F35406" s="29"/>
      <c r="G35406" s="45"/>
      <c r="L35406"/>
      <c r="M35406" s="46"/>
    </row>
    <row r="35407" spans="1:13" x14ac:dyDescent="0.3">
      <c r="A35407"/>
      <c r="B35407"/>
      <c r="C35407" s="29"/>
      <c r="D35407"/>
      <c r="E35407" s="44"/>
      <c r="F35407" s="29"/>
      <c r="G35407" s="45"/>
      <c r="L35407"/>
      <c r="M35407" s="46"/>
    </row>
    <row r="35408" spans="1:13" x14ac:dyDescent="0.3">
      <c r="A35408"/>
      <c r="B35408"/>
      <c r="C35408" s="29"/>
      <c r="D35408"/>
      <c r="E35408" s="44"/>
      <c r="F35408" s="29"/>
      <c r="G35408" s="45"/>
      <c r="L35408"/>
      <c r="M35408" s="46"/>
    </row>
    <row r="35409" spans="1:13" x14ac:dyDescent="0.3">
      <c r="A35409"/>
      <c r="B35409"/>
      <c r="C35409" s="29"/>
      <c r="D35409"/>
      <c r="E35409" s="44"/>
      <c r="F35409" s="29"/>
      <c r="G35409" s="45"/>
      <c r="L35409"/>
      <c r="M35409" s="46"/>
    </row>
    <row r="35410" spans="1:13" x14ac:dyDescent="0.3">
      <c r="A35410"/>
      <c r="B35410"/>
      <c r="C35410" s="29"/>
      <c r="D35410"/>
      <c r="E35410" s="44"/>
      <c r="F35410" s="29"/>
      <c r="G35410" s="45"/>
      <c r="L35410"/>
      <c r="M35410" s="46"/>
    </row>
    <row r="35411" spans="1:13" x14ac:dyDescent="0.3">
      <c r="A35411"/>
      <c r="B35411"/>
      <c r="C35411" s="29"/>
      <c r="D35411"/>
      <c r="E35411" s="44"/>
      <c r="F35411" s="29"/>
      <c r="G35411" s="45"/>
      <c r="L35411"/>
      <c r="M35411" s="46"/>
    </row>
    <row r="35412" spans="1:13" x14ac:dyDescent="0.3">
      <c r="A35412"/>
      <c r="B35412"/>
      <c r="C35412" s="29"/>
      <c r="D35412"/>
      <c r="E35412" s="44"/>
      <c r="F35412" s="29"/>
      <c r="G35412" s="45"/>
      <c r="L35412"/>
      <c r="M35412" s="46"/>
    </row>
    <row r="35413" spans="1:13" x14ac:dyDescent="0.3">
      <c r="A35413"/>
      <c r="B35413"/>
      <c r="C35413" s="29"/>
      <c r="D35413"/>
      <c r="E35413" s="44"/>
      <c r="F35413" s="29"/>
      <c r="G35413" s="45"/>
      <c r="L35413"/>
      <c r="M35413" s="46"/>
    </row>
    <row r="35414" spans="1:13" x14ac:dyDescent="0.3">
      <c r="A35414"/>
      <c r="B35414"/>
      <c r="C35414" s="29"/>
      <c r="D35414"/>
      <c r="E35414" s="44"/>
      <c r="F35414" s="29"/>
      <c r="G35414" s="45"/>
      <c r="L35414"/>
      <c r="M35414" s="46"/>
    </row>
    <row r="35415" spans="1:13" x14ac:dyDescent="0.3">
      <c r="A35415"/>
      <c r="B35415"/>
      <c r="C35415" s="29"/>
      <c r="D35415"/>
      <c r="E35415" s="44"/>
      <c r="F35415" s="29"/>
      <c r="G35415" s="45"/>
      <c r="L35415"/>
      <c r="M35415" s="46"/>
    </row>
    <row r="35416" spans="1:13" x14ac:dyDescent="0.3">
      <c r="A35416"/>
      <c r="B35416"/>
      <c r="C35416" s="29"/>
      <c r="D35416"/>
      <c r="E35416" s="44"/>
      <c r="F35416" s="29"/>
      <c r="G35416" s="45"/>
      <c r="L35416"/>
      <c r="M35416" s="46"/>
    </row>
    <row r="35417" spans="1:13" x14ac:dyDescent="0.3">
      <c r="A35417"/>
      <c r="B35417"/>
      <c r="C35417" s="29"/>
      <c r="D35417"/>
      <c r="E35417" s="44"/>
      <c r="F35417" s="29"/>
      <c r="G35417" s="45"/>
      <c r="L35417"/>
      <c r="M35417" s="46"/>
    </row>
    <row r="35418" spans="1:13" x14ac:dyDescent="0.3">
      <c r="A35418"/>
      <c r="B35418"/>
      <c r="C35418" s="29"/>
      <c r="D35418"/>
      <c r="E35418" s="44"/>
      <c r="F35418" s="29"/>
      <c r="G35418" s="45"/>
      <c r="L35418"/>
      <c r="M35418" s="46"/>
    </row>
    <row r="35419" spans="1:13" x14ac:dyDescent="0.3">
      <c r="A35419"/>
      <c r="B35419"/>
      <c r="C35419" s="29"/>
      <c r="D35419"/>
      <c r="E35419" s="44"/>
      <c r="F35419" s="29"/>
      <c r="G35419" s="45"/>
      <c r="L35419"/>
      <c r="M35419" s="46"/>
    </row>
    <row r="35420" spans="1:13" x14ac:dyDescent="0.3">
      <c r="A35420"/>
      <c r="B35420"/>
      <c r="C35420" s="29"/>
      <c r="D35420"/>
      <c r="E35420" s="44"/>
      <c r="F35420" s="29"/>
      <c r="G35420" s="45"/>
      <c r="L35420"/>
      <c r="M35420" s="46"/>
    </row>
    <row r="35421" spans="1:13" x14ac:dyDescent="0.3">
      <c r="A35421"/>
      <c r="B35421"/>
      <c r="C35421" s="29"/>
      <c r="D35421"/>
      <c r="E35421" s="44"/>
      <c r="F35421" s="29"/>
      <c r="G35421" s="45"/>
      <c r="L35421"/>
      <c r="M35421" s="46"/>
    </row>
    <row r="35422" spans="1:13" x14ac:dyDescent="0.3">
      <c r="A35422"/>
      <c r="B35422"/>
      <c r="C35422" s="29"/>
      <c r="D35422"/>
      <c r="E35422" s="44"/>
      <c r="F35422" s="29"/>
      <c r="G35422" s="45"/>
      <c r="L35422"/>
      <c r="M35422" s="46"/>
    </row>
    <row r="35423" spans="1:13" x14ac:dyDescent="0.3">
      <c r="A35423"/>
      <c r="B35423"/>
      <c r="C35423" s="29"/>
      <c r="D35423"/>
      <c r="E35423" s="44"/>
      <c r="F35423" s="29"/>
      <c r="G35423" s="45"/>
      <c r="L35423"/>
      <c r="M35423" s="46"/>
    </row>
    <row r="35424" spans="1:13" x14ac:dyDescent="0.3">
      <c r="A35424"/>
      <c r="B35424"/>
      <c r="C35424" s="29"/>
      <c r="D35424"/>
      <c r="E35424" s="44"/>
      <c r="F35424" s="29"/>
      <c r="G35424" s="45"/>
      <c r="L35424"/>
      <c r="M35424" s="46"/>
    </row>
    <row r="35425" spans="1:13" x14ac:dyDescent="0.3">
      <c r="A35425"/>
      <c r="B35425"/>
      <c r="C35425" s="29"/>
      <c r="D35425"/>
      <c r="E35425" s="44"/>
      <c r="F35425" s="29"/>
      <c r="G35425" s="45"/>
      <c r="L35425"/>
      <c r="M35425" s="46"/>
    </row>
    <row r="35426" spans="1:13" x14ac:dyDescent="0.3">
      <c r="A35426"/>
      <c r="B35426"/>
      <c r="C35426" s="29"/>
      <c r="D35426"/>
      <c r="E35426" s="44"/>
      <c r="F35426" s="29"/>
      <c r="G35426" s="45"/>
      <c r="L35426"/>
      <c r="M35426" s="46"/>
    </row>
    <row r="35427" spans="1:13" x14ac:dyDescent="0.3">
      <c r="A35427"/>
      <c r="B35427"/>
      <c r="C35427" s="29"/>
      <c r="D35427"/>
      <c r="E35427" s="44"/>
      <c r="F35427" s="29"/>
      <c r="G35427" s="45"/>
      <c r="L35427"/>
      <c r="M35427" s="46"/>
    </row>
    <row r="35428" spans="1:13" x14ac:dyDescent="0.3">
      <c r="A35428"/>
      <c r="B35428"/>
      <c r="C35428" s="29"/>
      <c r="D35428"/>
      <c r="E35428" s="44"/>
      <c r="F35428" s="29"/>
      <c r="G35428" s="45"/>
      <c r="L35428"/>
      <c r="M35428" s="46"/>
    </row>
    <row r="35429" spans="1:13" x14ac:dyDescent="0.3">
      <c r="A35429"/>
      <c r="B35429"/>
      <c r="C35429" s="29"/>
      <c r="D35429"/>
      <c r="E35429" s="44"/>
      <c r="F35429" s="29"/>
      <c r="G35429" s="45"/>
      <c r="L35429"/>
      <c r="M35429" s="46"/>
    </row>
    <row r="35430" spans="1:13" x14ac:dyDescent="0.3">
      <c r="A35430"/>
      <c r="B35430"/>
      <c r="C35430" s="29"/>
      <c r="D35430"/>
      <c r="E35430" s="44"/>
      <c r="F35430" s="29"/>
      <c r="G35430" s="45"/>
      <c r="L35430"/>
      <c r="M35430" s="46"/>
    </row>
    <row r="35431" spans="1:13" x14ac:dyDescent="0.3">
      <c r="A35431"/>
      <c r="B35431"/>
      <c r="C35431" s="29"/>
      <c r="D35431"/>
      <c r="E35431" s="44"/>
      <c r="F35431" s="29"/>
      <c r="G35431" s="45"/>
      <c r="L35431"/>
      <c r="M35431" s="46"/>
    </row>
    <row r="35432" spans="1:13" x14ac:dyDescent="0.3">
      <c r="A35432"/>
      <c r="B35432"/>
      <c r="C35432" s="29"/>
      <c r="D35432"/>
      <c r="E35432" s="44"/>
      <c r="F35432" s="29"/>
      <c r="G35432" s="45"/>
      <c r="L35432"/>
      <c r="M35432" s="46"/>
    </row>
    <row r="35433" spans="1:13" x14ac:dyDescent="0.3">
      <c r="A35433"/>
      <c r="B35433"/>
      <c r="C35433" s="29"/>
      <c r="D35433"/>
      <c r="E35433" s="44"/>
      <c r="F35433" s="29"/>
      <c r="G35433" s="45"/>
      <c r="L35433"/>
      <c r="M35433" s="46"/>
    </row>
    <row r="35434" spans="1:13" x14ac:dyDescent="0.3">
      <c r="A35434"/>
      <c r="B35434"/>
      <c r="C35434" s="29"/>
      <c r="D35434"/>
      <c r="E35434" s="44"/>
      <c r="F35434" s="29"/>
      <c r="G35434" s="45"/>
      <c r="L35434"/>
      <c r="M35434" s="46"/>
    </row>
    <row r="35435" spans="1:13" x14ac:dyDescent="0.3">
      <c r="A35435"/>
      <c r="B35435"/>
      <c r="C35435" s="29"/>
      <c r="D35435"/>
      <c r="E35435" s="44"/>
      <c r="F35435" s="29"/>
      <c r="G35435" s="45"/>
      <c r="L35435"/>
      <c r="M35435" s="46"/>
    </row>
    <row r="35436" spans="1:13" x14ac:dyDescent="0.3">
      <c r="A35436"/>
      <c r="B35436"/>
      <c r="C35436" s="29"/>
      <c r="D35436"/>
      <c r="E35436" s="44"/>
      <c r="F35436" s="29"/>
      <c r="G35436" s="45"/>
      <c r="L35436"/>
      <c r="M35436" s="46"/>
    </row>
    <row r="35437" spans="1:13" x14ac:dyDescent="0.3">
      <c r="A35437"/>
      <c r="B35437"/>
      <c r="C35437" s="29"/>
      <c r="D35437"/>
      <c r="E35437" s="44"/>
      <c r="F35437" s="29"/>
      <c r="G35437" s="45"/>
      <c r="L35437"/>
      <c r="M35437" s="46"/>
    </row>
    <row r="35438" spans="1:13" x14ac:dyDescent="0.3">
      <c r="A35438"/>
      <c r="B35438"/>
      <c r="C35438" s="29"/>
      <c r="D35438"/>
      <c r="E35438" s="44"/>
      <c r="F35438" s="29"/>
      <c r="G35438" s="45"/>
      <c r="L35438"/>
      <c r="M35438" s="46"/>
    </row>
    <row r="35439" spans="1:13" x14ac:dyDescent="0.3">
      <c r="A35439"/>
      <c r="B35439"/>
      <c r="C35439" s="29"/>
      <c r="D35439"/>
      <c r="E35439" s="44"/>
      <c r="F35439" s="29"/>
      <c r="G35439" s="45"/>
      <c r="L35439"/>
      <c r="M35439" s="46"/>
    </row>
    <row r="35440" spans="1:13" x14ac:dyDescent="0.3">
      <c r="A35440"/>
      <c r="B35440"/>
      <c r="C35440" s="29"/>
      <c r="D35440"/>
      <c r="E35440" s="44"/>
      <c r="F35440" s="29"/>
      <c r="G35440" s="45"/>
      <c r="L35440"/>
      <c r="M35440" s="46"/>
    </row>
    <row r="35441" spans="1:13" x14ac:dyDescent="0.3">
      <c r="A35441"/>
      <c r="B35441"/>
      <c r="C35441" s="29"/>
      <c r="D35441"/>
      <c r="E35441" s="44"/>
      <c r="F35441" s="29"/>
      <c r="G35441" s="45"/>
      <c r="L35441"/>
      <c r="M35441" s="46"/>
    </row>
    <row r="35442" spans="1:13" x14ac:dyDescent="0.3">
      <c r="A35442"/>
      <c r="B35442"/>
      <c r="C35442" s="29"/>
      <c r="D35442"/>
      <c r="E35442" s="44"/>
      <c r="F35442" s="29"/>
      <c r="G35442" s="45"/>
      <c r="L35442"/>
      <c r="M35442" s="46"/>
    </row>
    <row r="35443" spans="1:13" x14ac:dyDescent="0.3">
      <c r="A35443"/>
      <c r="B35443"/>
      <c r="C35443" s="29"/>
      <c r="D35443"/>
      <c r="E35443" s="44"/>
      <c r="F35443" s="29"/>
      <c r="G35443" s="45"/>
      <c r="L35443"/>
      <c r="M35443" s="46"/>
    </row>
    <row r="35444" spans="1:13" x14ac:dyDescent="0.3">
      <c r="A35444"/>
      <c r="B35444"/>
      <c r="C35444" s="29"/>
      <c r="D35444"/>
      <c r="E35444" s="44"/>
      <c r="F35444" s="29"/>
      <c r="G35444" s="45"/>
      <c r="L35444"/>
      <c r="M35444" s="46"/>
    </row>
    <row r="35445" spans="1:13" x14ac:dyDescent="0.3">
      <c r="A35445"/>
      <c r="B35445"/>
      <c r="C35445" s="29"/>
      <c r="D35445"/>
      <c r="E35445" s="44"/>
      <c r="F35445" s="29"/>
      <c r="G35445" s="45"/>
      <c r="L35445"/>
      <c r="M35445" s="46"/>
    </row>
    <row r="35446" spans="1:13" x14ac:dyDescent="0.3">
      <c r="A35446"/>
      <c r="B35446"/>
      <c r="C35446" s="29"/>
      <c r="D35446"/>
      <c r="E35446" s="44"/>
      <c r="F35446" s="29"/>
      <c r="G35446" s="45"/>
      <c r="L35446"/>
      <c r="M35446" s="46"/>
    </row>
    <row r="35447" spans="1:13" x14ac:dyDescent="0.3">
      <c r="A35447"/>
      <c r="B35447"/>
      <c r="C35447" s="29"/>
      <c r="D35447"/>
      <c r="E35447" s="44"/>
      <c r="F35447" s="29"/>
      <c r="G35447" s="45"/>
      <c r="L35447"/>
      <c r="M35447" s="46"/>
    </row>
    <row r="35448" spans="1:13" x14ac:dyDescent="0.3">
      <c r="A35448"/>
      <c r="B35448"/>
      <c r="C35448" s="29"/>
      <c r="D35448"/>
      <c r="E35448" s="44"/>
      <c r="F35448" s="29"/>
      <c r="G35448" s="45"/>
      <c r="L35448"/>
      <c r="M35448" s="46"/>
    </row>
    <row r="35449" spans="1:13" x14ac:dyDescent="0.3">
      <c r="A35449"/>
      <c r="B35449"/>
      <c r="C35449" s="29"/>
      <c r="D35449"/>
      <c r="E35449" s="44"/>
      <c r="F35449" s="29"/>
      <c r="G35449" s="45"/>
      <c r="L35449"/>
      <c r="M35449" s="46"/>
    </row>
    <row r="35450" spans="1:13" x14ac:dyDescent="0.3">
      <c r="A35450"/>
      <c r="B35450"/>
      <c r="C35450" s="29"/>
      <c r="D35450"/>
      <c r="E35450" s="44"/>
      <c r="F35450" s="29"/>
      <c r="G35450" s="45"/>
      <c r="L35450"/>
      <c r="M35450" s="46"/>
    </row>
    <row r="35451" spans="1:13" x14ac:dyDescent="0.3">
      <c r="A35451"/>
      <c r="B35451"/>
      <c r="C35451" s="29"/>
      <c r="D35451"/>
      <c r="E35451" s="44"/>
      <c r="F35451" s="29"/>
      <c r="G35451" s="45"/>
      <c r="L35451"/>
      <c r="M35451" s="46"/>
    </row>
    <row r="35452" spans="1:13" x14ac:dyDescent="0.3">
      <c r="A35452"/>
      <c r="B35452"/>
      <c r="C35452" s="29"/>
      <c r="D35452"/>
      <c r="E35452" s="44"/>
      <c r="F35452" s="29"/>
      <c r="G35452" s="45"/>
      <c r="L35452"/>
      <c r="M35452" s="46"/>
    </row>
    <row r="35453" spans="1:13" x14ac:dyDescent="0.3">
      <c r="A35453"/>
      <c r="B35453"/>
      <c r="C35453" s="29"/>
      <c r="D35453"/>
      <c r="E35453" s="44"/>
      <c r="F35453" s="29"/>
      <c r="G35453" s="45"/>
      <c r="L35453"/>
      <c r="M35453" s="46"/>
    </row>
    <row r="35454" spans="1:13" x14ac:dyDescent="0.3">
      <c r="A35454"/>
      <c r="B35454"/>
      <c r="C35454" s="29"/>
      <c r="D35454"/>
      <c r="E35454" s="44"/>
      <c r="F35454" s="29"/>
      <c r="G35454" s="45"/>
      <c r="L35454"/>
      <c r="M35454" s="46"/>
    </row>
    <row r="35455" spans="1:13" x14ac:dyDescent="0.3">
      <c r="A35455"/>
      <c r="B35455"/>
      <c r="C35455" s="29"/>
      <c r="D35455"/>
      <c r="E35455" s="44"/>
      <c r="F35455" s="29"/>
      <c r="G35455" s="45"/>
      <c r="L35455"/>
      <c r="M35455" s="46"/>
    </row>
    <row r="35456" spans="1:13" x14ac:dyDescent="0.3">
      <c r="A35456"/>
      <c r="B35456"/>
      <c r="C35456" s="29"/>
      <c r="D35456"/>
      <c r="E35456" s="44"/>
      <c r="F35456" s="29"/>
      <c r="G35456" s="45"/>
      <c r="L35456"/>
      <c r="M35456" s="46"/>
    </row>
    <row r="35457" spans="1:13" x14ac:dyDescent="0.3">
      <c r="A35457"/>
      <c r="B35457"/>
      <c r="C35457" s="29"/>
      <c r="D35457"/>
      <c r="E35457" s="44"/>
      <c r="F35457" s="29"/>
      <c r="G35457" s="45"/>
      <c r="L35457"/>
      <c r="M35457" s="46"/>
    </row>
    <row r="35458" spans="1:13" x14ac:dyDescent="0.3">
      <c r="A35458"/>
      <c r="B35458"/>
      <c r="C35458" s="29"/>
      <c r="D35458"/>
      <c r="E35458" s="44"/>
      <c r="F35458" s="29"/>
      <c r="G35458" s="45"/>
      <c r="L35458"/>
      <c r="M35458" s="46"/>
    </row>
    <row r="35459" spans="1:13" x14ac:dyDescent="0.3">
      <c r="A35459"/>
      <c r="B35459"/>
      <c r="C35459" s="29"/>
      <c r="D35459"/>
      <c r="E35459" s="44"/>
      <c r="F35459" s="29"/>
      <c r="G35459" s="45"/>
      <c r="L35459"/>
      <c r="M35459" s="46"/>
    </row>
    <row r="35460" spans="1:13" x14ac:dyDescent="0.3">
      <c r="A35460"/>
      <c r="B35460"/>
      <c r="C35460" s="29"/>
      <c r="D35460"/>
      <c r="E35460" s="44"/>
      <c r="F35460" s="29"/>
      <c r="G35460" s="45"/>
      <c r="L35460"/>
      <c r="M35460" s="46"/>
    </row>
    <row r="35461" spans="1:13" x14ac:dyDescent="0.3">
      <c r="A35461"/>
      <c r="B35461"/>
      <c r="C35461" s="29"/>
      <c r="D35461"/>
      <c r="E35461" s="44"/>
      <c r="F35461" s="29"/>
      <c r="G35461" s="45"/>
      <c r="L35461"/>
      <c r="M35461" s="46"/>
    </row>
    <row r="35462" spans="1:13" x14ac:dyDescent="0.3">
      <c r="A35462"/>
      <c r="B35462"/>
      <c r="C35462" s="29"/>
      <c r="D35462"/>
      <c r="E35462" s="44"/>
      <c r="F35462" s="29"/>
      <c r="G35462" s="45"/>
      <c r="L35462"/>
      <c r="M35462" s="46"/>
    </row>
    <row r="35463" spans="1:13" x14ac:dyDescent="0.3">
      <c r="A35463"/>
      <c r="B35463"/>
      <c r="C35463" s="29"/>
      <c r="D35463"/>
      <c r="E35463" s="44"/>
      <c r="F35463" s="29"/>
      <c r="G35463" s="45"/>
      <c r="L35463"/>
      <c r="M35463" s="46"/>
    </row>
    <row r="35464" spans="1:13" x14ac:dyDescent="0.3">
      <c r="A35464"/>
      <c r="B35464"/>
      <c r="C35464" s="29"/>
      <c r="D35464"/>
      <c r="E35464" s="44"/>
      <c r="F35464" s="29"/>
      <c r="G35464" s="45"/>
      <c r="L35464"/>
      <c r="M35464" s="46"/>
    </row>
    <row r="35465" spans="1:13" x14ac:dyDescent="0.3">
      <c r="A35465"/>
      <c r="B35465"/>
      <c r="C35465" s="29"/>
      <c r="D35465"/>
      <c r="E35465" s="44"/>
      <c r="F35465" s="29"/>
      <c r="G35465" s="45"/>
      <c r="L35465"/>
      <c r="M35465" s="46"/>
    </row>
    <row r="35466" spans="1:13" x14ac:dyDescent="0.3">
      <c r="A35466"/>
      <c r="B35466"/>
      <c r="C35466" s="29"/>
      <c r="D35466"/>
      <c r="E35466" s="44"/>
      <c r="F35466" s="29"/>
      <c r="G35466" s="45"/>
      <c r="L35466"/>
      <c r="M35466" s="46"/>
    </row>
    <row r="35467" spans="1:13" x14ac:dyDescent="0.3">
      <c r="A35467"/>
      <c r="B35467"/>
      <c r="C35467" s="29"/>
      <c r="D35467"/>
      <c r="E35467" s="44"/>
      <c r="F35467" s="29"/>
      <c r="G35467" s="45"/>
      <c r="L35467"/>
      <c r="M35467" s="46"/>
    </row>
    <row r="35468" spans="1:13" x14ac:dyDescent="0.3">
      <c r="A35468"/>
      <c r="B35468"/>
      <c r="C35468" s="29"/>
      <c r="D35468"/>
      <c r="E35468" s="44"/>
      <c r="F35468" s="29"/>
      <c r="G35468" s="45"/>
      <c r="L35468"/>
      <c r="M35468" s="46"/>
    </row>
    <row r="35469" spans="1:13" x14ac:dyDescent="0.3">
      <c r="A35469"/>
      <c r="B35469"/>
      <c r="C35469" s="29"/>
      <c r="D35469"/>
      <c r="E35469" s="44"/>
      <c r="F35469" s="29"/>
      <c r="G35469" s="45"/>
      <c r="L35469"/>
      <c r="M35469" s="46"/>
    </row>
    <row r="35470" spans="1:13" x14ac:dyDescent="0.3">
      <c r="A35470"/>
      <c r="B35470"/>
      <c r="C35470" s="29"/>
      <c r="D35470"/>
      <c r="E35470" s="44"/>
      <c r="F35470" s="29"/>
      <c r="G35470" s="45"/>
      <c r="L35470"/>
      <c r="M35470" s="46"/>
    </row>
    <row r="35471" spans="1:13" x14ac:dyDescent="0.3">
      <c r="A35471"/>
      <c r="B35471"/>
      <c r="C35471" s="29"/>
      <c r="D35471"/>
      <c r="E35471" s="44"/>
      <c r="F35471" s="29"/>
      <c r="G35471" s="45"/>
      <c r="L35471"/>
      <c r="M35471" s="46"/>
    </row>
    <row r="35472" spans="1:13" x14ac:dyDescent="0.3">
      <c r="A35472"/>
      <c r="B35472"/>
      <c r="C35472" s="29"/>
      <c r="D35472"/>
      <c r="E35472" s="44"/>
      <c r="F35472" s="29"/>
      <c r="G35472" s="45"/>
      <c r="L35472"/>
      <c r="M35472" s="46"/>
    </row>
    <row r="35473" spans="1:13" x14ac:dyDescent="0.3">
      <c r="A35473"/>
      <c r="B35473"/>
      <c r="C35473" s="29"/>
      <c r="D35473"/>
      <c r="E35473" s="44"/>
      <c r="F35473" s="29"/>
      <c r="G35473" s="45"/>
      <c r="L35473"/>
      <c r="M35473" s="46"/>
    </row>
    <row r="35474" spans="1:13" x14ac:dyDescent="0.3">
      <c r="A35474"/>
      <c r="B35474"/>
      <c r="C35474" s="29"/>
      <c r="D35474"/>
      <c r="E35474" s="44"/>
      <c r="F35474" s="29"/>
      <c r="G35474" s="45"/>
      <c r="L35474"/>
      <c r="M35474" s="46"/>
    </row>
    <row r="35475" spans="1:13" x14ac:dyDescent="0.3">
      <c r="A35475"/>
      <c r="B35475"/>
      <c r="C35475" s="29"/>
      <c r="D35475"/>
      <c r="E35475" s="44"/>
      <c r="F35475" s="29"/>
      <c r="G35475" s="45"/>
      <c r="L35475"/>
      <c r="M35475" s="46"/>
    </row>
    <row r="35476" spans="1:13" x14ac:dyDescent="0.3">
      <c r="A35476"/>
      <c r="B35476"/>
      <c r="C35476" s="29"/>
      <c r="D35476"/>
      <c r="E35476" s="44"/>
      <c r="F35476" s="29"/>
      <c r="G35476" s="45"/>
      <c r="L35476"/>
      <c r="M35476" s="46"/>
    </row>
    <row r="35477" spans="1:13" x14ac:dyDescent="0.3">
      <c r="A35477"/>
      <c r="B35477"/>
      <c r="C35477" s="29"/>
      <c r="D35477"/>
      <c r="E35477" s="44"/>
      <c r="F35477" s="29"/>
      <c r="G35477" s="45"/>
      <c r="L35477"/>
      <c r="M35477" s="46"/>
    </row>
    <row r="35478" spans="1:13" x14ac:dyDescent="0.3">
      <c r="A35478"/>
      <c r="B35478"/>
      <c r="C35478" s="29"/>
      <c r="D35478"/>
      <c r="E35478" s="44"/>
      <c r="F35478" s="29"/>
      <c r="G35478" s="45"/>
      <c r="L35478"/>
      <c r="M35478" s="46"/>
    </row>
    <row r="35479" spans="1:13" x14ac:dyDescent="0.3">
      <c r="A35479"/>
      <c r="B35479"/>
      <c r="C35479" s="29"/>
      <c r="D35479"/>
      <c r="E35479" s="44"/>
      <c r="F35479" s="29"/>
      <c r="G35479" s="45"/>
      <c r="L35479"/>
      <c r="M35479" s="46"/>
    </row>
    <row r="35480" spans="1:13" x14ac:dyDescent="0.3">
      <c r="A35480"/>
      <c r="B35480"/>
      <c r="C35480" s="29"/>
      <c r="D35480"/>
      <c r="E35480" s="44"/>
      <c r="F35480" s="29"/>
      <c r="G35480" s="45"/>
      <c r="L35480"/>
      <c r="M35480" s="46"/>
    </row>
    <row r="35481" spans="1:13" x14ac:dyDescent="0.3">
      <c r="A35481"/>
      <c r="B35481"/>
      <c r="C35481" s="29"/>
      <c r="D35481"/>
      <c r="E35481" s="44"/>
      <c r="F35481" s="29"/>
      <c r="G35481" s="45"/>
      <c r="L35481"/>
      <c r="M35481" s="46"/>
    </row>
    <row r="35482" spans="1:13" x14ac:dyDescent="0.3">
      <c r="A35482"/>
      <c r="B35482"/>
      <c r="C35482" s="29"/>
      <c r="D35482"/>
      <c r="E35482" s="44"/>
      <c r="F35482" s="29"/>
      <c r="G35482" s="45"/>
      <c r="L35482"/>
      <c r="M35482" s="46"/>
    </row>
    <row r="35483" spans="1:13" x14ac:dyDescent="0.3">
      <c r="A35483"/>
      <c r="B35483"/>
      <c r="C35483" s="29"/>
      <c r="D35483"/>
      <c r="E35483" s="44"/>
      <c r="F35483" s="29"/>
      <c r="G35483" s="45"/>
      <c r="L35483"/>
      <c r="M35483" s="46"/>
    </row>
    <row r="35484" spans="1:13" x14ac:dyDescent="0.3">
      <c r="A35484"/>
      <c r="B35484"/>
      <c r="C35484" s="29"/>
      <c r="D35484"/>
      <c r="E35484" s="44"/>
      <c r="F35484" s="29"/>
      <c r="G35484" s="45"/>
      <c r="L35484"/>
      <c r="M35484" s="46"/>
    </row>
    <row r="35485" spans="1:13" x14ac:dyDescent="0.3">
      <c r="A35485"/>
      <c r="B35485"/>
      <c r="C35485" s="29"/>
      <c r="D35485"/>
      <c r="E35485" s="44"/>
      <c r="F35485" s="29"/>
      <c r="G35485" s="45"/>
      <c r="L35485"/>
      <c r="M35485" s="46"/>
    </row>
    <row r="35486" spans="1:13" x14ac:dyDescent="0.3">
      <c r="A35486"/>
      <c r="B35486"/>
      <c r="C35486" s="29"/>
      <c r="D35486"/>
      <c r="E35486" s="44"/>
      <c r="F35486" s="29"/>
      <c r="G35486" s="45"/>
      <c r="L35486"/>
      <c r="M35486" s="46"/>
    </row>
    <row r="35487" spans="1:13" x14ac:dyDescent="0.3">
      <c r="A35487"/>
      <c r="B35487"/>
      <c r="C35487" s="29"/>
      <c r="D35487"/>
      <c r="E35487" s="44"/>
      <c r="F35487" s="29"/>
      <c r="G35487" s="45"/>
      <c r="L35487"/>
      <c r="M35487" s="46"/>
    </row>
    <row r="35488" spans="1:13" x14ac:dyDescent="0.3">
      <c r="A35488"/>
      <c r="B35488"/>
      <c r="C35488" s="29"/>
      <c r="D35488"/>
      <c r="E35488" s="44"/>
      <c r="F35488" s="29"/>
      <c r="G35488" s="45"/>
      <c r="L35488"/>
      <c r="M35488" s="46"/>
    </row>
    <row r="35489" spans="1:13" x14ac:dyDescent="0.3">
      <c r="A35489"/>
      <c r="B35489"/>
      <c r="C35489" s="29"/>
      <c r="D35489"/>
      <c r="E35489" s="44"/>
      <c r="F35489" s="29"/>
      <c r="G35489" s="45"/>
      <c r="L35489"/>
      <c r="M35489" s="46"/>
    </row>
    <row r="35490" spans="1:13" x14ac:dyDescent="0.3">
      <c r="A35490"/>
      <c r="B35490"/>
      <c r="C35490" s="29"/>
      <c r="D35490"/>
      <c r="E35490" s="44"/>
      <c r="F35490" s="29"/>
      <c r="G35490" s="45"/>
      <c r="L35490"/>
      <c r="M35490" s="46"/>
    </row>
    <row r="35491" spans="1:13" x14ac:dyDescent="0.3">
      <c r="A35491"/>
      <c r="B35491"/>
      <c r="C35491" s="29"/>
      <c r="D35491"/>
      <c r="E35491" s="44"/>
      <c r="F35491" s="29"/>
      <c r="G35491" s="45"/>
      <c r="L35491"/>
      <c r="M35491" s="46"/>
    </row>
    <row r="35492" spans="1:13" x14ac:dyDescent="0.3">
      <c r="A35492"/>
      <c r="B35492"/>
      <c r="C35492" s="29"/>
      <c r="D35492"/>
      <c r="E35492" s="44"/>
      <c r="F35492" s="29"/>
      <c r="G35492" s="45"/>
      <c r="L35492"/>
      <c r="M35492" s="46"/>
    </row>
    <row r="35493" spans="1:13" x14ac:dyDescent="0.3">
      <c r="A35493"/>
      <c r="B35493"/>
      <c r="C35493" s="29"/>
      <c r="D35493"/>
      <c r="E35493" s="44"/>
      <c r="F35493" s="29"/>
      <c r="G35493" s="45"/>
      <c r="L35493"/>
      <c r="M35493" s="46"/>
    </row>
    <row r="35494" spans="1:13" x14ac:dyDescent="0.3">
      <c r="A35494"/>
      <c r="B35494"/>
      <c r="C35494" s="29"/>
      <c r="D35494"/>
      <c r="E35494" s="44"/>
      <c r="F35494" s="29"/>
      <c r="G35494" s="45"/>
      <c r="L35494"/>
      <c r="M35494" s="46"/>
    </row>
    <row r="35495" spans="1:13" x14ac:dyDescent="0.3">
      <c r="A35495"/>
      <c r="B35495"/>
      <c r="C35495" s="29"/>
      <c r="D35495"/>
      <c r="E35495" s="44"/>
      <c r="F35495" s="29"/>
      <c r="G35495" s="45"/>
      <c r="L35495"/>
      <c r="M35495" s="46"/>
    </row>
    <row r="35496" spans="1:13" x14ac:dyDescent="0.3">
      <c r="A35496"/>
      <c r="B35496"/>
      <c r="C35496" s="29"/>
      <c r="D35496"/>
      <c r="E35496" s="44"/>
      <c r="F35496" s="29"/>
      <c r="G35496" s="45"/>
      <c r="L35496"/>
      <c r="M35496" s="46"/>
    </row>
    <row r="35497" spans="1:13" x14ac:dyDescent="0.3">
      <c r="A35497"/>
      <c r="B35497"/>
      <c r="C35497" s="29"/>
      <c r="D35497"/>
      <c r="E35497" s="44"/>
      <c r="F35497" s="29"/>
      <c r="G35497" s="45"/>
      <c r="L35497"/>
      <c r="M35497" s="46"/>
    </row>
    <row r="35498" spans="1:13" x14ac:dyDescent="0.3">
      <c r="A35498"/>
      <c r="B35498"/>
      <c r="C35498" s="29"/>
      <c r="D35498"/>
      <c r="E35498" s="44"/>
      <c r="F35498" s="29"/>
      <c r="G35498" s="45"/>
      <c r="L35498"/>
      <c r="M35498" s="46"/>
    </row>
    <row r="35499" spans="1:13" x14ac:dyDescent="0.3">
      <c r="A35499"/>
      <c r="B35499"/>
      <c r="C35499" s="29"/>
      <c r="D35499"/>
      <c r="E35499" s="44"/>
      <c r="F35499" s="29"/>
      <c r="G35499" s="45"/>
      <c r="L35499"/>
      <c r="M35499" s="46"/>
    </row>
    <row r="35500" spans="1:13" x14ac:dyDescent="0.3">
      <c r="A35500"/>
      <c r="B35500"/>
      <c r="C35500" s="29"/>
      <c r="D35500"/>
      <c r="E35500" s="44"/>
      <c r="F35500" s="29"/>
      <c r="G35500" s="45"/>
      <c r="L35500"/>
      <c r="M35500" s="46"/>
    </row>
    <row r="35501" spans="1:13" x14ac:dyDescent="0.3">
      <c r="A35501"/>
      <c r="B35501"/>
      <c r="C35501" s="29"/>
      <c r="D35501"/>
      <c r="E35501" s="44"/>
      <c r="F35501" s="29"/>
      <c r="G35501" s="45"/>
      <c r="L35501"/>
      <c r="M35501" s="46"/>
    </row>
    <row r="35502" spans="1:13" x14ac:dyDescent="0.3">
      <c r="A35502"/>
      <c r="B35502"/>
      <c r="C35502" s="29"/>
      <c r="D35502"/>
      <c r="E35502" s="44"/>
      <c r="F35502" s="29"/>
      <c r="G35502" s="45"/>
      <c r="L35502"/>
      <c r="M35502" s="46"/>
    </row>
    <row r="35503" spans="1:13" x14ac:dyDescent="0.3">
      <c r="A35503"/>
      <c r="B35503"/>
      <c r="C35503" s="29"/>
      <c r="D35503"/>
      <c r="E35503" s="44"/>
      <c r="F35503" s="29"/>
      <c r="G35503" s="45"/>
      <c r="L35503"/>
      <c r="M35503" s="46"/>
    </row>
    <row r="35504" spans="1:13" x14ac:dyDescent="0.3">
      <c r="A35504"/>
      <c r="B35504"/>
      <c r="C35504" s="29"/>
      <c r="D35504"/>
      <c r="E35504" s="44"/>
      <c r="F35504" s="29"/>
      <c r="G35504" s="45"/>
      <c r="L35504"/>
      <c r="M35504" s="46"/>
    </row>
    <row r="35505" spans="1:13" x14ac:dyDescent="0.3">
      <c r="A35505"/>
      <c r="B35505"/>
      <c r="C35505" s="29"/>
      <c r="D35505"/>
      <c r="E35505" s="44"/>
      <c r="F35505" s="29"/>
      <c r="G35505" s="45"/>
      <c r="L35505"/>
      <c r="M35505" s="46"/>
    </row>
    <row r="35506" spans="1:13" x14ac:dyDescent="0.3">
      <c r="A35506"/>
      <c r="B35506"/>
      <c r="C35506" s="29"/>
      <c r="D35506"/>
      <c r="E35506" s="44"/>
      <c r="F35506" s="29"/>
      <c r="G35506" s="45"/>
      <c r="L35506"/>
      <c r="M35506" s="46"/>
    </row>
    <row r="35507" spans="1:13" x14ac:dyDescent="0.3">
      <c r="A35507"/>
      <c r="B35507"/>
      <c r="C35507" s="29"/>
      <c r="D35507"/>
      <c r="E35507" s="44"/>
      <c r="F35507" s="29"/>
      <c r="G35507" s="45"/>
      <c r="L35507"/>
      <c r="M35507" s="46"/>
    </row>
    <row r="35508" spans="1:13" x14ac:dyDescent="0.3">
      <c r="A35508"/>
      <c r="B35508"/>
      <c r="C35508" s="29"/>
      <c r="D35508"/>
      <c r="E35508" s="44"/>
      <c r="F35508" s="29"/>
      <c r="G35508" s="45"/>
      <c r="L35508"/>
      <c r="M35508" s="46"/>
    </row>
    <row r="35509" spans="1:13" x14ac:dyDescent="0.3">
      <c r="A35509"/>
      <c r="B35509"/>
      <c r="C35509" s="29"/>
      <c r="D35509"/>
      <c r="E35509" s="44"/>
      <c r="F35509" s="29"/>
      <c r="G35509" s="45"/>
      <c r="L35509"/>
      <c r="M35509" s="46"/>
    </row>
    <row r="35510" spans="1:13" x14ac:dyDescent="0.3">
      <c r="A35510"/>
      <c r="B35510"/>
      <c r="C35510" s="29"/>
      <c r="D35510"/>
      <c r="E35510" s="44"/>
      <c r="F35510" s="29"/>
      <c r="G35510" s="45"/>
      <c r="L35510"/>
      <c r="M35510" s="46"/>
    </row>
    <row r="35511" spans="1:13" x14ac:dyDescent="0.3">
      <c r="A35511"/>
      <c r="B35511"/>
      <c r="C35511" s="29"/>
      <c r="D35511"/>
      <c r="E35511" s="44"/>
      <c r="F35511" s="29"/>
      <c r="G35511" s="45"/>
      <c r="L35511"/>
      <c r="M35511" s="46"/>
    </row>
    <row r="35512" spans="1:13" x14ac:dyDescent="0.3">
      <c r="A35512"/>
      <c r="B35512"/>
      <c r="C35512" s="29"/>
      <c r="D35512"/>
      <c r="E35512" s="44"/>
      <c r="F35512" s="29"/>
      <c r="G35512" s="45"/>
      <c r="L35512"/>
      <c r="M35512" s="46"/>
    </row>
    <row r="35513" spans="1:13" x14ac:dyDescent="0.3">
      <c r="A35513"/>
      <c r="B35513"/>
      <c r="C35513" s="29"/>
      <c r="D35513"/>
      <c r="E35513" s="44"/>
      <c r="F35513" s="29"/>
      <c r="G35513" s="45"/>
      <c r="L35513"/>
      <c r="M35513" s="46"/>
    </row>
    <row r="35514" spans="1:13" x14ac:dyDescent="0.3">
      <c r="A35514"/>
      <c r="B35514"/>
      <c r="C35514" s="29"/>
      <c r="D35514"/>
      <c r="E35514" s="44"/>
      <c r="F35514" s="29"/>
      <c r="G35514" s="45"/>
      <c r="L35514"/>
      <c r="M35514" s="46"/>
    </row>
    <row r="35515" spans="1:13" x14ac:dyDescent="0.3">
      <c r="A35515"/>
      <c r="B35515"/>
      <c r="C35515" s="29"/>
      <c r="D35515"/>
      <c r="E35515" s="44"/>
      <c r="F35515" s="29"/>
      <c r="G35515" s="45"/>
      <c r="L35515"/>
      <c r="M35515" s="46"/>
    </row>
    <row r="35516" spans="1:13" x14ac:dyDescent="0.3">
      <c r="A35516"/>
      <c r="B35516"/>
      <c r="C35516" s="29"/>
      <c r="D35516"/>
      <c r="E35516" s="44"/>
      <c r="F35516" s="29"/>
      <c r="G35516" s="45"/>
      <c r="L35516"/>
      <c r="M35516" s="46"/>
    </row>
    <row r="35517" spans="1:13" x14ac:dyDescent="0.3">
      <c r="A35517"/>
      <c r="B35517"/>
      <c r="C35517" s="29"/>
      <c r="D35517"/>
      <c r="E35517" s="44"/>
      <c r="F35517" s="29"/>
      <c r="G35517" s="45"/>
      <c r="L35517"/>
      <c r="M35517" s="46"/>
    </row>
    <row r="35518" spans="1:13" x14ac:dyDescent="0.3">
      <c r="A35518"/>
      <c r="B35518"/>
      <c r="C35518" s="29"/>
      <c r="D35518"/>
      <c r="E35518" s="44"/>
      <c r="F35518" s="29"/>
      <c r="G35518" s="45"/>
      <c r="L35518"/>
      <c r="M35518" s="46"/>
    </row>
    <row r="35519" spans="1:13" x14ac:dyDescent="0.3">
      <c r="A35519"/>
      <c r="B35519"/>
      <c r="C35519" s="29"/>
      <c r="D35519"/>
      <c r="E35519" s="44"/>
      <c r="F35519" s="29"/>
      <c r="G35519" s="45"/>
      <c r="L35519"/>
      <c r="M35519" s="46"/>
    </row>
    <row r="35520" spans="1:13" x14ac:dyDescent="0.3">
      <c r="A35520"/>
      <c r="B35520"/>
      <c r="C35520" s="29"/>
      <c r="D35520"/>
      <c r="E35520" s="44"/>
      <c r="F35520" s="29"/>
      <c r="G35520" s="45"/>
      <c r="L35520"/>
      <c r="M35520" s="46"/>
    </row>
    <row r="35521" spans="1:13" x14ac:dyDescent="0.3">
      <c r="A35521"/>
      <c r="B35521"/>
      <c r="C35521" s="29"/>
      <c r="D35521"/>
      <c r="E35521" s="44"/>
      <c r="F35521" s="29"/>
      <c r="G35521" s="45"/>
      <c r="L35521"/>
      <c r="M35521" s="46"/>
    </row>
    <row r="35522" spans="1:13" x14ac:dyDescent="0.3">
      <c r="A35522"/>
      <c r="B35522"/>
      <c r="C35522" s="29"/>
      <c r="D35522"/>
      <c r="E35522" s="44"/>
      <c r="F35522" s="29"/>
      <c r="G35522" s="45"/>
      <c r="L35522"/>
      <c r="M35522" s="46"/>
    </row>
    <row r="35523" spans="1:13" x14ac:dyDescent="0.3">
      <c r="A35523"/>
      <c r="B35523"/>
      <c r="C35523" s="29"/>
      <c r="D35523"/>
      <c r="E35523" s="44"/>
      <c r="F35523" s="29"/>
      <c r="G35523" s="45"/>
      <c r="L35523"/>
      <c r="M35523" s="46"/>
    </row>
    <row r="35524" spans="1:13" x14ac:dyDescent="0.3">
      <c r="A35524"/>
      <c r="B35524"/>
      <c r="C35524" s="29"/>
      <c r="D35524"/>
      <c r="E35524" s="44"/>
      <c r="F35524" s="29"/>
      <c r="G35524" s="45"/>
      <c r="L35524"/>
      <c r="M35524" s="46"/>
    </row>
    <row r="35525" spans="1:13" x14ac:dyDescent="0.3">
      <c r="A35525"/>
      <c r="B35525"/>
      <c r="C35525" s="29"/>
      <c r="D35525"/>
      <c r="E35525" s="44"/>
      <c r="F35525" s="29"/>
      <c r="G35525" s="45"/>
      <c r="L35525"/>
      <c r="M35525" s="46"/>
    </row>
    <row r="35526" spans="1:13" x14ac:dyDescent="0.3">
      <c r="A35526"/>
      <c r="B35526"/>
      <c r="C35526" s="29"/>
      <c r="D35526"/>
      <c r="E35526" s="44"/>
      <c r="F35526" s="29"/>
      <c r="G35526" s="45"/>
      <c r="L35526"/>
      <c r="M35526" s="46"/>
    </row>
    <row r="35527" spans="1:13" x14ac:dyDescent="0.3">
      <c r="A35527"/>
      <c r="B35527"/>
      <c r="C35527" s="29"/>
      <c r="D35527"/>
      <c r="E35527" s="44"/>
      <c r="F35527" s="29"/>
      <c r="G35527" s="45"/>
      <c r="L35527"/>
      <c r="M35527" s="46"/>
    </row>
    <row r="35528" spans="1:13" x14ac:dyDescent="0.3">
      <c r="A35528"/>
      <c r="B35528"/>
      <c r="C35528" s="29"/>
      <c r="D35528"/>
      <c r="E35528" s="44"/>
      <c r="F35528" s="29"/>
      <c r="G35528" s="45"/>
      <c r="L35528"/>
      <c r="M35528" s="46"/>
    </row>
    <row r="35529" spans="1:13" x14ac:dyDescent="0.3">
      <c r="A35529"/>
      <c r="B35529"/>
      <c r="C35529" s="29"/>
      <c r="D35529"/>
      <c r="E35529" s="44"/>
      <c r="F35529" s="29"/>
      <c r="G35529" s="45"/>
      <c r="L35529"/>
      <c r="M35529" s="46"/>
    </row>
    <row r="35530" spans="1:13" x14ac:dyDescent="0.3">
      <c r="A35530"/>
      <c r="B35530"/>
      <c r="C35530" s="29"/>
      <c r="D35530"/>
      <c r="E35530" s="44"/>
      <c r="F35530" s="29"/>
      <c r="G35530" s="45"/>
      <c r="L35530"/>
      <c r="M35530" s="46"/>
    </row>
    <row r="35531" spans="1:13" x14ac:dyDescent="0.3">
      <c r="A35531"/>
      <c r="B35531"/>
      <c r="C35531" s="29"/>
      <c r="D35531"/>
      <c r="E35531" s="44"/>
      <c r="F35531" s="29"/>
      <c r="G35531" s="45"/>
      <c r="L35531"/>
      <c r="M35531" s="46"/>
    </row>
    <row r="35532" spans="1:13" x14ac:dyDescent="0.3">
      <c r="A35532"/>
      <c r="B35532"/>
      <c r="C35532" s="29"/>
      <c r="D35532"/>
      <c r="E35532" s="44"/>
      <c r="F35532" s="29"/>
      <c r="G35532" s="45"/>
      <c r="L35532"/>
      <c r="M35532" s="46"/>
    </row>
    <row r="35533" spans="1:13" x14ac:dyDescent="0.3">
      <c r="A35533"/>
      <c r="B35533"/>
      <c r="C35533" s="29"/>
      <c r="D35533"/>
      <c r="E35533" s="44"/>
      <c r="F35533" s="29"/>
      <c r="G35533" s="45"/>
      <c r="L35533"/>
      <c r="M35533" s="46"/>
    </row>
    <row r="35534" spans="1:13" x14ac:dyDescent="0.3">
      <c r="A35534"/>
      <c r="B35534"/>
      <c r="C35534" s="29"/>
      <c r="D35534"/>
      <c r="E35534" s="44"/>
      <c r="F35534" s="29"/>
      <c r="G35534" s="45"/>
      <c r="L35534"/>
      <c r="M35534" s="46"/>
    </row>
    <row r="35535" spans="1:13" x14ac:dyDescent="0.3">
      <c r="A35535"/>
      <c r="B35535"/>
      <c r="C35535" s="29"/>
      <c r="D35535"/>
      <c r="E35535" s="44"/>
      <c r="F35535" s="29"/>
      <c r="G35535" s="45"/>
      <c r="L35535"/>
      <c r="M35535" s="46"/>
    </row>
    <row r="35536" spans="1:13" x14ac:dyDescent="0.3">
      <c r="A35536"/>
      <c r="B35536"/>
      <c r="C35536" s="29"/>
      <c r="D35536"/>
      <c r="E35536" s="44"/>
      <c r="F35536" s="29"/>
      <c r="G35536" s="45"/>
      <c r="L35536"/>
      <c r="M35536" s="46"/>
    </row>
    <row r="35537" spans="1:13" x14ac:dyDescent="0.3">
      <c r="A35537"/>
      <c r="B35537"/>
      <c r="C35537" s="29"/>
      <c r="D35537"/>
      <c r="E35537" s="44"/>
      <c r="F35537" s="29"/>
      <c r="G35537" s="45"/>
      <c r="L35537"/>
      <c r="M35537" s="46"/>
    </row>
    <row r="35538" spans="1:13" x14ac:dyDescent="0.3">
      <c r="A35538"/>
      <c r="B35538"/>
      <c r="C35538" s="29"/>
      <c r="D35538"/>
      <c r="E35538" s="44"/>
      <c r="F35538" s="29"/>
      <c r="G35538" s="45"/>
      <c r="L35538"/>
      <c r="M35538" s="46"/>
    </row>
    <row r="35539" spans="1:13" x14ac:dyDescent="0.3">
      <c r="A35539"/>
      <c r="B35539"/>
      <c r="C35539" s="29"/>
      <c r="D35539"/>
      <c r="E35539" s="44"/>
      <c r="F35539" s="29"/>
      <c r="G35539" s="45"/>
      <c r="L35539"/>
      <c r="M35539" s="46"/>
    </row>
    <row r="35540" spans="1:13" x14ac:dyDescent="0.3">
      <c r="A35540"/>
      <c r="B35540"/>
      <c r="C35540" s="29"/>
      <c r="D35540"/>
      <c r="E35540" s="44"/>
      <c r="F35540" s="29"/>
      <c r="G35540" s="45"/>
      <c r="L35540"/>
      <c r="M35540" s="46"/>
    </row>
    <row r="35541" spans="1:13" x14ac:dyDescent="0.3">
      <c r="A35541"/>
      <c r="B35541"/>
      <c r="C35541" s="29"/>
      <c r="D35541"/>
      <c r="E35541" s="44"/>
      <c r="F35541" s="29"/>
      <c r="G35541" s="45"/>
      <c r="L35541"/>
      <c r="M35541" s="46"/>
    </row>
    <row r="35542" spans="1:13" x14ac:dyDescent="0.3">
      <c r="A35542"/>
      <c r="B35542"/>
      <c r="C35542" s="29"/>
      <c r="D35542"/>
      <c r="E35542" s="44"/>
      <c r="F35542" s="29"/>
      <c r="G35542" s="45"/>
      <c r="L35542"/>
      <c r="M35542" s="46"/>
    </row>
    <row r="35543" spans="1:13" x14ac:dyDescent="0.3">
      <c r="A35543"/>
      <c r="B35543"/>
      <c r="C35543" s="29"/>
      <c r="D35543"/>
      <c r="E35543" s="44"/>
      <c r="F35543" s="29"/>
      <c r="G35543" s="45"/>
      <c r="L35543"/>
      <c r="M35543" s="46"/>
    </row>
    <row r="35544" spans="1:13" x14ac:dyDescent="0.3">
      <c r="A35544"/>
      <c r="B35544"/>
      <c r="C35544" s="29"/>
      <c r="D35544"/>
      <c r="E35544" s="44"/>
      <c r="F35544" s="29"/>
      <c r="G35544" s="45"/>
      <c r="L35544"/>
      <c r="M35544" s="46"/>
    </row>
    <row r="35545" spans="1:13" x14ac:dyDescent="0.3">
      <c r="A35545"/>
      <c r="B35545"/>
      <c r="C35545" s="29"/>
      <c r="D35545"/>
      <c r="E35545" s="44"/>
      <c r="F35545" s="29"/>
      <c r="G35545" s="45"/>
      <c r="L35545"/>
      <c r="M35545" s="46"/>
    </row>
    <row r="35546" spans="1:13" x14ac:dyDescent="0.3">
      <c r="A35546"/>
      <c r="B35546"/>
      <c r="C35546" s="29"/>
      <c r="D35546"/>
      <c r="E35546" s="44"/>
      <c r="F35546" s="29"/>
      <c r="G35546" s="45"/>
      <c r="L35546"/>
      <c r="M35546" s="46"/>
    </row>
    <row r="35547" spans="1:13" x14ac:dyDescent="0.3">
      <c r="A35547"/>
      <c r="B35547"/>
      <c r="C35547" s="29"/>
      <c r="D35547"/>
      <c r="E35547" s="44"/>
      <c r="F35547" s="29"/>
      <c r="G35547" s="45"/>
      <c r="L35547"/>
      <c r="M35547" s="46"/>
    </row>
    <row r="35548" spans="1:13" x14ac:dyDescent="0.3">
      <c r="A35548"/>
      <c r="B35548"/>
      <c r="C35548" s="29"/>
      <c r="D35548"/>
      <c r="E35548" s="44"/>
      <c r="F35548" s="29"/>
      <c r="G35548" s="45"/>
      <c r="L35548"/>
      <c r="M35548" s="46"/>
    </row>
    <row r="35549" spans="1:13" x14ac:dyDescent="0.3">
      <c r="A35549"/>
      <c r="B35549"/>
      <c r="C35549" s="29"/>
      <c r="D35549"/>
      <c r="E35549" s="44"/>
      <c r="F35549" s="29"/>
      <c r="G35549" s="45"/>
      <c r="L35549"/>
      <c r="M35549" s="46"/>
    </row>
    <row r="35550" spans="1:13" x14ac:dyDescent="0.3">
      <c r="A35550"/>
      <c r="B35550"/>
      <c r="C35550" s="29"/>
      <c r="D35550"/>
      <c r="E35550" s="44"/>
      <c r="F35550" s="29"/>
      <c r="G35550" s="45"/>
      <c r="L35550"/>
      <c r="M35550" s="46"/>
    </row>
    <row r="35551" spans="1:13" x14ac:dyDescent="0.3">
      <c r="A35551"/>
      <c r="B35551"/>
      <c r="C35551" s="29"/>
      <c r="D35551"/>
      <c r="E35551" s="44"/>
      <c r="F35551" s="29"/>
      <c r="G35551" s="45"/>
      <c r="L35551"/>
      <c r="M35551" s="46"/>
    </row>
    <row r="35552" spans="1:13" x14ac:dyDescent="0.3">
      <c r="A35552"/>
      <c r="B35552"/>
      <c r="C35552" s="29"/>
      <c r="D35552"/>
      <c r="E35552" s="44"/>
      <c r="F35552" s="29"/>
      <c r="G35552" s="45"/>
      <c r="L35552"/>
      <c r="M35552" s="46"/>
    </row>
    <row r="35553" spans="1:13" x14ac:dyDescent="0.3">
      <c r="A35553"/>
      <c r="B35553"/>
      <c r="C35553" s="29"/>
      <c r="D35553"/>
      <c r="E35553" s="44"/>
      <c r="F35553" s="29"/>
      <c r="G35553" s="45"/>
      <c r="L35553"/>
      <c r="M35553" s="46"/>
    </row>
    <row r="35554" spans="1:13" x14ac:dyDescent="0.3">
      <c r="A35554"/>
      <c r="B35554"/>
      <c r="C35554" s="29"/>
      <c r="D35554"/>
      <c r="E35554" s="44"/>
      <c r="F35554" s="29"/>
      <c r="G35554" s="45"/>
      <c r="L35554"/>
      <c r="M35554" s="46"/>
    </row>
    <row r="35555" spans="1:13" x14ac:dyDescent="0.3">
      <c r="A35555"/>
      <c r="B35555"/>
      <c r="C35555" s="29"/>
      <c r="D35555"/>
      <c r="E35555" s="44"/>
      <c r="F35555" s="29"/>
      <c r="G35555" s="45"/>
      <c r="L35555"/>
      <c r="M35555" s="46"/>
    </row>
    <row r="35556" spans="1:13" x14ac:dyDescent="0.3">
      <c r="A35556"/>
      <c r="B35556"/>
      <c r="C35556" s="29"/>
      <c r="D35556"/>
      <c r="E35556" s="44"/>
      <c r="F35556" s="29"/>
      <c r="G35556" s="45"/>
      <c r="L35556"/>
      <c r="M35556" s="46"/>
    </row>
    <row r="35557" spans="1:13" x14ac:dyDescent="0.3">
      <c r="A35557"/>
      <c r="B35557"/>
      <c r="C35557" s="29"/>
      <c r="D35557"/>
      <c r="E35557" s="44"/>
      <c r="F35557" s="29"/>
      <c r="G35557" s="45"/>
      <c r="L35557"/>
      <c r="M35557" s="46"/>
    </row>
    <row r="35558" spans="1:13" x14ac:dyDescent="0.3">
      <c r="A35558"/>
      <c r="B35558"/>
      <c r="C35558" s="29"/>
      <c r="D35558"/>
      <c r="E35558" s="44"/>
      <c r="F35558" s="29"/>
      <c r="G35558" s="45"/>
      <c r="L35558"/>
      <c r="M35558" s="46"/>
    </row>
    <row r="35559" spans="1:13" x14ac:dyDescent="0.3">
      <c r="A35559"/>
      <c r="B35559"/>
      <c r="C35559" s="29"/>
      <c r="D35559"/>
      <c r="E35559" s="44"/>
      <c r="F35559" s="29"/>
      <c r="G35559" s="45"/>
      <c r="L35559"/>
      <c r="M35559" s="46"/>
    </row>
    <row r="35560" spans="1:13" x14ac:dyDescent="0.3">
      <c r="A35560"/>
      <c r="B35560"/>
      <c r="C35560" s="29"/>
      <c r="D35560"/>
      <c r="E35560" s="44"/>
      <c r="F35560" s="29"/>
      <c r="G35560" s="45"/>
      <c r="L35560"/>
      <c r="M35560" s="46"/>
    </row>
    <row r="35561" spans="1:13" x14ac:dyDescent="0.3">
      <c r="A35561"/>
      <c r="B35561"/>
      <c r="C35561" s="29"/>
      <c r="D35561"/>
      <c r="E35561" s="44"/>
      <c r="F35561" s="29"/>
      <c r="G35561" s="45"/>
      <c r="L35561"/>
      <c r="M35561" s="46"/>
    </row>
    <row r="35562" spans="1:13" x14ac:dyDescent="0.3">
      <c r="A35562"/>
      <c r="B35562"/>
      <c r="C35562" s="29"/>
      <c r="D35562"/>
      <c r="E35562" s="44"/>
      <c r="F35562" s="29"/>
      <c r="G35562" s="45"/>
      <c r="L35562"/>
      <c r="M35562" s="46"/>
    </row>
    <row r="35563" spans="1:13" x14ac:dyDescent="0.3">
      <c r="A35563"/>
      <c r="B35563"/>
      <c r="C35563" s="29"/>
      <c r="D35563"/>
      <c r="E35563" s="44"/>
      <c r="F35563" s="29"/>
      <c r="G35563" s="45"/>
      <c r="L35563"/>
      <c r="M35563" s="46"/>
    </row>
    <row r="35564" spans="1:13" x14ac:dyDescent="0.3">
      <c r="A35564"/>
      <c r="B35564"/>
      <c r="C35564" s="29"/>
      <c r="D35564"/>
      <c r="E35564" s="44"/>
      <c r="F35564" s="29"/>
      <c r="G35564" s="45"/>
      <c r="L35564"/>
      <c r="M35564" s="46"/>
    </row>
    <row r="35565" spans="1:13" x14ac:dyDescent="0.3">
      <c r="A35565"/>
      <c r="B35565"/>
      <c r="C35565" s="29"/>
      <c r="D35565"/>
      <c r="E35565" s="44"/>
      <c r="F35565" s="29"/>
      <c r="G35565" s="45"/>
      <c r="L35565"/>
      <c r="M35565" s="46"/>
    </row>
    <row r="35566" spans="1:13" x14ac:dyDescent="0.3">
      <c r="A35566"/>
      <c r="B35566"/>
      <c r="C35566" s="29"/>
      <c r="D35566"/>
      <c r="E35566" s="44"/>
      <c r="F35566" s="29"/>
      <c r="G35566" s="45"/>
      <c r="L35566"/>
      <c r="M35566" s="46"/>
    </row>
    <row r="35567" spans="1:13" x14ac:dyDescent="0.3">
      <c r="A35567"/>
      <c r="B35567"/>
      <c r="C35567" s="29"/>
      <c r="D35567"/>
      <c r="E35567" s="44"/>
      <c r="F35567" s="29"/>
      <c r="G35567" s="45"/>
      <c r="L35567"/>
      <c r="M35567" s="46"/>
    </row>
    <row r="35568" spans="1:13" x14ac:dyDescent="0.3">
      <c r="A35568"/>
      <c r="B35568"/>
      <c r="C35568" s="29"/>
      <c r="D35568"/>
      <c r="E35568" s="44"/>
      <c r="F35568" s="29"/>
      <c r="G35568" s="45"/>
      <c r="L35568"/>
      <c r="M35568" s="46"/>
    </row>
    <row r="35569" spans="1:13" x14ac:dyDescent="0.3">
      <c r="A35569"/>
      <c r="B35569"/>
      <c r="C35569" s="29"/>
      <c r="D35569"/>
      <c r="E35569" s="44"/>
      <c r="F35569" s="29"/>
      <c r="G35569" s="45"/>
      <c r="L35569"/>
      <c r="M35569" s="46"/>
    </row>
    <row r="35570" spans="1:13" x14ac:dyDescent="0.3">
      <c r="A35570"/>
      <c r="B35570"/>
      <c r="C35570" s="29"/>
      <c r="D35570"/>
      <c r="E35570" s="44"/>
      <c r="F35570" s="29"/>
      <c r="G35570" s="45"/>
      <c r="L35570"/>
      <c r="M35570" s="46"/>
    </row>
    <row r="35571" spans="1:13" x14ac:dyDescent="0.3">
      <c r="A35571"/>
      <c r="B35571"/>
      <c r="C35571" s="29"/>
      <c r="D35571"/>
      <c r="E35571" s="44"/>
      <c r="F35571" s="29"/>
      <c r="G35571" s="45"/>
      <c r="L35571"/>
      <c r="M35571" s="46"/>
    </row>
    <row r="35572" spans="1:13" x14ac:dyDescent="0.3">
      <c r="A35572"/>
      <c r="B35572"/>
      <c r="C35572" s="29"/>
      <c r="D35572"/>
      <c r="E35572" s="44"/>
      <c r="F35572" s="29"/>
      <c r="G35572" s="45"/>
      <c r="L35572"/>
      <c r="M35572" s="46"/>
    </row>
    <row r="35573" spans="1:13" x14ac:dyDescent="0.3">
      <c r="A35573"/>
      <c r="B35573"/>
      <c r="C35573" s="29"/>
      <c r="D35573"/>
      <c r="E35573" s="44"/>
      <c r="F35573" s="29"/>
      <c r="G35573" s="45"/>
      <c r="L35573"/>
      <c r="M35573" s="46"/>
    </row>
    <row r="35574" spans="1:13" x14ac:dyDescent="0.3">
      <c r="A35574"/>
      <c r="B35574"/>
      <c r="C35574" s="29"/>
      <c r="D35574"/>
      <c r="E35574" s="44"/>
      <c r="F35574" s="29"/>
      <c r="G35574" s="45"/>
      <c r="L35574"/>
      <c r="M35574" s="46"/>
    </row>
    <row r="35575" spans="1:13" x14ac:dyDescent="0.3">
      <c r="A35575"/>
      <c r="B35575"/>
      <c r="C35575" s="29"/>
      <c r="D35575"/>
      <c r="E35575" s="44"/>
      <c r="F35575" s="29"/>
      <c r="G35575" s="45"/>
      <c r="L35575"/>
      <c r="M35575" s="46"/>
    </row>
    <row r="35576" spans="1:13" x14ac:dyDescent="0.3">
      <c r="A35576"/>
      <c r="B35576"/>
      <c r="C35576" s="29"/>
      <c r="D35576"/>
      <c r="E35576" s="44"/>
      <c r="F35576" s="29"/>
      <c r="G35576" s="45"/>
      <c r="L35576"/>
      <c r="M35576" s="46"/>
    </row>
    <row r="35577" spans="1:13" x14ac:dyDescent="0.3">
      <c r="A35577"/>
      <c r="B35577"/>
      <c r="C35577" s="29"/>
      <c r="D35577"/>
      <c r="E35577" s="44"/>
      <c r="F35577" s="29"/>
      <c r="G35577" s="45"/>
      <c r="L35577"/>
      <c r="M35577" s="46"/>
    </row>
    <row r="35578" spans="1:13" x14ac:dyDescent="0.3">
      <c r="A35578"/>
      <c r="B35578"/>
      <c r="C35578" s="29"/>
      <c r="D35578"/>
      <c r="E35578" s="44"/>
      <c r="F35578" s="29"/>
      <c r="G35578" s="45"/>
      <c r="L35578"/>
      <c r="M35578" s="46"/>
    </row>
    <row r="35579" spans="1:13" x14ac:dyDescent="0.3">
      <c r="A35579"/>
      <c r="B35579"/>
      <c r="C35579" s="29"/>
      <c r="D35579"/>
      <c r="E35579" s="44"/>
      <c r="F35579" s="29"/>
      <c r="G35579" s="45"/>
      <c r="L35579"/>
      <c r="M35579" s="46"/>
    </row>
    <row r="35580" spans="1:13" x14ac:dyDescent="0.3">
      <c r="A35580"/>
      <c r="B35580"/>
      <c r="C35580" s="29"/>
      <c r="D35580"/>
      <c r="E35580" s="44"/>
      <c r="F35580" s="29"/>
      <c r="G35580" s="45"/>
      <c r="L35580"/>
      <c r="M35580" s="46"/>
    </row>
    <row r="35581" spans="1:13" x14ac:dyDescent="0.3">
      <c r="A35581"/>
      <c r="B35581"/>
      <c r="C35581" s="29"/>
      <c r="D35581"/>
      <c r="E35581" s="44"/>
      <c r="F35581" s="29"/>
      <c r="G35581" s="45"/>
      <c r="L35581"/>
      <c r="M35581" s="46"/>
    </row>
    <row r="35582" spans="1:13" x14ac:dyDescent="0.3">
      <c r="A35582"/>
      <c r="B35582"/>
      <c r="C35582" s="29"/>
      <c r="D35582"/>
      <c r="E35582" s="44"/>
      <c r="F35582" s="29"/>
      <c r="G35582" s="45"/>
      <c r="L35582"/>
      <c r="M35582" s="46"/>
    </row>
    <row r="35583" spans="1:13" x14ac:dyDescent="0.3">
      <c r="A35583"/>
      <c r="B35583"/>
      <c r="C35583" s="29"/>
      <c r="D35583"/>
      <c r="E35583" s="44"/>
      <c r="F35583" s="29"/>
      <c r="G35583" s="45"/>
      <c r="L35583"/>
      <c r="M35583" s="46"/>
    </row>
    <row r="35584" spans="1:13" x14ac:dyDescent="0.3">
      <c r="A35584"/>
      <c r="B35584"/>
      <c r="C35584" s="29"/>
      <c r="D35584"/>
      <c r="E35584" s="44"/>
      <c r="F35584" s="29"/>
      <c r="G35584" s="45"/>
      <c r="L35584"/>
      <c r="M35584" s="46"/>
    </row>
    <row r="35585" spans="1:13" x14ac:dyDescent="0.3">
      <c r="A35585"/>
      <c r="B35585"/>
      <c r="C35585" s="29"/>
      <c r="D35585"/>
      <c r="E35585" s="44"/>
      <c r="F35585" s="29"/>
      <c r="G35585" s="45"/>
      <c r="L35585"/>
      <c r="M35585" s="46"/>
    </row>
    <row r="35586" spans="1:13" x14ac:dyDescent="0.3">
      <c r="A35586"/>
      <c r="B35586"/>
      <c r="C35586" s="29"/>
      <c r="D35586"/>
      <c r="E35586" s="44"/>
      <c r="F35586" s="29"/>
      <c r="G35586" s="45"/>
      <c r="L35586"/>
      <c r="M35586" s="46"/>
    </row>
    <row r="35587" spans="1:13" x14ac:dyDescent="0.3">
      <c r="A35587"/>
      <c r="B35587"/>
      <c r="C35587" s="29"/>
      <c r="D35587"/>
      <c r="E35587" s="44"/>
      <c r="F35587" s="29"/>
      <c r="G35587" s="45"/>
      <c r="L35587"/>
      <c r="M35587" s="46"/>
    </row>
    <row r="35588" spans="1:13" x14ac:dyDescent="0.3">
      <c r="A35588"/>
      <c r="B35588"/>
      <c r="C35588" s="29"/>
      <c r="D35588"/>
      <c r="E35588" s="44"/>
      <c r="F35588" s="29"/>
      <c r="G35588" s="45"/>
      <c r="L35588"/>
      <c r="M35588" s="46"/>
    </row>
    <row r="35589" spans="1:13" x14ac:dyDescent="0.3">
      <c r="A35589"/>
      <c r="B35589"/>
      <c r="C35589" s="29"/>
      <c r="D35589"/>
      <c r="E35589" s="44"/>
      <c r="F35589" s="29"/>
      <c r="G35589" s="45"/>
      <c r="L35589"/>
      <c r="M35589" s="46"/>
    </row>
    <row r="35590" spans="1:13" x14ac:dyDescent="0.3">
      <c r="A35590"/>
      <c r="B35590"/>
      <c r="C35590" s="29"/>
      <c r="D35590"/>
      <c r="E35590" s="44"/>
      <c r="F35590" s="29"/>
      <c r="G35590" s="45"/>
      <c r="L35590"/>
      <c r="M35590" s="46"/>
    </row>
    <row r="35591" spans="1:13" x14ac:dyDescent="0.3">
      <c r="A35591"/>
      <c r="B35591"/>
      <c r="C35591" s="29"/>
      <c r="D35591"/>
      <c r="E35591" s="44"/>
      <c r="F35591" s="29"/>
      <c r="G35591" s="45"/>
      <c r="L35591"/>
      <c r="M35591" s="46"/>
    </row>
    <row r="35592" spans="1:13" x14ac:dyDescent="0.3">
      <c r="A35592"/>
      <c r="B35592"/>
      <c r="C35592" s="29"/>
      <c r="D35592"/>
      <c r="E35592" s="44"/>
      <c r="F35592" s="29"/>
      <c r="G35592" s="45"/>
      <c r="L35592"/>
      <c r="M35592" s="46"/>
    </row>
    <row r="35593" spans="1:13" x14ac:dyDescent="0.3">
      <c r="A35593"/>
      <c r="B35593"/>
      <c r="C35593" s="29"/>
      <c r="D35593"/>
      <c r="E35593" s="44"/>
      <c r="F35593" s="29"/>
      <c r="G35593" s="45"/>
      <c r="L35593"/>
      <c r="M35593" s="46"/>
    </row>
    <row r="35594" spans="1:13" x14ac:dyDescent="0.3">
      <c r="A35594"/>
      <c r="B35594"/>
      <c r="C35594" s="29"/>
      <c r="D35594"/>
      <c r="E35594" s="44"/>
      <c r="F35594" s="29"/>
      <c r="G35594" s="45"/>
      <c r="L35594"/>
      <c r="M35594" s="46"/>
    </row>
    <row r="35595" spans="1:13" x14ac:dyDescent="0.3">
      <c r="A35595"/>
      <c r="B35595"/>
      <c r="C35595" s="29"/>
      <c r="D35595"/>
      <c r="E35595" s="44"/>
      <c r="F35595" s="29"/>
      <c r="G35595" s="45"/>
      <c r="L35595"/>
      <c r="M35595" s="46"/>
    </row>
    <row r="35596" spans="1:13" x14ac:dyDescent="0.3">
      <c r="A35596"/>
      <c r="B35596"/>
      <c r="C35596" s="29"/>
      <c r="D35596"/>
      <c r="E35596" s="44"/>
      <c r="F35596" s="29"/>
      <c r="G35596" s="45"/>
      <c r="L35596"/>
      <c r="M35596" s="46"/>
    </row>
    <row r="35597" spans="1:13" x14ac:dyDescent="0.3">
      <c r="A35597"/>
      <c r="B35597"/>
      <c r="C35597" s="29"/>
      <c r="D35597"/>
      <c r="E35597" s="44"/>
      <c r="F35597" s="29"/>
      <c r="G35597" s="45"/>
      <c r="L35597"/>
      <c r="M35597" s="46"/>
    </row>
    <row r="35598" spans="1:13" x14ac:dyDescent="0.3">
      <c r="A35598"/>
      <c r="B35598"/>
      <c r="C35598" s="29"/>
      <c r="D35598"/>
      <c r="E35598" s="44"/>
      <c r="F35598" s="29"/>
      <c r="G35598" s="45"/>
      <c r="L35598"/>
      <c r="M35598" s="46"/>
    </row>
    <row r="35599" spans="1:13" x14ac:dyDescent="0.3">
      <c r="A35599"/>
      <c r="B35599"/>
      <c r="C35599" s="29"/>
      <c r="D35599"/>
      <c r="E35599" s="44"/>
      <c r="F35599" s="29"/>
      <c r="G35599" s="45"/>
      <c r="L35599"/>
      <c r="M35599" s="46"/>
    </row>
    <row r="35600" spans="1:13" x14ac:dyDescent="0.3">
      <c r="A35600"/>
      <c r="B35600"/>
      <c r="C35600" s="29"/>
      <c r="D35600"/>
      <c r="E35600" s="44"/>
      <c r="F35600" s="29"/>
      <c r="G35600" s="45"/>
      <c r="L35600"/>
      <c r="M35600" s="46"/>
    </row>
    <row r="35601" spans="1:13" x14ac:dyDescent="0.3">
      <c r="A35601"/>
      <c r="B35601"/>
      <c r="C35601" s="29"/>
      <c r="D35601"/>
      <c r="E35601" s="44"/>
      <c r="F35601" s="29"/>
      <c r="G35601" s="45"/>
      <c r="L35601"/>
      <c r="M35601" s="46"/>
    </row>
    <row r="35602" spans="1:13" x14ac:dyDescent="0.3">
      <c r="A35602"/>
      <c r="B35602"/>
      <c r="C35602" s="29"/>
      <c r="D35602"/>
      <c r="E35602" s="44"/>
      <c r="F35602" s="29"/>
      <c r="G35602" s="45"/>
      <c r="L35602"/>
      <c r="M35602" s="46"/>
    </row>
    <row r="35603" spans="1:13" x14ac:dyDescent="0.3">
      <c r="A35603"/>
      <c r="B35603"/>
      <c r="C35603" s="29"/>
      <c r="D35603"/>
      <c r="E35603" s="44"/>
      <c r="F35603" s="29"/>
      <c r="G35603" s="45"/>
      <c r="L35603"/>
      <c r="M35603" s="46"/>
    </row>
    <row r="35604" spans="1:13" x14ac:dyDescent="0.3">
      <c r="A35604"/>
      <c r="B35604"/>
      <c r="C35604" s="29"/>
      <c r="D35604"/>
      <c r="E35604" s="44"/>
      <c r="F35604" s="29"/>
      <c r="G35604" s="45"/>
      <c r="L35604"/>
      <c r="M35604" s="46"/>
    </row>
    <row r="35605" spans="1:13" x14ac:dyDescent="0.3">
      <c r="A35605"/>
      <c r="B35605"/>
      <c r="C35605" s="29"/>
      <c r="D35605"/>
      <c r="E35605" s="44"/>
      <c r="F35605" s="29"/>
      <c r="G35605" s="45"/>
      <c r="L35605"/>
      <c r="M35605" s="46"/>
    </row>
    <row r="35606" spans="1:13" x14ac:dyDescent="0.3">
      <c r="A35606"/>
      <c r="B35606"/>
      <c r="C35606" s="29"/>
      <c r="D35606"/>
      <c r="E35606" s="44"/>
      <c r="F35606" s="29"/>
      <c r="G35606" s="45"/>
      <c r="L35606"/>
      <c r="M35606" s="46"/>
    </row>
    <row r="35607" spans="1:13" x14ac:dyDescent="0.3">
      <c r="A35607"/>
      <c r="B35607"/>
      <c r="C35607" s="29"/>
      <c r="D35607"/>
      <c r="E35607" s="44"/>
      <c r="F35607" s="29"/>
      <c r="G35607" s="45"/>
      <c r="L35607"/>
      <c r="M35607" s="46"/>
    </row>
    <row r="35608" spans="1:13" x14ac:dyDescent="0.3">
      <c r="A35608"/>
      <c r="B35608"/>
      <c r="C35608" s="29"/>
      <c r="D35608"/>
      <c r="E35608" s="44"/>
      <c r="F35608" s="29"/>
      <c r="G35608" s="45"/>
      <c r="L35608"/>
      <c r="M35608" s="46"/>
    </row>
    <row r="35609" spans="1:13" x14ac:dyDescent="0.3">
      <c r="A35609"/>
      <c r="B35609"/>
      <c r="C35609" s="29"/>
      <c r="D35609"/>
      <c r="E35609" s="44"/>
      <c r="F35609" s="29"/>
      <c r="G35609" s="45"/>
      <c r="L35609"/>
      <c r="M35609" s="46"/>
    </row>
    <row r="35610" spans="1:13" x14ac:dyDescent="0.3">
      <c r="A35610"/>
      <c r="B35610"/>
      <c r="C35610" s="29"/>
      <c r="D35610"/>
      <c r="E35610" s="44"/>
      <c r="F35610" s="29"/>
      <c r="G35610" s="45"/>
      <c r="L35610"/>
      <c r="M35610" s="46"/>
    </row>
    <row r="35611" spans="1:13" x14ac:dyDescent="0.3">
      <c r="A35611"/>
      <c r="B35611"/>
      <c r="C35611" s="29"/>
      <c r="D35611"/>
      <c r="E35611" s="44"/>
      <c r="F35611" s="29"/>
      <c r="G35611" s="45"/>
      <c r="L35611"/>
      <c r="M35611" s="46"/>
    </row>
    <row r="35612" spans="1:13" x14ac:dyDescent="0.3">
      <c r="A35612"/>
      <c r="B35612"/>
      <c r="C35612" s="29"/>
      <c r="D35612"/>
      <c r="E35612" s="44"/>
      <c r="F35612" s="29"/>
      <c r="G35612" s="45"/>
      <c r="L35612"/>
      <c r="M35612" s="46"/>
    </row>
    <row r="35613" spans="1:13" x14ac:dyDescent="0.3">
      <c r="A35613"/>
      <c r="B35613"/>
      <c r="C35613" s="29"/>
      <c r="D35613"/>
      <c r="E35613" s="44"/>
      <c r="F35613" s="29"/>
      <c r="G35613" s="45"/>
      <c r="L35613"/>
      <c r="M35613" s="46"/>
    </row>
    <row r="35614" spans="1:13" x14ac:dyDescent="0.3">
      <c r="A35614"/>
      <c r="B35614"/>
      <c r="C35614" s="29"/>
      <c r="D35614"/>
      <c r="E35614" s="44"/>
      <c r="F35614" s="29"/>
      <c r="G35614" s="45"/>
      <c r="L35614"/>
      <c r="M35614" s="46"/>
    </row>
    <row r="35615" spans="1:13" x14ac:dyDescent="0.3">
      <c r="A35615"/>
      <c r="B35615"/>
      <c r="C35615" s="29"/>
      <c r="D35615"/>
      <c r="E35615" s="44"/>
      <c r="F35615" s="29"/>
      <c r="G35615" s="45"/>
      <c r="L35615"/>
      <c r="M35615" s="46"/>
    </row>
    <row r="35616" spans="1:13" x14ac:dyDescent="0.3">
      <c r="A35616"/>
      <c r="B35616"/>
      <c r="C35616" s="29"/>
      <c r="D35616"/>
      <c r="E35616" s="44"/>
      <c r="F35616" s="29"/>
      <c r="G35616" s="45"/>
      <c r="L35616"/>
      <c r="M35616" s="46"/>
    </row>
    <row r="35617" spans="1:13" x14ac:dyDescent="0.3">
      <c r="A35617"/>
      <c r="B35617"/>
      <c r="C35617" s="29"/>
      <c r="D35617"/>
      <c r="E35617" s="44"/>
      <c r="F35617" s="29"/>
      <c r="G35617" s="45"/>
      <c r="L35617"/>
      <c r="M35617" s="46"/>
    </row>
    <row r="35618" spans="1:13" x14ac:dyDescent="0.3">
      <c r="A35618"/>
      <c r="B35618"/>
      <c r="C35618" s="29"/>
      <c r="D35618"/>
      <c r="E35618" s="44"/>
      <c r="F35618" s="29"/>
      <c r="G35618" s="45"/>
      <c r="L35618"/>
      <c r="M35618" s="46"/>
    </row>
    <row r="35619" spans="1:13" x14ac:dyDescent="0.3">
      <c r="A35619"/>
      <c r="B35619"/>
      <c r="C35619" s="29"/>
      <c r="D35619"/>
      <c r="E35619" s="44"/>
      <c r="F35619" s="29"/>
      <c r="G35619" s="45"/>
      <c r="L35619"/>
      <c r="M35619" s="46"/>
    </row>
    <row r="35620" spans="1:13" x14ac:dyDescent="0.3">
      <c r="A35620"/>
      <c r="B35620"/>
      <c r="C35620" s="29"/>
      <c r="D35620"/>
      <c r="E35620" s="44"/>
      <c r="F35620" s="29"/>
      <c r="G35620" s="45"/>
      <c r="L35620"/>
      <c r="M35620" s="46"/>
    </row>
    <row r="35621" spans="1:13" x14ac:dyDescent="0.3">
      <c r="A35621"/>
      <c r="B35621"/>
      <c r="C35621" s="29"/>
      <c r="D35621"/>
      <c r="E35621" s="44"/>
      <c r="F35621" s="29"/>
      <c r="G35621" s="45"/>
      <c r="L35621"/>
      <c r="M35621" s="46"/>
    </row>
    <row r="35622" spans="1:13" x14ac:dyDescent="0.3">
      <c r="A35622"/>
      <c r="B35622"/>
      <c r="C35622" s="29"/>
      <c r="D35622"/>
      <c r="E35622" s="44"/>
      <c r="F35622" s="29"/>
      <c r="G35622" s="45"/>
      <c r="L35622"/>
      <c r="M35622" s="46"/>
    </row>
    <row r="35623" spans="1:13" x14ac:dyDescent="0.3">
      <c r="A35623"/>
      <c r="B35623"/>
      <c r="C35623" s="29"/>
      <c r="D35623"/>
      <c r="E35623" s="44"/>
      <c r="F35623" s="29"/>
      <c r="G35623" s="45"/>
      <c r="L35623"/>
      <c r="M35623" s="46"/>
    </row>
    <row r="35624" spans="1:13" x14ac:dyDescent="0.3">
      <c r="A35624"/>
      <c r="B35624"/>
      <c r="C35624" s="29"/>
      <c r="D35624"/>
      <c r="E35624" s="44"/>
      <c r="F35624" s="29"/>
      <c r="G35624" s="45"/>
      <c r="L35624"/>
      <c r="M35624" s="46"/>
    </row>
    <row r="35625" spans="1:13" x14ac:dyDescent="0.3">
      <c r="A35625"/>
      <c r="B35625"/>
      <c r="C35625" s="29"/>
      <c r="D35625"/>
      <c r="E35625" s="44"/>
      <c r="F35625" s="29"/>
      <c r="G35625" s="45"/>
      <c r="L35625"/>
      <c r="M35625" s="46"/>
    </row>
    <row r="35626" spans="1:13" x14ac:dyDescent="0.3">
      <c r="A35626"/>
      <c r="B35626"/>
      <c r="C35626" s="29"/>
      <c r="D35626"/>
      <c r="E35626" s="44"/>
      <c r="F35626" s="29"/>
      <c r="G35626" s="45"/>
      <c r="L35626"/>
      <c r="M35626" s="46"/>
    </row>
    <row r="35627" spans="1:13" x14ac:dyDescent="0.3">
      <c r="A35627"/>
      <c r="B35627"/>
      <c r="C35627" s="29"/>
      <c r="D35627"/>
      <c r="E35627" s="44"/>
      <c r="F35627" s="29"/>
      <c r="G35627" s="45"/>
      <c r="L35627"/>
      <c r="M35627" s="46"/>
    </row>
    <row r="35628" spans="1:13" x14ac:dyDescent="0.3">
      <c r="A35628"/>
      <c r="B35628"/>
      <c r="C35628" s="29"/>
      <c r="D35628"/>
      <c r="E35628" s="44"/>
      <c r="F35628" s="29"/>
      <c r="G35628" s="45"/>
      <c r="L35628"/>
      <c r="M35628" s="46"/>
    </row>
    <row r="35629" spans="1:13" x14ac:dyDescent="0.3">
      <c r="A35629"/>
      <c r="B35629"/>
      <c r="C35629" s="29"/>
      <c r="D35629"/>
      <c r="E35629" s="44"/>
      <c r="F35629" s="29"/>
      <c r="G35629" s="45"/>
      <c r="L35629"/>
      <c r="M35629" s="46"/>
    </row>
    <row r="35630" spans="1:13" x14ac:dyDescent="0.3">
      <c r="A35630"/>
      <c r="B35630"/>
      <c r="C35630" s="29"/>
      <c r="D35630"/>
      <c r="E35630" s="44"/>
      <c r="F35630" s="29"/>
      <c r="G35630" s="45"/>
      <c r="L35630"/>
      <c r="M35630" s="46"/>
    </row>
    <row r="35631" spans="1:13" x14ac:dyDescent="0.3">
      <c r="A35631"/>
      <c r="B35631"/>
      <c r="C35631" s="29"/>
      <c r="D35631"/>
      <c r="E35631" s="44"/>
      <c r="F35631" s="29"/>
      <c r="G35631" s="45"/>
      <c r="L35631"/>
      <c r="M35631" s="46"/>
    </row>
    <row r="35632" spans="1:13" x14ac:dyDescent="0.3">
      <c r="A35632"/>
      <c r="B35632"/>
      <c r="C35632" s="29"/>
      <c r="D35632"/>
      <c r="E35632" s="44"/>
      <c r="F35632" s="29"/>
      <c r="G35632" s="45"/>
      <c r="L35632"/>
      <c r="M35632" s="46"/>
    </row>
    <row r="35633" spans="1:13" x14ac:dyDescent="0.3">
      <c r="A35633"/>
      <c r="B35633"/>
      <c r="C35633" s="29"/>
      <c r="D35633"/>
      <c r="E35633" s="44"/>
      <c r="F35633" s="29"/>
      <c r="G35633" s="45"/>
      <c r="L35633"/>
      <c r="M35633" s="46"/>
    </row>
    <row r="35634" spans="1:13" x14ac:dyDescent="0.3">
      <c r="A35634"/>
      <c r="B35634"/>
      <c r="C35634" s="29"/>
      <c r="D35634"/>
      <c r="E35634" s="44"/>
      <c r="F35634" s="29"/>
      <c r="G35634" s="45"/>
      <c r="L35634"/>
      <c r="M35634" s="46"/>
    </row>
    <row r="35635" spans="1:13" x14ac:dyDescent="0.3">
      <c r="A35635"/>
      <c r="B35635"/>
      <c r="C35635" s="29"/>
      <c r="D35635"/>
      <c r="E35635" s="44"/>
      <c r="F35635" s="29"/>
      <c r="G35635" s="45"/>
      <c r="L35635"/>
      <c r="M35635" s="46"/>
    </row>
    <row r="35636" spans="1:13" x14ac:dyDescent="0.3">
      <c r="A35636"/>
      <c r="B35636"/>
      <c r="C35636" s="29"/>
      <c r="D35636"/>
      <c r="E35636" s="44"/>
      <c r="F35636" s="29"/>
      <c r="G35636" s="45"/>
      <c r="L35636"/>
      <c r="M35636" s="46"/>
    </row>
    <row r="35637" spans="1:13" x14ac:dyDescent="0.3">
      <c r="A35637"/>
      <c r="B35637"/>
      <c r="C35637" s="29"/>
      <c r="D35637"/>
      <c r="E35637" s="44"/>
      <c r="F35637" s="29"/>
      <c r="G35637" s="45"/>
      <c r="L35637"/>
      <c r="M35637" s="46"/>
    </row>
    <row r="35638" spans="1:13" x14ac:dyDescent="0.3">
      <c r="A35638"/>
      <c r="B35638"/>
      <c r="C35638" s="29"/>
      <c r="D35638"/>
      <c r="E35638" s="44"/>
      <c r="F35638" s="29"/>
      <c r="G35638" s="45"/>
      <c r="L35638"/>
      <c r="M35638" s="46"/>
    </row>
    <row r="35639" spans="1:13" x14ac:dyDescent="0.3">
      <c r="A35639"/>
      <c r="B35639"/>
      <c r="C35639" s="29"/>
      <c r="D35639"/>
      <c r="E35639" s="44"/>
      <c r="F35639" s="29"/>
      <c r="G35639" s="45"/>
      <c r="L35639"/>
      <c r="M35639" s="46"/>
    </row>
    <row r="35640" spans="1:13" x14ac:dyDescent="0.3">
      <c r="A35640"/>
      <c r="B35640"/>
      <c r="C35640" s="29"/>
      <c r="D35640"/>
      <c r="E35640" s="44"/>
      <c r="F35640" s="29"/>
      <c r="G35640" s="45"/>
      <c r="L35640"/>
      <c r="M35640" s="46"/>
    </row>
    <row r="35641" spans="1:13" x14ac:dyDescent="0.3">
      <c r="A35641"/>
      <c r="B35641"/>
      <c r="C35641" s="29"/>
      <c r="D35641"/>
      <c r="E35641" s="44"/>
      <c r="F35641" s="29"/>
      <c r="G35641" s="45"/>
      <c r="L35641"/>
      <c r="M35641" s="46"/>
    </row>
    <row r="35642" spans="1:13" x14ac:dyDescent="0.3">
      <c r="A35642"/>
      <c r="B35642"/>
      <c r="C35642" s="29"/>
      <c r="D35642"/>
      <c r="E35642" s="44"/>
      <c r="F35642" s="29"/>
      <c r="G35642" s="45"/>
      <c r="L35642"/>
      <c r="M35642" s="46"/>
    </row>
    <row r="35643" spans="1:13" x14ac:dyDescent="0.3">
      <c r="A35643"/>
      <c r="B35643"/>
      <c r="C35643" s="29"/>
      <c r="D35643"/>
      <c r="E35643" s="44"/>
      <c r="F35643" s="29"/>
      <c r="G35643" s="45"/>
      <c r="L35643"/>
      <c r="M35643" s="46"/>
    </row>
    <row r="35644" spans="1:13" x14ac:dyDescent="0.3">
      <c r="A35644"/>
      <c r="B35644"/>
      <c r="C35644" s="29"/>
      <c r="D35644"/>
      <c r="E35644" s="44"/>
      <c r="F35644" s="29"/>
      <c r="G35644" s="45"/>
      <c r="L35644"/>
      <c r="M35644" s="46"/>
    </row>
    <row r="35645" spans="1:13" x14ac:dyDescent="0.3">
      <c r="A35645"/>
      <c r="B35645"/>
      <c r="C35645" s="29"/>
      <c r="D35645"/>
      <c r="E35645" s="44"/>
      <c r="F35645" s="29"/>
      <c r="G35645" s="45"/>
      <c r="L35645"/>
      <c r="M35645" s="46"/>
    </row>
    <row r="35646" spans="1:13" x14ac:dyDescent="0.3">
      <c r="A35646"/>
      <c r="B35646"/>
      <c r="C35646" s="29"/>
      <c r="D35646"/>
      <c r="E35646" s="44"/>
      <c r="F35646" s="29"/>
      <c r="G35646" s="45"/>
      <c r="L35646"/>
      <c r="M35646" s="46"/>
    </row>
    <row r="35647" spans="1:13" x14ac:dyDescent="0.3">
      <c r="A35647"/>
      <c r="B35647"/>
      <c r="C35647" s="29"/>
      <c r="D35647"/>
      <c r="E35647" s="44"/>
      <c r="F35647" s="29"/>
      <c r="G35647" s="45"/>
      <c r="L35647"/>
      <c r="M35647" s="46"/>
    </row>
    <row r="35648" spans="1:13" x14ac:dyDescent="0.3">
      <c r="A35648"/>
      <c r="B35648"/>
      <c r="C35648" s="29"/>
      <c r="D35648"/>
      <c r="E35648" s="44"/>
      <c r="F35648" s="29"/>
      <c r="G35648" s="45"/>
      <c r="L35648"/>
      <c r="M35648" s="46"/>
    </row>
    <row r="35649" spans="1:13" x14ac:dyDescent="0.3">
      <c r="A35649"/>
      <c r="B35649"/>
      <c r="C35649" s="29"/>
      <c r="D35649"/>
      <c r="E35649" s="44"/>
      <c r="F35649" s="29"/>
      <c r="G35649" s="45"/>
      <c r="L35649"/>
      <c r="M35649" s="46"/>
    </row>
    <row r="35650" spans="1:13" x14ac:dyDescent="0.3">
      <c r="A35650"/>
      <c r="B35650"/>
      <c r="C35650" s="29"/>
      <c r="D35650"/>
      <c r="E35650" s="44"/>
      <c r="F35650" s="29"/>
      <c r="G35650" s="45"/>
      <c r="L35650"/>
      <c r="M35650" s="46"/>
    </row>
    <row r="35651" spans="1:13" x14ac:dyDescent="0.3">
      <c r="A35651"/>
      <c r="B35651"/>
      <c r="C35651" s="29"/>
      <c r="D35651"/>
      <c r="E35651" s="44"/>
      <c r="F35651" s="29"/>
      <c r="G35651" s="45"/>
      <c r="L35651"/>
      <c r="M35651" s="46"/>
    </row>
    <row r="35652" spans="1:13" x14ac:dyDescent="0.3">
      <c r="A35652"/>
      <c r="B35652"/>
      <c r="C35652" s="29"/>
      <c r="D35652"/>
      <c r="E35652" s="44"/>
      <c r="F35652" s="29"/>
      <c r="G35652" s="45"/>
      <c r="L35652"/>
      <c r="M35652" s="46"/>
    </row>
    <row r="35653" spans="1:13" x14ac:dyDescent="0.3">
      <c r="A35653"/>
      <c r="B35653"/>
      <c r="C35653" s="29"/>
      <c r="D35653"/>
      <c r="E35653" s="44"/>
      <c r="F35653" s="29"/>
      <c r="G35653" s="45"/>
      <c r="L35653"/>
      <c r="M35653" s="46"/>
    </row>
    <row r="35654" spans="1:13" x14ac:dyDescent="0.3">
      <c r="A35654"/>
      <c r="B35654"/>
      <c r="C35654" s="29"/>
      <c r="D35654"/>
      <c r="E35654" s="44"/>
      <c r="F35654" s="29"/>
      <c r="G35654" s="45"/>
      <c r="L35654"/>
      <c r="M35654" s="46"/>
    </row>
    <row r="35655" spans="1:13" x14ac:dyDescent="0.3">
      <c r="A35655"/>
      <c r="B35655"/>
      <c r="C35655" s="29"/>
      <c r="D35655"/>
      <c r="E35655" s="44"/>
      <c r="F35655" s="29"/>
      <c r="G35655" s="45"/>
      <c r="L35655"/>
      <c r="M35655" s="46"/>
    </row>
    <row r="35656" spans="1:13" x14ac:dyDescent="0.3">
      <c r="A35656"/>
      <c r="B35656"/>
      <c r="C35656" s="29"/>
      <c r="D35656"/>
      <c r="E35656" s="44"/>
      <c r="F35656" s="29"/>
      <c r="G35656" s="45"/>
      <c r="L35656"/>
      <c r="M35656" s="46"/>
    </row>
    <row r="35657" spans="1:13" x14ac:dyDescent="0.3">
      <c r="A35657"/>
      <c r="B35657"/>
      <c r="C35657" s="29"/>
      <c r="D35657"/>
      <c r="E35657" s="44"/>
      <c r="F35657" s="29"/>
      <c r="G35657" s="45"/>
      <c r="L35657"/>
      <c r="M35657" s="46"/>
    </row>
    <row r="35658" spans="1:13" x14ac:dyDescent="0.3">
      <c r="A35658"/>
      <c r="B35658"/>
      <c r="C35658" s="29"/>
      <c r="D35658"/>
      <c r="E35658" s="44"/>
      <c r="F35658" s="29"/>
      <c r="G35658" s="45"/>
      <c r="L35658"/>
      <c r="M35658" s="46"/>
    </row>
    <row r="35659" spans="1:13" x14ac:dyDescent="0.3">
      <c r="A35659"/>
      <c r="B35659"/>
      <c r="C35659" s="29"/>
      <c r="D35659"/>
      <c r="E35659" s="44"/>
      <c r="F35659" s="29"/>
      <c r="G35659" s="45"/>
      <c r="L35659"/>
      <c r="M35659" s="46"/>
    </row>
    <row r="35660" spans="1:13" x14ac:dyDescent="0.3">
      <c r="A35660"/>
      <c r="B35660"/>
      <c r="C35660" s="29"/>
      <c r="D35660"/>
      <c r="E35660" s="44"/>
      <c r="F35660" s="29"/>
      <c r="G35660" s="45"/>
      <c r="L35660"/>
      <c r="M35660" s="46"/>
    </row>
    <row r="35661" spans="1:13" x14ac:dyDescent="0.3">
      <c r="A35661"/>
      <c r="B35661"/>
      <c r="C35661" s="29"/>
      <c r="D35661"/>
      <c r="E35661" s="44"/>
      <c r="F35661" s="29"/>
      <c r="G35661" s="45"/>
      <c r="L35661"/>
      <c r="M35661" s="46"/>
    </row>
    <row r="35662" spans="1:13" x14ac:dyDescent="0.3">
      <c r="A35662"/>
      <c r="B35662"/>
      <c r="C35662" s="29"/>
      <c r="D35662"/>
      <c r="E35662" s="44"/>
      <c r="F35662" s="29"/>
      <c r="G35662" s="45"/>
      <c r="L35662"/>
      <c r="M35662" s="46"/>
    </row>
    <row r="35663" spans="1:13" x14ac:dyDescent="0.3">
      <c r="A35663"/>
      <c r="B35663"/>
      <c r="C35663" s="29"/>
      <c r="D35663"/>
      <c r="E35663" s="44"/>
      <c r="F35663" s="29"/>
      <c r="G35663" s="45"/>
      <c r="L35663"/>
      <c r="M35663" s="46"/>
    </row>
    <row r="35664" spans="1:13" x14ac:dyDescent="0.3">
      <c r="A35664"/>
      <c r="B35664"/>
      <c r="C35664" s="29"/>
      <c r="D35664"/>
      <c r="E35664" s="44"/>
      <c r="F35664" s="29"/>
      <c r="G35664" s="45"/>
      <c r="L35664"/>
      <c r="M35664" s="46"/>
    </row>
    <row r="35665" spans="1:13" x14ac:dyDescent="0.3">
      <c r="A35665"/>
      <c r="B35665"/>
      <c r="C35665" s="29"/>
      <c r="D35665"/>
      <c r="E35665" s="44"/>
      <c r="F35665" s="29"/>
      <c r="G35665" s="45"/>
      <c r="L35665"/>
      <c r="M35665" s="46"/>
    </row>
    <row r="35666" spans="1:13" x14ac:dyDescent="0.3">
      <c r="A35666"/>
      <c r="B35666"/>
      <c r="C35666" s="29"/>
      <c r="D35666"/>
      <c r="E35666" s="44"/>
      <c r="F35666" s="29"/>
      <c r="G35666" s="45"/>
      <c r="L35666"/>
      <c r="M35666" s="46"/>
    </row>
    <row r="35667" spans="1:13" x14ac:dyDescent="0.3">
      <c r="A35667"/>
      <c r="B35667"/>
      <c r="C35667" s="29"/>
      <c r="D35667"/>
      <c r="E35667" s="44"/>
      <c r="F35667" s="29"/>
      <c r="G35667" s="45"/>
      <c r="L35667"/>
      <c r="M35667" s="46"/>
    </row>
    <row r="35668" spans="1:13" x14ac:dyDescent="0.3">
      <c r="A35668"/>
      <c r="B35668"/>
      <c r="C35668" s="29"/>
      <c r="D35668"/>
      <c r="E35668" s="44"/>
      <c r="F35668" s="29"/>
      <c r="G35668" s="45"/>
      <c r="L35668"/>
      <c r="M35668" s="46"/>
    </row>
    <row r="35669" spans="1:13" x14ac:dyDescent="0.3">
      <c r="A35669"/>
      <c r="B35669"/>
      <c r="C35669" s="29"/>
      <c r="D35669"/>
      <c r="E35669" s="44"/>
      <c r="F35669" s="29"/>
      <c r="G35669" s="45"/>
      <c r="L35669"/>
      <c r="M35669" s="46"/>
    </row>
    <row r="35670" spans="1:13" x14ac:dyDescent="0.3">
      <c r="A35670"/>
      <c r="B35670"/>
      <c r="C35670" s="29"/>
      <c r="D35670"/>
      <c r="E35670" s="44"/>
      <c r="F35670" s="29"/>
      <c r="G35670" s="45"/>
      <c r="L35670"/>
      <c r="M35670" s="46"/>
    </row>
    <row r="35671" spans="1:13" x14ac:dyDescent="0.3">
      <c r="A35671"/>
      <c r="B35671"/>
      <c r="C35671" s="29"/>
      <c r="D35671"/>
      <c r="E35671" s="44"/>
      <c r="F35671" s="29"/>
      <c r="G35671" s="45"/>
      <c r="L35671"/>
      <c r="M35671" s="46"/>
    </row>
    <row r="35672" spans="1:13" x14ac:dyDescent="0.3">
      <c r="A35672"/>
      <c r="B35672"/>
      <c r="C35672" s="29"/>
      <c r="D35672"/>
      <c r="E35672" s="44"/>
      <c r="F35672" s="29"/>
      <c r="G35672" s="45"/>
      <c r="L35672"/>
      <c r="M35672" s="46"/>
    </row>
    <row r="35673" spans="1:13" x14ac:dyDescent="0.3">
      <c r="A35673"/>
      <c r="B35673"/>
      <c r="C35673" s="29"/>
      <c r="D35673"/>
      <c r="E35673" s="44"/>
      <c r="F35673" s="29"/>
      <c r="G35673" s="45"/>
      <c r="L35673"/>
      <c r="M35673" s="46"/>
    </row>
    <row r="35674" spans="1:13" x14ac:dyDescent="0.3">
      <c r="A35674"/>
      <c r="B35674"/>
      <c r="C35674" s="29"/>
      <c r="D35674"/>
      <c r="E35674" s="44"/>
      <c r="F35674" s="29"/>
      <c r="G35674" s="45"/>
      <c r="L35674"/>
      <c r="M35674" s="46"/>
    </row>
    <row r="35675" spans="1:13" x14ac:dyDescent="0.3">
      <c r="A35675"/>
      <c r="B35675"/>
      <c r="C35675" s="29"/>
      <c r="D35675"/>
      <c r="E35675" s="44"/>
      <c r="F35675" s="29"/>
      <c r="G35675" s="45"/>
      <c r="L35675"/>
      <c r="M35675" s="46"/>
    </row>
    <row r="35676" spans="1:13" x14ac:dyDescent="0.3">
      <c r="A35676"/>
      <c r="B35676"/>
      <c r="C35676" s="29"/>
      <c r="D35676"/>
      <c r="E35676" s="44"/>
      <c r="F35676" s="29"/>
      <c r="G35676" s="45"/>
      <c r="L35676"/>
      <c r="M35676" s="46"/>
    </row>
    <row r="35677" spans="1:13" x14ac:dyDescent="0.3">
      <c r="A35677"/>
      <c r="B35677"/>
      <c r="C35677" s="29"/>
      <c r="D35677"/>
      <c r="E35677" s="44"/>
      <c r="F35677" s="29"/>
      <c r="G35677" s="45"/>
      <c r="L35677"/>
      <c r="M35677" s="46"/>
    </row>
    <row r="35678" spans="1:13" x14ac:dyDescent="0.3">
      <c r="A35678"/>
      <c r="B35678"/>
      <c r="C35678" s="29"/>
      <c r="D35678"/>
      <c r="E35678" s="44"/>
      <c r="F35678" s="29"/>
      <c r="G35678" s="45"/>
      <c r="L35678"/>
      <c r="M35678" s="46"/>
    </row>
    <row r="35679" spans="1:13" x14ac:dyDescent="0.3">
      <c r="A35679"/>
      <c r="B35679"/>
      <c r="C35679" s="29"/>
      <c r="D35679"/>
      <c r="E35679" s="44"/>
      <c r="F35679" s="29"/>
      <c r="G35679" s="45"/>
      <c r="L35679"/>
      <c r="M35679" s="46"/>
    </row>
    <row r="35680" spans="1:13" x14ac:dyDescent="0.3">
      <c r="A35680"/>
      <c r="B35680"/>
      <c r="C35680" s="29"/>
      <c r="D35680"/>
      <c r="E35680" s="44"/>
      <c r="F35680" s="29"/>
      <c r="G35680" s="45"/>
      <c r="L35680"/>
      <c r="M35680" s="46"/>
    </row>
    <row r="35681" spans="1:13" x14ac:dyDescent="0.3">
      <c r="A35681"/>
      <c r="B35681"/>
      <c r="C35681" s="29"/>
      <c r="D35681"/>
      <c r="E35681" s="44"/>
      <c r="F35681" s="29"/>
      <c r="G35681" s="45"/>
      <c r="L35681"/>
      <c r="M35681" s="46"/>
    </row>
    <row r="35682" spans="1:13" x14ac:dyDescent="0.3">
      <c r="A35682"/>
      <c r="B35682"/>
      <c r="C35682" s="29"/>
      <c r="D35682"/>
      <c r="E35682" s="44"/>
      <c r="F35682" s="29"/>
      <c r="G35682" s="45"/>
      <c r="L35682"/>
      <c r="M35682" s="46"/>
    </row>
    <row r="35683" spans="1:13" x14ac:dyDescent="0.3">
      <c r="A35683"/>
      <c r="B35683"/>
      <c r="C35683" s="29"/>
      <c r="D35683"/>
      <c r="E35683" s="44"/>
      <c r="F35683" s="29"/>
      <c r="G35683" s="45"/>
      <c r="L35683"/>
      <c r="M35683" s="46"/>
    </row>
    <row r="35684" spans="1:13" x14ac:dyDescent="0.3">
      <c r="A35684"/>
      <c r="B35684"/>
      <c r="C35684" s="29"/>
      <c r="D35684"/>
      <c r="E35684" s="44"/>
      <c r="F35684" s="29"/>
      <c r="G35684" s="45"/>
      <c r="L35684"/>
      <c r="M35684" s="46"/>
    </row>
    <row r="35685" spans="1:13" x14ac:dyDescent="0.3">
      <c r="A35685"/>
      <c r="B35685"/>
      <c r="C35685" s="29"/>
      <c r="D35685"/>
      <c r="E35685" s="44"/>
      <c r="F35685" s="29"/>
      <c r="G35685" s="45"/>
      <c r="L35685"/>
      <c r="M35685" s="46"/>
    </row>
    <row r="35686" spans="1:13" x14ac:dyDescent="0.3">
      <c r="A35686"/>
      <c r="B35686"/>
      <c r="C35686" s="29"/>
      <c r="D35686"/>
      <c r="E35686" s="44"/>
      <c r="F35686" s="29"/>
      <c r="G35686" s="45"/>
      <c r="L35686"/>
      <c r="M35686" s="46"/>
    </row>
    <row r="35687" spans="1:13" x14ac:dyDescent="0.3">
      <c r="A35687"/>
      <c r="B35687"/>
      <c r="C35687" s="29"/>
      <c r="D35687"/>
      <c r="E35687" s="44"/>
      <c r="F35687" s="29"/>
      <c r="G35687" s="45"/>
      <c r="L35687"/>
      <c r="M35687" s="46"/>
    </row>
    <row r="35688" spans="1:13" x14ac:dyDescent="0.3">
      <c r="A35688"/>
      <c r="B35688"/>
      <c r="C35688" s="29"/>
      <c r="D35688"/>
      <c r="E35688" s="44"/>
      <c r="F35688" s="29"/>
      <c r="G35688" s="45"/>
      <c r="L35688"/>
      <c r="M35688" s="46"/>
    </row>
    <row r="35689" spans="1:13" x14ac:dyDescent="0.3">
      <c r="A35689"/>
      <c r="B35689"/>
      <c r="C35689" s="29"/>
      <c r="D35689"/>
      <c r="E35689" s="44"/>
      <c r="F35689" s="29"/>
      <c r="G35689" s="45"/>
      <c r="L35689"/>
      <c r="M35689" s="46"/>
    </row>
    <row r="35690" spans="1:13" x14ac:dyDescent="0.3">
      <c r="A35690"/>
      <c r="B35690"/>
      <c r="C35690" s="29"/>
      <c r="D35690"/>
      <c r="E35690" s="44"/>
      <c r="F35690" s="29"/>
      <c r="G35690" s="45"/>
      <c r="L35690"/>
      <c r="M35690" s="46"/>
    </row>
    <row r="35691" spans="1:13" x14ac:dyDescent="0.3">
      <c r="A35691"/>
      <c r="B35691"/>
      <c r="C35691" s="29"/>
      <c r="D35691"/>
      <c r="E35691" s="44"/>
      <c r="F35691" s="29"/>
      <c r="G35691" s="45"/>
      <c r="L35691"/>
      <c r="M35691" s="46"/>
    </row>
    <row r="35692" spans="1:13" x14ac:dyDescent="0.3">
      <c r="A35692"/>
      <c r="B35692"/>
      <c r="C35692" s="29"/>
      <c r="D35692"/>
      <c r="E35692" s="44"/>
      <c r="F35692" s="29"/>
      <c r="G35692" s="45"/>
      <c r="L35692"/>
      <c r="M35692" s="46"/>
    </row>
    <row r="35693" spans="1:13" x14ac:dyDescent="0.3">
      <c r="A35693"/>
      <c r="B35693"/>
      <c r="C35693" s="29"/>
      <c r="D35693"/>
      <c r="E35693" s="44"/>
      <c r="F35693" s="29"/>
      <c r="G35693" s="45"/>
      <c r="L35693"/>
      <c r="M35693" s="46"/>
    </row>
    <row r="35694" spans="1:13" x14ac:dyDescent="0.3">
      <c r="A35694"/>
      <c r="B35694"/>
      <c r="C35694" s="29"/>
      <c r="D35694"/>
      <c r="E35694" s="44"/>
      <c r="F35694" s="29"/>
      <c r="G35694" s="45"/>
      <c r="L35694"/>
      <c r="M35694" s="46"/>
    </row>
    <row r="35695" spans="1:13" x14ac:dyDescent="0.3">
      <c r="A35695"/>
      <c r="B35695"/>
      <c r="C35695" s="29"/>
      <c r="D35695"/>
      <c r="E35695" s="44"/>
      <c r="F35695" s="29"/>
      <c r="G35695" s="45"/>
      <c r="L35695"/>
      <c r="M35695" s="46"/>
    </row>
    <row r="35696" spans="1:13" x14ac:dyDescent="0.3">
      <c r="A35696"/>
      <c r="B35696"/>
      <c r="C35696" s="29"/>
      <c r="D35696"/>
      <c r="E35696" s="44"/>
      <c r="F35696" s="29"/>
      <c r="G35696" s="45"/>
      <c r="L35696"/>
      <c r="M35696" s="46"/>
    </row>
    <row r="35697" spans="1:13" x14ac:dyDescent="0.3">
      <c r="A35697"/>
      <c r="B35697"/>
      <c r="C35697" s="29"/>
      <c r="D35697"/>
      <c r="E35697" s="44"/>
      <c r="F35697" s="29"/>
      <c r="G35697" s="45"/>
      <c r="L35697"/>
      <c r="M35697" s="46"/>
    </row>
    <row r="35698" spans="1:13" x14ac:dyDescent="0.3">
      <c r="A35698"/>
      <c r="B35698"/>
      <c r="C35698" s="29"/>
      <c r="D35698"/>
      <c r="E35698" s="44"/>
      <c r="F35698" s="29"/>
      <c r="G35698" s="45"/>
      <c r="L35698"/>
      <c r="M35698" s="46"/>
    </row>
    <row r="35699" spans="1:13" x14ac:dyDescent="0.3">
      <c r="A35699"/>
      <c r="B35699"/>
      <c r="C35699" s="29"/>
      <c r="D35699"/>
      <c r="E35699" s="44"/>
      <c r="F35699" s="29"/>
      <c r="G35699" s="45"/>
      <c r="L35699"/>
      <c r="M35699" s="46"/>
    </row>
    <row r="35700" spans="1:13" x14ac:dyDescent="0.3">
      <c r="A35700"/>
      <c r="B35700"/>
      <c r="C35700" s="29"/>
      <c r="D35700"/>
      <c r="E35700" s="44"/>
      <c r="F35700" s="29"/>
      <c r="G35700" s="45"/>
      <c r="L35700"/>
      <c r="M35700" s="46"/>
    </row>
    <row r="35701" spans="1:13" x14ac:dyDescent="0.3">
      <c r="A35701"/>
      <c r="B35701"/>
      <c r="C35701" s="29"/>
      <c r="D35701"/>
      <c r="E35701" s="44"/>
      <c r="F35701" s="29"/>
      <c r="G35701" s="45"/>
      <c r="L35701"/>
      <c r="M35701" s="46"/>
    </row>
    <row r="35702" spans="1:13" x14ac:dyDescent="0.3">
      <c r="A35702"/>
      <c r="B35702"/>
      <c r="C35702" s="29"/>
      <c r="D35702"/>
      <c r="E35702" s="44"/>
      <c r="F35702" s="29"/>
      <c r="G35702" s="45"/>
      <c r="L35702"/>
      <c r="M35702" s="46"/>
    </row>
    <row r="35703" spans="1:13" x14ac:dyDescent="0.3">
      <c r="A35703"/>
      <c r="B35703"/>
      <c r="C35703" s="29"/>
      <c r="D35703"/>
      <c r="E35703" s="44"/>
      <c r="F35703" s="29"/>
      <c r="G35703" s="45"/>
      <c r="L35703"/>
      <c r="M35703" s="46"/>
    </row>
    <row r="35704" spans="1:13" x14ac:dyDescent="0.3">
      <c r="A35704"/>
      <c r="B35704"/>
      <c r="C35704" s="29"/>
      <c r="D35704"/>
      <c r="E35704" s="44"/>
      <c r="F35704" s="29"/>
      <c r="G35704" s="45"/>
      <c r="L35704"/>
      <c r="M35704" s="46"/>
    </row>
    <row r="35705" spans="1:13" x14ac:dyDescent="0.3">
      <c r="A35705"/>
      <c r="B35705"/>
      <c r="C35705" s="29"/>
      <c r="D35705"/>
      <c r="E35705" s="44"/>
      <c r="F35705" s="29"/>
      <c r="G35705" s="45"/>
      <c r="L35705"/>
      <c r="M35705" s="46"/>
    </row>
    <row r="35706" spans="1:13" x14ac:dyDescent="0.3">
      <c r="A35706"/>
      <c r="B35706"/>
      <c r="C35706" s="29"/>
      <c r="D35706"/>
      <c r="E35706" s="44"/>
      <c r="F35706" s="29"/>
      <c r="G35706" s="45"/>
      <c r="L35706"/>
      <c r="M35706" s="46"/>
    </row>
    <row r="35707" spans="1:13" x14ac:dyDescent="0.3">
      <c r="A35707"/>
      <c r="B35707"/>
      <c r="C35707" s="29"/>
      <c r="D35707"/>
      <c r="E35707" s="44"/>
      <c r="F35707" s="29"/>
      <c r="G35707" s="45"/>
      <c r="L35707"/>
      <c r="M35707" s="46"/>
    </row>
    <row r="35708" spans="1:13" x14ac:dyDescent="0.3">
      <c r="A35708"/>
      <c r="B35708"/>
      <c r="C35708" s="29"/>
      <c r="D35708"/>
      <c r="E35708" s="44"/>
      <c r="F35708" s="29"/>
      <c r="G35708" s="45"/>
      <c r="L35708"/>
      <c r="M35708" s="46"/>
    </row>
    <row r="35709" spans="1:13" x14ac:dyDescent="0.3">
      <c r="A35709"/>
      <c r="B35709"/>
      <c r="C35709" s="29"/>
      <c r="D35709"/>
      <c r="E35709" s="44"/>
      <c r="F35709" s="29"/>
      <c r="G35709" s="45"/>
      <c r="L35709"/>
      <c r="M35709" s="46"/>
    </row>
    <row r="35710" spans="1:13" x14ac:dyDescent="0.3">
      <c r="A35710"/>
      <c r="B35710"/>
      <c r="C35710" s="29"/>
      <c r="D35710"/>
      <c r="E35710" s="44"/>
      <c r="F35710" s="29"/>
      <c r="G35710" s="45"/>
      <c r="L35710"/>
      <c r="M35710" s="46"/>
    </row>
    <row r="35711" spans="1:13" x14ac:dyDescent="0.3">
      <c r="A35711"/>
      <c r="B35711"/>
      <c r="C35711" s="29"/>
      <c r="D35711"/>
      <c r="E35711" s="44"/>
      <c r="F35711" s="29"/>
      <c r="G35711" s="45"/>
      <c r="L35711"/>
      <c r="M35711" s="46"/>
    </row>
    <row r="35712" spans="1:13" x14ac:dyDescent="0.3">
      <c r="A35712"/>
      <c r="B35712"/>
      <c r="C35712" s="29"/>
      <c r="D35712"/>
      <c r="E35712" s="44"/>
      <c r="F35712" s="29"/>
      <c r="G35712" s="45"/>
      <c r="L35712"/>
      <c r="M35712" s="46"/>
    </row>
    <row r="35713" spans="1:13" x14ac:dyDescent="0.3">
      <c r="A35713"/>
      <c r="B35713"/>
      <c r="C35713" s="29"/>
      <c r="D35713"/>
      <c r="E35713" s="44"/>
      <c r="F35713" s="29"/>
      <c r="G35713" s="45"/>
      <c r="L35713"/>
      <c r="M35713" s="46"/>
    </row>
    <row r="35714" spans="1:13" x14ac:dyDescent="0.3">
      <c r="A35714"/>
      <c r="B35714"/>
      <c r="C35714" s="29"/>
      <c r="D35714"/>
      <c r="E35714" s="44"/>
      <c r="F35714" s="29"/>
      <c r="G35714" s="45"/>
      <c r="L35714"/>
      <c r="M35714" s="46"/>
    </row>
    <row r="35715" spans="1:13" x14ac:dyDescent="0.3">
      <c r="A35715"/>
      <c r="B35715"/>
      <c r="C35715" s="29"/>
      <c r="D35715"/>
      <c r="E35715" s="44"/>
      <c r="F35715" s="29"/>
      <c r="G35715" s="45"/>
      <c r="L35715"/>
      <c r="M35715" s="46"/>
    </row>
    <row r="35716" spans="1:13" x14ac:dyDescent="0.3">
      <c r="A35716"/>
      <c r="B35716"/>
      <c r="C35716" s="29"/>
      <c r="D35716"/>
      <c r="E35716" s="44"/>
      <c r="F35716" s="29"/>
      <c r="G35716" s="45"/>
      <c r="L35716"/>
      <c r="M35716" s="46"/>
    </row>
    <row r="35717" spans="1:13" x14ac:dyDescent="0.3">
      <c r="A35717"/>
      <c r="B35717"/>
      <c r="C35717" s="29"/>
      <c r="D35717"/>
      <c r="E35717" s="44"/>
      <c r="F35717" s="29"/>
      <c r="G35717" s="45"/>
      <c r="L35717"/>
      <c r="M35717" s="46"/>
    </row>
    <row r="35718" spans="1:13" x14ac:dyDescent="0.3">
      <c r="A35718"/>
      <c r="B35718"/>
      <c r="C35718" s="29"/>
      <c r="D35718"/>
      <c r="E35718" s="44"/>
      <c r="F35718" s="29"/>
      <c r="G35718" s="45"/>
      <c r="L35718"/>
      <c r="M35718" s="46"/>
    </row>
    <row r="35719" spans="1:13" x14ac:dyDescent="0.3">
      <c r="A35719"/>
      <c r="B35719"/>
      <c r="C35719" s="29"/>
      <c r="D35719"/>
      <c r="E35719" s="44"/>
      <c r="F35719" s="29"/>
      <c r="G35719" s="45"/>
      <c r="L35719"/>
      <c r="M35719" s="46"/>
    </row>
    <row r="35720" spans="1:13" x14ac:dyDescent="0.3">
      <c r="A35720"/>
      <c r="B35720"/>
      <c r="C35720" s="29"/>
      <c r="D35720"/>
      <c r="E35720" s="44"/>
      <c r="F35720" s="29"/>
      <c r="G35720" s="45"/>
      <c r="L35720"/>
      <c r="M35720" s="46"/>
    </row>
    <row r="35721" spans="1:13" x14ac:dyDescent="0.3">
      <c r="A35721"/>
      <c r="B35721"/>
      <c r="C35721" s="29"/>
      <c r="D35721"/>
      <c r="E35721" s="44"/>
      <c r="F35721" s="29"/>
      <c r="G35721" s="45"/>
      <c r="L35721"/>
      <c r="M35721" s="46"/>
    </row>
    <row r="35722" spans="1:13" x14ac:dyDescent="0.3">
      <c r="A35722"/>
      <c r="B35722"/>
      <c r="C35722" s="29"/>
      <c r="D35722"/>
      <c r="E35722" s="44"/>
      <c r="F35722" s="29"/>
      <c r="G35722" s="45"/>
      <c r="L35722"/>
      <c r="M35722" s="46"/>
    </row>
    <row r="35723" spans="1:13" x14ac:dyDescent="0.3">
      <c r="A35723"/>
      <c r="B35723"/>
      <c r="C35723" s="29"/>
      <c r="D35723"/>
      <c r="E35723" s="44"/>
      <c r="F35723" s="29"/>
      <c r="G35723" s="45"/>
      <c r="L35723"/>
      <c r="M35723" s="46"/>
    </row>
    <row r="35724" spans="1:13" x14ac:dyDescent="0.3">
      <c r="A35724"/>
      <c r="B35724"/>
      <c r="C35724" s="29"/>
      <c r="D35724"/>
      <c r="E35724" s="44"/>
      <c r="F35724" s="29"/>
      <c r="G35724" s="45"/>
      <c r="L35724"/>
      <c r="M35724" s="46"/>
    </row>
    <row r="35725" spans="1:13" x14ac:dyDescent="0.3">
      <c r="A35725"/>
      <c r="B35725"/>
      <c r="C35725" s="29"/>
      <c r="D35725"/>
      <c r="E35725" s="44"/>
      <c r="F35725" s="29"/>
      <c r="G35725" s="45"/>
      <c r="L35725"/>
      <c r="M35725" s="46"/>
    </row>
    <row r="35726" spans="1:13" x14ac:dyDescent="0.3">
      <c r="A35726"/>
      <c r="B35726"/>
      <c r="C35726" s="29"/>
      <c r="D35726"/>
      <c r="E35726" s="44"/>
      <c r="F35726" s="29"/>
      <c r="G35726" s="45"/>
      <c r="L35726"/>
      <c r="M35726" s="46"/>
    </row>
    <row r="35727" spans="1:13" x14ac:dyDescent="0.3">
      <c r="A35727"/>
      <c r="B35727"/>
      <c r="C35727" s="29"/>
      <c r="D35727"/>
      <c r="E35727" s="44"/>
      <c r="F35727" s="29"/>
      <c r="G35727" s="45"/>
      <c r="L35727"/>
      <c r="M35727" s="46"/>
    </row>
    <row r="35728" spans="1:13" x14ac:dyDescent="0.3">
      <c r="A35728"/>
      <c r="B35728"/>
      <c r="C35728" s="29"/>
      <c r="D35728"/>
      <c r="E35728" s="44"/>
      <c r="F35728" s="29"/>
      <c r="G35728" s="45"/>
      <c r="L35728"/>
      <c r="M35728" s="46"/>
    </row>
    <row r="35729" spans="1:13" x14ac:dyDescent="0.3">
      <c r="A35729"/>
      <c r="B35729"/>
      <c r="C35729" s="29"/>
      <c r="D35729"/>
      <c r="E35729" s="44"/>
      <c r="F35729" s="29"/>
      <c r="G35729" s="45"/>
      <c r="L35729"/>
      <c r="M35729" s="46"/>
    </row>
    <row r="35730" spans="1:13" x14ac:dyDescent="0.3">
      <c r="A35730"/>
      <c r="B35730"/>
      <c r="C35730" s="29"/>
      <c r="D35730"/>
      <c r="E35730" s="44"/>
      <c r="F35730" s="29"/>
      <c r="G35730" s="45"/>
      <c r="L35730"/>
      <c r="M35730" s="46"/>
    </row>
    <row r="35731" spans="1:13" x14ac:dyDescent="0.3">
      <c r="A35731"/>
      <c r="B35731"/>
      <c r="C35731" s="29"/>
      <c r="D35731"/>
      <c r="E35731" s="44"/>
      <c r="F35731" s="29"/>
      <c r="G35731" s="45"/>
      <c r="L35731"/>
      <c r="M35731" s="46"/>
    </row>
    <row r="35732" spans="1:13" x14ac:dyDescent="0.3">
      <c r="A35732"/>
      <c r="B35732"/>
      <c r="C35732" s="29"/>
      <c r="D35732"/>
      <c r="E35732" s="44"/>
      <c r="F35732" s="29"/>
      <c r="G35732" s="45"/>
      <c r="L35732"/>
      <c r="M35732" s="46"/>
    </row>
    <row r="35733" spans="1:13" x14ac:dyDescent="0.3">
      <c r="A35733"/>
      <c r="B35733"/>
      <c r="C35733" s="29"/>
      <c r="D35733"/>
      <c r="E35733" s="44"/>
      <c r="F35733" s="29"/>
      <c r="G35733" s="45"/>
      <c r="L35733"/>
      <c r="M35733" s="46"/>
    </row>
    <row r="35734" spans="1:13" x14ac:dyDescent="0.3">
      <c r="A35734"/>
      <c r="B35734"/>
      <c r="C35734" s="29"/>
      <c r="D35734"/>
      <c r="E35734" s="44"/>
      <c r="F35734" s="29"/>
      <c r="G35734" s="45"/>
      <c r="L35734"/>
      <c r="M35734" s="46"/>
    </row>
    <row r="35735" spans="1:13" x14ac:dyDescent="0.3">
      <c r="A35735"/>
      <c r="B35735"/>
      <c r="C35735" s="29"/>
      <c r="D35735"/>
      <c r="E35735" s="44"/>
      <c r="F35735" s="29"/>
      <c r="G35735" s="45"/>
      <c r="L35735"/>
      <c r="M35735" s="46"/>
    </row>
    <row r="35736" spans="1:13" x14ac:dyDescent="0.3">
      <c r="A35736"/>
      <c r="B35736"/>
      <c r="C35736" s="29"/>
      <c r="D35736"/>
      <c r="E35736" s="44"/>
      <c r="F35736" s="29"/>
      <c r="G35736" s="45"/>
      <c r="L35736"/>
      <c r="M35736" s="46"/>
    </row>
    <row r="35737" spans="1:13" x14ac:dyDescent="0.3">
      <c r="A35737"/>
      <c r="B35737"/>
      <c r="C35737" s="29"/>
      <c r="D35737"/>
      <c r="E35737" s="44"/>
      <c r="F35737" s="29"/>
      <c r="G35737" s="45"/>
      <c r="L35737"/>
      <c r="M35737" s="46"/>
    </row>
    <row r="35738" spans="1:13" x14ac:dyDescent="0.3">
      <c r="A35738"/>
      <c r="B35738"/>
      <c r="C35738" s="29"/>
      <c r="D35738"/>
      <c r="E35738" s="44"/>
      <c r="F35738" s="29"/>
      <c r="G35738" s="45"/>
      <c r="L35738"/>
      <c r="M35738" s="46"/>
    </row>
    <row r="35739" spans="1:13" x14ac:dyDescent="0.3">
      <c r="A35739"/>
      <c r="B35739"/>
      <c r="C35739" s="29"/>
      <c r="D35739"/>
      <c r="E35739" s="44"/>
      <c r="F35739" s="29"/>
      <c r="G35739" s="45"/>
      <c r="L35739"/>
      <c r="M35739" s="46"/>
    </row>
    <row r="35740" spans="1:13" x14ac:dyDescent="0.3">
      <c r="A35740"/>
      <c r="B35740"/>
      <c r="C35740" s="29"/>
      <c r="D35740"/>
      <c r="E35740" s="44"/>
      <c r="F35740" s="29"/>
      <c r="G35740" s="45"/>
      <c r="L35740"/>
      <c r="M35740" s="46"/>
    </row>
    <row r="35741" spans="1:13" x14ac:dyDescent="0.3">
      <c r="A35741"/>
      <c r="B35741"/>
      <c r="C35741" s="29"/>
      <c r="D35741"/>
      <c r="E35741" s="44"/>
      <c r="F35741" s="29"/>
      <c r="G35741" s="45"/>
      <c r="L35741"/>
      <c r="M35741" s="46"/>
    </row>
    <row r="35742" spans="1:13" x14ac:dyDescent="0.3">
      <c r="A35742"/>
      <c r="B35742"/>
      <c r="C35742" s="29"/>
      <c r="D35742"/>
      <c r="E35742" s="44"/>
      <c r="F35742" s="29"/>
      <c r="G35742" s="45"/>
      <c r="L35742"/>
      <c r="M35742" s="46"/>
    </row>
    <row r="35743" spans="1:13" x14ac:dyDescent="0.3">
      <c r="A35743"/>
      <c r="B35743"/>
      <c r="C35743" s="29"/>
      <c r="D35743"/>
      <c r="E35743" s="44"/>
      <c r="F35743" s="29"/>
      <c r="G35743" s="45"/>
      <c r="L35743"/>
      <c r="M35743" s="46"/>
    </row>
    <row r="35744" spans="1:13" x14ac:dyDescent="0.3">
      <c r="A35744"/>
      <c r="B35744"/>
      <c r="C35744" s="29"/>
      <c r="D35744"/>
      <c r="E35744" s="44"/>
      <c r="F35744" s="29"/>
      <c r="G35744" s="45"/>
      <c r="L35744"/>
      <c r="M35744" s="46"/>
    </row>
    <row r="35745" spans="1:13" x14ac:dyDescent="0.3">
      <c r="A35745"/>
      <c r="B35745"/>
      <c r="C35745" s="29"/>
      <c r="D35745"/>
      <c r="E35745" s="44"/>
      <c r="F35745" s="29"/>
      <c r="G35745" s="45"/>
      <c r="L35745"/>
      <c r="M35745" s="46"/>
    </row>
    <row r="35746" spans="1:13" x14ac:dyDescent="0.3">
      <c r="A35746"/>
      <c r="B35746"/>
      <c r="C35746" s="29"/>
      <c r="D35746"/>
      <c r="E35746" s="44"/>
      <c r="F35746" s="29"/>
      <c r="G35746" s="45"/>
      <c r="L35746"/>
      <c r="M35746" s="46"/>
    </row>
    <row r="35747" spans="1:13" x14ac:dyDescent="0.3">
      <c r="A35747"/>
      <c r="B35747"/>
      <c r="C35747" s="29"/>
      <c r="D35747"/>
      <c r="E35747" s="44"/>
      <c r="F35747" s="29"/>
      <c r="G35747" s="45"/>
      <c r="L35747"/>
      <c r="M35747" s="46"/>
    </row>
    <row r="35748" spans="1:13" x14ac:dyDescent="0.3">
      <c r="A35748"/>
      <c r="B35748"/>
      <c r="C35748" s="29"/>
      <c r="D35748"/>
      <c r="E35748" s="44"/>
      <c r="F35748" s="29"/>
      <c r="G35748" s="45"/>
      <c r="L35748"/>
      <c r="M35748" s="46"/>
    </row>
    <row r="35749" spans="1:13" x14ac:dyDescent="0.3">
      <c r="A35749"/>
      <c r="B35749"/>
      <c r="C35749" s="29"/>
      <c r="D35749"/>
      <c r="E35749" s="44"/>
      <c r="F35749" s="29"/>
      <c r="G35749" s="45"/>
      <c r="L35749"/>
      <c r="M35749" s="46"/>
    </row>
    <row r="35750" spans="1:13" x14ac:dyDescent="0.3">
      <c r="A35750"/>
      <c r="B35750"/>
      <c r="C35750" s="29"/>
      <c r="D35750"/>
      <c r="E35750" s="44"/>
      <c r="F35750" s="29"/>
      <c r="G35750" s="45"/>
      <c r="L35750"/>
      <c r="M35750" s="46"/>
    </row>
    <row r="35751" spans="1:13" x14ac:dyDescent="0.3">
      <c r="A35751"/>
      <c r="B35751"/>
      <c r="C35751" s="29"/>
      <c r="D35751"/>
      <c r="E35751" s="44"/>
      <c r="F35751" s="29"/>
      <c r="G35751" s="45"/>
      <c r="L35751"/>
      <c r="M35751" s="46"/>
    </row>
    <row r="35752" spans="1:13" x14ac:dyDescent="0.3">
      <c r="A35752"/>
      <c r="B35752"/>
      <c r="C35752" s="29"/>
      <c r="D35752"/>
      <c r="E35752" s="44"/>
      <c r="F35752" s="29"/>
      <c r="G35752" s="45"/>
      <c r="L35752"/>
      <c r="M35752" s="46"/>
    </row>
    <row r="35753" spans="1:13" x14ac:dyDescent="0.3">
      <c r="A35753"/>
      <c r="B35753"/>
      <c r="C35753" s="29"/>
      <c r="D35753"/>
      <c r="E35753" s="44"/>
      <c r="F35753" s="29"/>
      <c r="G35753" s="45"/>
      <c r="L35753"/>
      <c r="M35753" s="46"/>
    </row>
    <row r="35754" spans="1:13" x14ac:dyDescent="0.3">
      <c r="A35754"/>
      <c r="B35754"/>
      <c r="C35754" s="29"/>
      <c r="D35754"/>
      <c r="E35754" s="44"/>
      <c r="F35754" s="29"/>
      <c r="G35754" s="45"/>
      <c r="L35754"/>
      <c r="M35754" s="46"/>
    </row>
    <row r="35755" spans="1:13" x14ac:dyDescent="0.3">
      <c r="A35755"/>
      <c r="B35755"/>
      <c r="C35755" s="29"/>
      <c r="D35755"/>
      <c r="E35755" s="44"/>
      <c r="F35755" s="29"/>
      <c r="G35755" s="45"/>
      <c r="L35755"/>
      <c r="M35755" s="46"/>
    </row>
    <row r="35756" spans="1:13" x14ac:dyDescent="0.3">
      <c r="A35756"/>
      <c r="B35756"/>
      <c r="C35756" s="29"/>
      <c r="D35756"/>
      <c r="E35756" s="44"/>
      <c r="F35756" s="29"/>
      <c r="G35756" s="45"/>
      <c r="L35756"/>
      <c r="M35756" s="46"/>
    </row>
    <row r="35757" spans="1:13" x14ac:dyDescent="0.3">
      <c r="A35757"/>
      <c r="B35757"/>
      <c r="C35757" s="29"/>
      <c r="D35757"/>
      <c r="E35757" s="44"/>
      <c r="F35757" s="29"/>
      <c r="G35757" s="45"/>
      <c r="L35757"/>
      <c r="M35757" s="46"/>
    </row>
    <row r="35758" spans="1:13" x14ac:dyDescent="0.3">
      <c r="A35758"/>
      <c r="B35758"/>
      <c r="C35758" s="29"/>
      <c r="D35758"/>
      <c r="E35758" s="44"/>
      <c r="F35758" s="29"/>
      <c r="G35758" s="45"/>
      <c r="L35758"/>
      <c r="M35758" s="46"/>
    </row>
    <row r="35759" spans="1:13" x14ac:dyDescent="0.3">
      <c r="A35759"/>
      <c r="B35759"/>
      <c r="C35759" s="29"/>
      <c r="D35759"/>
      <c r="E35759" s="44"/>
      <c r="F35759" s="29"/>
      <c r="G35759" s="45"/>
      <c r="L35759"/>
      <c r="M35759" s="46"/>
    </row>
    <row r="35760" spans="1:13" x14ac:dyDescent="0.3">
      <c r="A35760"/>
      <c r="B35760"/>
      <c r="C35760" s="29"/>
      <c r="D35760"/>
      <c r="E35760" s="44"/>
      <c r="F35760" s="29"/>
      <c r="G35760" s="45"/>
      <c r="L35760"/>
      <c r="M35760" s="46"/>
    </row>
    <row r="35761" spans="1:13" x14ac:dyDescent="0.3">
      <c r="A35761"/>
      <c r="B35761"/>
      <c r="C35761" s="29"/>
      <c r="D35761"/>
      <c r="E35761" s="44"/>
      <c r="F35761" s="29"/>
      <c r="G35761" s="45"/>
      <c r="L35761"/>
      <c r="M35761" s="46"/>
    </row>
    <row r="35762" spans="1:13" x14ac:dyDescent="0.3">
      <c r="A35762"/>
      <c r="B35762"/>
      <c r="C35762" s="29"/>
      <c r="D35762"/>
      <c r="E35762" s="44"/>
      <c r="F35762" s="29"/>
      <c r="G35762" s="45"/>
      <c r="L35762"/>
      <c r="M35762" s="46"/>
    </row>
    <row r="35763" spans="1:13" x14ac:dyDescent="0.3">
      <c r="A35763"/>
      <c r="B35763"/>
      <c r="C35763" s="29"/>
      <c r="D35763"/>
      <c r="E35763" s="44"/>
      <c r="F35763" s="29"/>
      <c r="G35763" s="45"/>
      <c r="L35763"/>
      <c r="M35763" s="46"/>
    </row>
    <row r="35764" spans="1:13" x14ac:dyDescent="0.3">
      <c r="A35764"/>
      <c r="B35764"/>
      <c r="C35764" s="29"/>
      <c r="D35764"/>
      <c r="E35764" s="44"/>
      <c r="F35764" s="29"/>
      <c r="G35764" s="45"/>
      <c r="L35764"/>
      <c r="M35764" s="46"/>
    </row>
    <row r="35765" spans="1:13" x14ac:dyDescent="0.3">
      <c r="A35765"/>
      <c r="B35765"/>
      <c r="C35765" s="29"/>
      <c r="D35765"/>
      <c r="E35765" s="44"/>
      <c r="F35765" s="29"/>
      <c r="G35765" s="45"/>
      <c r="L35765"/>
      <c r="M35765" s="46"/>
    </row>
    <row r="35766" spans="1:13" x14ac:dyDescent="0.3">
      <c r="A35766"/>
      <c r="B35766"/>
      <c r="C35766" s="29"/>
      <c r="D35766"/>
      <c r="E35766" s="44"/>
      <c r="F35766" s="29"/>
      <c r="G35766" s="45"/>
      <c r="L35766"/>
      <c r="M35766" s="46"/>
    </row>
    <row r="35767" spans="1:13" x14ac:dyDescent="0.3">
      <c r="A35767"/>
      <c r="B35767"/>
      <c r="C35767" s="29"/>
      <c r="D35767"/>
      <c r="E35767" s="44"/>
      <c r="F35767" s="29"/>
      <c r="G35767" s="45"/>
      <c r="L35767"/>
      <c r="M35767" s="46"/>
    </row>
    <row r="35768" spans="1:13" x14ac:dyDescent="0.3">
      <c r="A35768"/>
      <c r="B35768"/>
      <c r="C35768" s="29"/>
      <c r="D35768"/>
      <c r="E35768" s="44"/>
      <c r="F35768" s="29"/>
      <c r="G35768" s="45"/>
      <c r="L35768"/>
      <c r="M35768" s="46"/>
    </row>
    <row r="35769" spans="1:13" x14ac:dyDescent="0.3">
      <c r="A35769"/>
      <c r="B35769"/>
      <c r="C35769" s="29"/>
      <c r="D35769"/>
      <c r="E35769" s="44"/>
      <c r="F35769" s="29"/>
      <c r="G35769" s="45"/>
      <c r="L35769"/>
      <c r="M35769" s="46"/>
    </row>
    <row r="35770" spans="1:13" x14ac:dyDescent="0.3">
      <c r="A35770"/>
      <c r="B35770"/>
      <c r="C35770" s="29"/>
      <c r="D35770"/>
      <c r="E35770" s="44"/>
      <c r="F35770" s="29"/>
      <c r="G35770" s="45"/>
      <c r="L35770"/>
      <c r="M35770" s="46"/>
    </row>
    <row r="35771" spans="1:13" x14ac:dyDescent="0.3">
      <c r="A35771"/>
      <c r="B35771"/>
      <c r="C35771" s="29"/>
      <c r="D35771"/>
      <c r="E35771" s="44"/>
      <c r="F35771" s="29"/>
      <c r="G35771" s="45"/>
      <c r="L35771"/>
      <c r="M35771" s="46"/>
    </row>
    <row r="35772" spans="1:13" x14ac:dyDescent="0.3">
      <c r="A35772"/>
      <c r="B35772"/>
      <c r="C35772" s="29"/>
      <c r="D35772"/>
      <c r="E35772" s="44"/>
      <c r="F35772" s="29"/>
      <c r="G35772" s="45"/>
      <c r="L35772"/>
      <c r="M35772" s="46"/>
    </row>
    <row r="35773" spans="1:13" x14ac:dyDescent="0.3">
      <c r="A35773"/>
      <c r="B35773"/>
      <c r="C35773" s="29"/>
      <c r="D35773"/>
      <c r="E35773" s="44"/>
      <c r="F35773" s="29"/>
      <c r="G35773" s="45"/>
      <c r="L35773"/>
      <c r="M35773" s="46"/>
    </row>
    <row r="35774" spans="1:13" x14ac:dyDescent="0.3">
      <c r="A35774"/>
      <c r="B35774"/>
      <c r="C35774" s="29"/>
      <c r="D35774"/>
      <c r="E35774" s="44"/>
      <c r="F35774" s="29"/>
      <c r="G35774" s="45"/>
      <c r="L35774"/>
      <c r="M35774" s="46"/>
    </row>
    <row r="35775" spans="1:13" x14ac:dyDescent="0.3">
      <c r="A35775"/>
      <c r="B35775"/>
      <c r="C35775" s="29"/>
      <c r="D35775"/>
      <c r="E35775" s="44"/>
      <c r="F35775" s="29"/>
      <c r="G35775" s="45"/>
      <c r="L35775"/>
      <c r="M35775" s="46"/>
    </row>
    <row r="35776" spans="1:13" x14ac:dyDescent="0.3">
      <c r="A35776"/>
      <c r="B35776"/>
      <c r="C35776" s="29"/>
      <c r="D35776"/>
      <c r="E35776" s="44"/>
      <c r="F35776" s="29"/>
      <c r="G35776" s="45"/>
      <c r="L35776"/>
      <c r="M35776" s="46"/>
    </row>
    <row r="35777" spans="1:13" x14ac:dyDescent="0.3">
      <c r="A35777"/>
      <c r="B35777"/>
      <c r="C35777" s="29"/>
      <c r="D35777"/>
      <c r="E35777" s="44"/>
      <c r="F35777" s="29"/>
      <c r="G35777" s="45"/>
      <c r="L35777"/>
      <c r="M35777" s="46"/>
    </row>
    <row r="35778" spans="1:13" x14ac:dyDescent="0.3">
      <c r="A35778"/>
      <c r="B35778"/>
      <c r="C35778" s="29"/>
      <c r="D35778"/>
      <c r="E35778" s="44"/>
      <c r="F35778" s="29"/>
      <c r="G35778" s="45"/>
      <c r="L35778"/>
      <c r="M35778" s="46"/>
    </row>
    <row r="35779" spans="1:13" x14ac:dyDescent="0.3">
      <c r="A35779"/>
      <c r="B35779"/>
      <c r="C35779" s="29"/>
      <c r="D35779"/>
      <c r="E35779" s="44"/>
      <c r="F35779" s="29"/>
      <c r="G35779" s="45"/>
      <c r="L35779"/>
      <c r="M35779" s="46"/>
    </row>
    <row r="35780" spans="1:13" x14ac:dyDescent="0.3">
      <c r="A35780"/>
      <c r="B35780"/>
      <c r="C35780" s="29"/>
      <c r="D35780"/>
      <c r="E35780" s="44"/>
      <c r="F35780" s="29"/>
      <c r="G35780" s="45"/>
      <c r="L35780"/>
      <c r="M35780" s="46"/>
    </row>
    <row r="35781" spans="1:13" x14ac:dyDescent="0.3">
      <c r="A35781"/>
      <c r="B35781"/>
      <c r="C35781" s="29"/>
      <c r="D35781"/>
      <c r="E35781" s="44"/>
      <c r="F35781" s="29"/>
      <c r="G35781" s="45"/>
      <c r="L35781"/>
      <c r="M35781" s="46"/>
    </row>
    <row r="35782" spans="1:13" x14ac:dyDescent="0.3">
      <c r="A35782"/>
      <c r="B35782"/>
      <c r="C35782" s="29"/>
      <c r="D35782"/>
      <c r="E35782" s="44"/>
      <c r="F35782" s="29"/>
      <c r="G35782" s="45"/>
      <c r="L35782"/>
      <c r="M35782" s="46"/>
    </row>
    <row r="35783" spans="1:13" x14ac:dyDescent="0.3">
      <c r="A35783"/>
      <c r="B35783"/>
      <c r="C35783" s="29"/>
      <c r="D35783"/>
      <c r="E35783" s="44"/>
      <c r="F35783" s="29"/>
      <c r="G35783" s="45"/>
      <c r="L35783"/>
      <c r="M35783" s="46"/>
    </row>
    <row r="35784" spans="1:13" x14ac:dyDescent="0.3">
      <c r="A35784"/>
      <c r="B35784"/>
      <c r="C35784" s="29"/>
      <c r="D35784"/>
      <c r="E35784" s="44"/>
      <c r="F35784" s="29"/>
      <c r="G35784" s="45"/>
      <c r="L35784"/>
      <c r="M35784" s="46"/>
    </row>
    <row r="35785" spans="1:13" x14ac:dyDescent="0.3">
      <c r="A35785"/>
      <c r="B35785"/>
      <c r="C35785" s="29"/>
      <c r="D35785"/>
      <c r="E35785" s="44"/>
      <c r="F35785" s="29"/>
      <c r="G35785" s="45"/>
      <c r="L35785"/>
      <c r="M35785" s="46"/>
    </row>
    <row r="35786" spans="1:13" x14ac:dyDescent="0.3">
      <c r="A35786"/>
      <c r="B35786"/>
      <c r="C35786" s="29"/>
      <c r="D35786"/>
      <c r="E35786" s="44"/>
      <c r="F35786" s="29"/>
      <c r="G35786" s="45"/>
      <c r="L35786"/>
      <c r="M35786" s="46"/>
    </row>
    <row r="35787" spans="1:13" x14ac:dyDescent="0.3">
      <c r="A35787"/>
      <c r="B35787"/>
      <c r="C35787" s="29"/>
      <c r="D35787"/>
      <c r="E35787" s="44"/>
      <c r="F35787" s="29"/>
      <c r="G35787" s="45"/>
      <c r="L35787"/>
      <c r="M35787" s="46"/>
    </row>
    <row r="35788" spans="1:13" x14ac:dyDescent="0.3">
      <c r="A35788"/>
      <c r="B35788"/>
      <c r="C35788" s="29"/>
      <c r="D35788"/>
      <c r="E35788" s="44"/>
      <c r="F35788" s="29"/>
      <c r="G35788" s="45"/>
      <c r="L35788"/>
      <c r="M35788" s="46"/>
    </row>
    <row r="35789" spans="1:13" x14ac:dyDescent="0.3">
      <c r="A35789"/>
      <c r="B35789"/>
      <c r="C35789" s="29"/>
      <c r="D35789"/>
      <c r="E35789" s="44"/>
      <c r="F35789" s="29"/>
      <c r="G35789" s="45"/>
      <c r="L35789"/>
      <c r="M35789" s="46"/>
    </row>
    <row r="35790" spans="1:13" x14ac:dyDescent="0.3">
      <c r="A35790"/>
      <c r="B35790"/>
      <c r="C35790" s="29"/>
      <c r="D35790"/>
      <c r="E35790" s="44"/>
      <c r="F35790" s="29"/>
      <c r="G35790" s="45"/>
      <c r="L35790"/>
      <c r="M35790" s="46"/>
    </row>
    <row r="35791" spans="1:13" x14ac:dyDescent="0.3">
      <c r="A35791"/>
      <c r="B35791"/>
      <c r="C35791" s="29"/>
      <c r="D35791"/>
      <c r="E35791" s="44"/>
      <c r="F35791" s="29"/>
      <c r="G35791" s="45"/>
      <c r="L35791"/>
      <c r="M35791" s="46"/>
    </row>
    <row r="35792" spans="1:13" x14ac:dyDescent="0.3">
      <c r="A35792"/>
      <c r="B35792"/>
      <c r="C35792" s="29"/>
      <c r="D35792"/>
      <c r="E35792" s="44"/>
      <c r="F35792" s="29"/>
      <c r="G35792" s="45"/>
      <c r="L35792"/>
      <c r="M35792" s="46"/>
    </row>
    <row r="35793" spans="1:13" x14ac:dyDescent="0.3">
      <c r="A35793"/>
      <c r="B35793"/>
      <c r="C35793" s="29"/>
      <c r="D35793"/>
      <c r="E35793" s="44"/>
      <c r="F35793" s="29"/>
      <c r="G35793" s="45"/>
      <c r="L35793"/>
      <c r="M35793" s="46"/>
    </row>
    <row r="35794" spans="1:13" x14ac:dyDescent="0.3">
      <c r="A35794"/>
      <c r="B35794"/>
      <c r="C35794" s="29"/>
      <c r="D35794"/>
      <c r="E35794" s="44"/>
      <c r="F35794" s="29"/>
      <c r="G35794" s="45"/>
      <c r="L35794"/>
      <c r="M35794" s="46"/>
    </row>
    <row r="35795" spans="1:13" x14ac:dyDescent="0.3">
      <c r="A35795"/>
      <c r="B35795"/>
      <c r="C35795" s="29"/>
      <c r="D35795"/>
      <c r="E35795" s="44"/>
      <c r="F35795" s="29"/>
      <c r="G35795" s="45"/>
      <c r="L35795"/>
      <c r="M35795" s="46"/>
    </row>
    <row r="35796" spans="1:13" x14ac:dyDescent="0.3">
      <c r="A35796"/>
      <c r="B35796"/>
      <c r="C35796" s="29"/>
      <c r="D35796"/>
      <c r="E35796" s="44"/>
      <c r="F35796" s="29"/>
      <c r="G35796" s="45"/>
      <c r="L35796"/>
      <c r="M35796" s="46"/>
    </row>
    <row r="35797" spans="1:13" x14ac:dyDescent="0.3">
      <c r="A35797"/>
      <c r="B35797"/>
      <c r="C35797" s="29"/>
      <c r="D35797"/>
      <c r="E35797" s="44"/>
      <c r="F35797" s="29"/>
      <c r="G35797" s="45"/>
      <c r="L35797"/>
      <c r="M35797" s="46"/>
    </row>
    <row r="35798" spans="1:13" x14ac:dyDescent="0.3">
      <c r="A35798"/>
      <c r="B35798"/>
      <c r="C35798" s="29"/>
      <c r="D35798"/>
      <c r="E35798" s="44"/>
      <c r="F35798" s="29"/>
      <c r="G35798" s="45"/>
      <c r="L35798"/>
      <c r="M35798" s="46"/>
    </row>
    <row r="35799" spans="1:13" x14ac:dyDescent="0.3">
      <c r="A35799"/>
      <c r="B35799"/>
      <c r="C35799" s="29"/>
      <c r="D35799"/>
      <c r="E35799" s="44"/>
      <c r="F35799" s="29"/>
      <c r="G35799" s="45"/>
      <c r="L35799"/>
      <c r="M35799" s="46"/>
    </row>
    <row r="35800" spans="1:13" x14ac:dyDescent="0.3">
      <c r="A35800"/>
      <c r="B35800"/>
      <c r="C35800" s="29"/>
      <c r="D35800"/>
      <c r="E35800" s="44"/>
      <c r="F35800" s="29"/>
      <c r="G35800" s="45"/>
      <c r="L35800"/>
      <c r="M35800" s="46"/>
    </row>
    <row r="35801" spans="1:13" x14ac:dyDescent="0.3">
      <c r="A35801"/>
      <c r="B35801"/>
      <c r="C35801" s="29"/>
      <c r="D35801"/>
      <c r="E35801" s="44"/>
      <c r="F35801" s="29"/>
      <c r="G35801" s="45"/>
      <c r="L35801"/>
      <c r="M35801" s="46"/>
    </row>
    <row r="35802" spans="1:13" x14ac:dyDescent="0.3">
      <c r="A35802"/>
      <c r="B35802"/>
      <c r="C35802" s="29"/>
      <c r="D35802"/>
      <c r="E35802" s="44"/>
      <c r="F35802" s="29"/>
      <c r="G35802" s="45"/>
      <c r="L35802"/>
      <c r="M35802" s="46"/>
    </row>
    <row r="35803" spans="1:13" x14ac:dyDescent="0.3">
      <c r="A35803"/>
      <c r="B35803"/>
      <c r="C35803" s="29"/>
      <c r="D35803"/>
      <c r="E35803" s="44"/>
      <c r="F35803" s="29"/>
      <c r="G35803" s="45"/>
      <c r="L35803"/>
      <c r="M35803" s="46"/>
    </row>
    <row r="35804" spans="1:13" x14ac:dyDescent="0.3">
      <c r="A35804"/>
      <c r="B35804"/>
      <c r="C35804" s="29"/>
      <c r="D35804"/>
      <c r="E35804" s="44"/>
      <c r="F35804" s="29"/>
      <c r="G35804" s="45"/>
      <c r="L35804"/>
      <c r="M35804" s="46"/>
    </row>
    <row r="35805" spans="1:13" x14ac:dyDescent="0.3">
      <c r="A35805"/>
      <c r="B35805"/>
      <c r="C35805" s="29"/>
      <c r="D35805"/>
      <c r="E35805" s="44"/>
      <c r="F35805" s="29"/>
      <c r="G35805" s="45"/>
      <c r="L35805"/>
      <c r="M35805" s="46"/>
    </row>
    <row r="35806" spans="1:13" x14ac:dyDescent="0.3">
      <c r="A35806"/>
      <c r="B35806"/>
      <c r="C35806" s="29"/>
      <c r="D35806"/>
      <c r="E35806" s="44"/>
      <c r="F35806" s="29"/>
      <c r="G35806" s="45"/>
      <c r="L35806"/>
      <c r="M35806" s="46"/>
    </row>
    <row r="35807" spans="1:13" x14ac:dyDescent="0.3">
      <c r="A35807"/>
      <c r="B35807"/>
      <c r="C35807" s="29"/>
      <c r="D35807"/>
      <c r="E35807" s="44"/>
      <c r="F35807" s="29"/>
      <c r="G35807" s="45"/>
      <c r="L35807"/>
      <c r="M35807" s="46"/>
    </row>
    <row r="35808" spans="1:13" x14ac:dyDescent="0.3">
      <c r="A35808"/>
      <c r="B35808"/>
      <c r="C35808" s="29"/>
      <c r="D35808"/>
      <c r="E35808" s="44"/>
      <c r="F35808" s="29"/>
      <c r="G35808" s="45"/>
      <c r="L35808"/>
      <c r="M35808" s="46"/>
    </row>
    <row r="35809" spans="1:13" x14ac:dyDescent="0.3">
      <c r="A35809"/>
      <c r="B35809"/>
      <c r="C35809" s="29"/>
      <c r="D35809"/>
      <c r="E35809" s="44"/>
      <c r="F35809" s="29"/>
      <c r="G35809" s="45"/>
      <c r="L35809"/>
      <c r="M35809" s="46"/>
    </row>
    <row r="35810" spans="1:13" x14ac:dyDescent="0.3">
      <c r="A35810"/>
      <c r="B35810"/>
      <c r="C35810" s="29"/>
      <c r="D35810"/>
      <c r="E35810" s="44"/>
      <c r="F35810" s="29"/>
      <c r="G35810" s="45"/>
      <c r="L35810"/>
      <c r="M35810" s="46"/>
    </row>
    <row r="35811" spans="1:13" x14ac:dyDescent="0.3">
      <c r="A35811"/>
      <c r="B35811"/>
      <c r="C35811" s="29"/>
      <c r="D35811"/>
      <c r="E35811" s="44"/>
      <c r="F35811" s="29"/>
      <c r="G35811" s="45"/>
      <c r="L35811"/>
      <c r="M35811" s="46"/>
    </row>
    <row r="35812" spans="1:13" x14ac:dyDescent="0.3">
      <c r="A35812"/>
      <c r="B35812"/>
      <c r="C35812" s="29"/>
      <c r="D35812"/>
      <c r="E35812" s="44"/>
      <c r="F35812" s="29"/>
      <c r="G35812" s="45"/>
      <c r="L35812"/>
      <c r="M35812" s="46"/>
    </row>
    <row r="35813" spans="1:13" x14ac:dyDescent="0.3">
      <c r="A35813"/>
      <c r="B35813"/>
      <c r="C35813" s="29"/>
      <c r="D35813"/>
      <c r="E35813" s="44"/>
      <c r="F35813" s="29"/>
      <c r="G35813" s="45"/>
      <c r="L35813"/>
      <c r="M35813" s="46"/>
    </row>
    <row r="35814" spans="1:13" x14ac:dyDescent="0.3">
      <c r="A35814"/>
      <c r="B35814"/>
      <c r="C35814" s="29"/>
      <c r="D35814"/>
      <c r="E35814" s="44"/>
      <c r="F35814" s="29"/>
      <c r="G35814" s="45"/>
      <c r="L35814"/>
      <c r="M35814" s="46"/>
    </row>
    <row r="35815" spans="1:13" x14ac:dyDescent="0.3">
      <c r="A35815"/>
      <c r="B35815"/>
      <c r="C35815" s="29"/>
      <c r="D35815"/>
      <c r="E35815" s="44"/>
      <c r="F35815" s="29"/>
      <c r="G35815" s="45"/>
      <c r="L35815"/>
      <c r="M35815" s="46"/>
    </row>
    <row r="35816" spans="1:13" x14ac:dyDescent="0.3">
      <c r="A35816"/>
      <c r="B35816"/>
      <c r="C35816" s="29"/>
      <c r="D35816"/>
      <c r="E35816" s="44"/>
      <c r="F35816" s="29"/>
      <c r="G35816" s="45"/>
      <c r="L35816"/>
      <c r="M35816" s="46"/>
    </row>
    <row r="35817" spans="1:13" x14ac:dyDescent="0.3">
      <c r="A35817"/>
      <c r="B35817"/>
      <c r="C35817" s="29"/>
      <c r="D35817"/>
      <c r="E35817" s="44"/>
      <c r="F35817" s="29"/>
      <c r="G35817" s="45"/>
      <c r="L35817"/>
      <c r="M35817" s="46"/>
    </row>
    <row r="35818" spans="1:13" x14ac:dyDescent="0.3">
      <c r="A35818"/>
      <c r="B35818"/>
      <c r="C35818" s="29"/>
      <c r="D35818"/>
      <c r="E35818" s="44"/>
      <c r="F35818" s="29"/>
      <c r="G35818" s="45"/>
      <c r="L35818"/>
      <c r="M35818" s="46"/>
    </row>
    <row r="35819" spans="1:13" x14ac:dyDescent="0.3">
      <c r="A35819"/>
      <c r="B35819"/>
      <c r="C35819" s="29"/>
      <c r="D35819"/>
      <c r="E35819" s="44"/>
      <c r="F35819" s="29"/>
      <c r="G35819" s="45"/>
      <c r="L35819"/>
      <c r="M35819" s="46"/>
    </row>
    <row r="35820" spans="1:13" x14ac:dyDescent="0.3">
      <c r="A35820"/>
      <c r="B35820"/>
      <c r="C35820" s="29"/>
      <c r="D35820"/>
      <c r="E35820" s="44"/>
      <c r="F35820" s="29"/>
      <c r="G35820" s="45"/>
      <c r="L35820"/>
      <c r="M35820" s="46"/>
    </row>
    <row r="35821" spans="1:13" x14ac:dyDescent="0.3">
      <c r="A35821"/>
      <c r="B35821"/>
      <c r="C35821" s="29"/>
      <c r="D35821"/>
      <c r="E35821" s="44"/>
      <c r="F35821" s="29"/>
      <c r="G35821" s="45"/>
      <c r="L35821"/>
      <c r="M35821" s="46"/>
    </row>
    <row r="35822" spans="1:13" x14ac:dyDescent="0.3">
      <c r="A35822"/>
      <c r="B35822"/>
      <c r="C35822" s="29"/>
      <c r="D35822"/>
      <c r="E35822" s="44"/>
      <c r="F35822" s="29"/>
      <c r="G35822" s="45"/>
      <c r="L35822"/>
      <c r="M35822" s="46"/>
    </row>
    <row r="35823" spans="1:13" x14ac:dyDescent="0.3">
      <c r="A35823"/>
      <c r="B35823"/>
      <c r="C35823" s="29"/>
      <c r="D35823"/>
      <c r="E35823" s="44"/>
      <c r="F35823" s="29"/>
      <c r="G35823" s="45"/>
      <c r="L35823"/>
      <c r="M35823" s="46"/>
    </row>
    <row r="35824" spans="1:13" x14ac:dyDescent="0.3">
      <c r="A35824"/>
      <c r="B35824"/>
      <c r="C35824" s="29"/>
      <c r="D35824"/>
      <c r="E35824" s="44"/>
      <c r="F35824" s="29"/>
      <c r="G35824" s="45"/>
      <c r="L35824"/>
      <c r="M35824" s="46"/>
    </row>
    <row r="35825" spans="1:13" x14ac:dyDescent="0.3">
      <c r="A35825"/>
      <c r="B35825"/>
      <c r="C35825" s="29"/>
      <c r="D35825"/>
      <c r="E35825" s="44"/>
      <c r="F35825" s="29"/>
      <c r="G35825" s="45"/>
      <c r="L35825"/>
      <c r="M35825" s="46"/>
    </row>
    <row r="35826" spans="1:13" x14ac:dyDescent="0.3">
      <c r="A35826"/>
      <c r="B35826"/>
      <c r="C35826" s="29"/>
      <c r="D35826"/>
      <c r="E35826" s="44"/>
      <c r="F35826" s="29"/>
      <c r="G35826" s="45"/>
      <c r="L35826"/>
      <c r="M35826" s="46"/>
    </row>
    <row r="35827" spans="1:13" x14ac:dyDescent="0.3">
      <c r="A35827"/>
      <c r="B35827"/>
      <c r="C35827" s="29"/>
      <c r="D35827"/>
      <c r="E35827" s="44"/>
      <c r="F35827" s="29"/>
      <c r="G35827" s="45"/>
      <c r="L35827"/>
      <c r="M35827" s="46"/>
    </row>
    <row r="35828" spans="1:13" x14ac:dyDescent="0.3">
      <c r="A35828"/>
      <c r="B35828"/>
      <c r="C35828" s="29"/>
      <c r="D35828"/>
      <c r="E35828" s="44"/>
      <c r="F35828" s="29"/>
      <c r="G35828" s="45"/>
      <c r="L35828"/>
      <c r="M35828" s="46"/>
    </row>
    <row r="35829" spans="1:13" x14ac:dyDescent="0.3">
      <c r="A35829"/>
      <c r="B35829"/>
      <c r="C35829" s="29"/>
      <c r="D35829"/>
      <c r="E35829" s="44"/>
      <c r="F35829" s="29"/>
      <c r="G35829" s="45"/>
      <c r="L35829"/>
      <c r="M35829" s="46"/>
    </row>
    <row r="35830" spans="1:13" x14ac:dyDescent="0.3">
      <c r="A35830"/>
      <c r="B35830"/>
      <c r="C35830" s="29"/>
      <c r="D35830"/>
      <c r="E35830" s="44"/>
      <c r="F35830" s="29"/>
      <c r="G35830" s="45"/>
      <c r="L35830"/>
      <c r="M35830" s="46"/>
    </row>
    <row r="35831" spans="1:13" x14ac:dyDescent="0.3">
      <c r="A35831"/>
      <c r="B35831"/>
      <c r="C35831" s="29"/>
      <c r="D35831"/>
      <c r="E35831" s="44"/>
      <c r="F35831" s="29"/>
      <c r="G35831" s="45"/>
      <c r="L35831"/>
      <c r="M35831" s="46"/>
    </row>
    <row r="35832" spans="1:13" x14ac:dyDescent="0.3">
      <c r="A35832"/>
      <c r="B35832"/>
      <c r="C35832" s="29"/>
      <c r="D35832"/>
      <c r="E35832" s="44"/>
      <c r="F35832" s="29"/>
      <c r="G35832" s="45"/>
      <c r="L35832"/>
      <c r="M35832" s="46"/>
    </row>
    <row r="35833" spans="1:13" x14ac:dyDescent="0.3">
      <c r="A35833"/>
      <c r="B35833"/>
      <c r="C35833" s="29"/>
      <c r="D35833"/>
      <c r="E35833" s="44"/>
      <c r="F35833" s="29"/>
      <c r="G35833" s="45"/>
      <c r="L35833"/>
      <c r="M35833" s="46"/>
    </row>
    <row r="35834" spans="1:13" x14ac:dyDescent="0.3">
      <c r="A35834"/>
      <c r="B35834"/>
      <c r="C35834" s="29"/>
      <c r="D35834"/>
      <c r="E35834" s="44"/>
      <c r="F35834" s="29"/>
      <c r="G35834" s="45"/>
      <c r="L35834"/>
      <c r="M35834" s="46"/>
    </row>
    <row r="35835" spans="1:13" x14ac:dyDescent="0.3">
      <c r="A35835"/>
      <c r="B35835"/>
      <c r="C35835" s="29"/>
      <c r="D35835"/>
      <c r="E35835" s="44"/>
      <c r="F35835" s="29"/>
      <c r="G35835" s="45"/>
      <c r="L35835"/>
      <c r="M35835" s="46"/>
    </row>
    <row r="35836" spans="1:13" x14ac:dyDescent="0.3">
      <c r="A35836"/>
      <c r="B35836"/>
      <c r="C35836" s="29"/>
      <c r="D35836"/>
      <c r="E35836" s="44"/>
      <c r="F35836" s="29"/>
      <c r="G35836" s="45"/>
      <c r="L35836"/>
      <c r="M35836" s="46"/>
    </row>
    <row r="35837" spans="1:13" x14ac:dyDescent="0.3">
      <c r="A35837"/>
      <c r="B35837"/>
      <c r="C35837" s="29"/>
      <c r="D35837"/>
      <c r="E35837" s="44"/>
      <c r="F35837" s="29"/>
      <c r="G35837" s="45"/>
      <c r="L35837"/>
      <c r="M35837" s="46"/>
    </row>
    <row r="35838" spans="1:13" x14ac:dyDescent="0.3">
      <c r="A35838"/>
      <c r="B35838"/>
      <c r="C35838" s="29"/>
      <c r="D35838"/>
      <c r="E35838" s="44"/>
      <c r="F35838" s="29"/>
      <c r="G35838" s="45"/>
      <c r="L35838"/>
      <c r="M35838" s="46"/>
    </row>
    <row r="35839" spans="1:13" x14ac:dyDescent="0.3">
      <c r="A35839"/>
      <c r="B35839"/>
      <c r="C35839" s="29"/>
      <c r="D35839"/>
      <c r="E35839" s="44"/>
      <c r="F35839" s="29"/>
      <c r="G35839" s="45"/>
      <c r="L35839"/>
      <c r="M35839" s="46"/>
    </row>
    <row r="35840" spans="1:13" x14ac:dyDescent="0.3">
      <c r="A35840"/>
      <c r="B35840"/>
      <c r="C35840" s="29"/>
      <c r="D35840"/>
      <c r="E35840" s="44"/>
      <c r="F35840" s="29"/>
      <c r="G35840" s="45"/>
      <c r="L35840"/>
      <c r="M35840" s="46"/>
    </row>
    <row r="35841" spans="1:13" x14ac:dyDescent="0.3">
      <c r="A35841"/>
      <c r="B35841"/>
      <c r="C35841" s="29"/>
      <c r="D35841"/>
      <c r="E35841" s="44"/>
      <c r="F35841" s="29"/>
      <c r="G35841" s="45"/>
      <c r="L35841"/>
      <c r="M35841" s="46"/>
    </row>
    <row r="35842" spans="1:13" x14ac:dyDescent="0.3">
      <c r="A35842"/>
      <c r="B35842"/>
      <c r="C35842" s="29"/>
      <c r="D35842"/>
      <c r="E35842" s="44"/>
      <c r="F35842" s="29"/>
      <c r="G35842" s="45"/>
      <c r="L35842"/>
      <c r="M35842" s="46"/>
    </row>
    <row r="35843" spans="1:13" x14ac:dyDescent="0.3">
      <c r="A35843"/>
      <c r="B35843"/>
      <c r="C35843" s="29"/>
      <c r="D35843"/>
      <c r="E35843" s="44"/>
      <c r="F35843" s="29"/>
      <c r="G35843" s="45"/>
      <c r="L35843"/>
      <c r="M35843" s="46"/>
    </row>
    <row r="35844" spans="1:13" x14ac:dyDescent="0.3">
      <c r="A35844"/>
      <c r="B35844"/>
      <c r="C35844" s="29"/>
      <c r="D35844"/>
      <c r="E35844" s="44"/>
      <c r="F35844" s="29"/>
      <c r="G35844" s="45"/>
      <c r="L35844"/>
      <c r="M35844" s="46"/>
    </row>
    <row r="35845" spans="1:13" x14ac:dyDescent="0.3">
      <c r="A35845"/>
      <c r="B35845"/>
      <c r="C35845" s="29"/>
      <c r="D35845"/>
      <c r="E35845" s="44"/>
      <c r="F35845" s="29"/>
      <c r="G35845" s="45"/>
      <c r="L35845"/>
      <c r="M35845" s="46"/>
    </row>
    <row r="35846" spans="1:13" x14ac:dyDescent="0.3">
      <c r="A35846"/>
      <c r="B35846"/>
      <c r="C35846" s="29"/>
      <c r="D35846"/>
      <c r="E35846" s="44"/>
      <c r="F35846" s="29"/>
      <c r="G35846" s="45"/>
      <c r="L35846"/>
      <c r="M35846" s="46"/>
    </row>
    <row r="35847" spans="1:13" x14ac:dyDescent="0.3">
      <c r="A35847"/>
      <c r="B35847"/>
      <c r="C35847" s="29"/>
      <c r="D35847"/>
      <c r="E35847" s="44"/>
      <c r="F35847" s="29"/>
      <c r="G35847" s="45"/>
      <c r="L35847"/>
      <c r="M35847" s="46"/>
    </row>
    <row r="35848" spans="1:13" x14ac:dyDescent="0.3">
      <c r="A35848"/>
      <c r="B35848"/>
      <c r="C35848" s="29"/>
      <c r="D35848"/>
      <c r="E35848" s="44"/>
      <c r="F35848" s="29"/>
      <c r="G35848" s="45"/>
      <c r="L35848"/>
      <c r="M35848" s="46"/>
    </row>
    <row r="35849" spans="1:13" x14ac:dyDescent="0.3">
      <c r="A35849"/>
      <c r="B35849"/>
      <c r="C35849" s="29"/>
      <c r="D35849"/>
      <c r="E35849" s="44"/>
      <c r="F35849" s="29"/>
      <c r="G35849" s="45"/>
      <c r="L35849"/>
      <c r="M35849" s="46"/>
    </row>
    <row r="35850" spans="1:13" x14ac:dyDescent="0.3">
      <c r="A35850"/>
      <c r="B35850"/>
      <c r="C35850" s="29"/>
      <c r="D35850"/>
      <c r="E35850" s="44"/>
      <c r="F35850" s="29"/>
      <c r="G35850" s="45"/>
      <c r="L35850"/>
      <c r="M35850" s="46"/>
    </row>
    <row r="35851" spans="1:13" x14ac:dyDescent="0.3">
      <c r="A35851"/>
      <c r="B35851"/>
      <c r="C35851" s="29"/>
      <c r="D35851"/>
      <c r="E35851" s="44"/>
      <c r="F35851" s="29"/>
      <c r="G35851" s="45"/>
      <c r="L35851"/>
      <c r="M35851" s="46"/>
    </row>
    <row r="35852" spans="1:13" x14ac:dyDescent="0.3">
      <c r="A35852"/>
      <c r="B35852"/>
      <c r="C35852" s="29"/>
      <c r="D35852"/>
      <c r="E35852" s="44"/>
      <c r="F35852" s="29"/>
      <c r="G35852" s="45"/>
      <c r="L35852"/>
      <c r="M35852" s="46"/>
    </row>
    <row r="35853" spans="1:13" x14ac:dyDescent="0.3">
      <c r="A35853"/>
      <c r="B35853"/>
      <c r="C35853" s="29"/>
      <c r="D35853"/>
      <c r="E35853" s="44"/>
      <c r="F35853" s="29"/>
      <c r="G35853" s="45"/>
      <c r="L35853"/>
      <c r="M35853" s="46"/>
    </row>
    <row r="35854" spans="1:13" x14ac:dyDescent="0.3">
      <c r="A35854"/>
      <c r="B35854"/>
      <c r="C35854" s="29"/>
      <c r="D35854"/>
      <c r="E35854" s="44"/>
      <c r="F35854" s="29"/>
      <c r="G35854" s="45"/>
      <c r="L35854"/>
      <c r="M35854" s="46"/>
    </row>
    <row r="35855" spans="1:13" x14ac:dyDescent="0.3">
      <c r="A35855"/>
      <c r="B35855"/>
      <c r="C35855" s="29"/>
      <c r="D35855"/>
      <c r="E35855" s="44"/>
      <c r="F35855" s="29"/>
      <c r="G35855" s="45"/>
      <c r="L35855"/>
      <c r="M35855" s="46"/>
    </row>
    <row r="35856" spans="1:13" x14ac:dyDescent="0.3">
      <c r="A35856"/>
      <c r="B35856"/>
      <c r="C35856" s="29"/>
      <c r="D35856"/>
      <c r="E35856" s="44"/>
      <c r="F35856" s="29"/>
      <c r="G35856" s="45"/>
      <c r="L35856"/>
      <c r="M35856" s="46"/>
    </row>
    <row r="35857" spans="1:13" x14ac:dyDescent="0.3">
      <c r="A35857"/>
      <c r="B35857"/>
      <c r="C35857" s="29"/>
      <c r="D35857"/>
      <c r="E35857" s="44"/>
      <c r="F35857" s="29"/>
      <c r="G35857" s="45"/>
      <c r="L35857"/>
      <c r="M35857" s="46"/>
    </row>
    <row r="35858" spans="1:13" x14ac:dyDescent="0.3">
      <c r="A35858"/>
      <c r="B35858"/>
      <c r="C35858" s="29"/>
      <c r="D35858"/>
      <c r="E35858" s="44"/>
      <c r="F35858" s="29"/>
      <c r="G35858" s="45"/>
      <c r="L35858"/>
      <c r="M35858" s="46"/>
    </row>
    <row r="35859" spans="1:13" x14ac:dyDescent="0.3">
      <c r="A35859"/>
      <c r="B35859"/>
      <c r="C35859" s="29"/>
      <c r="D35859"/>
      <c r="E35859" s="44"/>
      <c r="F35859" s="29"/>
      <c r="G35859" s="45"/>
      <c r="L35859"/>
      <c r="M35859" s="46"/>
    </row>
    <row r="35860" spans="1:13" x14ac:dyDescent="0.3">
      <c r="A35860"/>
      <c r="B35860"/>
      <c r="C35860" s="29"/>
      <c r="D35860"/>
      <c r="E35860" s="44"/>
      <c r="F35860" s="29"/>
      <c r="G35860" s="45"/>
      <c r="L35860"/>
      <c r="M35860" s="46"/>
    </row>
    <row r="35861" spans="1:13" x14ac:dyDescent="0.3">
      <c r="A35861"/>
      <c r="B35861"/>
      <c r="C35861" s="29"/>
      <c r="D35861"/>
      <c r="E35861" s="44"/>
      <c r="F35861" s="29"/>
      <c r="G35861" s="45"/>
      <c r="L35861"/>
      <c r="M35861" s="46"/>
    </row>
    <row r="35862" spans="1:13" x14ac:dyDescent="0.3">
      <c r="A35862"/>
      <c r="B35862"/>
      <c r="C35862" s="29"/>
      <c r="D35862"/>
      <c r="E35862" s="44"/>
      <c r="F35862" s="29"/>
      <c r="G35862" s="45"/>
      <c r="L35862"/>
      <c r="M35862" s="46"/>
    </row>
    <row r="35863" spans="1:13" x14ac:dyDescent="0.3">
      <c r="A35863"/>
      <c r="B35863"/>
      <c r="C35863" s="29"/>
      <c r="D35863"/>
      <c r="E35863" s="44"/>
      <c r="F35863" s="29"/>
      <c r="G35863" s="45"/>
      <c r="L35863"/>
      <c r="M35863" s="46"/>
    </row>
    <row r="35864" spans="1:13" x14ac:dyDescent="0.3">
      <c r="A35864"/>
      <c r="B35864"/>
      <c r="C35864" s="29"/>
      <c r="D35864"/>
      <c r="E35864" s="44"/>
      <c r="F35864" s="29"/>
      <c r="G35864" s="45"/>
      <c r="L35864"/>
      <c r="M35864" s="46"/>
    </row>
    <row r="35865" spans="1:13" x14ac:dyDescent="0.3">
      <c r="A35865"/>
      <c r="B35865"/>
      <c r="C35865" s="29"/>
      <c r="D35865"/>
      <c r="E35865" s="44"/>
      <c r="F35865" s="29"/>
      <c r="G35865" s="45"/>
      <c r="L35865"/>
      <c r="M35865" s="46"/>
    </row>
    <row r="35866" spans="1:13" x14ac:dyDescent="0.3">
      <c r="A35866"/>
      <c r="B35866"/>
      <c r="C35866" s="29"/>
      <c r="D35866"/>
      <c r="E35866" s="44"/>
      <c r="F35866" s="29"/>
      <c r="G35866" s="45"/>
      <c r="L35866"/>
      <c r="M35866" s="46"/>
    </row>
    <row r="35867" spans="1:13" x14ac:dyDescent="0.3">
      <c r="A35867"/>
      <c r="B35867"/>
      <c r="C35867" s="29"/>
      <c r="D35867"/>
      <c r="E35867" s="44"/>
      <c r="F35867" s="29"/>
      <c r="G35867" s="45"/>
      <c r="L35867"/>
      <c r="M35867" s="46"/>
    </row>
    <row r="35868" spans="1:13" x14ac:dyDescent="0.3">
      <c r="A35868"/>
      <c r="B35868"/>
      <c r="C35868" s="29"/>
      <c r="D35868"/>
      <c r="E35868" s="44"/>
      <c r="F35868" s="29"/>
      <c r="G35868" s="45"/>
      <c r="L35868"/>
      <c r="M35868" s="46"/>
    </row>
    <row r="35869" spans="1:13" x14ac:dyDescent="0.3">
      <c r="A35869"/>
      <c r="B35869"/>
      <c r="C35869" s="29"/>
      <c r="D35869"/>
      <c r="E35869" s="44"/>
      <c r="F35869" s="29"/>
      <c r="G35869" s="45"/>
      <c r="L35869"/>
      <c r="M35869" s="46"/>
    </row>
    <row r="35870" spans="1:13" x14ac:dyDescent="0.3">
      <c r="A35870"/>
      <c r="B35870"/>
      <c r="C35870" s="29"/>
      <c r="D35870"/>
      <c r="E35870" s="44"/>
      <c r="F35870" s="29"/>
      <c r="G35870" s="45"/>
      <c r="L35870"/>
      <c r="M35870" s="46"/>
    </row>
    <row r="35871" spans="1:13" x14ac:dyDescent="0.3">
      <c r="A35871"/>
      <c r="B35871"/>
      <c r="C35871" s="29"/>
      <c r="D35871"/>
      <c r="E35871" s="44"/>
      <c r="F35871" s="29"/>
      <c r="G35871" s="45"/>
      <c r="L35871"/>
      <c r="M35871" s="46"/>
    </row>
    <row r="35872" spans="1:13" x14ac:dyDescent="0.3">
      <c r="A35872"/>
      <c r="B35872"/>
      <c r="C35872" s="29"/>
      <c r="D35872"/>
      <c r="E35872" s="44"/>
      <c r="F35872" s="29"/>
      <c r="G35872" s="45"/>
      <c r="L35872"/>
      <c r="M35872" s="46"/>
    </row>
    <row r="35873" spans="1:13" x14ac:dyDescent="0.3">
      <c r="A35873"/>
      <c r="B35873"/>
      <c r="C35873" s="29"/>
      <c r="D35873"/>
      <c r="E35873" s="44"/>
      <c r="F35873" s="29"/>
      <c r="G35873" s="45"/>
      <c r="L35873"/>
      <c r="M35873" s="46"/>
    </row>
    <row r="35874" spans="1:13" x14ac:dyDescent="0.3">
      <c r="A35874"/>
      <c r="B35874"/>
      <c r="C35874" s="29"/>
      <c r="D35874"/>
      <c r="E35874" s="44"/>
      <c r="F35874" s="29"/>
      <c r="G35874" s="45"/>
      <c r="L35874"/>
      <c r="M35874" s="46"/>
    </row>
    <row r="35875" spans="1:13" x14ac:dyDescent="0.3">
      <c r="A35875"/>
      <c r="B35875"/>
      <c r="C35875" s="29"/>
      <c r="D35875"/>
      <c r="E35875" s="44"/>
      <c r="F35875" s="29"/>
      <c r="G35875" s="45"/>
      <c r="L35875"/>
      <c r="M35875" s="46"/>
    </row>
    <row r="35876" spans="1:13" x14ac:dyDescent="0.3">
      <c r="A35876"/>
      <c r="B35876"/>
      <c r="C35876" s="29"/>
      <c r="D35876"/>
      <c r="E35876" s="44"/>
      <c r="F35876" s="29"/>
      <c r="G35876" s="45"/>
      <c r="L35876"/>
      <c r="M35876" s="46"/>
    </row>
    <row r="35877" spans="1:13" x14ac:dyDescent="0.3">
      <c r="A35877"/>
      <c r="B35877"/>
      <c r="C35877" s="29"/>
      <c r="D35877"/>
      <c r="E35877" s="44"/>
      <c r="F35877" s="29"/>
      <c r="G35877" s="45"/>
      <c r="L35877"/>
      <c r="M35877" s="46"/>
    </row>
    <row r="35878" spans="1:13" x14ac:dyDescent="0.3">
      <c r="A35878"/>
      <c r="B35878"/>
      <c r="C35878" s="29"/>
      <c r="D35878"/>
      <c r="E35878" s="44"/>
      <c r="F35878" s="29"/>
      <c r="G35878" s="45"/>
      <c r="L35878"/>
      <c r="M35878" s="46"/>
    </row>
    <row r="35879" spans="1:13" x14ac:dyDescent="0.3">
      <c r="A35879"/>
      <c r="B35879"/>
      <c r="C35879" s="29"/>
      <c r="D35879"/>
      <c r="E35879" s="44"/>
      <c r="F35879" s="29"/>
      <c r="G35879" s="45"/>
      <c r="L35879"/>
      <c r="M35879" s="46"/>
    </row>
    <row r="35880" spans="1:13" x14ac:dyDescent="0.3">
      <c r="A35880"/>
      <c r="B35880"/>
      <c r="C35880" s="29"/>
      <c r="D35880"/>
      <c r="E35880" s="44"/>
      <c r="F35880" s="29"/>
      <c r="G35880" s="45"/>
      <c r="L35880"/>
      <c r="M35880" s="46"/>
    </row>
    <row r="35881" spans="1:13" x14ac:dyDescent="0.3">
      <c r="A35881"/>
      <c r="B35881"/>
      <c r="C35881" s="29"/>
      <c r="D35881"/>
      <c r="E35881" s="44"/>
      <c r="F35881" s="29"/>
      <c r="G35881" s="45"/>
      <c r="L35881"/>
      <c r="M35881" s="46"/>
    </row>
    <row r="35882" spans="1:13" x14ac:dyDescent="0.3">
      <c r="A35882"/>
      <c r="B35882"/>
      <c r="C35882" s="29"/>
      <c r="D35882"/>
      <c r="E35882" s="44"/>
      <c r="F35882" s="29"/>
      <c r="G35882" s="45"/>
      <c r="L35882"/>
      <c r="M35882" s="46"/>
    </row>
    <row r="35883" spans="1:13" x14ac:dyDescent="0.3">
      <c r="A35883"/>
      <c r="B35883"/>
      <c r="C35883" s="29"/>
      <c r="D35883"/>
      <c r="E35883" s="44"/>
      <c r="F35883" s="29"/>
      <c r="G35883" s="45"/>
      <c r="L35883"/>
      <c r="M35883" s="46"/>
    </row>
    <row r="35884" spans="1:13" x14ac:dyDescent="0.3">
      <c r="A35884"/>
      <c r="B35884"/>
      <c r="C35884" s="29"/>
      <c r="D35884"/>
      <c r="E35884" s="44"/>
      <c r="F35884" s="29"/>
      <c r="G35884" s="45"/>
      <c r="L35884"/>
      <c r="M35884" s="46"/>
    </row>
    <row r="35885" spans="1:13" x14ac:dyDescent="0.3">
      <c r="A35885"/>
      <c r="B35885"/>
      <c r="C35885" s="29"/>
      <c r="D35885"/>
      <c r="E35885" s="44"/>
      <c r="F35885" s="29"/>
      <c r="G35885" s="45"/>
      <c r="L35885"/>
      <c r="M35885" s="46"/>
    </row>
    <row r="35886" spans="1:13" x14ac:dyDescent="0.3">
      <c r="A35886"/>
      <c r="B35886"/>
      <c r="C35886" s="29"/>
      <c r="D35886"/>
      <c r="E35886" s="44"/>
      <c r="F35886" s="29"/>
      <c r="G35886" s="45"/>
      <c r="L35886"/>
      <c r="M35886" s="46"/>
    </row>
    <row r="35887" spans="1:13" x14ac:dyDescent="0.3">
      <c r="A35887"/>
      <c r="B35887"/>
      <c r="C35887" s="29"/>
      <c r="D35887"/>
      <c r="E35887" s="44"/>
      <c r="F35887" s="29"/>
      <c r="G35887" s="45"/>
      <c r="L35887"/>
      <c r="M35887" s="46"/>
    </row>
    <row r="35888" spans="1:13" x14ac:dyDescent="0.3">
      <c r="A35888"/>
      <c r="B35888"/>
      <c r="C35888" s="29"/>
      <c r="D35888"/>
      <c r="E35888" s="44"/>
      <c r="F35888" s="29"/>
      <c r="G35888" s="45"/>
      <c r="L35888"/>
      <c r="M35888" s="46"/>
    </row>
    <row r="35889" spans="1:13" x14ac:dyDescent="0.3">
      <c r="A35889"/>
      <c r="B35889"/>
      <c r="C35889" s="29"/>
      <c r="D35889"/>
      <c r="E35889" s="44"/>
      <c r="F35889" s="29"/>
      <c r="G35889" s="45"/>
      <c r="L35889"/>
      <c r="M35889" s="46"/>
    </row>
    <row r="35890" spans="1:13" x14ac:dyDescent="0.3">
      <c r="A35890"/>
      <c r="B35890"/>
      <c r="C35890" s="29"/>
      <c r="D35890"/>
      <c r="E35890" s="44"/>
      <c r="F35890" s="29"/>
      <c r="G35890" s="45"/>
      <c r="L35890"/>
      <c r="M35890" s="46"/>
    </row>
    <row r="35891" spans="1:13" x14ac:dyDescent="0.3">
      <c r="A35891"/>
      <c r="B35891"/>
      <c r="C35891" s="29"/>
      <c r="D35891"/>
      <c r="E35891" s="44"/>
      <c r="F35891" s="29"/>
      <c r="G35891" s="45"/>
      <c r="L35891"/>
      <c r="M35891" s="46"/>
    </row>
    <row r="35892" spans="1:13" x14ac:dyDescent="0.3">
      <c r="A35892"/>
      <c r="B35892"/>
      <c r="C35892" s="29"/>
      <c r="D35892"/>
      <c r="E35892" s="44"/>
      <c r="F35892" s="29"/>
      <c r="G35892" s="45"/>
      <c r="L35892"/>
      <c r="M35892" s="46"/>
    </row>
    <row r="35893" spans="1:13" x14ac:dyDescent="0.3">
      <c r="A35893"/>
      <c r="B35893"/>
      <c r="C35893" s="29"/>
      <c r="D35893"/>
      <c r="E35893" s="44"/>
      <c r="F35893" s="29"/>
      <c r="G35893" s="45"/>
      <c r="L35893"/>
      <c r="M35893" s="46"/>
    </row>
    <row r="35894" spans="1:13" x14ac:dyDescent="0.3">
      <c r="A35894"/>
      <c r="B35894"/>
      <c r="C35894" s="29"/>
      <c r="D35894"/>
      <c r="E35894" s="44"/>
      <c r="F35894" s="29"/>
      <c r="G35894" s="45"/>
      <c r="L35894"/>
      <c r="M35894" s="46"/>
    </row>
    <row r="35895" spans="1:13" x14ac:dyDescent="0.3">
      <c r="A35895"/>
      <c r="B35895"/>
      <c r="C35895" s="29"/>
      <c r="D35895"/>
      <c r="E35895" s="44"/>
      <c r="F35895" s="29"/>
      <c r="G35895" s="45"/>
      <c r="L35895"/>
      <c r="M35895" s="46"/>
    </row>
    <row r="35896" spans="1:13" x14ac:dyDescent="0.3">
      <c r="A35896"/>
      <c r="B35896"/>
      <c r="C35896" s="29"/>
      <c r="D35896"/>
      <c r="E35896" s="44"/>
      <c r="F35896" s="29"/>
      <c r="G35896" s="45"/>
      <c r="L35896"/>
      <c r="M35896" s="46"/>
    </row>
    <row r="35897" spans="1:13" x14ac:dyDescent="0.3">
      <c r="A35897"/>
      <c r="B35897"/>
      <c r="C35897" s="29"/>
      <c r="D35897"/>
      <c r="E35897" s="44"/>
      <c r="F35897" s="29"/>
      <c r="G35897" s="45"/>
      <c r="L35897"/>
      <c r="M35897" s="46"/>
    </row>
    <row r="35898" spans="1:13" x14ac:dyDescent="0.3">
      <c r="A35898"/>
      <c r="B35898"/>
      <c r="C35898" s="29"/>
      <c r="D35898"/>
      <c r="E35898" s="44"/>
      <c r="F35898" s="29"/>
      <c r="G35898" s="45"/>
      <c r="L35898"/>
      <c r="M35898" s="46"/>
    </row>
    <row r="35899" spans="1:13" x14ac:dyDescent="0.3">
      <c r="A35899"/>
      <c r="B35899"/>
      <c r="C35899" s="29"/>
      <c r="D35899"/>
      <c r="E35899" s="44"/>
      <c r="F35899" s="29"/>
      <c r="G35899" s="45"/>
      <c r="L35899"/>
      <c r="M35899" s="46"/>
    </row>
    <row r="35900" spans="1:13" x14ac:dyDescent="0.3">
      <c r="A35900"/>
      <c r="B35900"/>
      <c r="C35900" s="29"/>
      <c r="D35900"/>
      <c r="E35900" s="44"/>
      <c r="F35900" s="29"/>
      <c r="G35900" s="45"/>
      <c r="L35900"/>
      <c r="M35900" s="46"/>
    </row>
    <row r="35901" spans="1:13" x14ac:dyDescent="0.3">
      <c r="A35901"/>
      <c r="B35901"/>
      <c r="C35901" s="29"/>
      <c r="D35901"/>
      <c r="E35901" s="44"/>
      <c r="F35901" s="29"/>
      <c r="G35901" s="45"/>
      <c r="L35901"/>
      <c r="M35901" s="46"/>
    </row>
    <row r="35902" spans="1:13" x14ac:dyDescent="0.3">
      <c r="A35902"/>
      <c r="B35902"/>
      <c r="C35902" s="29"/>
      <c r="D35902"/>
      <c r="E35902" s="44"/>
      <c r="F35902" s="29"/>
      <c r="G35902" s="45"/>
      <c r="L35902"/>
      <c r="M35902" s="46"/>
    </row>
    <row r="35903" spans="1:13" x14ac:dyDescent="0.3">
      <c r="A35903"/>
      <c r="B35903"/>
      <c r="C35903" s="29"/>
      <c r="D35903"/>
      <c r="E35903" s="44"/>
      <c r="F35903" s="29"/>
      <c r="G35903" s="45"/>
      <c r="L35903"/>
      <c r="M35903" s="46"/>
    </row>
    <row r="35904" spans="1:13" x14ac:dyDescent="0.3">
      <c r="A35904"/>
      <c r="B35904"/>
      <c r="C35904" s="29"/>
      <c r="D35904"/>
      <c r="E35904" s="44"/>
      <c r="F35904" s="29"/>
      <c r="G35904" s="45"/>
      <c r="L35904"/>
      <c r="M35904" s="46"/>
    </row>
    <row r="35905" spans="1:13" x14ac:dyDescent="0.3">
      <c r="A35905"/>
      <c r="B35905"/>
      <c r="C35905" s="29"/>
      <c r="D35905"/>
      <c r="E35905" s="44"/>
      <c r="F35905" s="29"/>
      <c r="G35905" s="45"/>
      <c r="L35905"/>
      <c r="M35905" s="46"/>
    </row>
    <row r="35906" spans="1:13" x14ac:dyDescent="0.3">
      <c r="A35906"/>
      <c r="B35906"/>
      <c r="C35906" s="29"/>
      <c r="D35906"/>
      <c r="E35906" s="44"/>
      <c r="F35906" s="29"/>
      <c r="G35906" s="45"/>
      <c r="L35906"/>
      <c r="M35906" s="46"/>
    </row>
    <row r="35907" spans="1:13" x14ac:dyDescent="0.3">
      <c r="A35907"/>
      <c r="B35907"/>
      <c r="C35907" s="29"/>
      <c r="D35907"/>
      <c r="E35907" s="44"/>
      <c r="F35907" s="29"/>
      <c r="G35907" s="45"/>
      <c r="L35907"/>
      <c r="M35907" s="46"/>
    </row>
    <row r="35908" spans="1:13" x14ac:dyDescent="0.3">
      <c r="A35908"/>
      <c r="B35908"/>
      <c r="C35908" s="29"/>
      <c r="D35908"/>
      <c r="E35908" s="44"/>
      <c r="F35908" s="29"/>
      <c r="G35908" s="45"/>
      <c r="L35908"/>
      <c r="M35908" s="46"/>
    </row>
    <row r="35909" spans="1:13" x14ac:dyDescent="0.3">
      <c r="A35909"/>
      <c r="B35909"/>
      <c r="C35909" s="29"/>
      <c r="D35909"/>
      <c r="E35909" s="44"/>
      <c r="F35909" s="29"/>
      <c r="G35909" s="45"/>
      <c r="L35909"/>
      <c r="M35909" s="46"/>
    </row>
    <row r="35910" spans="1:13" x14ac:dyDescent="0.3">
      <c r="A35910"/>
      <c r="B35910"/>
      <c r="C35910" s="29"/>
      <c r="D35910"/>
      <c r="E35910" s="44"/>
      <c r="F35910" s="29"/>
      <c r="G35910" s="45"/>
      <c r="L35910"/>
      <c r="M35910" s="46"/>
    </row>
    <row r="35911" spans="1:13" x14ac:dyDescent="0.3">
      <c r="A35911"/>
      <c r="B35911"/>
      <c r="C35911" s="29"/>
      <c r="D35911"/>
      <c r="E35911" s="44"/>
      <c r="F35911" s="29"/>
      <c r="G35911" s="45"/>
      <c r="L35911"/>
      <c r="M35911" s="46"/>
    </row>
    <row r="35912" spans="1:13" x14ac:dyDescent="0.3">
      <c r="A35912"/>
      <c r="B35912"/>
      <c r="C35912" s="29"/>
      <c r="D35912"/>
      <c r="E35912" s="44"/>
      <c r="F35912" s="29"/>
      <c r="G35912" s="45"/>
      <c r="L35912"/>
      <c r="M35912" s="46"/>
    </row>
    <row r="35913" spans="1:13" x14ac:dyDescent="0.3">
      <c r="A35913"/>
      <c r="B35913"/>
      <c r="C35913" s="29"/>
      <c r="D35913"/>
      <c r="E35913" s="44"/>
      <c r="F35913" s="29"/>
      <c r="G35913" s="45"/>
      <c r="L35913"/>
      <c r="M35913" s="46"/>
    </row>
    <row r="35914" spans="1:13" x14ac:dyDescent="0.3">
      <c r="A35914"/>
      <c r="B35914"/>
      <c r="C35914" s="29"/>
      <c r="D35914"/>
      <c r="E35914" s="44"/>
      <c r="F35914" s="29"/>
      <c r="G35914" s="45"/>
      <c r="L35914"/>
      <c r="M35914" s="46"/>
    </row>
    <row r="35915" spans="1:13" x14ac:dyDescent="0.3">
      <c r="A35915"/>
      <c r="B35915"/>
      <c r="C35915" s="29"/>
      <c r="D35915"/>
      <c r="E35915" s="44"/>
      <c r="F35915" s="29"/>
      <c r="G35915" s="45"/>
      <c r="L35915"/>
      <c r="M35915" s="46"/>
    </row>
    <row r="35916" spans="1:13" x14ac:dyDescent="0.3">
      <c r="A35916"/>
      <c r="B35916"/>
      <c r="C35916" s="29"/>
      <c r="D35916"/>
      <c r="E35916" s="44"/>
      <c r="F35916" s="29"/>
      <c r="G35916" s="45"/>
      <c r="L35916"/>
      <c r="M35916" s="46"/>
    </row>
    <row r="35917" spans="1:13" x14ac:dyDescent="0.3">
      <c r="A35917"/>
      <c r="B35917"/>
      <c r="C35917" s="29"/>
      <c r="D35917"/>
      <c r="E35917" s="44"/>
      <c r="F35917" s="29"/>
      <c r="G35917" s="45"/>
      <c r="L35917"/>
      <c r="M35917" s="46"/>
    </row>
    <row r="35918" spans="1:13" x14ac:dyDescent="0.3">
      <c r="A35918"/>
      <c r="B35918"/>
      <c r="C35918" s="29"/>
      <c r="D35918"/>
      <c r="E35918" s="44"/>
      <c r="F35918" s="29"/>
      <c r="G35918" s="45"/>
      <c r="L35918"/>
      <c r="M35918" s="46"/>
    </row>
    <row r="35919" spans="1:13" x14ac:dyDescent="0.3">
      <c r="A35919"/>
      <c r="B35919"/>
      <c r="C35919" s="29"/>
      <c r="D35919"/>
      <c r="E35919" s="44"/>
      <c r="F35919" s="29"/>
      <c r="G35919" s="45"/>
      <c r="L35919"/>
      <c r="M35919" s="46"/>
    </row>
    <row r="35920" spans="1:13" x14ac:dyDescent="0.3">
      <c r="A35920"/>
      <c r="B35920"/>
      <c r="C35920" s="29"/>
      <c r="D35920"/>
      <c r="E35920" s="44"/>
      <c r="F35920" s="29"/>
      <c r="G35920" s="45"/>
      <c r="L35920"/>
      <c r="M35920" s="46"/>
    </row>
    <row r="35921" spans="1:13" x14ac:dyDescent="0.3">
      <c r="A35921"/>
      <c r="B35921"/>
      <c r="C35921" s="29"/>
      <c r="D35921"/>
      <c r="E35921" s="44"/>
      <c r="F35921" s="29"/>
      <c r="G35921" s="45"/>
      <c r="L35921"/>
      <c r="M35921" s="46"/>
    </row>
    <row r="35922" spans="1:13" x14ac:dyDescent="0.3">
      <c r="A35922"/>
      <c r="B35922"/>
      <c r="C35922" s="29"/>
      <c r="D35922"/>
      <c r="E35922" s="44"/>
      <c r="F35922" s="29"/>
      <c r="G35922" s="45"/>
      <c r="L35922"/>
      <c r="M35922" s="46"/>
    </row>
    <row r="35923" spans="1:13" x14ac:dyDescent="0.3">
      <c r="A35923"/>
      <c r="B35923"/>
      <c r="C35923" s="29"/>
      <c r="D35923"/>
      <c r="E35923" s="44"/>
      <c r="F35923" s="29"/>
      <c r="G35923" s="45"/>
      <c r="L35923"/>
      <c r="M35923" s="46"/>
    </row>
    <row r="35924" spans="1:13" x14ac:dyDescent="0.3">
      <c r="A35924"/>
      <c r="B35924"/>
      <c r="C35924" s="29"/>
      <c r="D35924"/>
      <c r="E35924" s="44"/>
      <c r="F35924" s="29"/>
      <c r="G35924" s="45"/>
      <c r="L35924"/>
      <c r="M35924" s="46"/>
    </row>
    <row r="35925" spans="1:13" x14ac:dyDescent="0.3">
      <c r="A35925"/>
      <c r="B35925"/>
      <c r="C35925" s="29"/>
      <c r="D35925"/>
      <c r="E35925" s="44"/>
      <c r="F35925" s="29"/>
      <c r="G35925" s="45"/>
      <c r="L35925"/>
      <c r="M35925" s="46"/>
    </row>
    <row r="35926" spans="1:13" x14ac:dyDescent="0.3">
      <c r="A35926"/>
      <c r="B35926"/>
      <c r="C35926" s="29"/>
      <c r="D35926"/>
      <c r="E35926" s="44"/>
      <c r="F35926" s="29"/>
      <c r="G35926" s="45"/>
      <c r="L35926"/>
      <c r="M35926" s="46"/>
    </row>
    <row r="35927" spans="1:13" x14ac:dyDescent="0.3">
      <c r="A35927"/>
      <c r="B35927"/>
      <c r="C35927" s="29"/>
      <c r="D35927"/>
      <c r="E35927" s="44"/>
      <c r="F35927" s="29"/>
      <c r="G35927" s="45"/>
      <c r="L35927"/>
      <c r="M35927" s="46"/>
    </row>
    <row r="35928" spans="1:13" x14ac:dyDescent="0.3">
      <c r="A35928"/>
      <c r="B35928"/>
      <c r="C35928" s="29"/>
      <c r="D35928"/>
      <c r="E35928" s="44"/>
      <c r="F35928" s="29"/>
      <c r="G35928" s="45"/>
      <c r="L35928"/>
      <c r="M35928" s="46"/>
    </row>
    <row r="35929" spans="1:13" x14ac:dyDescent="0.3">
      <c r="A35929"/>
      <c r="B35929"/>
      <c r="C35929" s="29"/>
      <c r="D35929"/>
      <c r="E35929" s="44"/>
      <c r="F35929" s="29"/>
      <c r="G35929" s="45"/>
      <c r="L35929"/>
      <c r="M35929" s="46"/>
    </row>
    <row r="35930" spans="1:13" x14ac:dyDescent="0.3">
      <c r="A35930"/>
      <c r="B35930"/>
      <c r="C35930" s="29"/>
      <c r="D35930"/>
      <c r="E35930" s="44"/>
      <c r="F35930" s="29"/>
      <c r="G35930" s="45"/>
      <c r="L35930"/>
      <c r="M35930" s="46"/>
    </row>
    <row r="35931" spans="1:13" x14ac:dyDescent="0.3">
      <c r="A35931"/>
      <c r="B35931"/>
      <c r="C35931" s="29"/>
      <c r="D35931"/>
      <c r="E35931" s="44"/>
      <c r="F35931" s="29"/>
      <c r="G35931" s="45"/>
      <c r="L35931"/>
      <c r="M35931" s="46"/>
    </row>
    <row r="35932" spans="1:13" x14ac:dyDescent="0.3">
      <c r="A35932"/>
      <c r="B35932"/>
      <c r="C35932" s="29"/>
      <c r="D35932"/>
      <c r="E35932" s="44"/>
      <c r="F35932" s="29"/>
      <c r="G35932" s="45"/>
      <c r="L35932"/>
      <c r="M35932" s="46"/>
    </row>
    <row r="35933" spans="1:13" x14ac:dyDescent="0.3">
      <c r="A35933"/>
      <c r="B35933"/>
      <c r="C35933" s="29"/>
      <c r="D35933"/>
      <c r="E35933" s="44"/>
      <c r="F35933" s="29"/>
      <c r="G35933" s="45"/>
      <c r="L35933"/>
      <c r="M35933" s="46"/>
    </row>
    <row r="35934" spans="1:13" x14ac:dyDescent="0.3">
      <c r="A35934"/>
      <c r="B35934"/>
      <c r="C35934" s="29"/>
      <c r="D35934"/>
      <c r="E35934" s="44"/>
      <c r="F35934" s="29"/>
      <c r="G35934" s="45"/>
      <c r="L35934"/>
      <c r="M35934" s="46"/>
    </row>
    <row r="35935" spans="1:13" x14ac:dyDescent="0.3">
      <c r="A35935"/>
      <c r="B35935"/>
      <c r="C35935" s="29"/>
      <c r="D35935"/>
      <c r="E35935" s="44"/>
      <c r="F35935" s="29"/>
      <c r="G35935" s="45"/>
      <c r="L35935"/>
      <c r="M35935" s="46"/>
    </row>
    <row r="35936" spans="1:13" x14ac:dyDescent="0.3">
      <c r="A35936"/>
      <c r="B35936"/>
      <c r="C35936" s="29"/>
      <c r="D35936"/>
      <c r="E35936" s="44"/>
      <c r="F35936" s="29"/>
      <c r="G35936" s="45"/>
      <c r="L35936"/>
      <c r="M35936" s="46"/>
    </row>
    <row r="35937" spans="1:13" x14ac:dyDescent="0.3">
      <c r="A35937"/>
      <c r="B35937"/>
      <c r="C35937" s="29"/>
      <c r="D35937"/>
      <c r="E35937" s="44"/>
      <c r="F35937" s="29"/>
      <c r="G35937" s="45"/>
      <c r="L35937"/>
      <c r="M35937" s="46"/>
    </row>
    <row r="35938" spans="1:13" x14ac:dyDescent="0.3">
      <c r="A35938"/>
      <c r="B35938"/>
      <c r="C35938" s="29"/>
      <c r="D35938"/>
      <c r="E35938" s="44"/>
      <c r="F35938" s="29"/>
      <c r="G35938" s="45"/>
      <c r="L35938"/>
      <c r="M35938" s="46"/>
    </row>
    <row r="35939" spans="1:13" x14ac:dyDescent="0.3">
      <c r="A35939"/>
      <c r="B35939"/>
      <c r="C35939" s="29"/>
      <c r="D35939"/>
      <c r="E35939" s="44"/>
      <c r="F35939" s="29"/>
      <c r="G35939" s="45"/>
      <c r="L35939"/>
      <c r="M35939" s="46"/>
    </row>
    <row r="35940" spans="1:13" x14ac:dyDescent="0.3">
      <c r="A35940"/>
      <c r="B35940"/>
      <c r="C35940" s="29"/>
      <c r="D35940"/>
      <c r="E35940" s="44"/>
      <c r="F35940" s="29"/>
      <c r="G35940" s="45"/>
      <c r="L35940"/>
      <c r="M35940" s="46"/>
    </row>
    <row r="35941" spans="1:13" x14ac:dyDescent="0.3">
      <c r="A35941"/>
      <c r="B35941"/>
      <c r="C35941" s="29"/>
      <c r="D35941"/>
      <c r="E35941" s="44"/>
      <c r="F35941" s="29"/>
      <c r="G35941" s="45"/>
      <c r="L35941"/>
      <c r="M35941" s="46"/>
    </row>
    <row r="35942" spans="1:13" x14ac:dyDescent="0.3">
      <c r="A35942"/>
      <c r="B35942"/>
      <c r="C35942" s="29"/>
      <c r="D35942"/>
      <c r="E35942" s="44"/>
      <c r="F35942" s="29"/>
      <c r="G35942" s="45"/>
      <c r="L35942"/>
      <c r="M35942" s="46"/>
    </row>
    <row r="35943" spans="1:13" x14ac:dyDescent="0.3">
      <c r="A35943"/>
      <c r="B35943"/>
      <c r="C35943" s="29"/>
      <c r="D35943"/>
      <c r="E35943" s="44"/>
      <c r="F35943" s="29"/>
      <c r="G35943" s="45"/>
      <c r="L35943"/>
      <c r="M35943" s="46"/>
    </row>
    <row r="35944" spans="1:13" x14ac:dyDescent="0.3">
      <c r="A35944"/>
      <c r="B35944"/>
      <c r="C35944" s="29"/>
      <c r="D35944"/>
      <c r="E35944" s="44"/>
      <c r="F35944" s="29"/>
      <c r="G35944" s="45"/>
      <c r="L35944"/>
      <c r="M35944" s="46"/>
    </row>
    <row r="35945" spans="1:13" x14ac:dyDescent="0.3">
      <c r="A35945"/>
      <c r="B35945"/>
      <c r="C35945" s="29"/>
      <c r="D35945"/>
      <c r="E35945" s="44"/>
      <c r="F35945" s="29"/>
      <c r="G35945" s="45"/>
      <c r="L35945"/>
      <c r="M35945" s="46"/>
    </row>
    <row r="35946" spans="1:13" x14ac:dyDescent="0.3">
      <c r="A35946"/>
      <c r="B35946"/>
      <c r="C35946" s="29"/>
      <c r="D35946"/>
      <c r="E35946" s="44"/>
      <c r="F35946" s="29"/>
      <c r="G35946" s="45"/>
      <c r="L35946"/>
      <c r="M35946" s="46"/>
    </row>
    <row r="35947" spans="1:13" x14ac:dyDescent="0.3">
      <c r="A35947"/>
      <c r="B35947"/>
      <c r="C35947" s="29"/>
      <c r="D35947"/>
      <c r="E35947" s="44"/>
      <c r="F35947" s="29"/>
      <c r="G35947" s="45"/>
      <c r="L35947"/>
      <c r="M35947" s="46"/>
    </row>
    <row r="35948" spans="1:13" x14ac:dyDescent="0.3">
      <c r="A35948"/>
      <c r="B35948"/>
      <c r="C35948" s="29"/>
      <c r="D35948"/>
      <c r="E35948" s="44"/>
      <c r="F35948" s="29"/>
      <c r="G35948" s="45"/>
      <c r="L35948"/>
      <c r="M35948" s="46"/>
    </row>
    <row r="35949" spans="1:13" x14ac:dyDescent="0.3">
      <c r="A35949"/>
      <c r="B35949"/>
      <c r="C35949" s="29"/>
      <c r="D35949"/>
      <c r="E35949" s="44"/>
      <c r="F35949" s="29"/>
      <c r="G35949" s="45"/>
      <c r="L35949"/>
      <c r="M35949" s="46"/>
    </row>
    <row r="35950" spans="1:13" x14ac:dyDescent="0.3">
      <c r="A35950"/>
      <c r="B35950"/>
      <c r="C35950" s="29"/>
      <c r="D35950"/>
      <c r="E35950" s="44"/>
      <c r="F35950" s="29"/>
      <c r="G35950" s="45"/>
      <c r="L35950"/>
      <c r="M35950" s="46"/>
    </row>
    <row r="35951" spans="1:13" x14ac:dyDescent="0.3">
      <c r="A35951"/>
      <c r="B35951"/>
      <c r="C35951" s="29"/>
      <c r="D35951"/>
      <c r="E35951" s="44"/>
      <c r="F35951" s="29"/>
      <c r="G35951" s="45"/>
      <c r="L35951"/>
      <c r="M35951" s="46"/>
    </row>
    <row r="35952" spans="1:13" x14ac:dyDescent="0.3">
      <c r="A35952"/>
      <c r="B35952"/>
      <c r="C35952" s="29"/>
      <c r="D35952"/>
      <c r="E35952" s="44"/>
      <c r="F35952" s="29"/>
      <c r="G35952" s="45"/>
      <c r="L35952"/>
      <c r="M35952" s="46"/>
    </row>
    <row r="35953" spans="1:13" x14ac:dyDescent="0.3">
      <c r="A35953"/>
      <c r="B35953"/>
      <c r="C35953" s="29"/>
      <c r="D35953"/>
      <c r="E35953" s="44"/>
      <c r="F35953" s="29"/>
      <c r="G35953" s="45"/>
      <c r="L35953"/>
      <c r="M35953" s="46"/>
    </row>
    <row r="35954" spans="1:13" x14ac:dyDescent="0.3">
      <c r="A35954"/>
      <c r="B35954"/>
      <c r="C35954" s="29"/>
      <c r="D35954"/>
      <c r="E35954" s="44"/>
      <c r="F35954" s="29"/>
      <c r="G35954" s="45"/>
      <c r="L35954"/>
      <c r="M35954" s="46"/>
    </row>
    <row r="35955" spans="1:13" x14ac:dyDescent="0.3">
      <c r="A35955"/>
      <c r="B35955"/>
      <c r="C35955" s="29"/>
      <c r="D35955"/>
      <c r="E35955" s="44"/>
      <c r="F35955" s="29"/>
      <c r="G35955" s="45"/>
      <c r="L35955"/>
      <c r="M35955" s="46"/>
    </row>
    <row r="35956" spans="1:13" x14ac:dyDescent="0.3">
      <c r="A35956"/>
      <c r="B35956"/>
      <c r="C35956" s="29"/>
      <c r="D35956"/>
      <c r="E35956" s="44"/>
      <c r="F35956" s="29"/>
      <c r="G35956" s="45"/>
      <c r="L35956"/>
      <c r="M35956" s="46"/>
    </row>
    <row r="35957" spans="1:13" x14ac:dyDescent="0.3">
      <c r="A35957"/>
      <c r="B35957"/>
      <c r="C35957" s="29"/>
      <c r="D35957"/>
      <c r="E35957" s="44"/>
      <c r="F35957" s="29"/>
      <c r="G35957" s="45"/>
      <c r="L35957"/>
      <c r="M35957" s="46"/>
    </row>
    <row r="35958" spans="1:13" x14ac:dyDescent="0.3">
      <c r="A35958"/>
      <c r="B35958"/>
      <c r="C35958" s="29"/>
      <c r="D35958"/>
      <c r="E35958" s="44"/>
      <c r="F35958" s="29"/>
      <c r="G35958" s="45"/>
      <c r="L35958"/>
      <c r="M35958" s="46"/>
    </row>
    <row r="35959" spans="1:13" x14ac:dyDescent="0.3">
      <c r="A35959"/>
      <c r="B35959"/>
      <c r="C35959" s="29"/>
      <c r="D35959"/>
      <c r="E35959" s="44"/>
      <c r="F35959" s="29"/>
      <c r="G35959" s="45"/>
      <c r="L35959"/>
      <c r="M35959" s="46"/>
    </row>
    <row r="35960" spans="1:13" x14ac:dyDescent="0.3">
      <c r="A35960"/>
      <c r="B35960"/>
      <c r="C35960" s="29"/>
      <c r="D35960"/>
      <c r="E35960" s="44"/>
      <c r="F35960" s="29"/>
      <c r="G35960" s="45"/>
      <c r="L35960"/>
      <c r="M35960" s="46"/>
    </row>
    <row r="35961" spans="1:13" x14ac:dyDescent="0.3">
      <c r="A35961"/>
      <c r="B35961"/>
      <c r="C35961" s="29"/>
      <c r="D35961"/>
      <c r="E35961" s="44"/>
      <c r="F35961" s="29"/>
      <c r="G35961" s="45"/>
      <c r="L35961"/>
      <c r="M35961" s="46"/>
    </row>
    <row r="35962" spans="1:13" x14ac:dyDescent="0.3">
      <c r="A35962"/>
      <c r="B35962"/>
      <c r="C35962" s="29"/>
      <c r="D35962"/>
      <c r="E35962" s="44"/>
      <c r="F35962" s="29"/>
      <c r="G35962" s="45"/>
      <c r="L35962"/>
      <c r="M35962" s="46"/>
    </row>
    <row r="35963" spans="1:13" x14ac:dyDescent="0.3">
      <c r="A35963"/>
      <c r="B35963"/>
      <c r="C35963" s="29"/>
      <c r="D35963"/>
      <c r="E35963" s="44"/>
      <c r="F35963" s="29"/>
      <c r="G35963" s="45"/>
      <c r="L35963"/>
      <c r="M35963" s="46"/>
    </row>
    <row r="35964" spans="1:13" x14ac:dyDescent="0.3">
      <c r="A35964"/>
      <c r="B35964"/>
      <c r="C35964" s="29"/>
      <c r="D35964"/>
      <c r="E35964" s="44"/>
      <c r="F35964" s="29"/>
      <c r="G35964" s="45"/>
      <c r="L35964"/>
      <c r="M35964" s="46"/>
    </row>
    <row r="35965" spans="1:13" x14ac:dyDescent="0.3">
      <c r="A35965"/>
      <c r="B35965"/>
      <c r="C35965" s="29"/>
      <c r="D35965"/>
      <c r="E35965" s="44"/>
      <c r="F35965" s="29"/>
      <c r="G35965" s="45"/>
      <c r="L35965"/>
      <c r="M35965" s="46"/>
    </row>
    <row r="35966" spans="1:13" x14ac:dyDescent="0.3">
      <c r="A35966"/>
      <c r="B35966"/>
      <c r="C35966" s="29"/>
      <c r="D35966"/>
      <c r="E35966" s="44"/>
      <c r="F35966" s="29"/>
      <c r="G35966" s="45"/>
      <c r="L35966"/>
      <c r="M35966" s="46"/>
    </row>
    <row r="35967" spans="1:13" x14ac:dyDescent="0.3">
      <c r="A35967"/>
      <c r="B35967"/>
      <c r="C35967" s="29"/>
      <c r="D35967"/>
      <c r="E35967" s="44"/>
      <c r="F35967" s="29"/>
      <c r="G35967" s="45"/>
      <c r="L35967"/>
      <c r="M35967" s="46"/>
    </row>
    <row r="35968" spans="1:13" x14ac:dyDescent="0.3">
      <c r="A35968"/>
      <c r="B35968"/>
      <c r="C35968" s="29"/>
      <c r="D35968"/>
      <c r="E35968" s="44"/>
      <c r="F35968" s="29"/>
      <c r="G35968" s="45"/>
      <c r="L35968"/>
      <c r="M35968" s="46"/>
    </row>
    <row r="35969" spans="1:13" x14ac:dyDescent="0.3">
      <c r="A35969"/>
      <c r="B35969"/>
      <c r="C35969" s="29"/>
      <c r="D35969"/>
      <c r="E35969" s="44"/>
      <c r="F35969" s="29"/>
      <c r="G35969" s="45"/>
      <c r="L35969"/>
      <c r="M35969" s="46"/>
    </row>
    <row r="35970" spans="1:13" x14ac:dyDescent="0.3">
      <c r="A35970"/>
      <c r="B35970"/>
      <c r="C35970" s="29"/>
      <c r="D35970"/>
      <c r="E35970" s="44"/>
      <c r="F35970" s="29"/>
      <c r="G35970" s="45"/>
      <c r="L35970"/>
      <c r="M35970" s="46"/>
    </row>
    <row r="35971" spans="1:13" x14ac:dyDescent="0.3">
      <c r="A35971"/>
      <c r="B35971"/>
      <c r="C35971" s="29"/>
      <c r="D35971"/>
      <c r="E35971" s="44"/>
      <c r="F35971" s="29"/>
      <c r="G35971" s="45"/>
      <c r="L35971"/>
      <c r="M35971" s="46"/>
    </row>
    <row r="35972" spans="1:13" x14ac:dyDescent="0.3">
      <c r="A35972"/>
      <c r="B35972"/>
      <c r="C35972" s="29"/>
      <c r="D35972"/>
      <c r="E35972" s="44"/>
      <c r="F35972" s="29"/>
      <c r="G35972" s="45"/>
      <c r="L35972"/>
      <c r="M35972" s="46"/>
    </row>
    <row r="35973" spans="1:13" x14ac:dyDescent="0.3">
      <c r="A35973"/>
      <c r="B35973"/>
      <c r="C35973" s="29"/>
      <c r="D35973"/>
      <c r="E35973" s="44"/>
      <c r="F35973" s="29"/>
      <c r="G35973" s="45"/>
      <c r="L35973"/>
      <c r="M35973" s="46"/>
    </row>
    <row r="35974" spans="1:13" x14ac:dyDescent="0.3">
      <c r="A35974"/>
      <c r="B35974"/>
      <c r="C35974" s="29"/>
      <c r="D35974"/>
      <c r="E35974" s="44"/>
      <c r="F35974" s="29"/>
      <c r="G35974" s="45"/>
      <c r="L35974"/>
      <c r="M35974" s="46"/>
    </row>
    <row r="35975" spans="1:13" x14ac:dyDescent="0.3">
      <c r="A35975"/>
      <c r="B35975"/>
      <c r="C35975" s="29"/>
      <c r="D35975"/>
      <c r="E35975" s="44"/>
      <c r="F35975" s="29"/>
      <c r="G35975" s="45"/>
      <c r="L35975"/>
      <c r="M35975" s="46"/>
    </row>
    <row r="35976" spans="1:13" x14ac:dyDescent="0.3">
      <c r="A35976"/>
      <c r="B35976"/>
      <c r="C35976" s="29"/>
      <c r="D35976"/>
      <c r="E35976" s="44"/>
      <c r="F35976" s="29"/>
      <c r="G35976" s="45"/>
      <c r="L35976"/>
      <c r="M35976" s="46"/>
    </row>
    <row r="35977" spans="1:13" x14ac:dyDescent="0.3">
      <c r="A35977"/>
      <c r="B35977"/>
      <c r="C35977" s="29"/>
      <c r="D35977"/>
      <c r="E35977" s="44"/>
      <c r="F35977" s="29"/>
      <c r="G35977" s="45"/>
      <c r="L35977"/>
      <c r="M35977" s="46"/>
    </row>
    <row r="35978" spans="1:13" x14ac:dyDescent="0.3">
      <c r="A35978"/>
      <c r="B35978"/>
      <c r="C35978" s="29"/>
      <c r="D35978"/>
      <c r="E35978" s="44"/>
      <c r="F35978" s="29"/>
      <c r="G35978" s="45"/>
      <c r="L35978"/>
      <c r="M35978" s="46"/>
    </row>
    <row r="35979" spans="1:13" x14ac:dyDescent="0.3">
      <c r="A35979"/>
      <c r="B35979"/>
      <c r="C35979" s="29"/>
      <c r="D35979"/>
      <c r="E35979" s="44"/>
      <c r="F35979" s="29"/>
      <c r="G35979" s="45"/>
      <c r="L35979"/>
      <c r="M35979" s="46"/>
    </row>
    <row r="35980" spans="1:13" x14ac:dyDescent="0.3">
      <c r="A35980"/>
      <c r="B35980"/>
      <c r="C35980" s="29"/>
      <c r="D35980"/>
      <c r="E35980" s="44"/>
      <c r="F35980" s="29"/>
      <c r="G35980" s="45"/>
      <c r="L35980"/>
      <c r="M35980" s="46"/>
    </row>
    <row r="35981" spans="1:13" x14ac:dyDescent="0.3">
      <c r="A35981"/>
      <c r="B35981"/>
      <c r="C35981" s="29"/>
      <c r="D35981"/>
      <c r="E35981" s="44"/>
      <c r="F35981" s="29"/>
      <c r="G35981" s="45"/>
      <c r="L35981"/>
      <c r="M35981" s="46"/>
    </row>
    <row r="35982" spans="1:13" x14ac:dyDescent="0.3">
      <c r="A35982"/>
      <c r="B35982"/>
      <c r="C35982" s="29"/>
      <c r="D35982"/>
      <c r="E35982" s="44"/>
      <c r="F35982" s="29"/>
      <c r="G35982" s="45"/>
      <c r="L35982"/>
      <c r="M35982" s="46"/>
    </row>
    <row r="35983" spans="1:13" x14ac:dyDescent="0.3">
      <c r="A35983"/>
      <c r="B35983"/>
      <c r="C35983" s="29"/>
      <c r="D35983"/>
      <c r="E35983" s="44"/>
      <c r="F35983" s="29"/>
      <c r="G35983" s="45"/>
      <c r="L35983"/>
      <c r="M35983" s="46"/>
    </row>
    <row r="35984" spans="1:13" x14ac:dyDescent="0.3">
      <c r="A35984"/>
      <c r="B35984"/>
      <c r="C35984" s="29"/>
      <c r="D35984"/>
      <c r="E35984" s="44"/>
      <c r="F35984" s="29"/>
      <c r="G35984" s="45"/>
      <c r="L35984"/>
      <c r="M35984" s="46"/>
    </row>
    <row r="35985" spans="1:13" x14ac:dyDescent="0.3">
      <c r="A35985"/>
      <c r="B35985"/>
      <c r="C35985" s="29"/>
      <c r="D35985"/>
      <c r="E35985" s="44"/>
      <c r="F35985" s="29"/>
      <c r="G35985" s="45"/>
      <c r="L35985"/>
      <c r="M35985" s="46"/>
    </row>
    <row r="35986" spans="1:13" x14ac:dyDescent="0.3">
      <c r="A35986"/>
      <c r="B35986"/>
      <c r="C35986" s="29"/>
      <c r="D35986"/>
      <c r="E35986" s="44"/>
      <c r="F35986" s="29"/>
      <c r="G35986" s="45"/>
      <c r="L35986"/>
      <c r="M35986" s="46"/>
    </row>
    <row r="35987" spans="1:13" x14ac:dyDescent="0.3">
      <c r="A35987"/>
      <c r="B35987"/>
      <c r="C35987" s="29"/>
      <c r="D35987"/>
      <c r="E35987" s="44"/>
      <c r="F35987" s="29"/>
      <c r="G35987" s="45"/>
      <c r="L35987"/>
      <c r="M35987" s="46"/>
    </row>
    <row r="35988" spans="1:13" x14ac:dyDescent="0.3">
      <c r="A35988"/>
      <c r="B35988"/>
      <c r="C35988" s="29"/>
      <c r="D35988"/>
      <c r="E35988" s="44"/>
      <c r="F35988" s="29"/>
      <c r="G35988" s="45"/>
      <c r="L35988"/>
      <c r="M35988" s="46"/>
    </row>
    <row r="35989" spans="1:13" x14ac:dyDescent="0.3">
      <c r="A35989"/>
      <c r="B35989"/>
      <c r="C35989" s="29"/>
      <c r="D35989"/>
      <c r="E35989" s="44"/>
      <c r="F35989" s="29"/>
      <c r="G35989" s="45"/>
      <c r="L35989"/>
      <c r="M35989" s="46"/>
    </row>
    <row r="35990" spans="1:13" x14ac:dyDescent="0.3">
      <c r="A35990"/>
      <c r="B35990"/>
      <c r="C35990" s="29"/>
      <c r="D35990"/>
      <c r="E35990" s="44"/>
      <c r="F35990" s="29"/>
      <c r="G35990" s="45"/>
      <c r="L35990"/>
      <c r="M35990" s="46"/>
    </row>
    <row r="35991" spans="1:13" x14ac:dyDescent="0.3">
      <c r="A35991"/>
      <c r="B35991"/>
      <c r="C35991" s="29"/>
      <c r="D35991"/>
      <c r="E35991" s="44"/>
      <c r="F35991" s="29"/>
      <c r="G35991" s="45"/>
      <c r="L35991"/>
      <c r="M35991" s="46"/>
    </row>
    <row r="35992" spans="1:13" x14ac:dyDescent="0.3">
      <c r="A35992"/>
      <c r="B35992"/>
      <c r="C35992" s="29"/>
      <c r="D35992"/>
      <c r="E35992" s="44"/>
      <c r="F35992" s="29"/>
      <c r="G35992" s="45"/>
      <c r="L35992"/>
      <c r="M35992" s="46"/>
    </row>
    <row r="35993" spans="1:13" x14ac:dyDescent="0.3">
      <c r="A35993"/>
      <c r="B35993"/>
      <c r="C35993" s="29"/>
      <c r="D35993"/>
      <c r="E35993" s="44"/>
      <c r="F35993" s="29"/>
      <c r="G35993" s="45"/>
      <c r="L35993"/>
      <c r="M35993" s="46"/>
    </row>
    <row r="35994" spans="1:13" x14ac:dyDescent="0.3">
      <c r="A35994"/>
      <c r="B35994"/>
      <c r="C35994" s="29"/>
      <c r="D35994"/>
      <c r="E35994" s="44"/>
      <c r="F35994" s="29"/>
      <c r="G35994" s="45"/>
      <c r="L35994"/>
      <c r="M35994" s="46"/>
    </row>
    <row r="35995" spans="1:13" x14ac:dyDescent="0.3">
      <c r="A35995"/>
      <c r="B35995"/>
      <c r="C35995" s="29"/>
      <c r="D35995"/>
      <c r="E35995" s="44"/>
      <c r="F35995" s="29"/>
      <c r="G35995" s="45"/>
      <c r="L35995"/>
      <c r="M35995" s="46"/>
    </row>
    <row r="35996" spans="1:13" x14ac:dyDescent="0.3">
      <c r="A35996"/>
      <c r="B35996"/>
      <c r="C35996" s="29"/>
      <c r="D35996"/>
      <c r="E35996" s="44"/>
      <c r="F35996" s="29"/>
      <c r="G35996" s="45"/>
      <c r="L35996"/>
      <c r="M35996" s="46"/>
    </row>
    <row r="35997" spans="1:13" x14ac:dyDescent="0.3">
      <c r="A35997"/>
      <c r="B35997"/>
      <c r="C35997" s="29"/>
      <c r="D35997"/>
      <c r="E35997" s="44"/>
      <c r="F35997" s="29"/>
      <c r="G35997" s="45"/>
      <c r="L35997"/>
      <c r="M35997" s="46"/>
    </row>
    <row r="35998" spans="1:13" x14ac:dyDescent="0.3">
      <c r="A35998"/>
      <c r="B35998"/>
      <c r="C35998" s="29"/>
      <c r="D35998"/>
      <c r="E35998" s="44"/>
      <c r="F35998" s="29"/>
      <c r="G35998" s="45"/>
      <c r="L35998"/>
      <c r="M35998" s="46"/>
    </row>
    <row r="35999" spans="1:13" x14ac:dyDescent="0.3">
      <c r="A35999"/>
      <c r="B35999"/>
      <c r="C35999" s="29"/>
      <c r="D35999"/>
      <c r="E35999" s="44"/>
      <c r="F35999" s="29"/>
      <c r="G35999" s="45"/>
      <c r="L35999"/>
      <c r="M35999" s="46"/>
    </row>
    <row r="36000" spans="1:13" x14ac:dyDescent="0.3">
      <c r="A36000"/>
      <c r="B36000"/>
      <c r="C36000" s="29"/>
      <c r="D36000"/>
      <c r="E36000" s="44"/>
      <c r="F36000" s="29"/>
      <c r="G36000" s="45"/>
      <c r="L36000"/>
      <c r="M36000" s="46"/>
    </row>
    <row r="36001" spans="1:13" x14ac:dyDescent="0.3">
      <c r="A36001"/>
      <c r="B36001"/>
      <c r="C36001" s="29"/>
      <c r="D36001"/>
      <c r="E36001" s="44"/>
      <c r="F36001" s="29"/>
      <c r="G36001" s="45"/>
      <c r="L36001"/>
      <c r="M36001" s="46"/>
    </row>
    <row r="36002" spans="1:13" x14ac:dyDescent="0.3">
      <c r="A36002"/>
      <c r="B36002"/>
      <c r="C36002" s="29"/>
      <c r="D36002"/>
      <c r="E36002" s="44"/>
      <c r="F36002" s="29"/>
      <c r="G36002" s="45"/>
      <c r="L36002"/>
      <c r="M36002" s="46"/>
    </row>
    <row r="36003" spans="1:13" x14ac:dyDescent="0.3">
      <c r="A36003"/>
      <c r="B36003"/>
      <c r="C36003" s="29"/>
      <c r="D36003"/>
      <c r="E36003" s="44"/>
      <c r="F36003" s="29"/>
      <c r="G36003" s="45"/>
      <c r="L36003"/>
      <c r="M36003" s="46"/>
    </row>
    <row r="36004" spans="1:13" x14ac:dyDescent="0.3">
      <c r="A36004"/>
      <c r="B36004"/>
      <c r="C36004" s="29"/>
      <c r="D36004"/>
      <c r="E36004" s="44"/>
      <c r="F36004" s="29"/>
      <c r="G36004" s="45"/>
      <c r="L36004"/>
      <c r="M36004" s="46"/>
    </row>
    <row r="36005" spans="1:13" x14ac:dyDescent="0.3">
      <c r="A36005"/>
      <c r="B36005"/>
      <c r="C36005" s="29"/>
      <c r="D36005"/>
      <c r="E36005" s="44"/>
      <c r="F36005" s="29"/>
      <c r="G36005" s="45"/>
      <c r="L36005"/>
      <c r="M36005" s="46"/>
    </row>
    <row r="36006" spans="1:13" x14ac:dyDescent="0.3">
      <c r="A36006"/>
      <c r="B36006"/>
      <c r="C36006" s="29"/>
      <c r="D36006"/>
      <c r="E36006" s="44"/>
      <c r="F36006" s="29"/>
      <c r="G36006" s="45"/>
      <c r="L36006"/>
      <c r="M36006" s="46"/>
    </row>
    <row r="36007" spans="1:13" x14ac:dyDescent="0.3">
      <c r="A36007"/>
      <c r="B36007"/>
      <c r="C36007" s="29"/>
      <c r="D36007"/>
      <c r="E36007" s="44"/>
      <c r="F36007" s="29"/>
      <c r="G36007" s="45"/>
      <c r="L36007"/>
      <c r="M36007" s="46"/>
    </row>
    <row r="36008" spans="1:13" x14ac:dyDescent="0.3">
      <c r="A36008"/>
      <c r="B36008"/>
      <c r="C36008" s="29"/>
      <c r="D36008"/>
      <c r="E36008" s="44"/>
      <c r="F36008" s="29"/>
      <c r="G36008" s="45"/>
      <c r="L36008"/>
      <c r="M36008" s="46"/>
    </row>
    <row r="36009" spans="1:13" x14ac:dyDescent="0.3">
      <c r="A36009"/>
      <c r="B36009"/>
      <c r="C36009" s="29"/>
      <c r="D36009"/>
      <c r="E36009" s="44"/>
      <c r="F36009" s="29"/>
      <c r="G36009" s="45"/>
      <c r="L36009"/>
      <c r="M36009" s="46"/>
    </row>
    <row r="36010" spans="1:13" x14ac:dyDescent="0.3">
      <c r="A36010"/>
      <c r="B36010"/>
      <c r="C36010" s="29"/>
      <c r="D36010"/>
      <c r="E36010" s="44"/>
      <c r="F36010" s="29"/>
      <c r="G36010" s="45"/>
      <c r="L36010"/>
      <c r="M36010" s="46"/>
    </row>
    <row r="36011" spans="1:13" x14ac:dyDescent="0.3">
      <c r="A36011"/>
      <c r="B36011"/>
      <c r="C36011" s="29"/>
      <c r="D36011"/>
      <c r="E36011" s="44"/>
      <c r="F36011" s="29"/>
      <c r="G36011" s="45"/>
      <c r="L36011"/>
      <c r="M36011" s="46"/>
    </row>
    <row r="36012" spans="1:13" x14ac:dyDescent="0.3">
      <c r="A36012"/>
      <c r="B36012"/>
      <c r="C36012" s="29"/>
      <c r="D36012"/>
      <c r="E36012" s="44"/>
      <c r="F36012" s="29"/>
      <c r="G36012" s="45"/>
      <c r="L36012"/>
      <c r="M36012" s="46"/>
    </row>
    <row r="36013" spans="1:13" x14ac:dyDescent="0.3">
      <c r="A36013"/>
      <c r="B36013"/>
      <c r="C36013" s="29"/>
      <c r="D36013"/>
      <c r="E36013" s="44"/>
      <c r="F36013" s="29"/>
      <c r="G36013" s="45"/>
      <c r="L36013"/>
      <c r="M36013" s="46"/>
    </row>
    <row r="36014" spans="1:13" x14ac:dyDescent="0.3">
      <c r="A36014"/>
      <c r="B36014"/>
      <c r="C36014" s="29"/>
      <c r="D36014"/>
      <c r="E36014" s="44"/>
      <c r="F36014" s="29"/>
      <c r="G36014" s="45"/>
      <c r="L36014"/>
      <c r="M36014" s="46"/>
    </row>
    <row r="36015" spans="1:13" x14ac:dyDescent="0.3">
      <c r="A36015"/>
      <c r="B36015"/>
      <c r="C36015" s="29"/>
      <c r="D36015"/>
      <c r="E36015" s="44"/>
      <c r="F36015" s="29"/>
      <c r="G36015" s="45"/>
      <c r="L36015"/>
      <c r="M36015" s="46"/>
    </row>
    <row r="36016" spans="1:13" x14ac:dyDescent="0.3">
      <c r="A36016"/>
      <c r="B36016"/>
      <c r="C36016" s="29"/>
      <c r="D36016"/>
      <c r="E36016" s="44"/>
      <c r="F36016" s="29"/>
      <c r="G36016" s="45"/>
      <c r="L36016"/>
      <c r="M36016" s="46"/>
    </row>
    <row r="36017" spans="1:13" x14ac:dyDescent="0.3">
      <c r="A36017"/>
      <c r="B36017"/>
      <c r="C36017" s="29"/>
      <c r="D36017"/>
      <c r="E36017" s="44"/>
      <c r="F36017" s="29"/>
      <c r="G36017" s="45"/>
      <c r="L36017"/>
      <c r="M36017" s="46"/>
    </row>
    <row r="36018" spans="1:13" x14ac:dyDescent="0.3">
      <c r="A36018"/>
      <c r="B36018"/>
      <c r="C36018" s="29"/>
      <c r="D36018"/>
      <c r="E36018" s="44"/>
      <c r="F36018" s="29"/>
      <c r="G36018" s="45"/>
      <c r="L36018"/>
      <c r="M36018" s="46"/>
    </row>
    <row r="36019" spans="1:13" x14ac:dyDescent="0.3">
      <c r="A36019"/>
      <c r="B36019"/>
      <c r="C36019" s="29"/>
      <c r="D36019"/>
      <c r="E36019" s="44"/>
      <c r="F36019" s="29"/>
      <c r="G36019" s="45"/>
      <c r="L36019"/>
      <c r="M36019" s="46"/>
    </row>
    <row r="36020" spans="1:13" x14ac:dyDescent="0.3">
      <c r="A36020"/>
      <c r="B36020"/>
      <c r="C36020" s="29"/>
      <c r="D36020"/>
      <c r="E36020" s="44"/>
      <c r="F36020" s="29"/>
      <c r="G36020" s="45"/>
      <c r="L36020"/>
      <c r="M36020" s="46"/>
    </row>
    <row r="36021" spans="1:13" x14ac:dyDescent="0.3">
      <c r="A36021"/>
      <c r="B36021"/>
      <c r="C36021" s="29"/>
      <c r="D36021"/>
      <c r="E36021" s="44"/>
      <c r="F36021" s="29"/>
      <c r="G36021" s="45"/>
      <c r="L36021"/>
      <c r="M36021" s="46"/>
    </row>
    <row r="36022" spans="1:13" x14ac:dyDescent="0.3">
      <c r="A36022"/>
      <c r="B36022"/>
      <c r="C36022" s="29"/>
      <c r="D36022"/>
      <c r="E36022" s="44"/>
      <c r="F36022" s="29"/>
      <c r="G36022" s="45"/>
      <c r="L36022"/>
      <c r="M36022" s="46"/>
    </row>
    <row r="36023" spans="1:13" x14ac:dyDescent="0.3">
      <c r="A36023"/>
      <c r="B36023"/>
      <c r="C36023" s="29"/>
      <c r="D36023"/>
      <c r="E36023" s="44"/>
      <c r="F36023" s="29"/>
      <c r="G36023" s="45"/>
      <c r="L36023"/>
      <c r="M36023" s="46"/>
    </row>
    <row r="36024" spans="1:13" x14ac:dyDescent="0.3">
      <c r="A36024"/>
      <c r="B36024"/>
      <c r="C36024" s="29"/>
      <c r="D36024"/>
      <c r="E36024" s="44"/>
      <c r="F36024" s="29"/>
      <c r="G36024" s="45"/>
      <c r="L36024"/>
      <c r="M36024" s="46"/>
    </row>
    <row r="36025" spans="1:13" x14ac:dyDescent="0.3">
      <c r="A36025"/>
      <c r="B36025"/>
      <c r="C36025" s="29"/>
      <c r="D36025"/>
      <c r="E36025" s="44"/>
      <c r="F36025" s="29"/>
      <c r="G36025" s="45"/>
      <c r="L36025"/>
      <c r="M36025" s="46"/>
    </row>
    <row r="36026" spans="1:13" x14ac:dyDescent="0.3">
      <c r="A36026"/>
      <c r="B36026"/>
      <c r="C36026" s="29"/>
      <c r="D36026"/>
      <c r="E36026" s="44"/>
      <c r="F36026" s="29"/>
      <c r="G36026" s="45"/>
      <c r="L36026"/>
      <c r="M36026" s="46"/>
    </row>
    <row r="36027" spans="1:13" x14ac:dyDescent="0.3">
      <c r="A36027"/>
      <c r="B36027"/>
      <c r="C36027" s="29"/>
      <c r="D36027"/>
      <c r="E36027" s="44"/>
      <c r="F36027" s="29"/>
      <c r="G36027" s="45"/>
      <c r="L36027"/>
      <c r="M36027" s="46"/>
    </row>
    <row r="36028" spans="1:13" x14ac:dyDescent="0.3">
      <c r="A36028"/>
      <c r="B36028"/>
      <c r="C36028" s="29"/>
      <c r="D36028"/>
      <c r="E36028" s="44"/>
      <c r="F36028" s="29"/>
      <c r="G36028" s="45"/>
      <c r="L36028"/>
      <c r="M36028" s="46"/>
    </row>
    <row r="36029" spans="1:13" x14ac:dyDescent="0.3">
      <c r="A36029"/>
      <c r="B36029"/>
      <c r="C36029" s="29"/>
      <c r="D36029"/>
      <c r="E36029" s="44"/>
      <c r="F36029" s="29"/>
      <c r="G36029" s="45"/>
      <c r="L36029"/>
      <c r="M36029" s="46"/>
    </row>
    <row r="36030" spans="1:13" x14ac:dyDescent="0.3">
      <c r="A36030"/>
      <c r="B36030"/>
      <c r="C36030" s="29"/>
      <c r="D36030"/>
      <c r="E36030" s="44"/>
      <c r="F36030" s="29"/>
      <c r="G36030" s="45"/>
      <c r="L36030"/>
      <c r="M36030" s="46"/>
    </row>
    <row r="36031" spans="1:13" x14ac:dyDescent="0.3">
      <c r="A36031"/>
      <c r="B36031"/>
      <c r="C36031" s="29"/>
      <c r="D36031"/>
      <c r="E36031" s="44"/>
      <c r="F36031" s="29"/>
      <c r="G36031" s="45"/>
      <c r="L36031"/>
      <c r="M36031" s="46"/>
    </row>
    <row r="36032" spans="1:13" x14ac:dyDescent="0.3">
      <c r="A36032"/>
      <c r="B36032"/>
      <c r="C36032" s="29"/>
      <c r="D36032"/>
      <c r="E36032" s="44"/>
      <c r="F36032" s="29"/>
      <c r="G36032" s="45"/>
      <c r="L36032"/>
      <c r="M36032" s="46"/>
    </row>
    <row r="36033" spans="1:13" x14ac:dyDescent="0.3">
      <c r="A36033"/>
      <c r="B36033"/>
      <c r="C36033" s="29"/>
      <c r="D36033"/>
      <c r="E36033" s="44"/>
      <c r="F36033" s="29"/>
      <c r="G36033" s="45"/>
      <c r="L36033"/>
      <c r="M36033" s="46"/>
    </row>
    <row r="36034" spans="1:13" x14ac:dyDescent="0.3">
      <c r="A36034"/>
      <c r="B36034"/>
      <c r="C36034" s="29"/>
      <c r="D36034"/>
      <c r="E36034" s="44"/>
      <c r="F36034" s="29"/>
      <c r="G36034" s="45"/>
      <c r="L36034"/>
      <c r="M36034" s="46"/>
    </row>
    <row r="36035" spans="1:13" x14ac:dyDescent="0.3">
      <c r="A36035"/>
      <c r="B36035"/>
      <c r="C36035" s="29"/>
      <c r="D36035"/>
      <c r="E36035" s="44"/>
      <c r="F36035" s="29"/>
      <c r="G36035" s="45"/>
      <c r="L36035"/>
      <c r="M36035" s="46"/>
    </row>
    <row r="36036" spans="1:13" x14ac:dyDescent="0.3">
      <c r="A36036"/>
      <c r="B36036"/>
      <c r="C36036" s="29"/>
      <c r="D36036"/>
      <c r="E36036" s="44"/>
      <c r="F36036" s="29"/>
      <c r="G36036" s="45"/>
      <c r="L36036"/>
      <c r="M36036" s="46"/>
    </row>
    <row r="36037" spans="1:13" x14ac:dyDescent="0.3">
      <c r="A36037"/>
      <c r="B36037"/>
      <c r="C36037" s="29"/>
      <c r="D36037"/>
      <c r="E36037" s="44"/>
      <c r="F36037" s="29"/>
      <c r="G36037" s="45"/>
      <c r="L36037"/>
      <c r="M36037" s="46"/>
    </row>
    <row r="36038" spans="1:13" x14ac:dyDescent="0.3">
      <c r="A36038"/>
      <c r="B36038"/>
      <c r="C36038" s="29"/>
      <c r="D36038"/>
      <c r="E36038" s="44"/>
      <c r="F36038" s="29"/>
      <c r="G36038" s="45"/>
      <c r="L36038"/>
      <c r="M36038" s="46"/>
    </row>
    <row r="36039" spans="1:13" x14ac:dyDescent="0.3">
      <c r="A36039"/>
      <c r="B36039"/>
      <c r="C36039" s="29"/>
      <c r="D36039"/>
      <c r="E36039" s="44"/>
      <c r="F36039" s="29"/>
      <c r="G36039" s="45"/>
      <c r="L36039"/>
      <c r="M36039" s="46"/>
    </row>
    <row r="36040" spans="1:13" x14ac:dyDescent="0.3">
      <c r="A36040"/>
      <c r="B36040"/>
      <c r="C36040" s="29"/>
      <c r="D36040"/>
      <c r="E36040" s="44"/>
      <c r="F36040" s="29"/>
      <c r="G36040" s="45"/>
      <c r="L36040"/>
      <c r="M36040" s="46"/>
    </row>
    <row r="36041" spans="1:13" x14ac:dyDescent="0.3">
      <c r="A36041"/>
      <c r="B36041"/>
      <c r="C36041" s="29"/>
      <c r="D36041"/>
      <c r="E36041" s="44"/>
      <c r="F36041" s="29"/>
      <c r="G36041" s="45"/>
      <c r="L36041"/>
      <c r="M36041" s="46"/>
    </row>
    <row r="36042" spans="1:13" x14ac:dyDescent="0.3">
      <c r="A36042"/>
      <c r="B36042"/>
      <c r="C36042" s="29"/>
      <c r="D36042"/>
      <c r="E36042" s="44"/>
      <c r="F36042" s="29"/>
      <c r="G36042" s="45"/>
      <c r="L36042"/>
      <c r="M36042" s="46"/>
    </row>
    <row r="36043" spans="1:13" x14ac:dyDescent="0.3">
      <c r="A36043"/>
      <c r="B36043"/>
      <c r="C36043" s="29"/>
      <c r="D36043"/>
      <c r="E36043" s="44"/>
      <c r="F36043" s="29"/>
      <c r="G36043" s="45"/>
      <c r="L36043"/>
      <c r="M36043" s="46"/>
    </row>
    <row r="36044" spans="1:13" x14ac:dyDescent="0.3">
      <c r="A36044"/>
      <c r="B36044"/>
      <c r="C36044" s="29"/>
      <c r="D36044"/>
      <c r="E36044" s="44"/>
      <c r="F36044" s="29"/>
      <c r="G36044" s="45"/>
      <c r="L36044"/>
      <c r="M36044" s="46"/>
    </row>
    <row r="36045" spans="1:13" x14ac:dyDescent="0.3">
      <c r="A36045"/>
      <c r="B36045"/>
      <c r="C36045" s="29"/>
      <c r="D36045"/>
      <c r="E36045" s="44"/>
      <c r="F36045" s="29"/>
      <c r="G36045" s="45"/>
      <c r="L36045"/>
      <c r="M36045" s="46"/>
    </row>
    <row r="36046" spans="1:13" x14ac:dyDescent="0.3">
      <c r="A36046"/>
      <c r="B36046"/>
      <c r="C36046" s="29"/>
      <c r="D36046"/>
      <c r="E36046" s="44"/>
      <c r="F36046" s="29"/>
      <c r="G36046" s="45"/>
      <c r="L36046"/>
      <c r="M36046" s="46"/>
    </row>
    <row r="36047" spans="1:13" x14ac:dyDescent="0.3">
      <c r="A36047"/>
      <c r="B36047"/>
      <c r="C36047" s="29"/>
      <c r="D36047"/>
      <c r="E36047" s="44"/>
      <c r="F36047" s="29"/>
      <c r="G36047" s="45"/>
      <c r="L36047"/>
      <c r="M36047" s="46"/>
    </row>
    <row r="36048" spans="1:13" x14ac:dyDescent="0.3">
      <c r="A36048"/>
      <c r="B36048"/>
      <c r="C36048" s="29"/>
      <c r="D36048"/>
      <c r="E36048" s="44"/>
      <c r="F36048" s="29"/>
      <c r="G36048" s="45"/>
      <c r="L36048"/>
      <c r="M36048" s="46"/>
    </row>
    <row r="36049" spans="1:13" x14ac:dyDescent="0.3">
      <c r="A36049"/>
      <c r="B36049"/>
      <c r="C36049" s="29"/>
      <c r="D36049"/>
      <c r="E36049" s="44"/>
      <c r="F36049" s="29"/>
      <c r="G36049" s="45"/>
      <c r="L36049"/>
      <c r="M36049" s="46"/>
    </row>
    <row r="36050" spans="1:13" x14ac:dyDescent="0.3">
      <c r="A36050"/>
      <c r="B36050"/>
      <c r="C36050" s="29"/>
      <c r="D36050"/>
      <c r="E36050" s="44"/>
      <c r="F36050" s="29"/>
      <c r="G36050" s="45"/>
      <c r="L36050"/>
      <c r="M36050" s="46"/>
    </row>
    <row r="36051" spans="1:13" x14ac:dyDescent="0.3">
      <c r="A36051"/>
      <c r="B36051"/>
      <c r="C36051" s="29"/>
      <c r="D36051"/>
      <c r="E36051" s="44"/>
      <c r="F36051" s="29"/>
      <c r="G36051" s="45"/>
      <c r="L36051"/>
      <c r="M36051" s="46"/>
    </row>
    <row r="36052" spans="1:13" x14ac:dyDescent="0.3">
      <c r="A36052"/>
      <c r="B36052"/>
      <c r="C36052" s="29"/>
      <c r="D36052"/>
      <c r="E36052" s="44"/>
      <c r="F36052" s="29"/>
      <c r="G36052" s="45"/>
      <c r="L36052"/>
      <c r="M36052" s="46"/>
    </row>
    <row r="36053" spans="1:13" x14ac:dyDescent="0.3">
      <c r="A36053"/>
      <c r="B36053"/>
      <c r="C36053" s="29"/>
      <c r="D36053"/>
      <c r="E36053" s="44"/>
      <c r="F36053" s="29"/>
      <c r="G36053" s="45"/>
      <c r="L36053"/>
      <c r="M36053" s="46"/>
    </row>
    <row r="36054" spans="1:13" x14ac:dyDescent="0.3">
      <c r="A36054"/>
      <c r="B36054"/>
      <c r="C36054" s="29"/>
      <c r="D36054"/>
      <c r="E36054" s="44"/>
      <c r="F36054" s="29"/>
      <c r="G36054" s="45"/>
      <c r="L36054"/>
      <c r="M36054" s="46"/>
    </row>
    <row r="36055" spans="1:13" x14ac:dyDescent="0.3">
      <c r="A36055"/>
      <c r="B36055"/>
      <c r="C36055" s="29"/>
      <c r="D36055"/>
      <c r="E36055" s="44"/>
      <c r="F36055" s="29"/>
      <c r="G36055" s="45"/>
      <c r="L36055"/>
      <c r="M36055" s="46"/>
    </row>
    <row r="36056" spans="1:13" x14ac:dyDescent="0.3">
      <c r="A36056"/>
      <c r="B36056"/>
      <c r="C36056" s="29"/>
      <c r="D36056"/>
      <c r="E36056" s="44"/>
      <c r="F36056" s="29"/>
      <c r="G36056" s="45"/>
      <c r="L36056"/>
      <c r="M36056" s="46"/>
    </row>
    <row r="36057" spans="1:13" x14ac:dyDescent="0.3">
      <c r="A36057"/>
      <c r="B36057"/>
      <c r="C36057" s="29"/>
      <c r="D36057"/>
      <c r="E36057" s="44"/>
      <c r="F36057" s="29"/>
      <c r="G36057" s="45"/>
      <c r="L36057"/>
      <c r="M36057" s="46"/>
    </row>
    <row r="36058" spans="1:13" x14ac:dyDescent="0.3">
      <c r="A36058"/>
      <c r="B36058"/>
      <c r="C36058" s="29"/>
      <c r="D36058"/>
      <c r="E36058" s="44"/>
      <c r="F36058" s="29"/>
      <c r="G36058" s="45"/>
      <c r="L36058"/>
      <c r="M36058" s="46"/>
    </row>
    <row r="36059" spans="1:13" x14ac:dyDescent="0.3">
      <c r="A36059"/>
      <c r="B36059"/>
      <c r="C36059" s="29"/>
      <c r="D36059"/>
      <c r="E36059" s="44"/>
      <c r="F36059" s="29"/>
      <c r="G36059" s="45"/>
      <c r="L36059"/>
      <c r="M36059" s="46"/>
    </row>
    <row r="36060" spans="1:13" x14ac:dyDescent="0.3">
      <c r="A36060"/>
      <c r="B36060"/>
      <c r="C36060" s="29"/>
      <c r="D36060"/>
      <c r="E36060" s="44"/>
      <c r="F36060" s="29"/>
      <c r="G36060" s="45"/>
      <c r="L36060"/>
      <c r="M36060" s="46"/>
    </row>
    <row r="36061" spans="1:13" x14ac:dyDescent="0.3">
      <c r="A36061"/>
      <c r="B36061"/>
      <c r="C36061" s="29"/>
      <c r="D36061"/>
      <c r="E36061" s="44"/>
      <c r="F36061" s="29"/>
      <c r="G36061" s="45"/>
      <c r="L36061"/>
      <c r="M36061" s="46"/>
    </row>
    <row r="36062" spans="1:13" x14ac:dyDescent="0.3">
      <c r="A36062"/>
      <c r="B36062"/>
      <c r="C36062" s="29"/>
      <c r="D36062"/>
      <c r="E36062" s="44"/>
      <c r="F36062" s="29"/>
      <c r="G36062" s="45"/>
      <c r="L36062"/>
      <c r="M36062" s="46"/>
    </row>
    <row r="36063" spans="1:13" x14ac:dyDescent="0.3">
      <c r="A36063"/>
      <c r="B36063"/>
      <c r="C36063" s="29"/>
      <c r="D36063"/>
      <c r="E36063" s="44"/>
      <c r="F36063" s="29"/>
      <c r="G36063" s="45"/>
      <c r="L36063"/>
      <c r="M36063" s="46"/>
    </row>
    <row r="36064" spans="1:13" x14ac:dyDescent="0.3">
      <c r="A36064"/>
      <c r="B36064"/>
      <c r="C36064" s="29"/>
      <c r="D36064"/>
      <c r="E36064" s="44"/>
      <c r="F36064" s="29"/>
      <c r="G36064" s="45"/>
      <c r="L36064"/>
      <c r="M36064" s="46"/>
    </row>
    <row r="36065" spans="1:13" x14ac:dyDescent="0.3">
      <c r="A36065"/>
      <c r="B36065"/>
      <c r="C36065" s="29"/>
      <c r="D36065"/>
      <c r="E36065" s="44"/>
      <c r="F36065" s="29"/>
      <c r="G36065" s="45"/>
      <c r="L36065"/>
      <c r="M36065" s="46"/>
    </row>
    <row r="36066" spans="1:13" x14ac:dyDescent="0.3">
      <c r="A36066"/>
      <c r="B36066"/>
      <c r="C36066" s="29"/>
      <c r="D36066"/>
      <c r="E36066" s="44"/>
      <c r="F36066" s="29"/>
      <c r="G36066" s="45"/>
      <c r="L36066"/>
      <c r="M36066" s="46"/>
    </row>
    <row r="36067" spans="1:13" x14ac:dyDescent="0.3">
      <c r="A36067"/>
      <c r="B36067"/>
      <c r="C36067" s="29"/>
      <c r="D36067"/>
      <c r="E36067" s="44"/>
      <c r="F36067" s="29"/>
      <c r="G36067" s="45"/>
      <c r="L36067"/>
      <c r="M36067" s="46"/>
    </row>
    <row r="36068" spans="1:13" x14ac:dyDescent="0.3">
      <c r="A36068"/>
      <c r="B36068"/>
      <c r="C36068" s="29"/>
      <c r="D36068"/>
      <c r="E36068" s="44"/>
      <c r="F36068" s="29"/>
      <c r="G36068" s="45"/>
      <c r="L36068"/>
      <c r="M36068" s="46"/>
    </row>
    <row r="36069" spans="1:13" x14ac:dyDescent="0.3">
      <c r="A36069"/>
      <c r="B36069"/>
      <c r="C36069" s="29"/>
      <c r="D36069"/>
      <c r="E36069" s="44"/>
      <c r="F36069" s="29"/>
      <c r="G36069" s="45"/>
      <c r="L36069"/>
      <c r="M36069" s="46"/>
    </row>
    <row r="36070" spans="1:13" x14ac:dyDescent="0.3">
      <c r="A36070"/>
      <c r="B36070"/>
      <c r="C36070" s="29"/>
      <c r="D36070"/>
      <c r="E36070" s="44"/>
      <c r="F36070" s="29"/>
      <c r="G36070" s="45"/>
      <c r="L36070"/>
      <c r="M36070" s="46"/>
    </row>
    <row r="36071" spans="1:13" x14ac:dyDescent="0.3">
      <c r="A36071"/>
      <c r="B36071"/>
      <c r="C36071" s="29"/>
      <c r="D36071"/>
      <c r="E36071" s="44"/>
      <c r="F36071" s="29"/>
      <c r="G36071" s="45"/>
      <c r="L36071"/>
      <c r="M36071" s="46"/>
    </row>
    <row r="36072" spans="1:13" x14ac:dyDescent="0.3">
      <c r="A36072"/>
      <c r="B36072"/>
      <c r="C36072" s="29"/>
      <c r="D36072"/>
      <c r="E36072" s="44"/>
      <c r="F36072" s="29"/>
      <c r="G36072" s="45"/>
      <c r="L36072"/>
      <c r="M36072" s="46"/>
    </row>
    <row r="36073" spans="1:13" x14ac:dyDescent="0.3">
      <c r="A36073"/>
      <c r="B36073"/>
      <c r="C36073" s="29"/>
      <c r="D36073"/>
      <c r="E36073" s="44"/>
      <c r="F36073" s="29"/>
      <c r="G36073" s="45"/>
      <c r="L36073"/>
      <c r="M36073" s="46"/>
    </row>
    <row r="36074" spans="1:13" x14ac:dyDescent="0.3">
      <c r="A36074"/>
      <c r="B36074"/>
      <c r="C36074" s="29"/>
      <c r="D36074"/>
      <c r="E36074" s="44"/>
      <c r="F36074" s="29"/>
      <c r="G36074" s="45"/>
      <c r="L36074"/>
      <c r="M36074" s="46"/>
    </row>
    <row r="36075" spans="1:13" x14ac:dyDescent="0.3">
      <c r="A36075"/>
      <c r="B36075"/>
      <c r="C36075" s="29"/>
      <c r="D36075"/>
      <c r="E36075" s="44"/>
      <c r="F36075" s="29"/>
      <c r="G36075" s="45"/>
      <c r="L36075"/>
      <c r="M36075" s="46"/>
    </row>
    <row r="36076" spans="1:13" x14ac:dyDescent="0.3">
      <c r="A36076"/>
      <c r="B36076"/>
      <c r="C36076" s="29"/>
      <c r="D36076"/>
      <c r="E36076" s="44"/>
      <c r="F36076" s="29"/>
      <c r="G36076" s="45"/>
      <c r="L36076"/>
      <c r="M36076" s="46"/>
    </row>
    <row r="36077" spans="1:13" x14ac:dyDescent="0.3">
      <c r="A36077"/>
      <c r="B36077"/>
      <c r="C36077" s="29"/>
      <c r="D36077"/>
      <c r="E36077" s="44"/>
      <c r="F36077" s="29"/>
      <c r="G36077" s="45"/>
      <c r="L36077"/>
      <c r="M36077" s="46"/>
    </row>
    <row r="36078" spans="1:13" x14ac:dyDescent="0.3">
      <c r="A36078"/>
      <c r="B36078"/>
      <c r="C36078" s="29"/>
      <c r="D36078"/>
      <c r="E36078" s="44"/>
      <c r="F36078" s="29"/>
      <c r="G36078" s="45"/>
      <c r="L36078"/>
      <c r="M36078" s="46"/>
    </row>
    <row r="36079" spans="1:13" x14ac:dyDescent="0.3">
      <c r="A36079"/>
      <c r="B36079"/>
      <c r="C36079" s="29"/>
      <c r="D36079"/>
      <c r="E36079" s="44"/>
      <c r="F36079" s="29"/>
      <c r="G36079" s="45"/>
      <c r="L36079"/>
      <c r="M36079" s="46"/>
    </row>
    <row r="36080" spans="1:13" x14ac:dyDescent="0.3">
      <c r="A36080"/>
      <c r="B36080"/>
      <c r="C36080" s="29"/>
      <c r="D36080"/>
      <c r="E36080" s="44"/>
      <c r="F36080" s="29"/>
      <c r="G36080" s="45"/>
      <c r="L36080"/>
      <c r="M36080" s="46"/>
    </row>
    <row r="36081" spans="1:13" x14ac:dyDescent="0.3">
      <c r="A36081"/>
      <c r="B36081"/>
      <c r="C36081" s="29"/>
      <c r="D36081"/>
      <c r="E36081" s="44"/>
      <c r="F36081" s="29"/>
      <c r="G36081" s="45"/>
      <c r="L36081"/>
      <c r="M36081" s="46"/>
    </row>
    <row r="36082" spans="1:13" x14ac:dyDescent="0.3">
      <c r="A36082"/>
      <c r="B36082"/>
      <c r="C36082" s="29"/>
      <c r="D36082"/>
      <c r="E36082" s="44"/>
      <c r="F36082" s="29"/>
      <c r="G36082" s="45"/>
      <c r="L36082"/>
      <c r="M36082" s="46"/>
    </row>
    <row r="36083" spans="1:13" x14ac:dyDescent="0.3">
      <c r="A36083"/>
      <c r="B36083"/>
      <c r="C36083" s="29"/>
      <c r="D36083"/>
      <c r="E36083" s="44"/>
      <c r="F36083" s="29"/>
      <c r="G36083" s="45"/>
      <c r="L36083"/>
      <c r="M36083" s="46"/>
    </row>
    <row r="36084" spans="1:13" x14ac:dyDescent="0.3">
      <c r="A36084"/>
      <c r="B36084"/>
      <c r="C36084" s="29"/>
      <c r="D36084"/>
      <c r="E36084" s="44"/>
      <c r="F36084" s="29"/>
      <c r="G36084" s="45"/>
      <c r="L36084"/>
      <c r="M36084" s="46"/>
    </row>
    <row r="36085" spans="1:13" x14ac:dyDescent="0.3">
      <c r="A36085"/>
      <c r="B36085"/>
      <c r="C36085" s="29"/>
      <c r="D36085"/>
      <c r="E36085" s="44"/>
      <c r="F36085" s="29"/>
      <c r="G36085" s="45"/>
      <c r="L36085"/>
      <c r="M36085" s="46"/>
    </row>
    <row r="36086" spans="1:13" x14ac:dyDescent="0.3">
      <c r="A36086"/>
      <c r="B36086"/>
      <c r="C36086" s="29"/>
      <c r="D36086"/>
      <c r="E36086" s="44"/>
      <c r="F36086" s="29"/>
      <c r="G36086" s="45"/>
      <c r="L36086"/>
      <c r="M36086" s="46"/>
    </row>
    <row r="36087" spans="1:13" x14ac:dyDescent="0.3">
      <c r="A36087"/>
      <c r="B36087"/>
      <c r="C36087" s="29"/>
      <c r="D36087"/>
      <c r="E36087" s="44"/>
      <c r="F36087" s="29"/>
      <c r="G36087" s="45"/>
      <c r="L36087"/>
      <c r="M36087" s="46"/>
    </row>
    <row r="36088" spans="1:13" x14ac:dyDescent="0.3">
      <c r="A36088"/>
      <c r="B36088"/>
      <c r="C36088" s="29"/>
      <c r="D36088"/>
      <c r="E36088" s="44"/>
      <c r="F36088" s="29"/>
      <c r="G36088" s="45"/>
      <c r="L36088"/>
      <c r="M36088" s="46"/>
    </row>
    <row r="36089" spans="1:13" x14ac:dyDescent="0.3">
      <c r="A36089"/>
      <c r="B36089"/>
      <c r="C36089" s="29"/>
      <c r="D36089"/>
      <c r="E36089" s="44"/>
      <c r="F36089" s="29"/>
      <c r="G36089" s="45"/>
      <c r="L36089"/>
      <c r="M36089" s="46"/>
    </row>
    <row r="36090" spans="1:13" x14ac:dyDescent="0.3">
      <c r="A36090"/>
      <c r="B36090"/>
      <c r="C36090" s="29"/>
      <c r="D36090"/>
      <c r="E36090" s="44"/>
      <c r="F36090" s="29"/>
      <c r="G36090" s="45"/>
      <c r="L36090"/>
      <c r="M36090" s="46"/>
    </row>
    <row r="36091" spans="1:13" x14ac:dyDescent="0.3">
      <c r="A36091"/>
      <c r="B36091"/>
      <c r="C36091" s="29"/>
      <c r="D36091"/>
      <c r="E36091" s="44"/>
      <c r="F36091" s="29"/>
      <c r="G36091" s="45"/>
      <c r="L36091"/>
      <c r="M36091" s="46"/>
    </row>
    <row r="36092" spans="1:13" x14ac:dyDescent="0.3">
      <c r="A36092"/>
      <c r="B36092"/>
      <c r="C36092" s="29"/>
      <c r="D36092"/>
      <c r="E36092" s="44"/>
      <c r="F36092" s="29"/>
      <c r="G36092" s="45"/>
      <c r="L36092"/>
      <c r="M36092" s="46"/>
    </row>
    <row r="36093" spans="1:13" x14ac:dyDescent="0.3">
      <c r="A36093"/>
      <c r="B36093"/>
      <c r="C36093" s="29"/>
      <c r="D36093"/>
      <c r="E36093" s="44"/>
      <c r="F36093" s="29"/>
      <c r="G36093" s="45"/>
      <c r="L36093"/>
      <c r="M36093" s="46"/>
    </row>
    <row r="36094" spans="1:13" x14ac:dyDescent="0.3">
      <c r="A36094"/>
      <c r="B36094"/>
      <c r="C36094" s="29"/>
      <c r="D36094"/>
      <c r="E36094" s="44"/>
      <c r="F36094" s="29"/>
      <c r="G36094" s="45"/>
      <c r="L36094"/>
      <c r="M36094" s="46"/>
    </row>
    <row r="36095" spans="1:13" x14ac:dyDescent="0.3">
      <c r="A36095"/>
      <c r="B36095"/>
      <c r="C36095" s="29"/>
      <c r="D36095"/>
      <c r="E36095" s="44"/>
      <c r="F36095" s="29"/>
      <c r="G36095" s="45"/>
      <c r="L36095"/>
      <c r="M36095" s="46"/>
    </row>
    <row r="36096" spans="1:13" x14ac:dyDescent="0.3">
      <c r="A36096"/>
      <c r="B36096"/>
      <c r="C36096" s="29"/>
      <c r="D36096"/>
      <c r="E36096" s="44"/>
      <c r="F36096" s="29"/>
      <c r="G36096" s="45"/>
      <c r="L36096"/>
      <c r="M36096" s="46"/>
    </row>
    <row r="36097" spans="1:13" x14ac:dyDescent="0.3">
      <c r="A36097"/>
      <c r="B36097"/>
      <c r="C36097" s="29"/>
      <c r="D36097"/>
      <c r="E36097" s="44"/>
      <c r="F36097" s="29"/>
      <c r="G36097" s="45"/>
      <c r="L36097"/>
      <c r="M36097" s="46"/>
    </row>
    <row r="36098" spans="1:13" x14ac:dyDescent="0.3">
      <c r="A36098"/>
      <c r="B36098"/>
      <c r="C36098" s="29"/>
      <c r="D36098"/>
      <c r="E36098" s="44"/>
      <c r="F36098" s="29"/>
      <c r="G36098" s="45"/>
      <c r="L36098"/>
      <c r="M36098" s="46"/>
    </row>
    <row r="36099" spans="1:13" x14ac:dyDescent="0.3">
      <c r="A36099"/>
      <c r="B36099"/>
      <c r="C36099" s="29"/>
      <c r="D36099"/>
      <c r="E36099" s="44"/>
      <c r="F36099" s="29"/>
      <c r="G36099" s="45"/>
      <c r="L36099"/>
      <c r="M36099" s="46"/>
    </row>
    <row r="36100" spans="1:13" x14ac:dyDescent="0.3">
      <c r="A36100"/>
      <c r="B36100"/>
      <c r="C36100" s="29"/>
      <c r="D36100"/>
      <c r="E36100" s="44"/>
      <c r="F36100" s="29"/>
      <c r="G36100" s="45"/>
      <c r="L36100"/>
      <c r="M36100" s="46"/>
    </row>
    <row r="36101" spans="1:13" x14ac:dyDescent="0.3">
      <c r="A36101"/>
      <c r="B36101"/>
      <c r="C36101" s="29"/>
      <c r="D36101"/>
      <c r="E36101" s="44"/>
      <c r="F36101" s="29"/>
      <c r="G36101" s="45"/>
      <c r="L36101"/>
      <c r="M36101" s="46"/>
    </row>
    <row r="36102" spans="1:13" x14ac:dyDescent="0.3">
      <c r="A36102"/>
      <c r="B36102"/>
      <c r="C36102" s="29"/>
      <c r="D36102"/>
      <c r="E36102" s="44"/>
      <c r="F36102" s="29"/>
      <c r="G36102" s="45"/>
      <c r="L36102"/>
      <c r="M36102" s="46"/>
    </row>
    <row r="36103" spans="1:13" x14ac:dyDescent="0.3">
      <c r="A36103"/>
      <c r="B36103"/>
      <c r="C36103" s="29"/>
      <c r="D36103"/>
      <c r="E36103" s="44"/>
      <c r="F36103" s="29"/>
      <c r="G36103" s="45"/>
      <c r="L36103"/>
      <c r="M36103" s="46"/>
    </row>
    <row r="36104" spans="1:13" x14ac:dyDescent="0.3">
      <c r="A36104"/>
      <c r="B36104"/>
      <c r="C36104" s="29"/>
      <c r="D36104"/>
      <c r="E36104" s="44"/>
      <c r="F36104" s="29"/>
      <c r="G36104" s="45"/>
      <c r="L36104"/>
      <c r="M36104" s="46"/>
    </row>
    <row r="36105" spans="1:13" x14ac:dyDescent="0.3">
      <c r="A36105"/>
      <c r="B36105"/>
      <c r="C36105" s="29"/>
      <c r="D36105"/>
      <c r="E36105" s="44"/>
      <c r="F36105" s="29"/>
      <c r="G36105" s="45"/>
      <c r="L36105"/>
      <c r="M36105" s="46"/>
    </row>
    <row r="36106" spans="1:13" x14ac:dyDescent="0.3">
      <c r="A36106"/>
      <c r="B36106"/>
      <c r="C36106" s="29"/>
      <c r="D36106"/>
      <c r="E36106" s="44"/>
      <c r="F36106" s="29"/>
      <c r="G36106" s="45"/>
      <c r="L36106"/>
      <c r="M36106" s="46"/>
    </row>
    <row r="36107" spans="1:13" x14ac:dyDescent="0.3">
      <c r="A36107"/>
      <c r="B36107"/>
      <c r="C36107" s="29"/>
      <c r="D36107"/>
      <c r="E36107" s="44"/>
      <c r="F36107" s="29"/>
      <c r="G36107" s="45"/>
      <c r="L36107"/>
      <c r="M36107" s="46"/>
    </row>
    <row r="36108" spans="1:13" x14ac:dyDescent="0.3">
      <c r="A36108"/>
      <c r="B36108"/>
      <c r="C36108" s="29"/>
      <c r="D36108"/>
      <c r="E36108" s="44"/>
      <c r="F36108" s="29"/>
      <c r="G36108" s="45"/>
      <c r="L36108"/>
      <c r="M36108" s="46"/>
    </row>
    <row r="36109" spans="1:13" x14ac:dyDescent="0.3">
      <c r="A36109"/>
      <c r="B36109"/>
      <c r="C36109" s="29"/>
      <c r="D36109"/>
      <c r="E36109" s="44"/>
      <c r="F36109" s="29"/>
      <c r="G36109" s="45"/>
      <c r="L36109"/>
      <c r="M36109" s="46"/>
    </row>
    <row r="36110" spans="1:13" x14ac:dyDescent="0.3">
      <c r="A36110"/>
      <c r="B36110"/>
      <c r="C36110" s="29"/>
      <c r="D36110"/>
      <c r="E36110" s="44"/>
      <c r="F36110" s="29"/>
      <c r="G36110" s="45"/>
      <c r="L36110"/>
      <c r="M36110" s="46"/>
    </row>
    <row r="36111" spans="1:13" x14ac:dyDescent="0.3">
      <c r="A36111"/>
      <c r="B36111"/>
      <c r="C36111" s="29"/>
      <c r="D36111"/>
      <c r="E36111" s="44"/>
      <c r="F36111" s="29"/>
      <c r="G36111" s="45"/>
      <c r="L36111"/>
      <c r="M36111" s="46"/>
    </row>
    <row r="36112" spans="1:13" x14ac:dyDescent="0.3">
      <c r="A36112"/>
      <c r="B36112"/>
      <c r="C36112" s="29"/>
      <c r="D36112"/>
      <c r="E36112" s="44"/>
      <c r="F36112" s="29"/>
      <c r="G36112" s="45"/>
      <c r="L36112"/>
      <c r="M36112" s="46"/>
    </row>
    <row r="36113" spans="1:13" x14ac:dyDescent="0.3">
      <c r="A36113"/>
      <c r="B36113"/>
      <c r="C36113" s="29"/>
      <c r="D36113"/>
      <c r="E36113" s="44"/>
      <c r="F36113" s="29"/>
      <c r="G36113" s="45"/>
      <c r="L36113"/>
      <c r="M36113" s="46"/>
    </row>
    <row r="36114" spans="1:13" x14ac:dyDescent="0.3">
      <c r="A36114"/>
      <c r="B36114"/>
      <c r="C36114" s="29"/>
      <c r="D36114"/>
      <c r="E36114" s="44"/>
      <c r="F36114" s="29"/>
      <c r="G36114" s="45"/>
      <c r="L36114"/>
      <c r="M36114" s="46"/>
    </row>
    <row r="36115" spans="1:13" x14ac:dyDescent="0.3">
      <c r="A36115"/>
      <c r="B36115"/>
      <c r="C36115" s="29"/>
      <c r="D36115"/>
      <c r="E36115" s="44"/>
      <c r="F36115" s="29"/>
      <c r="G36115" s="45"/>
      <c r="L36115"/>
      <c r="M36115" s="46"/>
    </row>
    <row r="36116" spans="1:13" x14ac:dyDescent="0.3">
      <c r="A36116"/>
      <c r="B36116"/>
      <c r="C36116" s="29"/>
      <c r="D36116"/>
      <c r="E36116" s="44"/>
      <c r="F36116" s="29"/>
      <c r="G36116" s="45"/>
      <c r="L36116"/>
      <c r="M36116" s="46"/>
    </row>
    <row r="36117" spans="1:13" x14ac:dyDescent="0.3">
      <c r="A36117"/>
      <c r="B36117"/>
      <c r="C36117" s="29"/>
      <c r="D36117"/>
      <c r="E36117" s="44"/>
      <c r="F36117" s="29"/>
      <c r="G36117" s="45"/>
      <c r="L36117"/>
      <c r="M36117" s="46"/>
    </row>
    <row r="36118" spans="1:13" x14ac:dyDescent="0.3">
      <c r="A36118"/>
      <c r="B36118"/>
      <c r="C36118" s="29"/>
      <c r="D36118"/>
      <c r="E36118" s="44"/>
      <c r="F36118" s="29"/>
      <c r="G36118" s="45"/>
      <c r="L36118"/>
      <c r="M36118" s="46"/>
    </row>
    <row r="36119" spans="1:13" x14ac:dyDescent="0.3">
      <c r="A36119"/>
      <c r="B36119"/>
      <c r="C36119" s="29"/>
      <c r="D36119"/>
      <c r="E36119" s="44"/>
      <c r="F36119" s="29"/>
      <c r="G36119" s="45"/>
      <c r="L36119"/>
      <c r="M36119" s="46"/>
    </row>
    <row r="36120" spans="1:13" x14ac:dyDescent="0.3">
      <c r="A36120"/>
      <c r="B36120"/>
      <c r="C36120" s="29"/>
      <c r="D36120"/>
      <c r="E36120" s="44"/>
      <c r="F36120" s="29"/>
      <c r="G36120" s="45"/>
      <c r="L36120"/>
      <c r="M36120" s="46"/>
    </row>
    <row r="36121" spans="1:13" x14ac:dyDescent="0.3">
      <c r="A36121"/>
      <c r="B36121"/>
      <c r="C36121" s="29"/>
      <c r="D36121"/>
      <c r="E36121" s="44"/>
      <c r="F36121" s="29"/>
      <c r="G36121" s="45"/>
      <c r="L36121"/>
      <c r="M36121" s="46"/>
    </row>
    <row r="36122" spans="1:13" x14ac:dyDescent="0.3">
      <c r="A36122"/>
      <c r="B36122"/>
      <c r="C36122" s="29"/>
      <c r="D36122"/>
      <c r="E36122" s="44"/>
      <c r="F36122" s="29"/>
      <c r="G36122" s="45"/>
      <c r="L36122"/>
      <c r="M36122" s="46"/>
    </row>
    <row r="36123" spans="1:13" x14ac:dyDescent="0.3">
      <c r="A36123"/>
      <c r="B36123"/>
      <c r="C36123" s="29"/>
      <c r="D36123"/>
      <c r="E36123" s="44"/>
      <c r="F36123" s="29"/>
      <c r="G36123" s="45"/>
      <c r="L36123"/>
      <c r="M36123" s="46"/>
    </row>
    <row r="36124" spans="1:13" x14ac:dyDescent="0.3">
      <c r="A36124"/>
      <c r="B36124"/>
      <c r="C36124" s="29"/>
      <c r="D36124"/>
      <c r="E36124" s="44"/>
      <c r="F36124" s="29"/>
      <c r="G36124" s="45"/>
      <c r="L36124"/>
      <c r="M36124" s="46"/>
    </row>
    <row r="36125" spans="1:13" x14ac:dyDescent="0.3">
      <c r="A36125"/>
      <c r="B36125"/>
      <c r="C36125" s="29"/>
      <c r="D36125"/>
      <c r="E36125" s="44"/>
      <c r="F36125" s="29"/>
      <c r="G36125" s="45"/>
      <c r="L36125"/>
      <c r="M36125" s="46"/>
    </row>
    <row r="36126" spans="1:13" x14ac:dyDescent="0.3">
      <c r="A36126"/>
      <c r="B36126"/>
      <c r="C36126" s="29"/>
      <c r="D36126"/>
      <c r="E36126" s="44"/>
      <c r="F36126" s="29"/>
      <c r="G36126" s="45"/>
      <c r="L36126"/>
      <c r="M36126" s="46"/>
    </row>
    <row r="36127" spans="1:13" x14ac:dyDescent="0.3">
      <c r="A36127"/>
      <c r="B36127"/>
      <c r="C36127" s="29"/>
      <c r="D36127"/>
      <c r="E36127" s="44"/>
      <c r="F36127" s="29"/>
      <c r="G36127" s="45"/>
      <c r="L36127"/>
      <c r="M36127" s="46"/>
    </row>
    <row r="36128" spans="1:13" x14ac:dyDescent="0.3">
      <c r="A36128"/>
      <c r="B36128"/>
      <c r="C36128" s="29"/>
      <c r="D36128"/>
      <c r="E36128" s="44"/>
      <c r="F36128" s="29"/>
      <c r="G36128" s="45"/>
      <c r="L36128"/>
      <c r="M36128" s="46"/>
    </row>
    <row r="36129" spans="1:13" x14ac:dyDescent="0.3">
      <c r="A36129"/>
      <c r="B36129"/>
      <c r="C36129" s="29"/>
      <c r="D36129"/>
      <c r="E36129" s="44"/>
      <c r="F36129" s="29"/>
      <c r="G36129" s="45"/>
      <c r="L36129"/>
      <c r="M36129" s="46"/>
    </row>
    <row r="36130" spans="1:13" x14ac:dyDescent="0.3">
      <c r="A36130"/>
      <c r="B36130"/>
      <c r="C36130" s="29"/>
      <c r="D36130"/>
      <c r="E36130" s="44"/>
      <c r="F36130" s="29"/>
      <c r="G36130" s="45"/>
      <c r="L36130"/>
      <c r="M36130" s="46"/>
    </row>
    <row r="36131" spans="1:13" x14ac:dyDescent="0.3">
      <c r="A36131"/>
      <c r="B36131"/>
      <c r="C36131" s="29"/>
      <c r="D36131"/>
      <c r="E36131" s="44"/>
      <c r="F36131" s="29"/>
      <c r="G36131" s="45"/>
      <c r="L36131"/>
      <c r="M36131" s="46"/>
    </row>
    <row r="36132" spans="1:13" x14ac:dyDescent="0.3">
      <c r="A36132"/>
      <c r="B36132"/>
      <c r="C36132" s="29"/>
      <c r="D36132"/>
      <c r="E36132" s="44"/>
      <c r="F36132" s="29"/>
      <c r="G36132" s="45"/>
      <c r="L36132"/>
      <c r="M36132" s="46"/>
    </row>
    <row r="36133" spans="1:13" x14ac:dyDescent="0.3">
      <c r="A36133"/>
      <c r="B36133"/>
      <c r="C36133" s="29"/>
      <c r="D36133"/>
      <c r="E36133" s="44"/>
      <c r="F36133" s="29"/>
      <c r="G36133" s="45"/>
      <c r="L36133"/>
      <c r="M36133" s="46"/>
    </row>
    <row r="36134" spans="1:13" x14ac:dyDescent="0.3">
      <c r="A36134"/>
      <c r="B36134"/>
      <c r="C36134" s="29"/>
      <c r="D36134"/>
      <c r="E36134" s="44"/>
      <c r="F36134" s="29"/>
      <c r="G36134" s="45"/>
      <c r="L36134"/>
      <c r="M36134" s="46"/>
    </row>
    <row r="36135" spans="1:13" x14ac:dyDescent="0.3">
      <c r="A36135"/>
      <c r="B36135"/>
      <c r="C36135" s="29"/>
      <c r="D36135"/>
      <c r="E36135" s="44"/>
      <c r="F36135" s="29"/>
      <c r="G36135" s="45"/>
      <c r="L36135"/>
      <c r="M36135" s="46"/>
    </row>
    <row r="36136" spans="1:13" x14ac:dyDescent="0.3">
      <c r="A36136"/>
      <c r="B36136"/>
      <c r="C36136" s="29"/>
      <c r="D36136"/>
      <c r="E36136" s="44"/>
      <c r="F36136" s="29"/>
      <c r="G36136" s="45"/>
      <c r="L36136"/>
      <c r="M36136" s="46"/>
    </row>
    <row r="36137" spans="1:13" x14ac:dyDescent="0.3">
      <c r="A36137"/>
      <c r="B36137"/>
      <c r="C36137" s="29"/>
      <c r="D36137"/>
      <c r="E36137" s="44"/>
      <c r="F36137" s="29"/>
      <c r="G36137" s="45"/>
      <c r="L36137"/>
      <c r="M36137" s="46"/>
    </row>
    <row r="36138" spans="1:13" x14ac:dyDescent="0.3">
      <c r="A36138"/>
      <c r="B36138"/>
      <c r="C36138" s="29"/>
      <c r="D36138"/>
      <c r="E36138" s="44"/>
      <c r="F36138" s="29"/>
      <c r="G36138" s="45"/>
      <c r="L36138"/>
      <c r="M36138" s="46"/>
    </row>
    <row r="36139" spans="1:13" x14ac:dyDescent="0.3">
      <c r="A36139"/>
      <c r="B36139"/>
      <c r="C36139" s="29"/>
      <c r="D36139"/>
      <c r="E36139" s="44"/>
      <c r="F36139" s="29"/>
      <c r="G36139" s="45"/>
      <c r="L36139"/>
      <c r="M36139" s="46"/>
    </row>
    <row r="36140" spans="1:13" x14ac:dyDescent="0.3">
      <c r="A36140"/>
      <c r="B36140"/>
      <c r="C36140" s="29"/>
      <c r="D36140"/>
      <c r="E36140" s="44"/>
      <c r="F36140" s="29"/>
      <c r="G36140" s="45"/>
      <c r="L36140"/>
      <c r="M36140" s="46"/>
    </row>
    <row r="36141" spans="1:13" x14ac:dyDescent="0.3">
      <c r="A36141"/>
      <c r="B36141"/>
      <c r="C36141" s="29"/>
      <c r="D36141"/>
      <c r="E36141" s="44"/>
      <c r="F36141" s="29"/>
      <c r="G36141" s="45"/>
      <c r="L36141"/>
      <c r="M36141" s="46"/>
    </row>
    <row r="36142" spans="1:13" x14ac:dyDescent="0.3">
      <c r="A36142"/>
      <c r="B36142"/>
      <c r="C36142" s="29"/>
      <c r="D36142"/>
      <c r="E36142" s="44"/>
      <c r="F36142" s="29"/>
      <c r="G36142" s="45"/>
      <c r="L36142"/>
      <c r="M36142" s="46"/>
    </row>
    <row r="36143" spans="1:13" x14ac:dyDescent="0.3">
      <c r="A36143"/>
      <c r="B36143"/>
      <c r="C36143" s="29"/>
      <c r="D36143"/>
      <c r="E36143" s="44"/>
      <c r="F36143" s="29"/>
      <c r="G36143" s="45"/>
      <c r="L36143"/>
      <c r="M36143" s="46"/>
    </row>
    <row r="36144" spans="1:13" x14ac:dyDescent="0.3">
      <c r="A36144"/>
      <c r="B36144"/>
      <c r="C36144" s="29"/>
      <c r="D36144"/>
      <c r="E36144" s="44"/>
      <c r="F36144" s="29"/>
      <c r="G36144" s="45"/>
      <c r="L36144"/>
      <c r="M36144" s="46"/>
    </row>
    <row r="36145" spans="1:13" x14ac:dyDescent="0.3">
      <c r="A36145"/>
      <c r="B36145"/>
      <c r="C36145" s="29"/>
      <c r="D36145"/>
      <c r="E36145" s="44"/>
      <c r="F36145" s="29"/>
      <c r="G36145" s="45"/>
      <c r="L36145"/>
      <c r="M36145" s="46"/>
    </row>
    <row r="36146" spans="1:13" x14ac:dyDescent="0.3">
      <c r="A36146"/>
      <c r="B36146"/>
      <c r="C36146" s="29"/>
      <c r="D36146"/>
      <c r="E36146" s="44"/>
      <c r="F36146" s="29"/>
      <c r="G36146" s="45"/>
      <c r="L36146"/>
      <c r="M36146" s="46"/>
    </row>
    <row r="36147" spans="1:13" x14ac:dyDescent="0.3">
      <c r="A36147"/>
      <c r="B36147"/>
      <c r="C36147" s="29"/>
      <c r="D36147"/>
      <c r="E36147" s="44"/>
      <c r="F36147" s="29"/>
      <c r="G36147" s="45"/>
      <c r="L36147"/>
      <c r="M36147" s="46"/>
    </row>
    <row r="36148" spans="1:13" x14ac:dyDescent="0.3">
      <c r="A36148"/>
      <c r="B36148"/>
      <c r="C36148" s="29"/>
      <c r="D36148"/>
      <c r="E36148" s="44"/>
      <c r="F36148" s="29"/>
      <c r="G36148" s="45"/>
      <c r="L36148"/>
      <c r="M36148" s="46"/>
    </row>
    <row r="36149" spans="1:13" x14ac:dyDescent="0.3">
      <c r="A36149"/>
      <c r="B36149"/>
      <c r="C36149" s="29"/>
      <c r="D36149"/>
      <c r="E36149" s="44"/>
      <c r="F36149" s="29"/>
      <c r="G36149" s="45"/>
      <c r="L36149"/>
      <c r="M36149" s="46"/>
    </row>
    <row r="36150" spans="1:13" x14ac:dyDescent="0.3">
      <c r="A36150"/>
      <c r="B36150"/>
      <c r="C36150" s="29"/>
      <c r="D36150"/>
      <c r="E36150" s="44"/>
      <c r="F36150" s="29"/>
      <c r="G36150" s="45"/>
      <c r="L36150"/>
      <c r="M36150" s="46"/>
    </row>
    <row r="36151" spans="1:13" x14ac:dyDescent="0.3">
      <c r="A36151"/>
      <c r="B36151"/>
      <c r="C36151" s="29"/>
      <c r="D36151"/>
      <c r="E36151" s="44"/>
      <c r="F36151" s="29"/>
      <c r="G36151" s="45"/>
      <c r="L36151"/>
      <c r="M36151" s="46"/>
    </row>
    <row r="36152" spans="1:13" x14ac:dyDescent="0.3">
      <c r="A36152"/>
      <c r="B36152"/>
      <c r="C36152" s="29"/>
      <c r="D36152"/>
      <c r="E36152" s="44"/>
      <c r="F36152" s="29"/>
      <c r="G36152" s="45"/>
      <c r="L36152"/>
      <c r="M36152" s="46"/>
    </row>
    <row r="36153" spans="1:13" x14ac:dyDescent="0.3">
      <c r="A36153"/>
      <c r="B36153"/>
      <c r="C36153" s="29"/>
      <c r="D36153"/>
      <c r="E36153" s="44"/>
      <c r="F36153" s="29"/>
      <c r="G36153" s="45"/>
      <c r="L36153"/>
      <c r="M36153" s="46"/>
    </row>
    <row r="36154" spans="1:13" x14ac:dyDescent="0.3">
      <c r="A36154"/>
      <c r="B36154"/>
      <c r="C36154" s="29"/>
      <c r="D36154"/>
      <c r="E36154" s="44"/>
      <c r="F36154" s="29"/>
      <c r="G36154" s="45"/>
      <c r="L36154"/>
      <c r="M36154" s="46"/>
    </row>
    <row r="36155" spans="1:13" x14ac:dyDescent="0.3">
      <c r="A36155"/>
      <c r="B36155"/>
      <c r="C36155" s="29"/>
      <c r="D36155"/>
      <c r="E36155" s="44"/>
      <c r="F36155" s="29"/>
      <c r="G36155" s="45"/>
      <c r="L36155"/>
      <c r="M36155" s="46"/>
    </row>
    <row r="36156" spans="1:13" x14ac:dyDescent="0.3">
      <c r="A36156"/>
      <c r="B36156"/>
      <c r="C36156" s="29"/>
      <c r="D36156"/>
      <c r="E36156" s="44"/>
      <c r="F36156" s="29"/>
      <c r="G36156" s="45"/>
      <c r="L36156"/>
      <c r="M36156" s="46"/>
    </row>
    <row r="36157" spans="1:13" x14ac:dyDescent="0.3">
      <c r="A36157"/>
      <c r="B36157"/>
      <c r="C36157" s="29"/>
      <c r="D36157"/>
      <c r="E36157" s="44"/>
      <c r="F36157" s="29"/>
      <c r="G36157" s="45"/>
      <c r="L36157"/>
      <c r="M36157" s="46"/>
    </row>
    <row r="36158" spans="1:13" x14ac:dyDescent="0.3">
      <c r="A36158"/>
      <c r="B36158"/>
      <c r="C36158" s="29"/>
      <c r="D36158"/>
      <c r="E36158" s="44"/>
      <c r="F36158" s="29"/>
      <c r="G36158" s="45"/>
      <c r="L36158"/>
      <c r="M36158" s="46"/>
    </row>
    <row r="36159" spans="1:13" x14ac:dyDescent="0.3">
      <c r="A36159"/>
      <c r="B36159"/>
      <c r="C36159" s="29"/>
      <c r="D36159"/>
      <c r="E36159" s="44"/>
      <c r="F36159" s="29"/>
      <c r="G36159" s="45"/>
      <c r="L36159"/>
      <c r="M36159" s="46"/>
    </row>
    <row r="36160" spans="1:13" x14ac:dyDescent="0.3">
      <c r="A36160"/>
      <c r="B36160"/>
      <c r="C36160" s="29"/>
      <c r="D36160"/>
      <c r="E36160" s="44"/>
      <c r="F36160" s="29"/>
      <c r="G36160" s="45"/>
      <c r="L36160"/>
      <c r="M36160" s="46"/>
    </row>
    <row r="36161" spans="1:13" x14ac:dyDescent="0.3">
      <c r="A36161"/>
      <c r="B36161"/>
      <c r="C36161" s="29"/>
      <c r="D36161"/>
      <c r="E36161" s="44"/>
      <c r="F36161" s="29"/>
      <c r="G36161" s="45"/>
      <c r="L36161"/>
      <c r="M36161" s="46"/>
    </row>
    <row r="36162" spans="1:13" x14ac:dyDescent="0.3">
      <c r="A36162"/>
      <c r="B36162"/>
      <c r="C36162" s="29"/>
      <c r="D36162"/>
      <c r="E36162" s="44"/>
      <c r="F36162" s="29"/>
      <c r="G36162" s="45"/>
      <c r="L36162"/>
      <c r="M36162" s="46"/>
    </row>
    <row r="36163" spans="1:13" x14ac:dyDescent="0.3">
      <c r="A36163"/>
      <c r="B36163"/>
      <c r="C36163" s="29"/>
      <c r="D36163"/>
      <c r="E36163" s="44"/>
      <c r="F36163" s="29"/>
      <c r="G36163" s="45"/>
      <c r="L36163"/>
      <c r="M36163" s="46"/>
    </row>
    <row r="36164" spans="1:13" x14ac:dyDescent="0.3">
      <c r="A36164"/>
      <c r="B36164"/>
      <c r="C36164" s="29"/>
      <c r="D36164"/>
      <c r="E36164" s="44"/>
      <c r="F36164" s="29"/>
      <c r="G36164" s="45"/>
      <c r="L36164"/>
      <c r="M36164" s="46"/>
    </row>
    <row r="36165" spans="1:13" x14ac:dyDescent="0.3">
      <c r="A36165"/>
      <c r="B36165"/>
      <c r="C36165" s="29"/>
      <c r="D36165"/>
      <c r="E36165" s="44"/>
      <c r="F36165" s="29"/>
      <c r="G36165" s="45"/>
      <c r="L36165"/>
      <c r="M36165" s="46"/>
    </row>
    <row r="36166" spans="1:13" x14ac:dyDescent="0.3">
      <c r="A36166"/>
      <c r="B36166"/>
      <c r="C36166" s="29"/>
      <c r="D36166"/>
      <c r="E36166" s="44"/>
      <c r="F36166" s="29"/>
      <c r="G36166" s="45"/>
      <c r="L36166"/>
      <c r="M36166" s="46"/>
    </row>
    <row r="36167" spans="1:13" x14ac:dyDescent="0.3">
      <c r="A36167"/>
      <c r="B36167"/>
      <c r="C36167" s="29"/>
      <c r="D36167"/>
      <c r="E36167" s="44"/>
      <c r="F36167" s="29"/>
      <c r="G36167" s="45"/>
      <c r="L36167"/>
      <c r="M36167" s="46"/>
    </row>
    <row r="36168" spans="1:13" x14ac:dyDescent="0.3">
      <c r="A36168"/>
      <c r="B36168"/>
      <c r="C36168" s="29"/>
      <c r="D36168"/>
      <c r="E36168" s="44"/>
      <c r="F36168" s="29"/>
      <c r="G36168" s="45"/>
      <c r="L36168"/>
      <c r="M36168" s="46"/>
    </row>
    <row r="36169" spans="1:13" x14ac:dyDescent="0.3">
      <c r="A36169"/>
      <c r="B36169"/>
      <c r="C36169" s="29"/>
      <c r="D36169"/>
      <c r="E36169" s="44"/>
      <c r="F36169" s="29"/>
      <c r="G36169" s="45"/>
      <c r="L36169"/>
      <c r="M36169" s="46"/>
    </row>
    <row r="36170" spans="1:13" x14ac:dyDescent="0.3">
      <c r="A36170"/>
      <c r="B36170"/>
      <c r="C36170" s="29"/>
      <c r="D36170"/>
      <c r="E36170" s="44"/>
      <c r="F36170" s="29"/>
      <c r="G36170" s="45"/>
      <c r="L36170"/>
      <c r="M36170" s="46"/>
    </row>
    <row r="36171" spans="1:13" x14ac:dyDescent="0.3">
      <c r="A36171"/>
      <c r="B36171"/>
      <c r="C36171" s="29"/>
      <c r="D36171"/>
      <c r="E36171" s="44"/>
      <c r="F36171" s="29"/>
      <c r="G36171" s="45"/>
      <c r="L36171"/>
      <c r="M36171" s="46"/>
    </row>
    <row r="36172" spans="1:13" x14ac:dyDescent="0.3">
      <c r="A36172"/>
      <c r="B36172"/>
      <c r="C36172" s="29"/>
      <c r="D36172"/>
      <c r="E36172" s="44"/>
      <c r="F36172" s="29"/>
      <c r="G36172" s="45"/>
      <c r="L36172"/>
      <c r="M36172" s="46"/>
    </row>
    <row r="36173" spans="1:13" x14ac:dyDescent="0.3">
      <c r="A36173"/>
      <c r="B36173"/>
      <c r="C36173" s="29"/>
      <c r="D36173"/>
      <c r="E36173" s="44"/>
      <c r="F36173" s="29"/>
      <c r="G36173" s="45"/>
      <c r="L36173"/>
      <c r="M36173" s="46"/>
    </row>
    <row r="36174" spans="1:13" x14ac:dyDescent="0.3">
      <c r="A36174"/>
      <c r="B36174"/>
      <c r="C36174" s="29"/>
      <c r="D36174"/>
      <c r="E36174" s="44"/>
      <c r="F36174" s="29"/>
      <c r="G36174" s="45"/>
      <c r="L36174"/>
      <c r="M36174" s="46"/>
    </row>
    <row r="36175" spans="1:13" x14ac:dyDescent="0.3">
      <c r="A36175"/>
      <c r="B36175"/>
      <c r="C36175" s="29"/>
      <c r="D36175"/>
      <c r="E36175" s="44"/>
      <c r="F36175" s="29"/>
      <c r="G36175" s="45"/>
      <c r="L36175"/>
      <c r="M36175" s="46"/>
    </row>
    <row r="36176" spans="1:13" x14ac:dyDescent="0.3">
      <c r="A36176"/>
      <c r="B36176"/>
      <c r="C36176" s="29"/>
      <c r="D36176"/>
      <c r="E36176" s="44"/>
      <c r="F36176" s="29"/>
      <c r="G36176" s="45"/>
      <c r="L36176"/>
      <c r="M36176" s="46"/>
    </row>
    <row r="36177" spans="1:13" x14ac:dyDescent="0.3">
      <c r="A36177"/>
      <c r="B36177"/>
      <c r="C36177" s="29"/>
      <c r="D36177"/>
      <c r="E36177" s="44"/>
      <c r="F36177" s="29"/>
      <c r="G36177" s="45"/>
      <c r="L36177"/>
      <c r="M36177" s="46"/>
    </row>
    <row r="36178" spans="1:13" x14ac:dyDescent="0.3">
      <c r="A36178"/>
      <c r="B36178"/>
      <c r="C36178" s="29"/>
      <c r="D36178"/>
      <c r="E36178" s="44"/>
      <c r="F36178" s="29"/>
      <c r="G36178" s="45"/>
      <c r="L36178"/>
      <c r="M36178" s="46"/>
    </row>
    <row r="36179" spans="1:13" x14ac:dyDescent="0.3">
      <c r="A36179"/>
      <c r="B36179"/>
      <c r="C36179" s="29"/>
      <c r="D36179"/>
      <c r="E36179" s="44"/>
      <c r="F36179" s="29"/>
      <c r="G36179" s="45"/>
      <c r="L36179"/>
      <c r="M36179" s="46"/>
    </row>
    <row r="36180" spans="1:13" x14ac:dyDescent="0.3">
      <c r="A36180"/>
      <c r="B36180"/>
      <c r="C36180" s="29"/>
      <c r="D36180"/>
      <c r="E36180" s="44"/>
      <c r="F36180" s="29"/>
      <c r="G36180" s="45"/>
      <c r="L36180"/>
      <c r="M36180" s="46"/>
    </row>
    <row r="36181" spans="1:13" x14ac:dyDescent="0.3">
      <c r="A36181"/>
      <c r="B36181"/>
      <c r="C36181" s="29"/>
      <c r="D36181"/>
      <c r="E36181" s="44"/>
      <c r="F36181" s="29"/>
      <c r="G36181" s="45"/>
      <c r="L36181"/>
      <c r="M36181" s="46"/>
    </row>
    <row r="36182" spans="1:13" x14ac:dyDescent="0.3">
      <c r="A36182"/>
      <c r="B36182"/>
      <c r="C36182" s="29"/>
      <c r="D36182"/>
      <c r="E36182" s="44"/>
      <c r="F36182" s="29"/>
      <c r="G36182" s="45"/>
      <c r="L36182"/>
      <c r="M36182" s="46"/>
    </row>
    <row r="36183" spans="1:13" x14ac:dyDescent="0.3">
      <c r="A36183"/>
      <c r="B36183"/>
      <c r="C36183" s="29"/>
      <c r="D36183"/>
      <c r="E36183" s="44"/>
      <c r="F36183" s="29"/>
      <c r="G36183" s="45"/>
      <c r="L36183"/>
      <c r="M36183" s="46"/>
    </row>
    <row r="36184" spans="1:13" x14ac:dyDescent="0.3">
      <c r="A36184"/>
      <c r="B36184"/>
      <c r="C36184" s="29"/>
      <c r="D36184"/>
      <c r="E36184" s="44"/>
      <c r="F36184" s="29"/>
      <c r="G36184" s="45"/>
      <c r="L36184"/>
      <c r="M36184" s="46"/>
    </row>
    <row r="36185" spans="1:13" x14ac:dyDescent="0.3">
      <c r="A36185"/>
      <c r="B36185"/>
      <c r="C36185" s="29"/>
      <c r="D36185"/>
      <c r="E36185" s="44"/>
      <c r="F36185" s="29"/>
      <c r="G36185" s="45"/>
      <c r="L36185"/>
      <c r="M36185" s="46"/>
    </row>
    <row r="36186" spans="1:13" x14ac:dyDescent="0.3">
      <c r="A36186"/>
      <c r="B36186"/>
      <c r="C36186" s="29"/>
      <c r="D36186"/>
      <c r="E36186" s="44"/>
      <c r="F36186" s="29"/>
      <c r="G36186" s="45"/>
      <c r="L36186"/>
      <c r="M36186" s="46"/>
    </row>
    <row r="36187" spans="1:13" x14ac:dyDescent="0.3">
      <c r="A36187"/>
      <c r="B36187"/>
      <c r="C36187" s="29"/>
      <c r="D36187"/>
      <c r="E36187" s="44"/>
      <c r="F36187" s="29"/>
      <c r="G36187" s="45"/>
      <c r="L36187"/>
      <c r="M36187" s="46"/>
    </row>
    <row r="36188" spans="1:13" x14ac:dyDescent="0.3">
      <c r="A36188"/>
      <c r="B36188"/>
      <c r="C36188" s="29"/>
      <c r="D36188"/>
      <c r="E36188" s="44"/>
      <c r="F36188" s="29"/>
      <c r="G36188" s="45"/>
      <c r="L36188"/>
      <c r="M36188" s="46"/>
    </row>
    <row r="36189" spans="1:13" x14ac:dyDescent="0.3">
      <c r="A36189"/>
      <c r="B36189"/>
      <c r="C36189" s="29"/>
      <c r="D36189"/>
      <c r="E36189" s="44"/>
      <c r="F36189" s="29"/>
      <c r="G36189" s="45"/>
      <c r="L36189"/>
      <c r="M36189" s="46"/>
    </row>
    <row r="36190" spans="1:13" x14ac:dyDescent="0.3">
      <c r="A36190"/>
      <c r="B36190"/>
      <c r="C36190" s="29"/>
      <c r="D36190"/>
      <c r="E36190" s="44"/>
      <c r="F36190" s="29"/>
      <c r="G36190" s="45"/>
      <c r="L36190"/>
      <c r="M36190" s="46"/>
    </row>
    <row r="36191" spans="1:13" x14ac:dyDescent="0.3">
      <c r="A36191"/>
      <c r="B36191"/>
      <c r="C36191" s="29"/>
      <c r="D36191"/>
      <c r="E36191" s="44"/>
      <c r="F36191" s="29"/>
      <c r="G36191" s="45"/>
      <c r="L36191"/>
      <c r="M36191" s="46"/>
    </row>
    <row r="36192" spans="1:13" x14ac:dyDescent="0.3">
      <c r="A36192"/>
      <c r="B36192"/>
      <c r="C36192" s="29"/>
      <c r="D36192"/>
      <c r="E36192" s="44"/>
      <c r="F36192" s="29"/>
      <c r="G36192" s="45"/>
      <c r="L36192"/>
      <c r="M36192" s="46"/>
    </row>
    <row r="36193" spans="1:13" x14ac:dyDescent="0.3">
      <c r="A36193"/>
      <c r="B36193"/>
      <c r="C36193" s="29"/>
      <c r="D36193"/>
      <c r="E36193" s="44"/>
      <c r="F36193" s="29"/>
      <c r="G36193" s="45"/>
      <c r="L36193"/>
      <c r="M36193" s="46"/>
    </row>
    <row r="36194" spans="1:13" x14ac:dyDescent="0.3">
      <c r="A36194"/>
      <c r="B36194"/>
      <c r="C36194" s="29"/>
      <c r="D36194"/>
      <c r="E36194" s="44"/>
      <c r="F36194" s="29"/>
      <c r="G36194" s="45"/>
      <c r="L36194"/>
      <c r="M36194" s="46"/>
    </row>
    <row r="36195" spans="1:13" x14ac:dyDescent="0.3">
      <c r="A36195"/>
      <c r="B36195"/>
      <c r="C36195" s="29"/>
      <c r="D36195"/>
      <c r="E36195" s="44"/>
      <c r="F36195" s="29"/>
      <c r="G36195" s="45"/>
      <c r="L36195"/>
      <c r="M36195" s="46"/>
    </row>
    <row r="36196" spans="1:13" x14ac:dyDescent="0.3">
      <c r="A36196"/>
      <c r="B36196"/>
      <c r="C36196" s="29"/>
      <c r="D36196"/>
      <c r="E36196" s="44"/>
      <c r="F36196" s="29"/>
      <c r="G36196" s="45"/>
      <c r="L36196"/>
      <c r="M36196" s="46"/>
    </row>
    <row r="36197" spans="1:13" x14ac:dyDescent="0.3">
      <c r="A36197"/>
      <c r="B36197"/>
      <c r="C36197" s="29"/>
      <c r="D36197"/>
      <c r="E36197" s="44"/>
      <c r="F36197" s="29"/>
      <c r="G36197" s="45"/>
      <c r="L36197"/>
      <c r="M36197" s="46"/>
    </row>
    <row r="36198" spans="1:13" x14ac:dyDescent="0.3">
      <c r="A36198"/>
      <c r="B36198"/>
      <c r="C36198" s="29"/>
      <c r="D36198"/>
      <c r="E36198" s="44"/>
      <c r="F36198" s="29"/>
      <c r="G36198" s="45"/>
      <c r="L36198"/>
      <c r="M36198" s="46"/>
    </row>
    <row r="36199" spans="1:13" x14ac:dyDescent="0.3">
      <c r="A36199"/>
      <c r="B36199"/>
      <c r="C36199" s="29"/>
      <c r="D36199"/>
      <c r="E36199" s="44"/>
      <c r="F36199" s="29"/>
      <c r="G36199" s="45"/>
      <c r="L36199"/>
      <c r="M36199" s="46"/>
    </row>
    <row r="36200" spans="1:13" x14ac:dyDescent="0.3">
      <c r="A36200"/>
      <c r="B36200"/>
      <c r="C36200" s="29"/>
      <c r="D36200"/>
      <c r="E36200" s="44"/>
      <c r="F36200" s="29"/>
      <c r="G36200" s="45"/>
      <c r="L36200"/>
      <c r="M36200" s="46"/>
    </row>
    <row r="36201" spans="1:13" x14ac:dyDescent="0.3">
      <c r="A36201"/>
      <c r="B36201"/>
      <c r="C36201" s="29"/>
      <c r="D36201"/>
      <c r="E36201" s="44"/>
      <c r="F36201" s="29"/>
      <c r="G36201" s="45"/>
      <c r="L36201"/>
      <c r="M36201" s="46"/>
    </row>
    <row r="36202" spans="1:13" x14ac:dyDescent="0.3">
      <c r="A36202"/>
      <c r="B36202"/>
      <c r="C36202" s="29"/>
      <c r="D36202"/>
      <c r="E36202" s="44"/>
      <c r="F36202" s="29"/>
      <c r="G36202" s="45"/>
      <c r="L36202"/>
      <c r="M36202" s="46"/>
    </row>
    <row r="36203" spans="1:13" x14ac:dyDescent="0.3">
      <c r="A36203"/>
      <c r="B36203"/>
      <c r="C36203" s="29"/>
      <c r="D36203"/>
      <c r="E36203" s="44"/>
      <c r="F36203" s="29"/>
      <c r="G36203" s="45"/>
      <c r="L36203"/>
      <c r="M36203" s="46"/>
    </row>
    <row r="36204" spans="1:13" x14ac:dyDescent="0.3">
      <c r="A36204"/>
      <c r="B36204"/>
      <c r="C36204" s="29"/>
      <c r="D36204"/>
      <c r="E36204" s="44"/>
      <c r="F36204" s="29"/>
      <c r="G36204" s="45"/>
      <c r="L36204"/>
      <c r="M36204" s="46"/>
    </row>
    <row r="36205" spans="1:13" x14ac:dyDescent="0.3">
      <c r="A36205"/>
      <c r="B36205"/>
      <c r="C36205" s="29"/>
      <c r="D36205"/>
      <c r="E36205" s="44"/>
      <c r="F36205" s="29"/>
      <c r="G36205" s="45"/>
      <c r="L36205"/>
      <c r="M36205" s="46"/>
    </row>
    <row r="36206" spans="1:13" x14ac:dyDescent="0.3">
      <c r="A36206"/>
      <c r="B36206"/>
      <c r="C36206" s="29"/>
      <c r="D36206"/>
      <c r="E36206" s="44"/>
      <c r="F36206" s="29"/>
      <c r="G36206" s="45"/>
      <c r="L36206"/>
      <c r="M36206" s="46"/>
    </row>
    <row r="36207" spans="1:13" x14ac:dyDescent="0.3">
      <c r="A36207"/>
      <c r="B36207"/>
      <c r="C36207" s="29"/>
      <c r="D36207"/>
      <c r="E36207" s="44"/>
      <c r="F36207" s="29"/>
      <c r="G36207" s="45"/>
      <c r="L36207"/>
      <c r="M36207" s="46"/>
    </row>
    <row r="36208" spans="1:13" x14ac:dyDescent="0.3">
      <c r="A36208"/>
      <c r="B36208"/>
      <c r="C36208" s="29"/>
      <c r="D36208"/>
      <c r="E36208" s="44"/>
      <c r="F36208" s="29"/>
      <c r="G36208" s="45"/>
      <c r="L36208"/>
      <c r="M36208" s="46"/>
    </row>
    <row r="36209" spans="1:13" x14ac:dyDescent="0.3">
      <c r="A36209"/>
      <c r="B36209"/>
      <c r="C36209" s="29"/>
      <c r="D36209"/>
      <c r="E36209" s="44"/>
      <c r="F36209" s="29"/>
      <c r="G36209" s="45"/>
      <c r="L36209"/>
      <c r="M36209" s="46"/>
    </row>
    <row r="36210" spans="1:13" x14ac:dyDescent="0.3">
      <c r="A36210"/>
      <c r="B36210"/>
      <c r="C36210" s="29"/>
      <c r="D36210"/>
      <c r="E36210" s="44"/>
      <c r="F36210" s="29"/>
      <c r="G36210" s="45"/>
      <c r="L36210"/>
      <c r="M36210" s="46"/>
    </row>
    <row r="36211" spans="1:13" x14ac:dyDescent="0.3">
      <c r="A36211"/>
      <c r="B36211"/>
      <c r="C36211" s="29"/>
      <c r="D36211"/>
      <c r="E36211" s="44"/>
      <c r="F36211" s="29"/>
      <c r="G36211" s="45"/>
      <c r="L36211"/>
      <c r="M36211" s="46"/>
    </row>
    <row r="36212" spans="1:13" x14ac:dyDescent="0.3">
      <c r="A36212"/>
      <c r="B36212"/>
      <c r="C36212" s="29"/>
      <c r="D36212"/>
      <c r="E36212" s="44"/>
      <c r="F36212" s="29"/>
      <c r="G36212" s="45"/>
      <c r="L36212"/>
      <c r="M36212" s="46"/>
    </row>
    <row r="36213" spans="1:13" x14ac:dyDescent="0.3">
      <c r="A36213"/>
      <c r="B36213"/>
      <c r="C36213" s="29"/>
      <c r="D36213"/>
      <c r="E36213" s="44"/>
      <c r="F36213" s="29"/>
      <c r="G36213" s="45"/>
      <c r="L36213"/>
      <c r="M36213" s="46"/>
    </row>
    <row r="36214" spans="1:13" x14ac:dyDescent="0.3">
      <c r="A36214"/>
      <c r="B36214"/>
      <c r="C36214" s="29"/>
      <c r="D36214"/>
      <c r="E36214" s="44"/>
      <c r="F36214" s="29"/>
      <c r="G36214" s="45"/>
      <c r="L36214"/>
      <c r="M36214" s="46"/>
    </row>
    <row r="36215" spans="1:13" x14ac:dyDescent="0.3">
      <c r="A36215"/>
      <c r="B36215"/>
      <c r="C36215" s="29"/>
      <c r="D36215"/>
      <c r="E36215" s="44"/>
      <c r="F36215" s="29"/>
      <c r="G36215" s="45"/>
      <c r="L36215"/>
      <c r="M36215" s="46"/>
    </row>
    <row r="36216" spans="1:13" x14ac:dyDescent="0.3">
      <c r="A36216"/>
      <c r="B36216"/>
      <c r="C36216" s="29"/>
      <c r="D36216"/>
      <c r="E36216" s="44"/>
      <c r="F36216" s="29"/>
      <c r="G36216" s="45"/>
      <c r="L36216"/>
      <c r="M36216" s="46"/>
    </row>
    <row r="36217" spans="1:13" x14ac:dyDescent="0.3">
      <c r="A36217"/>
      <c r="B36217"/>
      <c r="C36217" s="29"/>
      <c r="D36217"/>
      <c r="E36217" s="44"/>
      <c r="F36217" s="29"/>
      <c r="G36217" s="45"/>
      <c r="L36217"/>
      <c r="M36217" s="46"/>
    </row>
    <row r="36218" spans="1:13" x14ac:dyDescent="0.3">
      <c r="A36218"/>
      <c r="B36218"/>
      <c r="C36218" s="29"/>
      <c r="D36218"/>
      <c r="E36218" s="44"/>
      <c r="F36218" s="29"/>
      <c r="G36218" s="45"/>
      <c r="L36218"/>
      <c r="M36218" s="46"/>
    </row>
    <row r="36219" spans="1:13" x14ac:dyDescent="0.3">
      <c r="A36219"/>
      <c r="B36219"/>
      <c r="C36219" s="29"/>
      <c r="D36219"/>
      <c r="E36219" s="44"/>
      <c r="F36219" s="29"/>
      <c r="G36219" s="45"/>
      <c r="L36219"/>
      <c r="M36219" s="46"/>
    </row>
    <row r="36220" spans="1:13" x14ac:dyDescent="0.3">
      <c r="A36220"/>
      <c r="B36220"/>
      <c r="C36220" s="29"/>
      <c r="D36220"/>
      <c r="E36220" s="44"/>
      <c r="F36220" s="29"/>
      <c r="G36220" s="45"/>
      <c r="L36220"/>
      <c r="M36220" s="46"/>
    </row>
    <row r="36221" spans="1:13" x14ac:dyDescent="0.3">
      <c r="A36221"/>
      <c r="B36221"/>
      <c r="C36221" s="29"/>
      <c r="D36221"/>
      <c r="E36221" s="44"/>
      <c r="F36221" s="29"/>
      <c r="G36221" s="45"/>
      <c r="L36221"/>
      <c r="M36221" s="46"/>
    </row>
    <row r="36222" spans="1:13" x14ac:dyDescent="0.3">
      <c r="A36222"/>
      <c r="B36222"/>
      <c r="C36222" s="29"/>
      <c r="D36222"/>
      <c r="E36222" s="44"/>
      <c r="F36222" s="29"/>
      <c r="G36222" s="45"/>
      <c r="L36222"/>
      <c r="M36222" s="46"/>
    </row>
    <row r="36223" spans="1:13" x14ac:dyDescent="0.3">
      <c r="A36223"/>
      <c r="B36223"/>
      <c r="C36223" s="29"/>
      <c r="D36223"/>
      <c r="E36223" s="44"/>
      <c r="F36223" s="29"/>
      <c r="G36223" s="45"/>
      <c r="L36223"/>
      <c r="M36223" s="46"/>
    </row>
    <row r="36224" spans="1:13" x14ac:dyDescent="0.3">
      <c r="A36224"/>
      <c r="B36224"/>
      <c r="C36224" s="29"/>
      <c r="D36224"/>
      <c r="E36224" s="44"/>
      <c r="F36224" s="29"/>
      <c r="G36224" s="45"/>
      <c r="L36224"/>
      <c r="M36224" s="46"/>
    </row>
    <row r="36225" spans="1:13" x14ac:dyDescent="0.3">
      <c r="A36225"/>
      <c r="B36225"/>
      <c r="C36225" s="29"/>
      <c r="D36225"/>
      <c r="E36225" s="44"/>
      <c r="F36225" s="29"/>
      <c r="G36225" s="45"/>
      <c r="L36225"/>
      <c r="M36225" s="46"/>
    </row>
    <row r="36226" spans="1:13" x14ac:dyDescent="0.3">
      <c r="A36226"/>
      <c r="B36226"/>
      <c r="C36226" s="29"/>
      <c r="D36226"/>
      <c r="E36226" s="44"/>
      <c r="F36226" s="29"/>
      <c r="G36226" s="45"/>
      <c r="L36226"/>
      <c r="M36226" s="46"/>
    </row>
    <row r="36227" spans="1:13" x14ac:dyDescent="0.3">
      <c r="A36227"/>
      <c r="B36227"/>
      <c r="C36227" s="29"/>
      <c r="D36227"/>
      <c r="E36227" s="44"/>
      <c r="F36227" s="29"/>
      <c r="G36227" s="45"/>
      <c r="L36227"/>
      <c r="M36227" s="46"/>
    </row>
    <row r="36228" spans="1:13" x14ac:dyDescent="0.3">
      <c r="A36228"/>
      <c r="B36228"/>
      <c r="C36228" s="29"/>
      <c r="D36228"/>
      <c r="E36228" s="44"/>
      <c r="F36228" s="29"/>
      <c r="G36228" s="45"/>
      <c r="L36228"/>
      <c r="M36228" s="46"/>
    </row>
    <row r="36229" spans="1:13" x14ac:dyDescent="0.3">
      <c r="A36229"/>
      <c r="B36229"/>
      <c r="C36229" s="29"/>
      <c r="D36229"/>
      <c r="E36229" s="44"/>
      <c r="F36229" s="29"/>
      <c r="G36229" s="45"/>
      <c r="L36229"/>
      <c r="M36229" s="46"/>
    </row>
    <row r="36230" spans="1:13" x14ac:dyDescent="0.3">
      <c r="A36230"/>
      <c r="B36230"/>
      <c r="C36230" s="29"/>
      <c r="D36230"/>
      <c r="E36230" s="44"/>
      <c r="F36230" s="29"/>
      <c r="G36230" s="45"/>
      <c r="L36230"/>
      <c r="M36230" s="46"/>
    </row>
    <row r="36231" spans="1:13" x14ac:dyDescent="0.3">
      <c r="A36231"/>
      <c r="B36231"/>
      <c r="C36231" s="29"/>
      <c r="D36231"/>
      <c r="E36231" s="44"/>
      <c r="F36231" s="29"/>
      <c r="G36231" s="45"/>
      <c r="L36231"/>
      <c r="M36231" s="46"/>
    </row>
    <row r="36232" spans="1:13" x14ac:dyDescent="0.3">
      <c r="A36232"/>
      <c r="B36232"/>
      <c r="C36232" s="29"/>
      <c r="D36232"/>
      <c r="E36232" s="44"/>
      <c r="F36232" s="29"/>
      <c r="G36232" s="45"/>
      <c r="L36232"/>
      <c r="M36232" s="46"/>
    </row>
    <row r="36233" spans="1:13" x14ac:dyDescent="0.3">
      <c r="A36233"/>
      <c r="B36233"/>
      <c r="C36233" s="29"/>
      <c r="D36233"/>
      <c r="E36233" s="44"/>
      <c r="F36233" s="29"/>
      <c r="G36233" s="45"/>
      <c r="L36233"/>
      <c r="M36233" s="46"/>
    </row>
    <row r="36234" spans="1:13" x14ac:dyDescent="0.3">
      <c r="A36234"/>
      <c r="B36234"/>
      <c r="C36234" s="29"/>
      <c r="D36234"/>
      <c r="E36234" s="44"/>
      <c r="F36234" s="29"/>
      <c r="G36234" s="45"/>
      <c r="L36234"/>
      <c r="M36234" s="46"/>
    </row>
    <row r="36235" spans="1:13" x14ac:dyDescent="0.3">
      <c r="A36235"/>
      <c r="B36235"/>
      <c r="C36235" s="29"/>
      <c r="D36235"/>
      <c r="E36235" s="44"/>
      <c r="F36235" s="29"/>
      <c r="G36235" s="45"/>
      <c r="L36235"/>
      <c r="M36235" s="46"/>
    </row>
    <row r="36236" spans="1:13" x14ac:dyDescent="0.3">
      <c r="A36236"/>
      <c r="B36236"/>
      <c r="C36236" s="29"/>
      <c r="D36236"/>
      <c r="E36236" s="44"/>
      <c r="F36236" s="29"/>
      <c r="G36236" s="45"/>
      <c r="L36236"/>
      <c r="M36236" s="46"/>
    </row>
    <row r="36237" spans="1:13" x14ac:dyDescent="0.3">
      <c r="A36237"/>
      <c r="B36237"/>
      <c r="C36237" s="29"/>
      <c r="D36237"/>
      <c r="E36237" s="44"/>
      <c r="F36237" s="29"/>
      <c r="G36237" s="45"/>
      <c r="L36237"/>
      <c r="M36237" s="46"/>
    </row>
    <row r="36238" spans="1:13" x14ac:dyDescent="0.3">
      <c r="A36238"/>
      <c r="B36238"/>
      <c r="C36238" s="29"/>
      <c r="D36238"/>
      <c r="E36238" s="44"/>
      <c r="F36238" s="29"/>
      <c r="G36238" s="45"/>
      <c r="L36238"/>
      <c r="M36238" s="46"/>
    </row>
    <row r="36239" spans="1:13" x14ac:dyDescent="0.3">
      <c r="A36239"/>
      <c r="B36239"/>
      <c r="C36239" s="29"/>
      <c r="D36239"/>
      <c r="E36239" s="44"/>
      <c r="F36239" s="29"/>
      <c r="G36239" s="45"/>
      <c r="L36239"/>
      <c r="M36239" s="46"/>
    </row>
    <row r="36240" spans="1:13" x14ac:dyDescent="0.3">
      <c r="A36240"/>
      <c r="B36240"/>
      <c r="C36240" s="29"/>
      <c r="D36240"/>
      <c r="E36240" s="44"/>
      <c r="F36240" s="29"/>
      <c r="G36240" s="45"/>
      <c r="L36240"/>
      <c r="M36240" s="46"/>
    </row>
    <row r="36241" spans="1:13" x14ac:dyDescent="0.3">
      <c r="A36241"/>
      <c r="B36241"/>
      <c r="C36241" s="29"/>
      <c r="D36241"/>
      <c r="E36241" s="44"/>
      <c r="F36241" s="29"/>
      <c r="G36241" s="45"/>
      <c r="L36241"/>
      <c r="M36241" s="46"/>
    </row>
    <row r="36242" spans="1:13" x14ac:dyDescent="0.3">
      <c r="A36242"/>
      <c r="B36242"/>
      <c r="C36242" s="29"/>
      <c r="D36242"/>
      <c r="E36242" s="44"/>
      <c r="F36242" s="29"/>
      <c r="G36242" s="45"/>
      <c r="L36242"/>
      <c r="M36242" s="46"/>
    </row>
    <row r="36243" spans="1:13" x14ac:dyDescent="0.3">
      <c r="A36243"/>
      <c r="B36243"/>
      <c r="C36243" s="29"/>
      <c r="D36243"/>
      <c r="E36243" s="44"/>
      <c r="F36243" s="29"/>
      <c r="G36243" s="45"/>
      <c r="L36243"/>
      <c r="M36243" s="46"/>
    </row>
    <row r="36244" spans="1:13" x14ac:dyDescent="0.3">
      <c r="A36244"/>
      <c r="B36244"/>
      <c r="C36244" s="29"/>
      <c r="D36244"/>
      <c r="E36244" s="44"/>
      <c r="F36244" s="29"/>
      <c r="G36244" s="45"/>
      <c r="L36244"/>
      <c r="M36244" s="46"/>
    </row>
    <row r="36245" spans="1:13" x14ac:dyDescent="0.3">
      <c r="A36245"/>
      <c r="B36245"/>
      <c r="C36245" s="29"/>
      <c r="D36245"/>
      <c r="E36245" s="44"/>
      <c r="F36245" s="29"/>
      <c r="G36245" s="45"/>
      <c r="L36245"/>
      <c r="M36245" s="46"/>
    </row>
    <row r="36246" spans="1:13" x14ac:dyDescent="0.3">
      <c r="A36246"/>
      <c r="B36246"/>
      <c r="C36246" s="29"/>
      <c r="D36246"/>
      <c r="E36246" s="44"/>
      <c r="F36246" s="29"/>
      <c r="G36246" s="45"/>
      <c r="L36246"/>
      <c r="M36246" s="46"/>
    </row>
    <row r="36247" spans="1:13" x14ac:dyDescent="0.3">
      <c r="A36247"/>
      <c r="B36247"/>
      <c r="C36247" s="29"/>
      <c r="D36247"/>
      <c r="E36247" s="44"/>
      <c r="F36247" s="29"/>
      <c r="G36247" s="45"/>
      <c r="L36247"/>
      <c r="M36247" s="46"/>
    </row>
    <row r="36248" spans="1:13" x14ac:dyDescent="0.3">
      <c r="A36248"/>
      <c r="B36248"/>
      <c r="C36248" s="29"/>
      <c r="D36248"/>
      <c r="E36248" s="44"/>
      <c r="F36248" s="29"/>
      <c r="G36248" s="45"/>
      <c r="L36248"/>
      <c r="M36248" s="46"/>
    </row>
    <row r="36249" spans="1:13" x14ac:dyDescent="0.3">
      <c r="A36249"/>
      <c r="B36249"/>
      <c r="C36249" s="29"/>
      <c r="D36249"/>
      <c r="E36249" s="44"/>
      <c r="F36249" s="29"/>
      <c r="G36249" s="45"/>
      <c r="L36249"/>
      <c r="M36249" s="46"/>
    </row>
    <row r="36250" spans="1:13" x14ac:dyDescent="0.3">
      <c r="A36250"/>
      <c r="B36250"/>
      <c r="C36250" s="29"/>
      <c r="D36250"/>
      <c r="E36250" s="44"/>
      <c r="F36250" s="29"/>
      <c r="G36250" s="45"/>
      <c r="L36250"/>
      <c r="M36250" s="46"/>
    </row>
    <row r="36251" spans="1:13" x14ac:dyDescent="0.3">
      <c r="A36251"/>
      <c r="B36251"/>
      <c r="C36251" s="29"/>
      <c r="D36251"/>
      <c r="E36251" s="44"/>
      <c r="F36251" s="29"/>
      <c r="G36251" s="45"/>
      <c r="L36251"/>
      <c r="M36251" s="46"/>
    </row>
    <row r="36252" spans="1:13" x14ac:dyDescent="0.3">
      <c r="A36252"/>
      <c r="B36252"/>
      <c r="C36252" s="29"/>
      <c r="D36252"/>
      <c r="E36252" s="44"/>
      <c r="F36252" s="29"/>
      <c r="G36252" s="45"/>
      <c r="L36252"/>
      <c r="M36252" s="46"/>
    </row>
    <row r="36253" spans="1:13" x14ac:dyDescent="0.3">
      <c r="A36253"/>
      <c r="B36253"/>
      <c r="C36253" s="29"/>
      <c r="D36253"/>
      <c r="E36253" s="44"/>
      <c r="F36253" s="29"/>
      <c r="G36253" s="45"/>
      <c r="L36253"/>
      <c r="M36253" s="46"/>
    </row>
    <row r="36254" spans="1:13" x14ac:dyDescent="0.3">
      <c r="A36254"/>
      <c r="B36254"/>
      <c r="C36254" s="29"/>
      <c r="D36254"/>
      <c r="E36254" s="44"/>
      <c r="F36254" s="29"/>
      <c r="G36254" s="45"/>
      <c r="L36254"/>
      <c r="M36254" s="46"/>
    </row>
    <row r="36255" spans="1:13" x14ac:dyDescent="0.3">
      <c r="A36255"/>
      <c r="B36255"/>
      <c r="C36255" s="29"/>
      <c r="D36255"/>
      <c r="E36255" s="44"/>
      <c r="F36255" s="29"/>
      <c r="G36255" s="45"/>
      <c r="L36255"/>
      <c r="M36255" s="46"/>
    </row>
    <row r="36256" spans="1:13" x14ac:dyDescent="0.3">
      <c r="A36256"/>
      <c r="B36256"/>
      <c r="C36256" s="29"/>
      <c r="D36256"/>
      <c r="E36256" s="44"/>
      <c r="F36256" s="29"/>
      <c r="G36256" s="45"/>
      <c r="L36256"/>
      <c r="M36256" s="46"/>
    </row>
    <row r="36257" spans="1:13" x14ac:dyDescent="0.3">
      <c r="A36257"/>
      <c r="B36257"/>
      <c r="C36257" s="29"/>
      <c r="D36257"/>
      <c r="E36257" s="44"/>
      <c r="F36257" s="29"/>
      <c r="G36257" s="45"/>
      <c r="L36257"/>
      <c r="M36257" s="46"/>
    </row>
    <row r="36258" spans="1:13" x14ac:dyDescent="0.3">
      <c r="A36258"/>
      <c r="B36258"/>
      <c r="C36258" s="29"/>
      <c r="D36258"/>
      <c r="E36258" s="44"/>
      <c r="F36258" s="29"/>
      <c r="G36258" s="45"/>
      <c r="L36258"/>
      <c r="M36258" s="46"/>
    </row>
    <row r="36259" spans="1:13" x14ac:dyDescent="0.3">
      <c r="A36259"/>
      <c r="B36259"/>
      <c r="C36259" s="29"/>
      <c r="D36259"/>
      <c r="E36259" s="44"/>
      <c r="F36259" s="29"/>
      <c r="G36259" s="45"/>
      <c r="L36259"/>
      <c r="M36259" s="46"/>
    </row>
    <row r="36260" spans="1:13" x14ac:dyDescent="0.3">
      <c r="A36260"/>
      <c r="B36260"/>
      <c r="C36260" s="29"/>
      <c r="D36260"/>
      <c r="E36260" s="44"/>
      <c r="F36260" s="29"/>
      <c r="G36260" s="45"/>
      <c r="L36260"/>
      <c r="M36260" s="46"/>
    </row>
    <row r="36261" spans="1:13" x14ac:dyDescent="0.3">
      <c r="A36261"/>
      <c r="B36261"/>
      <c r="C36261" s="29"/>
      <c r="D36261"/>
      <c r="E36261" s="44"/>
      <c r="F36261" s="29"/>
      <c r="G36261" s="45"/>
      <c r="L36261"/>
      <c r="M36261" s="46"/>
    </row>
    <row r="36262" spans="1:13" x14ac:dyDescent="0.3">
      <c r="A36262"/>
      <c r="B36262"/>
      <c r="C36262" s="29"/>
      <c r="D36262"/>
      <c r="E36262" s="44"/>
      <c r="F36262" s="29"/>
      <c r="G36262" s="45"/>
      <c r="L36262"/>
      <c r="M36262" s="46"/>
    </row>
    <row r="36263" spans="1:13" x14ac:dyDescent="0.3">
      <c r="A36263"/>
      <c r="B36263"/>
      <c r="C36263" s="29"/>
      <c r="D36263"/>
      <c r="E36263" s="44"/>
      <c r="F36263" s="29"/>
      <c r="G36263" s="45"/>
      <c r="L36263"/>
      <c r="M36263" s="46"/>
    </row>
    <row r="36264" spans="1:13" x14ac:dyDescent="0.3">
      <c r="A36264"/>
      <c r="B36264"/>
      <c r="C36264" s="29"/>
      <c r="D36264"/>
      <c r="E36264" s="44"/>
      <c r="F36264" s="29"/>
      <c r="G36264" s="45"/>
      <c r="L36264"/>
      <c r="M36264" s="46"/>
    </row>
    <row r="36265" spans="1:13" x14ac:dyDescent="0.3">
      <c r="A36265"/>
      <c r="B36265"/>
      <c r="C36265" s="29"/>
      <c r="D36265"/>
      <c r="E36265" s="44"/>
      <c r="F36265" s="29"/>
      <c r="G36265" s="45"/>
      <c r="L36265"/>
      <c r="M36265" s="46"/>
    </row>
    <row r="36266" spans="1:13" x14ac:dyDescent="0.3">
      <c r="A36266"/>
      <c r="B36266"/>
      <c r="C36266" s="29"/>
      <c r="D36266"/>
      <c r="E36266" s="44"/>
      <c r="F36266" s="29"/>
      <c r="G36266" s="45"/>
      <c r="L36266"/>
      <c r="M36266" s="46"/>
    </row>
    <row r="36267" spans="1:13" x14ac:dyDescent="0.3">
      <c r="A36267"/>
      <c r="B36267"/>
      <c r="C36267" s="29"/>
      <c r="D36267"/>
      <c r="E36267" s="44"/>
      <c r="F36267" s="29"/>
      <c r="G36267" s="45"/>
      <c r="L36267"/>
      <c r="M36267" s="46"/>
    </row>
    <row r="36268" spans="1:13" x14ac:dyDescent="0.3">
      <c r="A36268"/>
      <c r="B36268"/>
      <c r="C36268" s="29"/>
      <c r="D36268"/>
      <c r="E36268" s="44"/>
      <c r="F36268" s="29"/>
      <c r="G36268" s="45"/>
      <c r="L36268"/>
      <c r="M36268" s="46"/>
    </row>
    <row r="36269" spans="1:13" x14ac:dyDescent="0.3">
      <c r="A36269"/>
      <c r="B36269"/>
      <c r="C36269" s="29"/>
      <c r="D36269"/>
      <c r="E36269" s="44"/>
      <c r="F36269" s="29"/>
      <c r="G36269" s="45"/>
      <c r="L36269"/>
      <c r="M36269" s="46"/>
    </row>
    <row r="36270" spans="1:13" x14ac:dyDescent="0.3">
      <c r="A36270"/>
      <c r="B36270"/>
      <c r="C36270" s="29"/>
      <c r="D36270"/>
      <c r="E36270" s="44"/>
      <c r="F36270" s="29"/>
      <c r="G36270" s="45"/>
      <c r="L36270"/>
      <c r="M36270" s="46"/>
    </row>
    <row r="36271" spans="1:13" x14ac:dyDescent="0.3">
      <c r="A36271"/>
      <c r="B36271"/>
      <c r="C36271" s="29"/>
      <c r="D36271"/>
      <c r="E36271" s="44"/>
      <c r="F36271" s="29"/>
      <c r="G36271" s="45"/>
      <c r="L36271"/>
      <c r="M36271" s="46"/>
    </row>
    <row r="36272" spans="1:13" x14ac:dyDescent="0.3">
      <c r="A36272"/>
      <c r="B36272"/>
      <c r="C36272" s="29"/>
      <c r="D36272"/>
      <c r="E36272" s="44"/>
      <c r="F36272" s="29"/>
      <c r="G36272" s="45"/>
      <c r="L36272"/>
      <c r="M36272" s="46"/>
    </row>
    <row r="36273" spans="1:13" x14ac:dyDescent="0.3">
      <c r="A36273"/>
      <c r="B36273"/>
      <c r="C36273" s="29"/>
      <c r="D36273"/>
      <c r="E36273" s="44"/>
      <c r="F36273" s="29"/>
      <c r="G36273" s="45"/>
      <c r="L36273"/>
      <c r="M36273" s="46"/>
    </row>
    <row r="36274" spans="1:13" x14ac:dyDescent="0.3">
      <c r="A36274"/>
      <c r="B36274"/>
      <c r="C36274" s="29"/>
      <c r="D36274"/>
      <c r="E36274" s="44"/>
      <c r="F36274" s="29"/>
      <c r="G36274" s="45"/>
      <c r="L36274"/>
      <c r="M36274" s="46"/>
    </row>
    <row r="36275" spans="1:13" x14ac:dyDescent="0.3">
      <c r="A36275"/>
      <c r="B36275"/>
      <c r="C36275" s="29"/>
      <c r="D36275"/>
      <c r="E36275" s="44"/>
      <c r="F36275" s="29"/>
      <c r="G36275" s="45"/>
      <c r="L36275"/>
      <c r="M36275" s="46"/>
    </row>
    <row r="36276" spans="1:13" x14ac:dyDescent="0.3">
      <c r="A36276"/>
      <c r="B36276"/>
      <c r="C36276" s="29"/>
      <c r="D36276"/>
      <c r="E36276" s="44"/>
      <c r="F36276" s="29"/>
      <c r="G36276" s="45"/>
      <c r="L36276"/>
      <c r="M36276" s="46"/>
    </row>
    <row r="36277" spans="1:13" x14ac:dyDescent="0.3">
      <c r="A36277"/>
      <c r="B36277"/>
      <c r="C36277" s="29"/>
      <c r="D36277"/>
      <c r="E36277" s="44"/>
      <c r="F36277" s="29"/>
      <c r="G36277" s="45"/>
      <c r="L36277"/>
      <c r="M36277" s="46"/>
    </row>
    <row r="36278" spans="1:13" x14ac:dyDescent="0.3">
      <c r="A36278"/>
      <c r="B36278"/>
      <c r="C36278" s="29"/>
      <c r="D36278"/>
      <c r="E36278" s="44"/>
      <c r="F36278" s="29"/>
      <c r="G36278" s="45"/>
      <c r="L36278"/>
      <c r="M36278" s="46"/>
    </row>
    <row r="36279" spans="1:13" x14ac:dyDescent="0.3">
      <c r="A36279"/>
      <c r="B36279"/>
      <c r="C36279" s="29"/>
      <c r="D36279"/>
      <c r="E36279" s="44"/>
      <c r="F36279" s="29"/>
      <c r="G36279" s="45"/>
      <c r="L36279"/>
      <c r="M36279" s="46"/>
    </row>
    <row r="36280" spans="1:13" x14ac:dyDescent="0.3">
      <c r="A36280"/>
      <c r="B36280"/>
      <c r="C36280" s="29"/>
      <c r="D36280"/>
      <c r="E36280" s="44"/>
      <c r="F36280" s="29"/>
      <c r="G36280" s="45"/>
      <c r="L36280"/>
      <c r="M36280" s="46"/>
    </row>
    <row r="36281" spans="1:13" x14ac:dyDescent="0.3">
      <c r="A36281"/>
      <c r="B36281"/>
      <c r="C36281" s="29"/>
      <c r="D36281"/>
      <c r="E36281" s="44"/>
      <c r="F36281" s="29"/>
      <c r="G36281" s="45"/>
      <c r="L36281"/>
      <c r="M36281" s="46"/>
    </row>
    <row r="36282" spans="1:13" x14ac:dyDescent="0.3">
      <c r="A36282"/>
      <c r="B36282"/>
      <c r="C36282" s="29"/>
      <c r="D36282"/>
      <c r="E36282" s="44"/>
      <c r="F36282" s="29"/>
      <c r="G36282" s="45"/>
      <c r="L36282"/>
      <c r="M36282" s="46"/>
    </row>
    <row r="36283" spans="1:13" x14ac:dyDescent="0.3">
      <c r="A36283"/>
      <c r="B36283"/>
      <c r="C36283" s="29"/>
      <c r="D36283"/>
      <c r="E36283" s="44"/>
      <c r="F36283" s="29"/>
      <c r="G36283" s="45"/>
      <c r="L36283"/>
      <c r="M36283" s="46"/>
    </row>
    <row r="36284" spans="1:13" x14ac:dyDescent="0.3">
      <c r="A36284"/>
      <c r="B36284"/>
      <c r="C36284" s="29"/>
      <c r="D36284"/>
      <c r="E36284" s="44"/>
      <c r="F36284" s="29"/>
      <c r="G36284" s="45"/>
      <c r="L36284"/>
      <c r="M36284" s="46"/>
    </row>
    <row r="36285" spans="1:13" x14ac:dyDescent="0.3">
      <c r="A36285"/>
      <c r="B36285"/>
      <c r="C36285" s="29"/>
      <c r="D36285"/>
      <c r="E36285" s="44"/>
      <c r="F36285" s="29"/>
      <c r="G36285" s="45"/>
      <c r="L36285"/>
      <c r="M36285" s="46"/>
    </row>
    <row r="36286" spans="1:13" x14ac:dyDescent="0.3">
      <c r="A36286"/>
      <c r="B36286"/>
      <c r="C36286" s="29"/>
      <c r="D36286"/>
      <c r="E36286" s="44"/>
      <c r="F36286" s="29"/>
      <c r="G36286" s="45"/>
      <c r="L36286"/>
      <c r="M36286" s="46"/>
    </row>
    <row r="36287" spans="1:13" x14ac:dyDescent="0.3">
      <c r="A36287"/>
      <c r="B36287"/>
      <c r="C36287" s="29"/>
      <c r="D36287"/>
      <c r="E36287" s="44"/>
      <c r="F36287" s="29"/>
      <c r="G36287" s="45"/>
      <c r="L36287"/>
      <c r="M36287" s="46"/>
    </row>
    <row r="36288" spans="1:13" x14ac:dyDescent="0.3">
      <c r="A36288"/>
      <c r="B36288"/>
      <c r="C36288" s="29"/>
      <c r="D36288"/>
      <c r="E36288" s="44"/>
      <c r="F36288" s="29"/>
      <c r="G36288" s="45"/>
      <c r="L36288"/>
      <c r="M36288" s="46"/>
    </row>
    <row r="36289" spans="1:13" x14ac:dyDescent="0.3">
      <c r="A36289"/>
      <c r="B36289"/>
      <c r="C36289" s="29"/>
      <c r="D36289"/>
      <c r="E36289" s="44"/>
      <c r="F36289" s="29"/>
      <c r="G36289" s="45"/>
      <c r="L36289"/>
      <c r="M36289" s="46"/>
    </row>
    <row r="36290" spans="1:13" x14ac:dyDescent="0.3">
      <c r="A36290"/>
      <c r="B36290"/>
      <c r="C36290" s="29"/>
      <c r="D36290"/>
      <c r="E36290" s="44"/>
      <c r="F36290" s="29"/>
      <c r="G36290" s="45"/>
      <c r="L36290"/>
      <c r="M36290" s="46"/>
    </row>
    <row r="36291" spans="1:13" x14ac:dyDescent="0.3">
      <c r="A36291"/>
      <c r="B36291"/>
      <c r="C36291" s="29"/>
      <c r="D36291"/>
      <c r="E36291" s="44"/>
      <c r="F36291" s="29"/>
      <c r="G36291" s="45"/>
      <c r="L36291"/>
      <c r="M36291" s="46"/>
    </row>
    <row r="36292" spans="1:13" x14ac:dyDescent="0.3">
      <c r="A36292"/>
      <c r="B36292"/>
      <c r="C36292" s="29"/>
      <c r="D36292"/>
      <c r="E36292" s="44"/>
      <c r="F36292" s="29"/>
      <c r="G36292" s="45"/>
      <c r="L36292"/>
      <c r="M36292" s="46"/>
    </row>
    <row r="36293" spans="1:13" x14ac:dyDescent="0.3">
      <c r="A36293"/>
      <c r="B36293"/>
      <c r="C36293" s="29"/>
      <c r="D36293"/>
      <c r="E36293" s="44"/>
      <c r="F36293" s="29"/>
      <c r="G36293" s="45"/>
      <c r="L36293"/>
      <c r="M36293" s="46"/>
    </row>
    <row r="36294" spans="1:13" x14ac:dyDescent="0.3">
      <c r="A36294"/>
      <c r="B36294"/>
      <c r="C36294" s="29"/>
      <c r="D36294"/>
      <c r="E36294" s="44"/>
      <c r="F36294" s="29"/>
      <c r="G36294" s="45"/>
      <c r="L36294"/>
      <c r="M36294" s="46"/>
    </row>
    <row r="36295" spans="1:13" x14ac:dyDescent="0.3">
      <c r="A36295"/>
      <c r="B36295"/>
      <c r="C36295" s="29"/>
      <c r="D36295"/>
      <c r="E36295" s="44"/>
      <c r="F36295" s="29"/>
      <c r="G36295" s="45"/>
      <c r="L36295"/>
      <c r="M36295" s="46"/>
    </row>
    <row r="36296" spans="1:13" x14ac:dyDescent="0.3">
      <c r="A36296"/>
      <c r="B36296"/>
      <c r="C36296" s="29"/>
      <c r="D36296"/>
      <c r="E36296" s="44"/>
      <c r="F36296" s="29"/>
      <c r="G36296" s="45"/>
      <c r="L36296"/>
      <c r="M36296" s="46"/>
    </row>
    <row r="36297" spans="1:13" x14ac:dyDescent="0.3">
      <c r="A36297"/>
      <c r="B36297"/>
      <c r="C36297" s="29"/>
      <c r="D36297"/>
      <c r="E36297" s="44"/>
      <c r="F36297" s="29"/>
      <c r="G36297" s="45"/>
      <c r="L36297"/>
      <c r="M36297" s="46"/>
    </row>
    <row r="36298" spans="1:13" x14ac:dyDescent="0.3">
      <c r="A36298"/>
      <c r="B36298"/>
      <c r="C36298" s="29"/>
      <c r="D36298"/>
      <c r="E36298" s="44"/>
      <c r="F36298" s="29"/>
      <c r="G36298" s="45"/>
      <c r="L36298"/>
      <c r="M36298" s="46"/>
    </row>
    <row r="36299" spans="1:13" x14ac:dyDescent="0.3">
      <c r="A36299"/>
      <c r="B36299"/>
      <c r="C36299" s="29"/>
      <c r="D36299"/>
      <c r="E36299" s="44"/>
      <c r="F36299" s="29"/>
      <c r="G36299" s="45"/>
      <c r="L36299"/>
      <c r="M36299" s="46"/>
    </row>
    <row r="36300" spans="1:13" x14ac:dyDescent="0.3">
      <c r="A36300"/>
      <c r="B36300"/>
      <c r="C36300" s="29"/>
      <c r="D36300"/>
      <c r="E36300" s="44"/>
      <c r="F36300" s="29"/>
      <c r="G36300" s="45"/>
      <c r="L36300"/>
      <c r="M36300" s="46"/>
    </row>
    <row r="36301" spans="1:13" x14ac:dyDescent="0.3">
      <c r="A36301"/>
      <c r="B36301"/>
      <c r="C36301" s="29"/>
      <c r="D36301"/>
      <c r="E36301" s="44"/>
      <c r="F36301" s="29"/>
      <c r="G36301" s="45"/>
      <c r="L36301"/>
      <c r="M36301" s="46"/>
    </row>
    <row r="36302" spans="1:13" x14ac:dyDescent="0.3">
      <c r="A36302"/>
      <c r="B36302"/>
      <c r="C36302" s="29"/>
      <c r="D36302"/>
      <c r="E36302" s="44"/>
      <c r="F36302" s="29"/>
      <c r="G36302" s="45"/>
      <c r="L36302"/>
      <c r="M36302" s="46"/>
    </row>
    <row r="36303" spans="1:13" x14ac:dyDescent="0.3">
      <c r="A36303"/>
      <c r="B36303"/>
      <c r="C36303" s="29"/>
      <c r="D36303"/>
      <c r="E36303" s="44"/>
      <c r="F36303" s="29"/>
      <c r="G36303" s="45"/>
      <c r="L36303"/>
      <c r="M36303" s="46"/>
    </row>
    <row r="36304" spans="1:13" x14ac:dyDescent="0.3">
      <c r="A36304"/>
      <c r="B36304"/>
      <c r="C36304" s="29"/>
      <c r="D36304"/>
      <c r="E36304" s="44"/>
      <c r="F36304" s="29"/>
      <c r="G36304" s="45"/>
      <c r="L36304"/>
      <c r="M36304" s="46"/>
    </row>
    <row r="36305" spans="1:13" x14ac:dyDescent="0.3">
      <c r="A36305"/>
      <c r="B36305"/>
      <c r="C36305" s="29"/>
      <c r="D36305"/>
      <c r="E36305" s="44"/>
      <c r="F36305" s="29"/>
      <c r="G36305" s="45"/>
      <c r="L36305"/>
      <c r="M36305" s="46"/>
    </row>
    <row r="36306" spans="1:13" x14ac:dyDescent="0.3">
      <c r="A36306"/>
      <c r="B36306"/>
      <c r="C36306" s="29"/>
      <c r="D36306"/>
      <c r="E36306" s="44"/>
      <c r="F36306" s="29"/>
      <c r="G36306" s="45"/>
      <c r="L36306"/>
      <c r="M36306" s="46"/>
    </row>
    <row r="36307" spans="1:13" x14ac:dyDescent="0.3">
      <c r="A36307"/>
      <c r="B36307"/>
      <c r="C36307" s="29"/>
      <c r="D36307"/>
      <c r="E36307" s="44"/>
      <c r="F36307" s="29"/>
      <c r="G36307" s="45"/>
      <c r="L36307"/>
      <c r="M36307" s="46"/>
    </row>
    <row r="36308" spans="1:13" x14ac:dyDescent="0.3">
      <c r="A36308"/>
      <c r="B36308"/>
      <c r="C36308" s="29"/>
      <c r="D36308"/>
      <c r="E36308" s="44"/>
      <c r="F36308" s="29"/>
      <c r="G36308" s="45"/>
      <c r="L36308"/>
      <c r="M36308" s="46"/>
    </row>
    <row r="36309" spans="1:13" x14ac:dyDescent="0.3">
      <c r="A36309"/>
      <c r="B36309"/>
      <c r="C36309" s="29"/>
      <c r="D36309"/>
      <c r="E36309" s="44"/>
      <c r="F36309" s="29"/>
      <c r="G36309" s="45"/>
      <c r="L36309"/>
      <c r="M36309" s="46"/>
    </row>
    <row r="36310" spans="1:13" x14ac:dyDescent="0.3">
      <c r="A36310"/>
      <c r="B36310"/>
      <c r="C36310" s="29"/>
      <c r="D36310"/>
      <c r="E36310" s="44"/>
      <c r="F36310" s="29"/>
      <c r="G36310" s="45"/>
      <c r="L36310"/>
      <c r="M36310" s="46"/>
    </row>
    <row r="36311" spans="1:13" x14ac:dyDescent="0.3">
      <c r="A36311"/>
      <c r="B36311"/>
      <c r="C36311" s="29"/>
      <c r="D36311"/>
      <c r="E36311" s="44"/>
      <c r="F36311" s="29"/>
      <c r="G36311" s="45"/>
      <c r="L36311"/>
      <c r="M36311" s="46"/>
    </row>
    <row r="36312" spans="1:13" x14ac:dyDescent="0.3">
      <c r="A36312"/>
      <c r="B36312"/>
      <c r="C36312" s="29"/>
      <c r="D36312"/>
      <c r="E36312" s="44"/>
      <c r="F36312" s="29"/>
      <c r="G36312" s="45"/>
      <c r="L36312"/>
      <c r="M36312" s="46"/>
    </row>
    <row r="36313" spans="1:13" x14ac:dyDescent="0.3">
      <c r="A36313"/>
      <c r="B36313"/>
      <c r="C36313" s="29"/>
      <c r="D36313"/>
      <c r="E36313" s="44"/>
      <c r="F36313" s="29"/>
      <c r="G36313" s="45"/>
      <c r="L36313"/>
      <c r="M36313" s="46"/>
    </row>
    <row r="36314" spans="1:13" x14ac:dyDescent="0.3">
      <c r="A36314"/>
      <c r="B36314"/>
      <c r="C36314" s="29"/>
      <c r="D36314"/>
      <c r="E36314" s="44"/>
      <c r="F36314" s="29"/>
      <c r="G36314" s="45"/>
      <c r="L36314"/>
      <c r="M36314" s="46"/>
    </row>
    <row r="36315" spans="1:13" x14ac:dyDescent="0.3">
      <c r="A36315"/>
      <c r="B36315"/>
      <c r="C36315" s="29"/>
      <c r="D36315"/>
      <c r="E36315" s="44"/>
      <c r="F36315" s="29"/>
      <c r="G36315" s="45"/>
      <c r="L36315"/>
      <c r="M36315" s="46"/>
    </row>
    <row r="36316" spans="1:13" x14ac:dyDescent="0.3">
      <c r="A36316"/>
      <c r="B36316"/>
      <c r="C36316" s="29"/>
      <c r="D36316"/>
      <c r="E36316" s="44"/>
      <c r="F36316" s="29"/>
      <c r="G36316" s="45"/>
      <c r="L36316"/>
      <c r="M36316" s="46"/>
    </row>
    <row r="36317" spans="1:13" x14ac:dyDescent="0.3">
      <c r="A36317"/>
      <c r="B36317"/>
      <c r="C36317" s="29"/>
      <c r="D36317"/>
      <c r="E36317" s="44"/>
      <c r="F36317" s="29"/>
      <c r="G36317" s="45"/>
      <c r="L36317"/>
      <c r="M36317" s="46"/>
    </row>
    <row r="36318" spans="1:13" x14ac:dyDescent="0.3">
      <c r="A36318"/>
      <c r="B36318"/>
      <c r="C36318" s="29"/>
      <c r="D36318"/>
      <c r="E36318" s="44"/>
      <c r="F36318" s="29"/>
      <c r="G36318" s="45"/>
      <c r="L36318"/>
      <c r="M36318" s="46"/>
    </row>
    <row r="36319" spans="1:13" x14ac:dyDescent="0.3">
      <c r="A36319"/>
      <c r="B36319"/>
      <c r="C36319" s="29"/>
      <c r="D36319"/>
      <c r="E36319" s="44"/>
      <c r="F36319" s="29"/>
      <c r="G36319" s="45"/>
      <c r="L36319"/>
      <c r="M36319" s="46"/>
    </row>
    <row r="36320" spans="1:13" x14ac:dyDescent="0.3">
      <c r="A36320"/>
      <c r="B36320"/>
      <c r="C36320" s="29"/>
      <c r="D36320"/>
      <c r="E36320" s="44"/>
      <c r="F36320" s="29"/>
      <c r="G36320" s="45"/>
      <c r="L36320"/>
      <c r="M36320" s="46"/>
    </row>
    <row r="36321" spans="1:13" x14ac:dyDescent="0.3">
      <c r="A36321"/>
      <c r="B36321"/>
      <c r="C36321" s="29"/>
      <c r="D36321"/>
      <c r="E36321" s="44"/>
      <c r="F36321" s="29"/>
      <c r="G36321" s="45"/>
      <c r="L36321"/>
      <c r="M36321" s="46"/>
    </row>
    <row r="36322" spans="1:13" x14ac:dyDescent="0.3">
      <c r="A36322"/>
      <c r="B36322"/>
      <c r="C36322" s="29"/>
      <c r="D36322"/>
      <c r="E36322" s="44"/>
      <c r="F36322" s="29"/>
      <c r="G36322" s="45"/>
      <c r="L36322"/>
      <c r="M36322" s="46"/>
    </row>
    <row r="36323" spans="1:13" x14ac:dyDescent="0.3">
      <c r="A36323"/>
      <c r="B36323"/>
      <c r="C36323" s="29"/>
      <c r="D36323"/>
      <c r="E36323" s="44"/>
      <c r="F36323" s="29"/>
      <c r="G36323" s="45"/>
      <c r="L36323"/>
      <c r="M36323" s="46"/>
    </row>
    <row r="36324" spans="1:13" x14ac:dyDescent="0.3">
      <c r="A36324"/>
      <c r="B36324"/>
      <c r="C36324" s="29"/>
      <c r="D36324"/>
      <c r="E36324" s="44"/>
      <c r="F36324" s="29"/>
      <c r="G36324" s="45"/>
      <c r="L36324"/>
      <c r="M36324" s="46"/>
    </row>
    <row r="36325" spans="1:13" x14ac:dyDescent="0.3">
      <c r="A36325"/>
      <c r="B36325"/>
      <c r="C36325" s="29"/>
      <c r="D36325"/>
      <c r="E36325" s="44"/>
      <c r="F36325" s="29"/>
      <c r="G36325" s="45"/>
      <c r="L36325"/>
      <c r="M36325" s="46"/>
    </row>
    <row r="36326" spans="1:13" x14ac:dyDescent="0.3">
      <c r="A36326"/>
      <c r="B36326"/>
      <c r="C36326" s="29"/>
      <c r="D36326"/>
      <c r="E36326" s="44"/>
      <c r="F36326" s="29"/>
      <c r="G36326" s="45"/>
      <c r="L36326"/>
      <c r="M36326" s="46"/>
    </row>
    <row r="36327" spans="1:13" x14ac:dyDescent="0.3">
      <c r="A36327"/>
      <c r="B36327"/>
      <c r="C36327" s="29"/>
      <c r="D36327"/>
      <c r="E36327" s="44"/>
      <c r="F36327" s="29"/>
      <c r="G36327" s="45"/>
      <c r="L36327"/>
      <c r="M36327" s="46"/>
    </row>
    <row r="36328" spans="1:13" x14ac:dyDescent="0.3">
      <c r="A36328"/>
      <c r="B36328"/>
      <c r="C36328" s="29"/>
      <c r="D36328"/>
      <c r="E36328" s="44"/>
      <c r="F36328" s="29"/>
      <c r="G36328" s="45"/>
      <c r="L36328"/>
      <c r="M36328" s="46"/>
    </row>
    <row r="36329" spans="1:13" x14ac:dyDescent="0.3">
      <c r="A36329"/>
      <c r="B36329"/>
      <c r="C36329" s="29"/>
      <c r="D36329"/>
      <c r="E36329" s="44"/>
      <c r="F36329" s="29"/>
      <c r="G36329" s="45"/>
      <c r="L36329"/>
      <c r="M36329" s="46"/>
    </row>
    <row r="36330" spans="1:13" x14ac:dyDescent="0.3">
      <c r="A36330"/>
      <c r="B36330"/>
      <c r="C36330" s="29"/>
      <c r="D36330"/>
      <c r="E36330" s="44"/>
      <c r="F36330" s="29"/>
      <c r="G36330" s="45"/>
      <c r="L36330"/>
      <c r="M36330" s="46"/>
    </row>
    <row r="36331" spans="1:13" x14ac:dyDescent="0.3">
      <c r="A36331"/>
      <c r="B36331"/>
      <c r="C36331" s="29"/>
      <c r="D36331"/>
      <c r="E36331" s="44"/>
      <c r="F36331" s="29"/>
      <c r="G36331" s="45"/>
      <c r="L36331"/>
      <c r="M36331" s="46"/>
    </row>
    <row r="36332" spans="1:13" x14ac:dyDescent="0.3">
      <c r="A36332"/>
      <c r="B36332"/>
      <c r="C36332" s="29"/>
      <c r="D36332"/>
      <c r="E36332" s="44"/>
      <c r="F36332" s="29"/>
      <c r="G36332" s="45"/>
      <c r="L36332"/>
      <c r="M36332" s="46"/>
    </row>
    <row r="36333" spans="1:13" x14ac:dyDescent="0.3">
      <c r="A36333"/>
      <c r="B36333"/>
      <c r="C36333" s="29"/>
      <c r="D36333"/>
      <c r="E36333" s="44"/>
      <c r="F36333" s="29"/>
      <c r="G36333" s="45"/>
      <c r="L36333"/>
      <c r="M36333" s="46"/>
    </row>
    <row r="36334" spans="1:13" x14ac:dyDescent="0.3">
      <c r="A36334"/>
      <c r="B36334"/>
      <c r="C36334" s="29"/>
      <c r="D36334"/>
      <c r="E36334" s="44"/>
      <c r="F36334" s="29"/>
      <c r="G36334" s="45"/>
      <c r="L36334"/>
      <c r="M36334" s="46"/>
    </row>
    <row r="36335" spans="1:13" x14ac:dyDescent="0.3">
      <c r="A36335"/>
      <c r="B36335"/>
      <c r="C36335" s="29"/>
      <c r="D36335"/>
      <c r="E36335" s="44"/>
      <c r="F36335" s="29"/>
      <c r="G36335" s="45"/>
      <c r="L36335"/>
      <c r="M36335" s="46"/>
    </row>
    <row r="36336" spans="1:13" x14ac:dyDescent="0.3">
      <c r="A36336"/>
      <c r="B36336"/>
      <c r="C36336" s="29"/>
      <c r="D36336"/>
      <c r="E36336" s="44"/>
      <c r="F36336" s="29"/>
      <c r="G36336" s="45"/>
      <c r="L36336"/>
      <c r="M36336" s="46"/>
    </row>
    <row r="36337" spans="1:13" x14ac:dyDescent="0.3">
      <c r="A36337"/>
      <c r="B36337"/>
      <c r="C36337" s="29"/>
      <c r="D36337"/>
      <c r="E36337" s="44"/>
      <c r="F36337" s="29"/>
      <c r="G36337" s="45"/>
      <c r="L36337"/>
      <c r="M36337" s="46"/>
    </row>
    <row r="36338" spans="1:13" x14ac:dyDescent="0.3">
      <c r="A36338"/>
      <c r="B36338"/>
      <c r="C36338" s="29"/>
      <c r="D36338"/>
      <c r="E36338" s="44"/>
      <c r="F36338" s="29"/>
      <c r="G36338" s="45"/>
      <c r="L36338"/>
      <c r="M36338" s="46"/>
    </row>
    <row r="36339" spans="1:13" x14ac:dyDescent="0.3">
      <c r="A36339"/>
      <c r="B36339"/>
      <c r="C36339" s="29"/>
      <c r="D36339"/>
      <c r="E36339" s="44"/>
      <c r="F36339" s="29"/>
      <c r="G36339" s="45"/>
      <c r="L36339"/>
      <c r="M36339" s="46"/>
    </row>
    <row r="36340" spans="1:13" x14ac:dyDescent="0.3">
      <c r="A36340"/>
      <c r="B36340"/>
      <c r="C36340" s="29"/>
      <c r="D36340"/>
      <c r="E36340" s="44"/>
      <c r="F36340" s="29"/>
      <c r="G36340" s="45"/>
      <c r="L36340"/>
      <c r="M36340" s="46"/>
    </row>
    <row r="36341" spans="1:13" x14ac:dyDescent="0.3">
      <c r="A36341"/>
      <c r="B36341"/>
      <c r="C36341" s="29"/>
      <c r="D36341"/>
      <c r="E36341" s="44"/>
      <c r="F36341" s="29"/>
      <c r="G36341" s="45"/>
      <c r="L36341"/>
      <c r="M36341" s="46"/>
    </row>
    <row r="36342" spans="1:13" x14ac:dyDescent="0.3">
      <c r="A36342"/>
      <c r="B36342"/>
      <c r="C36342" s="29"/>
      <c r="D36342"/>
      <c r="E36342" s="44"/>
      <c r="F36342" s="29"/>
      <c r="G36342" s="45"/>
      <c r="L36342"/>
      <c r="M36342" s="46"/>
    </row>
    <row r="36343" spans="1:13" x14ac:dyDescent="0.3">
      <c r="A36343"/>
      <c r="B36343"/>
      <c r="C36343" s="29"/>
      <c r="D36343"/>
      <c r="E36343" s="44"/>
      <c r="F36343" s="29"/>
      <c r="G36343" s="45"/>
      <c r="L36343"/>
      <c r="M36343" s="46"/>
    </row>
    <row r="36344" spans="1:13" x14ac:dyDescent="0.3">
      <c r="A36344"/>
      <c r="B36344"/>
      <c r="C36344" s="29"/>
      <c r="D36344"/>
      <c r="E36344" s="44"/>
      <c r="F36344" s="29"/>
      <c r="G36344" s="45"/>
      <c r="L36344"/>
      <c r="M36344" s="46"/>
    </row>
    <row r="36345" spans="1:13" x14ac:dyDescent="0.3">
      <c r="A36345"/>
      <c r="B36345"/>
      <c r="C36345" s="29"/>
      <c r="D36345"/>
      <c r="E36345" s="44"/>
      <c r="F36345" s="29"/>
      <c r="G36345" s="45"/>
      <c r="L36345"/>
      <c r="M36345" s="46"/>
    </row>
    <row r="36346" spans="1:13" x14ac:dyDescent="0.3">
      <c r="A36346"/>
      <c r="B36346"/>
      <c r="C36346" s="29"/>
      <c r="D36346"/>
      <c r="E36346" s="44"/>
      <c r="F36346" s="29"/>
      <c r="G36346" s="45"/>
      <c r="L36346"/>
      <c r="M36346" s="46"/>
    </row>
    <row r="36347" spans="1:13" x14ac:dyDescent="0.3">
      <c r="A36347"/>
      <c r="B36347"/>
      <c r="C36347" s="29"/>
      <c r="D36347"/>
      <c r="E36347" s="44"/>
      <c r="F36347" s="29"/>
      <c r="G36347" s="45"/>
      <c r="L36347"/>
      <c r="M36347" s="46"/>
    </row>
    <row r="36348" spans="1:13" x14ac:dyDescent="0.3">
      <c r="A36348"/>
      <c r="B36348"/>
      <c r="C36348" s="29"/>
      <c r="D36348"/>
      <c r="E36348" s="44"/>
      <c r="F36348" s="29"/>
      <c r="G36348" s="45"/>
      <c r="L36348"/>
      <c r="M36348" s="46"/>
    </row>
    <row r="36349" spans="1:13" x14ac:dyDescent="0.3">
      <c r="A36349"/>
      <c r="B36349"/>
      <c r="C36349" s="29"/>
      <c r="D36349"/>
      <c r="E36349" s="44"/>
      <c r="F36349" s="29"/>
      <c r="G36349" s="45"/>
      <c r="L36349"/>
      <c r="M36349" s="46"/>
    </row>
    <row r="36350" spans="1:13" x14ac:dyDescent="0.3">
      <c r="A36350"/>
      <c r="B36350"/>
      <c r="C36350" s="29"/>
      <c r="D36350"/>
      <c r="E36350" s="44"/>
      <c r="F36350" s="29"/>
      <c r="G36350" s="45"/>
      <c r="L36350"/>
      <c r="M36350" s="46"/>
    </row>
    <row r="36351" spans="1:13" x14ac:dyDescent="0.3">
      <c r="A36351"/>
      <c r="B36351"/>
      <c r="C36351" s="29"/>
      <c r="D36351"/>
      <c r="E36351" s="44"/>
      <c r="F36351" s="29"/>
      <c r="G36351" s="45"/>
      <c r="L36351"/>
      <c r="M36351" s="46"/>
    </row>
    <row r="36352" spans="1:13" x14ac:dyDescent="0.3">
      <c r="A36352"/>
      <c r="B36352"/>
      <c r="C36352" s="29"/>
      <c r="D36352"/>
      <c r="E36352" s="44"/>
      <c r="F36352" s="29"/>
      <c r="G36352" s="45"/>
      <c r="L36352"/>
      <c r="M36352" s="46"/>
    </row>
    <row r="36353" spans="1:13" x14ac:dyDescent="0.3">
      <c r="A36353"/>
      <c r="B36353"/>
      <c r="C36353" s="29"/>
      <c r="D36353"/>
      <c r="E36353" s="44"/>
      <c r="F36353" s="29"/>
      <c r="G36353" s="45"/>
      <c r="L36353"/>
      <c r="M36353" s="46"/>
    </row>
    <row r="36354" spans="1:13" x14ac:dyDescent="0.3">
      <c r="A36354"/>
      <c r="B36354"/>
      <c r="C36354" s="29"/>
      <c r="D36354"/>
      <c r="E36354" s="44"/>
      <c r="F36354" s="29"/>
      <c r="G36354" s="45"/>
      <c r="L36354"/>
      <c r="M36354" s="46"/>
    </row>
    <row r="36355" spans="1:13" x14ac:dyDescent="0.3">
      <c r="A36355"/>
      <c r="B36355"/>
      <c r="C36355" s="29"/>
      <c r="D36355"/>
      <c r="E36355" s="44"/>
      <c r="F36355" s="29"/>
      <c r="G36355" s="45"/>
      <c r="L36355"/>
      <c r="M36355" s="46"/>
    </row>
    <row r="36356" spans="1:13" x14ac:dyDescent="0.3">
      <c r="A36356"/>
      <c r="B36356"/>
      <c r="C36356" s="29"/>
      <c r="D36356"/>
      <c r="E36356" s="44"/>
      <c r="F36356" s="29"/>
      <c r="G36356" s="45"/>
      <c r="L36356"/>
      <c r="M36356" s="46"/>
    </row>
    <row r="36357" spans="1:13" x14ac:dyDescent="0.3">
      <c r="A36357"/>
      <c r="B36357"/>
      <c r="C36357" s="29"/>
      <c r="D36357"/>
      <c r="E36357" s="44"/>
      <c r="F36357" s="29"/>
      <c r="G36357" s="45"/>
      <c r="L36357"/>
      <c r="M36357" s="46"/>
    </row>
    <row r="36358" spans="1:13" x14ac:dyDescent="0.3">
      <c r="A36358"/>
      <c r="B36358"/>
      <c r="C36358" s="29"/>
      <c r="D36358"/>
      <c r="E36358" s="44"/>
      <c r="F36358" s="29"/>
      <c r="G36358" s="45"/>
      <c r="L36358"/>
      <c r="M36358" s="46"/>
    </row>
    <row r="36359" spans="1:13" x14ac:dyDescent="0.3">
      <c r="A36359"/>
      <c r="B36359"/>
      <c r="C36359" s="29"/>
      <c r="D36359"/>
      <c r="E36359" s="44"/>
      <c r="F36359" s="29"/>
      <c r="G36359" s="45"/>
      <c r="L36359"/>
      <c r="M36359" s="46"/>
    </row>
    <row r="36360" spans="1:13" x14ac:dyDescent="0.3">
      <c r="A36360"/>
      <c r="B36360"/>
      <c r="C36360" s="29"/>
      <c r="D36360"/>
      <c r="E36360" s="44"/>
      <c r="F36360" s="29"/>
      <c r="G36360" s="45"/>
      <c r="L36360"/>
      <c r="M36360" s="46"/>
    </row>
    <row r="36361" spans="1:13" x14ac:dyDescent="0.3">
      <c r="A36361"/>
      <c r="B36361"/>
      <c r="C36361" s="29"/>
      <c r="D36361"/>
      <c r="E36361" s="44"/>
      <c r="F36361" s="29"/>
      <c r="G36361" s="45"/>
      <c r="L36361"/>
      <c r="M36361" s="46"/>
    </row>
    <row r="36362" spans="1:13" x14ac:dyDescent="0.3">
      <c r="A36362"/>
      <c r="B36362"/>
      <c r="C36362" s="29"/>
      <c r="D36362"/>
      <c r="E36362" s="44"/>
      <c r="F36362" s="29"/>
      <c r="G36362" s="45"/>
      <c r="L36362"/>
      <c r="M36362" s="46"/>
    </row>
    <row r="36363" spans="1:13" x14ac:dyDescent="0.3">
      <c r="A36363"/>
      <c r="B36363"/>
      <c r="C36363" s="29"/>
      <c r="D36363"/>
      <c r="E36363" s="44"/>
      <c r="F36363" s="29"/>
      <c r="G36363" s="45"/>
      <c r="L36363"/>
      <c r="M36363" s="46"/>
    </row>
    <row r="36364" spans="1:13" x14ac:dyDescent="0.3">
      <c r="A36364"/>
      <c r="B36364"/>
      <c r="C36364" s="29"/>
      <c r="D36364"/>
      <c r="E36364" s="44"/>
      <c r="F36364" s="29"/>
      <c r="G36364" s="45"/>
      <c r="L36364"/>
      <c r="M36364" s="46"/>
    </row>
    <row r="36365" spans="1:13" x14ac:dyDescent="0.3">
      <c r="A36365"/>
      <c r="B36365"/>
      <c r="C36365" s="29"/>
      <c r="D36365"/>
      <c r="E36365" s="44"/>
      <c r="F36365" s="29"/>
      <c r="G36365" s="45"/>
      <c r="L36365"/>
      <c r="M36365" s="46"/>
    </row>
    <row r="36366" spans="1:13" x14ac:dyDescent="0.3">
      <c r="A36366"/>
      <c r="B36366"/>
      <c r="C36366" s="29"/>
      <c r="D36366"/>
      <c r="E36366" s="44"/>
      <c r="F36366" s="29"/>
      <c r="G36366" s="45"/>
      <c r="L36366"/>
      <c r="M36366" s="46"/>
    </row>
    <row r="36367" spans="1:13" x14ac:dyDescent="0.3">
      <c r="A36367"/>
      <c r="B36367"/>
      <c r="C36367" s="29"/>
      <c r="D36367"/>
      <c r="E36367" s="44"/>
      <c r="F36367" s="29"/>
      <c r="G36367" s="45"/>
      <c r="L36367"/>
      <c r="M36367" s="46"/>
    </row>
    <row r="36368" spans="1:13" x14ac:dyDescent="0.3">
      <c r="A36368"/>
      <c r="B36368"/>
      <c r="C36368" s="29"/>
      <c r="D36368"/>
      <c r="E36368" s="44"/>
      <c r="F36368" s="29"/>
      <c r="G36368" s="45"/>
      <c r="L36368"/>
      <c r="M36368" s="46"/>
    </row>
    <row r="36369" spans="1:13" x14ac:dyDescent="0.3">
      <c r="A36369"/>
      <c r="B36369"/>
      <c r="C36369" s="29"/>
      <c r="D36369"/>
      <c r="E36369" s="44"/>
      <c r="F36369" s="29"/>
      <c r="G36369" s="45"/>
      <c r="L36369"/>
      <c r="M36369" s="46"/>
    </row>
    <row r="36370" spans="1:13" x14ac:dyDescent="0.3">
      <c r="A36370"/>
      <c r="B36370"/>
      <c r="C36370" s="29"/>
      <c r="D36370"/>
      <c r="E36370" s="44"/>
      <c r="F36370" s="29"/>
      <c r="G36370" s="45"/>
      <c r="L36370"/>
      <c r="M36370" s="46"/>
    </row>
    <row r="36371" spans="1:13" x14ac:dyDescent="0.3">
      <c r="A36371"/>
      <c r="B36371"/>
      <c r="C36371" s="29"/>
      <c r="D36371"/>
      <c r="E36371" s="44"/>
      <c r="F36371" s="29"/>
      <c r="G36371" s="45"/>
      <c r="L36371"/>
      <c r="M36371" s="46"/>
    </row>
    <row r="36372" spans="1:13" x14ac:dyDescent="0.3">
      <c r="A36372"/>
      <c r="B36372"/>
      <c r="C36372" s="29"/>
      <c r="D36372"/>
      <c r="E36372" s="44"/>
      <c r="F36372" s="29"/>
      <c r="G36372" s="45"/>
      <c r="L36372"/>
      <c r="M36372" s="46"/>
    </row>
    <row r="36373" spans="1:13" x14ac:dyDescent="0.3">
      <c r="A36373"/>
      <c r="B36373"/>
      <c r="C36373" s="29"/>
      <c r="D36373"/>
      <c r="E36373" s="44"/>
      <c r="F36373" s="29"/>
      <c r="G36373" s="45"/>
      <c r="L36373"/>
      <c r="M36373" s="46"/>
    </row>
    <row r="36374" spans="1:13" x14ac:dyDescent="0.3">
      <c r="A36374"/>
      <c r="B36374"/>
      <c r="C36374" s="29"/>
      <c r="D36374"/>
      <c r="E36374" s="44"/>
      <c r="F36374" s="29"/>
      <c r="G36374" s="45"/>
      <c r="L36374"/>
      <c r="M36374" s="46"/>
    </row>
    <row r="36375" spans="1:13" x14ac:dyDescent="0.3">
      <c r="A36375"/>
      <c r="B36375"/>
      <c r="C36375" s="29"/>
      <c r="D36375"/>
      <c r="E36375" s="44"/>
      <c r="F36375" s="29"/>
      <c r="G36375" s="45"/>
      <c r="L36375"/>
      <c r="M36375" s="46"/>
    </row>
    <row r="36376" spans="1:13" x14ac:dyDescent="0.3">
      <c r="A36376"/>
      <c r="B36376"/>
      <c r="C36376" s="29"/>
      <c r="D36376"/>
      <c r="E36376" s="44"/>
      <c r="F36376" s="29"/>
      <c r="G36376" s="45"/>
      <c r="L36376"/>
      <c r="M36376" s="46"/>
    </row>
    <row r="36377" spans="1:13" x14ac:dyDescent="0.3">
      <c r="A36377"/>
      <c r="B36377"/>
      <c r="C36377" s="29"/>
      <c r="D36377"/>
      <c r="E36377" s="44"/>
      <c r="F36377" s="29"/>
      <c r="G36377" s="45"/>
      <c r="L36377"/>
      <c r="M36377" s="46"/>
    </row>
    <row r="36378" spans="1:13" x14ac:dyDescent="0.3">
      <c r="A36378"/>
      <c r="B36378"/>
      <c r="C36378" s="29"/>
      <c r="D36378"/>
      <c r="E36378" s="44"/>
      <c r="F36378" s="29"/>
      <c r="G36378" s="45"/>
      <c r="L36378"/>
      <c r="M36378" s="46"/>
    </row>
    <row r="36379" spans="1:13" x14ac:dyDescent="0.3">
      <c r="A36379"/>
      <c r="B36379"/>
      <c r="C36379" s="29"/>
      <c r="D36379"/>
      <c r="E36379" s="44"/>
      <c r="F36379" s="29"/>
      <c r="G36379" s="45"/>
      <c r="L36379"/>
      <c r="M36379" s="46"/>
    </row>
    <row r="36380" spans="1:13" x14ac:dyDescent="0.3">
      <c r="A36380"/>
      <c r="B36380"/>
      <c r="C36380" s="29"/>
      <c r="D36380"/>
      <c r="E36380" s="44"/>
      <c r="F36380" s="29"/>
      <c r="G36380" s="45"/>
      <c r="L36380"/>
      <c r="M36380" s="46"/>
    </row>
    <row r="36381" spans="1:13" x14ac:dyDescent="0.3">
      <c r="A36381"/>
      <c r="B36381"/>
      <c r="C36381" s="29"/>
      <c r="D36381"/>
      <c r="E36381" s="44"/>
      <c r="F36381" s="29"/>
      <c r="G36381" s="45"/>
      <c r="L36381"/>
      <c r="M36381" s="46"/>
    </row>
    <row r="36382" spans="1:13" x14ac:dyDescent="0.3">
      <c r="A36382"/>
      <c r="B36382"/>
      <c r="C36382" s="29"/>
      <c r="D36382"/>
      <c r="E36382" s="44"/>
      <c r="F36382" s="29"/>
      <c r="G36382" s="45"/>
      <c r="L36382"/>
      <c r="M36382" s="46"/>
    </row>
    <row r="36383" spans="1:13" x14ac:dyDescent="0.3">
      <c r="A36383"/>
      <c r="B36383"/>
      <c r="C36383" s="29"/>
      <c r="D36383"/>
      <c r="E36383" s="44"/>
      <c r="F36383" s="29"/>
      <c r="G36383" s="45"/>
      <c r="L36383"/>
      <c r="M36383" s="46"/>
    </row>
    <row r="36384" spans="1:13" x14ac:dyDescent="0.3">
      <c r="A36384"/>
      <c r="B36384"/>
      <c r="C36384" s="29"/>
      <c r="D36384"/>
      <c r="E36384" s="44"/>
      <c r="F36384" s="29"/>
      <c r="G36384" s="45"/>
      <c r="L36384"/>
      <c r="M36384" s="46"/>
    </row>
    <row r="36385" spans="1:13" x14ac:dyDescent="0.3">
      <c r="A36385"/>
      <c r="B36385"/>
      <c r="C36385" s="29"/>
      <c r="D36385"/>
      <c r="E36385" s="44"/>
      <c r="F36385" s="29"/>
      <c r="G36385" s="45"/>
      <c r="L36385"/>
      <c r="M36385" s="46"/>
    </row>
    <row r="36386" spans="1:13" x14ac:dyDescent="0.3">
      <c r="A36386"/>
      <c r="B36386"/>
      <c r="C36386" s="29"/>
      <c r="D36386"/>
      <c r="E36386" s="44"/>
      <c r="F36386" s="29"/>
      <c r="G36386" s="45"/>
      <c r="L36386"/>
      <c r="M36386" s="46"/>
    </row>
    <row r="36387" spans="1:13" x14ac:dyDescent="0.3">
      <c r="A36387"/>
      <c r="B36387"/>
      <c r="C36387" s="29"/>
      <c r="D36387"/>
      <c r="E36387" s="44"/>
      <c r="F36387" s="29"/>
      <c r="G36387" s="45"/>
      <c r="L36387"/>
      <c r="M36387" s="46"/>
    </row>
    <row r="36388" spans="1:13" x14ac:dyDescent="0.3">
      <c r="A36388"/>
      <c r="B36388"/>
      <c r="C36388" s="29"/>
      <c r="D36388"/>
      <c r="E36388" s="44"/>
      <c r="F36388" s="29"/>
      <c r="G36388" s="45"/>
      <c r="L36388"/>
      <c r="M36388" s="46"/>
    </row>
    <row r="36389" spans="1:13" x14ac:dyDescent="0.3">
      <c r="A36389"/>
      <c r="B36389"/>
      <c r="C36389" s="29"/>
      <c r="D36389"/>
      <c r="E36389" s="44"/>
      <c r="F36389" s="29"/>
      <c r="G36389" s="45"/>
      <c r="L36389"/>
      <c r="M36389" s="46"/>
    </row>
    <row r="36390" spans="1:13" x14ac:dyDescent="0.3">
      <c r="A36390"/>
      <c r="B36390"/>
      <c r="C36390" s="29"/>
      <c r="D36390"/>
      <c r="E36390" s="44"/>
      <c r="F36390" s="29"/>
      <c r="G36390" s="45"/>
      <c r="L36390"/>
      <c r="M36390" s="46"/>
    </row>
    <row r="36391" spans="1:13" x14ac:dyDescent="0.3">
      <c r="A36391"/>
      <c r="B36391"/>
      <c r="C36391" s="29"/>
      <c r="D36391"/>
      <c r="E36391" s="44"/>
      <c r="F36391" s="29"/>
      <c r="G36391" s="45"/>
      <c r="L36391"/>
      <c r="M36391" s="46"/>
    </row>
    <row r="36392" spans="1:13" x14ac:dyDescent="0.3">
      <c r="A36392"/>
      <c r="B36392"/>
      <c r="C36392" s="29"/>
      <c r="D36392"/>
      <c r="E36392" s="44"/>
      <c r="F36392" s="29"/>
      <c r="G36392" s="45"/>
      <c r="L36392"/>
      <c r="M36392" s="46"/>
    </row>
    <row r="36393" spans="1:13" x14ac:dyDescent="0.3">
      <c r="A36393"/>
      <c r="B36393"/>
      <c r="C36393" s="29"/>
      <c r="D36393"/>
      <c r="E36393" s="44"/>
      <c r="F36393" s="29"/>
      <c r="G36393" s="45"/>
      <c r="L36393"/>
      <c r="M36393" s="46"/>
    </row>
    <row r="36394" spans="1:13" x14ac:dyDescent="0.3">
      <c r="A36394"/>
      <c r="B36394"/>
      <c r="C36394" s="29"/>
      <c r="D36394"/>
      <c r="E36394" s="44"/>
      <c r="F36394" s="29"/>
      <c r="G36394" s="45"/>
      <c r="L36394"/>
      <c r="M36394" s="46"/>
    </row>
    <row r="36395" spans="1:13" x14ac:dyDescent="0.3">
      <c r="A36395"/>
      <c r="B36395"/>
      <c r="C36395" s="29"/>
      <c r="D36395"/>
      <c r="E36395" s="44"/>
      <c r="F36395" s="29"/>
      <c r="G36395" s="45"/>
      <c r="L36395"/>
      <c r="M36395" s="46"/>
    </row>
    <row r="36396" spans="1:13" x14ac:dyDescent="0.3">
      <c r="A36396"/>
      <c r="B36396"/>
      <c r="C36396" s="29"/>
      <c r="D36396"/>
      <c r="E36396" s="44"/>
      <c r="F36396" s="29"/>
      <c r="G36396" s="45"/>
      <c r="L36396"/>
      <c r="M36396" s="46"/>
    </row>
    <row r="36397" spans="1:13" x14ac:dyDescent="0.3">
      <c r="A36397"/>
      <c r="B36397"/>
      <c r="C36397" s="29"/>
      <c r="D36397"/>
      <c r="E36397" s="44"/>
      <c r="F36397" s="29"/>
      <c r="G36397" s="45"/>
      <c r="L36397"/>
      <c r="M36397" s="46"/>
    </row>
    <row r="36398" spans="1:13" x14ac:dyDescent="0.3">
      <c r="A36398"/>
      <c r="B36398"/>
      <c r="C36398" s="29"/>
      <c r="D36398"/>
      <c r="E36398" s="44"/>
      <c r="F36398" s="29"/>
      <c r="G36398" s="45"/>
      <c r="L36398"/>
      <c r="M36398" s="46"/>
    </row>
    <row r="36399" spans="1:13" x14ac:dyDescent="0.3">
      <c r="A36399"/>
      <c r="B36399"/>
      <c r="C36399" s="29"/>
      <c r="D36399"/>
      <c r="E36399" s="44"/>
      <c r="F36399" s="29"/>
      <c r="G36399" s="45"/>
      <c r="L36399"/>
      <c r="M36399" s="46"/>
    </row>
    <row r="36400" spans="1:13" x14ac:dyDescent="0.3">
      <c r="A36400"/>
      <c r="B36400"/>
      <c r="C36400" s="29"/>
      <c r="D36400"/>
      <c r="E36400" s="44"/>
      <c r="F36400" s="29"/>
      <c r="G36400" s="45"/>
      <c r="L36400"/>
      <c r="M36400" s="46"/>
    </row>
    <row r="36401" spans="1:13" x14ac:dyDescent="0.3">
      <c r="A36401"/>
      <c r="B36401"/>
      <c r="C36401" s="29"/>
      <c r="D36401"/>
      <c r="E36401" s="44"/>
      <c r="F36401" s="29"/>
      <c r="G36401" s="45"/>
      <c r="L36401"/>
      <c r="M36401" s="46"/>
    </row>
    <row r="36402" spans="1:13" x14ac:dyDescent="0.3">
      <c r="A36402"/>
      <c r="B36402"/>
      <c r="C36402" s="29"/>
      <c r="D36402"/>
      <c r="E36402" s="44"/>
      <c r="F36402" s="29"/>
      <c r="G36402" s="45"/>
      <c r="L36402"/>
      <c r="M36402" s="46"/>
    </row>
    <row r="36403" spans="1:13" x14ac:dyDescent="0.3">
      <c r="A36403"/>
      <c r="B36403"/>
      <c r="C36403" s="29"/>
      <c r="D36403"/>
      <c r="E36403" s="44"/>
      <c r="F36403" s="29"/>
      <c r="G36403" s="45"/>
      <c r="L36403"/>
      <c r="M36403" s="46"/>
    </row>
    <row r="36404" spans="1:13" x14ac:dyDescent="0.3">
      <c r="A36404"/>
      <c r="B36404"/>
      <c r="C36404" s="29"/>
      <c r="D36404"/>
      <c r="E36404" s="44"/>
      <c r="F36404" s="29"/>
      <c r="G36404" s="45"/>
      <c r="L36404"/>
      <c r="M36404" s="46"/>
    </row>
    <row r="36405" spans="1:13" x14ac:dyDescent="0.3">
      <c r="A36405"/>
      <c r="B36405"/>
      <c r="C36405" s="29"/>
      <c r="D36405"/>
      <c r="E36405" s="44"/>
      <c r="F36405" s="29"/>
      <c r="G36405" s="45"/>
      <c r="L36405"/>
      <c r="M36405" s="46"/>
    </row>
    <row r="36406" spans="1:13" x14ac:dyDescent="0.3">
      <c r="A36406"/>
      <c r="B36406"/>
      <c r="C36406" s="29"/>
      <c r="D36406"/>
      <c r="E36406" s="44"/>
      <c r="F36406" s="29"/>
      <c r="G36406" s="45"/>
      <c r="L36406"/>
      <c r="M36406" s="46"/>
    </row>
    <row r="36407" spans="1:13" x14ac:dyDescent="0.3">
      <c r="A36407"/>
      <c r="B36407"/>
      <c r="C36407" s="29"/>
      <c r="D36407"/>
      <c r="E36407" s="44"/>
      <c r="F36407" s="29"/>
      <c r="G36407" s="45"/>
      <c r="L36407"/>
      <c r="M36407" s="46"/>
    </row>
    <row r="36408" spans="1:13" x14ac:dyDescent="0.3">
      <c r="A36408"/>
      <c r="B36408"/>
      <c r="C36408" s="29"/>
      <c r="D36408"/>
      <c r="E36408" s="44"/>
      <c r="F36408" s="29"/>
      <c r="G36408" s="45"/>
      <c r="L36408"/>
      <c r="M36408" s="46"/>
    </row>
    <row r="36409" spans="1:13" x14ac:dyDescent="0.3">
      <c r="A36409"/>
      <c r="B36409"/>
      <c r="C36409" s="29"/>
      <c r="D36409"/>
      <c r="E36409" s="44"/>
      <c r="F36409" s="29"/>
      <c r="G36409" s="45"/>
      <c r="L36409"/>
      <c r="M36409" s="46"/>
    </row>
    <row r="36410" spans="1:13" x14ac:dyDescent="0.3">
      <c r="A36410"/>
      <c r="B36410"/>
      <c r="C36410" s="29"/>
      <c r="D36410"/>
      <c r="E36410" s="44"/>
      <c r="F36410" s="29"/>
      <c r="G36410" s="45"/>
      <c r="L36410"/>
      <c r="M36410" s="46"/>
    </row>
    <row r="36411" spans="1:13" x14ac:dyDescent="0.3">
      <c r="A36411"/>
      <c r="B36411"/>
      <c r="C36411" s="29"/>
      <c r="D36411"/>
      <c r="E36411" s="44"/>
      <c r="F36411" s="29"/>
      <c r="G36411" s="45"/>
      <c r="L36411"/>
      <c r="M36411" s="46"/>
    </row>
    <row r="36412" spans="1:13" x14ac:dyDescent="0.3">
      <c r="A36412"/>
      <c r="B36412"/>
      <c r="C36412" s="29"/>
      <c r="D36412"/>
      <c r="E36412" s="44"/>
      <c r="F36412" s="29"/>
      <c r="G36412" s="45"/>
      <c r="L36412"/>
      <c r="M36412" s="46"/>
    </row>
    <row r="36413" spans="1:13" x14ac:dyDescent="0.3">
      <c r="A36413"/>
      <c r="B36413"/>
      <c r="C36413" s="29"/>
      <c r="D36413"/>
      <c r="E36413" s="44"/>
      <c r="F36413" s="29"/>
      <c r="G36413" s="45"/>
      <c r="L36413"/>
      <c r="M36413" s="46"/>
    </row>
    <row r="36414" spans="1:13" x14ac:dyDescent="0.3">
      <c r="A36414"/>
      <c r="B36414"/>
      <c r="C36414" s="29"/>
      <c r="D36414"/>
      <c r="E36414" s="44"/>
      <c r="F36414" s="29"/>
      <c r="G36414" s="45"/>
      <c r="L36414"/>
      <c r="M36414" s="46"/>
    </row>
    <row r="36415" spans="1:13" x14ac:dyDescent="0.3">
      <c r="A36415"/>
      <c r="B36415"/>
      <c r="C36415" s="29"/>
      <c r="D36415"/>
      <c r="E36415" s="44"/>
      <c r="F36415" s="29"/>
      <c r="G36415" s="45"/>
      <c r="L36415"/>
      <c r="M36415" s="46"/>
    </row>
    <row r="36416" spans="1:13" x14ac:dyDescent="0.3">
      <c r="A36416"/>
      <c r="B36416"/>
      <c r="C36416" s="29"/>
      <c r="D36416"/>
      <c r="E36416" s="44"/>
      <c r="F36416" s="29"/>
      <c r="G36416" s="45"/>
      <c r="L36416"/>
      <c r="M36416" s="46"/>
    </row>
    <row r="36417" spans="1:13" x14ac:dyDescent="0.3">
      <c r="A36417"/>
      <c r="B36417"/>
      <c r="C36417" s="29"/>
      <c r="D36417"/>
      <c r="E36417" s="44"/>
      <c r="F36417" s="29"/>
      <c r="G36417" s="45"/>
      <c r="L36417"/>
      <c r="M36417" s="46"/>
    </row>
    <row r="36418" spans="1:13" x14ac:dyDescent="0.3">
      <c r="A36418"/>
      <c r="B36418"/>
      <c r="C36418" s="29"/>
      <c r="D36418"/>
      <c r="E36418" s="44"/>
      <c r="F36418" s="29"/>
      <c r="G36418" s="45"/>
      <c r="L36418"/>
      <c r="M36418" s="46"/>
    </row>
    <row r="36419" spans="1:13" x14ac:dyDescent="0.3">
      <c r="A36419"/>
      <c r="B36419"/>
      <c r="C36419" s="29"/>
      <c r="D36419"/>
      <c r="E36419" s="44"/>
      <c r="F36419" s="29"/>
      <c r="G36419" s="45"/>
      <c r="L36419"/>
      <c r="M36419" s="46"/>
    </row>
    <row r="36420" spans="1:13" x14ac:dyDescent="0.3">
      <c r="A36420"/>
      <c r="B36420"/>
      <c r="C36420" s="29"/>
      <c r="D36420"/>
      <c r="E36420" s="44"/>
      <c r="F36420" s="29"/>
      <c r="G36420" s="45"/>
      <c r="L36420"/>
      <c r="M36420" s="46"/>
    </row>
    <row r="36421" spans="1:13" x14ac:dyDescent="0.3">
      <c r="A36421"/>
      <c r="B36421"/>
      <c r="C36421" s="29"/>
      <c r="D36421"/>
      <c r="E36421" s="44"/>
      <c r="F36421" s="29"/>
      <c r="G36421" s="45"/>
      <c r="L36421"/>
      <c r="M36421" s="46"/>
    </row>
    <row r="36422" spans="1:13" x14ac:dyDescent="0.3">
      <c r="A36422"/>
      <c r="B36422"/>
      <c r="C36422" s="29"/>
      <c r="D36422"/>
      <c r="E36422" s="44"/>
      <c r="F36422" s="29"/>
      <c r="G36422" s="45"/>
      <c r="L36422"/>
      <c r="M36422" s="46"/>
    </row>
    <row r="36423" spans="1:13" x14ac:dyDescent="0.3">
      <c r="A36423"/>
      <c r="B36423"/>
      <c r="C36423" s="29"/>
      <c r="D36423"/>
      <c r="E36423" s="44"/>
      <c r="F36423" s="29"/>
      <c r="G36423" s="45"/>
      <c r="L36423"/>
      <c r="M36423" s="46"/>
    </row>
    <row r="36424" spans="1:13" x14ac:dyDescent="0.3">
      <c r="A36424"/>
      <c r="B36424"/>
      <c r="C36424" s="29"/>
      <c r="D36424"/>
      <c r="E36424" s="44"/>
      <c r="F36424" s="29"/>
      <c r="G36424" s="45"/>
      <c r="L36424"/>
      <c r="M36424" s="46"/>
    </row>
    <row r="36425" spans="1:13" x14ac:dyDescent="0.3">
      <c r="A36425"/>
      <c r="B36425"/>
      <c r="C36425" s="29"/>
      <c r="D36425"/>
      <c r="E36425" s="44"/>
      <c r="F36425" s="29"/>
      <c r="G36425" s="45"/>
      <c r="L36425"/>
      <c r="M36425" s="46"/>
    </row>
    <row r="36426" spans="1:13" x14ac:dyDescent="0.3">
      <c r="A36426"/>
      <c r="B36426"/>
      <c r="C36426" s="29"/>
      <c r="D36426"/>
      <c r="E36426" s="44"/>
      <c r="F36426" s="29"/>
      <c r="G36426" s="45"/>
      <c r="L36426"/>
      <c r="M36426" s="46"/>
    </row>
    <row r="36427" spans="1:13" x14ac:dyDescent="0.3">
      <c r="A36427"/>
      <c r="B36427"/>
      <c r="C36427" s="29"/>
      <c r="D36427"/>
      <c r="E36427" s="44"/>
      <c r="F36427" s="29"/>
      <c r="G36427" s="45"/>
      <c r="L36427"/>
      <c r="M36427" s="46"/>
    </row>
    <row r="36428" spans="1:13" x14ac:dyDescent="0.3">
      <c r="A36428"/>
      <c r="B36428"/>
      <c r="C36428" s="29"/>
      <c r="D36428"/>
      <c r="E36428" s="44"/>
      <c r="F36428" s="29"/>
      <c r="G36428" s="45"/>
      <c r="L36428"/>
      <c r="M36428" s="46"/>
    </row>
    <row r="36429" spans="1:13" x14ac:dyDescent="0.3">
      <c r="A36429"/>
      <c r="B36429"/>
      <c r="C36429" s="29"/>
      <c r="D36429"/>
      <c r="E36429" s="44"/>
      <c r="F36429" s="29"/>
      <c r="G36429" s="45"/>
      <c r="L36429"/>
      <c r="M36429" s="46"/>
    </row>
    <row r="36430" spans="1:13" x14ac:dyDescent="0.3">
      <c r="A36430"/>
      <c r="B36430"/>
      <c r="C36430" s="29"/>
      <c r="D36430"/>
      <c r="E36430" s="44"/>
      <c r="F36430" s="29"/>
      <c r="G36430" s="45"/>
      <c r="L36430"/>
      <c r="M36430" s="46"/>
    </row>
    <row r="36431" spans="1:13" x14ac:dyDescent="0.3">
      <c r="A36431"/>
      <c r="B36431"/>
      <c r="C36431" s="29"/>
      <c r="D36431"/>
      <c r="E36431" s="44"/>
      <c r="F36431" s="29"/>
      <c r="G36431" s="45"/>
      <c r="L36431"/>
      <c r="M36431" s="46"/>
    </row>
    <row r="36432" spans="1:13" x14ac:dyDescent="0.3">
      <c r="A36432"/>
      <c r="B36432"/>
      <c r="C36432" s="29"/>
      <c r="D36432"/>
      <c r="E36432" s="44"/>
      <c r="F36432" s="29"/>
      <c r="G36432" s="45"/>
      <c r="L36432"/>
      <c r="M36432" s="46"/>
    </row>
    <row r="36433" spans="1:13" x14ac:dyDescent="0.3">
      <c r="A36433"/>
      <c r="B36433"/>
      <c r="C36433" s="29"/>
      <c r="D36433"/>
      <c r="E36433" s="44"/>
      <c r="F36433" s="29"/>
      <c r="G36433" s="45"/>
      <c r="L36433"/>
      <c r="M36433" s="46"/>
    </row>
    <row r="36434" spans="1:13" x14ac:dyDescent="0.3">
      <c r="A36434"/>
      <c r="B36434"/>
      <c r="C36434" s="29"/>
      <c r="D36434"/>
      <c r="E36434" s="44"/>
      <c r="F36434" s="29"/>
      <c r="G36434" s="45"/>
      <c r="L36434"/>
      <c r="M36434" s="46"/>
    </row>
    <row r="36435" spans="1:13" x14ac:dyDescent="0.3">
      <c r="A36435"/>
      <c r="B36435"/>
      <c r="C36435" s="29"/>
      <c r="D36435"/>
      <c r="E36435" s="44"/>
      <c r="F36435" s="29"/>
      <c r="G36435" s="45"/>
      <c r="L36435"/>
      <c r="M36435" s="46"/>
    </row>
    <row r="36436" spans="1:13" x14ac:dyDescent="0.3">
      <c r="A36436"/>
      <c r="B36436"/>
      <c r="C36436" s="29"/>
      <c r="D36436"/>
      <c r="E36436" s="44"/>
      <c r="F36436" s="29"/>
      <c r="G36436" s="45"/>
      <c r="L36436"/>
      <c r="M36436" s="46"/>
    </row>
    <row r="36437" spans="1:13" x14ac:dyDescent="0.3">
      <c r="A36437"/>
      <c r="B36437"/>
      <c r="C36437" s="29"/>
      <c r="D36437"/>
      <c r="E36437" s="44"/>
      <c r="F36437" s="29"/>
      <c r="G36437" s="45"/>
      <c r="L36437"/>
      <c r="M36437" s="46"/>
    </row>
    <row r="36438" spans="1:13" x14ac:dyDescent="0.3">
      <c r="A36438"/>
      <c r="B36438"/>
      <c r="C36438" s="29"/>
      <c r="D36438"/>
      <c r="E36438" s="44"/>
      <c r="F36438" s="29"/>
      <c r="G36438" s="45"/>
      <c r="L36438"/>
      <c r="M36438" s="46"/>
    </row>
    <row r="36439" spans="1:13" x14ac:dyDescent="0.3">
      <c r="A36439"/>
      <c r="B36439"/>
      <c r="C36439" s="29"/>
      <c r="D36439"/>
      <c r="E36439" s="44"/>
      <c r="F36439" s="29"/>
      <c r="G36439" s="45"/>
      <c r="L36439"/>
      <c r="M36439" s="46"/>
    </row>
    <row r="36440" spans="1:13" x14ac:dyDescent="0.3">
      <c r="A36440"/>
      <c r="B36440"/>
      <c r="C36440" s="29"/>
      <c r="D36440"/>
      <c r="E36440" s="44"/>
      <c r="F36440" s="29"/>
      <c r="G36440" s="45"/>
      <c r="L36440"/>
      <c r="M36440" s="46"/>
    </row>
    <row r="36441" spans="1:13" x14ac:dyDescent="0.3">
      <c r="A36441"/>
      <c r="B36441"/>
      <c r="C36441" s="29"/>
      <c r="D36441"/>
      <c r="E36441" s="44"/>
      <c r="F36441" s="29"/>
      <c r="G36441" s="45"/>
      <c r="L36441"/>
      <c r="M36441" s="46"/>
    </row>
    <row r="36442" spans="1:13" x14ac:dyDescent="0.3">
      <c r="A36442"/>
      <c r="B36442"/>
      <c r="C36442" s="29"/>
      <c r="D36442"/>
      <c r="E36442" s="44"/>
      <c r="F36442" s="29"/>
      <c r="G36442" s="45"/>
      <c r="L36442"/>
      <c r="M36442" s="46"/>
    </row>
    <row r="36443" spans="1:13" x14ac:dyDescent="0.3">
      <c r="A36443"/>
      <c r="B36443"/>
      <c r="C36443" s="29"/>
      <c r="D36443"/>
      <c r="E36443" s="44"/>
      <c r="F36443" s="29"/>
      <c r="G36443" s="45"/>
      <c r="L36443"/>
      <c r="M36443" s="46"/>
    </row>
    <row r="36444" spans="1:13" x14ac:dyDescent="0.3">
      <c r="A36444"/>
      <c r="B36444"/>
      <c r="C36444" s="29"/>
      <c r="D36444"/>
      <c r="E36444" s="44"/>
      <c r="F36444" s="29"/>
      <c r="G36444" s="45"/>
      <c r="L36444"/>
      <c r="M36444" s="46"/>
    </row>
    <row r="36445" spans="1:13" x14ac:dyDescent="0.3">
      <c r="A36445"/>
      <c r="B36445"/>
      <c r="C36445" s="29"/>
      <c r="D36445"/>
      <c r="E36445" s="44"/>
      <c r="F36445" s="29"/>
      <c r="G36445" s="45"/>
      <c r="L36445"/>
      <c r="M36445" s="46"/>
    </row>
    <row r="36446" spans="1:13" x14ac:dyDescent="0.3">
      <c r="A36446"/>
      <c r="B36446"/>
      <c r="C36446" s="29"/>
      <c r="D36446"/>
      <c r="E36446" s="44"/>
      <c r="F36446" s="29"/>
      <c r="G36446" s="45"/>
      <c r="L36446"/>
      <c r="M36446" s="46"/>
    </row>
    <row r="36447" spans="1:13" x14ac:dyDescent="0.3">
      <c r="A36447"/>
      <c r="B36447"/>
      <c r="C36447" s="29"/>
      <c r="D36447"/>
      <c r="E36447" s="44"/>
      <c r="F36447" s="29"/>
      <c r="G36447" s="45"/>
      <c r="L36447"/>
      <c r="M36447" s="46"/>
    </row>
    <row r="36448" spans="1:13" x14ac:dyDescent="0.3">
      <c r="A36448"/>
      <c r="B36448"/>
      <c r="C36448" s="29"/>
      <c r="D36448"/>
      <c r="E36448" s="44"/>
      <c r="F36448" s="29"/>
      <c r="G36448" s="45"/>
      <c r="L36448"/>
      <c r="M36448" s="46"/>
    </row>
    <row r="36449" spans="1:13" x14ac:dyDescent="0.3">
      <c r="A36449"/>
      <c r="B36449"/>
      <c r="C36449" s="29"/>
      <c r="D36449"/>
      <c r="E36449" s="44"/>
      <c r="F36449" s="29"/>
      <c r="G36449" s="45"/>
      <c r="L36449"/>
      <c r="M36449" s="46"/>
    </row>
    <row r="36450" spans="1:13" x14ac:dyDescent="0.3">
      <c r="A36450"/>
      <c r="B36450"/>
      <c r="C36450" s="29"/>
      <c r="D36450"/>
      <c r="E36450" s="44"/>
      <c r="F36450" s="29"/>
      <c r="G36450" s="45"/>
      <c r="L36450"/>
      <c r="M36450" s="46"/>
    </row>
    <row r="36451" spans="1:13" x14ac:dyDescent="0.3">
      <c r="A36451"/>
      <c r="B36451"/>
      <c r="C36451" s="29"/>
      <c r="D36451"/>
      <c r="E36451" s="44"/>
      <c r="F36451" s="29"/>
      <c r="G36451" s="45"/>
      <c r="L36451"/>
      <c r="M36451" s="46"/>
    </row>
    <row r="36452" spans="1:13" x14ac:dyDescent="0.3">
      <c r="A36452"/>
      <c r="B36452"/>
      <c r="C36452" s="29"/>
      <c r="D36452"/>
      <c r="E36452" s="44"/>
      <c r="F36452" s="29"/>
      <c r="G36452" s="45"/>
      <c r="L36452"/>
      <c r="M36452" s="46"/>
    </row>
    <row r="36453" spans="1:13" x14ac:dyDescent="0.3">
      <c r="A36453"/>
      <c r="B36453"/>
      <c r="C36453" s="29"/>
      <c r="D36453"/>
      <c r="E36453" s="44"/>
      <c r="F36453" s="29"/>
      <c r="G36453" s="45"/>
      <c r="L36453"/>
      <c r="M36453" s="46"/>
    </row>
    <row r="36454" spans="1:13" x14ac:dyDescent="0.3">
      <c r="A36454"/>
      <c r="B36454"/>
      <c r="C36454" s="29"/>
      <c r="D36454"/>
      <c r="E36454" s="44"/>
      <c r="F36454" s="29"/>
      <c r="G36454" s="45"/>
      <c r="L36454"/>
      <c r="M36454" s="46"/>
    </row>
    <row r="36455" spans="1:13" x14ac:dyDescent="0.3">
      <c r="A36455"/>
      <c r="B36455"/>
      <c r="C36455" s="29"/>
      <c r="D36455"/>
      <c r="E36455" s="44"/>
      <c r="F36455" s="29"/>
      <c r="G36455" s="45"/>
      <c r="L36455"/>
      <c r="M36455" s="46"/>
    </row>
    <row r="36456" spans="1:13" x14ac:dyDescent="0.3">
      <c r="A36456"/>
      <c r="B36456"/>
      <c r="C36456" s="29"/>
      <c r="D36456"/>
      <c r="E36456" s="44"/>
      <c r="F36456" s="29"/>
      <c r="G36456" s="45"/>
      <c r="L36456"/>
      <c r="M36456" s="46"/>
    </row>
    <row r="36457" spans="1:13" x14ac:dyDescent="0.3">
      <c r="A36457"/>
      <c r="B36457"/>
      <c r="C36457" s="29"/>
      <c r="D36457"/>
      <c r="E36457" s="44"/>
      <c r="F36457" s="29"/>
      <c r="G36457" s="45"/>
      <c r="L36457"/>
      <c r="M36457" s="46"/>
    </row>
    <row r="36458" spans="1:13" x14ac:dyDescent="0.3">
      <c r="A36458"/>
      <c r="B36458"/>
      <c r="C36458" s="29"/>
      <c r="D36458"/>
      <c r="E36458" s="44"/>
      <c r="F36458" s="29"/>
      <c r="G36458" s="45"/>
      <c r="L36458"/>
      <c r="M36458" s="46"/>
    </row>
    <row r="36459" spans="1:13" x14ac:dyDescent="0.3">
      <c r="A36459"/>
      <c r="B36459"/>
      <c r="C36459" s="29"/>
      <c r="D36459"/>
      <c r="E36459" s="44"/>
      <c r="F36459" s="29"/>
      <c r="G36459" s="45"/>
      <c r="L36459"/>
      <c r="M36459" s="46"/>
    </row>
    <row r="36460" spans="1:13" x14ac:dyDescent="0.3">
      <c r="A36460"/>
      <c r="B36460"/>
      <c r="C36460" s="29"/>
      <c r="D36460"/>
      <c r="E36460" s="44"/>
      <c r="F36460" s="29"/>
      <c r="G36460" s="45"/>
      <c r="L36460"/>
      <c r="M36460" s="46"/>
    </row>
    <row r="36461" spans="1:13" x14ac:dyDescent="0.3">
      <c r="A36461"/>
      <c r="B36461"/>
      <c r="C36461" s="29"/>
      <c r="D36461"/>
      <c r="E36461" s="44"/>
      <c r="F36461" s="29"/>
      <c r="G36461" s="45"/>
      <c r="L36461"/>
      <c r="M36461" s="46"/>
    </row>
    <row r="36462" spans="1:13" x14ac:dyDescent="0.3">
      <c r="A36462"/>
      <c r="B36462"/>
      <c r="C36462" s="29"/>
      <c r="D36462"/>
      <c r="E36462" s="44"/>
      <c r="F36462" s="29"/>
      <c r="G36462" s="45"/>
      <c r="L36462"/>
      <c r="M36462" s="46"/>
    </row>
    <row r="36463" spans="1:13" x14ac:dyDescent="0.3">
      <c r="A36463"/>
      <c r="B36463"/>
      <c r="C36463" s="29"/>
      <c r="D36463"/>
      <c r="E36463" s="44"/>
      <c r="F36463" s="29"/>
      <c r="G36463" s="45"/>
      <c r="L36463"/>
      <c r="M36463" s="46"/>
    </row>
    <row r="36464" spans="1:13" x14ac:dyDescent="0.3">
      <c r="A36464"/>
      <c r="B36464"/>
      <c r="C36464" s="29"/>
      <c r="D36464"/>
      <c r="E36464" s="44"/>
      <c r="F36464" s="29"/>
      <c r="G36464" s="45"/>
      <c r="L36464"/>
      <c r="M36464" s="46"/>
    </row>
    <row r="36465" spans="1:13" x14ac:dyDescent="0.3">
      <c r="A36465"/>
      <c r="B36465"/>
      <c r="C36465" s="29"/>
      <c r="D36465"/>
      <c r="E36465" s="44"/>
      <c r="F36465" s="29"/>
      <c r="G36465" s="45"/>
      <c r="L36465"/>
      <c r="M36465" s="46"/>
    </row>
    <row r="36466" spans="1:13" x14ac:dyDescent="0.3">
      <c r="A36466"/>
      <c r="B36466"/>
      <c r="C36466" s="29"/>
      <c r="D36466"/>
      <c r="E36466" s="44"/>
      <c r="F36466" s="29"/>
      <c r="G36466" s="45"/>
      <c r="L36466"/>
      <c r="M36466" s="46"/>
    </row>
    <row r="36467" spans="1:13" x14ac:dyDescent="0.3">
      <c r="A36467"/>
      <c r="B36467"/>
      <c r="C36467" s="29"/>
      <c r="D36467"/>
      <c r="E36467" s="44"/>
      <c r="F36467" s="29"/>
      <c r="G36467" s="45"/>
      <c r="L36467"/>
      <c r="M36467" s="46"/>
    </row>
    <row r="36468" spans="1:13" x14ac:dyDescent="0.3">
      <c r="A36468"/>
      <c r="B36468"/>
      <c r="C36468" s="29"/>
      <c r="D36468"/>
      <c r="E36468" s="44"/>
      <c r="F36468" s="29"/>
      <c r="G36468" s="45"/>
      <c r="L36468"/>
      <c r="M36468" s="46"/>
    </row>
    <row r="36469" spans="1:13" x14ac:dyDescent="0.3">
      <c r="A36469"/>
      <c r="B36469"/>
      <c r="C36469" s="29"/>
      <c r="D36469"/>
      <c r="E36469" s="44"/>
      <c r="F36469" s="29"/>
      <c r="G36469" s="45"/>
      <c r="L36469"/>
      <c r="M36469" s="46"/>
    </row>
    <row r="36470" spans="1:13" x14ac:dyDescent="0.3">
      <c r="A36470"/>
      <c r="B36470"/>
      <c r="C36470" s="29"/>
      <c r="D36470"/>
      <c r="E36470" s="44"/>
      <c r="F36470" s="29"/>
      <c r="G36470" s="45"/>
      <c r="L36470"/>
      <c r="M36470" s="46"/>
    </row>
    <row r="36471" spans="1:13" x14ac:dyDescent="0.3">
      <c r="A36471"/>
      <c r="B36471"/>
      <c r="C36471" s="29"/>
      <c r="D36471"/>
      <c r="E36471" s="44"/>
      <c r="F36471" s="29"/>
      <c r="G36471" s="45"/>
      <c r="L36471"/>
      <c r="M36471" s="46"/>
    </row>
    <row r="36472" spans="1:13" x14ac:dyDescent="0.3">
      <c r="A36472"/>
      <c r="B36472"/>
      <c r="C36472" s="29"/>
      <c r="D36472"/>
      <c r="E36472" s="44"/>
      <c r="F36472" s="29"/>
      <c r="G36472" s="45"/>
      <c r="L36472"/>
      <c r="M36472" s="46"/>
    </row>
    <row r="36473" spans="1:13" x14ac:dyDescent="0.3">
      <c r="A36473"/>
      <c r="B36473"/>
      <c r="C36473" s="29"/>
      <c r="D36473"/>
      <c r="E36473" s="44"/>
      <c r="F36473" s="29"/>
      <c r="G36473" s="45"/>
      <c r="L36473"/>
      <c r="M36473" s="46"/>
    </row>
    <row r="36474" spans="1:13" x14ac:dyDescent="0.3">
      <c r="A36474"/>
      <c r="B36474"/>
      <c r="C36474" s="29"/>
      <c r="D36474"/>
      <c r="E36474" s="44"/>
      <c r="F36474" s="29"/>
      <c r="G36474" s="45"/>
      <c r="L36474"/>
      <c r="M36474" s="46"/>
    </row>
    <row r="36475" spans="1:13" x14ac:dyDescent="0.3">
      <c r="A36475"/>
      <c r="B36475"/>
      <c r="C36475" s="29"/>
      <c r="D36475"/>
      <c r="E36475" s="44"/>
      <c r="F36475" s="29"/>
      <c r="G36475" s="45"/>
      <c r="L36475"/>
      <c r="M36475" s="46"/>
    </row>
    <row r="36476" spans="1:13" x14ac:dyDescent="0.3">
      <c r="A36476"/>
      <c r="B36476"/>
      <c r="C36476" s="29"/>
      <c r="D36476"/>
      <c r="E36476" s="44"/>
      <c r="F36476" s="29"/>
      <c r="G36476" s="45"/>
      <c r="L36476"/>
      <c r="M36476" s="46"/>
    </row>
    <row r="36477" spans="1:13" x14ac:dyDescent="0.3">
      <c r="A36477"/>
      <c r="B36477"/>
      <c r="C36477" s="29"/>
      <c r="D36477"/>
      <c r="E36477" s="44"/>
      <c r="F36477" s="29"/>
      <c r="G36477" s="45"/>
      <c r="L36477"/>
      <c r="M36477" s="46"/>
    </row>
    <row r="36478" spans="1:13" x14ac:dyDescent="0.3">
      <c r="A36478"/>
      <c r="B36478"/>
      <c r="C36478" s="29"/>
      <c r="D36478"/>
      <c r="E36478" s="44"/>
      <c r="F36478" s="29"/>
      <c r="G36478" s="45"/>
      <c r="L36478"/>
      <c r="M36478" s="46"/>
    </row>
    <row r="36479" spans="1:13" x14ac:dyDescent="0.3">
      <c r="A36479"/>
      <c r="B36479"/>
      <c r="C36479" s="29"/>
      <c r="D36479"/>
      <c r="E36479" s="44"/>
      <c r="F36479" s="29"/>
      <c r="G36479" s="45"/>
      <c r="L36479"/>
      <c r="M36479" s="46"/>
    </row>
    <row r="36480" spans="1:13" x14ac:dyDescent="0.3">
      <c r="A36480"/>
      <c r="B36480"/>
      <c r="C36480" s="29"/>
      <c r="D36480"/>
      <c r="E36480" s="44"/>
      <c r="F36480" s="29"/>
      <c r="G36480" s="45"/>
      <c r="L36480"/>
      <c r="M36480" s="46"/>
    </row>
    <row r="36481" spans="1:13" x14ac:dyDescent="0.3">
      <c r="A36481"/>
      <c r="B36481"/>
      <c r="C36481" s="29"/>
      <c r="D36481"/>
      <c r="E36481" s="44"/>
      <c r="F36481" s="29"/>
      <c r="G36481" s="45"/>
      <c r="L36481"/>
      <c r="M36481" s="46"/>
    </row>
    <row r="36482" spans="1:13" x14ac:dyDescent="0.3">
      <c r="A36482"/>
      <c r="B36482"/>
      <c r="C36482" s="29"/>
      <c r="D36482"/>
      <c r="E36482" s="44"/>
      <c r="F36482" s="29"/>
      <c r="G36482" s="45"/>
      <c r="L36482"/>
      <c r="M36482" s="46"/>
    </row>
    <row r="36483" spans="1:13" x14ac:dyDescent="0.3">
      <c r="A36483"/>
      <c r="B36483"/>
      <c r="C36483" s="29"/>
      <c r="D36483"/>
      <c r="E36483" s="44"/>
      <c r="F36483" s="29"/>
      <c r="G36483" s="45"/>
      <c r="L36483"/>
      <c r="M36483" s="46"/>
    </row>
    <row r="36484" spans="1:13" x14ac:dyDescent="0.3">
      <c r="A36484"/>
      <c r="B36484"/>
      <c r="C36484" s="29"/>
      <c r="D36484"/>
      <c r="E36484" s="44"/>
      <c r="F36484" s="29"/>
      <c r="G36484" s="45"/>
      <c r="L36484"/>
      <c r="M36484" s="46"/>
    </row>
    <row r="36485" spans="1:13" x14ac:dyDescent="0.3">
      <c r="A36485"/>
      <c r="B36485"/>
      <c r="C36485" s="29"/>
      <c r="D36485"/>
      <c r="E36485" s="44"/>
      <c r="F36485" s="29"/>
      <c r="G36485" s="45"/>
      <c r="L36485"/>
      <c r="M36485" s="46"/>
    </row>
    <row r="36486" spans="1:13" x14ac:dyDescent="0.3">
      <c r="A36486"/>
      <c r="B36486"/>
      <c r="C36486" s="29"/>
      <c r="D36486"/>
      <c r="E36486" s="44"/>
      <c r="F36486" s="29"/>
      <c r="G36486" s="45"/>
      <c r="L36486"/>
      <c r="M36486" s="46"/>
    </row>
    <row r="36487" spans="1:13" x14ac:dyDescent="0.3">
      <c r="A36487"/>
      <c r="B36487"/>
      <c r="C36487" s="29"/>
      <c r="D36487"/>
      <c r="E36487" s="44"/>
      <c r="F36487" s="29"/>
      <c r="G36487" s="45"/>
      <c r="L36487"/>
      <c r="M36487" s="46"/>
    </row>
    <row r="36488" spans="1:13" x14ac:dyDescent="0.3">
      <c r="A36488"/>
      <c r="B36488"/>
      <c r="C36488" s="29"/>
      <c r="D36488"/>
      <c r="E36488" s="44"/>
      <c r="F36488" s="29"/>
      <c r="G36488" s="45"/>
      <c r="L36488"/>
      <c r="M36488" s="46"/>
    </row>
    <row r="36489" spans="1:13" x14ac:dyDescent="0.3">
      <c r="A36489"/>
      <c r="B36489"/>
      <c r="C36489" s="29"/>
      <c r="D36489"/>
      <c r="E36489" s="44"/>
      <c r="F36489" s="29"/>
      <c r="G36489" s="45"/>
      <c r="L36489"/>
      <c r="M36489" s="46"/>
    </row>
    <row r="36490" spans="1:13" x14ac:dyDescent="0.3">
      <c r="A36490"/>
      <c r="B36490"/>
      <c r="C36490" s="29"/>
      <c r="D36490"/>
      <c r="E36490" s="44"/>
      <c r="F36490" s="29"/>
      <c r="G36490" s="45"/>
      <c r="L36490"/>
      <c r="M36490" s="46"/>
    </row>
    <row r="36491" spans="1:13" x14ac:dyDescent="0.3">
      <c r="A36491"/>
      <c r="B36491"/>
      <c r="C36491" s="29"/>
      <c r="D36491"/>
      <c r="E36491" s="44"/>
      <c r="F36491" s="29"/>
      <c r="G36491" s="45"/>
      <c r="L36491"/>
      <c r="M36491" s="46"/>
    </row>
    <row r="36492" spans="1:13" x14ac:dyDescent="0.3">
      <c r="A36492"/>
      <c r="B36492"/>
      <c r="C36492" s="29"/>
      <c r="D36492"/>
      <c r="E36492" s="44"/>
      <c r="F36492" s="29"/>
      <c r="G36492" s="45"/>
      <c r="L36492"/>
      <c r="M36492" s="46"/>
    </row>
    <row r="36493" spans="1:13" x14ac:dyDescent="0.3">
      <c r="A36493"/>
      <c r="B36493"/>
      <c r="C36493" s="29"/>
      <c r="D36493"/>
      <c r="E36493" s="44"/>
      <c r="F36493" s="29"/>
      <c r="G36493" s="45"/>
      <c r="L36493"/>
      <c r="M36493" s="46"/>
    </row>
    <row r="36494" spans="1:13" x14ac:dyDescent="0.3">
      <c r="A36494"/>
      <c r="B36494"/>
      <c r="C36494" s="29"/>
      <c r="D36494"/>
      <c r="E36494" s="44"/>
      <c r="F36494" s="29"/>
      <c r="G36494" s="45"/>
      <c r="L36494"/>
      <c r="M36494" s="46"/>
    </row>
    <row r="36495" spans="1:13" x14ac:dyDescent="0.3">
      <c r="A36495"/>
      <c r="B36495"/>
      <c r="C36495" s="29"/>
      <c r="D36495"/>
      <c r="E36495" s="44"/>
      <c r="F36495" s="29"/>
      <c r="G36495" s="45"/>
      <c r="L36495"/>
      <c r="M36495" s="46"/>
    </row>
    <row r="36496" spans="1:13" x14ac:dyDescent="0.3">
      <c r="A36496"/>
      <c r="B36496"/>
      <c r="C36496" s="29"/>
      <c r="D36496"/>
      <c r="E36496" s="44"/>
      <c r="F36496" s="29"/>
      <c r="G36496" s="45"/>
      <c r="L36496"/>
      <c r="M36496" s="46"/>
    </row>
    <row r="36497" spans="1:13" x14ac:dyDescent="0.3">
      <c r="A36497"/>
      <c r="B36497"/>
      <c r="C36497" s="29"/>
      <c r="D36497"/>
      <c r="E36497" s="44"/>
      <c r="F36497" s="29"/>
      <c r="G36497" s="45"/>
      <c r="L36497"/>
      <c r="M36497" s="46"/>
    </row>
    <row r="36498" spans="1:13" x14ac:dyDescent="0.3">
      <c r="A36498"/>
      <c r="B36498"/>
      <c r="C36498" s="29"/>
      <c r="D36498"/>
      <c r="E36498" s="44"/>
      <c r="F36498" s="29"/>
      <c r="G36498" s="45"/>
      <c r="L36498"/>
      <c r="M36498" s="46"/>
    </row>
    <row r="36499" spans="1:13" x14ac:dyDescent="0.3">
      <c r="A36499"/>
      <c r="B36499"/>
      <c r="C36499" s="29"/>
      <c r="D36499"/>
      <c r="E36499" s="44"/>
      <c r="F36499" s="29"/>
      <c r="G36499" s="45"/>
      <c r="L36499"/>
      <c r="M36499" s="46"/>
    </row>
    <row r="36500" spans="1:13" x14ac:dyDescent="0.3">
      <c r="A36500"/>
      <c r="B36500"/>
      <c r="C36500" s="29"/>
      <c r="D36500"/>
      <c r="E36500" s="44"/>
      <c r="F36500" s="29"/>
      <c r="G36500" s="45"/>
      <c r="L36500"/>
      <c r="M36500" s="46"/>
    </row>
    <row r="36501" spans="1:13" x14ac:dyDescent="0.3">
      <c r="A36501"/>
      <c r="B36501"/>
      <c r="C36501" s="29"/>
      <c r="D36501"/>
      <c r="E36501" s="44"/>
      <c r="F36501" s="29"/>
      <c r="G36501" s="45"/>
      <c r="L36501"/>
      <c r="M36501" s="46"/>
    </row>
    <row r="36502" spans="1:13" x14ac:dyDescent="0.3">
      <c r="A36502"/>
      <c r="B36502"/>
      <c r="C36502" s="29"/>
      <c r="D36502"/>
      <c r="E36502" s="44"/>
      <c r="F36502" s="29"/>
      <c r="G36502" s="45"/>
      <c r="L36502"/>
      <c r="M36502" s="46"/>
    </row>
    <row r="36503" spans="1:13" x14ac:dyDescent="0.3">
      <c r="A36503"/>
      <c r="B36503"/>
      <c r="C36503" s="29"/>
      <c r="D36503"/>
      <c r="E36503" s="44"/>
      <c r="F36503" s="29"/>
      <c r="G36503" s="45"/>
      <c r="L36503"/>
      <c r="M36503" s="46"/>
    </row>
    <row r="36504" spans="1:13" x14ac:dyDescent="0.3">
      <c r="A36504"/>
      <c r="B36504"/>
      <c r="C36504" s="29"/>
      <c r="D36504"/>
      <c r="E36504" s="44"/>
      <c r="F36504" s="29"/>
      <c r="G36504" s="45"/>
      <c r="L36504"/>
      <c r="M36504" s="46"/>
    </row>
    <row r="36505" spans="1:13" x14ac:dyDescent="0.3">
      <c r="A36505"/>
      <c r="B36505"/>
      <c r="C36505" s="29"/>
      <c r="D36505"/>
      <c r="E36505" s="44"/>
      <c r="F36505" s="29"/>
      <c r="G36505" s="45"/>
      <c r="L36505"/>
      <c r="M36505" s="46"/>
    </row>
    <row r="36506" spans="1:13" x14ac:dyDescent="0.3">
      <c r="A36506"/>
      <c r="B36506"/>
      <c r="C36506" s="29"/>
      <c r="D36506"/>
      <c r="E36506" s="44"/>
      <c r="F36506" s="29"/>
      <c r="G36506" s="45"/>
      <c r="L36506"/>
      <c r="M36506" s="46"/>
    </row>
    <row r="36507" spans="1:13" x14ac:dyDescent="0.3">
      <c r="A36507"/>
      <c r="B36507"/>
      <c r="C36507" s="29"/>
      <c r="D36507"/>
      <c r="E36507" s="44"/>
      <c r="F36507" s="29"/>
      <c r="G36507" s="45"/>
      <c r="L36507"/>
      <c r="M36507" s="46"/>
    </row>
    <row r="36508" spans="1:13" x14ac:dyDescent="0.3">
      <c r="A36508"/>
      <c r="B36508"/>
      <c r="C36508" s="29"/>
      <c r="D36508"/>
      <c r="E36508" s="44"/>
      <c r="F36508" s="29"/>
      <c r="G36508" s="45"/>
      <c r="L36508"/>
      <c r="M36508" s="46"/>
    </row>
    <row r="36509" spans="1:13" x14ac:dyDescent="0.3">
      <c r="A36509"/>
      <c r="B36509"/>
      <c r="C36509" s="29"/>
      <c r="D36509"/>
      <c r="E36509" s="44"/>
      <c r="F36509" s="29"/>
      <c r="G36509" s="45"/>
      <c r="L36509"/>
      <c r="M36509" s="46"/>
    </row>
    <row r="36510" spans="1:13" x14ac:dyDescent="0.3">
      <c r="A36510"/>
      <c r="B36510"/>
      <c r="C36510" s="29"/>
      <c r="D36510"/>
      <c r="E36510" s="44"/>
      <c r="F36510" s="29"/>
      <c r="G36510" s="45"/>
      <c r="L36510"/>
      <c r="M36510" s="46"/>
    </row>
    <row r="36511" spans="1:13" x14ac:dyDescent="0.3">
      <c r="A36511"/>
      <c r="B36511"/>
      <c r="C36511" s="29"/>
      <c r="D36511"/>
      <c r="E36511" s="44"/>
      <c r="F36511" s="29"/>
      <c r="G36511" s="45"/>
      <c r="L36511"/>
      <c r="M36511" s="46"/>
    </row>
    <row r="36512" spans="1:13" x14ac:dyDescent="0.3">
      <c r="A36512"/>
      <c r="B36512"/>
      <c r="C36512" s="29"/>
      <c r="D36512"/>
      <c r="E36512" s="44"/>
      <c r="F36512" s="29"/>
      <c r="G36512" s="45"/>
      <c r="L36512"/>
      <c r="M36512" s="46"/>
    </row>
    <row r="36513" spans="1:13" x14ac:dyDescent="0.3">
      <c r="A36513"/>
      <c r="B36513"/>
      <c r="C36513" s="29"/>
      <c r="D36513"/>
      <c r="E36513" s="44"/>
      <c r="F36513" s="29"/>
      <c r="G36513" s="45"/>
      <c r="L36513"/>
      <c r="M36513" s="46"/>
    </row>
    <row r="36514" spans="1:13" x14ac:dyDescent="0.3">
      <c r="A36514"/>
      <c r="B36514"/>
      <c r="C36514" s="29"/>
      <c r="D36514"/>
      <c r="E36514" s="44"/>
      <c r="F36514" s="29"/>
      <c r="G36514" s="45"/>
      <c r="L36514"/>
      <c r="M36514" s="46"/>
    </row>
    <row r="36515" spans="1:13" x14ac:dyDescent="0.3">
      <c r="A36515"/>
      <c r="B36515"/>
      <c r="C36515" s="29"/>
      <c r="D36515"/>
      <c r="E36515" s="44"/>
      <c r="F36515" s="29"/>
      <c r="G36515" s="45"/>
      <c r="L36515"/>
      <c r="M36515" s="46"/>
    </row>
    <row r="36516" spans="1:13" x14ac:dyDescent="0.3">
      <c r="A36516"/>
      <c r="B36516"/>
      <c r="C36516" s="29"/>
      <c r="D36516"/>
      <c r="E36516" s="44"/>
      <c r="F36516" s="29"/>
      <c r="G36516" s="45"/>
      <c r="L36516"/>
      <c r="M36516" s="46"/>
    </row>
    <row r="36517" spans="1:13" x14ac:dyDescent="0.3">
      <c r="A36517"/>
      <c r="B36517"/>
      <c r="C36517" s="29"/>
      <c r="D36517"/>
      <c r="E36517" s="44"/>
      <c r="F36517" s="29"/>
      <c r="G36517" s="45"/>
      <c r="L36517"/>
      <c r="M36517" s="46"/>
    </row>
    <row r="36518" spans="1:13" x14ac:dyDescent="0.3">
      <c r="A36518"/>
      <c r="B36518"/>
      <c r="C36518" s="29"/>
      <c r="D36518"/>
      <c r="E36518" s="44"/>
      <c r="F36518" s="29"/>
      <c r="G36518" s="45"/>
      <c r="L36518"/>
      <c r="M36518" s="46"/>
    </row>
    <row r="36519" spans="1:13" x14ac:dyDescent="0.3">
      <c r="A36519"/>
      <c r="B36519"/>
      <c r="C36519" s="29"/>
      <c r="D36519"/>
      <c r="E36519" s="44"/>
      <c r="F36519" s="29"/>
      <c r="G36519" s="45"/>
      <c r="L36519"/>
      <c r="M36519" s="46"/>
    </row>
    <row r="36520" spans="1:13" x14ac:dyDescent="0.3">
      <c r="A36520"/>
      <c r="B36520"/>
      <c r="C36520" s="29"/>
      <c r="D36520"/>
      <c r="E36520" s="44"/>
      <c r="F36520" s="29"/>
      <c r="G36520" s="45"/>
      <c r="L36520"/>
      <c r="M36520" s="46"/>
    </row>
    <row r="36521" spans="1:13" x14ac:dyDescent="0.3">
      <c r="A36521"/>
      <c r="B36521"/>
      <c r="C36521" s="29"/>
      <c r="D36521"/>
      <c r="E36521" s="44"/>
      <c r="F36521" s="29"/>
      <c r="G36521" s="45"/>
      <c r="L36521"/>
      <c r="M36521" s="46"/>
    </row>
    <row r="36522" spans="1:13" x14ac:dyDescent="0.3">
      <c r="A36522"/>
      <c r="B36522"/>
      <c r="C36522" s="29"/>
      <c r="D36522"/>
      <c r="E36522" s="44"/>
      <c r="F36522" s="29"/>
      <c r="G36522" s="45"/>
      <c r="L36522"/>
      <c r="M36522" s="46"/>
    </row>
    <row r="36523" spans="1:13" x14ac:dyDescent="0.3">
      <c r="A36523"/>
      <c r="B36523"/>
      <c r="C36523" s="29"/>
      <c r="D36523"/>
      <c r="E36523" s="44"/>
      <c r="F36523" s="29"/>
      <c r="G36523" s="45"/>
      <c r="L36523"/>
      <c r="M36523" s="46"/>
    </row>
    <row r="36524" spans="1:13" x14ac:dyDescent="0.3">
      <c r="A36524"/>
      <c r="B36524"/>
      <c r="C36524" s="29"/>
      <c r="D36524"/>
      <c r="E36524" s="44"/>
      <c r="F36524" s="29"/>
      <c r="G36524" s="45"/>
      <c r="L36524"/>
      <c r="M36524" s="46"/>
    </row>
    <row r="36525" spans="1:13" x14ac:dyDescent="0.3">
      <c r="A36525"/>
      <c r="B36525"/>
      <c r="C36525" s="29"/>
      <c r="D36525"/>
      <c r="E36525" s="44"/>
      <c r="F36525" s="29"/>
      <c r="G36525" s="45"/>
      <c r="L36525"/>
      <c r="M36525" s="46"/>
    </row>
    <row r="36526" spans="1:13" x14ac:dyDescent="0.3">
      <c r="A36526"/>
      <c r="B36526"/>
      <c r="C36526" s="29"/>
      <c r="D36526"/>
      <c r="E36526" s="44"/>
      <c r="F36526" s="29"/>
      <c r="G36526" s="45"/>
      <c r="L36526"/>
      <c r="M36526" s="46"/>
    </row>
    <row r="36527" spans="1:13" x14ac:dyDescent="0.3">
      <c r="A36527"/>
      <c r="B36527"/>
      <c r="C36527" s="29"/>
      <c r="D36527"/>
      <c r="E36527" s="44"/>
      <c r="F36527" s="29"/>
      <c r="G36527" s="45"/>
      <c r="L36527"/>
      <c r="M36527" s="46"/>
    </row>
    <row r="36528" spans="1:13" x14ac:dyDescent="0.3">
      <c r="A36528"/>
      <c r="B36528"/>
      <c r="C36528" s="29"/>
      <c r="D36528"/>
      <c r="E36528" s="44"/>
      <c r="F36528" s="29"/>
      <c r="G36528" s="45"/>
      <c r="L36528"/>
      <c r="M36528" s="46"/>
    </row>
    <row r="36529" spans="1:13" x14ac:dyDescent="0.3">
      <c r="A36529"/>
      <c r="B36529"/>
      <c r="C36529" s="29"/>
      <c r="D36529"/>
      <c r="E36529" s="44"/>
      <c r="F36529" s="29"/>
      <c r="G36529" s="45"/>
      <c r="L36529"/>
      <c r="M36529" s="46"/>
    </row>
    <row r="36530" spans="1:13" x14ac:dyDescent="0.3">
      <c r="A36530"/>
      <c r="B36530"/>
      <c r="C36530" s="29"/>
      <c r="D36530"/>
      <c r="E36530" s="44"/>
      <c r="F36530" s="29"/>
      <c r="G36530" s="45"/>
      <c r="L36530"/>
      <c r="M36530" s="46"/>
    </row>
    <row r="36531" spans="1:13" x14ac:dyDescent="0.3">
      <c r="A36531"/>
      <c r="B36531"/>
      <c r="C36531" s="29"/>
      <c r="D36531"/>
      <c r="E36531" s="44"/>
      <c r="F36531" s="29"/>
      <c r="G36531" s="45"/>
      <c r="L36531"/>
      <c r="M36531" s="46"/>
    </row>
    <row r="36532" spans="1:13" x14ac:dyDescent="0.3">
      <c r="A36532"/>
      <c r="B36532"/>
      <c r="C36532" s="29"/>
      <c r="D36532"/>
      <c r="E36532" s="44"/>
      <c r="F36532" s="29"/>
      <c r="G36532" s="45"/>
      <c r="L36532"/>
      <c r="M36532" s="46"/>
    </row>
    <row r="36533" spans="1:13" x14ac:dyDescent="0.3">
      <c r="A36533"/>
      <c r="B36533"/>
      <c r="C36533" s="29"/>
      <c r="D36533"/>
      <c r="E36533" s="44"/>
      <c r="F36533" s="29"/>
      <c r="G36533" s="45"/>
      <c r="L36533"/>
      <c r="M36533" s="46"/>
    </row>
    <row r="36534" spans="1:13" x14ac:dyDescent="0.3">
      <c r="A36534"/>
      <c r="B36534"/>
      <c r="C36534" s="29"/>
      <c r="D36534"/>
      <c r="E36534" s="44"/>
      <c r="F36534" s="29"/>
      <c r="G36534" s="45"/>
      <c r="L36534"/>
      <c r="M36534" s="46"/>
    </row>
    <row r="36535" spans="1:13" x14ac:dyDescent="0.3">
      <c r="A36535"/>
      <c r="B36535"/>
      <c r="C36535" s="29"/>
      <c r="D36535"/>
      <c r="E36535" s="44"/>
      <c r="F36535" s="29"/>
      <c r="G36535" s="45"/>
      <c r="L36535"/>
      <c r="M36535" s="46"/>
    </row>
    <row r="36536" spans="1:13" x14ac:dyDescent="0.3">
      <c r="A36536"/>
      <c r="B36536"/>
      <c r="C36536" s="29"/>
      <c r="D36536"/>
      <c r="E36536" s="44"/>
      <c r="F36536" s="29"/>
      <c r="G36536" s="45"/>
      <c r="L36536"/>
      <c r="M36536" s="46"/>
    </row>
    <row r="36537" spans="1:13" x14ac:dyDescent="0.3">
      <c r="A36537"/>
      <c r="B36537"/>
      <c r="C36537" s="29"/>
      <c r="D36537"/>
      <c r="E36537" s="44"/>
      <c r="F36537" s="29"/>
      <c r="G36537" s="45"/>
      <c r="L36537"/>
      <c r="M36537" s="46"/>
    </row>
    <row r="36538" spans="1:13" x14ac:dyDescent="0.3">
      <c r="A36538"/>
      <c r="B36538"/>
      <c r="C36538" s="29"/>
      <c r="D36538"/>
      <c r="E36538" s="44"/>
      <c r="F36538" s="29"/>
      <c r="G36538" s="45"/>
      <c r="L36538"/>
      <c r="M36538" s="46"/>
    </row>
    <row r="36539" spans="1:13" x14ac:dyDescent="0.3">
      <c r="A36539"/>
      <c r="B36539"/>
      <c r="C36539" s="29"/>
      <c r="D36539"/>
      <c r="E36539" s="44"/>
      <c r="F36539" s="29"/>
      <c r="G36539" s="45"/>
      <c r="L36539"/>
      <c r="M36539" s="46"/>
    </row>
    <row r="36540" spans="1:13" x14ac:dyDescent="0.3">
      <c r="A36540"/>
      <c r="B36540"/>
      <c r="C36540" s="29"/>
      <c r="D36540"/>
      <c r="E36540" s="44"/>
      <c r="F36540" s="29"/>
      <c r="G36540" s="45"/>
      <c r="L36540"/>
      <c r="M36540" s="46"/>
    </row>
    <row r="36541" spans="1:13" x14ac:dyDescent="0.3">
      <c r="A36541"/>
      <c r="B36541"/>
      <c r="C36541" s="29"/>
      <c r="D36541"/>
      <c r="E36541" s="44"/>
      <c r="F36541" s="29"/>
      <c r="G36541" s="45"/>
      <c r="L36541"/>
      <c r="M36541" s="46"/>
    </row>
    <row r="36542" spans="1:13" x14ac:dyDescent="0.3">
      <c r="A36542"/>
      <c r="B36542"/>
      <c r="C36542" s="29"/>
      <c r="D36542"/>
      <c r="E36542" s="44"/>
      <c r="F36542" s="29"/>
      <c r="G36542" s="45"/>
      <c r="L36542"/>
      <c r="M36542" s="46"/>
    </row>
    <row r="36543" spans="1:13" x14ac:dyDescent="0.3">
      <c r="A36543"/>
      <c r="B36543"/>
      <c r="C36543" s="29"/>
      <c r="D36543"/>
      <c r="E36543" s="44"/>
      <c r="F36543" s="29"/>
      <c r="G36543" s="45"/>
      <c r="L36543"/>
      <c r="M36543" s="46"/>
    </row>
    <row r="36544" spans="1:13" x14ac:dyDescent="0.3">
      <c r="A36544"/>
      <c r="B36544"/>
      <c r="C36544" s="29"/>
      <c r="D36544"/>
      <c r="E36544" s="44"/>
      <c r="F36544" s="29"/>
      <c r="G36544" s="45"/>
      <c r="L36544"/>
      <c r="M36544" s="46"/>
    </row>
    <row r="36545" spans="1:13" x14ac:dyDescent="0.3">
      <c r="A36545"/>
      <c r="B36545"/>
      <c r="C36545" s="29"/>
      <c r="D36545"/>
      <c r="E36545" s="44"/>
      <c r="F36545" s="29"/>
      <c r="G36545" s="45"/>
      <c r="L36545"/>
      <c r="M36545" s="46"/>
    </row>
    <row r="36546" spans="1:13" x14ac:dyDescent="0.3">
      <c r="A36546"/>
      <c r="B36546"/>
      <c r="C36546" s="29"/>
      <c r="D36546"/>
      <c r="E36546" s="44"/>
      <c r="F36546" s="29"/>
      <c r="G36546" s="45"/>
      <c r="L36546"/>
      <c r="M36546" s="46"/>
    </row>
    <row r="36547" spans="1:13" x14ac:dyDescent="0.3">
      <c r="A36547"/>
      <c r="B36547"/>
      <c r="C36547" s="29"/>
      <c r="D36547"/>
      <c r="E36547" s="44"/>
      <c r="F36547" s="29"/>
      <c r="G36547" s="45"/>
      <c r="L36547"/>
      <c r="M36547" s="46"/>
    </row>
    <row r="36548" spans="1:13" x14ac:dyDescent="0.3">
      <c r="A36548"/>
      <c r="B36548"/>
      <c r="C36548" s="29"/>
      <c r="D36548"/>
      <c r="E36548" s="44"/>
      <c r="F36548" s="29"/>
      <c r="G36548" s="45"/>
      <c r="L36548"/>
      <c r="M36548" s="46"/>
    </row>
    <row r="36549" spans="1:13" x14ac:dyDescent="0.3">
      <c r="A36549"/>
      <c r="B36549"/>
      <c r="C36549" s="29"/>
      <c r="D36549"/>
      <c r="E36549" s="44"/>
      <c r="F36549" s="29"/>
      <c r="G36549" s="45"/>
      <c r="L36549"/>
      <c r="M36549" s="46"/>
    </row>
    <row r="36550" spans="1:13" x14ac:dyDescent="0.3">
      <c r="A36550"/>
      <c r="B36550"/>
      <c r="C36550" s="29"/>
      <c r="D36550"/>
      <c r="E36550" s="44"/>
      <c r="F36550" s="29"/>
      <c r="G36550" s="45"/>
      <c r="L36550"/>
      <c r="M36550" s="46"/>
    </row>
    <row r="36551" spans="1:13" x14ac:dyDescent="0.3">
      <c r="A36551"/>
      <c r="B36551"/>
      <c r="C36551" s="29"/>
      <c r="D36551"/>
      <c r="E36551" s="44"/>
      <c r="F36551" s="29"/>
      <c r="G36551" s="45"/>
      <c r="L36551"/>
      <c r="M36551" s="46"/>
    </row>
    <row r="36552" spans="1:13" x14ac:dyDescent="0.3">
      <c r="A36552"/>
      <c r="B36552"/>
      <c r="C36552" s="29"/>
      <c r="D36552"/>
      <c r="E36552" s="44"/>
      <c r="F36552" s="29"/>
      <c r="G36552" s="45"/>
      <c r="L36552"/>
      <c r="M36552" s="46"/>
    </row>
    <row r="36553" spans="1:13" x14ac:dyDescent="0.3">
      <c r="A36553"/>
      <c r="B36553"/>
      <c r="C36553" s="29"/>
      <c r="D36553"/>
      <c r="E36553" s="44"/>
      <c r="F36553" s="29"/>
      <c r="G36553" s="45"/>
      <c r="L36553"/>
      <c r="M36553" s="46"/>
    </row>
    <row r="36554" spans="1:13" x14ac:dyDescent="0.3">
      <c r="A36554"/>
      <c r="B36554"/>
      <c r="C36554" s="29"/>
      <c r="D36554"/>
      <c r="E36554" s="44"/>
      <c r="F36554" s="29"/>
      <c r="G36554" s="45"/>
      <c r="L36554"/>
      <c r="M36554" s="46"/>
    </row>
    <row r="36555" spans="1:13" x14ac:dyDescent="0.3">
      <c r="A36555"/>
      <c r="B36555"/>
      <c r="C36555" s="29"/>
      <c r="D36555"/>
      <c r="E36555" s="44"/>
      <c r="F36555" s="29"/>
      <c r="G36555" s="45"/>
      <c r="L36555"/>
      <c r="M36555" s="46"/>
    </row>
    <row r="36556" spans="1:13" x14ac:dyDescent="0.3">
      <c r="A36556"/>
      <c r="B36556"/>
      <c r="C36556" s="29"/>
      <c r="D36556"/>
      <c r="E36556" s="44"/>
      <c r="F36556" s="29"/>
      <c r="G36556" s="45"/>
      <c r="L36556"/>
      <c r="M36556" s="46"/>
    </row>
    <row r="36557" spans="1:13" x14ac:dyDescent="0.3">
      <c r="A36557"/>
      <c r="B36557"/>
      <c r="C36557" s="29"/>
      <c r="D36557"/>
      <c r="E36557" s="44"/>
      <c r="F36557" s="29"/>
      <c r="G36557" s="45"/>
      <c r="L36557"/>
      <c r="M36557" s="46"/>
    </row>
    <row r="36558" spans="1:13" x14ac:dyDescent="0.3">
      <c r="A36558"/>
      <c r="B36558"/>
      <c r="C36558" s="29"/>
      <c r="D36558"/>
      <c r="E36558" s="44"/>
      <c r="F36558" s="29"/>
      <c r="G36558" s="45"/>
      <c r="L36558"/>
      <c r="M36558" s="46"/>
    </row>
    <row r="36559" spans="1:13" x14ac:dyDescent="0.3">
      <c r="A36559"/>
      <c r="B36559"/>
      <c r="C36559" s="29"/>
      <c r="D36559"/>
      <c r="E36559" s="44"/>
      <c r="F36559" s="29"/>
      <c r="G36559" s="45"/>
      <c r="L36559"/>
      <c r="M36559" s="46"/>
    </row>
    <row r="36560" spans="1:13" x14ac:dyDescent="0.3">
      <c r="A36560"/>
      <c r="B36560"/>
      <c r="C36560" s="29"/>
      <c r="D36560"/>
      <c r="E36560" s="44"/>
      <c r="F36560" s="29"/>
      <c r="G36560" s="45"/>
      <c r="L36560"/>
      <c r="M36560" s="46"/>
    </row>
    <row r="36561" spans="1:13" x14ac:dyDescent="0.3">
      <c r="A36561"/>
      <c r="B36561"/>
      <c r="C36561" s="29"/>
      <c r="D36561"/>
      <c r="E36561" s="44"/>
      <c r="F36561" s="29"/>
      <c r="G36561" s="45"/>
      <c r="L36561"/>
      <c r="M36561" s="46"/>
    </row>
    <row r="36562" spans="1:13" x14ac:dyDescent="0.3">
      <c r="A36562"/>
      <c r="B36562"/>
      <c r="C36562" s="29"/>
      <c r="D36562"/>
      <c r="E36562" s="44"/>
      <c r="F36562" s="29"/>
      <c r="G36562" s="45"/>
      <c r="L36562"/>
      <c r="M36562" s="46"/>
    </row>
    <row r="36563" spans="1:13" x14ac:dyDescent="0.3">
      <c r="A36563"/>
      <c r="B36563"/>
      <c r="C36563" s="29"/>
      <c r="D36563"/>
      <c r="E36563" s="44"/>
      <c r="F36563" s="29"/>
      <c r="G36563" s="45"/>
      <c r="L36563"/>
      <c r="M36563" s="46"/>
    </row>
    <row r="36564" spans="1:13" x14ac:dyDescent="0.3">
      <c r="A36564"/>
      <c r="B36564"/>
      <c r="C36564" s="29"/>
      <c r="D36564"/>
      <c r="E36564" s="44"/>
      <c r="F36564" s="29"/>
      <c r="G36564" s="45"/>
      <c r="L36564"/>
      <c r="M36564" s="46"/>
    </row>
    <row r="36565" spans="1:13" x14ac:dyDescent="0.3">
      <c r="A36565"/>
      <c r="B36565"/>
      <c r="C36565" s="29"/>
      <c r="D36565"/>
      <c r="E36565" s="44"/>
      <c r="F36565" s="29"/>
      <c r="G36565" s="45"/>
      <c r="L36565"/>
      <c r="M36565" s="46"/>
    </row>
    <row r="36566" spans="1:13" x14ac:dyDescent="0.3">
      <c r="A36566"/>
      <c r="B36566"/>
      <c r="C36566" s="29"/>
      <c r="D36566"/>
      <c r="E36566" s="44"/>
      <c r="F36566" s="29"/>
      <c r="G36566" s="45"/>
      <c r="L36566"/>
      <c r="M36566" s="46"/>
    </row>
    <row r="36567" spans="1:13" x14ac:dyDescent="0.3">
      <c r="A36567"/>
      <c r="B36567"/>
      <c r="C36567" s="29"/>
      <c r="D36567"/>
      <c r="E36567" s="44"/>
      <c r="F36567" s="29"/>
      <c r="G36567" s="45"/>
      <c r="L36567"/>
      <c r="M36567" s="46"/>
    </row>
    <row r="36568" spans="1:13" x14ac:dyDescent="0.3">
      <c r="A36568"/>
      <c r="B36568"/>
      <c r="C36568" s="29"/>
      <c r="D36568"/>
      <c r="E36568" s="44"/>
      <c r="F36568" s="29"/>
      <c r="G36568" s="45"/>
      <c r="L36568"/>
      <c r="M36568" s="46"/>
    </row>
    <row r="36569" spans="1:13" x14ac:dyDescent="0.3">
      <c r="A36569"/>
      <c r="B36569"/>
      <c r="C36569" s="29"/>
      <c r="D36569"/>
      <c r="E36569" s="44"/>
      <c r="F36569" s="29"/>
      <c r="G36569" s="45"/>
      <c r="L36569"/>
      <c r="M36569" s="46"/>
    </row>
    <row r="36570" spans="1:13" x14ac:dyDescent="0.3">
      <c r="A36570"/>
      <c r="B36570"/>
      <c r="C36570" s="29"/>
      <c r="D36570"/>
      <c r="E36570" s="44"/>
      <c r="F36570" s="29"/>
      <c r="G36570" s="45"/>
      <c r="L36570"/>
      <c r="M36570" s="46"/>
    </row>
    <row r="36571" spans="1:13" x14ac:dyDescent="0.3">
      <c r="A36571"/>
      <c r="B36571"/>
      <c r="C36571" s="29"/>
      <c r="D36571"/>
      <c r="E36571" s="44"/>
      <c r="F36571" s="29"/>
      <c r="G36571" s="45"/>
      <c r="L36571"/>
      <c r="M36571" s="46"/>
    </row>
    <row r="36572" spans="1:13" x14ac:dyDescent="0.3">
      <c r="A36572"/>
      <c r="B36572"/>
      <c r="C36572" s="29"/>
      <c r="D36572"/>
      <c r="E36572" s="44"/>
      <c r="F36572" s="29"/>
      <c r="G36572" s="45"/>
      <c r="L36572"/>
      <c r="M36572" s="46"/>
    </row>
    <row r="36573" spans="1:13" x14ac:dyDescent="0.3">
      <c r="A36573"/>
      <c r="B36573"/>
      <c r="C36573" s="29"/>
      <c r="D36573"/>
      <c r="E36573" s="44"/>
      <c r="F36573" s="29"/>
      <c r="G36573" s="45"/>
      <c r="L36573"/>
      <c r="M36573" s="46"/>
    </row>
    <row r="36574" spans="1:13" x14ac:dyDescent="0.3">
      <c r="A36574"/>
      <c r="B36574"/>
      <c r="C36574" s="29"/>
      <c r="D36574"/>
      <c r="E36574" s="44"/>
      <c r="F36574" s="29"/>
      <c r="G36574" s="45"/>
      <c r="L36574"/>
      <c r="M36574" s="46"/>
    </row>
    <row r="36575" spans="1:13" x14ac:dyDescent="0.3">
      <c r="A36575"/>
      <c r="B36575"/>
      <c r="C36575" s="29"/>
      <c r="D36575"/>
      <c r="E36575" s="44"/>
      <c r="F36575" s="29"/>
      <c r="G36575" s="45"/>
      <c r="L36575"/>
      <c r="M36575" s="46"/>
    </row>
    <row r="36576" spans="1:13" x14ac:dyDescent="0.3">
      <c r="A36576"/>
      <c r="B36576"/>
      <c r="C36576" s="29"/>
      <c r="D36576"/>
      <c r="E36576" s="44"/>
      <c r="F36576" s="29"/>
      <c r="G36576" s="45"/>
      <c r="L36576"/>
      <c r="M36576" s="46"/>
    </row>
    <row r="36577" spans="1:13" x14ac:dyDescent="0.3">
      <c r="A36577"/>
      <c r="B36577"/>
      <c r="C36577" s="29"/>
      <c r="D36577"/>
      <c r="E36577" s="44"/>
      <c r="F36577" s="29"/>
      <c r="G36577" s="45"/>
      <c r="L36577"/>
      <c r="M36577" s="46"/>
    </row>
    <row r="36578" spans="1:13" x14ac:dyDescent="0.3">
      <c r="A36578"/>
      <c r="B36578"/>
      <c r="C36578" s="29"/>
      <c r="D36578"/>
      <c r="E36578" s="44"/>
      <c r="F36578" s="29"/>
      <c r="G36578" s="45"/>
      <c r="L36578"/>
      <c r="M36578" s="46"/>
    </row>
    <row r="36579" spans="1:13" x14ac:dyDescent="0.3">
      <c r="A36579"/>
      <c r="B36579"/>
      <c r="C36579" s="29"/>
      <c r="D36579"/>
      <c r="E36579" s="44"/>
      <c r="F36579" s="29"/>
      <c r="G36579" s="45"/>
      <c r="L36579"/>
      <c r="M36579" s="46"/>
    </row>
    <row r="36580" spans="1:13" x14ac:dyDescent="0.3">
      <c r="A36580"/>
      <c r="B36580"/>
      <c r="C36580" s="29"/>
      <c r="D36580"/>
      <c r="E36580" s="44"/>
      <c r="F36580" s="29"/>
      <c r="G36580" s="45"/>
      <c r="L36580"/>
      <c r="M36580" s="46"/>
    </row>
    <row r="36581" spans="1:13" x14ac:dyDescent="0.3">
      <c r="A36581"/>
      <c r="B36581"/>
      <c r="C36581" s="29"/>
      <c r="D36581"/>
      <c r="E36581" s="44"/>
      <c r="F36581" s="29"/>
      <c r="G36581" s="45"/>
      <c r="L36581"/>
      <c r="M36581" s="46"/>
    </row>
    <row r="36582" spans="1:13" x14ac:dyDescent="0.3">
      <c r="A36582"/>
      <c r="B36582"/>
      <c r="C36582" s="29"/>
      <c r="D36582"/>
      <c r="E36582" s="44"/>
      <c r="F36582" s="29"/>
      <c r="G36582" s="45"/>
      <c r="L36582"/>
      <c r="M36582" s="46"/>
    </row>
    <row r="36583" spans="1:13" x14ac:dyDescent="0.3">
      <c r="A36583"/>
      <c r="B36583"/>
      <c r="C36583" s="29"/>
      <c r="D36583"/>
      <c r="E36583" s="44"/>
      <c r="F36583" s="29"/>
      <c r="G36583" s="45"/>
      <c r="L36583"/>
      <c r="M36583" s="46"/>
    </row>
    <row r="36584" spans="1:13" x14ac:dyDescent="0.3">
      <c r="A36584"/>
      <c r="B36584"/>
      <c r="C36584" s="29"/>
      <c r="D36584"/>
      <c r="E36584" s="44"/>
      <c r="F36584" s="29"/>
      <c r="G36584" s="45"/>
      <c r="L36584"/>
      <c r="M36584" s="46"/>
    </row>
    <row r="36585" spans="1:13" x14ac:dyDescent="0.3">
      <c r="A36585"/>
      <c r="B36585"/>
      <c r="C36585" s="29"/>
      <c r="D36585"/>
      <c r="E36585" s="44"/>
      <c r="F36585" s="29"/>
      <c r="G36585" s="45"/>
      <c r="L36585"/>
      <c r="M36585" s="46"/>
    </row>
    <row r="36586" spans="1:13" x14ac:dyDescent="0.3">
      <c r="A36586"/>
      <c r="B36586"/>
      <c r="C36586" s="29"/>
      <c r="D36586"/>
      <c r="E36586" s="44"/>
      <c r="F36586" s="29"/>
      <c r="G36586" s="45"/>
      <c r="L36586"/>
      <c r="M36586" s="46"/>
    </row>
    <row r="36587" spans="1:13" x14ac:dyDescent="0.3">
      <c r="A36587"/>
      <c r="B36587"/>
      <c r="C36587" s="29"/>
      <c r="D36587"/>
      <c r="E36587" s="44"/>
      <c r="F36587" s="29"/>
      <c r="G36587" s="45"/>
      <c r="L36587"/>
      <c r="M36587" s="46"/>
    </row>
    <row r="36588" spans="1:13" x14ac:dyDescent="0.3">
      <c r="A36588"/>
      <c r="B36588"/>
      <c r="C36588" s="29"/>
      <c r="D36588"/>
      <c r="E36588" s="44"/>
      <c r="F36588" s="29"/>
      <c r="G36588" s="45"/>
      <c r="L36588"/>
      <c r="M36588" s="46"/>
    </row>
    <row r="36589" spans="1:13" x14ac:dyDescent="0.3">
      <c r="A36589"/>
      <c r="B36589"/>
      <c r="C36589" s="29"/>
      <c r="D36589"/>
      <c r="E36589" s="44"/>
      <c r="F36589" s="29"/>
      <c r="G36589" s="45"/>
      <c r="L36589"/>
      <c r="M36589" s="46"/>
    </row>
    <row r="36590" spans="1:13" x14ac:dyDescent="0.3">
      <c r="A36590"/>
      <c r="B36590"/>
      <c r="C36590" s="29"/>
      <c r="D36590"/>
      <c r="E36590" s="44"/>
      <c r="F36590" s="29"/>
      <c r="G36590" s="45"/>
      <c r="L36590"/>
      <c r="M36590" s="46"/>
    </row>
    <row r="36591" spans="1:13" x14ac:dyDescent="0.3">
      <c r="A36591"/>
      <c r="B36591"/>
      <c r="C36591" s="29"/>
      <c r="D36591"/>
      <c r="E36591" s="44"/>
      <c r="F36591" s="29"/>
      <c r="G36591" s="45"/>
      <c r="L36591"/>
      <c r="M36591" s="46"/>
    </row>
    <row r="36592" spans="1:13" x14ac:dyDescent="0.3">
      <c r="A36592"/>
      <c r="B36592"/>
      <c r="C36592" s="29"/>
      <c r="D36592"/>
      <c r="E36592" s="44"/>
      <c r="F36592" s="29"/>
      <c r="G36592" s="45"/>
      <c r="L36592"/>
      <c r="M36592" s="46"/>
    </row>
    <row r="36593" spans="1:13" x14ac:dyDescent="0.3">
      <c r="A36593"/>
      <c r="B36593"/>
      <c r="C36593" s="29"/>
      <c r="D36593"/>
      <c r="E36593" s="44"/>
      <c r="F36593" s="29"/>
      <c r="G36593" s="45"/>
      <c r="L36593"/>
      <c r="M36593" s="46"/>
    </row>
    <row r="36594" spans="1:13" x14ac:dyDescent="0.3">
      <c r="A36594"/>
      <c r="B36594"/>
      <c r="C36594" s="29"/>
      <c r="D36594"/>
      <c r="E36594" s="44"/>
      <c r="F36594" s="29"/>
      <c r="G36594" s="45"/>
      <c r="L36594"/>
      <c r="M36594" s="46"/>
    </row>
    <row r="36595" spans="1:13" x14ac:dyDescent="0.3">
      <c r="A36595"/>
      <c r="B36595"/>
      <c r="C36595" s="29"/>
      <c r="D36595"/>
      <c r="E36595" s="44"/>
      <c r="F36595" s="29"/>
      <c r="G36595" s="45"/>
      <c r="L36595"/>
      <c r="M36595" s="46"/>
    </row>
    <row r="36596" spans="1:13" x14ac:dyDescent="0.3">
      <c r="A36596"/>
      <c r="B36596"/>
      <c r="C36596" s="29"/>
      <c r="D36596"/>
      <c r="E36596" s="44"/>
      <c r="F36596" s="29"/>
      <c r="G36596" s="45"/>
      <c r="L36596"/>
      <c r="M36596" s="46"/>
    </row>
    <row r="36597" spans="1:13" x14ac:dyDescent="0.3">
      <c r="A36597"/>
      <c r="B36597"/>
      <c r="C36597" s="29"/>
      <c r="D36597"/>
      <c r="E36597" s="44"/>
      <c r="F36597" s="29"/>
      <c r="G36597" s="45"/>
      <c r="L36597"/>
      <c r="M36597" s="46"/>
    </row>
    <row r="36598" spans="1:13" x14ac:dyDescent="0.3">
      <c r="A36598"/>
      <c r="B36598"/>
      <c r="C36598" s="29"/>
      <c r="D36598"/>
      <c r="E36598" s="44"/>
      <c r="F36598" s="29"/>
      <c r="G36598" s="45"/>
      <c r="L36598"/>
      <c r="M36598" s="46"/>
    </row>
    <row r="36599" spans="1:13" x14ac:dyDescent="0.3">
      <c r="A36599"/>
      <c r="B36599"/>
      <c r="C36599" s="29"/>
      <c r="D36599"/>
      <c r="E36599" s="44"/>
      <c r="F36599" s="29"/>
      <c r="G36599" s="45"/>
      <c r="L36599"/>
      <c r="M36599" s="46"/>
    </row>
    <row r="36600" spans="1:13" x14ac:dyDescent="0.3">
      <c r="A36600"/>
      <c r="B36600"/>
      <c r="C36600" s="29"/>
      <c r="D36600"/>
      <c r="E36600" s="44"/>
      <c r="F36600" s="29"/>
      <c r="G36600" s="45"/>
      <c r="L36600"/>
      <c r="M36600" s="46"/>
    </row>
    <row r="36601" spans="1:13" x14ac:dyDescent="0.3">
      <c r="A36601"/>
      <c r="B36601"/>
      <c r="C36601" s="29"/>
      <c r="D36601"/>
      <c r="E36601" s="44"/>
      <c r="F36601" s="29"/>
      <c r="G36601" s="45"/>
      <c r="L36601"/>
      <c r="M36601" s="46"/>
    </row>
    <row r="36602" spans="1:13" x14ac:dyDescent="0.3">
      <c r="A36602"/>
      <c r="B36602"/>
      <c r="C36602" s="29"/>
      <c r="D36602"/>
      <c r="E36602" s="44"/>
      <c r="F36602" s="29"/>
      <c r="G36602" s="45"/>
      <c r="L36602"/>
      <c r="M36602" s="46"/>
    </row>
    <row r="36603" spans="1:13" x14ac:dyDescent="0.3">
      <c r="A36603"/>
      <c r="B36603"/>
      <c r="C36603" s="29"/>
      <c r="D36603"/>
      <c r="E36603" s="44"/>
      <c r="F36603" s="29"/>
      <c r="G36603" s="45"/>
      <c r="L36603"/>
      <c r="M36603" s="46"/>
    </row>
    <row r="36604" spans="1:13" x14ac:dyDescent="0.3">
      <c r="A36604"/>
      <c r="B36604"/>
      <c r="C36604" s="29"/>
      <c r="D36604"/>
      <c r="E36604" s="44"/>
      <c r="F36604" s="29"/>
      <c r="G36604" s="45"/>
      <c r="L36604"/>
      <c r="M36604" s="46"/>
    </row>
    <row r="36605" spans="1:13" x14ac:dyDescent="0.3">
      <c r="A36605"/>
      <c r="B36605"/>
      <c r="C36605" s="29"/>
      <c r="D36605"/>
      <c r="E36605" s="44"/>
      <c r="F36605" s="29"/>
      <c r="G36605" s="45"/>
      <c r="L36605"/>
      <c r="M36605" s="46"/>
    </row>
    <row r="36606" spans="1:13" x14ac:dyDescent="0.3">
      <c r="A36606"/>
      <c r="B36606"/>
      <c r="C36606" s="29"/>
      <c r="D36606"/>
      <c r="E36606" s="44"/>
      <c r="F36606" s="29"/>
      <c r="G36606" s="45"/>
      <c r="L36606"/>
      <c r="M36606" s="46"/>
    </row>
    <row r="36607" spans="1:13" x14ac:dyDescent="0.3">
      <c r="A36607"/>
      <c r="B36607"/>
      <c r="C36607" s="29"/>
      <c r="D36607"/>
      <c r="E36607" s="44"/>
      <c r="F36607" s="29"/>
      <c r="G36607" s="45"/>
      <c r="L36607"/>
      <c r="M36607" s="46"/>
    </row>
    <row r="36608" spans="1:13" x14ac:dyDescent="0.3">
      <c r="A36608"/>
      <c r="B36608"/>
      <c r="C36608" s="29"/>
      <c r="D36608"/>
      <c r="E36608" s="44"/>
      <c r="F36608" s="29"/>
      <c r="G36608" s="45"/>
      <c r="L36608"/>
      <c r="M36608" s="46"/>
    </row>
    <row r="36609" spans="1:13" x14ac:dyDescent="0.3">
      <c r="A36609"/>
      <c r="B36609"/>
      <c r="C36609" s="29"/>
      <c r="D36609"/>
      <c r="E36609" s="44"/>
      <c r="F36609" s="29"/>
      <c r="G36609" s="45"/>
      <c r="L36609"/>
      <c r="M36609" s="46"/>
    </row>
    <row r="36610" spans="1:13" x14ac:dyDescent="0.3">
      <c r="A36610"/>
      <c r="B36610"/>
      <c r="C36610" s="29"/>
      <c r="D36610"/>
      <c r="E36610" s="44"/>
      <c r="F36610" s="29"/>
      <c r="G36610" s="45"/>
      <c r="L36610"/>
      <c r="M36610" s="46"/>
    </row>
    <row r="36611" spans="1:13" x14ac:dyDescent="0.3">
      <c r="A36611"/>
      <c r="B36611"/>
      <c r="C36611" s="29"/>
      <c r="D36611"/>
      <c r="E36611" s="44"/>
      <c r="F36611" s="29"/>
      <c r="G36611" s="45"/>
      <c r="L36611"/>
      <c r="M36611" s="46"/>
    </row>
    <row r="36612" spans="1:13" x14ac:dyDescent="0.3">
      <c r="A36612"/>
      <c r="B36612"/>
      <c r="C36612" s="29"/>
      <c r="D36612"/>
      <c r="E36612" s="44"/>
      <c r="F36612" s="29"/>
      <c r="G36612" s="45"/>
      <c r="L36612"/>
      <c r="M36612" s="46"/>
    </row>
    <row r="36613" spans="1:13" x14ac:dyDescent="0.3">
      <c r="A36613"/>
      <c r="B36613"/>
      <c r="C36613" s="29"/>
      <c r="D36613"/>
      <c r="E36613" s="44"/>
      <c r="F36613" s="29"/>
      <c r="G36613" s="45"/>
      <c r="L36613"/>
      <c r="M36613" s="46"/>
    </row>
    <row r="36614" spans="1:13" x14ac:dyDescent="0.3">
      <c r="A36614"/>
      <c r="B36614"/>
      <c r="C36614" s="29"/>
      <c r="D36614"/>
      <c r="E36614" s="44"/>
      <c r="F36614" s="29"/>
      <c r="G36614" s="45"/>
      <c r="L36614"/>
      <c r="M36614" s="46"/>
    </row>
    <row r="36615" spans="1:13" x14ac:dyDescent="0.3">
      <c r="A36615"/>
      <c r="B36615"/>
      <c r="C36615" s="29"/>
      <c r="D36615"/>
      <c r="E36615" s="44"/>
      <c r="F36615" s="29"/>
      <c r="G36615" s="45"/>
      <c r="L36615"/>
      <c r="M36615" s="46"/>
    </row>
    <row r="36616" spans="1:13" x14ac:dyDescent="0.3">
      <c r="A36616"/>
      <c r="B36616"/>
      <c r="C36616" s="29"/>
      <c r="D36616"/>
      <c r="E36616" s="44"/>
      <c r="F36616" s="29"/>
      <c r="G36616" s="45"/>
      <c r="L36616"/>
      <c r="M36616" s="46"/>
    </row>
    <row r="36617" spans="1:13" x14ac:dyDescent="0.3">
      <c r="A36617"/>
      <c r="B36617"/>
      <c r="C36617" s="29"/>
      <c r="D36617"/>
      <c r="E36617" s="44"/>
      <c r="F36617" s="29"/>
      <c r="G36617" s="45"/>
      <c r="L36617"/>
      <c r="M36617" s="46"/>
    </row>
    <row r="36618" spans="1:13" x14ac:dyDescent="0.3">
      <c r="A36618"/>
      <c r="B36618"/>
      <c r="C36618" s="29"/>
      <c r="D36618"/>
      <c r="E36618" s="44"/>
      <c r="F36618" s="29"/>
      <c r="G36618" s="45"/>
      <c r="L36618"/>
      <c r="M36618" s="46"/>
    </row>
    <row r="36619" spans="1:13" x14ac:dyDescent="0.3">
      <c r="A36619"/>
      <c r="B36619"/>
      <c r="C36619" s="29"/>
      <c r="D36619"/>
      <c r="E36619" s="44"/>
      <c r="F36619" s="29"/>
      <c r="G36619" s="45"/>
      <c r="L36619"/>
      <c r="M36619" s="46"/>
    </row>
    <row r="36620" spans="1:13" x14ac:dyDescent="0.3">
      <c r="A36620"/>
      <c r="B36620"/>
      <c r="C36620" s="29"/>
      <c r="D36620"/>
      <c r="E36620" s="44"/>
      <c r="F36620" s="29"/>
      <c r="G36620" s="45"/>
      <c r="L36620"/>
      <c r="M36620" s="46"/>
    </row>
    <row r="36621" spans="1:13" x14ac:dyDescent="0.3">
      <c r="A36621"/>
      <c r="B36621"/>
      <c r="C36621" s="29"/>
      <c r="D36621"/>
      <c r="E36621" s="44"/>
      <c r="F36621" s="29"/>
      <c r="G36621" s="45"/>
      <c r="L36621"/>
      <c r="M36621" s="46"/>
    </row>
    <row r="36622" spans="1:13" x14ac:dyDescent="0.3">
      <c r="A36622"/>
      <c r="B36622"/>
      <c r="C36622" s="29"/>
      <c r="D36622"/>
      <c r="E36622" s="44"/>
      <c r="F36622" s="29"/>
      <c r="G36622" s="45"/>
      <c r="L36622"/>
      <c r="M36622" s="46"/>
    </row>
    <row r="36623" spans="1:13" x14ac:dyDescent="0.3">
      <c r="A36623"/>
      <c r="B36623"/>
      <c r="C36623" s="29"/>
      <c r="D36623"/>
      <c r="E36623" s="44"/>
      <c r="F36623" s="29"/>
      <c r="G36623" s="45"/>
      <c r="L36623"/>
      <c r="M36623" s="46"/>
    </row>
    <row r="36624" spans="1:13" x14ac:dyDescent="0.3">
      <c r="A36624"/>
      <c r="B36624"/>
      <c r="C36624" s="29"/>
      <c r="D36624"/>
      <c r="E36624" s="44"/>
      <c r="F36624" s="29"/>
      <c r="G36624" s="45"/>
      <c r="L36624"/>
      <c r="M36624" s="46"/>
    </row>
    <row r="36625" spans="1:13" x14ac:dyDescent="0.3">
      <c r="A36625"/>
      <c r="B36625"/>
      <c r="C36625" s="29"/>
      <c r="D36625"/>
      <c r="E36625" s="44"/>
      <c r="F36625" s="29"/>
      <c r="G36625" s="45"/>
      <c r="L36625"/>
      <c r="M36625" s="46"/>
    </row>
    <row r="36626" spans="1:13" x14ac:dyDescent="0.3">
      <c r="A36626"/>
      <c r="B36626"/>
      <c r="C36626" s="29"/>
      <c r="D36626"/>
      <c r="E36626" s="44"/>
      <c r="F36626" s="29"/>
      <c r="G36626" s="45"/>
      <c r="L36626"/>
      <c r="M36626" s="46"/>
    </row>
    <row r="36627" spans="1:13" x14ac:dyDescent="0.3">
      <c r="A36627"/>
      <c r="B36627"/>
      <c r="C36627" s="29"/>
      <c r="D36627"/>
      <c r="E36627" s="44"/>
      <c r="F36627" s="29"/>
      <c r="G36627" s="45"/>
      <c r="L36627"/>
      <c r="M36627" s="46"/>
    </row>
    <row r="36628" spans="1:13" x14ac:dyDescent="0.3">
      <c r="A36628"/>
      <c r="B36628"/>
      <c r="C36628" s="29"/>
      <c r="D36628"/>
      <c r="E36628" s="44"/>
      <c r="F36628" s="29"/>
      <c r="G36628" s="45"/>
      <c r="L36628"/>
      <c r="M36628" s="46"/>
    </row>
    <row r="36629" spans="1:13" x14ac:dyDescent="0.3">
      <c r="A36629"/>
      <c r="B36629"/>
      <c r="C36629" s="29"/>
      <c r="D36629"/>
      <c r="E36629" s="44"/>
      <c r="F36629" s="29"/>
      <c r="G36629" s="45"/>
      <c r="L36629"/>
      <c r="M36629" s="46"/>
    </row>
    <row r="36630" spans="1:13" x14ac:dyDescent="0.3">
      <c r="A36630"/>
      <c r="B36630"/>
      <c r="C36630" s="29"/>
      <c r="D36630"/>
      <c r="E36630" s="44"/>
      <c r="F36630" s="29"/>
      <c r="G36630" s="45"/>
      <c r="L36630"/>
      <c r="M36630" s="46"/>
    </row>
    <row r="36631" spans="1:13" x14ac:dyDescent="0.3">
      <c r="A36631"/>
      <c r="B36631"/>
      <c r="C36631" s="29"/>
      <c r="D36631"/>
      <c r="E36631" s="44"/>
      <c r="F36631" s="29"/>
      <c r="G36631" s="45"/>
      <c r="L36631"/>
      <c r="M36631" s="46"/>
    </row>
    <row r="36632" spans="1:13" x14ac:dyDescent="0.3">
      <c r="A36632"/>
      <c r="B36632"/>
      <c r="C36632" s="29"/>
      <c r="D36632"/>
      <c r="E36632" s="44"/>
      <c r="F36632" s="29"/>
      <c r="G36632" s="45"/>
      <c r="L36632"/>
      <c r="M36632" s="46"/>
    </row>
    <row r="36633" spans="1:13" x14ac:dyDescent="0.3">
      <c r="A36633"/>
      <c r="B36633"/>
      <c r="C36633" s="29"/>
      <c r="D36633"/>
      <c r="E36633" s="44"/>
      <c r="F36633" s="29"/>
      <c r="G36633" s="45"/>
      <c r="L36633"/>
      <c r="M36633" s="46"/>
    </row>
    <row r="36634" spans="1:13" x14ac:dyDescent="0.3">
      <c r="A36634"/>
      <c r="B36634"/>
      <c r="C36634" s="29"/>
      <c r="D36634"/>
      <c r="E36634" s="44"/>
      <c r="F36634" s="29"/>
      <c r="G36634" s="45"/>
      <c r="L36634"/>
      <c r="M36634" s="46"/>
    </row>
    <row r="36635" spans="1:13" x14ac:dyDescent="0.3">
      <c r="A36635"/>
      <c r="B36635"/>
      <c r="C36635" s="29"/>
      <c r="D36635"/>
      <c r="E36635" s="44"/>
      <c r="F36635" s="29"/>
      <c r="G36635" s="45"/>
      <c r="L36635"/>
      <c r="M36635" s="46"/>
    </row>
    <row r="36636" spans="1:13" x14ac:dyDescent="0.3">
      <c r="A36636"/>
      <c r="B36636"/>
      <c r="C36636" s="29"/>
      <c r="D36636"/>
      <c r="E36636" s="44"/>
      <c r="F36636" s="29"/>
      <c r="G36636" s="45"/>
      <c r="L36636"/>
      <c r="M36636" s="46"/>
    </row>
    <row r="36637" spans="1:13" x14ac:dyDescent="0.3">
      <c r="A36637"/>
      <c r="B36637"/>
      <c r="C36637" s="29"/>
      <c r="D36637"/>
      <c r="E36637" s="44"/>
      <c r="F36637" s="29"/>
      <c r="G36637" s="45"/>
      <c r="L36637"/>
      <c r="M36637" s="46"/>
    </row>
    <row r="36638" spans="1:13" x14ac:dyDescent="0.3">
      <c r="A36638"/>
      <c r="B36638"/>
      <c r="C36638" s="29"/>
      <c r="D36638"/>
      <c r="E36638" s="44"/>
      <c r="F36638" s="29"/>
      <c r="G36638" s="45"/>
      <c r="L36638"/>
      <c r="M36638" s="46"/>
    </row>
    <row r="36639" spans="1:13" x14ac:dyDescent="0.3">
      <c r="A36639"/>
      <c r="B36639"/>
      <c r="C36639" s="29"/>
      <c r="D36639"/>
      <c r="E36639" s="44"/>
      <c r="F36639" s="29"/>
      <c r="G36639" s="45"/>
      <c r="L36639"/>
      <c r="M36639" s="46"/>
    </row>
    <row r="36640" spans="1:13" x14ac:dyDescent="0.3">
      <c r="A36640"/>
      <c r="B36640"/>
      <c r="C36640" s="29"/>
      <c r="D36640"/>
      <c r="E36640" s="44"/>
      <c r="F36640" s="29"/>
      <c r="G36640" s="45"/>
      <c r="L36640"/>
      <c r="M36640" s="46"/>
    </row>
    <row r="36641" spans="1:13" x14ac:dyDescent="0.3">
      <c r="A36641"/>
      <c r="B36641"/>
      <c r="C36641" s="29"/>
      <c r="D36641"/>
      <c r="E36641" s="44"/>
      <c r="F36641" s="29"/>
      <c r="G36641" s="45"/>
      <c r="L36641"/>
      <c r="M36641" s="46"/>
    </row>
    <row r="36642" spans="1:13" x14ac:dyDescent="0.3">
      <c r="A36642"/>
      <c r="B36642"/>
      <c r="C36642" s="29"/>
      <c r="D36642"/>
      <c r="E36642" s="44"/>
      <c r="F36642" s="29"/>
      <c r="G36642" s="45"/>
      <c r="L36642"/>
      <c r="M36642" s="46"/>
    </row>
    <row r="36643" spans="1:13" x14ac:dyDescent="0.3">
      <c r="A36643"/>
      <c r="B36643"/>
      <c r="C36643" s="29"/>
      <c r="D36643"/>
      <c r="E36643" s="44"/>
      <c r="F36643" s="29"/>
      <c r="G36643" s="45"/>
      <c r="L36643"/>
      <c r="M36643" s="46"/>
    </row>
    <row r="36644" spans="1:13" x14ac:dyDescent="0.3">
      <c r="A36644"/>
      <c r="B36644"/>
      <c r="C36644" s="29"/>
      <c r="D36644"/>
      <c r="E36644" s="44"/>
      <c r="F36644" s="29"/>
      <c r="G36644" s="45"/>
      <c r="L36644"/>
      <c r="M36644" s="46"/>
    </row>
    <row r="36645" spans="1:13" x14ac:dyDescent="0.3">
      <c r="A36645"/>
      <c r="B36645"/>
      <c r="C36645" s="29"/>
      <c r="D36645"/>
      <c r="E36645" s="44"/>
      <c r="F36645" s="29"/>
      <c r="G36645" s="45"/>
      <c r="L36645"/>
      <c r="M36645" s="46"/>
    </row>
    <row r="36646" spans="1:13" x14ac:dyDescent="0.3">
      <c r="A36646"/>
      <c r="B36646"/>
      <c r="C36646" s="29"/>
      <c r="D36646"/>
      <c r="E36646" s="44"/>
      <c r="F36646" s="29"/>
      <c r="G36646" s="45"/>
      <c r="L36646"/>
      <c r="M36646" s="46"/>
    </row>
    <row r="36647" spans="1:13" x14ac:dyDescent="0.3">
      <c r="A36647"/>
      <c r="B36647"/>
      <c r="C36647" s="29"/>
      <c r="D36647"/>
      <c r="E36647" s="44"/>
      <c r="F36647" s="29"/>
      <c r="G36647" s="45"/>
      <c r="L36647"/>
      <c r="M36647" s="46"/>
    </row>
    <row r="36648" spans="1:13" x14ac:dyDescent="0.3">
      <c r="A36648"/>
      <c r="B36648"/>
      <c r="C36648" s="29"/>
      <c r="D36648"/>
      <c r="E36648" s="44"/>
      <c r="F36648" s="29"/>
      <c r="G36648" s="45"/>
      <c r="L36648"/>
      <c r="M36648" s="46"/>
    </row>
    <row r="36649" spans="1:13" x14ac:dyDescent="0.3">
      <c r="A36649"/>
      <c r="B36649"/>
      <c r="C36649" s="29"/>
      <c r="D36649"/>
      <c r="E36649" s="44"/>
      <c r="F36649" s="29"/>
      <c r="G36649" s="45"/>
      <c r="L36649"/>
      <c r="M36649" s="46"/>
    </row>
    <row r="36650" spans="1:13" x14ac:dyDescent="0.3">
      <c r="A36650"/>
      <c r="B36650"/>
      <c r="C36650" s="29"/>
      <c r="D36650"/>
      <c r="E36650" s="44"/>
      <c r="F36650" s="29"/>
      <c r="G36650" s="45"/>
      <c r="L36650"/>
      <c r="M36650" s="46"/>
    </row>
    <row r="36651" spans="1:13" x14ac:dyDescent="0.3">
      <c r="A36651"/>
      <c r="B36651"/>
      <c r="C36651" s="29"/>
      <c r="D36651"/>
      <c r="E36651" s="44"/>
      <c r="F36651" s="29"/>
      <c r="G36651" s="45"/>
      <c r="L36651"/>
      <c r="M36651" s="46"/>
    </row>
    <row r="36652" spans="1:13" x14ac:dyDescent="0.3">
      <c r="A36652"/>
      <c r="B36652"/>
      <c r="C36652" s="29"/>
      <c r="D36652"/>
      <c r="E36652" s="44"/>
      <c r="F36652" s="29"/>
      <c r="G36652" s="45"/>
      <c r="L36652"/>
      <c r="M36652" s="46"/>
    </row>
    <row r="36653" spans="1:13" x14ac:dyDescent="0.3">
      <c r="A36653"/>
      <c r="B36653"/>
      <c r="C36653" s="29"/>
      <c r="D36653"/>
      <c r="E36653" s="44"/>
      <c r="F36653" s="29"/>
      <c r="G36653" s="45"/>
      <c r="L36653"/>
      <c r="M36653" s="46"/>
    </row>
    <row r="36654" spans="1:13" x14ac:dyDescent="0.3">
      <c r="A36654"/>
      <c r="B36654"/>
      <c r="C36654" s="29"/>
      <c r="D36654"/>
      <c r="E36654" s="44"/>
      <c r="F36654" s="29"/>
      <c r="G36654" s="45"/>
      <c r="L36654"/>
      <c r="M36654" s="46"/>
    </row>
    <row r="36655" spans="1:13" x14ac:dyDescent="0.3">
      <c r="A36655"/>
      <c r="B36655"/>
      <c r="C36655" s="29"/>
      <c r="D36655"/>
      <c r="E36655" s="44"/>
      <c r="F36655" s="29"/>
      <c r="G36655" s="45"/>
      <c r="L36655"/>
      <c r="M36655" s="46"/>
    </row>
    <row r="36656" spans="1:13" x14ac:dyDescent="0.3">
      <c r="A36656"/>
      <c r="B36656"/>
      <c r="C36656" s="29"/>
      <c r="D36656"/>
      <c r="E36656" s="44"/>
      <c r="F36656" s="29"/>
      <c r="G36656" s="45"/>
      <c r="L36656"/>
      <c r="M36656" s="46"/>
    </row>
    <row r="36657" spans="1:13" x14ac:dyDescent="0.3">
      <c r="A36657"/>
      <c r="B36657"/>
      <c r="C36657" s="29"/>
      <c r="D36657"/>
      <c r="E36657" s="44"/>
      <c r="F36657" s="29"/>
      <c r="G36657" s="45"/>
      <c r="L36657"/>
      <c r="M36657" s="46"/>
    </row>
    <row r="36658" spans="1:13" x14ac:dyDescent="0.3">
      <c r="A36658"/>
      <c r="B36658"/>
      <c r="C36658" s="29"/>
      <c r="D36658"/>
      <c r="E36658" s="44"/>
      <c r="F36658" s="29"/>
      <c r="G36658" s="45"/>
      <c r="L36658"/>
      <c r="M36658" s="46"/>
    </row>
    <row r="36659" spans="1:13" x14ac:dyDescent="0.3">
      <c r="A36659"/>
      <c r="B36659"/>
      <c r="C36659" s="29"/>
      <c r="D36659"/>
      <c r="E36659" s="44"/>
      <c r="F36659" s="29"/>
      <c r="G36659" s="45"/>
      <c r="L36659"/>
      <c r="M36659" s="46"/>
    </row>
    <row r="36660" spans="1:13" x14ac:dyDescent="0.3">
      <c r="A36660"/>
      <c r="B36660"/>
      <c r="C36660" s="29"/>
      <c r="D36660"/>
      <c r="E36660" s="44"/>
      <c r="F36660" s="29"/>
      <c r="G36660" s="45"/>
      <c r="L36660"/>
      <c r="M36660" s="46"/>
    </row>
    <row r="36661" spans="1:13" x14ac:dyDescent="0.3">
      <c r="A36661"/>
      <c r="B36661"/>
      <c r="C36661" s="29"/>
      <c r="D36661"/>
      <c r="E36661" s="44"/>
      <c r="F36661" s="29"/>
      <c r="G36661" s="45"/>
      <c r="L36661"/>
      <c r="M36661" s="46"/>
    </row>
    <row r="36662" spans="1:13" x14ac:dyDescent="0.3">
      <c r="A36662"/>
      <c r="B36662"/>
      <c r="C36662" s="29"/>
      <c r="D36662"/>
      <c r="E36662" s="44"/>
      <c r="F36662" s="29"/>
      <c r="G36662" s="45"/>
      <c r="L36662"/>
      <c r="M36662" s="46"/>
    </row>
    <row r="36663" spans="1:13" x14ac:dyDescent="0.3">
      <c r="A36663"/>
      <c r="B36663"/>
      <c r="C36663" s="29"/>
      <c r="D36663"/>
      <c r="E36663" s="44"/>
      <c r="F36663" s="29"/>
      <c r="G36663" s="45"/>
      <c r="L36663"/>
      <c r="M36663" s="46"/>
    </row>
    <row r="36664" spans="1:13" x14ac:dyDescent="0.3">
      <c r="A36664"/>
      <c r="B36664"/>
      <c r="C36664" s="29"/>
      <c r="D36664"/>
      <c r="E36664" s="44"/>
      <c r="F36664" s="29"/>
      <c r="G36664" s="45"/>
      <c r="L36664"/>
      <c r="M36664" s="46"/>
    </row>
    <row r="36665" spans="1:13" x14ac:dyDescent="0.3">
      <c r="A36665"/>
      <c r="B36665"/>
      <c r="C36665" s="29"/>
      <c r="D36665"/>
      <c r="E36665" s="44"/>
      <c r="F36665" s="29"/>
      <c r="G36665" s="45"/>
      <c r="L36665"/>
      <c r="M36665" s="46"/>
    </row>
    <row r="36666" spans="1:13" x14ac:dyDescent="0.3">
      <c r="A36666"/>
      <c r="B36666"/>
      <c r="C36666" s="29"/>
      <c r="D36666"/>
      <c r="E36666" s="44"/>
      <c r="F36666" s="29"/>
      <c r="G36666" s="45"/>
      <c r="L36666"/>
      <c r="M36666" s="46"/>
    </row>
    <row r="36667" spans="1:13" x14ac:dyDescent="0.3">
      <c r="A36667"/>
      <c r="B36667"/>
      <c r="C36667" s="29"/>
      <c r="D36667"/>
      <c r="E36667" s="44"/>
      <c r="F36667" s="29"/>
      <c r="G36667" s="45"/>
      <c r="L36667"/>
      <c r="M36667" s="46"/>
    </row>
    <row r="36668" spans="1:13" x14ac:dyDescent="0.3">
      <c r="A36668"/>
      <c r="B36668"/>
      <c r="C36668" s="29"/>
      <c r="D36668"/>
      <c r="E36668" s="44"/>
      <c r="F36668" s="29"/>
      <c r="G36668" s="45"/>
      <c r="L36668"/>
      <c r="M36668" s="46"/>
    </row>
    <row r="36669" spans="1:13" x14ac:dyDescent="0.3">
      <c r="A36669"/>
      <c r="B36669"/>
      <c r="C36669" s="29"/>
      <c r="D36669"/>
      <c r="E36669" s="44"/>
      <c r="F36669" s="29"/>
      <c r="G36669" s="45"/>
      <c r="L36669"/>
      <c r="M36669" s="46"/>
    </row>
    <row r="36670" spans="1:13" x14ac:dyDescent="0.3">
      <c r="A36670"/>
      <c r="B36670"/>
      <c r="C36670" s="29"/>
      <c r="D36670"/>
      <c r="E36670" s="44"/>
      <c r="F36670" s="29"/>
      <c r="G36670" s="45"/>
      <c r="L36670"/>
      <c r="M36670" s="46"/>
    </row>
    <row r="36671" spans="1:13" x14ac:dyDescent="0.3">
      <c r="A36671"/>
      <c r="B36671"/>
      <c r="C36671" s="29"/>
      <c r="D36671"/>
      <c r="E36671" s="44"/>
      <c r="F36671" s="29"/>
      <c r="G36671" s="45"/>
      <c r="L36671"/>
      <c r="M36671" s="46"/>
    </row>
    <row r="36672" spans="1:13" x14ac:dyDescent="0.3">
      <c r="A36672"/>
      <c r="B36672"/>
      <c r="C36672" s="29"/>
      <c r="D36672"/>
      <c r="E36672" s="44"/>
      <c r="F36672" s="29"/>
      <c r="G36672" s="45"/>
      <c r="L36672"/>
      <c r="M36672" s="46"/>
    </row>
    <row r="36673" spans="1:13" x14ac:dyDescent="0.3">
      <c r="A36673"/>
      <c r="B36673"/>
      <c r="C36673" s="29"/>
      <c r="D36673"/>
      <c r="E36673" s="44"/>
      <c r="F36673" s="29"/>
      <c r="G36673" s="45"/>
      <c r="L36673"/>
      <c r="M36673" s="46"/>
    </row>
    <row r="36674" spans="1:13" x14ac:dyDescent="0.3">
      <c r="A36674"/>
      <c r="B36674"/>
      <c r="C36674" s="29"/>
      <c r="D36674"/>
      <c r="E36674" s="44"/>
      <c r="F36674" s="29"/>
      <c r="G36674" s="45"/>
      <c r="L36674"/>
      <c r="M36674" s="46"/>
    </row>
    <row r="36675" spans="1:13" x14ac:dyDescent="0.3">
      <c r="A36675"/>
      <c r="B36675"/>
      <c r="C36675" s="29"/>
      <c r="D36675"/>
      <c r="E36675" s="44"/>
      <c r="F36675" s="29"/>
      <c r="G36675" s="45"/>
      <c r="L36675"/>
      <c r="M36675" s="46"/>
    </row>
    <row r="36676" spans="1:13" x14ac:dyDescent="0.3">
      <c r="A36676"/>
      <c r="B36676"/>
      <c r="C36676" s="29"/>
      <c r="D36676"/>
      <c r="E36676" s="44"/>
      <c r="F36676" s="29"/>
      <c r="G36676" s="45"/>
      <c r="L36676"/>
      <c r="M36676" s="46"/>
    </row>
    <row r="36677" spans="1:13" x14ac:dyDescent="0.3">
      <c r="A36677"/>
      <c r="B36677"/>
      <c r="C36677" s="29"/>
      <c r="D36677"/>
      <c r="E36677" s="44"/>
      <c r="F36677" s="29"/>
      <c r="G36677" s="45"/>
      <c r="L36677"/>
      <c r="M36677" s="46"/>
    </row>
    <row r="36678" spans="1:13" x14ac:dyDescent="0.3">
      <c r="A36678"/>
      <c r="B36678"/>
      <c r="C36678" s="29"/>
      <c r="D36678"/>
      <c r="E36678" s="44"/>
      <c r="F36678" s="29"/>
      <c r="G36678" s="45"/>
      <c r="L36678"/>
      <c r="M36678" s="46"/>
    </row>
    <row r="36679" spans="1:13" x14ac:dyDescent="0.3">
      <c r="A36679"/>
      <c r="B36679"/>
      <c r="C36679" s="29"/>
      <c r="D36679"/>
      <c r="E36679" s="44"/>
      <c r="F36679" s="29"/>
      <c r="G36679" s="45"/>
      <c r="L36679"/>
      <c r="M36679" s="46"/>
    </row>
    <row r="36680" spans="1:13" x14ac:dyDescent="0.3">
      <c r="A36680"/>
      <c r="B36680"/>
      <c r="C36680" s="29"/>
      <c r="D36680"/>
      <c r="E36680" s="44"/>
      <c r="F36680" s="29"/>
      <c r="G36680" s="45"/>
      <c r="L36680"/>
      <c r="M36680" s="46"/>
    </row>
    <row r="36681" spans="1:13" x14ac:dyDescent="0.3">
      <c r="A36681"/>
      <c r="B36681"/>
      <c r="C36681" s="29"/>
      <c r="D36681"/>
      <c r="E36681" s="44"/>
      <c r="F36681" s="29"/>
      <c r="G36681" s="45"/>
      <c r="L36681"/>
      <c r="M36681" s="46"/>
    </row>
    <row r="36682" spans="1:13" x14ac:dyDescent="0.3">
      <c r="A36682"/>
      <c r="B36682"/>
      <c r="C36682" s="29"/>
      <c r="D36682"/>
      <c r="E36682" s="44"/>
      <c r="F36682" s="29"/>
      <c r="G36682" s="45"/>
      <c r="L36682"/>
      <c r="M36682" s="46"/>
    </row>
    <row r="36683" spans="1:13" x14ac:dyDescent="0.3">
      <c r="A36683"/>
      <c r="B36683"/>
      <c r="C36683" s="29"/>
      <c r="D36683"/>
      <c r="E36683" s="44"/>
      <c r="F36683" s="29"/>
      <c r="G36683" s="45"/>
      <c r="L36683"/>
      <c r="M36683" s="46"/>
    </row>
    <row r="36684" spans="1:13" x14ac:dyDescent="0.3">
      <c r="A36684"/>
      <c r="B36684"/>
      <c r="C36684" s="29"/>
      <c r="D36684"/>
      <c r="E36684" s="44"/>
      <c r="F36684" s="29"/>
      <c r="G36684" s="45"/>
      <c r="L36684"/>
      <c r="M36684" s="46"/>
    </row>
    <row r="36685" spans="1:13" x14ac:dyDescent="0.3">
      <c r="A36685"/>
      <c r="B36685"/>
      <c r="C36685" s="29"/>
      <c r="D36685"/>
      <c r="E36685" s="44"/>
      <c r="F36685" s="29"/>
      <c r="G36685" s="45"/>
      <c r="L36685"/>
      <c r="M36685" s="46"/>
    </row>
    <row r="36686" spans="1:13" x14ac:dyDescent="0.3">
      <c r="A36686"/>
      <c r="B36686"/>
      <c r="C36686" s="29"/>
      <c r="D36686"/>
      <c r="E36686" s="44"/>
      <c r="F36686" s="29"/>
      <c r="G36686" s="45"/>
      <c r="L36686"/>
      <c r="M36686" s="46"/>
    </row>
    <row r="36687" spans="1:13" x14ac:dyDescent="0.3">
      <c r="A36687"/>
      <c r="B36687"/>
      <c r="C36687" s="29"/>
      <c r="D36687"/>
      <c r="E36687" s="44"/>
      <c r="F36687" s="29"/>
      <c r="G36687" s="45"/>
      <c r="L36687"/>
      <c r="M36687" s="46"/>
    </row>
    <row r="36688" spans="1:13" x14ac:dyDescent="0.3">
      <c r="A36688"/>
      <c r="B36688"/>
      <c r="C36688" s="29"/>
      <c r="D36688"/>
      <c r="E36688" s="44"/>
      <c r="F36688" s="29"/>
      <c r="G36688" s="45"/>
      <c r="L36688"/>
      <c r="M36688" s="46"/>
    </row>
    <row r="36689" spans="1:13" x14ac:dyDescent="0.3">
      <c r="A36689"/>
      <c r="B36689"/>
      <c r="C36689" s="29"/>
      <c r="D36689"/>
      <c r="E36689" s="44"/>
      <c r="F36689" s="29"/>
      <c r="G36689" s="45"/>
      <c r="L36689"/>
      <c r="M36689" s="46"/>
    </row>
    <row r="36690" spans="1:13" x14ac:dyDescent="0.3">
      <c r="A36690"/>
      <c r="B36690"/>
      <c r="C36690" s="29"/>
      <c r="D36690"/>
      <c r="E36690" s="44"/>
      <c r="F36690" s="29"/>
      <c r="G36690" s="45"/>
      <c r="L36690"/>
      <c r="M36690" s="46"/>
    </row>
    <row r="36691" spans="1:13" x14ac:dyDescent="0.3">
      <c r="A36691"/>
      <c r="B36691"/>
      <c r="C36691" s="29"/>
      <c r="D36691"/>
      <c r="E36691" s="44"/>
      <c r="F36691" s="29"/>
      <c r="G36691" s="45"/>
      <c r="L36691"/>
      <c r="M36691" s="46"/>
    </row>
    <row r="36692" spans="1:13" x14ac:dyDescent="0.3">
      <c r="A36692"/>
      <c r="B36692"/>
      <c r="C36692" s="29"/>
      <c r="D36692"/>
      <c r="E36692" s="44"/>
      <c r="F36692" s="29"/>
      <c r="G36692" s="45"/>
      <c r="L36692"/>
      <c r="M36692" s="46"/>
    </row>
    <row r="36693" spans="1:13" x14ac:dyDescent="0.3">
      <c r="A36693"/>
      <c r="B36693"/>
      <c r="C36693" s="29"/>
      <c r="D36693"/>
      <c r="E36693" s="44"/>
      <c r="F36693" s="29"/>
      <c r="G36693" s="45"/>
      <c r="L36693"/>
      <c r="M36693" s="46"/>
    </row>
    <row r="36694" spans="1:13" x14ac:dyDescent="0.3">
      <c r="A36694"/>
      <c r="B36694"/>
      <c r="C36694" s="29"/>
      <c r="D36694"/>
      <c r="E36694" s="44"/>
      <c r="F36694" s="29"/>
      <c r="G36694" s="45"/>
      <c r="L36694"/>
      <c r="M36694" s="46"/>
    </row>
    <row r="36695" spans="1:13" x14ac:dyDescent="0.3">
      <c r="A36695"/>
      <c r="B36695"/>
      <c r="C36695" s="29"/>
      <c r="D36695"/>
      <c r="E36695" s="44"/>
      <c r="F36695" s="29"/>
      <c r="G36695" s="45"/>
      <c r="L36695"/>
      <c r="M36695" s="46"/>
    </row>
    <row r="36696" spans="1:13" x14ac:dyDescent="0.3">
      <c r="A36696"/>
      <c r="B36696"/>
      <c r="C36696" s="29"/>
      <c r="D36696"/>
      <c r="E36696" s="44"/>
      <c r="F36696" s="29"/>
      <c r="G36696" s="45"/>
      <c r="L36696"/>
      <c r="M36696" s="46"/>
    </row>
    <row r="36697" spans="1:13" x14ac:dyDescent="0.3">
      <c r="A36697"/>
      <c r="B36697"/>
      <c r="C36697" s="29"/>
      <c r="D36697"/>
      <c r="E36697" s="44"/>
      <c r="F36697" s="29"/>
      <c r="G36697" s="45"/>
      <c r="L36697"/>
      <c r="M36697" s="46"/>
    </row>
    <row r="36698" spans="1:13" x14ac:dyDescent="0.3">
      <c r="A36698"/>
      <c r="B36698"/>
      <c r="C36698" s="29"/>
      <c r="D36698"/>
      <c r="E36698" s="44"/>
      <c r="F36698" s="29"/>
      <c r="G36698" s="45"/>
      <c r="L36698"/>
      <c r="M36698" s="46"/>
    </row>
    <row r="36699" spans="1:13" x14ac:dyDescent="0.3">
      <c r="A36699"/>
      <c r="B36699"/>
      <c r="C36699" s="29"/>
      <c r="D36699"/>
      <c r="E36699" s="44"/>
      <c r="F36699" s="29"/>
      <c r="G36699" s="45"/>
      <c r="L36699"/>
      <c r="M36699" s="46"/>
    </row>
    <row r="36700" spans="1:13" x14ac:dyDescent="0.3">
      <c r="A36700"/>
      <c r="B36700"/>
      <c r="C36700" s="29"/>
      <c r="D36700"/>
      <c r="E36700" s="44"/>
      <c r="F36700" s="29"/>
      <c r="G36700" s="45"/>
      <c r="L36700"/>
      <c r="M36700" s="46"/>
    </row>
    <row r="36701" spans="1:13" x14ac:dyDescent="0.3">
      <c r="A36701"/>
      <c r="B36701"/>
      <c r="C36701" s="29"/>
      <c r="D36701"/>
      <c r="E36701" s="44"/>
      <c r="F36701" s="29"/>
      <c r="G36701" s="45"/>
      <c r="L36701"/>
      <c r="M36701" s="46"/>
    </row>
    <row r="36702" spans="1:13" x14ac:dyDescent="0.3">
      <c r="A36702"/>
      <c r="B36702"/>
      <c r="C36702" s="29"/>
      <c r="D36702"/>
      <c r="E36702" s="44"/>
      <c r="F36702" s="29"/>
      <c r="G36702" s="45"/>
      <c r="L36702"/>
      <c r="M36702" s="46"/>
    </row>
    <row r="36703" spans="1:13" x14ac:dyDescent="0.3">
      <c r="A36703"/>
      <c r="B36703"/>
      <c r="C36703" s="29"/>
      <c r="D36703"/>
      <c r="E36703" s="44"/>
      <c r="F36703" s="29"/>
      <c r="G36703" s="45"/>
      <c r="L36703"/>
      <c r="M36703" s="46"/>
    </row>
    <row r="36704" spans="1:13" x14ac:dyDescent="0.3">
      <c r="A36704"/>
      <c r="B36704"/>
      <c r="C36704" s="29"/>
      <c r="D36704"/>
      <c r="E36704" s="44"/>
      <c r="F36704" s="29"/>
      <c r="G36704" s="45"/>
      <c r="L36704"/>
      <c r="M36704" s="46"/>
    </row>
    <row r="36705" spans="1:13" x14ac:dyDescent="0.3">
      <c r="A36705"/>
      <c r="B36705"/>
      <c r="C36705" s="29"/>
      <c r="D36705"/>
      <c r="E36705" s="44"/>
      <c r="F36705" s="29"/>
      <c r="G36705" s="45"/>
      <c r="L36705"/>
      <c r="M36705" s="46"/>
    </row>
    <row r="36706" spans="1:13" x14ac:dyDescent="0.3">
      <c r="A36706"/>
      <c r="B36706"/>
      <c r="C36706" s="29"/>
      <c r="D36706"/>
      <c r="E36706" s="44"/>
      <c r="F36706" s="29"/>
      <c r="G36706" s="45"/>
      <c r="L36706"/>
      <c r="M36706" s="46"/>
    </row>
    <row r="36707" spans="1:13" x14ac:dyDescent="0.3">
      <c r="A36707"/>
      <c r="B36707"/>
      <c r="C36707" s="29"/>
      <c r="D36707"/>
      <c r="E36707" s="44"/>
      <c r="F36707" s="29"/>
      <c r="G36707" s="45"/>
      <c r="L36707"/>
      <c r="M36707" s="46"/>
    </row>
    <row r="36708" spans="1:13" x14ac:dyDescent="0.3">
      <c r="A36708"/>
      <c r="B36708"/>
      <c r="C36708" s="29"/>
      <c r="D36708"/>
      <c r="E36708" s="44"/>
      <c r="F36708" s="29"/>
      <c r="G36708" s="45"/>
      <c r="L36708"/>
      <c r="M36708" s="46"/>
    </row>
    <row r="36709" spans="1:13" x14ac:dyDescent="0.3">
      <c r="A36709"/>
      <c r="B36709"/>
      <c r="C36709" s="29"/>
      <c r="D36709"/>
      <c r="E36709" s="44"/>
      <c r="F36709" s="29"/>
      <c r="G36709" s="45"/>
      <c r="L36709"/>
      <c r="M36709" s="46"/>
    </row>
    <row r="36710" spans="1:13" x14ac:dyDescent="0.3">
      <c r="A36710"/>
      <c r="B36710"/>
      <c r="C36710" s="29"/>
      <c r="D36710"/>
      <c r="E36710" s="44"/>
      <c r="F36710" s="29"/>
      <c r="G36710" s="45"/>
      <c r="L36710"/>
      <c r="M36710" s="46"/>
    </row>
    <row r="36711" spans="1:13" x14ac:dyDescent="0.3">
      <c r="A36711"/>
      <c r="B36711"/>
      <c r="C36711" s="29"/>
      <c r="D36711"/>
      <c r="E36711" s="44"/>
      <c r="F36711" s="29"/>
      <c r="G36711" s="45"/>
      <c r="L36711"/>
      <c r="M36711" s="46"/>
    </row>
    <row r="36712" spans="1:13" x14ac:dyDescent="0.3">
      <c r="A36712"/>
      <c r="B36712"/>
      <c r="C36712" s="29"/>
      <c r="D36712"/>
      <c r="E36712" s="44"/>
      <c r="F36712" s="29"/>
      <c r="G36712" s="45"/>
      <c r="L36712"/>
      <c r="M36712" s="46"/>
    </row>
    <row r="36713" spans="1:13" x14ac:dyDescent="0.3">
      <c r="A36713"/>
      <c r="B36713"/>
      <c r="C36713" s="29"/>
      <c r="D36713"/>
      <c r="E36713" s="44"/>
      <c r="F36713" s="29"/>
      <c r="G36713" s="45"/>
      <c r="L36713"/>
      <c r="M36713" s="46"/>
    </row>
    <row r="36714" spans="1:13" x14ac:dyDescent="0.3">
      <c r="A36714"/>
      <c r="B36714"/>
      <c r="C36714" s="29"/>
      <c r="D36714"/>
      <c r="E36714" s="44"/>
      <c r="F36714" s="29"/>
      <c r="G36714" s="45"/>
      <c r="L36714"/>
      <c r="M36714" s="46"/>
    </row>
    <row r="36715" spans="1:13" x14ac:dyDescent="0.3">
      <c r="A36715"/>
      <c r="B36715"/>
      <c r="C36715" s="29"/>
      <c r="D36715"/>
      <c r="E36715" s="44"/>
      <c r="F36715" s="29"/>
      <c r="G36715" s="45"/>
      <c r="L36715"/>
      <c r="M36715" s="46"/>
    </row>
    <row r="36716" spans="1:13" x14ac:dyDescent="0.3">
      <c r="A36716"/>
      <c r="B36716"/>
      <c r="C36716" s="29"/>
      <c r="D36716"/>
      <c r="E36716" s="44"/>
      <c r="F36716" s="29"/>
      <c r="G36716" s="45"/>
      <c r="L36716"/>
      <c r="M36716" s="46"/>
    </row>
    <row r="36717" spans="1:13" x14ac:dyDescent="0.3">
      <c r="A36717"/>
      <c r="B36717"/>
      <c r="C36717" s="29"/>
      <c r="D36717"/>
      <c r="E36717" s="44"/>
      <c r="F36717" s="29"/>
      <c r="G36717" s="45"/>
      <c r="L36717"/>
      <c r="M36717" s="46"/>
    </row>
    <row r="36718" spans="1:13" x14ac:dyDescent="0.3">
      <c r="A36718"/>
      <c r="B36718"/>
      <c r="C36718" s="29"/>
      <c r="D36718"/>
      <c r="E36718" s="44"/>
      <c r="F36718" s="29"/>
      <c r="G36718" s="45"/>
      <c r="L36718"/>
      <c r="M36718" s="46"/>
    </row>
    <row r="36719" spans="1:13" x14ac:dyDescent="0.3">
      <c r="A36719"/>
      <c r="B36719"/>
      <c r="C36719" s="29"/>
      <c r="D36719"/>
      <c r="E36719" s="44"/>
      <c r="F36719" s="29"/>
      <c r="G36719" s="45"/>
      <c r="L36719"/>
      <c r="M36719" s="46"/>
    </row>
    <row r="36720" spans="1:13" x14ac:dyDescent="0.3">
      <c r="A36720"/>
      <c r="B36720"/>
      <c r="C36720" s="29"/>
      <c r="D36720"/>
      <c r="E36720" s="44"/>
      <c r="F36720" s="29"/>
      <c r="G36720" s="45"/>
      <c r="L36720"/>
      <c r="M36720" s="46"/>
    </row>
    <row r="36721" spans="1:13" x14ac:dyDescent="0.3">
      <c r="A36721"/>
      <c r="B36721"/>
      <c r="C36721" s="29"/>
      <c r="D36721"/>
      <c r="E36721" s="44"/>
      <c r="F36721" s="29"/>
      <c r="G36721" s="45"/>
      <c r="L36721"/>
      <c r="M36721" s="46"/>
    </row>
    <row r="36722" spans="1:13" x14ac:dyDescent="0.3">
      <c r="A36722"/>
      <c r="B36722"/>
      <c r="C36722" s="29"/>
      <c r="D36722"/>
      <c r="E36722" s="44"/>
      <c r="F36722" s="29"/>
      <c r="G36722" s="45"/>
      <c r="L36722"/>
      <c r="M36722" s="46"/>
    </row>
    <row r="36723" spans="1:13" x14ac:dyDescent="0.3">
      <c r="A36723"/>
      <c r="B36723"/>
      <c r="C36723" s="29"/>
      <c r="D36723"/>
      <c r="E36723" s="44"/>
      <c r="F36723" s="29"/>
      <c r="G36723" s="45"/>
      <c r="L36723"/>
      <c r="M36723" s="46"/>
    </row>
    <row r="36724" spans="1:13" x14ac:dyDescent="0.3">
      <c r="A36724"/>
      <c r="B36724"/>
      <c r="C36724" s="29"/>
      <c r="D36724"/>
      <c r="E36724" s="44"/>
      <c r="F36724" s="29"/>
      <c r="G36724" s="45"/>
      <c r="L36724"/>
      <c r="M36724" s="46"/>
    </row>
    <row r="36725" spans="1:13" x14ac:dyDescent="0.3">
      <c r="A36725"/>
      <c r="B36725"/>
      <c r="C36725" s="29"/>
      <c r="D36725"/>
      <c r="E36725" s="44"/>
      <c r="F36725" s="29"/>
      <c r="G36725" s="45"/>
      <c r="L36725"/>
      <c r="M36725" s="46"/>
    </row>
    <row r="36726" spans="1:13" x14ac:dyDescent="0.3">
      <c r="A36726"/>
      <c r="B36726"/>
      <c r="C36726" s="29"/>
      <c r="D36726"/>
      <c r="E36726" s="44"/>
      <c r="F36726" s="29"/>
      <c r="G36726" s="45"/>
      <c r="L36726"/>
      <c r="M36726" s="46"/>
    </row>
    <row r="36727" spans="1:13" x14ac:dyDescent="0.3">
      <c r="A36727"/>
      <c r="B36727"/>
      <c r="C36727" s="29"/>
      <c r="D36727"/>
      <c r="E36727" s="44"/>
      <c r="F36727" s="29"/>
      <c r="G36727" s="45"/>
      <c r="L36727"/>
      <c r="M36727" s="46"/>
    </row>
    <row r="36728" spans="1:13" x14ac:dyDescent="0.3">
      <c r="A36728"/>
      <c r="B36728"/>
      <c r="C36728" s="29"/>
      <c r="D36728"/>
      <c r="E36728" s="44"/>
      <c r="F36728" s="29"/>
      <c r="G36728" s="45"/>
      <c r="L36728"/>
      <c r="M36728" s="46"/>
    </row>
    <row r="36729" spans="1:13" x14ac:dyDescent="0.3">
      <c r="A36729"/>
      <c r="B36729"/>
      <c r="C36729" s="29"/>
      <c r="D36729"/>
      <c r="E36729" s="44"/>
      <c r="F36729" s="29"/>
      <c r="G36729" s="45"/>
      <c r="L36729"/>
      <c r="M36729" s="46"/>
    </row>
    <row r="36730" spans="1:13" x14ac:dyDescent="0.3">
      <c r="A36730"/>
      <c r="B36730"/>
      <c r="C36730" s="29"/>
      <c r="D36730"/>
      <c r="E36730" s="44"/>
      <c r="F36730" s="29"/>
      <c r="G36730" s="45"/>
      <c r="L36730"/>
      <c r="M36730" s="46"/>
    </row>
    <row r="36731" spans="1:13" x14ac:dyDescent="0.3">
      <c r="A36731"/>
      <c r="B36731"/>
      <c r="C36731" s="29"/>
      <c r="D36731"/>
      <c r="E36731" s="44"/>
      <c r="F36731" s="29"/>
      <c r="G36731" s="45"/>
      <c r="L36731"/>
      <c r="M36731" s="46"/>
    </row>
    <row r="36732" spans="1:13" x14ac:dyDescent="0.3">
      <c r="A36732"/>
      <c r="B36732"/>
      <c r="C36732" s="29"/>
      <c r="D36732"/>
      <c r="E36732" s="44"/>
      <c r="F36732" s="29"/>
      <c r="G36732" s="45"/>
      <c r="L36732"/>
      <c r="M36732" s="46"/>
    </row>
    <row r="36733" spans="1:13" x14ac:dyDescent="0.3">
      <c r="A36733"/>
      <c r="B36733"/>
      <c r="C36733" s="29"/>
      <c r="D36733"/>
      <c r="E36733" s="44"/>
      <c r="F36733" s="29"/>
      <c r="G36733" s="45"/>
      <c r="L36733"/>
      <c r="M36733" s="46"/>
    </row>
    <row r="36734" spans="1:13" x14ac:dyDescent="0.3">
      <c r="A36734"/>
      <c r="B36734"/>
      <c r="C36734" s="29"/>
      <c r="D36734"/>
      <c r="E36734" s="44"/>
      <c r="F36734" s="29"/>
      <c r="G36734" s="45"/>
      <c r="L36734"/>
      <c r="M36734" s="46"/>
    </row>
    <row r="36735" spans="1:13" x14ac:dyDescent="0.3">
      <c r="A36735"/>
      <c r="B36735"/>
      <c r="C36735" s="29"/>
      <c r="D36735"/>
      <c r="E36735" s="44"/>
      <c r="F36735" s="29"/>
      <c r="G36735" s="45"/>
      <c r="L36735"/>
      <c r="M36735" s="46"/>
    </row>
    <row r="36736" spans="1:13" x14ac:dyDescent="0.3">
      <c r="A36736"/>
      <c r="B36736"/>
      <c r="C36736" s="29"/>
      <c r="D36736"/>
      <c r="E36736" s="44"/>
      <c r="F36736" s="29"/>
      <c r="G36736" s="45"/>
      <c r="L36736"/>
      <c r="M36736" s="46"/>
    </row>
    <row r="36737" spans="1:13" x14ac:dyDescent="0.3">
      <c r="A36737"/>
      <c r="B36737"/>
      <c r="C36737" s="29"/>
      <c r="D36737"/>
      <c r="E36737" s="44"/>
      <c r="F36737" s="29"/>
      <c r="G36737" s="45"/>
      <c r="L36737"/>
      <c r="M36737" s="46"/>
    </row>
    <row r="36738" spans="1:13" x14ac:dyDescent="0.3">
      <c r="A36738"/>
      <c r="B36738"/>
      <c r="C36738" s="29"/>
      <c r="D36738"/>
      <c r="E36738" s="44"/>
      <c r="F36738" s="29"/>
      <c r="G36738" s="45"/>
      <c r="L36738"/>
      <c r="M36738" s="46"/>
    </row>
    <row r="36739" spans="1:13" x14ac:dyDescent="0.3">
      <c r="A36739"/>
      <c r="B36739"/>
      <c r="C36739" s="29"/>
      <c r="D36739"/>
      <c r="E36739" s="44"/>
      <c r="F36739" s="29"/>
      <c r="G36739" s="45"/>
      <c r="L36739"/>
      <c r="M36739" s="46"/>
    </row>
    <row r="36740" spans="1:13" x14ac:dyDescent="0.3">
      <c r="A36740"/>
      <c r="B36740"/>
      <c r="C36740" s="29"/>
      <c r="D36740"/>
      <c r="E36740" s="44"/>
      <c r="F36740" s="29"/>
      <c r="G36740" s="45"/>
      <c r="L36740"/>
      <c r="M36740" s="46"/>
    </row>
    <row r="36741" spans="1:13" x14ac:dyDescent="0.3">
      <c r="A36741"/>
      <c r="B36741"/>
      <c r="C36741" s="29"/>
      <c r="D36741"/>
      <c r="E36741" s="44"/>
      <c r="F36741" s="29"/>
      <c r="G36741" s="45"/>
      <c r="L36741"/>
      <c r="M36741" s="46"/>
    </row>
    <row r="36742" spans="1:13" x14ac:dyDescent="0.3">
      <c r="A36742"/>
      <c r="B36742"/>
      <c r="C36742" s="29"/>
      <c r="D36742"/>
      <c r="E36742" s="44"/>
      <c r="F36742" s="29"/>
      <c r="G36742" s="45"/>
      <c r="L36742"/>
      <c r="M36742" s="46"/>
    </row>
    <row r="36743" spans="1:13" x14ac:dyDescent="0.3">
      <c r="A36743"/>
      <c r="B36743"/>
      <c r="C36743" s="29"/>
      <c r="D36743"/>
      <c r="E36743" s="44"/>
      <c r="F36743" s="29"/>
      <c r="G36743" s="45"/>
      <c r="L36743"/>
      <c r="M36743" s="46"/>
    </row>
    <row r="36744" spans="1:13" x14ac:dyDescent="0.3">
      <c r="A36744"/>
      <c r="B36744"/>
      <c r="C36744" s="29"/>
      <c r="D36744"/>
      <c r="E36744" s="44"/>
      <c r="F36744" s="29"/>
      <c r="G36744" s="45"/>
      <c r="L36744"/>
      <c r="M36744" s="46"/>
    </row>
    <row r="36745" spans="1:13" x14ac:dyDescent="0.3">
      <c r="A36745"/>
      <c r="B36745"/>
      <c r="C36745" s="29"/>
      <c r="D36745"/>
      <c r="E36745" s="44"/>
      <c r="F36745" s="29"/>
      <c r="G36745" s="45"/>
      <c r="L36745"/>
      <c r="M36745" s="46"/>
    </row>
    <row r="36746" spans="1:13" x14ac:dyDescent="0.3">
      <c r="A36746"/>
      <c r="B36746"/>
      <c r="C36746" s="29"/>
      <c r="D36746"/>
      <c r="E36746" s="44"/>
      <c r="F36746" s="29"/>
      <c r="G36746" s="45"/>
      <c r="L36746"/>
      <c r="M36746" s="46"/>
    </row>
    <row r="36747" spans="1:13" x14ac:dyDescent="0.3">
      <c r="A36747"/>
      <c r="B36747"/>
      <c r="C36747" s="29"/>
      <c r="D36747"/>
      <c r="E36747" s="44"/>
      <c r="F36747" s="29"/>
      <c r="G36747" s="45"/>
      <c r="L36747"/>
      <c r="M36747" s="46"/>
    </row>
    <row r="36748" spans="1:13" x14ac:dyDescent="0.3">
      <c r="A36748"/>
      <c r="B36748"/>
      <c r="C36748" s="29"/>
      <c r="D36748"/>
      <c r="E36748" s="44"/>
      <c r="F36748" s="29"/>
      <c r="G36748" s="45"/>
      <c r="L36748"/>
      <c r="M36748" s="46"/>
    </row>
    <row r="36749" spans="1:13" x14ac:dyDescent="0.3">
      <c r="A36749"/>
      <c r="B36749"/>
      <c r="C36749" s="29"/>
      <c r="D36749"/>
      <c r="E36749" s="44"/>
      <c r="F36749" s="29"/>
      <c r="G36749" s="45"/>
      <c r="L36749"/>
      <c r="M36749" s="46"/>
    </row>
    <row r="36750" spans="1:13" x14ac:dyDescent="0.3">
      <c r="A36750"/>
      <c r="B36750"/>
      <c r="C36750" s="29"/>
      <c r="D36750"/>
      <c r="E36750" s="44"/>
      <c r="F36750" s="29"/>
      <c r="G36750" s="45"/>
      <c r="L36750"/>
      <c r="M36750" s="46"/>
    </row>
    <row r="36751" spans="1:13" x14ac:dyDescent="0.3">
      <c r="A36751"/>
      <c r="B36751"/>
      <c r="C36751" s="29"/>
      <c r="D36751"/>
      <c r="E36751" s="44"/>
      <c r="F36751" s="29"/>
      <c r="G36751" s="45"/>
      <c r="L36751"/>
      <c r="M36751" s="46"/>
    </row>
    <row r="36752" spans="1:13" x14ac:dyDescent="0.3">
      <c r="A36752"/>
      <c r="B36752"/>
      <c r="C36752" s="29"/>
      <c r="D36752"/>
      <c r="E36752" s="44"/>
      <c r="F36752" s="29"/>
      <c r="G36752" s="45"/>
      <c r="L36752"/>
      <c r="M36752" s="46"/>
    </row>
    <row r="36753" spans="1:13" x14ac:dyDescent="0.3">
      <c r="A36753"/>
      <c r="B36753"/>
      <c r="C36753" s="29"/>
      <c r="D36753"/>
      <c r="E36753" s="44"/>
      <c r="F36753" s="29"/>
      <c r="G36753" s="45"/>
      <c r="L36753"/>
      <c r="M36753" s="46"/>
    </row>
    <row r="36754" spans="1:13" x14ac:dyDescent="0.3">
      <c r="A36754"/>
      <c r="B36754"/>
      <c r="C36754" s="29"/>
      <c r="D36754"/>
      <c r="E36754" s="44"/>
      <c r="F36754" s="29"/>
      <c r="G36754" s="45"/>
      <c r="L36754"/>
      <c r="M36754" s="46"/>
    </row>
    <row r="36755" spans="1:13" x14ac:dyDescent="0.3">
      <c r="A36755"/>
      <c r="B36755"/>
      <c r="C36755" s="29"/>
      <c r="D36755"/>
      <c r="E36755" s="44"/>
      <c r="F36755" s="29"/>
      <c r="G36755" s="45"/>
      <c r="L36755"/>
      <c r="M36755" s="46"/>
    </row>
    <row r="36756" spans="1:13" x14ac:dyDescent="0.3">
      <c r="A36756"/>
      <c r="B36756"/>
      <c r="C36756" s="29"/>
      <c r="D36756"/>
      <c r="E36756" s="44"/>
      <c r="F36756" s="29"/>
      <c r="G36756" s="45"/>
      <c r="L36756"/>
      <c r="M36756" s="46"/>
    </row>
    <row r="36757" spans="1:13" x14ac:dyDescent="0.3">
      <c r="A36757"/>
      <c r="B36757"/>
      <c r="C36757" s="29"/>
      <c r="D36757"/>
      <c r="E36757" s="44"/>
      <c r="F36757" s="29"/>
      <c r="G36757" s="45"/>
      <c r="L36757"/>
      <c r="M36757" s="46"/>
    </row>
    <row r="36758" spans="1:13" x14ac:dyDescent="0.3">
      <c r="A36758"/>
      <c r="B36758"/>
      <c r="C36758" s="29"/>
      <c r="D36758"/>
      <c r="E36758" s="44"/>
      <c r="F36758" s="29"/>
      <c r="G36758" s="45"/>
      <c r="L36758"/>
      <c r="M36758" s="46"/>
    </row>
    <row r="36759" spans="1:13" x14ac:dyDescent="0.3">
      <c r="A36759"/>
      <c r="B36759"/>
      <c r="C36759" s="29"/>
      <c r="D36759"/>
      <c r="E36759" s="44"/>
      <c r="F36759" s="29"/>
      <c r="G36759" s="45"/>
      <c r="L36759"/>
      <c r="M36759" s="46"/>
    </row>
    <row r="36760" spans="1:13" x14ac:dyDescent="0.3">
      <c r="A36760"/>
      <c r="B36760"/>
      <c r="C36760" s="29"/>
      <c r="D36760"/>
      <c r="E36760" s="44"/>
      <c r="F36760" s="29"/>
      <c r="G36760" s="45"/>
      <c r="L36760"/>
      <c r="M36760" s="46"/>
    </row>
    <row r="36761" spans="1:13" x14ac:dyDescent="0.3">
      <c r="A36761"/>
      <c r="B36761"/>
      <c r="C36761" s="29"/>
      <c r="D36761"/>
      <c r="E36761" s="44"/>
      <c r="F36761" s="29"/>
      <c r="G36761" s="45"/>
      <c r="L36761"/>
      <c r="M36761" s="46"/>
    </row>
    <row r="36762" spans="1:13" x14ac:dyDescent="0.3">
      <c r="A36762"/>
      <c r="B36762"/>
      <c r="C36762" s="29"/>
      <c r="D36762"/>
      <c r="E36762" s="44"/>
      <c r="F36762" s="29"/>
      <c r="G36762" s="45"/>
      <c r="L36762"/>
      <c r="M36762" s="46"/>
    </row>
    <row r="36763" spans="1:13" x14ac:dyDescent="0.3">
      <c r="A36763"/>
      <c r="B36763"/>
      <c r="C36763" s="29"/>
      <c r="D36763"/>
      <c r="E36763" s="44"/>
      <c r="F36763" s="29"/>
      <c r="G36763" s="45"/>
      <c r="L36763"/>
      <c r="M36763" s="46"/>
    </row>
    <row r="36764" spans="1:13" x14ac:dyDescent="0.3">
      <c r="A36764"/>
      <c r="B36764"/>
      <c r="C36764" s="29"/>
      <c r="D36764"/>
      <c r="E36764" s="44"/>
      <c r="F36764" s="29"/>
      <c r="G36764" s="45"/>
      <c r="L36764"/>
      <c r="M36764" s="46"/>
    </row>
    <row r="36765" spans="1:13" x14ac:dyDescent="0.3">
      <c r="A36765"/>
      <c r="B36765"/>
      <c r="C36765" s="29"/>
      <c r="D36765"/>
      <c r="E36765" s="44"/>
      <c r="F36765" s="29"/>
      <c r="G36765" s="45"/>
      <c r="L36765"/>
      <c r="M36765" s="46"/>
    </row>
    <row r="36766" spans="1:13" x14ac:dyDescent="0.3">
      <c r="A36766"/>
      <c r="B36766"/>
      <c r="C36766" s="29"/>
      <c r="D36766"/>
      <c r="E36766" s="44"/>
      <c r="F36766" s="29"/>
      <c r="G36766" s="45"/>
      <c r="L36766"/>
      <c r="M36766" s="46"/>
    </row>
    <row r="36767" spans="1:13" x14ac:dyDescent="0.3">
      <c r="A36767"/>
      <c r="B36767"/>
      <c r="C36767" s="29"/>
      <c r="D36767"/>
      <c r="E36767" s="44"/>
      <c r="F36767" s="29"/>
      <c r="G36767" s="45"/>
      <c r="L36767"/>
      <c r="M36767" s="46"/>
    </row>
    <row r="36768" spans="1:13" x14ac:dyDescent="0.3">
      <c r="A36768"/>
      <c r="B36768"/>
      <c r="C36768" s="29"/>
      <c r="D36768"/>
      <c r="E36768" s="44"/>
      <c r="F36768" s="29"/>
      <c r="G36768" s="45"/>
      <c r="L36768"/>
      <c r="M36768" s="46"/>
    </row>
    <row r="36769" spans="1:13" x14ac:dyDescent="0.3">
      <c r="A36769"/>
      <c r="B36769"/>
      <c r="C36769" s="29"/>
      <c r="D36769"/>
      <c r="E36769" s="44"/>
      <c r="F36769" s="29"/>
      <c r="G36769" s="45"/>
      <c r="L36769"/>
      <c r="M36769" s="46"/>
    </row>
    <row r="36770" spans="1:13" x14ac:dyDescent="0.3">
      <c r="A36770"/>
      <c r="B36770"/>
      <c r="C36770" s="29"/>
      <c r="D36770"/>
      <c r="E36770" s="44"/>
      <c r="F36770" s="29"/>
      <c r="G36770" s="45"/>
      <c r="L36770"/>
      <c r="M36770" s="46"/>
    </row>
    <row r="36771" spans="1:13" x14ac:dyDescent="0.3">
      <c r="A36771"/>
      <c r="B36771"/>
      <c r="C36771" s="29"/>
      <c r="D36771"/>
      <c r="E36771" s="44"/>
      <c r="F36771" s="29"/>
      <c r="G36771" s="45"/>
      <c r="L36771"/>
      <c r="M36771" s="46"/>
    </row>
    <row r="36772" spans="1:13" x14ac:dyDescent="0.3">
      <c r="A36772"/>
      <c r="B36772"/>
      <c r="C36772" s="29"/>
      <c r="D36772"/>
      <c r="E36772" s="44"/>
      <c r="F36772" s="29"/>
      <c r="G36772" s="45"/>
      <c r="L36772"/>
      <c r="M36772" s="46"/>
    </row>
    <row r="36773" spans="1:13" x14ac:dyDescent="0.3">
      <c r="A36773"/>
      <c r="B36773"/>
      <c r="C36773" s="29"/>
      <c r="D36773"/>
      <c r="E36773" s="44"/>
      <c r="F36773" s="29"/>
      <c r="G36773" s="45"/>
      <c r="L36773"/>
      <c r="M36773" s="46"/>
    </row>
    <row r="36774" spans="1:13" x14ac:dyDescent="0.3">
      <c r="A36774"/>
      <c r="B36774"/>
      <c r="C36774" s="29"/>
      <c r="D36774"/>
      <c r="E36774" s="44"/>
      <c r="F36774" s="29"/>
      <c r="G36774" s="45"/>
      <c r="L36774"/>
      <c r="M36774" s="46"/>
    </row>
    <row r="36775" spans="1:13" x14ac:dyDescent="0.3">
      <c r="A36775"/>
      <c r="B36775"/>
      <c r="C36775" s="29"/>
      <c r="D36775"/>
      <c r="E36775" s="44"/>
      <c r="F36775" s="29"/>
      <c r="G36775" s="45"/>
      <c r="L36775"/>
      <c r="M36775" s="46"/>
    </row>
    <row r="36776" spans="1:13" x14ac:dyDescent="0.3">
      <c r="A36776"/>
      <c r="B36776"/>
      <c r="C36776" s="29"/>
      <c r="D36776"/>
      <c r="E36776" s="44"/>
      <c r="F36776" s="29"/>
      <c r="G36776" s="45"/>
      <c r="L36776"/>
      <c r="M36776" s="46"/>
    </row>
    <row r="36777" spans="1:13" x14ac:dyDescent="0.3">
      <c r="A36777"/>
      <c r="B36777"/>
      <c r="C36777" s="29"/>
      <c r="D36777"/>
      <c r="E36777" s="44"/>
      <c r="F36777" s="29"/>
      <c r="G36777" s="45"/>
      <c r="L36777"/>
      <c r="M36777" s="46"/>
    </row>
    <row r="36778" spans="1:13" x14ac:dyDescent="0.3">
      <c r="A36778"/>
      <c r="B36778"/>
      <c r="C36778" s="29"/>
      <c r="D36778"/>
      <c r="E36778" s="44"/>
      <c r="F36778" s="29"/>
      <c r="G36778" s="45"/>
      <c r="L36778"/>
      <c r="M36778" s="46"/>
    </row>
    <row r="36779" spans="1:13" x14ac:dyDescent="0.3">
      <c r="A36779"/>
      <c r="B36779"/>
      <c r="C36779" s="29"/>
      <c r="D36779"/>
      <c r="E36779" s="44"/>
      <c r="F36779" s="29"/>
      <c r="G36779" s="45"/>
      <c r="L36779"/>
      <c r="M36779" s="46"/>
    </row>
    <row r="36780" spans="1:13" x14ac:dyDescent="0.3">
      <c r="A36780"/>
      <c r="B36780"/>
      <c r="C36780" s="29"/>
      <c r="D36780"/>
      <c r="E36780" s="44"/>
      <c r="F36780" s="29"/>
      <c r="G36780" s="45"/>
      <c r="L36780"/>
      <c r="M36780" s="46"/>
    </row>
    <row r="36781" spans="1:13" x14ac:dyDescent="0.3">
      <c r="A36781"/>
      <c r="B36781"/>
      <c r="C36781" s="29"/>
      <c r="D36781"/>
      <c r="E36781" s="44"/>
      <c r="F36781" s="29"/>
      <c r="G36781" s="45"/>
      <c r="L36781"/>
      <c r="M36781" s="46"/>
    </row>
    <row r="36782" spans="1:13" x14ac:dyDescent="0.3">
      <c r="A36782"/>
      <c r="B36782"/>
      <c r="C36782" s="29"/>
      <c r="D36782"/>
      <c r="E36782" s="44"/>
      <c r="F36782" s="29"/>
      <c r="G36782" s="45"/>
      <c r="L36782"/>
      <c r="M36782" s="46"/>
    </row>
    <row r="36783" spans="1:13" x14ac:dyDescent="0.3">
      <c r="A36783"/>
      <c r="B36783"/>
      <c r="C36783" s="29"/>
      <c r="D36783"/>
      <c r="E36783" s="44"/>
      <c r="F36783" s="29"/>
      <c r="G36783" s="45"/>
      <c r="L36783"/>
      <c r="M36783" s="46"/>
    </row>
    <row r="36784" spans="1:13" x14ac:dyDescent="0.3">
      <c r="A36784"/>
      <c r="B36784"/>
      <c r="C36784" s="29"/>
      <c r="D36784"/>
      <c r="E36784" s="44"/>
      <c r="F36784" s="29"/>
      <c r="G36784" s="45"/>
      <c r="L36784"/>
      <c r="M36784" s="46"/>
    </row>
    <row r="36785" spans="1:13" x14ac:dyDescent="0.3">
      <c r="A36785"/>
      <c r="B36785"/>
      <c r="C36785" s="29"/>
      <c r="D36785"/>
      <c r="E36785" s="44"/>
      <c r="F36785" s="29"/>
      <c r="G36785" s="45"/>
      <c r="L36785"/>
      <c r="M36785" s="46"/>
    </row>
    <row r="36786" spans="1:13" x14ac:dyDescent="0.3">
      <c r="A36786"/>
      <c r="B36786"/>
      <c r="C36786" s="29"/>
      <c r="D36786"/>
      <c r="E36786" s="44"/>
      <c r="F36786" s="29"/>
      <c r="G36786" s="45"/>
      <c r="L36786"/>
      <c r="M36786" s="46"/>
    </row>
    <row r="36787" spans="1:13" x14ac:dyDescent="0.3">
      <c r="A36787"/>
      <c r="B36787"/>
      <c r="C36787" s="29"/>
      <c r="D36787"/>
      <c r="E36787" s="44"/>
      <c r="F36787" s="29"/>
      <c r="G36787" s="45"/>
      <c r="L36787"/>
      <c r="M36787" s="46"/>
    </row>
    <row r="36788" spans="1:13" x14ac:dyDescent="0.3">
      <c r="A36788"/>
      <c r="B36788"/>
      <c r="C36788" s="29"/>
      <c r="D36788"/>
      <c r="E36788" s="44"/>
      <c r="F36788" s="29"/>
      <c r="G36788" s="45"/>
      <c r="L36788"/>
      <c r="M36788" s="46"/>
    </row>
    <row r="36789" spans="1:13" x14ac:dyDescent="0.3">
      <c r="A36789"/>
      <c r="B36789"/>
      <c r="C36789" s="29"/>
      <c r="D36789"/>
      <c r="E36789" s="44"/>
      <c r="F36789" s="29"/>
      <c r="G36789" s="45"/>
      <c r="L36789"/>
      <c r="M36789" s="46"/>
    </row>
    <row r="36790" spans="1:13" x14ac:dyDescent="0.3">
      <c r="A36790"/>
      <c r="B36790"/>
      <c r="C36790" s="29"/>
      <c r="D36790"/>
      <c r="E36790" s="44"/>
      <c r="F36790" s="29"/>
      <c r="G36790" s="45"/>
      <c r="L36790"/>
      <c r="M36790" s="46"/>
    </row>
    <row r="36791" spans="1:13" x14ac:dyDescent="0.3">
      <c r="A36791"/>
      <c r="B36791"/>
      <c r="C36791" s="29"/>
      <c r="D36791"/>
      <c r="E36791" s="44"/>
      <c r="F36791" s="29"/>
      <c r="G36791" s="45"/>
      <c r="L36791"/>
      <c r="M36791" s="46"/>
    </row>
    <row r="36792" spans="1:13" x14ac:dyDescent="0.3">
      <c r="A36792"/>
      <c r="B36792"/>
      <c r="C36792" s="29"/>
      <c r="D36792"/>
      <c r="E36792" s="44"/>
      <c r="F36792" s="29"/>
      <c r="G36792" s="45"/>
      <c r="L36792"/>
      <c r="M36792" s="46"/>
    </row>
    <row r="36793" spans="1:13" x14ac:dyDescent="0.3">
      <c r="A36793"/>
      <c r="B36793"/>
      <c r="C36793" s="29"/>
      <c r="D36793"/>
      <c r="E36793" s="44"/>
      <c r="F36793" s="29"/>
      <c r="G36793" s="45"/>
      <c r="L36793"/>
      <c r="M36793" s="46"/>
    </row>
    <row r="36794" spans="1:13" x14ac:dyDescent="0.3">
      <c r="A36794"/>
      <c r="B36794"/>
      <c r="C36794" s="29"/>
      <c r="D36794"/>
      <c r="E36794" s="44"/>
      <c r="F36794" s="29"/>
      <c r="G36794" s="45"/>
      <c r="L36794"/>
      <c r="M36794" s="46"/>
    </row>
    <row r="36795" spans="1:13" x14ac:dyDescent="0.3">
      <c r="A36795"/>
      <c r="B36795"/>
      <c r="C36795" s="29"/>
      <c r="D36795"/>
      <c r="E36795" s="44"/>
      <c r="F36795" s="29"/>
      <c r="G36795" s="45"/>
      <c r="L36795"/>
      <c r="M36795" s="46"/>
    </row>
    <row r="36796" spans="1:13" x14ac:dyDescent="0.3">
      <c r="A36796"/>
      <c r="B36796"/>
      <c r="C36796" s="29"/>
      <c r="D36796"/>
      <c r="E36796" s="44"/>
      <c r="F36796" s="29"/>
      <c r="G36796" s="45"/>
      <c r="L36796"/>
      <c r="M36796" s="46"/>
    </row>
    <row r="36797" spans="1:13" x14ac:dyDescent="0.3">
      <c r="A36797"/>
      <c r="B36797"/>
      <c r="C36797" s="29"/>
      <c r="D36797"/>
      <c r="E36797" s="44"/>
      <c r="F36797" s="29"/>
      <c r="G36797" s="45"/>
      <c r="L36797"/>
      <c r="M36797" s="46"/>
    </row>
    <row r="36798" spans="1:13" x14ac:dyDescent="0.3">
      <c r="A36798"/>
      <c r="B36798"/>
      <c r="C36798" s="29"/>
      <c r="D36798"/>
      <c r="E36798" s="44"/>
      <c r="F36798" s="29"/>
      <c r="G36798" s="45"/>
      <c r="L36798"/>
      <c r="M36798" s="46"/>
    </row>
    <row r="36799" spans="1:13" x14ac:dyDescent="0.3">
      <c r="A36799"/>
      <c r="B36799"/>
      <c r="C36799" s="29"/>
      <c r="D36799"/>
      <c r="E36799" s="44"/>
      <c r="F36799" s="29"/>
      <c r="G36799" s="45"/>
      <c r="L36799"/>
      <c r="M36799" s="46"/>
    </row>
    <row r="36800" spans="1:13" x14ac:dyDescent="0.3">
      <c r="A36800"/>
      <c r="B36800"/>
      <c r="C36800" s="29"/>
      <c r="D36800"/>
      <c r="E36800" s="44"/>
      <c r="F36800" s="29"/>
      <c r="G36800" s="45"/>
      <c r="L36800"/>
      <c r="M36800" s="46"/>
    </row>
    <row r="36801" spans="1:13" x14ac:dyDescent="0.3">
      <c r="A36801"/>
      <c r="B36801"/>
      <c r="C36801" s="29"/>
      <c r="D36801"/>
      <c r="E36801" s="44"/>
      <c r="F36801" s="29"/>
      <c r="G36801" s="45"/>
      <c r="L36801"/>
      <c r="M36801" s="46"/>
    </row>
    <row r="36802" spans="1:13" x14ac:dyDescent="0.3">
      <c r="A36802"/>
      <c r="B36802"/>
      <c r="C36802" s="29"/>
      <c r="D36802"/>
      <c r="E36802" s="44"/>
      <c r="F36802" s="29"/>
      <c r="G36802" s="45"/>
      <c r="L36802"/>
      <c r="M36802" s="46"/>
    </row>
    <row r="36803" spans="1:13" x14ac:dyDescent="0.3">
      <c r="A36803"/>
      <c r="B36803"/>
      <c r="C36803" s="29"/>
      <c r="D36803"/>
      <c r="E36803" s="44"/>
      <c r="F36803" s="29"/>
      <c r="G36803" s="45"/>
      <c r="L36803"/>
      <c r="M36803" s="46"/>
    </row>
    <row r="36804" spans="1:13" x14ac:dyDescent="0.3">
      <c r="A36804"/>
      <c r="B36804"/>
      <c r="C36804" s="29"/>
      <c r="D36804"/>
      <c r="E36804" s="44"/>
      <c r="F36804" s="29"/>
      <c r="G36804" s="45"/>
      <c r="L36804"/>
      <c r="M36804" s="46"/>
    </row>
    <row r="36805" spans="1:13" x14ac:dyDescent="0.3">
      <c r="A36805"/>
      <c r="B36805"/>
      <c r="C36805" s="29"/>
      <c r="D36805"/>
      <c r="E36805" s="44"/>
      <c r="F36805" s="29"/>
      <c r="G36805" s="45"/>
      <c r="L36805"/>
      <c r="M36805" s="46"/>
    </row>
    <row r="36806" spans="1:13" x14ac:dyDescent="0.3">
      <c r="A36806"/>
      <c r="B36806"/>
      <c r="C36806" s="29"/>
      <c r="D36806"/>
      <c r="E36806" s="44"/>
      <c r="F36806" s="29"/>
      <c r="G36806" s="45"/>
      <c r="L36806"/>
      <c r="M36806" s="46"/>
    </row>
    <row r="36807" spans="1:13" x14ac:dyDescent="0.3">
      <c r="A36807"/>
      <c r="B36807"/>
      <c r="C36807" s="29"/>
      <c r="D36807"/>
      <c r="E36807" s="44"/>
      <c r="F36807" s="29"/>
      <c r="G36807" s="45"/>
      <c r="L36807"/>
      <c r="M36807" s="46"/>
    </row>
    <row r="36808" spans="1:13" x14ac:dyDescent="0.3">
      <c r="A36808"/>
      <c r="B36808"/>
      <c r="C36808" s="29"/>
      <c r="D36808"/>
      <c r="E36808" s="44"/>
      <c r="F36808" s="29"/>
      <c r="G36808" s="45"/>
      <c r="L36808"/>
      <c r="M36808" s="46"/>
    </row>
    <row r="36809" spans="1:13" x14ac:dyDescent="0.3">
      <c r="A36809"/>
      <c r="B36809"/>
      <c r="C36809" s="29"/>
      <c r="D36809"/>
      <c r="E36809" s="44"/>
      <c r="F36809" s="29"/>
      <c r="G36809" s="45"/>
      <c r="L36809"/>
      <c r="M36809" s="46"/>
    </row>
    <row r="36810" spans="1:13" x14ac:dyDescent="0.3">
      <c r="A36810"/>
      <c r="B36810"/>
      <c r="C36810" s="29"/>
      <c r="D36810"/>
      <c r="E36810" s="44"/>
      <c r="F36810" s="29"/>
      <c r="G36810" s="45"/>
      <c r="L36810"/>
      <c r="M36810" s="46"/>
    </row>
    <row r="36811" spans="1:13" x14ac:dyDescent="0.3">
      <c r="A36811"/>
      <c r="B36811"/>
      <c r="C36811" s="29"/>
      <c r="D36811"/>
      <c r="E36811" s="44"/>
      <c r="F36811" s="29"/>
      <c r="G36811" s="45"/>
      <c r="L36811"/>
      <c r="M36811" s="46"/>
    </row>
    <row r="36812" spans="1:13" x14ac:dyDescent="0.3">
      <c r="A36812"/>
      <c r="B36812"/>
      <c r="C36812" s="29"/>
      <c r="D36812"/>
      <c r="E36812" s="44"/>
      <c r="F36812" s="29"/>
      <c r="G36812" s="45"/>
      <c r="L36812"/>
      <c r="M36812" s="46"/>
    </row>
    <row r="36813" spans="1:13" x14ac:dyDescent="0.3">
      <c r="A36813"/>
      <c r="B36813"/>
      <c r="C36813" s="29"/>
      <c r="D36813"/>
      <c r="E36813" s="44"/>
      <c r="F36813" s="29"/>
      <c r="G36813" s="45"/>
      <c r="L36813"/>
      <c r="M36813" s="46"/>
    </row>
    <row r="36814" spans="1:13" x14ac:dyDescent="0.3">
      <c r="A36814"/>
      <c r="B36814"/>
      <c r="C36814" s="29"/>
      <c r="D36814"/>
      <c r="E36814" s="44"/>
      <c r="F36814" s="29"/>
      <c r="G36814" s="45"/>
      <c r="L36814"/>
      <c r="M36814" s="46"/>
    </row>
    <row r="36815" spans="1:13" x14ac:dyDescent="0.3">
      <c r="A36815"/>
      <c r="B36815"/>
      <c r="C36815" s="29"/>
      <c r="D36815"/>
      <c r="E36815" s="44"/>
      <c r="F36815" s="29"/>
      <c r="G36815" s="45"/>
      <c r="L36815"/>
      <c r="M36815" s="46"/>
    </row>
    <row r="36816" spans="1:13" x14ac:dyDescent="0.3">
      <c r="A36816"/>
      <c r="B36816"/>
      <c r="C36816" s="29"/>
      <c r="D36816"/>
      <c r="E36816" s="44"/>
      <c r="F36816" s="29"/>
      <c r="G36816" s="45"/>
      <c r="L36816"/>
      <c r="M36816" s="46"/>
    </row>
    <row r="36817" spans="1:13" x14ac:dyDescent="0.3">
      <c r="A36817"/>
      <c r="B36817"/>
      <c r="C36817" s="29"/>
      <c r="D36817"/>
      <c r="E36817" s="44"/>
      <c r="F36817" s="29"/>
      <c r="G36817" s="45"/>
      <c r="L36817"/>
      <c r="M36817" s="46"/>
    </row>
    <row r="36818" spans="1:13" x14ac:dyDescent="0.3">
      <c r="A36818"/>
      <c r="B36818"/>
      <c r="C36818" s="29"/>
      <c r="D36818"/>
      <c r="E36818" s="44"/>
      <c r="F36818" s="29"/>
      <c r="G36818" s="45"/>
      <c r="L36818"/>
      <c r="M36818" s="46"/>
    </row>
    <row r="36819" spans="1:13" x14ac:dyDescent="0.3">
      <c r="A36819"/>
      <c r="B36819"/>
      <c r="C36819" s="29"/>
      <c r="D36819"/>
      <c r="E36819" s="44"/>
      <c r="F36819" s="29"/>
      <c r="G36819" s="45"/>
      <c r="L36819"/>
      <c r="M36819" s="46"/>
    </row>
    <row r="36820" spans="1:13" x14ac:dyDescent="0.3">
      <c r="A36820"/>
      <c r="B36820"/>
      <c r="C36820" s="29"/>
      <c r="D36820"/>
      <c r="E36820" s="44"/>
      <c r="F36820" s="29"/>
      <c r="G36820" s="45"/>
      <c r="L36820"/>
      <c r="M36820" s="46"/>
    </row>
    <row r="36821" spans="1:13" x14ac:dyDescent="0.3">
      <c r="A36821"/>
      <c r="B36821"/>
      <c r="C36821" s="29"/>
      <c r="D36821"/>
      <c r="E36821" s="44"/>
      <c r="F36821" s="29"/>
      <c r="G36821" s="45"/>
      <c r="L36821"/>
      <c r="M36821" s="46"/>
    </row>
    <row r="36822" spans="1:13" x14ac:dyDescent="0.3">
      <c r="A36822"/>
      <c r="B36822"/>
      <c r="C36822" s="29"/>
      <c r="D36822"/>
      <c r="E36822" s="44"/>
      <c r="F36822" s="29"/>
      <c r="G36822" s="45"/>
      <c r="L36822"/>
      <c r="M36822" s="46"/>
    </row>
    <row r="36823" spans="1:13" x14ac:dyDescent="0.3">
      <c r="A36823"/>
      <c r="B36823"/>
      <c r="C36823" s="29"/>
      <c r="D36823"/>
      <c r="E36823" s="44"/>
      <c r="F36823" s="29"/>
      <c r="G36823" s="45"/>
      <c r="L36823"/>
      <c r="M36823" s="46"/>
    </row>
    <row r="36824" spans="1:13" x14ac:dyDescent="0.3">
      <c r="A36824"/>
      <c r="B36824"/>
      <c r="C36824" s="29"/>
      <c r="D36824"/>
      <c r="E36824" s="44"/>
      <c r="F36824" s="29"/>
      <c r="G36824" s="45"/>
      <c r="L36824"/>
      <c r="M36824" s="46"/>
    </row>
    <row r="36825" spans="1:13" x14ac:dyDescent="0.3">
      <c r="A36825"/>
      <c r="B36825"/>
      <c r="C36825" s="29"/>
      <c r="D36825"/>
      <c r="E36825" s="44"/>
      <c r="F36825" s="29"/>
      <c r="G36825" s="45"/>
      <c r="L36825"/>
      <c r="M36825" s="46"/>
    </row>
    <row r="36826" spans="1:13" x14ac:dyDescent="0.3">
      <c r="A36826"/>
      <c r="B36826"/>
      <c r="C36826" s="29"/>
      <c r="D36826"/>
      <c r="E36826" s="44"/>
      <c r="F36826" s="29"/>
      <c r="G36826" s="45"/>
      <c r="L36826"/>
      <c r="M36826" s="46"/>
    </row>
    <row r="36827" spans="1:13" x14ac:dyDescent="0.3">
      <c r="A36827"/>
      <c r="B36827"/>
      <c r="C36827" s="29"/>
      <c r="D36827"/>
      <c r="E36827" s="44"/>
      <c r="F36827" s="29"/>
      <c r="G36827" s="45"/>
      <c r="L36827"/>
      <c r="M36827" s="46"/>
    </row>
    <row r="36828" spans="1:13" x14ac:dyDescent="0.3">
      <c r="A36828"/>
      <c r="B36828"/>
      <c r="C36828" s="29"/>
      <c r="D36828"/>
      <c r="E36828" s="44"/>
      <c r="F36828" s="29"/>
      <c r="G36828" s="45"/>
      <c r="L36828"/>
      <c r="M36828" s="46"/>
    </row>
    <row r="36829" spans="1:13" x14ac:dyDescent="0.3">
      <c r="A36829"/>
      <c r="B36829"/>
      <c r="C36829" s="29"/>
      <c r="D36829"/>
      <c r="E36829" s="44"/>
      <c r="F36829" s="29"/>
      <c r="G36829" s="45"/>
      <c r="L36829"/>
      <c r="M36829" s="46"/>
    </row>
    <row r="36830" spans="1:13" x14ac:dyDescent="0.3">
      <c r="A36830"/>
      <c r="B36830"/>
      <c r="C36830" s="29"/>
      <c r="D36830"/>
      <c r="E36830" s="44"/>
      <c r="F36830" s="29"/>
      <c r="G36830" s="45"/>
      <c r="L36830"/>
      <c r="M36830" s="46"/>
    </row>
    <row r="36831" spans="1:13" x14ac:dyDescent="0.3">
      <c r="A36831"/>
      <c r="B36831"/>
      <c r="C36831" s="29"/>
      <c r="D36831"/>
      <c r="E36831" s="44"/>
      <c r="F36831" s="29"/>
      <c r="G36831" s="45"/>
      <c r="L36831"/>
      <c r="M36831" s="46"/>
    </row>
    <row r="36832" spans="1:13" x14ac:dyDescent="0.3">
      <c r="A36832"/>
      <c r="B36832"/>
      <c r="C36832" s="29"/>
      <c r="D36832"/>
      <c r="E36832" s="44"/>
      <c r="F36832" s="29"/>
      <c r="G36832" s="45"/>
      <c r="L36832"/>
      <c r="M36832" s="46"/>
    </row>
    <row r="36833" spans="1:13" x14ac:dyDescent="0.3">
      <c r="A36833"/>
      <c r="B36833"/>
      <c r="C36833" s="29"/>
      <c r="D36833"/>
      <c r="E36833" s="44"/>
      <c r="F36833" s="29"/>
      <c r="G36833" s="45"/>
      <c r="L36833"/>
      <c r="M36833" s="46"/>
    </row>
    <row r="36834" spans="1:13" x14ac:dyDescent="0.3">
      <c r="A36834"/>
      <c r="B36834"/>
      <c r="C36834" s="29"/>
      <c r="D36834"/>
      <c r="E36834" s="44"/>
      <c r="F36834" s="29"/>
      <c r="G36834" s="45"/>
      <c r="L36834"/>
      <c r="M36834" s="46"/>
    </row>
    <row r="36835" spans="1:13" x14ac:dyDescent="0.3">
      <c r="A36835"/>
      <c r="B36835"/>
      <c r="C36835" s="29"/>
      <c r="D36835"/>
      <c r="E36835" s="44"/>
      <c r="F36835" s="29"/>
      <c r="G36835" s="45"/>
      <c r="L36835"/>
      <c r="M36835" s="46"/>
    </row>
    <row r="36836" spans="1:13" x14ac:dyDescent="0.3">
      <c r="A36836"/>
      <c r="B36836"/>
      <c r="C36836" s="29"/>
      <c r="D36836"/>
      <c r="E36836" s="44"/>
      <c r="F36836" s="29"/>
      <c r="G36836" s="45"/>
      <c r="L36836"/>
      <c r="M36836" s="46"/>
    </row>
    <row r="36837" spans="1:13" x14ac:dyDescent="0.3">
      <c r="A36837"/>
      <c r="B36837"/>
      <c r="C36837" s="29"/>
      <c r="D36837"/>
      <c r="E36837" s="44"/>
      <c r="F36837" s="29"/>
      <c r="G36837" s="45"/>
      <c r="L36837"/>
      <c r="M36837" s="46"/>
    </row>
    <row r="36838" spans="1:13" x14ac:dyDescent="0.3">
      <c r="A36838"/>
      <c r="B36838"/>
      <c r="C36838" s="29"/>
      <c r="D36838"/>
      <c r="E36838" s="44"/>
      <c r="F36838" s="29"/>
      <c r="G36838" s="45"/>
      <c r="L36838"/>
      <c r="M36838" s="46"/>
    </row>
    <row r="36839" spans="1:13" x14ac:dyDescent="0.3">
      <c r="A36839"/>
      <c r="B36839"/>
      <c r="C36839" s="29"/>
      <c r="D36839"/>
      <c r="E36839" s="44"/>
      <c r="F36839" s="29"/>
      <c r="G36839" s="45"/>
      <c r="L36839"/>
      <c r="M36839" s="46"/>
    </row>
    <row r="36840" spans="1:13" x14ac:dyDescent="0.3">
      <c r="A36840"/>
      <c r="B36840"/>
      <c r="C36840" s="29"/>
      <c r="D36840"/>
      <c r="E36840" s="44"/>
      <c r="F36840" s="29"/>
      <c r="G36840" s="45"/>
      <c r="L36840"/>
      <c r="M36840" s="46"/>
    </row>
    <row r="36841" spans="1:13" x14ac:dyDescent="0.3">
      <c r="A36841"/>
      <c r="B36841"/>
      <c r="C36841" s="29"/>
      <c r="D36841"/>
      <c r="E36841" s="44"/>
      <c r="F36841" s="29"/>
      <c r="G36841" s="45"/>
      <c r="L36841"/>
      <c r="M36841" s="46"/>
    </row>
    <row r="36842" spans="1:13" x14ac:dyDescent="0.3">
      <c r="A36842"/>
      <c r="B36842"/>
      <c r="C36842" s="29"/>
      <c r="D36842"/>
      <c r="E36842" s="44"/>
      <c r="F36842" s="29"/>
      <c r="G36842" s="45"/>
      <c r="L36842"/>
      <c r="M36842" s="46"/>
    </row>
    <row r="36843" spans="1:13" x14ac:dyDescent="0.3">
      <c r="A36843"/>
      <c r="B36843"/>
      <c r="C36843" s="29"/>
      <c r="D36843"/>
      <c r="E36843" s="44"/>
      <c r="F36843" s="29"/>
      <c r="G36843" s="45"/>
      <c r="L36843"/>
      <c r="M36843" s="46"/>
    </row>
    <row r="36844" spans="1:13" x14ac:dyDescent="0.3">
      <c r="A36844"/>
      <c r="B36844"/>
      <c r="C36844" s="29"/>
      <c r="D36844"/>
      <c r="E36844" s="44"/>
      <c r="F36844" s="29"/>
      <c r="G36844" s="45"/>
      <c r="L36844"/>
      <c r="M36844" s="46"/>
    </row>
    <row r="36845" spans="1:13" x14ac:dyDescent="0.3">
      <c r="A36845"/>
      <c r="B36845"/>
      <c r="C36845" s="29"/>
      <c r="D36845"/>
      <c r="E36845" s="44"/>
      <c r="F36845" s="29"/>
      <c r="G36845" s="45"/>
      <c r="L36845"/>
      <c r="M36845" s="46"/>
    </row>
    <row r="36846" spans="1:13" x14ac:dyDescent="0.3">
      <c r="A36846"/>
      <c r="B36846"/>
      <c r="C36846" s="29"/>
      <c r="D36846"/>
      <c r="E36846" s="44"/>
      <c r="F36846" s="29"/>
      <c r="G36846" s="45"/>
      <c r="L36846"/>
      <c r="M36846" s="46"/>
    </row>
    <row r="36847" spans="1:13" x14ac:dyDescent="0.3">
      <c r="A36847"/>
      <c r="B36847"/>
      <c r="C36847" s="29"/>
      <c r="D36847"/>
      <c r="E36847" s="44"/>
      <c r="F36847" s="29"/>
      <c r="G36847" s="45"/>
      <c r="L36847"/>
      <c r="M36847" s="46"/>
    </row>
    <row r="36848" spans="1:13" x14ac:dyDescent="0.3">
      <c r="A36848"/>
      <c r="B36848"/>
      <c r="C36848" s="29"/>
      <c r="D36848"/>
      <c r="E36848" s="44"/>
      <c r="F36848" s="29"/>
      <c r="G36848" s="45"/>
      <c r="L36848"/>
      <c r="M36848" s="46"/>
    </row>
    <row r="36849" spans="1:13" x14ac:dyDescent="0.3">
      <c r="A36849"/>
      <c r="B36849"/>
      <c r="C36849" s="29"/>
      <c r="D36849"/>
      <c r="E36849" s="44"/>
      <c r="F36849" s="29"/>
      <c r="G36849" s="45"/>
      <c r="L36849"/>
      <c r="M36849" s="46"/>
    </row>
    <row r="36850" spans="1:13" x14ac:dyDescent="0.3">
      <c r="A36850"/>
      <c r="B36850"/>
      <c r="C36850" s="29"/>
      <c r="D36850"/>
      <c r="E36850" s="44"/>
      <c r="F36850" s="29"/>
      <c r="G36850" s="45"/>
      <c r="L36850"/>
      <c r="M36850" s="46"/>
    </row>
    <row r="36851" spans="1:13" x14ac:dyDescent="0.3">
      <c r="A36851"/>
      <c r="B36851"/>
      <c r="C36851" s="29"/>
      <c r="D36851"/>
      <c r="E36851" s="44"/>
      <c r="F36851" s="29"/>
      <c r="G36851" s="45"/>
      <c r="L36851"/>
      <c r="M36851" s="46"/>
    </row>
    <row r="36852" spans="1:13" x14ac:dyDescent="0.3">
      <c r="A36852"/>
      <c r="B36852"/>
      <c r="C36852" s="29"/>
      <c r="D36852"/>
      <c r="E36852" s="44"/>
      <c r="F36852" s="29"/>
      <c r="G36852" s="45"/>
      <c r="L36852"/>
      <c r="M36852" s="46"/>
    </row>
    <row r="36853" spans="1:13" x14ac:dyDescent="0.3">
      <c r="A36853"/>
      <c r="B36853"/>
      <c r="C36853" s="29"/>
      <c r="D36853"/>
      <c r="E36853" s="44"/>
      <c r="F36853" s="29"/>
      <c r="G36853" s="45"/>
      <c r="L36853"/>
      <c r="M36853" s="46"/>
    </row>
    <row r="36854" spans="1:13" x14ac:dyDescent="0.3">
      <c r="A36854"/>
      <c r="B36854"/>
      <c r="C36854" s="29"/>
      <c r="D36854"/>
      <c r="E36854" s="44"/>
      <c r="F36854" s="29"/>
      <c r="G36854" s="45"/>
      <c r="L36854"/>
      <c r="M36854" s="46"/>
    </row>
    <row r="36855" spans="1:13" x14ac:dyDescent="0.3">
      <c r="A36855"/>
      <c r="B36855"/>
      <c r="C36855" s="29"/>
      <c r="D36855"/>
      <c r="E36855" s="44"/>
      <c r="F36855" s="29"/>
      <c r="G36855" s="45"/>
      <c r="L36855"/>
      <c r="M36855" s="46"/>
    </row>
    <row r="36856" spans="1:13" x14ac:dyDescent="0.3">
      <c r="A36856"/>
      <c r="B36856"/>
      <c r="C36856" s="29"/>
      <c r="D36856"/>
      <c r="E36856" s="44"/>
      <c r="F36856" s="29"/>
      <c r="G36856" s="45"/>
      <c r="L36856"/>
      <c r="M36856" s="46"/>
    </row>
    <row r="36857" spans="1:13" x14ac:dyDescent="0.3">
      <c r="A36857"/>
      <c r="B36857"/>
      <c r="C36857" s="29"/>
      <c r="D36857"/>
      <c r="E36857" s="44"/>
      <c r="F36857" s="29"/>
      <c r="G36857" s="45"/>
      <c r="L36857"/>
      <c r="M36857" s="46"/>
    </row>
    <row r="36858" spans="1:13" x14ac:dyDescent="0.3">
      <c r="A36858"/>
      <c r="B36858"/>
      <c r="C36858" s="29"/>
      <c r="D36858"/>
      <c r="E36858" s="44"/>
      <c r="F36858" s="29"/>
      <c r="G36858" s="45"/>
      <c r="L36858"/>
      <c r="M36858" s="46"/>
    </row>
    <row r="36859" spans="1:13" x14ac:dyDescent="0.3">
      <c r="A36859"/>
      <c r="B36859"/>
      <c r="C36859" s="29"/>
      <c r="D36859"/>
      <c r="E36859" s="44"/>
      <c r="F36859" s="29"/>
      <c r="G36859" s="45"/>
      <c r="L36859"/>
      <c r="M36859" s="46"/>
    </row>
    <row r="36860" spans="1:13" x14ac:dyDescent="0.3">
      <c r="A36860"/>
      <c r="B36860"/>
      <c r="C36860" s="29"/>
      <c r="D36860"/>
      <c r="E36860" s="44"/>
      <c r="F36860" s="29"/>
      <c r="G36860" s="45"/>
      <c r="L36860"/>
      <c r="M36860" s="46"/>
    </row>
    <row r="36861" spans="1:13" x14ac:dyDescent="0.3">
      <c r="A36861"/>
      <c r="B36861"/>
      <c r="C36861" s="29"/>
      <c r="D36861"/>
      <c r="E36861" s="44"/>
      <c r="F36861" s="29"/>
      <c r="G36861" s="45"/>
      <c r="L36861"/>
      <c r="M36861" s="46"/>
    </row>
    <row r="36862" spans="1:13" x14ac:dyDescent="0.3">
      <c r="A36862"/>
      <c r="B36862"/>
      <c r="C36862" s="29"/>
      <c r="D36862"/>
      <c r="E36862" s="44"/>
      <c r="F36862" s="29"/>
      <c r="G36862" s="45"/>
      <c r="L36862"/>
      <c r="M36862" s="46"/>
    </row>
    <row r="36863" spans="1:13" x14ac:dyDescent="0.3">
      <c r="A36863"/>
      <c r="B36863"/>
      <c r="C36863" s="29"/>
      <c r="D36863"/>
      <c r="E36863" s="44"/>
      <c r="F36863" s="29"/>
      <c r="G36863" s="45"/>
      <c r="L36863"/>
      <c r="M36863" s="46"/>
    </row>
    <row r="36864" spans="1:13" x14ac:dyDescent="0.3">
      <c r="A36864"/>
      <c r="B36864"/>
      <c r="C36864" s="29"/>
      <c r="D36864"/>
      <c r="E36864" s="44"/>
      <c r="F36864" s="29"/>
      <c r="G36864" s="45"/>
      <c r="L36864"/>
      <c r="M36864" s="46"/>
    </row>
    <row r="36865" spans="1:13" x14ac:dyDescent="0.3">
      <c r="A36865"/>
      <c r="B36865"/>
      <c r="C36865" s="29"/>
      <c r="D36865"/>
      <c r="E36865" s="44"/>
      <c r="F36865" s="29"/>
      <c r="G36865" s="45"/>
      <c r="L36865"/>
      <c r="M36865" s="46"/>
    </row>
    <row r="36866" spans="1:13" x14ac:dyDescent="0.3">
      <c r="A36866"/>
      <c r="B36866"/>
      <c r="C36866" s="29"/>
      <c r="D36866"/>
      <c r="E36866" s="44"/>
      <c r="F36866" s="29"/>
      <c r="G36866" s="45"/>
      <c r="L36866"/>
      <c r="M36866" s="46"/>
    </row>
    <row r="36867" spans="1:13" x14ac:dyDescent="0.3">
      <c r="A36867"/>
      <c r="B36867"/>
      <c r="C36867" s="29"/>
      <c r="D36867"/>
      <c r="E36867" s="44"/>
      <c r="F36867" s="29"/>
      <c r="G36867" s="45"/>
      <c r="L36867"/>
      <c r="M36867" s="46"/>
    </row>
    <row r="36868" spans="1:13" x14ac:dyDescent="0.3">
      <c r="A36868"/>
      <c r="B36868"/>
      <c r="C36868" s="29"/>
      <c r="D36868"/>
      <c r="E36868" s="44"/>
      <c r="F36868" s="29"/>
      <c r="G36868" s="45"/>
      <c r="L36868"/>
      <c r="M36868" s="46"/>
    </row>
    <row r="36869" spans="1:13" x14ac:dyDescent="0.3">
      <c r="A36869"/>
      <c r="B36869"/>
      <c r="C36869" s="29"/>
      <c r="D36869"/>
      <c r="E36869" s="44"/>
      <c r="F36869" s="29"/>
      <c r="G36869" s="45"/>
      <c r="L36869"/>
      <c r="M36869" s="46"/>
    </row>
    <row r="36870" spans="1:13" x14ac:dyDescent="0.3">
      <c r="A36870"/>
      <c r="B36870"/>
      <c r="C36870" s="29"/>
      <c r="D36870"/>
      <c r="E36870" s="44"/>
      <c r="F36870" s="29"/>
      <c r="G36870" s="45"/>
      <c r="L36870"/>
      <c r="M36870" s="46"/>
    </row>
    <row r="36871" spans="1:13" x14ac:dyDescent="0.3">
      <c r="A36871"/>
      <c r="B36871"/>
      <c r="C36871" s="29"/>
      <c r="D36871"/>
      <c r="E36871" s="44"/>
      <c r="F36871" s="29"/>
      <c r="G36871" s="45"/>
      <c r="L36871"/>
      <c r="M36871" s="46"/>
    </row>
    <row r="36872" spans="1:13" x14ac:dyDescent="0.3">
      <c r="A36872"/>
      <c r="B36872"/>
      <c r="C36872" s="29"/>
      <c r="D36872"/>
      <c r="E36872" s="44"/>
      <c r="F36872" s="29"/>
      <c r="G36872" s="45"/>
      <c r="L36872"/>
      <c r="M36872" s="46"/>
    </row>
    <row r="36873" spans="1:13" x14ac:dyDescent="0.3">
      <c r="A36873"/>
      <c r="B36873"/>
      <c r="C36873" s="29"/>
      <c r="D36873"/>
      <c r="E36873" s="44"/>
      <c r="F36873" s="29"/>
      <c r="G36873" s="45"/>
      <c r="L36873"/>
      <c r="M36873" s="46"/>
    </row>
    <row r="36874" spans="1:13" x14ac:dyDescent="0.3">
      <c r="A36874"/>
      <c r="B36874"/>
      <c r="C36874" s="29"/>
      <c r="D36874"/>
      <c r="E36874" s="44"/>
      <c r="F36874" s="29"/>
      <c r="G36874" s="45"/>
      <c r="L36874"/>
      <c r="M36874" s="46"/>
    </row>
    <row r="36875" spans="1:13" x14ac:dyDescent="0.3">
      <c r="A36875"/>
      <c r="B36875"/>
      <c r="C36875" s="29"/>
      <c r="D36875"/>
      <c r="E36875" s="44"/>
      <c r="F36875" s="29"/>
      <c r="G36875" s="45"/>
      <c r="L36875"/>
      <c r="M36875" s="46"/>
    </row>
    <row r="36876" spans="1:13" x14ac:dyDescent="0.3">
      <c r="A36876"/>
      <c r="B36876"/>
      <c r="C36876" s="29"/>
      <c r="D36876"/>
      <c r="E36876" s="44"/>
      <c r="F36876" s="29"/>
      <c r="G36876" s="45"/>
      <c r="L36876"/>
      <c r="M36876" s="46"/>
    </row>
    <row r="36877" spans="1:13" x14ac:dyDescent="0.3">
      <c r="A36877"/>
      <c r="B36877"/>
      <c r="C36877" s="29"/>
      <c r="D36877"/>
      <c r="E36877" s="44"/>
      <c r="F36877" s="29"/>
      <c r="G36877" s="45"/>
      <c r="L36877"/>
      <c r="M36877" s="46"/>
    </row>
    <row r="36878" spans="1:13" x14ac:dyDescent="0.3">
      <c r="A36878"/>
      <c r="B36878"/>
      <c r="C36878" s="29"/>
      <c r="D36878"/>
      <c r="E36878" s="44"/>
      <c r="F36878" s="29"/>
      <c r="G36878" s="45"/>
      <c r="L36878"/>
      <c r="M36878" s="46"/>
    </row>
    <row r="36879" spans="1:13" x14ac:dyDescent="0.3">
      <c r="A36879"/>
      <c r="B36879"/>
      <c r="C36879" s="29"/>
      <c r="D36879"/>
      <c r="E36879" s="44"/>
      <c r="F36879" s="29"/>
      <c r="G36879" s="45"/>
      <c r="L36879"/>
      <c r="M36879" s="46"/>
    </row>
    <row r="36880" spans="1:13" x14ac:dyDescent="0.3">
      <c r="A36880"/>
      <c r="B36880"/>
      <c r="C36880" s="29"/>
      <c r="D36880"/>
      <c r="E36880" s="44"/>
      <c r="F36880" s="29"/>
      <c r="G36880" s="45"/>
      <c r="L36880"/>
      <c r="M36880" s="46"/>
    </row>
    <row r="36881" spans="1:13" x14ac:dyDescent="0.3">
      <c r="A36881"/>
      <c r="B36881"/>
      <c r="C36881" s="29"/>
      <c r="D36881"/>
      <c r="E36881" s="44"/>
      <c r="F36881" s="29"/>
      <c r="G36881" s="45"/>
      <c r="L36881"/>
      <c r="M36881" s="46"/>
    </row>
    <row r="36882" spans="1:13" x14ac:dyDescent="0.3">
      <c r="A36882"/>
      <c r="B36882"/>
      <c r="C36882" s="29"/>
      <c r="D36882"/>
      <c r="E36882" s="44"/>
      <c r="F36882" s="29"/>
      <c r="G36882" s="45"/>
      <c r="L36882"/>
      <c r="M36882" s="46"/>
    </row>
    <row r="36883" spans="1:13" x14ac:dyDescent="0.3">
      <c r="A36883"/>
      <c r="B36883"/>
      <c r="C36883" s="29"/>
      <c r="D36883"/>
      <c r="E36883" s="44"/>
      <c r="F36883" s="29"/>
      <c r="G36883" s="45"/>
      <c r="L36883"/>
      <c r="M36883" s="46"/>
    </row>
    <row r="36884" spans="1:13" x14ac:dyDescent="0.3">
      <c r="A36884"/>
      <c r="B36884"/>
      <c r="C36884" s="29"/>
      <c r="D36884"/>
      <c r="E36884" s="44"/>
      <c r="F36884" s="29"/>
      <c r="G36884" s="45"/>
      <c r="L36884"/>
      <c r="M36884" s="46"/>
    </row>
    <row r="36885" spans="1:13" x14ac:dyDescent="0.3">
      <c r="A36885"/>
      <c r="B36885"/>
      <c r="C36885" s="29"/>
      <c r="D36885"/>
      <c r="E36885" s="44"/>
      <c r="F36885" s="29"/>
      <c r="G36885" s="45"/>
      <c r="L36885"/>
      <c r="M36885" s="46"/>
    </row>
    <row r="36886" spans="1:13" x14ac:dyDescent="0.3">
      <c r="A36886"/>
      <c r="B36886"/>
      <c r="C36886" s="29"/>
      <c r="D36886"/>
      <c r="E36886" s="44"/>
      <c r="F36886" s="29"/>
      <c r="G36886" s="45"/>
      <c r="L36886"/>
      <c r="M36886" s="46"/>
    </row>
    <row r="36887" spans="1:13" x14ac:dyDescent="0.3">
      <c r="A36887"/>
      <c r="B36887"/>
      <c r="C36887" s="29"/>
      <c r="D36887"/>
      <c r="E36887" s="44"/>
      <c r="F36887" s="29"/>
      <c r="G36887" s="45"/>
      <c r="L36887"/>
      <c r="M36887" s="46"/>
    </row>
    <row r="36888" spans="1:13" x14ac:dyDescent="0.3">
      <c r="A36888"/>
      <c r="B36888"/>
      <c r="C36888" s="29"/>
      <c r="D36888"/>
      <c r="E36888" s="44"/>
      <c r="F36888" s="29"/>
      <c r="G36888" s="45"/>
      <c r="L36888"/>
      <c r="M36888" s="46"/>
    </row>
    <row r="36889" spans="1:13" x14ac:dyDescent="0.3">
      <c r="A36889"/>
      <c r="B36889"/>
      <c r="C36889" s="29"/>
      <c r="D36889"/>
      <c r="E36889" s="44"/>
      <c r="F36889" s="29"/>
      <c r="G36889" s="45"/>
      <c r="L36889"/>
      <c r="M36889" s="46"/>
    </row>
    <row r="36890" spans="1:13" x14ac:dyDescent="0.3">
      <c r="A36890"/>
      <c r="B36890"/>
      <c r="C36890" s="29"/>
      <c r="D36890"/>
      <c r="E36890" s="44"/>
      <c r="F36890" s="29"/>
      <c r="G36890" s="45"/>
      <c r="L36890"/>
      <c r="M36890" s="46"/>
    </row>
    <row r="36891" spans="1:13" x14ac:dyDescent="0.3">
      <c r="A36891"/>
      <c r="B36891"/>
      <c r="C36891" s="29"/>
      <c r="D36891"/>
      <c r="E36891" s="44"/>
      <c r="F36891" s="29"/>
      <c r="G36891" s="45"/>
      <c r="L36891"/>
      <c r="M36891" s="46"/>
    </row>
    <row r="36892" spans="1:13" x14ac:dyDescent="0.3">
      <c r="A36892"/>
      <c r="B36892"/>
      <c r="C36892" s="29"/>
      <c r="D36892"/>
      <c r="E36892" s="44"/>
      <c r="F36892" s="29"/>
      <c r="G36892" s="45"/>
      <c r="L36892"/>
      <c r="M36892" s="46"/>
    </row>
    <row r="36893" spans="1:13" x14ac:dyDescent="0.3">
      <c r="A36893"/>
      <c r="B36893"/>
      <c r="C36893" s="29"/>
      <c r="D36893"/>
      <c r="E36893" s="44"/>
      <c r="F36893" s="29"/>
      <c r="G36893" s="45"/>
      <c r="L36893"/>
      <c r="M36893" s="46"/>
    </row>
    <row r="36894" spans="1:13" x14ac:dyDescent="0.3">
      <c r="A36894"/>
      <c r="B36894"/>
      <c r="C36894" s="29"/>
      <c r="D36894"/>
      <c r="E36894" s="44"/>
      <c r="F36894" s="29"/>
      <c r="G36894" s="45"/>
      <c r="L36894"/>
      <c r="M36894" s="46"/>
    </row>
    <row r="36895" spans="1:13" x14ac:dyDescent="0.3">
      <c r="A36895"/>
      <c r="B36895"/>
      <c r="C36895" s="29"/>
      <c r="D36895"/>
      <c r="E36895" s="44"/>
      <c r="F36895" s="29"/>
      <c r="G36895" s="45"/>
      <c r="L36895"/>
      <c r="M36895" s="46"/>
    </row>
    <row r="36896" spans="1:13" x14ac:dyDescent="0.3">
      <c r="A36896"/>
      <c r="B36896"/>
      <c r="C36896" s="29"/>
      <c r="D36896"/>
      <c r="E36896" s="44"/>
      <c r="F36896" s="29"/>
      <c r="G36896" s="45"/>
      <c r="L36896"/>
      <c r="M36896" s="46"/>
    </row>
    <row r="36897" spans="1:13" x14ac:dyDescent="0.3">
      <c r="A36897"/>
      <c r="B36897"/>
      <c r="C36897" s="29"/>
      <c r="D36897"/>
      <c r="E36897" s="44"/>
      <c r="F36897" s="29"/>
      <c r="G36897" s="45"/>
      <c r="L36897"/>
      <c r="M36897" s="46"/>
    </row>
    <row r="36898" spans="1:13" x14ac:dyDescent="0.3">
      <c r="A36898"/>
      <c r="B36898"/>
      <c r="C36898" s="29"/>
      <c r="D36898"/>
      <c r="E36898" s="44"/>
      <c r="F36898" s="29"/>
      <c r="G36898" s="45"/>
      <c r="L36898"/>
      <c r="M36898" s="46"/>
    </row>
    <row r="36899" spans="1:13" x14ac:dyDescent="0.3">
      <c r="A36899"/>
      <c r="B36899"/>
      <c r="C36899" s="29"/>
      <c r="D36899"/>
      <c r="E36899" s="44"/>
      <c r="F36899" s="29"/>
      <c r="G36899" s="45"/>
      <c r="L36899"/>
      <c r="M36899" s="46"/>
    </row>
    <row r="36900" spans="1:13" x14ac:dyDescent="0.3">
      <c r="A36900"/>
      <c r="B36900"/>
      <c r="C36900" s="29"/>
      <c r="D36900"/>
      <c r="E36900" s="44"/>
      <c r="F36900" s="29"/>
      <c r="G36900" s="45"/>
      <c r="L36900"/>
      <c r="M36900" s="46"/>
    </row>
    <row r="36901" spans="1:13" x14ac:dyDescent="0.3">
      <c r="A36901"/>
      <c r="B36901"/>
      <c r="C36901" s="29"/>
      <c r="D36901"/>
      <c r="E36901" s="44"/>
      <c r="F36901" s="29"/>
      <c r="G36901" s="45"/>
      <c r="L36901"/>
      <c r="M36901" s="46"/>
    </row>
    <row r="36902" spans="1:13" x14ac:dyDescent="0.3">
      <c r="A36902"/>
      <c r="B36902"/>
      <c r="C36902" s="29"/>
      <c r="D36902"/>
      <c r="E36902" s="44"/>
      <c r="F36902" s="29"/>
      <c r="G36902" s="45"/>
      <c r="L36902"/>
      <c r="M36902" s="46"/>
    </row>
    <row r="36903" spans="1:13" x14ac:dyDescent="0.3">
      <c r="A36903"/>
      <c r="B36903"/>
      <c r="C36903" s="29"/>
      <c r="D36903"/>
      <c r="E36903" s="44"/>
      <c r="F36903" s="29"/>
      <c r="G36903" s="45"/>
      <c r="L36903"/>
      <c r="M36903" s="46"/>
    </row>
    <row r="36904" spans="1:13" x14ac:dyDescent="0.3">
      <c r="A36904"/>
      <c r="B36904"/>
      <c r="C36904" s="29"/>
      <c r="D36904"/>
      <c r="E36904" s="44"/>
      <c r="F36904" s="29"/>
      <c r="G36904" s="45"/>
      <c r="L36904"/>
      <c r="M36904" s="46"/>
    </row>
    <row r="36905" spans="1:13" x14ac:dyDescent="0.3">
      <c r="A36905"/>
      <c r="B36905"/>
      <c r="C36905" s="29"/>
      <c r="D36905"/>
      <c r="E36905" s="44"/>
      <c r="F36905" s="29"/>
      <c r="G36905" s="45"/>
      <c r="L36905"/>
      <c r="M36905" s="46"/>
    </row>
    <row r="36906" spans="1:13" x14ac:dyDescent="0.3">
      <c r="A36906"/>
      <c r="B36906"/>
      <c r="C36906" s="29"/>
      <c r="D36906"/>
      <c r="E36906" s="44"/>
      <c r="F36906" s="29"/>
      <c r="G36906" s="45"/>
      <c r="L36906"/>
      <c r="M36906" s="46"/>
    </row>
    <row r="36907" spans="1:13" x14ac:dyDescent="0.3">
      <c r="A36907"/>
      <c r="B36907"/>
      <c r="C36907" s="29"/>
      <c r="D36907"/>
      <c r="E36907" s="44"/>
      <c r="F36907" s="29"/>
      <c r="G36907" s="45"/>
      <c r="L36907"/>
      <c r="M36907" s="46"/>
    </row>
    <row r="36908" spans="1:13" x14ac:dyDescent="0.3">
      <c r="A36908"/>
      <c r="B36908"/>
      <c r="C36908" s="29"/>
      <c r="D36908"/>
      <c r="E36908" s="44"/>
      <c r="F36908" s="29"/>
      <c r="G36908" s="45"/>
      <c r="L36908"/>
      <c r="M36908" s="46"/>
    </row>
    <row r="36909" spans="1:13" x14ac:dyDescent="0.3">
      <c r="A36909"/>
      <c r="B36909"/>
      <c r="C36909" s="29"/>
      <c r="D36909"/>
      <c r="E36909" s="44"/>
      <c r="F36909" s="29"/>
      <c r="G36909" s="45"/>
      <c r="L36909"/>
      <c r="M36909" s="46"/>
    </row>
    <row r="36910" spans="1:13" x14ac:dyDescent="0.3">
      <c r="A36910"/>
      <c r="B36910"/>
      <c r="C36910" s="29"/>
      <c r="D36910"/>
      <c r="E36910" s="44"/>
      <c r="F36910" s="29"/>
      <c r="G36910" s="45"/>
      <c r="L36910"/>
      <c r="M36910" s="46"/>
    </row>
    <row r="36911" spans="1:13" x14ac:dyDescent="0.3">
      <c r="A36911"/>
      <c r="B36911"/>
      <c r="C36911" s="29"/>
      <c r="D36911"/>
      <c r="E36911" s="44"/>
      <c r="F36911" s="29"/>
      <c r="G36911" s="45"/>
      <c r="L36911"/>
      <c r="M36911" s="46"/>
    </row>
    <row r="36912" spans="1:13" x14ac:dyDescent="0.3">
      <c r="A36912"/>
      <c r="B36912"/>
      <c r="C36912" s="29"/>
      <c r="D36912"/>
      <c r="E36912" s="44"/>
      <c r="F36912" s="29"/>
      <c r="G36912" s="45"/>
      <c r="L36912"/>
      <c r="M36912" s="46"/>
    </row>
    <row r="36913" spans="1:13" x14ac:dyDescent="0.3">
      <c r="A36913"/>
      <c r="B36913"/>
      <c r="C36913" s="29"/>
      <c r="D36913"/>
      <c r="E36913" s="44"/>
      <c r="F36913" s="29"/>
      <c r="G36913" s="45"/>
      <c r="L36913"/>
      <c r="M36913" s="46"/>
    </row>
    <row r="36914" spans="1:13" x14ac:dyDescent="0.3">
      <c r="A36914"/>
      <c r="B36914"/>
      <c r="C36914" s="29"/>
      <c r="D36914"/>
      <c r="E36914" s="44"/>
      <c r="F36914" s="29"/>
      <c r="G36914" s="45"/>
      <c r="L36914"/>
      <c r="M36914" s="46"/>
    </row>
    <row r="36915" spans="1:13" x14ac:dyDescent="0.3">
      <c r="A36915"/>
      <c r="B36915"/>
      <c r="C36915" s="29"/>
      <c r="D36915"/>
      <c r="E36915" s="44"/>
      <c r="F36915" s="29"/>
      <c r="G36915" s="45"/>
      <c r="L36915"/>
      <c r="M36915" s="46"/>
    </row>
    <row r="36916" spans="1:13" x14ac:dyDescent="0.3">
      <c r="A36916"/>
      <c r="B36916"/>
      <c r="C36916" s="29"/>
      <c r="D36916"/>
      <c r="E36916" s="44"/>
      <c r="F36916" s="29"/>
      <c r="G36916" s="45"/>
      <c r="L36916"/>
      <c r="M36916" s="46"/>
    </row>
    <row r="36917" spans="1:13" x14ac:dyDescent="0.3">
      <c r="A36917"/>
      <c r="B36917"/>
      <c r="C36917" s="29"/>
      <c r="D36917"/>
      <c r="E36917" s="44"/>
      <c r="F36917" s="29"/>
      <c r="G36917" s="45"/>
      <c r="L36917"/>
      <c r="M36917" s="46"/>
    </row>
    <row r="36918" spans="1:13" x14ac:dyDescent="0.3">
      <c r="A36918"/>
      <c r="B36918"/>
      <c r="C36918" s="29"/>
      <c r="D36918"/>
      <c r="E36918" s="44"/>
      <c r="F36918" s="29"/>
      <c r="G36918" s="45"/>
      <c r="L36918"/>
      <c r="M36918" s="46"/>
    </row>
    <row r="36919" spans="1:13" x14ac:dyDescent="0.3">
      <c r="A36919"/>
      <c r="B36919"/>
      <c r="C36919" s="29"/>
      <c r="D36919"/>
      <c r="E36919" s="44"/>
      <c r="F36919" s="29"/>
      <c r="G36919" s="45"/>
      <c r="L36919"/>
      <c r="M36919" s="46"/>
    </row>
    <row r="36920" spans="1:13" x14ac:dyDescent="0.3">
      <c r="A36920"/>
      <c r="B36920"/>
      <c r="C36920" s="29"/>
      <c r="D36920"/>
      <c r="E36920" s="44"/>
      <c r="F36920" s="29"/>
      <c r="G36920" s="45"/>
      <c r="L36920"/>
      <c r="M36920" s="46"/>
    </row>
    <row r="36921" spans="1:13" x14ac:dyDescent="0.3">
      <c r="A36921"/>
      <c r="B36921"/>
      <c r="C36921" s="29"/>
      <c r="D36921"/>
      <c r="E36921" s="44"/>
      <c r="F36921" s="29"/>
      <c r="G36921" s="45"/>
      <c r="L36921"/>
      <c r="M36921" s="46"/>
    </row>
    <row r="36922" spans="1:13" x14ac:dyDescent="0.3">
      <c r="A36922"/>
      <c r="B36922"/>
      <c r="C36922" s="29"/>
      <c r="D36922"/>
      <c r="E36922" s="44"/>
      <c r="F36922" s="29"/>
      <c r="G36922" s="45"/>
      <c r="L36922"/>
      <c r="M36922" s="46"/>
    </row>
    <row r="36923" spans="1:13" x14ac:dyDescent="0.3">
      <c r="A36923"/>
      <c r="B36923"/>
      <c r="C36923" s="29"/>
      <c r="D36923"/>
      <c r="E36923" s="44"/>
      <c r="F36923" s="29"/>
      <c r="G36923" s="45"/>
      <c r="L36923"/>
      <c r="M36923" s="46"/>
    </row>
    <row r="36924" spans="1:13" x14ac:dyDescent="0.3">
      <c r="A36924"/>
      <c r="B36924"/>
      <c r="C36924" s="29"/>
      <c r="D36924"/>
      <c r="E36924" s="44"/>
      <c r="F36924" s="29"/>
      <c r="G36924" s="45"/>
      <c r="L36924"/>
      <c r="M36924" s="46"/>
    </row>
    <row r="36925" spans="1:13" x14ac:dyDescent="0.3">
      <c r="A36925"/>
      <c r="B36925"/>
      <c r="C36925" s="29"/>
      <c r="D36925"/>
      <c r="E36925" s="44"/>
      <c r="F36925" s="29"/>
      <c r="G36925" s="45"/>
      <c r="L36925"/>
      <c r="M36925" s="46"/>
    </row>
    <row r="36926" spans="1:13" x14ac:dyDescent="0.3">
      <c r="A36926"/>
      <c r="B36926"/>
      <c r="C36926" s="29"/>
      <c r="D36926"/>
      <c r="E36926" s="44"/>
      <c r="F36926" s="29"/>
      <c r="G36926" s="45"/>
      <c r="L36926"/>
      <c r="M36926" s="46"/>
    </row>
    <row r="36927" spans="1:13" x14ac:dyDescent="0.3">
      <c r="A36927"/>
      <c r="B36927"/>
      <c r="C36927" s="29"/>
      <c r="D36927"/>
      <c r="E36927" s="44"/>
      <c r="F36927" s="29"/>
      <c r="G36927" s="45"/>
      <c r="L36927"/>
      <c r="M36927" s="46"/>
    </row>
    <row r="36928" spans="1:13" x14ac:dyDescent="0.3">
      <c r="A36928"/>
      <c r="B36928"/>
      <c r="C36928" s="29"/>
      <c r="D36928"/>
      <c r="E36928" s="44"/>
      <c r="F36928" s="29"/>
      <c r="G36928" s="45"/>
      <c r="L36928"/>
      <c r="M36928" s="46"/>
    </row>
    <row r="36929" spans="1:13" x14ac:dyDescent="0.3">
      <c r="A36929"/>
      <c r="B36929"/>
      <c r="C36929" s="29"/>
      <c r="D36929"/>
      <c r="E36929" s="44"/>
      <c r="F36929" s="29"/>
      <c r="G36929" s="45"/>
      <c r="L36929"/>
      <c r="M36929" s="46"/>
    </row>
    <row r="36930" spans="1:13" x14ac:dyDescent="0.3">
      <c r="A36930"/>
      <c r="B36930"/>
      <c r="C36930" s="29"/>
      <c r="D36930"/>
      <c r="E36930" s="44"/>
      <c r="F36930" s="29"/>
      <c r="G36930" s="45"/>
      <c r="L36930"/>
      <c r="M36930" s="46"/>
    </row>
    <row r="36931" spans="1:13" x14ac:dyDescent="0.3">
      <c r="A36931"/>
      <c r="B36931"/>
      <c r="C36931" s="29"/>
      <c r="D36931"/>
      <c r="E36931" s="44"/>
      <c r="F36931" s="29"/>
      <c r="G36931" s="45"/>
      <c r="L36931"/>
      <c r="M36931" s="46"/>
    </row>
    <row r="36932" spans="1:13" x14ac:dyDescent="0.3">
      <c r="A36932"/>
      <c r="B36932"/>
      <c r="C36932" s="29"/>
      <c r="D36932"/>
      <c r="E36932" s="44"/>
      <c r="F36932" s="29"/>
      <c r="G36932" s="45"/>
      <c r="L36932"/>
      <c r="M36932" s="46"/>
    </row>
    <row r="36933" spans="1:13" x14ac:dyDescent="0.3">
      <c r="A36933"/>
      <c r="B36933"/>
      <c r="C36933" s="29"/>
      <c r="D36933"/>
      <c r="E36933" s="44"/>
      <c r="F36933" s="29"/>
      <c r="G36933" s="45"/>
      <c r="L36933"/>
      <c r="M36933" s="46"/>
    </row>
    <row r="36934" spans="1:13" x14ac:dyDescent="0.3">
      <c r="A36934"/>
      <c r="B36934"/>
      <c r="C36934" s="29"/>
      <c r="D36934"/>
      <c r="E36934" s="44"/>
      <c r="F36934" s="29"/>
      <c r="G36934" s="45"/>
      <c r="L36934"/>
      <c r="M36934" s="46"/>
    </row>
    <row r="36935" spans="1:13" x14ac:dyDescent="0.3">
      <c r="A36935"/>
      <c r="B36935"/>
      <c r="C36935" s="29"/>
      <c r="D36935"/>
      <c r="E36935" s="44"/>
      <c r="F36935" s="29"/>
      <c r="G36935" s="45"/>
      <c r="L36935"/>
      <c r="M36935" s="46"/>
    </row>
    <row r="36936" spans="1:13" x14ac:dyDescent="0.3">
      <c r="A36936"/>
      <c r="B36936"/>
      <c r="C36936" s="29"/>
      <c r="D36936"/>
      <c r="E36936" s="44"/>
      <c r="F36936" s="29"/>
      <c r="G36936" s="45"/>
      <c r="L36936"/>
      <c r="M36936" s="46"/>
    </row>
    <row r="36937" spans="1:13" x14ac:dyDescent="0.3">
      <c r="A36937"/>
      <c r="B36937"/>
      <c r="C36937" s="29"/>
      <c r="D36937"/>
      <c r="E36937" s="44"/>
      <c r="F36937" s="29"/>
      <c r="G36937" s="45"/>
      <c r="L36937"/>
      <c r="M36937" s="46"/>
    </row>
    <row r="36938" spans="1:13" x14ac:dyDescent="0.3">
      <c r="A36938"/>
      <c r="B36938"/>
      <c r="C36938" s="29"/>
      <c r="D36938"/>
      <c r="E36938" s="44"/>
      <c r="F36938" s="29"/>
      <c r="G36938" s="45"/>
      <c r="L36938"/>
      <c r="M36938" s="46"/>
    </row>
    <row r="36939" spans="1:13" x14ac:dyDescent="0.3">
      <c r="A36939"/>
      <c r="B36939"/>
      <c r="C36939" s="29"/>
      <c r="D36939"/>
      <c r="E36939" s="44"/>
      <c r="F36939" s="29"/>
      <c r="G36939" s="45"/>
      <c r="L36939"/>
      <c r="M36939" s="46"/>
    </row>
    <row r="36940" spans="1:13" x14ac:dyDescent="0.3">
      <c r="A36940"/>
      <c r="B36940"/>
      <c r="C36940" s="29"/>
      <c r="D36940"/>
      <c r="E36940" s="44"/>
      <c r="F36940" s="29"/>
      <c r="G36940" s="45"/>
      <c r="L36940"/>
      <c r="M36940" s="46"/>
    </row>
    <row r="36941" spans="1:13" x14ac:dyDescent="0.3">
      <c r="A36941"/>
      <c r="B36941"/>
      <c r="C36941" s="29"/>
      <c r="D36941"/>
      <c r="E36941" s="44"/>
      <c r="F36941" s="29"/>
      <c r="G36941" s="45"/>
      <c r="L36941"/>
      <c r="M36941" s="46"/>
    </row>
    <row r="36942" spans="1:13" x14ac:dyDescent="0.3">
      <c r="A36942"/>
      <c r="B36942"/>
      <c r="C36942" s="29"/>
      <c r="D36942"/>
      <c r="E36942" s="44"/>
      <c r="F36942" s="29"/>
      <c r="G36942" s="45"/>
      <c r="L36942"/>
      <c r="M36942" s="46"/>
    </row>
    <row r="36943" spans="1:13" x14ac:dyDescent="0.3">
      <c r="A36943"/>
      <c r="B36943"/>
      <c r="C36943" s="29"/>
      <c r="D36943"/>
      <c r="E36943" s="44"/>
      <c r="F36943" s="29"/>
      <c r="G36943" s="45"/>
      <c r="L36943"/>
      <c r="M36943" s="46"/>
    </row>
    <row r="36944" spans="1:13" x14ac:dyDescent="0.3">
      <c r="A36944"/>
      <c r="B36944"/>
      <c r="C36944" s="29"/>
      <c r="D36944"/>
      <c r="E36944" s="44"/>
      <c r="F36944" s="29"/>
      <c r="G36944" s="45"/>
      <c r="L36944"/>
      <c r="M36944" s="46"/>
    </row>
    <row r="36945" spans="1:13" x14ac:dyDescent="0.3">
      <c r="A36945"/>
      <c r="B36945"/>
      <c r="C36945" s="29"/>
      <c r="D36945"/>
      <c r="E36945" s="44"/>
      <c r="F36945" s="29"/>
      <c r="G36945" s="45"/>
      <c r="L36945"/>
      <c r="M36945" s="46"/>
    </row>
    <row r="36946" spans="1:13" x14ac:dyDescent="0.3">
      <c r="A36946"/>
      <c r="B36946"/>
      <c r="C36946" s="29"/>
      <c r="D36946"/>
      <c r="E36946" s="44"/>
      <c r="F36946" s="29"/>
      <c r="G36946" s="45"/>
      <c r="L36946"/>
      <c r="M36946" s="46"/>
    </row>
    <row r="36947" spans="1:13" x14ac:dyDescent="0.3">
      <c r="A36947"/>
      <c r="B36947"/>
      <c r="C36947" s="29"/>
      <c r="D36947"/>
      <c r="E36947" s="44"/>
      <c r="F36947" s="29"/>
      <c r="G36947" s="45"/>
      <c r="L36947"/>
      <c r="M36947" s="46"/>
    </row>
    <row r="36948" spans="1:13" x14ac:dyDescent="0.3">
      <c r="A36948"/>
      <c r="B36948"/>
      <c r="C36948" s="29"/>
      <c r="D36948"/>
      <c r="E36948" s="44"/>
      <c r="F36948" s="29"/>
      <c r="G36948" s="45"/>
      <c r="L36948"/>
      <c r="M36948" s="46"/>
    </row>
    <row r="36949" spans="1:13" x14ac:dyDescent="0.3">
      <c r="A36949"/>
      <c r="B36949"/>
      <c r="C36949" s="29"/>
      <c r="D36949"/>
      <c r="E36949" s="44"/>
      <c r="F36949" s="29"/>
      <c r="G36949" s="45"/>
      <c r="L36949"/>
      <c r="M36949" s="46"/>
    </row>
    <row r="36950" spans="1:13" x14ac:dyDescent="0.3">
      <c r="A36950"/>
      <c r="B36950"/>
      <c r="C36950" s="29"/>
      <c r="D36950"/>
      <c r="E36950" s="44"/>
      <c r="F36950" s="29"/>
      <c r="G36950" s="45"/>
      <c r="L36950"/>
      <c r="M36950" s="46"/>
    </row>
    <row r="36951" spans="1:13" x14ac:dyDescent="0.3">
      <c r="A36951"/>
      <c r="B36951"/>
      <c r="C36951" s="29"/>
      <c r="D36951"/>
      <c r="E36951" s="44"/>
      <c r="F36951" s="29"/>
      <c r="G36951" s="45"/>
      <c r="L36951"/>
      <c r="M36951" s="46"/>
    </row>
    <row r="36952" spans="1:13" x14ac:dyDescent="0.3">
      <c r="A36952"/>
      <c r="B36952"/>
      <c r="C36952" s="29"/>
      <c r="D36952"/>
      <c r="E36952" s="44"/>
      <c r="F36952" s="29"/>
      <c r="G36952" s="45"/>
      <c r="L36952"/>
      <c r="M36952" s="46"/>
    </row>
    <row r="36953" spans="1:13" x14ac:dyDescent="0.3">
      <c r="A36953"/>
      <c r="B36953"/>
      <c r="C36953" s="29"/>
      <c r="D36953"/>
      <c r="E36953" s="44"/>
      <c r="F36953" s="29"/>
      <c r="G36953" s="45"/>
      <c r="L36953"/>
      <c r="M36953" s="46"/>
    </row>
    <row r="36954" spans="1:13" x14ac:dyDescent="0.3">
      <c r="A36954"/>
      <c r="B36954"/>
      <c r="C36954" s="29"/>
      <c r="D36954"/>
      <c r="E36954" s="44"/>
      <c r="F36954" s="29"/>
      <c r="G36954" s="45"/>
      <c r="L36954"/>
      <c r="M36954" s="46"/>
    </row>
    <row r="36955" spans="1:13" x14ac:dyDescent="0.3">
      <c r="A36955"/>
      <c r="B36955"/>
      <c r="C36955" s="29"/>
      <c r="D36955"/>
      <c r="E36955" s="44"/>
      <c r="F36955" s="29"/>
      <c r="G36955" s="45"/>
      <c r="L36955"/>
      <c r="M36955" s="46"/>
    </row>
    <row r="36956" spans="1:13" x14ac:dyDescent="0.3">
      <c r="A36956"/>
      <c r="B36956"/>
      <c r="C36956" s="29"/>
      <c r="D36956"/>
      <c r="E36956" s="44"/>
      <c r="F36956" s="29"/>
      <c r="G36956" s="45"/>
      <c r="L36956"/>
      <c r="M36956" s="46"/>
    </row>
    <row r="36957" spans="1:13" x14ac:dyDescent="0.3">
      <c r="A36957"/>
      <c r="B36957"/>
      <c r="C36957" s="29"/>
      <c r="D36957"/>
      <c r="E36957" s="44"/>
      <c r="F36957" s="29"/>
      <c r="G36957" s="45"/>
      <c r="L36957"/>
      <c r="M36957" s="46"/>
    </row>
    <row r="36958" spans="1:13" x14ac:dyDescent="0.3">
      <c r="A36958"/>
      <c r="B36958"/>
      <c r="C36958" s="29"/>
      <c r="D36958"/>
      <c r="E36958" s="44"/>
      <c r="F36958" s="29"/>
      <c r="G36958" s="45"/>
      <c r="L36958"/>
      <c r="M36958" s="46"/>
    </row>
    <row r="36959" spans="1:13" x14ac:dyDescent="0.3">
      <c r="A36959"/>
      <c r="B36959"/>
      <c r="C36959" s="29"/>
      <c r="D36959"/>
      <c r="E36959" s="44"/>
      <c r="F36959" s="29"/>
      <c r="G36959" s="45"/>
      <c r="L36959"/>
      <c r="M36959" s="46"/>
    </row>
    <row r="36960" spans="1:13" x14ac:dyDescent="0.3">
      <c r="A36960"/>
      <c r="B36960"/>
      <c r="C36960" s="29"/>
      <c r="D36960"/>
      <c r="E36960" s="44"/>
      <c r="F36960" s="29"/>
      <c r="G36960" s="45"/>
      <c r="L36960"/>
      <c r="M36960" s="46"/>
    </row>
    <row r="36961" spans="1:13" x14ac:dyDescent="0.3">
      <c r="A36961"/>
      <c r="B36961"/>
      <c r="C36961" s="29"/>
      <c r="D36961"/>
      <c r="E36961" s="44"/>
      <c r="F36961" s="29"/>
      <c r="G36961" s="45"/>
      <c r="L36961"/>
      <c r="M36961" s="46"/>
    </row>
    <row r="36962" spans="1:13" x14ac:dyDescent="0.3">
      <c r="A36962"/>
      <c r="B36962"/>
      <c r="C36962" s="29"/>
      <c r="D36962"/>
      <c r="E36962" s="44"/>
      <c r="F36962" s="29"/>
      <c r="G36962" s="45"/>
      <c r="L36962"/>
      <c r="M36962" s="46"/>
    </row>
    <row r="36963" spans="1:13" x14ac:dyDescent="0.3">
      <c r="A36963"/>
      <c r="B36963"/>
      <c r="C36963" s="29"/>
      <c r="D36963"/>
      <c r="E36963" s="44"/>
      <c r="F36963" s="29"/>
      <c r="G36963" s="45"/>
      <c r="L36963"/>
      <c r="M36963" s="46"/>
    </row>
    <row r="36964" spans="1:13" x14ac:dyDescent="0.3">
      <c r="A36964"/>
      <c r="B36964"/>
      <c r="C36964" s="29"/>
      <c r="D36964"/>
      <c r="E36964" s="44"/>
      <c r="F36964" s="29"/>
      <c r="G36964" s="45"/>
      <c r="L36964"/>
      <c r="M36964" s="46"/>
    </row>
    <row r="36965" spans="1:13" x14ac:dyDescent="0.3">
      <c r="A36965"/>
      <c r="B36965"/>
      <c r="C36965" s="29"/>
      <c r="D36965"/>
      <c r="E36965" s="44"/>
      <c r="F36965" s="29"/>
      <c r="G36965" s="45"/>
      <c r="L36965"/>
      <c r="M36965" s="46"/>
    </row>
    <row r="36966" spans="1:13" x14ac:dyDescent="0.3">
      <c r="A36966"/>
      <c r="B36966"/>
      <c r="C36966" s="29"/>
      <c r="D36966"/>
      <c r="E36966" s="44"/>
      <c r="F36966" s="29"/>
      <c r="G36966" s="45"/>
      <c r="L36966"/>
      <c r="M36966" s="46"/>
    </row>
    <row r="36967" spans="1:13" x14ac:dyDescent="0.3">
      <c r="A36967"/>
      <c r="B36967"/>
      <c r="C36967" s="29"/>
      <c r="D36967"/>
      <c r="E36967" s="44"/>
      <c r="F36967" s="29"/>
      <c r="G36967" s="45"/>
      <c r="L36967"/>
      <c r="M36967" s="46"/>
    </row>
    <row r="36968" spans="1:13" x14ac:dyDescent="0.3">
      <c r="A36968"/>
      <c r="B36968"/>
      <c r="C36968" s="29"/>
      <c r="D36968"/>
      <c r="E36968" s="44"/>
      <c r="F36968" s="29"/>
      <c r="G36968" s="45"/>
      <c r="L36968"/>
      <c r="M36968" s="46"/>
    </row>
    <row r="36969" spans="1:13" x14ac:dyDescent="0.3">
      <c r="A36969"/>
      <c r="B36969"/>
      <c r="C36969" s="29"/>
      <c r="D36969"/>
      <c r="E36969" s="44"/>
      <c r="F36969" s="29"/>
      <c r="G36969" s="45"/>
      <c r="L36969"/>
      <c r="M36969" s="46"/>
    </row>
    <row r="36970" spans="1:13" x14ac:dyDescent="0.3">
      <c r="A36970"/>
      <c r="B36970"/>
      <c r="C36970" s="29"/>
      <c r="D36970"/>
      <c r="E36970" s="44"/>
      <c r="F36970" s="29"/>
      <c r="G36970" s="45"/>
      <c r="L36970"/>
      <c r="M36970" s="46"/>
    </row>
    <row r="36971" spans="1:13" x14ac:dyDescent="0.3">
      <c r="A36971"/>
      <c r="B36971"/>
      <c r="C36971" s="29"/>
      <c r="D36971"/>
      <c r="E36971" s="44"/>
      <c r="F36971" s="29"/>
      <c r="G36971" s="45"/>
      <c r="L36971"/>
      <c r="M36971" s="46"/>
    </row>
    <row r="36972" spans="1:13" x14ac:dyDescent="0.3">
      <c r="A36972"/>
      <c r="B36972"/>
      <c r="C36972" s="29"/>
      <c r="D36972"/>
      <c r="E36972" s="44"/>
      <c r="F36972" s="29"/>
      <c r="G36972" s="45"/>
      <c r="L36972"/>
      <c r="M36972" s="46"/>
    </row>
    <row r="36973" spans="1:13" x14ac:dyDescent="0.3">
      <c r="A36973"/>
      <c r="B36973"/>
      <c r="C36973" s="29"/>
      <c r="D36973"/>
      <c r="E36973" s="44"/>
      <c r="F36973" s="29"/>
      <c r="G36973" s="45"/>
      <c r="L36973"/>
      <c r="M36973" s="46"/>
    </row>
    <row r="36974" spans="1:13" x14ac:dyDescent="0.3">
      <c r="A36974"/>
      <c r="B36974"/>
      <c r="C36974" s="29"/>
      <c r="D36974"/>
      <c r="E36974" s="44"/>
      <c r="F36974" s="29"/>
      <c r="G36974" s="45"/>
      <c r="L36974"/>
      <c r="M36974" s="46"/>
    </row>
    <row r="36975" spans="1:13" x14ac:dyDescent="0.3">
      <c r="A36975"/>
      <c r="B36975"/>
      <c r="C36975" s="29"/>
      <c r="D36975"/>
      <c r="E36975" s="44"/>
      <c r="F36975" s="29"/>
      <c r="G36975" s="45"/>
      <c r="L36975"/>
      <c r="M36975" s="46"/>
    </row>
    <row r="36976" spans="1:13" x14ac:dyDescent="0.3">
      <c r="A36976"/>
      <c r="B36976"/>
      <c r="C36976" s="29"/>
      <c r="D36976"/>
      <c r="E36976" s="44"/>
      <c r="F36976" s="29"/>
      <c r="G36976" s="45"/>
      <c r="L36976"/>
      <c r="M36976" s="46"/>
    </row>
    <row r="36977" spans="1:13" x14ac:dyDescent="0.3">
      <c r="A36977"/>
      <c r="B36977"/>
      <c r="C36977" s="29"/>
      <c r="D36977"/>
      <c r="E36977" s="44"/>
      <c r="F36977" s="29"/>
      <c r="G36977" s="45"/>
      <c r="L36977"/>
      <c r="M36977" s="46"/>
    </row>
    <row r="36978" spans="1:13" x14ac:dyDescent="0.3">
      <c r="A36978"/>
      <c r="B36978"/>
      <c r="C36978" s="29"/>
      <c r="D36978"/>
      <c r="E36978" s="44"/>
      <c r="F36978" s="29"/>
      <c r="G36978" s="45"/>
      <c r="L36978"/>
      <c r="M36978" s="46"/>
    </row>
    <row r="36979" spans="1:13" x14ac:dyDescent="0.3">
      <c r="A36979"/>
      <c r="B36979"/>
      <c r="C36979" s="29"/>
      <c r="D36979"/>
      <c r="E36979" s="44"/>
      <c r="F36979" s="29"/>
      <c r="G36979" s="45"/>
      <c r="L36979"/>
      <c r="M36979" s="46"/>
    </row>
    <row r="36980" spans="1:13" x14ac:dyDescent="0.3">
      <c r="A36980"/>
      <c r="B36980"/>
      <c r="C36980" s="29"/>
      <c r="D36980"/>
      <c r="E36980" s="44"/>
      <c r="F36980" s="29"/>
      <c r="G36980" s="45"/>
      <c r="L36980"/>
      <c r="M36980" s="46"/>
    </row>
    <row r="36981" spans="1:13" x14ac:dyDescent="0.3">
      <c r="A36981"/>
      <c r="B36981"/>
      <c r="C36981" s="29"/>
      <c r="D36981"/>
      <c r="E36981" s="44"/>
      <c r="F36981" s="29"/>
      <c r="G36981" s="45"/>
      <c r="L36981"/>
      <c r="M36981" s="46"/>
    </row>
    <row r="36982" spans="1:13" x14ac:dyDescent="0.3">
      <c r="A36982"/>
      <c r="B36982"/>
      <c r="C36982" s="29"/>
      <c r="D36982"/>
      <c r="E36982" s="44"/>
      <c r="F36982" s="29"/>
      <c r="G36982" s="45"/>
      <c r="L36982"/>
      <c r="M36982" s="46"/>
    </row>
    <row r="36983" spans="1:13" x14ac:dyDescent="0.3">
      <c r="A36983"/>
      <c r="B36983"/>
      <c r="C36983" s="29"/>
      <c r="D36983"/>
      <c r="E36983" s="44"/>
      <c r="F36983" s="29"/>
      <c r="G36983" s="45"/>
      <c r="L36983"/>
      <c r="M36983" s="46"/>
    </row>
    <row r="36984" spans="1:13" x14ac:dyDescent="0.3">
      <c r="A36984"/>
      <c r="B36984"/>
      <c r="C36984" s="29"/>
      <c r="D36984"/>
      <c r="E36984" s="44"/>
      <c r="F36984" s="29"/>
      <c r="G36984" s="45"/>
      <c r="L36984"/>
      <c r="M36984" s="46"/>
    </row>
    <row r="36985" spans="1:13" x14ac:dyDescent="0.3">
      <c r="A36985"/>
      <c r="B36985"/>
      <c r="C36985" s="29"/>
      <c r="D36985"/>
      <c r="E36985" s="44"/>
      <c r="F36985" s="29"/>
      <c r="G36985" s="45"/>
      <c r="L36985"/>
      <c r="M36985" s="46"/>
    </row>
    <row r="36986" spans="1:13" x14ac:dyDescent="0.3">
      <c r="A36986"/>
      <c r="B36986"/>
      <c r="C36986" s="29"/>
      <c r="D36986"/>
      <c r="E36986" s="44"/>
      <c r="F36986" s="29"/>
      <c r="G36986" s="45"/>
      <c r="L36986"/>
      <c r="M36986" s="46"/>
    </row>
    <row r="36987" spans="1:13" x14ac:dyDescent="0.3">
      <c r="A36987"/>
      <c r="B36987"/>
      <c r="C36987" s="29"/>
      <c r="D36987"/>
      <c r="E36987" s="44"/>
      <c r="F36987" s="29"/>
      <c r="G36987" s="45"/>
      <c r="L36987"/>
      <c r="M36987" s="46"/>
    </row>
    <row r="36988" spans="1:13" x14ac:dyDescent="0.3">
      <c r="A36988"/>
      <c r="B36988"/>
      <c r="C36988" s="29"/>
      <c r="D36988"/>
      <c r="E36988" s="44"/>
      <c r="F36988" s="29"/>
      <c r="G36988" s="45"/>
      <c r="L36988"/>
      <c r="M36988" s="46"/>
    </row>
    <row r="36989" spans="1:13" x14ac:dyDescent="0.3">
      <c r="A36989"/>
      <c r="B36989"/>
      <c r="C36989" s="29"/>
      <c r="D36989"/>
      <c r="E36989" s="44"/>
      <c r="F36989" s="29"/>
      <c r="G36989" s="45"/>
      <c r="L36989"/>
      <c r="M36989" s="46"/>
    </row>
    <row r="36990" spans="1:13" x14ac:dyDescent="0.3">
      <c r="A36990"/>
      <c r="B36990"/>
      <c r="C36990" s="29"/>
      <c r="D36990"/>
      <c r="E36990" s="44"/>
      <c r="F36990" s="29"/>
      <c r="G36990" s="45"/>
      <c r="L36990"/>
      <c r="M36990" s="46"/>
    </row>
    <row r="36991" spans="1:13" x14ac:dyDescent="0.3">
      <c r="A36991"/>
      <c r="B36991"/>
      <c r="C36991" s="29"/>
      <c r="D36991"/>
      <c r="E36991" s="44"/>
      <c r="F36991" s="29"/>
      <c r="G36991" s="45"/>
      <c r="L36991"/>
      <c r="M36991" s="46"/>
    </row>
    <row r="36992" spans="1:13" x14ac:dyDescent="0.3">
      <c r="A36992"/>
      <c r="B36992"/>
      <c r="C36992" s="29"/>
      <c r="D36992"/>
      <c r="E36992" s="44"/>
      <c r="F36992" s="29"/>
      <c r="G36992" s="45"/>
      <c r="L36992"/>
      <c r="M36992" s="46"/>
    </row>
    <row r="36993" spans="1:13" x14ac:dyDescent="0.3">
      <c r="A36993"/>
      <c r="B36993"/>
      <c r="C36993" s="29"/>
      <c r="D36993"/>
      <c r="E36993" s="44"/>
      <c r="F36993" s="29"/>
      <c r="G36993" s="45"/>
      <c r="L36993"/>
      <c r="M36993" s="46"/>
    </row>
    <row r="36994" spans="1:13" x14ac:dyDescent="0.3">
      <c r="A36994"/>
      <c r="B36994"/>
      <c r="C36994" s="29"/>
      <c r="D36994"/>
      <c r="E36994" s="44"/>
      <c r="F36994" s="29"/>
      <c r="G36994" s="45"/>
      <c r="L36994"/>
      <c r="M36994" s="46"/>
    </row>
    <row r="36995" spans="1:13" x14ac:dyDescent="0.3">
      <c r="A36995"/>
      <c r="B36995"/>
      <c r="C36995" s="29"/>
      <c r="D36995"/>
      <c r="E36995" s="44"/>
      <c r="F36995" s="29"/>
      <c r="G36995" s="45"/>
      <c r="L36995"/>
      <c r="M36995" s="46"/>
    </row>
    <row r="36996" spans="1:13" x14ac:dyDescent="0.3">
      <c r="A36996"/>
      <c r="B36996"/>
      <c r="C36996" s="29"/>
      <c r="D36996"/>
      <c r="E36996" s="44"/>
      <c r="F36996" s="29"/>
      <c r="G36996" s="45"/>
      <c r="L36996"/>
      <c r="M36996" s="46"/>
    </row>
    <row r="36997" spans="1:13" x14ac:dyDescent="0.3">
      <c r="A36997"/>
      <c r="B36997"/>
      <c r="C36997" s="29"/>
      <c r="D36997"/>
      <c r="E36997" s="44"/>
      <c r="F36997" s="29"/>
      <c r="G36997" s="45"/>
      <c r="L36997"/>
      <c r="M36997" s="46"/>
    </row>
    <row r="36998" spans="1:13" x14ac:dyDescent="0.3">
      <c r="A36998"/>
      <c r="B36998"/>
      <c r="C36998" s="29"/>
      <c r="D36998"/>
      <c r="E36998" s="44"/>
      <c r="F36998" s="29"/>
      <c r="G36998" s="45"/>
      <c r="L36998"/>
      <c r="M36998" s="46"/>
    </row>
    <row r="36999" spans="1:13" x14ac:dyDescent="0.3">
      <c r="A36999"/>
      <c r="B36999"/>
      <c r="C36999" s="29"/>
      <c r="D36999"/>
      <c r="E36999" s="44"/>
      <c r="F36999" s="29"/>
      <c r="G36999" s="45"/>
      <c r="L36999"/>
      <c r="M36999" s="46"/>
    </row>
    <row r="37000" spans="1:13" x14ac:dyDescent="0.3">
      <c r="A37000"/>
      <c r="B37000"/>
      <c r="C37000" s="29"/>
      <c r="D37000"/>
      <c r="E37000" s="44"/>
      <c r="F37000" s="29"/>
      <c r="G37000" s="45"/>
      <c r="L37000"/>
      <c r="M37000" s="46"/>
    </row>
    <row r="37001" spans="1:13" x14ac:dyDescent="0.3">
      <c r="A37001"/>
      <c r="B37001"/>
      <c r="C37001" s="29"/>
      <c r="D37001"/>
      <c r="E37001" s="44"/>
      <c r="F37001" s="29"/>
      <c r="G37001" s="45"/>
      <c r="L37001"/>
      <c r="M37001" s="46"/>
    </row>
    <row r="37002" spans="1:13" x14ac:dyDescent="0.3">
      <c r="A37002"/>
      <c r="B37002"/>
      <c r="C37002" s="29"/>
      <c r="D37002"/>
      <c r="E37002" s="44"/>
      <c r="F37002" s="29"/>
      <c r="G37002" s="45"/>
      <c r="L37002"/>
      <c r="M37002" s="46"/>
    </row>
    <row r="37003" spans="1:13" x14ac:dyDescent="0.3">
      <c r="A37003"/>
      <c r="B37003"/>
      <c r="C37003" s="29"/>
      <c r="D37003"/>
      <c r="E37003" s="44"/>
      <c r="F37003" s="29"/>
      <c r="G37003" s="45"/>
      <c r="L37003"/>
      <c r="M37003" s="46"/>
    </row>
    <row r="37004" spans="1:13" x14ac:dyDescent="0.3">
      <c r="A37004"/>
      <c r="B37004"/>
      <c r="C37004" s="29"/>
      <c r="D37004"/>
      <c r="E37004" s="44"/>
      <c r="F37004" s="29"/>
      <c r="G37004" s="45"/>
      <c r="L37004"/>
      <c r="M37004" s="46"/>
    </row>
    <row r="37005" spans="1:13" x14ac:dyDescent="0.3">
      <c r="A37005"/>
      <c r="B37005"/>
      <c r="C37005" s="29"/>
      <c r="D37005"/>
      <c r="E37005" s="44"/>
      <c r="F37005" s="29"/>
      <c r="G37005" s="45"/>
      <c r="L37005"/>
      <c r="M37005" s="46"/>
    </row>
    <row r="37006" spans="1:13" x14ac:dyDescent="0.3">
      <c r="A37006"/>
      <c r="B37006"/>
      <c r="C37006" s="29"/>
      <c r="D37006"/>
      <c r="E37006" s="44"/>
      <c r="F37006" s="29"/>
      <c r="G37006" s="45"/>
      <c r="L37006"/>
      <c r="M37006" s="46"/>
    </row>
    <row r="37007" spans="1:13" x14ac:dyDescent="0.3">
      <c r="A37007"/>
      <c r="B37007"/>
      <c r="C37007" s="29"/>
      <c r="D37007"/>
      <c r="E37007" s="44"/>
      <c r="F37007" s="29"/>
      <c r="G37007" s="45"/>
      <c r="L37007"/>
      <c r="M37007" s="46"/>
    </row>
    <row r="37008" spans="1:13" x14ac:dyDescent="0.3">
      <c r="A37008"/>
      <c r="B37008"/>
      <c r="C37008" s="29"/>
      <c r="D37008"/>
      <c r="E37008" s="44"/>
      <c r="F37008" s="29"/>
      <c r="G37008" s="45"/>
      <c r="L37008"/>
      <c r="M37008" s="46"/>
    </row>
    <row r="37009" spans="1:13" x14ac:dyDescent="0.3">
      <c r="A37009"/>
      <c r="B37009"/>
      <c r="C37009" s="29"/>
      <c r="D37009"/>
      <c r="E37009" s="44"/>
      <c r="F37009" s="29"/>
      <c r="G37009" s="45"/>
      <c r="L37009"/>
      <c r="M37009" s="46"/>
    </row>
    <row r="37010" spans="1:13" x14ac:dyDescent="0.3">
      <c r="A37010"/>
      <c r="B37010"/>
      <c r="C37010" s="29"/>
      <c r="D37010"/>
      <c r="E37010" s="44"/>
      <c r="F37010" s="29"/>
      <c r="G37010" s="45"/>
      <c r="L37010"/>
      <c r="M37010" s="46"/>
    </row>
    <row r="37011" spans="1:13" x14ac:dyDescent="0.3">
      <c r="A37011"/>
      <c r="B37011"/>
      <c r="C37011" s="29"/>
      <c r="D37011"/>
      <c r="E37011" s="44"/>
      <c r="F37011" s="29"/>
      <c r="G37011" s="45"/>
      <c r="L37011"/>
      <c r="M37011" s="46"/>
    </row>
    <row r="37012" spans="1:13" x14ac:dyDescent="0.3">
      <c r="A37012"/>
      <c r="B37012"/>
      <c r="C37012" s="29"/>
      <c r="D37012"/>
      <c r="E37012" s="44"/>
      <c r="F37012" s="29"/>
      <c r="G37012" s="45"/>
      <c r="L37012"/>
      <c r="M37012" s="46"/>
    </row>
    <row r="37013" spans="1:13" x14ac:dyDescent="0.3">
      <c r="A37013"/>
      <c r="B37013"/>
      <c r="C37013" s="29"/>
      <c r="D37013"/>
      <c r="E37013" s="44"/>
      <c r="F37013" s="29"/>
      <c r="G37013" s="45"/>
      <c r="L37013"/>
      <c r="M37013" s="46"/>
    </row>
    <row r="37014" spans="1:13" x14ac:dyDescent="0.3">
      <c r="A37014"/>
      <c r="B37014"/>
      <c r="C37014" s="29"/>
      <c r="D37014"/>
      <c r="E37014" s="44"/>
      <c r="F37014" s="29"/>
      <c r="G37014" s="45"/>
      <c r="L37014"/>
      <c r="M37014" s="46"/>
    </row>
    <row r="37015" spans="1:13" x14ac:dyDescent="0.3">
      <c r="A37015"/>
      <c r="B37015"/>
      <c r="C37015" s="29"/>
      <c r="D37015"/>
      <c r="E37015" s="44"/>
      <c r="F37015" s="29"/>
      <c r="G37015" s="45"/>
      <c r="L37015"/>
      <c r="M37015" s="46"/>
    </row>
    <row r="37016" spans="1:13" x14ac:dyDescent="0.3">
      <c r="A37016"/>
      <c r="B37016"/>
      <c r="C37016" s="29"/>
      <c r="D37016"/>
      <c r="E37016" s="44"/>
      <c r="F37016" s="29"/>
      <c r="G37016" s="45"/>
      <c r="L37016"/>
      <c r="M37016" s="46"/>
    </row>
    <row r="37017" spans="1:13" x14ac:dyDescent="0.3">
      <c r="A37017"/>
      <c r="B37017"/>
      <c r="C37017" s="29"/>
      <c r="D37017"/>
      <c r="E37017" s="44"/>
      <c r="F37017" s="29"/>
      <c r="G37017" s="45"/>
      <c r="L37017"/>
      <c r="M37017" s="46"/>
    </row>
    <row r="37018" spans="1:13" x14ac:dyDescent="0.3">
      <c r="A37018"/>
      <c r="B37018"/>
      <c r="C37018" s="29"/>
      <c r="D37018"/>
      <c r="E37018" s="44"/>
      <c r="F37018" s="29"/>
      <c r="G37018" s="45"/>
      <c r="L37018"/>
      <c r="M37018" s="46"/>
    </row>
    <row r="37019" spans="1:13" x14ac:dyDescent="0.3">
      <c r="A37019"/>
      <c r="B37019"/>
      <c r="C37019" s="29"/>
      <c r="D37019"/>
      <c r="E37019" s="44"/>
      <c r="F37019" s="29"/>
      <c r="G37019" s="45"/>
      <c r="L37019"/>
      <c r="M37019" s="46"/>
    </row>
    <row r="37020" spans="1:13" x14ac:dyDescent="0.3">
      <c r="A37020"/>
      <c r="B37020"/>
      <c r="C37020" s="29"/>
      <c r="D37020"/>
      <c r="E37020" s="44"/>
      <c r="F37020" s="29"/>
      <c r="G37020" s="45"/>
      <c r="L37020"/>
      <c r="M37020" s="46"/>
    </row>
    <row r="37021" spans="1:13" x14ac:dyDescent="0.3">
      <c r="A37021"/>
      <c r="B37021"/>
      <c r="C37021" s="29"/>
      <c r="D37021"/>
      <c r="E37021" s="44"/>
      <c r="F37021" s="29"/>
      <c r="G37021" s="45"/>
      <c r="L37021"/>
      <c r="M37021" s="46"/>
    </row>
    <row r="37022" spans="1:13" x14ac:dyDescent="0.3">
      <c r="A37022"/>
      <c r="B37022"/>
      <c r="C37022" s="29"/>
      <c r="D37022"/>
      <c r="E37022" s="44"/>
      <c r="F37022" s="29"/>
      <c r="G37022" s="45"/>
      <c r="L37022"/>
      <c r="M37022" s="46"/>
    </row>
    <row r="37023" spans="1:13" x14ac:dyDescent="0.3">
      <c r="A37023"/>
      <c r="B37023"/>
      <c r="C37023" s="29"/>
      <c r="D37023"/>
      <c r="E37023" s="44"/>
      <c r="F37023" s="29"/>
      <c r="G37023" s="45"/>
      <c r="L37023"/>
      <c r="M37023" s="46"/>
    </row>
    <row r="37024" spans="1:13" x14ac:dyDescent="0.3">
      <c r="A37024"/>
      <c r="B37024"/>
      <c r="C37024" s="29"/>
      <c r="D37024"/>
      <c r="E37024" s="44"/>
      <c r="F37024" s="29"/>
      <c r="G37024" s="45"/>
      <c r="L37024"/>
      <c r="M37024" s="46"/>
    </row>
    <row r="37025" spans="1:13" x14ac:dyDescent="0.3">
      <c r="A37025"/>
      <c r="B37025"/>
      <c r="C37025" s="29"/>
      <c r="D37025"/>
      <c r="E37025" s="44"/>
      <c r="F37025" s="29"/>
      <c r="G37025" s="45"/>
      <c r="L37025"/>
      <c r="M37025" s="46"/>
    </row>
    <row r="37026" spans="1:13" x14ac:dyDescent="0.3">
      <c r="A37026"/>
      <c r="B37026"/>
      <c r="C37026" s="29"/>
      <c r="D37026"/>
      <c r="E37026" s="44"/>
      <c r="F37026" s="29"/>
      <c r="G37026" s="45"/>
      <c r="L37026"/>
      <c r="M37026" s="46"/>
    </row>
    <row r="37027" spans="1:13" x14ac:dyDescent="0.3">
      <c r="A37027"/>
      <c r="B37027"/>
      <c r="C37027" s="29"/>
      <c r="D37027"/>
      <c r="E37027" s="44"/>
      <c r="F37027" s="29"/>
      <c r="G37027" s="45"/>
      <c r="L37027"/>
      <c r="M37027" s="46"/>
    </row>
    <row r="37028" spans="1:13" x14ac:dyDescent="0.3">
      <c r="A37028"/>
      <c r="B37028"/>
      <c r="C37028" s="29"/>
      <c r="D37028"/>
      <c r="E37028" s="44"/>
      <c r="F37028" s="29"/>
      <c r="G37028" s="45"/>
      <c r="L37028"/>
      <c r="M37028" s="46"/>
    </row>
    <row r="37029" spans="1:13" x14ac:dyDescent="0.3">
      <c r="A37029"/>
      <c r="B37029"/>
      <c r="C37029" s="29"/>
      <c r="D37029"/>
      <c r="E37029" s="44"/>
      <c r="F37029" s="29"/>
      <c r="G37029" s="45"/>
      <c r="L37029"/>
      <c r="M37029" s="46"/>
    </row>
    <row r="37030" spans="1:13" x14ac:dyDescent="0.3">
      <c r="A37030"/>
      <c r="B37030"/>
      <c r="C37030" s="29"/>
      <c r="D37030"/>
      <c r="E37030" s="44"/>
      <c r="F37030" s="29"/>
      <c r="G37030" s="45"/>
      <c r="L37030"/>
      <c r="M37030" s="46"/>
    </row>
    <row r="37031" spans="1:13" x14ac:dyDescent="0.3">
      <c r="A37031"/>
      <c r="B37031"/>
      <c r="C37031" s="29"/>
      <c r="D37031"/>
      <c r="E37031" s="44"/>
      <c r="F37031" s="29"/>
      <c r="G37031" s="45"/>
      <c r="L37031"/>
      <c r="M37031" s="46"/>
    </row>
    <row r="37032" spans="1:13" x14ac:dyDescent="0.3">
      <c r="A37032"/>
      <c r="B37032"/>
      <c r="C37032" s="29"/>
      <c r="D37032"/>
      <c r="E37032" s="44"/>
      <c r="F37032" s="29"/>
      <c r="G37032" s="45"/>
      <c r="L37032"/>
      <c r="M37032" s="46"/>
    </row>
    <row r="37033" spans="1:13" x14ac:dyDescent="0.3">
      <c r="A37033"/>
      <c r="B37033"/>
      <c r="C37033" s="29"/>
      <c r="D37033"/>
      <c r="E37033" s="44"/>
      <c r="F37033" s="29"/>
      <c r="G37033" s="45"/>
      <c r="L37033"/>
      <c r="M37033" s="46"/>
    </row>
    <row r="37034" spans="1:13" x14ac:dyDescent="0.3">
      <c r="A37034"/>
      <c r="B37034"/>
      <c r="C37034" s="29"/>
      <c r="D37034"/>
      <c r="E37034" s="44"/>
      <c r="F37034" s="29"/>
      <c r="G37034" s="45"/>
      <c r="L37034"/>
      <c r="M37034" s="46"/>
    </row>
    <row r="37035" spans="1:13" x14ac:dyDescent="0.3">
      <c r="A37035"/>
      <c r="B37035"/>
      <c r="C37035" s="29"/>
      <c r="D37035"/>
      <c r="E37035" s="44"/>
      <c r="F37035" s="29"/>
      <c r="G37035" s="45"/>
      <c r="L37035"/>
      <c r="M37035" s="46"/>
    </row>
    <row r="37036" spans="1:13" x14ac:dyDescent="0.3">
      <c r="A37036"/>
      <c r="B37036"/>
      <c r="C37036" s="29"/>
      <c r="D37036"/>
      <c r="E37036" s="44"/>
      <c r="F37036" s="29"/>
      <c r="G37036" s="45"/>
      <c r="L37036"/>
      <c r="M37036" s="46"/>
    </row>
    <row r="37037" spans="1:13" x14ac:dyDescent="0.3">
      <c r="A37037"/>
      <c r="B37037"/>
      <c r="C37037" s="29"/>
      <c r="D37037"/>
      <c r="E37037" s="44"/>
      <c r="F37037" s="29"/>
      <c r="G37037" s="45"/>
      <c r="L37037"/>
      <c r="M37037" s="46"/>
    </row>
    <row r="37038" spans="1:13" x14ac:dyDescent="0.3">
      <c r="A37038"/>
      <c r="B37038"/>
      <c r="C37038" s="29"/>
      <c r="D37038"/>
      <c r="E37038" s="44"/>
      <c r="F37038" s="29"/>
      <c r="G37038" s="45"/>
      <c r="L37038"/>
      <c r="M37038" s="46"/>
    </row>
    <row r="37039" spans="1:13" x14ac:dyDescent="0.3">
      <c r="A37039"/>
      <c r="B37039"/>
      <c r="C37039" s="29"/>
      <c r="D37039"/>
      <c r="E37039" s="44"/>
      <c r="F37039" s="29"/>
      <c r="G37039" s="45"/>
      <c r="L37039"/>
      <c r="M37039" s="46"/>
    </row>
    <row r="37040" spans="1:13" x14ac:dyDescent="0.3">
      <c r="A37040"/>
      <c r="B37040"/>
      <c r="C37040" s="29"/>
      <c r="D37040"/>
      <c r="E37040" s="44"/>
      <c r="F37040" s="29"/>
      <c r="G37040" s="45"/>
      <c r="L37040"/>
      <c r="M37040" s="46"/>
    </row>
    <row r="37041" spans="1:13" x14ac:dyDescent="0.3">
      <c r="A37041"/>
      <c r="B37041"/>
      <c r="C37041" s="29"/>
      <c r="D37041"/>
      <c r="E37041" s="44"/>
      <c r="F37041" s="29"/>
      <c r="G37041" s="45"/>
      <c r="L37041"/>
      <c r="M37041" s="46"/>
    </row>
    <row r="37042" spans="1:13" x14ac:dyDescent="0.3">
      <c r="A37042"/>
      <c r="B37042"/>
      <c r="C37042" s="29"/>
      <c r="D37042"/>
      <c r="E37042" s="44"/>
      <c r="F37042" s="29"/>
      <c r="G37042" s="45"/>
      <c r="L37042"/>
      <c r="M37042" s="46"/>
    </row>
    <row r="37043" spans="1:13" x14ac:dyDescent="0.3">
      <c r="A37043"/>
      <c r="B37043"/>
      <c r="C37043" s="29"/>
      <c r="D37043"/>
      <c r="E37043" s="44"/>
      <c r="F37043" s="29"/>
      <c r="G37043" s="45"/>
      <c r="L37043"/>
      <c r="M37043" s="46"/>
    </row>
    <row r="37044" spans="1:13" x14ac:dyDescent="0.3">
      <c r="A37044"/>
      <c r="B37044"/>
      <c r="C37044" s="29"/>
      <c r="D37044"/>
      <c r="E37044" s="44"/>
      <c r="F37044" s="29"/>
      <c r="G37044" s="45"/>
      <c r="L37044"/>
      <c r="M37044" s="46"/>
    </row>
    <row r="37045" spans="1:13" x14ac:dyDescent="0.3">
      <c r="A37045"/>
      <c r="B37045"/>
      <c r="C37045" s="29"/>
      <c r="D37045"/>
      <c r="E37045" s="44"/>
      <c r="F37045" s="29"/>
      <c r="G37045" s="45"/>
      <c r="L37045"/>
      <c r="M37045" s="46"/>
    </row>
    <row r="37046" spans="1:13" x14ac:dyDescent="0.3">
      <c r="A37046"/>
      <c r="B37046"/>
      <c r="C37046" s="29"/>
      <c r="D37046"/>
      <c r="E37046" s="44"/>
      <c r="F37046" s="29"/>
      <c r="G37046" s="45"/>
      <c r="L37046"/>
      <c r="M37046" s="46"/>
    </row>
    <row r="37047" spans="1:13" x14ac:dyDescent="0.3">
      <c r="A37047"/>
      <c r="B37047"/>
      <c r="C37047" s="29"/>
      <c r="D37047"/>
      <c r="E37047" s="44"/>
      <c r="F37047" s="29"/>
      <c r="G37047" s="45"/>
      <c r="L37047"/>
      <c r="M37047" s="46"/>
    </row>
    <row r="37048" spans="1:13" x14ac:dyDescent="0.3">
      <c r="A37048"/>
      <c r="B37048"/>
      <c r="C37048" s="29"/>
      <c r="D37048"/>
      <c r="E37048" s="44"/>
      <c r="F37048" s="29"/>
      <c r="G37048" s="45"/>
      <c r="L37048"/>
      <c r="M37048" s="46"/>
    </row>
    <row r="37049" spans="1:13" x14ac:dyDescent="0.3">
      <c r="A37049"/>
      <c r="B37049"/>
      <c r="C37049" s="29"/>
      <c r="D37049"/>
      <c r="E37049" s="44"/>
      <c r="F37049" s="29"/>
      <c r="G37049" s="45"/>
      <c r="L37049"/>
      <c r="M37049" s="46"/>
    </row>
    <row r="37050" spans="1:13" x14ac:dyDescent="0.3">
      <c r="A37050"/>
      <c r="B37050"/>
      <c r="C37050" s="29"/>
      <c r="D37050"/>
      <c r="E37050" s="44"/>
      <c r="F37050" s="29"/>
      <c r="G37050" s="45"/>
      <c r="L37050"/>
      <c r="M37050" s="46"/>
    </row>
    <row r="37051" spans="1:13" x14ac:dyDescent="0.3">
      <c r="A37051"/>
      <c r="B37051"/>
      <c r="C37051" s="29"/>
      <c r="D37051"/>
      <c r="E37051" s="44"/>
      <c r="F37051" s="29"/>
      <c r="G37051" s="45"/>
      <c r="L37051"/>
      <c r="M37051" s="46"/>
    </row>
    <row r="37052" spans="1:13" x14ac:dyDescent="0.3">
      <c r="A37052"/>
      <c r="B37052"/>
      <c r="C37052" s="29"/>
      <c r="D37052"/>
      <c r="E37052" s="44"/>
      <c r="F37052" s="29"/>
      <c r="G37052" s="45"/>
      <c r="L37052"/>
      <c r="M37052" s="46"/>
    </row>
    <row r="37053" spans="1:13" x14ac:dyDescent="0.3">
      <c r="A37053"/>
      <c r="B37053"/>
      <c r="C37053" s="29"/>
      <c r="D37053"/>
      <c r="E37053" s="44"/>
      <c r="F37053" s="29"/>
      <c r="G37053" s="45"/>
      <c r="L37053"/>
      <c r="M37053" s="46"/>
    </row>
    <row r="37054" spans="1:13" x14ac:dyDescent="0.3">
      <c r="A37054"/>
      <c r="B37054"/>
      <c r="C37054" s="29"/>
      <c r="D37054"/>
      <c r="E37054" s="44"/>
      <c r="F37054" s="29"/>
      <c r="G37054" s="45"/>
      <c r="L37054"/>
      <c r="M37054" s="46"/>
    </row>
    <row r="37055" spans="1:13" x14ac:dyDescent="0.3">
      <c r="A37055"/>
      <c r="B37055"/>
      <c r="C37055" s="29"/>
      <c r="D37055"/>
      <c r="E37055" s="44"/>
      <c r="F37055" s="29"/>
      <c r="G37055" s="45"/>
      <c r="L37055"/>
      <c r="M37055" s="46"/>
    </row>
    <row r="37056" spans="1:13" x14ac:dyDescent="0.3">
      <c r="A37056"/>
      <c r="B37056"/>
      <c r="C37056" s="29"/>
      <c r="D37056"/>
      <c r="E37056" s="44"/>
      <c r="F37056" s="29"/>
      <c r="G37056" s="45"/>
      <c r="L37056"/>
      <c r="M37056" s="46"/>
    </row>
    <row r="37057" spans="1:13" x14ac:dyDescent="0.3">
      <c r="A37057"/>
      <c r="B37057"/>
      <c r="C37057" s="29"/>
      <c r="D37057"/>
      <c r="E37057" s="44"/>
      <c r="F37057" s="29"/>
      <c r="G37057" s="45"/>
      <c r="L37057"/>
      <c r="M37057" s="46"/>
    </row>
    <row r="37058" spans="1:13" x14ac:dyDescent="0.3">
      <c r="A37058"/>
      <c r="B37058"/>
      <c r="C37058" s="29"/>
      <c r="D37058"/>
      <c r="E37058" s="44"/>
      <c r="F37058" s="29"/>
      <c r="G37058" s="45"/>
      <c r="L37058"/>
      <c r="M37058" s="46"/>
    </row>
    <row r="37059" spans="1:13" x14ac:dyDescent="0.3">
      <c r="A37059"/>
      <c r="B37059"/>
      <c r="C37059" s="29"/>
      <c r="D37059"/>
      <c r="E37059" s="44"/>
      <c r="F37059" s="29"/>
      <c r="G37059" s="45"/>
      <c r="L37059"/>
      <c r="M37059" s="46"/>
    </row>
    <row r="37060" spans="1:13" x14ac:dyDescent="0.3">
      <c r="A37060"/>
      <c r="B37060"/>
      <c r="C37060" s="29"/>
      <c r="D37060"/>
      <c r="E37060" s="44"/>
      <c r="F37060" s="29"/>
      <c r="G37060" s="45"/>
      <c r="L37060"/>
      <c r="M37060" s="46"/>
    </row>
    <row r="37061" spans="1:13" x14ac:dyDescent="0.3">
      <c r="A37061"/>
      <c r="B37061"/>
      <c r="C37061" s="29"/>
      <c r="D37061"/>
      <c r="E37061" s="44"/>
      <c r="F37061" s="29"/>
      <c r="G37061" s="45"/>
      <c r="L37061"/>
      <c r="M37061" s="46"/>
    </row>
    <row r="37062" spans="1:13" x14ac:dyDescent="0.3">
      <c r="A37062"/>
      <c r="B37062"/>
      <c r="C37062" s="29"/>
      <c r="D37062"/>
      <c r="E37062" s="44"/>
      <c r="F37062" s="29"/>
      <c r="G37062" s="45"/>
      <c r="L37062"/>
      <c r="M37062" s="46"/>
    </row>
    <row r="37063" spans="1:13" x14ac:dyDescent="0.3">
      <c r="A37063"/>
      <c r="B37063"/>
      <c r="C37063" s="29"/>
      <c r="D37063"/>
      <c r="E37063" s="44"/>
      <c r="F37063" s="29"/>
      <c r="G37063" s="45"/>
      <c r="L37063"/>
      <c r="M37063" s="46"/>
    </row>
    <row r="37064" spans="1:13" x14ac:dyDescent="0.3">
      <c r="A37064"/>
      <c r="B37064"/>
      <c r="C37064" s="29"/>
      <c r="D37064"/>
      <c r="E37064" s="44"/>
      <c r="F37064" s="29"/>
      <c r="G37064" s="45"/>
      <c r="L37064"/>
      <c r="M37064" s="46"/>
    </row>
    <row r="37065" spans="1:13" x14ac:dyDescent="0.3">
      <c r="A37065"/>
      <c r="B37065"/>
      <c r="C37065" s="29"/>
      <c r="D37065"/>
      <c r="E37065" s="44"/>
      <c r="F37065" s="29"/>
      <c r="G37065" s="45"/>
      <c r="L37065"/>
      <c r="M37065" s="46"/>
    </row>
    <row r="37066" spans="1:13" x14ac:dyDescent="0.3">
      <c r="A37066"/>
      <c r="B37066"/>
      <c r="C37066" s="29"/>
      <c r="D37066"/>
      <c r="E37066" s="44"/>
      <c r="F37066" s="29"/>
      <c r="G37066" s="45"/>
      <c r="L37066"/>
      <c r="M37066" s="46"/>
    </row>
    <row r="37067" spans="1:13" x14ac:dyDescent="0.3">
      <c r="A37067"/>
      <c r="B37067"/>
      <c r="C37067" s="29"/>
      <c r="D37067"/>
      <c r="E37067" s="44"/>
      <c r="F37067" s="29"/>
      <c r="G37067" s="45"/>
      <c r="L37067"/>
      <c r="M37067" s="46"/>
    </row>
    <row r="37068" spans="1:13" x14ac:dyDescent="0.3">
      <c r="A37068"/>
      <c r="B37068"/>
      <c r="C37068" s="29"/>
      <c r="D37068"/>
      <c r="E37068" s="44"/>
      <c r="F37068" s="29"/>
      <c r="G37068" s="45"/>
      <c r="L37068"/>
      <c r="M37068" s="46"/>
    </row>
    <row r="37069" spans="1:13" x14ac:dyDescent="0.3">
      <c r="A37069"/>
      <c r="B37069"/>
      <c r="C37069" s="29"/>
      <c r="D37069"/>
      <c r="E37069" s="44"/>
      <c r="F37069" s="29"/>
      <c r="G37069" s="45"/>
      <c r="L37069"/>
      <c r="M37069" s="46"/>
    </row>
    <row r="37070" spans="1:13" x14ac:dyDescent="0.3">
      <c r="A37070"/>
      <c r="B37070"/>
      <c r="C37070" s="29"/>
      <c r="D37070"/>
      <c r="E37070" s="44"/>
      <c r="F37070" s="29"/>
      <c r="G37070" s="45"/>
      <c r="L37070"/>
      <c r="M37070" s="46"/>
    </row>
    <row r="37071" spans="1:13" x14ac:dyDescent="0.3">
      <c r="A37071"/>
      <c r="B37071"/>
      <c r="C37071" s="29"/>
      <c r="D37071"/>
      <c r="E37071" s="44"/>
      <c r="F37071" s="29"/>
      <c r="G37071" s="45"/>
      <c r="L37071"/>
      <c r="M37071" s="46"/>
    </row>
    <row r="37072" spans="1:13" x14ac:dyDescent="0.3">
      <c r="A37072"/>
      <c r="B37072"/>
      <c r="C37072" s="29"/>
      <c r="D37072"/>
      <c r="E37072" s="44"/>
      <c r="F37072" s="29"/>
      <c r="G37072" s="45"/>
      <c r="L37072"/>
      <c r="M37072" s="46"/>
    </row>
    <row r="37073" spans="1:13" x14ac:dyDescent="0.3">
      <c r="A37073"/>
      <c r="B37073"/>
      <c r="C37073" s="29"/>
      <c r="D37073"/>
      <c r="E37073" s="44"/>
      <c r="F37073" s="29"/>
      <c r="G37073" s="45"/>
      <c r="L37073"/>
      <c r="M37073" s="46"/>
    </row>
    <row r="37074" spans="1:13" x14ac:dyDescent="0.3">
      <c r="A37074"/>
      <c r="B37074"/>
      <c r="C37074" s="29"/>
      <c r="D37074"/>
      <c r="E37074" s="44"/>
      <c r="F37074" s="29"/>
      <c r="G37074" s="45"/>
      <c r="L37074"/>
      <c r="M37074" s="46"/>
    </row>
    <row r="37075" spans="1:13" x14ac:dyDescent="0.3">
      <c r="A37075"/>
      <c r="B37075"/>
      <c r="C37075" s="29"/>
      <c r="D37075"/>
      <c r="E37075" s="44"/>
      <c r="F37075" s="29"/>
      <c r="G37075" s="45"/>
      <c r="L37075"/>
      <c r="M37075" s="46"/>
    </row>
    <row r="37076" spans="1:13" x14ac:dyDescent="0.3">
      <c r="A37076"/>
      <c r="B37076"/>
      <c r="C37076" s="29"/>
      <c r="D37076"/>
      <c r="E37076" s="44"/>
      <c r="F37076" s="29"/>
      <c r="G37076" s="45"/>
      <c r="L37076"/>
      <c r="M37076" s="46"/>
    </row>
    <row r="37077" spans="1:13" x14ac:dyDescent="0.3">
      <c r="A37077"/>
      <c r="B37077"/>
      <c r="C37077" s="29"/>
      <c r="D37077"/>
      <c r="E37077" s="44"/>
      <c r="F37077" s="29"/>
      <c r="G37077" s="45"/>
      <c r="L37077"/>
      <c r="M37077" s="46"/>
    </row>
    <row r="37078" spans="1:13" x14ac:dyDescent="0.3">
      <c r="A37078"/>
      <c r="B37078"/>
      <c r="C37078" s="29"/>
      <c r="D37078"/>
      <c r="E37078" s="44"/>
      <c r="F37078" s="29"/>
      <c r="G37078" s="45"/>
      <c r="L37078"/>
      <c r="M37078" s="46"/>
    </row>
    <row r="37079" spans="1:13" x14ac:dyDescent="0.3">
      <c r="A37079"/>
      <c r="B37079"/>
      <c r="C37079" s="29"/>
      <c r="D37079"/>
      <c r="E37079" s="44"/>
      <c r="F37079" s="29"/>
      <c r="G37079" s="45"/>
      <c r="L37079"/>
      <c r="M37079" s="46"/>
    </row>
    <row r="37080" spans="1:13" x14ac:dyDescent="0.3">
      <c r="A37080"/>
      <c r="B37080"/>
      <c r="C37080" s="29"/>
      <c r="D37080"/>
      <c r="E37080" s="44"/>
      <c r="F37080" s="29"/>
      <c r="G37080" s="45"/>
      <c r="L37080"/>
      <c r="M37080" s="46"/>
    </row>
    <row r="37081" spans="1:13" x14ac:dyDescent="0.3">
      <c r="A37081"/>
      <c r="B37081"/>
      <c r="C37081" s="29"/>
      <c r="D37081"/>
      <c r="E37081" s="44"/>
      <c r="F37081" s="29"/>
      <c r="G37081" s="45"/>
      <c r="L37081"/>
      <c r="M37081" s="46"/>
    </row>
    <row r="37082" spans="1:13" x14ac:dyDescent="0.3">
      <c r="A37082"/>
      <c r="B37082"/>
      <c r="C37082" s="29"/>
      <c r="D37082"/>
      <c r="E37082" s="44"/>
      <c r="F37082" s="29"/>
      <c r="G37082" s="45"/>
      <c r="L37082"/>
      <c r="M37082" s="46"/>
    </row>
    <row r="37083" spans="1:13" x14ac:dyDescent="0.3">
      <c r="A37083"/>
      <c r="B37083"/>
      <c r="C37083" s="29"/>
      <c r="D37083"/>
      <c r="E37083" s="44"/>
      <c r="F37083" s="29"/>
      <c r="G37083" s="45"/>
      <c r="L37083"/>
      <c r="M37083" s="46"/>
    </row>
    <row r="37084" spans="1:13" x14ac:dyDescent="0.3">
      <c r="A37084"/>
      <c r="B37084"/>
      <c r="C37084" s="29"/>
      <c r="D37084"/>
      <c r="E37084" s="44"/>
      <c r="F37084" s="29"/>
      <c r="G37084" s="45"/>
      <c r="L37084"/>
      <c r="M37084" s="46"/>
    </row>
    <row r="37085" spans="1:13" x14ac:dyDescent="0.3">
      <c r="A37085"/>
      <c r="B37085"/>
      <c r="C37085" s="29"/>
      <c r="D37085"/>
      <c r="E37085" s="44"/>
      <c r="F37085" s="29"/>
      <c r="G37085" s="45"/>
      <c r="L37085"/>
      <c r="M37085" s="46"/>
    </row>
    <row r="37086" spans="1:13" x14ac:dyDescent="0.3">
      <c r="A37086"/>
      <c r="B37086"/>
      <c r="C37086" s="29"/>
      <c r="D37086"/>
      <c r="E37086" s="44"/>
      <c r="F37086" s="29"/>
      <c r="G37086" s="45"/>
      <c r="L37086"/>
      <c r="M37086" s="46"/>
    </row>
    <row r="37087" spans="1:13" x14ac:dyDescent="0.3">
      <c r="A37087"/>
      <c r="B37087"/>
      <c r="C37087" s="29"/>
      <c r="D37087"/>
      <c r="E37087" s="44"/>
      <c r="F37087" s="29"/>
      <c r="G37087" s="45"/>
      <c r="L37087"/>
      <c r="M37087" s="46"/>
    </row>
    <row r="37088" spans="1:13" x14ac:dyDescent="0.3">
      <c r="A37088"/>
      <c r="B37088"/>
      <c r="C37088" s="29"/>
      <c r="D37088"/>
      <c r="E37088" s="44"/>
      <c r="F37088" s="29"/>
      <c r="G37088" s="45"/>
      <c r="L37088"/>
      <c r="M37088" s="46"/>
    </row>
    <row r="37089" spans="1:13" x14ac:dyDescent="0.3">
      <c r="A37089"/>
      <c r="B37089"/>
      <c r="C37089" s="29"/>
      <c r="D37089"/>
      <c r="E37089" s="44"/>
      <c r="F37089" s="29"/>
      <c r="G37089" s="45"/>
      <c r="L37089"/>
      <c r="M37089" s="46"/>
    </row>
    <row r="37090" spans="1:13" x14ac:dyDescent="0.3">
      <c r="A37090"/>
      <c r="B37090"/>
      <c r="C37090" s="29"/>
      <c r="D37090"/>
      <c r="E37090" s="44"/>
      <c r="F37090" s="29"/>
      <c r="G37090" s="45"/>
      <c r="L37090"/>
      <c r="M37090" s="46"/>
    </row>
    <row r="37091" spans="1:13" x14ac:dyDescent="0.3">
      <c r="A37091"/>
      <c r="B37091"/>
      <c r="C37091" s="29"/>
      <c r="D37091"/>
      <c r="E37091" s="44"/>
      <c r="F37091" s="29"/>
      <c r="G37091" s="45"/>
      <c r="L37091"/>
      <c r="M37091" s="46"/>
    </row>
    <row r="37092" spans="1:13" x14ac:dyDescent="0.3">
      <c r="A37092"/>
      <c r="B37092"/>
      <c r="C37092" s="29"/>
      <c r="D37092"/>
      <c r="E37092" s="44"/>
      <c r="F37092" s="29"/>
      <c r="G37092" s="45"/>
      <c r="L37092"/>
      <c r="M37092" s="46"/>
    </row>
    <row r="37093" spans="1:13" x14ac:dyDescent="0.3">
      <c r="A37093"/>
      <c r="B37093"/>
      <c r="C37093" s="29"/>
      <c r="D37093"/>
      <c r="E37093" s="44"/>
      <c r="F37093" s="29"/>
      <c r="G37093" s="45"/>
      <c r="L37093"/>
      <c r="M37093" s="46"/>
    </row>
    <row r="37094" spans="1:13" x14ac:dyDescent="0.3">
      <c r="A37094"/>
      <c r="B37094"/>
      <c r="C37094" s="29"/>
      <c r="D37094"/>
      <c r="E37094" s="44"/>
      <c r="F37094" s="29"/>
      <c r="G37094" s="45"/>
      <c r="L37094"/>
      <c r="M37094" s="46"/>
    </row>
    <row r="37095" spans="1:13" x14ac:dyDescent="0.3">
      <c r="A37095"/>
      <c r="B37095"/>
      <c r="C37095" s="29"/>
      <c r="D37095"/>
      <c r="E37095" s="44"/>
      <c r="F37095" s="29"/>
      <c r="G37095" s="45"/>
      <c r="L37095"/>
      <c r="M37095" s="46"/>
    </row>
    <row r="37096" spans="1:13" x14ac:dyDescent="0.3">
      <c r="A37096"/>
      <c r="B37096"/>
      <c r="C37096" s="29"/>
      <c r="D37096"/>
      <c r="E37096" s="44"/>
      <c r="F37096" s="29"/>
      <c r="G37096" s="45"/>
      <c r="L37096"/>
      <c r="M37096" s="46"/>
    </row>
    <row r="37097" spans="1:13" x14ac:dyDescent="0.3">
      <c r="A37097"/>
      <c r="B37097"/>
      <c r="C37097" s="29"/>
      <c r="D37097"/>
      <c r="E37097" s="44"/>
      <c r="F37097" s="29"/>
      <c r="G37097" s="45"/>
      <c r="L37097"/>
      <c r="M37097" s="46"/>
    </row>
    <row r="37098" spans="1:13" x14ac:dyDescent="0.3">
      <c r="A37098"/>
      <c r="B37098"/>
      <c r="C37098" s="29"/>
      <c r="D37098"/>
      <c r="E37098" s="44"/>
      <c r="F37098" s="29"/>
      <c r="G37098" s="45"/>
      <c r="L37098"/>
      <c r="M37098" s="46"/>
    </row>
    <row r="37099" spans="1:13" x14ac:dyDescent="0.3">
      <c r="A37099"/>
      <c r="B37099"/>
      <c r="C37099" s="29"/>
      <c r="D37099"/>
      <c r="E37099" s="44"/>
      <c r="F37099" s="29"/>
      <c r="G37099" s="45"/>
      <c r="L37099"/>
      <c r="M37099" s="46"/>
    </row>
    <row r="37100" spans="1:13" x14ac:dyDescent="0.3">
      <c r="A37100"/>
      <c r="B37100"/>
      <c r="C37100" s="29"/>
      <c r="D37100"/>
      <c r="E37100" s="44"/>
      <c r="F37100" s="29"/>
      <c r="G37100" s="45"/>
      <c r="L37100"/>
      <c r="M37100" s="46"/>
    </row>
    <row r="37101" spans="1:13" x14ac:dyDescent="0.3">
      <c r="A37101"/>
      <c r="B37101"/>
      <c r="C37101" s="29"/>
      <c r="D37101"/>
      <c r="E37101" s="44"/>
      <c r="F37101" s="29"/>
      <c r="G37101" s="45"/>
      <c r="L37101"/>
      <c r="M37101" s="46"/>
    </row>
    <row r="37102" spans="1:13" x14ac:dyDescent="0.3">
      <c r="A37102"/>
      <c r="B37102"/>
      <c r="C37102" s="29"/>
      <c r="D37102"/>
      <c r="E37102" s="44"/>
      <c r="F37102" s="29"/>
      <c r="G37102" s="45"/>
      <c r="L37102"/>
      <c r="M37102" s="46"/>
    </row>
    <row r="37103" spans="1:13" x14ac:dyDescent="0.3">
      <c r="A37103"/>
      <c r="B37103"/>
      <c r="C37103" s="29"/>
      <c r="D37103"/>
      <c r="E37103" s="44"/>
      <c r="F37103" s="29"/>
      <c r="G37103" s="45"/>
      <c r="L37103"/>
      <c r="M37103" s="46"/>
    </row>
    <row r="37104" spans="1:13" x14ac:dyDescent="0.3">
      <c r="A37104"/>
      <c r="B37104"/>
      <c r="C37104" s="29"/>
      <c r="D37104"/>
      <c r="E37104" s="44"/>
      <c r="F37104" s="29"/>
      <c r="G37104" s="45"/>
      <c r="L37104"/>
      <c r="M37104" s="46"/>
    </row>
    <row r="37105" spans="1:13" x14ac:dyDescent="0.3">
      <c r="A37105"/>
      <c r="B37105"/>
      <c r="C37105" s="29"/>
      <c r="D37105"/>
      <c r="E37105" s="44"/>
      <c r="F37105" s="29"/>
      <c r="G37105" s="45"/>
      <c r="L37105"/>
      <c r="M37105" s="46"/>
    </row>
    <row r="37106" spans="1:13" x14ac:dyDescent="0.3">
      <c r="A37106"/>
      <c r="B37106"/>
      <c r="C37106" s="29"/>
      <c r="D37106"/>
      <c r="E37106" s="44"/>
      <c r="F37106" s="29"/>
      <c r="G37106" s="45"/>
      <c r="L37106"/>
      <c r="M37106" s="46"/>
    </row>
    <row r="37107" spans="1:13" x14ac:dyDescent="0.3">
      <c r="A37107"/>
      <c r="B37107"/>
      <c r="C37107" s="29"/>
      <c r="D37107"/>
      <c r="E37107" s="44"/>
      <c r="F37107" s="29"/>
      <c r="G37107" s="45"/>
      <c r="L37107"/>
      <c r="M37107" s="46"/>
    </row>
    <row r="37108" spans="1:13" x14ac:dyDescent="0.3">
      <c r="A37108"/>
      <c r="B37108"/>
      <c r="C37108" s="29"/>
      <c r="D37108"/>
      <c r="E37108" s="44"/>
      <c r="F37108" s="29"/>
      <c r="G37108" s="45"/>
      <c r="L37108"/>
      <c r="M37108" s="46"/>
    </row>
    <row r="37109" spans="1:13" x14ac:dyDescent="0.3">
      <c r="A37109"/>
      <c r="B37109"/>
      <c r="C37109" s="29"/>
      <c r="D37109"/>
      <c r="E37109" s="44"/>
      <c r="F37109" s="29"/>
      <c r="G37109" s="45"/>
      <c r="L37109"/>
      <c r="M37109" s="46"/>
    </row>
    <row r="37110" spans="1:13" x14ac:dyDescent="0.3">
      <c r="A37110"/>
      <c r="B37110"/>
      <c r="C37110" s="29"/>
      <c r="D37110"/>
      <c r="E37110" s="44"/>
      <c r="F37110" s="29"/>
      <c r="G37110" s="45"/>
      <c r="L37110"/>
      <c r="M37110" s="46"/>
    </row>
    <row r="37111" spans="1:13" x14ac:dyDescent="0.3">
      <c r="A37111"/>
      <c r="B37111"/>
      <c r="C37111" s="29"/>
      <c r="D37111"/>
      <c r="E37111" s="44"/>
      <c r="F37111" s="29"/>
      <c r="G37111" s="45"/>
      <c r="L37111"/>
      <c r="M37111" s="46"/>
    </row>
    <row r="37112" spans="1:13" x14ac:dyDescent="0.3">
      <c r="A37112"/>
      <c r="B37112"/>
      <c r="C37112" s="29"/>
      <c r="D37112"/>
      <c r="E37112" s="44"/>
      <c r="F37112" s="29"/>
      <c r="G37112" s="45"/>
      <c r="L37112"/>
      <c r="M37112" s="46"/>
    </row>
    <row r="37113" spans="1:13" x14ac:dyDescent="0.3">
      <c r="A37113"/>
      <c r="B37113"/>
      <c r="C37113" s="29"/>
      <c r="D37113"/>
      <c r="E37113" s="44"/>
      <c r="F37113" s="29"/>
      <c r="G37113" s="45"/>
      <c r="L37113"/>
      <c r="M37113" s="46"/>
    </row>
    <row r="37114" spans="1:13" x14ac:dyDescent="0.3">
      <c r="A37114"/>
      <c r="B37114"/>
      <c r="C37114" s="29"/>
      <c r="D37114"/>
      <c r="E37114" s="44"/>
      <c r="F37114" s="29"/>
      <c r="G37114" s="45"/>
      <c r="L37114"/>
      <c r="M37114" s="46"/>
    </row>
    <row r="37115" spans="1:13" x14ac:dyDescent="0.3">
      <c r="A37115"/>
      <c r="B37115"/>
      <c r="C37115" s="29"/>
      <c r="D37115"/>
      <c r="E37115" s="44"/>
      <c r="F37115" s="29"/>
      <c r="G37115" s="45"/>
      <c r="L37115"/>
      <c r="M37115" s="46"/>
    </row>
    <row r="37116" spans="1:13" x14ac:dyDescent="0.3">
      <c r="A37116"/>
      <c r="B37116"/>
      <c r="C37116" s="29"/>
      <c r="D37116"/>
      <c r="E37116" s="44"/>
      <c r="F37116" s="29"/>
      <c r="G37116" s="45"/>
      <c r="L37116"/>
      <c r="M37116" s="46"/>
    </row>
    <row r="37117" spans="1:13" x14ac:dyDescent="0.3">
      <c r="A37117"/>
      <c r="B37117"/>
      <c r="C37117" s="29"/>
      <c r="D37117"/>
      <c r="E37117" s="44"/>
      <c r="F37117" s="29"/>
      <c r="G37117" s="45"/>
      <c r="L37117"/>
      <c r="M37117" s="46"/>
    </row>
    <row r="37118" spans="1:13" x14ac:dyDescent="0.3">
      <c r="A37118"/>
      <c r="B37118"/>
      <c r="C37118" s="29"/>
      <c r="D37118"/>
      <c r="E37118" s="44"/>
      <c r="F37118" s="29"/>
      <c r="G37118" s="45"/>
      <c r="L37118"/>
      <c r="M37118" s="46"/>
    </row>
    <row r="37119" spans="1:13" x14ac:dyDescent="0.3">
      <c r="A37119"/>
      <c r="B37119"/>
      <c r="C37119" s="29"/>
      <c r="D37119"/>
      <c r="E37119" s="44"/>
      <c r="F37119" s="29"/>
      <c r="G37119" s="45"/>
      <c r="L37119"/>
      <c r="M37119" s="46"/>
    </row>
    <row r="37120" spans="1:13" x14ac:dyDescent="0.3">
      <c r="A37120"/>
      <c r="B37120"/>
      <c r="C37120" s="29"/>
      <c r="D37120"/>
      <c r="E37120" s="44"/>
      <c r="F37120" s="29"/>
      <c r="G37120" s="45"/>
      <c r="L37120"/>
      <c r="M37120" s="46"/>
    </row>
    <row r="37121" spans="1:13" x14ac:dyDescent="0.3">
      <c r="A37121"/>
      <c r="B37121"/>
      <c r="C37121" s="29"/>
      <c r="D37121"/>
      <c r="E37121" s="44"/>
      <c r="F37121" s="29"/>
      <c r="G37121" s="45"/>
      <c r="L37121"/>
      <c r="M37121" s="46"/>
    </row>
    <row r="37122" spans="1:13" x14ac:dyDescent="0.3">
      <c r="A37122"/>
      <c r="B37122"/>
      <c r="C37122" s="29"/>
      <c r="D37122"/>
      <c r="E37122" s="44"/>
      <c r="F37122" s="29"/>
      <c r="G37122" s="45"/>
      <c r="L37122"/>
      <c r="M37122" s="46"/>
    </row>
    <row r="37123" spans="1:13" x14ac:dyDescent="0.3">
      <c r="A37123"/>
      <c r="B37123"/>
      <c r="C37123" s="29"/>
      <c r="D37123"/>
      <c r="E37123" s="44"/>
      <c r="F37123" s="29"/>
      <c r="G37123" s="45"/>
      <c r="L37123"/>
      <c r="M37123" s="46"/>
    </row>
    <row r="37124" spans="1:13" x14ac:dyDescent="0.3">
      <c r="A37124"/>
      <c r="B37124"/>
      <c r="C37124" s="29"/>
      <c r="D37124"/>
      <c r="E37124" s="44"/>
      <c r="F37124" s="29"/>
      <c r="G37124" s="45"/>
      <c r="L37124"/>
      <c r="M37124" s="46"/>
    </row>
    <row r="37125" spans="1:13" x14ac:dyDescent="0.3">
      <c r="A37125"/>
      <c r="B37125"/>
      <c r="C37125" s="29"/>
      <c r="D37125"/>
      <c r="E37125" s="44"/>
      <c r="F37125" s="29"/>
      <c r="G37125" s="45"/>
      <c r="L37125"/>
      <c r="M37125" s="46"/>
    </row>
    <row r="37126" spans="1:13" x14ac:dyDescent="0.3">
      <c r="A37126"/>
      <c r="B37126"/>
      <c r="C37126" s="29"/>
      <c r="D37126"/>
      <c r="E37126" s="44"/>
      <c r="F37126" s="29"/>
      <c r="G37126" s="45"/>
      <c r="L37126"/>
      <c r="M37126" s="46"/>
    </row>
    <row r="37127" spans="1:13" x14ac:dyDescent="0.3">
      <c r="A37127"/>
      <c r="B37127"/>
      <c r="C37127" s="29"/>
      <c r="D37127"/>
      <c r="E37127" s="44"/>
      <c r="F37127" s="29"/>
      <c r="G37127" s="45"/>
      <c r="L37127"/>
      <c r="M37127" s="46"/>
    </row>
    <row r="37128" spans="1:13" x14ac:dyDescent="0.3">
      <c r="A37128"/>
      <c r="B37128"/>
      <c r="C37128" s="29"/>
      <c r="D37128"/>
      <c r="E37128" s="44"/>
      <c r="F37128" s="29"/>
      <c r="G37128" s="45"/>
      <c r="L37128"/>
      <c r="M37128" s="46"/>
    </row>
    <row r="37129" spans="1:13" x14ac:dyDescent="0.3">
      <c r="A37129"/>
      <c r="B37129"/>
      <c r="C37129" s="29"/>
      <c r="D37129"/>
      <c r="E37129" s="44"/>
      <c r="F37129" s="29"/>
      <c r="G37129" s="45"/>
      <c r="L37129"/>
      <c r="M37129" s="46"/>
    </row>
    <row r="37130" spans="1:13" x14ac:dyDescent="0.3">
      <c r="A37130"/>
      <c r="B37130"/>
      <c r="C37130" s="29"/>
      <c r="D37130"/>
      <c r="E37130" s="44"/>
      <c r="F37130" s="29"/>
      <c r="G37130" s="45"/>
      <c r="L37130"/>
      <c r="M37130" s="46"/>
    </row>
    <row r="37131" spans="1:13" x14ac:dyDescent="0.3">
      <c r="A37131"/>
      <c r="B37131"/>
      <c r="C37131" s="29"/>
      <c r="D37131"/>
      <c r="E37131" s="44"/>
      <c r="F37131" s="29"/>
      <c r="G37131" s="45"/>
      <c r="L37131"/>
      <c r="M37131" s="46"/>
    </row>
    <row r="37132" spans="1:13" x14ac:dyDescent="0.3">
      <c r="A37132"/>
      <c r="B37132"/>
      <c r="C37132" s="29"/>
      <c r="D37132"/>
      <c r="E37132" s="44"/>
      <c r="F37132" s="29"/>
      <c r="G37132" s="45"/>
      <c r="L37132"/>
      <c r="M37132" s="46"/>
    </row>
    <row r="37133" spans="1:13" x14ac:dyDescent="0.3">
      <c r="A37133"/>
      <c r="B37133"/>
      <c r="C37133" s="29"/>
      <c r="D37133"/>
      <c r="E37133" s="44"/>
      <c r="F37133" s="29"/>
      <c r="G37133" s="45"/>
      <c r="L37133"/>
      <c r="M37133" s="46"/>
    </row>
    <row r="37134" spans="1:13" x14ac:dyDescent="0.3">
      <c r="A37134"/>
      <c r="B37134"/>
      <c r="C37134" s="29"/>
      <c r="D37134"/>
      <c r="E37134" s="44"/>
      <c r="F37134" s="29"/>
      <c r="G37134" s="45"/>
      <c r="L37134"/>
      <c r="M37134" s="46"/>
    </row>
    <row r="37135" spans="1:13" x14ac:dyDescent="0.3">
      <c r="A37135"/>
      <c r="B37135"/>
      <c r="C37135" s="29"/>
      <c r="D37135"/>
      <c r="E37135" s="44"/>
      <c r="F37135" s="29"/>
      <c r="G37135" s="45"/>
      <c r="L37135"/>
      <c r="M37135" s="46"/>
    </row>
    <row r="37136" spans="1:13" x14ac:dyDescent="0.3">
      <c r="A37136"/>
      <c r="B37136"/>
      <c r="C37136" s="29"/>
      <c r="D37136"/>
      <c r="E37136" s="44"/>
      <c r="F37136" s="29"/>
      <c r="G37136" s="45"/>
      <c r="L37136"/>
      <c r="M37136" s="46"/>
    </row>
    <row r="37137" spans="1:13" x14ac:dyDescent="0.3">
      <c r="A37137"/>
      <c r="B37137"/>
      <c r="C37137" s="29"/>
      <c r="D37137"/>
      <c r="E37137" s="44"/>
      <c r="F37137" s="29"/>
      <c r="G37137" s="45"/>
      <c r="L37137"/>
      <c r="M37137" s="46"/>
    </row>
    <row r="37138" spans="1:13" x14ac:dyDescent="0.3">
      <c r="A37138"/>
      <c r="B37138"/>
      <c r="C37138" s="29"/>
      <c r="D37138"/>
      <c r="E37138" s="44"/>
      <c r="F37138" s="29"/>
      <c r="G37138" s="45"/>
      <c r="L37138"/>
      <c r="M37138" s="46"/>
    </row>
    <row r="37139" spans="1:13" x14ac:dyDescent="0.3">
      <c r="A37139"/>
      <c r="B37139"/>
      <c r="C37139" s="29"/>
      <c r="D37139"/>
      <c r="E37139" s="44"/>
      <c r="F37139" s="29"/>
      <c r="G37139" s="45"/>
      <c r="L37139"/>
      <c r="M37139" s="46"/>
    </row>
    <row r="37140" spans="1:13" x14ac:dyDescent="0.3">
      <c r="A37140"/>
      <c r="B37140"/>
      <c r="C37140" s="29"/>
      <c r="D37140"/>
      <c r="E37140" s="44"/>
      <c r="F37140" s="29"/>
      <c r="G37140" s="45"/>
      <c r="L37140"/>
      <c r="M37140" s="46"/>
    </row>
    <row r="37141" spans="1:13" x14ac:dyDescent="0.3">
      <c r="A37141"/>
      <c r="B37141"/>
      <c r="C37141" s="29"/>
      <c r="D37141"/>
      <c r="E37141" s="44"/>
      <c r="F37141" s="29"/>
      <c r="G37141" s="45"/>
      <c r="L37141"/>
      <c r="M37141" s="46"/>
    </row>
    <row r="37142" spans="1:13" x14ac:dyDescent="0.3">
      <c r="A37142"/>
      <c r="B37142"/>
      <c r="C37142" s="29"/>
      <c r="D37142"/>
      <c r="E37142" s="44"/>
      <c r="F37142" s="29"/>
      <c r="G37142" s="45"/>
      <c r="L37142"/>
      <c r="M37142" s="46"/>
    </row>
    <row r="37143" spans="1:13" x14ac:dyDescent="0.3">
      <c r="A37143"/>
      <c r="B37143"/>
      <c r="C37143" s="29"/>
      <c r="D37143"/>
      <c r="E37143" s="44"/>
      <c r="F37143" s="29"/>
      <c r="G37143" s="45"/>
      <c r="L37143"/>
      <c r="M37143" s="46"/>
    </row>
    <row r="37144" spans="1:13" x14ac:dyDescent="0.3">
      <c r="A37144"/>
      <c r="B37144"/>
      <c r="C37144" s="29"/>
      <c r="D37144"/>
      <c r="E37144" s="44"/>
      <c r="F37144" s="29"/>
      <c r="G37144" s="45"/>
      <c r="L37144"/>
      <c r="M37144" s="46"/>
    </row>
    <row r="37145" spans="1:13" x14ac:dyDescent="0.3">
      <c r="A37145"/>
      <c r="B37145"/>
      <c r="C37145" s="29"/>
      <c r="D37145"/>
      <c r="E37145" s="44"/>
      <c r="F37145" s="29"/>
      <c r="G37145" s="45"/>
      <c r="L37145"/>
      <c r="M37145" s="46"/>
    </row>
    <row r="37146" spans="1:13" x14ac:dyDescent="0.3">
      <c r="A37146"/>
      <c r="B37146"/>
      <c r="C37146" s="29"/>
      <c r="D37146"/>
      <c r="E37146" s="44"/>
      <c r="F37146" s="29"/>
      <c r="G37146" s="45"/>
      <c r="L37146"/>
      <c r="M37146" s="46"/>
    </row>
    <row r="37147" spans="1:13" x14ac:dyDescent="0.3">
      <c r="A37147"/>
      <c r="B37147"/>
      <c r="C37147" s="29"/>
      <c r="D37147"/>
      <c r="E37147" s="44"/>
      <c r="F37147" s="29"/>
      <c r="G37147" s="45"/>
      <c r="L37147"/>
      <c r="M37147" s="46"/>
    </row>
    <row r="37148" spans="1:13" x14ac:dyDescent="0.3">
      <c r="A37148"/>
      <c r="B37148"/>
      <c r="C37148" s="29"/>
      <c r="D37148"/>
      <c r="E37148" s="44"/>
      <c r="F37148" s="29"/>
      <c r="G37148" s="45"/>
      <c r="L37148"/>
      <c r="M37148" s="46"/>
    </row>
    <row r="37149" spans="1:13" x14ac:dyDescent="0.3">
      <c r="A37149"/>
      <c r="B37149"/>
      <c r="C37149" s="29"/>
      <c r="D37149"/>
      <c r="E37149" s="44"/>
      <c r="F37149" s="29"/>
      <c r="G37149" s="45"/>
      <c r="L37149"/>
      <c r="M37149" s="46"/>
    </row>
    <row r="37150" spans="1:13" x14ac:dyDescent="0.3">
      <c r="A37150"/>
      <c r="B37150"/>
      <c r="C37150" s="29"/>
      <c r="D37150"/>
      <c r="E37150" s="44"/>
      <c r="F37150" s="29"/>
      <c r="G37150" s="45"/>
      <c r="L37150"/>
      <c r="M37150" s="46"/>
    </row>
    <row r="37151" spans="1:13" x14ac:dyDescent="0.3">
      <c r="A37151"/>
      <c r="B37151"/>
      <c r="C37151" s="29"/>
      <c r="D37151"/>
      <c r="E37151" s="44"/>
      <c r="F37151" s="29"/>
      <c r="G37151" s="45"/>
      <c r="L37151"/>
      <c r="M37151" s="46"/>
    </row>
    <row r="37152" spans="1:13" x14ac:dyDescent="0.3">
      <c r="A37152"/>
      <c r="B37152"/>
      <c r="C37152" s="29"/>
      <c r="D37152"/>
      <c r="E37152" s="44"/>
      <c r="F37152" s="29"/>
      <c r="G37152" s="45"/>
      <c r="L37152"/>
      <c r="M37152" s="46"/>
    </row>
    <row r="37153" spans="1:13" x14ac:dyDescent="0.3">
      <c r="A37153"/>
      <c r="B37153"/>
      <c r="C37153" s="29"/>
      <c r="D37153"/>
      <c r="E37153" s="44"/>
      <c r="F37153" s="29"/>
      <c r="G37153" s="45"/>
      <c r="L37153"/>
      <c r="M37153" s="46"/>
    </row>
    <row r="37154" spans="1:13" x14ac:dyDescent="0.3">
      <c r="A37154"/>
      <c r="B37154"/>
      <c r="C37154" s="29"/>
      <c r="D37154"/>
      <c r="E37154" s="44"/>
      <c r="F37154" s="29"/>
      <c r="G37154" s="45"/>
      <c r="L37154"/>
      <c r="M37154" s="46"/>
    </row>
    <row r="37155" spans="1:13" x14ac:dyDescent="0.3">
      <c r="A37155"/>
      <c r="B37155"/>
      <c r="C37155" s="29"/>
      <c r="D37155"/>
      <c r="E37155" s="44"/>
      <c r="F37155" s="29"/>
      <c r="G37155" s="45"/>
      <c r="L37155"/>
      <c r="M37155" s="46"/>
    </row>
    <row r="37156" spans="1:13" x14ac:dyDescent="0.3">
      <c r="A37156"/>
      <c r="B37156"/>
      <c r="C37156" s="29"/>
      <c r="D37156"/>
      <c r="E37156" s="44"/>
      <c r="F37156" s="29"/>
      <c r="G37156" s="45"/>
      <c r="L37156"/>
      <c r="M37156" s="46"/>
    </row>
    <row r="37157" spans="1:13" x14ac:dyDescent="0.3">
      <c r="A37157"/>
      <c r="B37157"/>
      <c r="C37157" s="29"/>
      <c r="D37157"/>
      <c r="E37157" s="44"/>
      <c r="F37157" s="29"/>
      <c r="G37157" s="45"/>
      <c r="L37157"/>
      <c r="M37157" s="46"/>
    </row>
    <row r="37158" spans="1:13" x14ac:dyDescent="0.3">
      <c r="A37158"/>
      <c r="B37158"/>
      <c r="C37158" s="29"/>
      <c r="D37158"/>
      <c r="E37158" s="44"/>
      <c r="F37158" s="29"/>
      <c r="G37158" s="45"/>
      <c r="L37158"/>
      <c r="M37158" s="46"/>
    </row>
    <row r="37159" spans="1:13" x14ac:dyDescent="0.3">
      <c r="A37159"/>
      <c r="B37159"/>
      <c r="C37159" s="29"/>
      <c r="D37159"/>
      <c r="E37159" s="44"/>
      <c r="F37159" s="29"/>
      <c r="G37159" s="45"/>
      <c r="L37159"/>
      <c r="M37159" s="46"/>
    </row>
    <row r="37160" spans="1:13" x14ac:dyDescent="0.3">
      <c r="A37160"/>
      <c r="B37160"/>
      <c r="C37160" s="29"/>
      <c r="D37160"/>
      <c r="E37160" s="44"/>
      <c r="F37160" s="29"/>
      <c r="G37160" s="45"/>
      <c r="L37160"/>
      <c r="M37160" s="46"/>
    </row>
    <row r="37161" spans="1:13" x14ac:dyDescent="0.3">
      <c r="A37161"/>
      <c r="B37161"/>
      <c r="C37161" s="29"/>
      <c r="D37161"/>
      <c r="E37161" s="44"/>
      <c r="F37161" s="29"/>
      <c r="G37161" s="45"/>
      <c r="L37161"/>
      <c r="M37161" s="46"/>
    </row>
    <row r="37162" spans="1:13" x14ac:dyDescent="0.3">
      <c r="A37162"/>
      <c r="B37162"/>
      <c r="C37162" s="29"/>
      <c r="D37162"/>
      <c r="E37162" s="44"/>
      <c r="F37162" s="29"/>
      <c r="G37162" s="45"/>
      <c r="L37162"/>
      <c r="M37162" s="46"/>
    </row>
    <row r="37163" spans="1:13" x14ac:dyDescent="0.3">
      <c r="A37163"/>
      <c r="B37163"/>
      <c r="C37163" s="29"/>
      <c r="D37163"/>
      <c r="E37163" s="44"/>
      <c r="F37163" s="29"/>
      <c r="G37163" s="45"/>
      <c r="L37163"/>
      <c r="M37163" s="46"/>
    </row>
    <row r="37164" spans="1:13" x14ac:dyDescent="0.3">
      <c r="A37164"/>
      <c r="B37164"/>
      <c r="C37164" s="29"/>
      <c r="D37164"/>
      <c r="E37164" s="44"/>
      <c r="F37164" s="29"/>
      <c r="G37164" s="45"/>
      <c r="L37164"/>
      <c r="M37164" s="46"/>
    </row>
    <row r="37165" spans="1:13" x14ac:dyDescent="0.3">
      <c r="A37165"/>
      <c r="B37165"/>
      <c r="C37165" s="29"/>
      <c r="D37165"/>
      <c r="E37165" s="44"/>
      <c r="F37165" s="29"/>
      <c r="G37165" s="45"/>
      <c r="L37165"/>
      <c r="M37165" s="46"/>
    </row>
    <row r="37166" spans="1:13" x14ac:dyDescent="0.3">
      <c r="A37166"/>
      <c r="B37166"/>
      <c r="C37166" s="29"/>
      <c r="D37166"/>
      <c r="E37166" s="44"/>
      <c r="F37166" s="29"/>
      <c r="G37166" s="45"/>
      <c r="L37166"/>
      <c r="M37166" s="46"/>
    </row>
    <row r="37167" spans="1:13" x14ac:dyDescent="0.3">
      <c r="A37167"/>
      <c r="B37167"/>
      <c r="C37167" s="29"/>
      <c r="D37167"/>
      <c r="E37167" s="44"/>
      <c r="F37167" s="29"/>
      <c r="G37167" s="45"/>
      <c r="L37167"/>
      <c r="M37167" s="46"/>
    </row>
    <row r="37168" spans="1:13" x14ac:dyDescent="0.3">
      <c r="A37168"/>
      <c r="B37168"/>
      <c r="C37168" s="29"/>
      <c r="D37168"/>
      <c r="E37168" s="44"/>
      <c r="F37168" s="29"/>
      <c r="G37168" s="45"/>
      <c r="L37168"/>
      <c r="M37168" s="46"/>
    </row>
    <row r="37169" spans="1:13" x14ac:dyDescent="0.3">
      <c r="A37169"/>
      <c r="B37169"/>
      <c r="C37169" s="29"/>
      <c r="D37169"/>
      <c r="E37169" s="44"/>
      <c r="F37169" s="29"/>
      <c r="G37169" s="45"/>
      <c r="L37169"/>
      <c r="M37169" s="46"/>
    </row>
    <row r="37170" spans="1:13" x14ac:dyDescent="0.3">
      <c r="A37170"/>
      <c r="B37170"/>
      <c r="C37170" s="29"/>
      <c r="D37170"/>
      <c r="E37170" s="44"/>
      <c r="F37170" s="29"/>
      <c r="G37170" s="45"/>
      <c r="L37170"/>
      <c r="M37170" s="46"/>
    </row>
    <row r="37171" spans="1:13" x14ac:dyDescent="0.3">
      <c r="A37171"/>
      <c r="B37171"/>
      <c r="C37171" s="29"/>
      <c r="D37171"/>
      <c r="E37171" s="44"/>
      <c r="F37171" s="29"/>
      <c r="G37171" s="45"/>
      <c r="L37171"/>
      <c r="M37171" s="46"/>
    </row>
    <row r="37172" spans="1:13" x14ac:dyDescent="0.3">
      <c r="A37172"/>
      <c r="B37172"/>
      <c r="C37172" s="29"/>
      <c r="D37172"/>
      <c r="E37172" s="44"/>
      <c r="F37172" s="29"/>
      <c r="G37172" s="45"/>
      <c r="L37172"/>
      <c r="M37172" s="46"/>
    </row>
    <row r="37173" spans="1:13" x14ac:dyDescent="0.3">
      <c r="A37173"/>
      <c r="B37173"/>
      <c r="C37173" s="29"/>
      <c r="D37173"/>
      <c r="E37173" s="44"/>
      <c r="F37173" s="29"/>
      <c r="G37173" s="45"/>
      <c r="L37173"/>
      <c r="M37173" s="46"/>
    </row>
    <row r="37174" spans="1:13" x14ac:dyDescent="0.3">
      <c r="A37174"/>
      <c r="B37174"/>
      <c r="C37174" s="29"/>
      <c r="D37174"/>
      <c r="E37174" s="44"/>
      <c r="F37174" s="29"/>
      <c r="G37174" s="45"/>
      <c r="L37174"/>
      <c r="M37174" s="46"/>
    </row>
    <row r="37175" spans="1:13" x14ac:dyDescent="0.3">
      <c r="A37175"/>
      <c r="B37175"/>
      <c r="C37175" s="29"/>
      <c r="D37175"/>
      <c r="E37175" s="44"/>
      <c r="F37175" s="29"/>
      <c r="G37175" s="45"/>
      <c r="L37175"/>
      <c r="M37175" s="46"/>
    </row>
    <row r="37176" spans="1:13" x14ac:dyDescent="0.3">
      <c r="A37176"/>
      <c r="B37176"/>
      <c r="C37176" s="29"/>
      <c r="D37176"/>
      <c r="E37176" s="44"/>
      <c r="F37176" s="29"/>
      <c r="G37176" s="45"/>
      <c r="L37176"/>
      <c r="M37176" s="46"/>
    </row>
    <row r="37177" spans="1:13" x14ac:dyDescent="0.3">
      <c r="A37177"/>
      <c r="B37177"/>
      <c r="C37177" s="29"/>
      <c r="D37177"/>
      <c r="E37177" s="44"/>
      <c r="F37177" s="29"/>
      <c r="G37177" s="45"/>
      <c r="L37177"/>
      <c r="M37177" s="46"/>
    </row>
    <row r="37178" spans="1:13" x14ac:dyDescent="0.3">
      <c r="A37178"/>
      <c r="B37178"/>
      <c r="C37178" s="29"/>
      <c r="D37178"/>
      <c r="E37178" s="44"/>
      <c r="F37178" s="29"/>
      <c r="G37178" s="45"/>
      <c r="L37178"/>
      <c r="M37178" s="46"/>
    </row>
    <row r="37179" spans="1:13" x14ac:dyDescent="0.3">
      <c r="A37179"/>
      <c r="B37179"/>
      <c r="C37179" s="29"/>
      <c r="D37179"/>
      <c r="E37179" s="44"/>
      <c r="F37179" s="29"/>
      <c r="G37179" s="45"/>
      <c r="L37179"/>
      <c r="M37179" s="46"/>
    </row>
    <row r="37180" spans="1:13" x14ac:dyDescent="0.3">
      <c r="A37180"/>
      <c r="B37180"/>
      <c r="C37180" s="29"/>
      <c r="D37180"/>
      <c r="E37180" s="44"/>
      <c r="F37180" s="29"/>
      <c r="G37180" s="45"/>
      <c r="L37180"/>
      <c r="M37180" s="46"/>
    </row>
    <row r="37181" spans="1:13" x14ac:dyDescent="0.3">
      <c r="A37181"/>
      <c r="B37181"/>
      <c r="C37181" s="29"/>
      <c r="D37181"/>
      <c r="E37181" s="44"/>
      <c r="F37181" s="29"/>
      <c r="G37181" s="45"/>
      <c r="L37181"/>
      <c r="M37181" s="46"/>
    </row>
    <row r="37182" spans="1:13" x14ac:dyDescent="0.3">
      <c r="A37182"/>
      <c r="B37182"/>
      <c r="C37182" s="29"/>
      <c r="D37182"/>
      <c r="E37182" s="44"/>
      <c r="F37182" s="29"/>
      <c r="G37182" s="45"/>
      <c r="L37182"/>
      <c r="M37182" s="46"/>
    </row>
    <row r="37183" spans="1:13" x14ac:dyDescent="0.3">
      <c r="A37183"/>
      <c r="B37183"/>
      <c r="C37183" s="29"/>
      <c r="D37183"/>
      <c r="E37183" s="44"/>
      <c r="F37183" s="29"/>
      <c r="G37183" s="45"/>
      <c r="L37183"/>
      <c r="M37183" s="46"/>
    </row>
    <row r="37184" spans="1:13" x14ac:dyDescent="0.3">
      <c r="A37184"/>
      <c r="B37184"/>
      <c r="C37184" s="29"/>
      <c r="D37184"/>
      <c r="E37184" s="44"/>
      <c r="F37184" s="29"/>
      <c r="G37184" s="45"/>
      <c r="L37184"/>
      <c r="M37184" s="46"/>
    </row>
    <row r="37185" spans="1:13" x14ac:dyDescent="0.3">
      <c r="A37185"/>
      <c r="B37185"/>
      <c r="C37185" s="29"/>
      <c r="D37185"/>
      <c r="E37185" s="44"/>
      <c r="F37185" s="29"/>
      <c r="G37185" s="45"/>
      <c r="L37185"/>
      <c r="M37185" s="46"/>
    </row>
    <row r="37186" spans="1:13" x14ac:dyDescent="0.3">
      <c r="A37186"/>
      <c r="B37186"/>
      <c r="C37186" s="29"/>
      <c r="D37186"/>
      <c r="E37186" s="44"/>
      <c r="F37186" s="29"/>
      <c r="G37186" s="45"/>
      <c r="L37186"/>
      <c r="M37186" s="46"/>
    </row>
    <row r="37187" spans="1:13" x14ac:dyDescent="0.3">
      <c r="A37187"/>
      <c r="B37187"/>
      <c r="C37187" s="29"/>
      <c r="D37187"/>
      <c r="E37187" s="44"/>
      <c r="F37187" s="29"/>
      <c r="G37187" s="45"/>
      <c r="L37187"/>
      <c r="M37187" s="46"/>
    </row>
    <row r="37188" spans="1:13" x14ac:dyDescent="0.3">
      <c r="A37188"/>
      <c r="B37188"/>
      <c r="C37188" s="29"/>
      <c r="D37188"/>
      <c r="E37188" s="44"/>
      <c r="F37188" s="29"/>
      <c r="G37188" s="45"/>
      <c r="L37188"/>
      <c r="M37188" s="46"/>
    </row>
    <row r="37189" spans="1:13" x14ac:dyDescent="0.3">
      <c r="A37189"/>
      <c r="B37189"/>
      <c r="C37189" s="29"/>
      <c r="D37189"/>
      <c r="E37189" s="44"/>
      <c r="F37189" s="29"/>
      <c r="G37189" s="45"/>
      <c r="L37189"/>
      <c r="M37189" s="46"/>
    </row>
    <row r="37190" spans="1:13" x14ac:dyDescent="0.3">
      <c r="A37190"/>
      <c r="B37190"/>
      <c r="C37190" s="29"/>
      <c r="D37190"/>
      <c r="E37190" s="44"/>
      <c r="F37190" s="29"/>
      <c r="G37190" s="45"/>
      <c r="L37190"/>
      <c r="M37190" s="46"/>
    </row>
    <row r="37191" spans="1:13" x14ac:dyDescent="0.3">
      <c r="A37191"/>
      <c r="B37191"/>
      <c r="C37191" s="29"/>
      <c r="D37191"/>
      <c r="E37191" s="44"/>
      <c r="F37191" s="29"/>
      <c r="G37191" s="45"/>
      <c r="L37191"/>
      <c r="M37191" s="46"/>
    </row>
    <row r="37192" spans="1:13" x14ac:dyDescent="0.3">
      <c r="A37192"/>
      <c r="B37192"/>
      <c r="C37192" s="29"/>
      <c r="D37192"/>
      <c r="E37192" s="44"/>
      <c r="F37192" s="29"/>
      <c r="G37192" s="45"/>
      <c r="L37192"/>
      <c r="M37192" s="46"/>
    </row>
    <row r="37193" spans="1:13" x14ac:dyDescent="0.3">
      <c r="A37193"/>
      <c r="B37193"/>
      <c r="C37193" s="29"/>
      <c r="D37193"/>
      <c r="E37193" s="44"/>
      <c r="F37193" s="29"/>
      <c r="G37193" s="45"/>
      <c r="L37193"/>
      <c r="M37193" s="46"/>
    </row>
    <row r="37194" spans="1:13" x14ac:dyDescent="0.3">
      <c r="A37194"/>
      <c r="B37194"/>
      <c r="C37194" s="29"/>
      <c r="D37194"/>
      <c r="E37194" s="44"/>
      <c r="F37194" s="29"/>
      <c r="G37194" s="45"/>
      <c r="L37194"/>
      <c r="M37194" s="46"/>
    </row>
    <row r="37195" spans="1:13" x14ac:dyDescent="0.3">
      <c r="A37195"/>
      <c r="B37195"/>
      <c r="C37195" s="29"/>
      <c r="D37195"/>
      <c r="E37195" s="44"/>
      <c r="F37195" s="29"/>
      <c r="G37195" s="45"/>
      <c r="L37195"/>
      <c r="M37195" s="46"/>
    </row>
    <row r="37196" spans="1:13" x14ac:dyDescent="0.3">
      <c r="A37196"/>
      <c r="B37196"/>
      <c r="C37196" s="29"/>
      <c r="D37196"/>
      <c r="E37196" s="44"/>
      <c r="F37196" s="29"/>
      <c r="G37196" s="45"/>
      <c r="L37196"/>
      <c r="M37196" s="46"/>
    </row>
    <row r="37197" spans="1:13" x14ac:dyDescent="0.3">
      <c r="A37197"/>
      <c r="B37197"/>
      <c r="C37197" s="29"/>
      <c r="D37197"/>
      <c r="E37197" s="44"/>
      <c r="F37197" s="29"/>
      <c r="G37197" s="45"/>
      <c r="L37197"/>
      <c r="M37197" s="46"/>
    </row>
    <row r="37198" spans="1:13" x14ac:dyDescent="0.3">
      <c r="A37198"/>
      <c r="B37198"/>
      <c r="C37198" s="29"/>
      <c r="D37198"/>
      <c r="E37198" s="44"/>
      <c r="F37198" s="29"/>
      <c r="G37198" s="45"/>
      <c r="L37198"/>
      <c r="M37198" s="46"/>
    </row>
    <row r="37199" spans="1:13" x14ac:dyDescent="0.3">
      <c r="A37199"/>
      <c r="B37199"/>
      <c r="C37199" s="29"/>
      <c r="D37199"/>
      <c r="E37199" s="44"/>
      <c r="F37199" s="29"/>
      <c r="G37199" s="45"/>
      <c r="L37199"/>
      <c r="M37199" s="46"/>
    </row>
    <row r="37200" spans="1:13" x14ac:dyDescent="0.3">
      <c r="A37200"/>
      <c r="B37200"/>
      <c r="C37200" s="29"/>
      <c r="D37200"/>
      <c r="E37200" s="44"/>
      <c r="F37200" s="29"/>
      <c r="G37200" s="45"/>
      <c r="L37200"/>
      <c r="M37200" s="46"/>
    </row>
    <row r="37201" spans="1:13" x14ac:dyDescent="0.3">
      <c r="A37201"/>
      <c r="B37201"/>
      <c r="C37201" s="29"/>
      <c r="D37201"/>
      <c r="E37201" s="44"/>
      <c r="F37201" s="29"/>
      <c r="G37201" s="45"/>
      <c r="L37201"/>
      <c r="M37201" s="46"/>
    </row>
    <row r="37202" spans="1:13" x14ac:dyDescent="0.3">
      <c r="A37202"/>
      <c r="B37202"/>
      <c r="C37202" s="29"/>
      <c r="D37202"/>
      <c r="E37202" s="44"/>
      <c r="F37202" s="29"/>
      <c r="G37202" s="45"/>
      <c r="L37202"/>
      <c r="M37202" s="46"/>
    </row>
    <row r="37203" spans="1:13" x14ac:dyDescent="0.3">
      <c r="A37203"/>
      <c r="B37203"/>
      <c r="C37203" s="29"/>
      <c r="D37203"/>
      <c r="E37203" s="44"/>
      <c r="F37203" s="29"/>
      <c r="G37203" s="45"/>
      <c r="L37203"/>
      <c r="M37203" s="46"/>
    </row>
    <row r="37204" spans="1:13" x14ac:dyDescent="0.3">
      <c r="A37204"/>
      <c r="B37204"/>
      <c r="C37204" s="29"/>
      <c r="D37204"/>
      <c r="E37204" s="44"/>
      <c r="F37204" s="29"/>
      <c r="G37204" s="45"/>
      <c r="L37204"/>
      <c r="M37204" s="46"/>
    </row>
    <row r="37205" spans="1:13" x14ac:dyDescent="0.3">
      <c r="A37205"/>
      <c r="B37205"/>
      <c r="C37205" s="29"/>
      <c r="D37205"/>
      <c r="E37205" s="44"/>
      <c r="F37205" s="29"/>
      <c r="G37205" s="45"/>
      <c r="L37205"/>
      <c r="M37205" s="46"/>
    </row>
    <row r="37206" spans="1:13" x14ac:dyDescent="0.3">
      <c r="A37206"/>
      <c r="B37206"/>
      <c r="C37206" s="29"/>
      <c r="D37206"/>
      <c r="E37206" s="44"/>
      <c r="F37206" s="29"/>
      <c r="G37206" s="45"/>
      <c r="L37206"/>
      <c r="M37206" s="46"/>
    </row>
    <row r="37207" spans="1:13" x14ac:dyDescent="0.3">
      <c r="A37207"/>
      <c r="B37207"/>
      <c r="C37207" s="29"/>
      <c r="D37207"/>
      <c r="E37207" s="44"/>
      <c r="F37207" s="29"/>
      <c r="G37207" s="45"/>
      <c r="L37207"/>
      <c r="M37207" s="46"/>
    </row>
    <row r="37208" spans="1:13" x14ac:dyDescent="0.3">
      <c r="A37208"/>
      <c r="B37208"/>
      <c r="C37208" s="29"/>
      <c r="D37208"/>
      <c r="E37208" s="44"/>
      <c r="F37208" s="29"/>
      <c r="G37208" s="45"/>
      <c r="L37208"/>
      <c r="M37208" s="46"/>
    </row>
    <row r="37209" spans="1:13" x14ac:dyDescent="0.3">
      <c r="A37209"/>
      <c r="B37209"/>
      <c r="C37209" s="29"/>
      <c r="D37209"/>
      <c r="E37209" s="44"/>
      <c r="F37209" s="29"/>
      <c r="G37209" s="45"/>
      <c r="L37209"/>
      <c r="M37209" s="46"/>
    </row>
    <row r="37210" spans="1:13" x14ac:dyDescent="0.3">
      <c r="A37210"/>
      <c r="B37210"/>
      <c r="C37210" s="29"/>
      <c r="D37210"/>
      <c r="E37210" s="44"/>
      <c r="F37210" s="29"/>
      <c r="G37210" s="45"/>
      <c r="L37210"/>
      <c r="M37210" s="46"/>
    </row>
    <row r="37211" spans="1:13" x14ac:dyDescent="0.3">
      <c r="A37211"/>
      <c r="B37211"/>
      <c r="C37211" s="29"/>
      <c r="D37211"/>
      <c r="E37211" s="44"/>
      <c r="F37211" s="29"/>
      <c r="G37211" s="45"/>
      <c r="L37211"/>
      <c r="M37211" s="46"/>
    </row>
    <row r="37212" spans="1:13" x14ac:dyDescent="0.3">
      <c r="A37212"/>
      <c r="B37212"/>
      <c r="C37212" s="29"/>
      <c r="D37212"/>
      <c r="E37212" s="44"/>
      <c r="F37212" s="29"/>
      <c r="G37212" s="45"/>
      <c r="L37212"/>
      <c r="M37212" s="46"/>
    </row>
    <row r="37213" spans="1:13" x14ac:dyDescent="0.3">
      <c r="A37213"/>
      <c r="B37213"/>
      <c r="C37213" s="29"/>
      <c r="D37213"/>
      <c r="E37213" s="44"/>
      <c r="F37213" s="29"/>
      <c r="G37213" s="45"/>
      <c r="L37213"/>
      <c r="M37213" s="46"/>
    </row>
    <row r="37214" spans="1:13" x14ac:dyDescent="0.3">
      <c r="A37214"/>
      <c r="B37214"/>
      <c r="C37214" s="29"/>
      <c r="D37214"/>
      <c r="E37214" s="44"/>
      <c r="F37214" s="29"/>
      <c r="G37214" s="45"/>
      <c r="L37214"/>
      <c r="M37214" s="46"/>
    </row>
    <row r="37215" spans="1:13" x14ac:dyDescent="0.3">
      <c r="A37215"/>
      <c r="B37215"/>
      <c r="C37215" s="29"/>
      <c r="D37215"/>
      <c r="E37215" s="44"/>
      <c r="F37215" s="29"/>
      <c r="G37215" s="45"/>
      <c r="L37215"/>
      <c r="M37215" s="46"/>
    </row>
    <row r="37216" spans="1:13" x14ac:dyDescent="0.3">
      <c r="A37216"/>
      <c r="B37216"/>
      <c r="C37216" s="29"/>
      <c r="D37216"/>
      <c r="E37216" s="44"/>
      <c r="F37216" s="29"/>
      <c r="G37216" s="45"/>
      <c r="L37216"/>
      <c r="M37216" s="46"/>
    </row>
    <row r="37217" spans="1:13" x14ac:dyDescent="0.3">
      <c r="A37217"/>
      <c r="B37217"/>
      <c r="C37217" s="29"/>
      <c r="D37217"/>
      <c r="E37217" s="44"/>
      <c r="F37217" s="29"/>
      <c r="G37217" s="45"/>
      <c r="L37217"/>
      <c r="M37217" s="46"/>
    </row>
    <row r="37218" spans="1:13" x14ac:dyDescent="0.3">
      <c r="A37218"/>
      <c r="B37218"/>
      <c r="C37218" s="29"/>
      <c r="D37218"/>
      <c r="E37218" s="44"/>
      <c r="F37218" s="29"/>
      <c r="G37218" s="45"/>
      <c r="L37218"/>
      <c r="M37218" s="46"/>
    </row>
    <row r="37219" spans="1:13" x14ac:dyDescent="0.3">
      <c r="A37219"/>
      <c r="B37219"/>
      <c r="C37219" s="29"/>
      <c r="D37219"/>
      <c r="E37219" s="44"/>
      <c r="F37219" s="29"/>
      <c r="G37219" s="45"/>
      <c r="L37219"/>
      <c r="M37219" s="46"/>
    </row>
    <row r="37220" spans="1:13" x14ac:dyDescent="0.3">
      <c r="A37220"/>
      <c r="B37220"/>
      <c r="C37220" s="29"/>
      <c r="D37220"/>
      <c r="E37220" s="44"/>
      <c r="F37220" s="29"/>
      <c r="G37220" s="45"/>
      <c r="L37220"/>
      <c r="M37220" s="46"/>
    </row>
    <row r="37221" spans="1:13" x14ac:dyDescent="0.3">
      <c r="A37221"/>
      <c r="B37221"/>
      <c r="C37221" s="29"/>
      <c r="D37221"/>
      <c r="E37221" s="44"/>
      <c r="F37221" s="29"/>
      <c r="G37221" s="45"/>
      <c r="L37221"/>
      <c r="M37221" s="46"/>
    </row>
    <row r="37222" spans="1:13" x14ac:dyDescent="0.3">
      <c r="A37222"/>
      <c r="B37222"/>
      <c r="C37222" s="29"/>
      <c r="D37222"/>
      <c r="E37222" s="44"/>
      <c r="F37222" s="29"/>
      <c r="G37222" s="45"/>
      <c r="L37222"/>
      <c r="M37222" s="46"/>
    </row>
    <row r="37223" spans="1:13" x14ac:dyDescent="0.3">
      <c r="A37223"/>
      <c r="B37223"/>
      <c r="C37223" s="29"/>
      <c r="D37223"/>
      <c r="E37223" s="44"/>
      <c r="F37223" s="29"/>
      <c r="G37223" s="45"/>
      <c r="L37223"/>
      <c r="M37223" s="46"/>
    </row>
    <row r="37224" spans="1:13" x14ac:dyDescent="0.3">
      <c r="A37224"/>
      <c r="B37224"/>
      <c r="C37224" s="29"/>
      <c r="D37224"/>
      <c r="E37224" s="44"/>
      <c r="F37224" s="29"/>
      <c r="G37224" s="45"/>
      <c r="L37224"/>
      <c r="M37224" s="46"/>
    </row>
    <row r="37225" spans="1:13" x14ac:dyDescent="0.3">
      <c r="A37225"/>
      <c r="B37225"/>
      <c r="C37225" s="29"/>
      <c r="D37225"/>
      <c r="E37225" s="44"/>
      <c r="F37225" s="29"/>
      <c r="G37225" s="45"/>
      <c r="L37225"/>
      <c r="M37225" s="46"/>
    </row>
    <row r="37226" spans="1:13" x14ac:dyDescent="0.3">
      <c r="A37226"/>
      <c r="B37226"/>
      <c r="C37226" s="29"/>
      <c r="D37226"/>
      <c r="E37226" s="44"/>
      <c r="F37226" s="29"/>
      <c r="G37226" s="45"/>
      <c r="L37226"/>
      <c r="M37226" s="46"/>
    </row>
    <row r="37227" spans="1:13" x14ac:dyDescent="0.3">
      <c r="A37227"/>
      <c r="B37227"/>
      <c r="C37227" s="29"/>
      <c r="D37227"/>
      <c r="E37227" s="44"/>
      <c r="F37227" s="29"/>
      <c r="G37227" s="45"/>
      <c r="L37227"/>
      <c r="M37227" s="46"/>
    </row>
    <row r="37228" spans="1:13" x14ac:dyDescent="0.3">
      <c r="A37228"/>
      <c r="B37228"/>
      <c r="C37228" s="29"/>
      <c r="D37228"/>
      <c r="E37228" s="44"/>
      <c r="F37228" s="29"/>
      <c r="G37228" s="45"/>
      <c r="L37228"/>
      <c r="M37228" s="46"/>
    </row>
    <row r="37229" spans="1:13" x14ac:dyDescent="0.3">
      <c r="A37229"/>
      <c r="B37229"/>
      <c r="C37229" s="29"/>
      <c r="D37229"/>
      <c r="E37229" s="44"/>
      <c r="F37229" s="29"/>
      <c r="G37229" s="45"/>
      <c r="L37229"/>
      <c r="M37229" s="46"/>
    </row>
    <row r="37230" spans="1:13" x14ac:dyDescent="0.3">
      <c r="A37230"/>
      <c r="B37230"/>
      <c r="C37230" s="29"/>
      <c r="D37230"/>
      <c r="E37230" s="44"/>
      <c r="F37230" s="29"/>
      <c r="G37230" s="45"/>
      <c r="L37230"/>
      <c r="M37230" s="46"/>
    </row>
    <row r="37231" spans="1:13" x14ac:dyDescent="0.3">
      <c r="A37231"/>
      <c r="B37231"/>
      <c r="C37231" s="29"/>
      <c r="D37231"/>
      <c r="E37231" s="44"/>
      <c r="F37231" s="29"/>
      <c r="G37231" s="45"/>
      <c r="L37231"/>
      <c r="M37231" s="46"/>
    </row>
    <row r="37232" spans="1:13" x14ac:dyDescent="0.3">
      <c r="A37232"/>
      <c r="B37232"/>
      <c r="C37232" s="29"/>
      <c r="D37232"/>
      <c r="E37232" s="44"/>
      <c r="F37232" s="29"/>
      <c r="G37232" s="45"/>
      <c r="L37232"/>
      <c r="M37232" s="46"/>
    </row>
    <row r="37233" spans="1:13" x14ac:dyDescent="0.3">
      <c r="A37233"/>
      <c r="B37233"/>
      <c r="C37233" s="29"/>
      <c r="D37233"/>
      <c r="E37233" s="44"/>
      <c r="F37233" s="29"/>
      <c r="G37233" s="45"/>
      <c r="L37233"/>
      <c r="M37233" s="46"/>
    </row>
    <row r="37234" spans="1:13" x14ac:dyDescent="0.3">
      <c r="A37234"/>
      <c r="B37234"/>
      <c r="C37234" s="29"/>
      <c r="D37234"/>
      <c r="E37234" s="44"/>
      <c r="F37234" s="29"/>
      <c r="G37234" s="45"/>
      <c r="L37234"/>
      <c r="M37234" s="46"/>
    </row>
    <row r="37235" spans="1:13" x14ac:dyDescent="0.3">
      <c r="A37235"/>
      <c r="B37235"/>
      <c r="C37235" s="29"/>
      <c r="D37235"/>
      <c r="E37235" s="44"/>
      <c r="F37235" s="29"/>
      <c r="G37235" s="45"/>
      <c r="L37235"/>
      <c r="M37235" s="46"/>
    </row>
    <row r="37236" spans="1:13" x14ac:dyDescent="0.3">
      <c r="A37236"/>
      <c r="B37236"/>
      <c r="C37236" s="29"/>
      <c r="D37236"/>
      <c r="E37236" s="44"/>
      <c r="F37236" s="29"/>
      <c r="G37236" s="45"/>
      <c r="L37236"/>
      <c r="M37236" s="46"/>
    </row>
    <row r="37237" spans="1:13" x14ac:dyDescent="0.3">
      <c r="A37237"/>
      <c r="B37237"/>
      <c r="C37237" s="29"/>
      <c r="D37237"/>
      <c r="E37237" s="44"/>
      <c r="F37237" s="29"/>
      <c r="G37237" s="45"/>
      <c r="L37237"/>
      <c r="M37237" s="46"/>
    </row>
    <row r="37238" spans="1:13" x14ac:dyDescent="0.3">
      <c r="A37238"/>
      <c r="B37238"/>
      <c r="C37238" s="29"/>
      <c r="D37238"/>
      <c r="E37238" s="44"/>
      <c r="F37238" s="29"/>
      <c r="G37238" s="45"/>
      <c r="L37238"/>
      <c r="M37238" s="46"/>
    </row>
    <row r="37239" spans="1:13" x14ac:dyDescent="0.3">
      <c r="A37239"/>
      <c r="B37239"/>
      <c r="C37239" s="29"/>
      <c r="D37239"/>
      <c r="E37239" s="44"/>
      <c r="F37239" s="29"/>
      <c r="G37239" s="45"/>
      <c r="L37239"/>
      <c r="M37239" s="46"/>
    </row>
    <row r="37240" spans="1:13" x14ac:dyDescent="0.3">
      <c r="A37240"/>
      <c r="B37240"/>
      <c r="C37240" s="29"/>
      <c r="D37240"/>
      <c r="E37240" s="44"/>
      <c r="F37240" s="29"/>
      <c r="G37240" s="45"/>
      <c r="L37240"/>
      <c r="M37240" s="46"/>
    </row>
    <row r="37241" spans="1:13" x14ac:dyDescent="0.3">
      <c r="A37241"/>
      <c r="B37241"/>
      <c r="C37241" s="29"/>
      <c r="D37241"/>
      <c r="E37241" s="44"/>
      <c r="F37241" s="29"/>
      <c r="G37241" s="45"/>
      <c r="L37241"/>
      <c r="M37241" s="46"/>
    </row>
    <row r="37242" spans="1:13" x14ac:dyDescent="0.3">
      <c r="A37242"/>
      <c r="B37242"/>
      <c r="C37242" s="29"/>
      <c r="D37242"/>
      <c r="E37242" s="44"/>
      <c r="F37242" s="29"/>
      <c r="G37242" s="45"/>
      <c r="L37242"/>
      <c r="M37242" s="46"/>
    </row>
    <row r="37243" spans="1:13" x14ac:dyDescent="0.3">
      <c r="A37243"/>
      <c r="B37243"/>
      <c r="C37243" s="29"/>
      <c r="D37243"/>
      <c r="E37243" s="44"/>
      <c r="F37243" s="29"/>
      <c r="G37243" s="45"/>
      <c r="L37243"/>
      <c r="M37243" s="46"/>
    </row>
    <row r="37244" spans="1:13" x14ac:dyDescent="0.3">
      <c r="A37244"/>
      <c r="B37244"/>
      <c r="C37244" s="29"/>
      <c r="D37244"/>
      <c r="E37244" s="44"/>
      <c r="F37244" s="29"/>
      <c r="G37244" s="45"/>
      <c r="L37244"/>
      <c r="M37244" s="46"/>
    </row>
    <row r="37245" spans="1:13" x14ac:dyDescent="0.3">
      <c r="A37245"/>
      <c r="B37245"/>
      <c r="C37245" s="29"/>
      <c r="D37245"/>
      <c r="E37245" s="44"/>
      <c r="F37245" s="29"/>
      <c r="G37245" s="45"/>
      <c r="L37245"/>
      <c r="M37245" s="46"/>
    </row>
    <row r="37246" spans="1:13" x14ac:dyDescent="0.3">
      <c r="A37246"/>
      <c r="B37246"/>
      <c r="C37246" s="29"/>
      <c r="D37246"/>
      <c r="E37246" s="44"/>
      <c r="F37246" s="29"/>
      <c r="G37246" s="45"/>
      <c r="L37246"/>
      <c r="M37246" s="46"/>
    </row>
    <row r="37247" spans="1:13" x14ac:dyDescent="0.3">
      <c r="A37247"/>
      <c r="B37247"/>
      <c r="C37247" s="29"/>
      <c r="D37247"/>
      <c r="E37247" s="44"/>
      <c r="F37247" s="29"/>
      <c r="G37247" s="45"/>
      <c r="L37247"/>
      <c r="M37247" s="46"/>
    </row>
    <row r="37248" spans="1:13" x14ac:dyDescent="0.3">
      <c r="A37248"/>
      <c r="B37248"/>
      <c r="C37248" s="29"/>
      <c r="D37248"/>
      <c r="E37248" s="44"/>
      <c r="F37248" s="29"/>
      <c r="G37248" s="45"/>
      <c r="L37248"/>
      <c r="M37248" s="46"/>
    </row>
    <row r="37249" spans="1:13" x14ac:dyDescent="0.3">
      <c r="A37249"/>
      <c r="B37249"/>
      <c r="C37249" s="29"/>
      <c r="D37249"/>
      <c r="E37249" s="44"/>
      <c r="F37249" s="29"/>
      <c r="G37249" s="45"/>
      <c r="L37249"/>
      <c r="M37249" s="46"/>
    </row>
    <row r="37250" spans="1:13" x14ac:dyDescent="0.3">
      <c r="A37250"/>
      <c r="B37250"/>
      <c r="C37250" s="29"/>
      <c r="D37250"/>
      <c r="E37250" s="44"/>
      <c r="F37250" s="29"/>
      <c r="G37250" s="45"/>
      <c r="L37250"/>
      <c r="M37250" s="46"/>
    </row>
    <row r="37251" spans="1:13" x14ac:dyDescent="0.3">
      <c r="A37251"/>
      <c r="B37251"/>
      <c r="C37251" s="29"/>
      <c r="D37251"/>
      <c r="E37251" s="44"/>
      <c r="F37251" s="29"/>
      <c r="G37251" s="45"/>
      <c r="L37251"/>
      <c r="M37251" s="46"/>
    </row>
    <row r="37252" spans="1:13" x14ac:dyDescent="0.3">
      <c r="A37252"/>
      <c r="B37252"/>
      <c r="C37252" s="29"/>
      <c r="D37252"/>
      <c r="E37252" s="44"/>
      <c r="F37252" s="29"/>
      <c r="G37252" s="45"/>
      <c r="L37252"/>
      <c r="M37252" s="46"/>
    </row>
    <row r="37253" spans="1:13" x14ac:dyDescent="0.3">
      <c r="A37253"/>
      <c r="B37253"/>
      <c r="C37253" s="29"/>
      <c r="D37253"/>
      <c r="E37253" s="44"/>
      <c r="F37253" s="29"/>
      <c r="G37253" s="45"/>
      <c r="L37253"/>
      <c r="M37253" s="46"/>
    </row>
    <row r="37254" spans="1:13" x14ac:dyDescent="0.3">
      <c r="A37254"/>
      <c r="B37254"/>
      <c r="C37254" s="29"/>
      <c r="D37254"/>
      <c r="E37254" s="44"/>
      <c r="F37254" s="29"/>
      <c r="G37254" s="45"/>
      <c r="L37254"/>
      <c r="M37254" s="46"/>
    </row>
    <row r="37255" spans="1:13" x14ac:dyDescent="0.3">
      <c r="A37255"/>
      <c r="B37255"/>
      <c r="C37255" s="29"/>
      <c r="D37255"/>
      <c r="E37255" s="44"/>
      <c r="F37255" s="29"/>
      <c r="G37255" s="45"/>
      <c r="L37255"/>
      <c r="M37255" s="46"/>
    </row>
    <row r="37256" spans="1:13" x14ac:dyDescent="0.3">
      <c r="A37256"/>
      <c r="B37256"/>
      <c r="C37256" s="29"/>
      <c r="D37256"/>
      <c r="E37256" s="44"/>
      <c r="F37256" s="29"/>
      <c r="G37256" s="45"/>
      <c r="L37256"/>
      <c r="M37256" s="46"/>
    </row>
    <row r="37257" spans="1:13" x14ac:dyDescent="0.3">
      <c r="A37257"/>
      <c r="B37257"/>
      <c r="C37257" s="29"/>
      <c r="D37257"/>
      <c r="E37257" s="44"/>
      <c r="F37257" s="29"/>
      <c r="G37257" s="45"/>
      <c r="L37257"/>
      <c r="M37257" s="46"/>
    </row>
    <row r="37258" spans="1:13" x14ac:dyDescent="0.3">
      <c r="A37258"/>
      <c r="B37258"/>
      <c r="C37258" s="29"/>
      <c r="D37258"/>
      <c r="E37258" s="44"/>
      <c r="F37258" s="29"/>
      <c r="G37258" s="45"/>
      <c r="L37258"/>
      <c r="M37258" s="46"/>
    </row>
    <row r="37259" spans="1:13" x14ac:dyDescent="0.3">
      <c r="A37259"/>
      <c r="B37259"/>
      <c r="C37259" s="29"/>
      <c r="D37259"/>
      <c r="E37259" s="44"/>
      <c r="F37259" s="29"/>
      <c r="G37259" s="45"/>
      <c r="L37259"/>
      <c r="M37259" s="46"/>
    </row>
    <row r="37260" spans="1:13" x14ac:dyDescent="0.3">
      <c r="A37260"/>
      <c r="B37260"/>
      <c r="C37260" s="29"/>
      <c r="D37260"/>
      <c r="E37260" s="44"/>
      <c r="F37260" s="29"/>
      <c r="G37260" s="45"/>
      <c r="L37260"/>
      <c r="M37260" s="46"/>
    </row>
    <row r="37261" spans="1:13" x14ac:dyDescent="0.3">
      <c r="A37261"/>
      <c r="B37261"/>
      <c r="C37261" s="29"/>
      <c r="D37261"/>
      <c r="E37261" s="44"/>
      <c r="F37261" s="29"/>
      <c r="G37261" s="45"/>
      <c r="L37261"/>
      <c r="M37261" s="46"/>
    </row>
    <row r="37262" spans="1:13" x14ac:dyDescent="0.3">
      <c r="A37262"/>
      <c r="B37262"/>
      <c r="C37262" s="29"/>
      <c r="D37262"/>
      <c r="E37262" s="44"/>
      <c r="F37262" s="29"/>
      <c r="G37262" s="45"/>
      <c r="L37262"/>
      <c r="M37262" s="46"/>
    </row>
    <row r="37263" spans="1:13" x14ac:dyDescent="0.3">
      <c r="A37263"/>
      <c r="B37263"/>
      <c r="C37263" s="29"/>
      <c r="D37263"/>
      <c r="E37263" s="44"/>
      <c r="F37263" s="29"/>
      <c r="G37263" s="45"/>
      <c r="L37263"/>
      <c r="M37263" s="46"/>
    </row>
    <row r="37264" spans="1:13" x14ac:dyDescent="0.3">
      <c r="A37264"/>
      <c r="B37264"/>
      <c r="C37264" s="29"/>
      <c r="D37264"/>
      <c r="E37264" s="44"/>
      <c r="F37264" s="29"/>
      <c r="G37264" s="45"/>
      <c r="L37264"/>
      <c r="M37264" s="46"/>
    </row>
    <row r="37265" spans="1:13" x14ac:dyDescent="0.3">
      <c r="A37265"/>
      <c r="B37265"/>
      <c r="C37265" s="29"/>
      <c r="D37265"/>
      <c r="E37265" s="44"/>
      <c r="F37265" s="29"/>
      <c r="G37265" s="45"/>
      <c r="L37265"/>
      <c r="M37265" s="46"/>
    </row>
    <row r="37266" spans="1:13" x14ac:dyDescent="0.3">
      <c r="A37266"/>
      <c r="B37266"/>
      <c r="C37266" s="29"/>
      <c r="D37266"/>
      <c r="E37266" s="44"/>
      <c r="F37266" s="29"/>
      <c r="G37266" s="45"/>
      <c r="L37266"/>
      <c r="M37266" s="46"/>
    </row>
    <row r="37267" spans="1:13" x14ac:dyDescent="0.3">
      <c r="A37267"/>
      <c r="B37267"/>
      <c r="C37267" s="29"/>
      <c r="D37267"/>
      <c r="E37267" s="44"/>
      <c r="F37267" s="29"/>
      <c r="G37267" s="45"/>
      <c r="L37267"/>
      <c r="M37267" s="46"/>
    </row>
    <row r="37268" spans="1:13" x14ac:dyDescent="0.3">
      <c r="A37268"/>
      <c r="B37268"/>
      <c r="C37268" s="29"/>
      <c r="D37268"/>
      <c r="E37268" s="44"/>
      <c r="F37268" s="29"/>
      <c r="G37268" s="45"/>
      <c r="L37268"/>
      <c r="M37268" s="46"/>
    </row>
    <row r="37269" spans="1:13" x14ac:dyDescent="0.3">
      <c r="A37269"/>
      <c r="B37269"/>
      <c r="C37269" s="29"/>
      <c r="D37269"/>
      <c r="E37269" s="44"/>
      <c r="F37269" s="29"/>
      <c r="G37269" s="45"/>
      <c r="L37269"/>
      <c r="M37269" s="46"/>
    </row>
    <row r="37270" spans="1:13" x14ac:dyDescent="0.3">
      <c r="A37270"/>
      <c r="B37270"/>
      <c r="C37270" s="29"/>
      <c r="D37270"/>
      <c r="E37270" s="44"/>
      <c r="F37270" s="29"/>
      <c r="G37270" s="45"/>
      <c r="L37270"/>
      <c r="M37270" s="46"/>
    </row>
    <row r="37271" spans="1:13" x14ac:dyDescent="0.3">
      <c r="A37271"/>
      <c r="B37271"/>
      <c r="C37271" s="29"/>
      <c r="D37271"/>
      <c r="E37271" s="44"/>
      <c r="F37271" s="29"/>
      <c r="G37271" s="45"/>
      <c r="L37271"/>
      <c r="M37271" s="46"/>
    </row>
    <row r="37272" spans="1:13" x14ac:dyDescent="0.3">
      <c r="A37272"/>
      <c r="B37272"/>
      <c r="C37272" s="29"/>
      <c r="D37272"/>
      <c r="E37272" s="44"/>
      <c r="F37272" s="29"/>
      <c r="G37272" s="45"/>
      <c r="L37272"/>
      <c r="M37272" s="46"/>
    </row>
    <row r="37273" spans="1:13" x14ac:dyDescent="0.3">
      <c r="A37273"/>
      <c r="B37273"/>
      <c r="C37273" s="29"/>
      <c r="D37273"/>
      <c r="E37273" s="44"/>
      <c r="F37273" s="29"/>
      <c r="G37273" s="45"/>
      <c r="L37273"/>
      <c r="M37273" s="46"/>
    </row>
    <row r="37274" spans="1:13" x14ac:dyDescent="0.3">
      <c r="A37274"/>
      <c r="B37274"/>
      <c r="C37274" s="29"/>
      <c r="D37274"/>
      <c r="E37274" s="44"/>
      <c r="F37274" s="29"/>
      <c r="G37274" s="45"/>
      <c r="L37274"/>
      <c r="M37274" s="46"/>
    </row>
    <row r="37275" spans="1:13" x14ac:dyDescent="0.3">
      <c r="A37275"/>
      <c r="B37275"/>
      <c r="C37275" s="29"/>
      <c r="D37275"/>
      <c r="E37275" s="44"/>
      <c r="F37275" s="29"/>
      <c r="G37275" s="45"/>
      <c r="L37275"/>
      <c r="M37275" s="46"/>
    </row>
    <row r="37276" spans="1:13" x14ac:dyDescent="0.3">
      <c r="A37276"/>
      <c r="B37276"/>
      <c r="C37276" s="29"/>
      <c r="D37276"/>
      <c r="E37276" s="44"/>
      <c r="F37276" s="29"/>
      <c r="G37276" s="45"/>
      <c r="L37276"/>
      <c r="M37276" s="46"/>
    </row>
    <row r="37277" spans="1:13" x14ac:dyDescent="0.3">
      <c r="A37277"/>
      <c r="B37277"/>
      <c r="C37277" s="29"/>
      <c r="D37277"/>
      <c r="E37277" s="44"/>
      <c r="F37277" s="29"/>
      <c r="G37277" s="45"/>
      <c r="L37277"/>
      <c r="M37277" s="46"/>
    </row>
    <row r="37278" spans="1:13" x14ac:dyDescent="0.3">
      <c r="A37278"/>
      <c r="B37278"/>
      <c r="C37278" s="29"/>
      <c r="D37278"/>
      <c r="E37278" s="44"/>
      <c r="F37278" s="29"/>
      <c r="G37278" s="45"/>
      <c r="L37278"/>
      <c r="M37278" s="46"/>
    </row>
    <row r="37279" spans="1:13" x14ac:dyDescent="0.3">
      <c r="A37279"/>
      <c r="B37279"/>
      <c r="C37279" s="29"/>
      <c r="D37279"/>
      <c r="E37279" s="44"/>
      <c r="F37279" s="29"/>
      <c r="G37279" s="45"/>
      <c r="L37279"/>
      <c r="M37279" s="46"/>
    </row>
    <row r="37280" spans="1:13" x14ac:dyDescent="0.3">
      <c r="A37280"/>
      <c r="B37280"/>
      <c r="C37280" s="29"/>
      <c r="D37280"/>
      <c r="E37280" s="44"/>
      <c r="F37280" s="29"/>
      <c r="G37280" s="45"/>
      <c r="L37280"/>
      <c r="M37280" s="46"/>
    </row>
    <row r="37281" spans="1:13" x14ac:dyDescent="0.3">
      <c r="A37281"/>
      <c r="B37281"/>
      <c r="C37281" s="29"/>
      <c r="D37281"/>
      <c r="E37281" s="44"/>
      <c r="F37281" s="29"/>
      <c r="G37281" s="45"/>
      <c r="L37281"/>
      <c r="M37281" s="46"/>
    </row>
    <row r="37282" spans="1:13" x14ac:dyDescent="0.3">
      <c r="A37282"/>
      <c r="B37282"/>
      <c r="C37282" s="29"/>
      <c r="D37282"/>
      <c r="E37282" s="44"/>
      <c r="F37282" s="29"/>
      <c r="G37282" s="45"/>
      <c r="L37282"/>
      <c r="M37282" s="46"/>
    </row>
    <row r="37283" spans="1:13" x14ac:dyDescent="0.3">
      <c r="A37283"/>
      <c r="B37283"/>
      <c r="C37283" s="29"/>
      <c r="D37283"/>
      <c r="E37283" s="44"/>
      <c r="F37283" s="29"/>
      <c r="G37283" s="45"/>
      <c r="L37283"/>
      <c r="M37283" s="46"/>
    </row>
    <row r="37284" spans="1:13" x14ac:dyDescent="0.3">
      <c r="A37284"/>
      <c r="B37284"/>
      <c r="C37284" s="29"/>
      <c r="D37284"/>
      <c r="E37284" s="44"/>
      <c r="F37284" s="29"/>
      <c r="G37284" s="45"/>
      <c r="L37284"/>
      <c r="M37284" s="46"/>
    </row>
    <row r="37285" spans="1:13" x14ac:dyDescent="0.3">
      <c r="A37285"/>
      <c r="B37285"/>
      <c r="C37285" s="29"/>
      <c r="D37285"/>
      <c r="E37285" s="44"/>
      <c r="F37285" s="29"/>
      <c r="G37285" s="45"/>
      <c r="L37285"/>
      <c r="M37285" s="46"/>
    </row>
    <row r="37286" spans="1:13" x14ac:dyDescent="0.3">
      <c r="A37286"/>
      <c r="B37286"/>
      <c r="C37286" s="29"/>
      <c r="D37286"/>
      <c r="E37286" s="44"/>
      <c r="F37286" s="29"/>
      <c r="G37286" s="45"/>
      <c r="L37286"/>
      <c r="M37286" s="46"/>
    </row>
    <row r="37287" spans="1:13" x14ac:dyDescent="0.3">
      <c r="A37287"/>
      <c r="B37287"/>
      <c r="C37287" s="29"/>
      <c r="D37287"/>
      <c r="E37287" s="44"/>
      <c r="F37287" s="29"/>
      <c r="G37287" s="45"/>
      <c r="L37287"/>
      <c r="M37287" s="46"/>
    </row>
    <row r="37288" spans="1:13" x14ac:dyDescent="0.3">
      <c r="A37288"/>
      <c r="B37288"/>
      <c r="C37288" s="29"/>
      <c r="D37288"/>
      <c r="E37288" s="44"/>
      <c r="F37288" s="29"/>
      <c r="G37288" s="45"/>
      <c r="L37288"/>
      <c r="M37288" s="46"/>
    </row>
    <row r="37289" spans="1:13" x14ac:dyDescent="0.3">
      <c r="A37289"/>
      <c r="B37289"/>
      <c r="C37289" s="29"/>
      <c r="D37289"/>
      <c r="E37289" s="44"/>
      <c r="F37289" s="29"/>
      <c r="G37289" s="45"/>
      <c r="L37289"/>
      <c r="M37289" s="46"/>
    </row>
    <row r="37290" spans="1:13" x14ac:dyDescent="0.3">
      <c r="A37290"/>
      <c r="B37290"/>
      <c r="C37290" s="29"/>
      <c r="D37290"/>
      <c r="E37290" s="44"/>
      <c r="F37290" s="29"/>
      <c r="G37290" s="45"/>
      <c r="L37290"/>
      <c r="M37290" s="46"/>
    </row>
    <row r="37291" spans="1:13" x14ac:dyDescent="0.3">
      <c r="A37291"/>
      <c r="B37291"/>
      <c r="C37291" s="29"/>
      <c r="D37291"/>
      <c r="E37291" s="44"/>
      <c r="F37291" s="29"/>
      <c r="G37291" s="45"/>
      <c r="L37291"/>
      <c r="M37291" s="46"/>
    </row>
    <row r="37292" spans="1:13" x14ac:dyDescent="0.3">
      <c r="A37292"/>
      <c r="B37292"/>
      <c r="C37292" s="29"/>
      <c r="D37292"/>
      <c r="E37292" s="44"/>
      <c r="F37292" s="29"/>
      <c r="G37292" s="45"/>
      <c r="L37292"/>
      <c r="M37292" s="46"/>
    </row>
    <row r="37293" spans="1:13" x14ac:dyDescent="0.3">
      <c r="A37293"/>
      <c r="B37293"/>
      <c r="C37293" s="29"/>
      <c r="D37293"/>
      <c r="E37293" s="44"/>
      <c r="F37293" s="29"/>
      <c r="G37293" s="45"/>
      <c r="L37293"/>
      <c r="M37293" s="46"/>
    </row>
    <row r="37294" spans="1:13" x14ac:dyDescent="0.3">
      <c r="A37294"/>
      <c r="B37294"/>
      <c r="C37294" s="29"/>
      <c r="D37294"/>
      <c r="E37294" s="44"/>
      <c r="F37294" s="29"/>
      <c r="G37294" s="45"/>
      <c r="L37294"/>
      <c r="M37294" s="46"/>
    </row>
    <row r="37295" spans="1:13" x14ac:dyDescent="0.3">
      <c r="A37295"/>
      <c r="B37295"/>
      <c r="C37295" s="29"/>
      <c r="D37295"/>
      <c r="E37295" s="44"/>
      <c r="F37295" s="29"/>
      <c r="G37295" s="45"/>
      <c r="L37295"/>
      <c r="M37295" s="46"/>
    </row>
    <row r="37296" spans="1:13" x14ac:dyDescent="0.3">
      <c r="A37296"/>
      <c r="B37296"/>
      <c r="C37296" s="29"/>
      <c r="D37296"/>
      <c r="E37296" s="44"/>
      <c r="F37296" s="29"/>
      <c r="G37296" s="45"/>
      <c r="L37296"/>
      <c r="M37296" s="46"/>
    </row>
    <row r="37297" spans="1:13" x14ac:dyDescent="0.3">
      <c r="A37297"/>
      <c r="B37297"/>
      <c r="C37297" s="29"/>
      <c r="D37297"/>
      <c r="E37297" s="44"/>
      <c r="F37297" s="29"/>
      <c r="G37297" s="45"/>
      <c r="L37297"/>
      <c r="M37297" s="46"/>
    </row>
    <row r="37298" spans="1:13" x14ac:dyDescent="0.3">
      <c r="A37298"/>
      <c r="B37298"/>
      <c r="C37298" s="29"/>
      <c r="D37298"/>
      <c r="E37298" s="44"/>
      <c r="F37298" s="29"/>
      <c r="G37298" s="45"/>
      <c r="L37298"/>
      <c r="M37298" s="46"/>
    </row>
    <row r="37299" spans="1:13" x14ac:dyDescent="0.3">
      <c r="A37299"/>
      <c r="B37299"/>
      <c r="C37299" s="29"/>
      <c r="D37299"/>
      <c r="E37299" s="44"/>
      <c r="F37299" s="29"/>
      <c r="G37299" s="45"/>
      <c r="L37299"/>
      <c r="M37299" s="46"/>
    </row>
    <row r="37300" spans="1:13" x14ac:dyDescent="0.3">
      <c r="A37300"/>
      <c r="B37300"/>
      <c r="C37300" s="29"/>
      <c r="D37300"/>
      <c r="E37300" s="44"/>
      <c r="F37300" s="29"/>
      <c r="G37300" s="45"/>
      <c r="L37300"/>
      <c r="M37300" s="46"/>
    </row>
    <row r="37301" spans="1:13" x14ac:dyDescent="0.3">
      <c r="A37301"/>
      <c r="B37301"/>
      <c r="C37301" s="29"/>
      <c r="D37301"/>
      <c r="E37301" s="44"/>
      <c r="F37301" s="29"/>
      <c r="G37301" s="45"/>
      <c r="L37301"/>
      <c r="M37301" s="46"/>
    </row>
    <row r="37302" spans="1:13" x14ac:dyDescent="0.3">
      <c r="A37302"/>
      <c r="B37302"/>
      <c r="C37302" s="29"/>
      <c r="D37302"/>
      <c r="E37302" s="44"/>
      <c r="F37302" s="29"/>
      <c r="G37302" s="45"/>
      <c r="L37302"/>
      <c r="M37302" s="46"/>
    </row>
    <row r="37303" spans="1:13" x14ac:dyDescent="0.3">
      <c r="A37303"/>
      <c r="B37303"/>
      <c r="C37303" s="29"/>
      <c r="D37303"/>
      <c r="E37303" s="44"/>
      <c r="F37303" s="29"/>
      <c r="G37303" s="45"/>
      <c r="L37303"/>
      <c r="M37303" s="46"/>
    </row>
    <row r="37304" spans="1:13" x14ac:dyDescent="0.3">
      <c r="A37304"/>
      <c r="B37304"/>
      <c r="C37304" s="29"/>
      <c r="D37304"/>
      <c r="E37304" s="44"/>
      <c r="F37304" s="29"/>
      <c r="G37304" s="45"/>
      <c r="L37304"/>
      <c r="M37304" s="46"/>
    </row>
    <row r="37305" spans="1:13" x14ac:dyDescent="0.3">
      <c r="A37305"/>
      <c r="B37305"/>
      <c r="C37305" s="29"/>
      <c r="D37305"/>
      <c r="E37305" s="44"/>
      <c r="F37305" s="29"/>
      <c r="G37305" s="45"/>
      <c r="L37305"/>
      <c r="M37305" s="46"/>
    </row>
    <row r="37306" spans="1:13" x14ac:dyDescent="0.3">
      <c r="A37306"/>
      <c r="B37306"/>
      <c r="C37306" s="29"/>
      <c r="D37306"/>
      <c r="E37306" s="44"/>
      <c r="F37306" s="29"/>
      <c r="G37306" s="45"/>
      <c r="L37306"/>
      <c r="M37306" s="46"/>
    </row>
    <row r="37307" spans="1:13" x14ac:dyDescent="0.3">
      <c r="A37307"/>
      <c r="B37307"/>
      <c r="C37307" s="29"/>
      <c r="D37307"/>
      <c r="E37307" s="44"/>
      <c r="F37307" s="29"/>
      <c r="G37307" s="45"/>
      <c r="L37307"/>
      <c r="M37307" s="46"/>
    </row>
    <row r="37308" spans="1:13" x14ac:dyDescent="0.3">
      <c r="A37308"/>
      <c r="B37308"/>
      <c r="C37308" s="29"/>
      <c r="D37308"/>
      <c r="E37308" s="44"/>
      <c r="F37308" s="29"/>
      <c r="G37308" s="45"/>
      <c r="L37308"/>
      <c r="M37308" s="46"/>
    </row>
    <row r="37309" spans="1:13" x14ac:dyDescent="0.3">
      <c r="A37309"/>
      <c r="B37309"/>
      <c r="C37309" s="29"/>
      <c r="D37309"/>
      <c r="E37309" s="44"/>
      <c r="F37309" s="29"/>
      <c r="G37309" s="45"/>
      <c r="L37309"/>
      <c r="M37309" s="46"/>
    </row>
    <row r="37310" spans="1:13" x14ac:dyDescent="0.3">
      <c r="A37310"/>
      <c r="B37310"/>
      <c r="C37310" s="29"/>
      <c r="D37310"/>
      <c r="E37310" s="44"/>
      <c r="F37310" s="29"/>
      <c r="G37310" s="45"/>
      <c r="L37310"/>
      <c r="M37310" s="46"/>
    </row>
    <row r="37311" spans="1:13" x14ac:dyDescent="0.3">
      <c r="A37311"/>
      <c r="B37311"/>
      <c r="C37311" s="29"/>
      <c r="D37311"/>
      <c r="E37311" s="44"/>
      <c r="F37311" s="29"/>
      <c r="G37311" s="45"/>
      <c r="L37311"/>
      <c r="M37311" s="46"/>
    </row>
    <row r="37312" spans="1:13" x14ac:dyDescent="0.3">
      <c r="A37312"/>
      <c r="B37312"/>
      <c r="C37312" s="29"/>
      <c r="D37312"/>
      <c r="E37312" s="44"/>
      <c r="F37312" s="29"/>
      <c r="G37312" s="45"/>
      <c r="L37312"/>
      <c r="M37312" s="46"/>
    </row>
    <row r="37313" spans="1:13" x14ac:dyDescent="0.3">
      <c r="A37313"/>
      <c r="B37313"/>
      <c r="C37313" s="29"/>
      <c r="D37313"/>
      <c r="E37313" s="44"/>
      <c r="F37313" s="29"/>
      <c r="G37313" s="45"/>
      <c r="L37313"/>
      <c r="M37313" s="46"/>
    </row>
    <row r="37314" spans="1:13" x14ac:dyDescent="0.3">
      <c r="A37314"/>
      <c r="B37314"/>
      <c r="C37314" s="29"/>
      <c r="D37314"/>
      <c r="E37314" s="44"/>
      <c r="F37314" s="29"/>
      <c r="G37314" s="45"/>
      <c r="L37314"/>
      <c r="M37314" s="46"/>
    </row>
    <row r="37315" spans="1:13" x14ac:dyDescent="0.3">
      <c r="A37315"/>
      <c r="B37315"/>
      <c r="C37315" s="29"/>
      <c r="D37315"/>
      <c r="E37315" s="44"/>
      <c r="F37315" s="29"/>
      <c r="G37315" s="45"/>
      <c r="L37315"/>
      <c r="M37315" s="46"/>
    </row>
    <row r="37316" spans="1:13" x14ac:dyDescent="0.3">
      <c r="A37316"/>
      <c r="B37316"/>
      <c r="C37316" s="29"/>
      <c r="D37316"/>
      <c r="E37316" s="44"/>
      <c r="F37316" s="29"/>
      <c r="G37316" s="45"/>
      <c r="L37316"/>
      <c r="M37316" s="46"/>
    </row>
    <row r="37317" spans="1:13" x14ac:dyDescent="0.3">
      <c r="A37317"/>
      <c r="B37317"/>
      <c r="C37317" s="29"/>
      <c r="D37317"/>
      <c r="E37317" s="44"/>
      <c r="F37317" s="29"/>
      <c r="G37317" s="45"/>
      <c r="L37317"/>
      <c r="M37317" s="46"/>
    </row>
    <row r="37318" spans="1:13" x14ac:dyDescent="0.3">
      <c r="A37318"/>
      <c r="B37318"/>
      <c r="C37318" s="29"/>
      <c r="D37318"/>
      <c r="E37318" s="44"/>
      <c r="F37318" s="29"/>
      <c r="G37318" s="45"/>
      <c r="L37318"/>
      <c r="M37318" s="46"/>
    </row>
    <row r="37319" spans="1:13" x14ac:dyDescent="0.3">
      <c r="A37319"/>
      <c r="B37319"/>
      <c r="C37319" s="29"/>
      <c r="D37319"/>
      <c r="E37319" s="44"/>
      <c r="F37319" s="29"/>
      <c r="G37319" s="45"/>
      <c r="L37319"/>
      <c r="M37319" s="46"/>
    </row>
    <row r="37320" spans="1:13" x14ac:dyDescent="0.3">
      <c r="A37320"/>
      <c r="B37320"/>
      <c r="C37320" s="29"/>
      <c r="D37320"/>
      <c r="E37320" s="44"/>
      <c r="F37320" s="29"/>
      <c r="G37320" s="45"/>
      <c r="L37320"/>
      <c r="M37320" s="46"/>
    </row>
    <row r="37321" spans="1:13" x14ac:dyDescent="0.3">
      <c r="A37321"/>
      <c r="B37321"/>
      <c r="C37321" s="29"/>
      <c r="D37321"/>
      <c r="E37321" s="44"/>
      <c r="F37321" s="29"/>
      <c r="G37321" s="45"/>
      <c r="L37321"/>
      <c r="M37321" s="46"/>
    </row>
    <row r="37322" spans="1:13" x14ac:dyDescent="0.3">
      <c r="A37322"/>
      <c r="B37322"/>
      <c r="C37322" s="29"/>
      <c r="D37322"/>
      <c r="E37322" s="44"/>
      <c r="F37322" s="29"/>
      <c r="G37322" s="45"/>
      <c r="L37322"/>
      <c r="M37322" s="46"/>
    </row>
    <row r="37323" spans="1:13" x14ac:dyDescent="0.3">
      <c r="A37323"/>
      <c r="B37323"/>
      <c r="C37323" s="29"/>
      <c r="D37323"/>
      <c r="E37323" s="44"/>
      <c r="F37323" s="29"/>
      <c r="G37323" s="45"/>
      <c r="L37323"/>
      <c r="M37323" s="46"/>
    </row>
    <row r="37324" spans="1:13" x14ac:dyDescent="0.3">
      <c r="A37324"/>
      <c r="B37324"/>
      <c r="C37324" s="29"/>
      <c r="D37324"/>
      <c r="E37324" s="44"/>
      <c r="F37324" s="29"/>
      <c r="G37324" s="45"/>
      <c r="L37324"/>
      <c r="M37324" s="46"/>
    </row>
    <row r="37325" spans="1:13" x14ac:dyDescent="0.3">
      <c r="A37325"/>
      <c r="B37325"/>
      <c r="C37325" s="29"/>
      <c r="D37325"/>
      <c r="E37325" s="44"/>
      <c r="F37325" s="29"/>
      <c r="G37325" s="45"/>
      <c r="L37325"/>
      <c r="M37325" s="46"/>
    </row>
    <row r="37326" spans="1:13" x14ac:dyDescent="0.3">
      <c r="A37326"/>
      <c r="B37326"/>
      <c r="C37326" s="29"/>
      <c r="D37326"/>
      <c r="E37326" s="44"/>
      <c r="F37326" s="29"/>
      <c r="G37326" s="45"/>
      <c r="L37326"/>
      <c r="M37326" s="46"/>
    </row>
    <row r="37327" spans="1:13" x14ac:dyDescent="0.3">
      <c r="A37327"/>
      <c r="B37327"/>
      <c r="C37327" s="29"/>
      <c r="D37327"/>
      <c r="E37327" s="44"/>
      <c r="F37327" s="29"/>
      <c r="G37327" s="45"/>
      <c r="L37327"/>
      <c r="M37327" s="46"/>
    </row>
    <row r="37328" spans="1:13" x14ac:dyDescent="0.3">
      <c r="A37328"/>
      <c r="B37328"/>
      <c r="C37328" s="29"/>
      <c r="D37328"/>
      <c r="E37328" s="44"/>
      <c r="F37328" s="29"/>
      <c r="G37328" s="45"/>
      <c r="L37328"/>
      <c r="M37328" s="46"/>
    </row>
    <row r="37329" spans="1:13" x14ac:dyDescent="0.3">
      <c r="A37329"/>
      <c r="B37329"/>
      <c r="C37329" s="29"/>
      <c r="D37329"/>
      <c r="E37329" s="44"/>
      <c r="F37329" s="29"/>
      <c r="G37329" s="45"/>
      <c r="L37329"/>
      <c r="M37329" s="46"/>
    </row>
    <row r="37330" spans="1:13" x14ac:dyDescent="0.3">
      <c r="A37330"/>
      <c r="B37330"/>
      <c r="C37330" s="29"/>
      <c r="D37330"/>
      <c r="E37330" s="44"/>
      <c r="F37330" s="29"/>
      <c r="G37330" s="45"/>
      <c r="L37330"/>
      <c r="M37330" s="46"/>
    </row>
    <row r="37331" spans="1:13" x14ac:dyDescent="0.3">
      <c r="A37331"/>
      <c r="B37331"/>
      <c r="C37331" s="29"/>
      <c r="D37331"/>
      <c r="E37331" s="44"/>
      <c r="F37331" s="29"/>
      <c r="G37331" s="45"/>
      <c r="L37331"/>
      <c r="M37331" s="46"/>
    </row>
    <row r="37332" spans="1:13" x14ac:dyDescent="0.3">
      <c r="A37332"/>
      <c r="B37332"/>
      <c r="C37332" s="29"/>
      <c r="D37332"/>
      <c r="E37332" s="44"/>
      <c r="F37332" s="29"/>
      <c r="G37332" s="45"/>
      <c r="L37332"/>
      <c r="M37332" s="46"/>
    </row>
    <row r="37333" spans="1:13" x14ac:dyDescent="0.3">
      <c r="A37333"/>
      <c r="B37333"/>
      <c r="C37333" s="29"/>
      <c r="D37333"/>
      <c r="E37333" s="44"/>
      <c r="F37333" s="29"/>
      <c r="G37333" s="45"/>
      <c r="L37333"/>
      <c r="M37333" s="46"/>
    </row>
    <row r="37334" spans="1:13" x14ac:dyDescent="0.3">
      <c r="A37334"/>
      <c r="B37334"/>
      <c r="C37334" s="29"/>
      <c r="D37334"/>
      <c r="E37334" s="44"/>
      <c r="F37334" s="29"/>
      <c r="G37334" s="45"/>
      <c r="L37334"/>
      <c r="M37334" s="46"/>
    </row>
    <row r="37335" spans="1:13" x14ac:dyDescent="0.3">
      <c r="A37335"/>
      <c r="B37335"/>
      <c r="C37335" s="29"/>
      <c r="D37335"/>
      <c r="E37335" s="44"/>
      <c r="F37335" s="29"/>
      <c r="G37335" s="45"/>
      <c r="L37335"/>
      <c r="M37335" s="46"/>
    </row>
    <row r="37336" spans="1:13" x14ac:dyDescent="0.3">
      <c r="A37336"/>
      <c r="B37336"/>
      <c r="C37336" s="29"/>
      <c r="D37336"/>
      <c r="E37336" s="44"/>
      <c r="F37336" s="29"/>
      <c r="G37336" s="45"/>
      <c r="L37336"/>
      <c r="M37336" s="46"/>
    </row>
    <row r="37337" spans="1:13" x14ac:dyDescent="0.3">
      <c r="A37337"/>
      <c r="B37337"/>
      <c r="C37337" s="29"/>
      <c r="D37337"/>
      <c r="E37337" s="44"/>
      <c r="F37337" s="29"/>
      <c r="G37337" s="45"/>
      <c r="L37337"/>
      <c r="M37337" s="46"/>
    </row>
    <row r="37338" spans="1:13" x14ac:dyDescent="0.3">
      <c r="A37338"/>
      <c r="B37338"/>
      <c r="C37338" s="29"/>
      <c r="D37338"/>
      <c r="E37338" s="44"/>
      <c r="F37338" s="29"/>
      <c r="G37338" s="45"/>
      <c r="L37338"/>
      <c r="M37338" s="46"/>
    </row>
    <row r="37339" spans="1:13" x14ac:dyDescent="0.3">
      <c r="A37339"/>
      <c r="B37339"/>
      <c r="C37339" s="29"/>
      <c r="D37339"/>
      <c r="E37339" s="44"/>
      <c r="F37339" s="29"/>
      <c r="G37339" s="45"/>
      <c r="L37339"/>
      <c r="M37339" s="46"/>
    </row>
    <row r="37340" spans="1:13" x14ac:dyDescent="0.3">
      <c r="A37340"/>
      <c r="B37340"/>
      <c r="C37340" s="29"/>
      <c r="D37340"/>
      <c r="E37340" s="44"/>
      <c r="F37340" s="29"/>
      <c r="G37340" s="45"/>
      <c r="L37340"/>
      <c r="M37340" s="46"/>
    </row>
    <row r="37341" spans="1:13" x14ac:dyDescent="0.3">
      <c r="A37341"/>
      <c r="B37341"/>
      <c r="C37341" s="29"/>
      <c r="D37341"/>
      <c r="E37341" s="44"/>
      <c r="F37341" s="29"/>
      <c r="G37341" s="45"/>
      <c r="L37341"/>
      <c r="M37341" s="46"/>
    </row>
    <row r="37342" spans="1:13" x14ac:dyDescent="0.3">
      <c r="A37342"/>
      <c r="B37342"/>
      <c r="C37342" s="29"/>
      <c r="D37342"/>
      <c r="E37342" s="44"/>
      <c r="F37342" s="29"/>
      <c r="G37342" s="45"/>
      <c r="L37342"/>
      <c r="M37342" s="46"/>
    </row>
    <row r="37343" spans="1:13" x14ac:dyDescent="0.3">
      <c r="A37343"/>
      <c r="B37343"/>
      <c r="C37343" s="29"/>
      <c r="D37343"/>
      <c r="E37343" s="44"/>
      <c r="F37343" s="29"/>
      <c r="G37343" s="45"/>
      <c r="L37343"/>
      <c r="M37343" s="46"/>
    </row>
    <row r="37344" spans="1:13" x14ac:dyDescent="0.3">
      <c r="A37344"/>
      <c r="B37344"/>
      <c r="C37344" s="29"/>
      <c r="D37344"/>
      <c r="E37344" s="44"/>
      <c r="F37344" s="29"/>
      <c r="G37344" s="45"/>
      <c r="L37344"/>
      <c r="M37344" s="46"/>
    </row>
    <row r="37345" spans="1:13" x14ac:dyDescent="0.3">
      <c r="A37345"/>
      <c r="B37345"/>
      <c r="C37345" s="29"/>
      <c r="D37345"/>
      <c r="E37345" s="44"/>
      <c r="F37345" s="29"/>
      <c r="G37345" s="45"/>
      <c r="L37345"/>
      <c r="M37345" s="46"/>
    </row>
    <row r="37346" spans="1:13" x14ac:dyDescent="0.3">
      <c r="A37346"/>
      <c r="B37346"/>
      <c r="C37346" s="29"/>
      <c r="D37346"/>
      <c r="E37346" s="44"/>
      <c r="F37346" s="29"/>
      <c r="G37346" s="45"/>
      <c r="L37346"/>
      <c r="M37346" s="46"/>
    </row>
    <row r="37347" spans="1:13" x14ac:dyDescent="0.3">
      <c r="A37347"/>
      <c r="B37347"/>
      <c r="C37347" s="29"/>
      <c r="D37347"/>
      <c r="E37347" s="44"/>
      <c r="F37347" s="29"/>
      <c r="G37347" s="45"/>
      <c r="L37347"/>
      <c r="M37347" s="46"/>
    </row>
    <row r="37348" spans="1:13" x14ac:dyDescent="0.3">
      <c r="A37348"/>
      <c r="B37348"/>
      <c r="C37348" s="29"/>
      <c r="D37348"/>
      <c r="E37348" s="44"/>
      <c r="F37348" s="29"/>
      <c r="G37348" s="45"/>
      <c r="L37348"/>
      <c r="M37348" s="46"/>
    </row>
    <row r="37349" spans="1:13" x14ac:dyDescent="0.3">
      <c r="A37349"/>
      <c r="B37349"/>
      <c r="C37349" s="29"/>
      <c r="D37349"/>
      <c r="E37349" s="44"/>
      <c r="F37349" s="29"/>
      <c r="G37349" s="45"/>
      <c r="L37349"/>
      <c r="M37349" s="46"/>
    </row>
    <row r="37350" spans="1:13" x14ac:dyDescent="0.3">
      <c r="A37350"/>
      <c r="B37350"/>
      <c r="C37350" s="29"/>
      <c r="D37350"/>
      <c r="E37350" s="44"/>
      <c r="F37350" s="29"/>
      <c r="G37350" s="45"/>
      <c r="L37350"/>
      <c r="M37350" s="46"/>
    </row>
    <row r="37351" spans="1:13" x14ac:dyDescent="0.3">
      <c r="A37351"/>
      <c r="B37351"/>
      <c r="C37351" s="29"/>
      <c r="D37351"/>
      <c r="E37351" s="44"/>
      <c r="F37351" s="29"/>
      <c r="G37351" s="45"/>
      <c r="L37351"/>
      <c r="M37351" s="46"/>
    </row>
    <row r="37352" spans="1:13" x14ac:dyDescent="0.3">
      <c r="A37352"/>
      <c r="B37352"/>
      <c r="C37352" s="29"/>
      <c r="D37352"/>
      <c r="E37352" s="44"/>
      <c r="F37352" s="29"/>
      <c r="G37352" s="45"/>
      <c r="L37352"/>
      <c r="M37352" s="46"/>
    </row>
    <row r="37353" spans="1:13" x14ac:dyDescent="0.3">
      <c r="A37353"/>
      <c r="B37353"/>
      <c r="C37353" s="29"/>
      <c r="D37353"/>
      <c r="E37353" s="44"/>
      <c r="F37353" s="29"/>
      <c r="G37353" s="45"/>
      <c r="L37353"/>
      <c r="M37353" s="46"/>
    </row>
    <row r="37354" spans="1:13" x14ac:dyDescent="0.3">
      <c r="A37354"/>
      <c r="B37354"/>
      <c r="C37354" s="29"/>
      <c r="D37354"/>
      <c r="E37354" s="44"/>
      <c r="F37354" s="29"/>
      <c r="G37354" s="45"/>
      <c r="L37354"/>
      <c r="M37354" s="46"/>
    </row>
    <row r="37355" spans="1:13" x14ac:dyDescent="0.3">
      <c r="A37355"/>
      <c r="B37355"/>
      <c r="C37355" s="29"/>
      <c r="D37355"/>
      <c r="E37355" s="44"/>
      <c r="F37355" s="29"/>
      <c r="G37355" s="45"/>
      <c r="L37355"/>
      <c r="M37355" s="46"/>
    </row>
    <row r="37356" spans="1:13" x14ac:dyDescent="0.3">
      <c r="A37356"/>
      <c r="B37356"/>
      <c r="C37356" s="29"/>
      <c r="D37356"/>
      <c r="E37356" s="44"/>
      <c r="F37356" s="29"/>
      <c r="G37356" s="45"/>
      <c r="L37356"/>
      <c r="M37356" s="46"/>
    </row>
    <row r="37357" spans="1:13" x14ac:dyDescent="0.3">
      <c r="A37357"/>
      <c r="B37357"/>
      <c r="C37357" s="29"/>
      <c r="D37357"/>
      <c r="E37357" s="44"/>
      <c r="F37357" s="29"/>
      <c r="G37357" s="45"/>
      <c r="L37357"/>
      <c r="M37357" s="46"/>
    </row>
    <row r="37358" spans="1:13" x14ac:dyDescent="0.3">
      <c r="A37358"/>
      <c r="B37358"/>
      <c r="C37358" s="29"/>
      <c r="D37358"/>
      <c r="E37358" s="44"/>
      <c r="F37358" s="29"/>
      <c r="G37358" s="45"/>
      <c r="L37358"/>
      <c r="M37358" s="46"/>
    </row>
    <row r="37359" spans="1:13" x14ac:dyDescent="0.3">
      <c r="A37359"/>
      <c r="B37359"/>
      <c r="C37359" s="29"/>
      <c r="D37359"/>
      <c r="E37359" s="44"/>
      <c r="F37359" s="29"/>
      <c r="G37359" s="45"/>
      <c r="L37359"/>
      <c r="M37359" s="46"/>
    </row>
    <row r="37360" spans="1:13" x14ac:dyDescent="0.3">
      <c r="A37360"/>
      <c r="B37360"/>
      <c r="C37360" s="29"/>
      <c r="D37360"/>
      <c r="E37360" s="44"/>
      <c r="F37360" s="29"/>
      <c r="G37360" s="45"/>
      <c r="L37360"/>
      <c r="M37360" s="46"/>
    </row>
    <row r="37361" spans="1:13" x14ac:dyDescent="0.3">
      <c r="A37361"/>
      <c r="B37361"/>
      <c r="C37361" s="29"/>
      <c r="D37361"/>
      <c r="E37361" s="44"/>
      <c r="F37361" s="29"/>
      <c r="G37361" s="45"/>
      <c r="L37361"/>
      <c r="M37361" s="46"/>
    </row>
    <row r="37362" spans="1:13" x14ac:dyDescent="0.3">
      <c r="A37362"/>
      <c r="B37362"/>
      <c r="C37362" s="29"/>
      <c r="D37362"/>
      <c r="E37362" s="44"/>
      <c r="F37362" s="29"/>
      <c r="G37362" s="45"/>
      <c r="L37362"/>
      <c r="M37362" s="46"/>
    </row>
    <row r="37363" spans="1:13" x14ac:dyDescent="0.3">
      <c r="A37363"/>
      <c r="B37363"/>
      <c r="C37363" s="29"/>
      <c r="D37363"/>
      <c r="E37363" s="44"/>
      <c r="F37363" s="29"/>
      <c r="G37363" s="45"/>
      <c r="L37363"/>
      <c r="M37363" s="46"/>
    </row>
    <row r="37364" spans="1:13" x14ac:dyDescent="0.3">
      <c r="A37364"/>
      <c r="B37364"/>
      <c r="C37364" s="29"/>
      <c r="D37364"/>
      <c r="E37364" s="44"/>
      <c r="F37364" s="29"/>
      <c r="G37364" s="45"/>
      <c r="L37364"/>
      <c r="M37364" s="46"/>
    </row>
    <row r="37365" spans="1:13" x14ac:dyDescent="0.3">
      <c r="A37365"/>
      <c r="B37365"/>
      <c r="C37365" s="29"/>
      <c r="D37365"/>
      <c r="E37365" s="44"/>
      <c r="F37365" s="29"/>
      <c r="G37365" s="45"/>
      <c r="L37365"/>
      <c r="M37365" s="46"/>
    </row>
    <row r="37366" spans="1:13" x14ac:dyDescent="0.3">
      <c r="A37366"/>
      <c r="B37366"/>
      <c r="C37366" s="29"/>
      <c r="D37366"/>
      <c r="E37366" s="44"/>
      <c r="F37366" s="29"/>
      <c r="G37366" s="45"/>
      <c r="L37366"/>
      <c r="M37366" s="46"/>
    </row>
    <row r="37367" spans="1:13" x14ac:dyDescent="0.3">
      <c r="A37367"/>
      <c r="B37367"/>
      <c r="C37367" s="29"/>
      <c r="D37367"/>
      <c r="E37367" s="44"/>
      <c r="F37367" s="29"/>
      <c r="G37367" s="45"/>
      <c r="L37367"/>
      <c r="M37367" s="46"/>
    </row>
    <row r="37368" spans="1:13" x14ac:dyDescent="0.3">
      <c r="A37368"/>
      <c r="B37368"/>
      <c r="C37368" s="29"/>
      <c r="D37368"/>
      <c r="E37368" s="44"/>
      <c r="F37368" s="29"/>
      <c r="G37368" s="45"/>
      <c r="L37368"/>
      <c r="M37368" s="46"/>
    </row>
    <row r="37369" spans="1:13" x14ac:dyDescent="0.3">
      <c r="A37369"/>
      <c r="B37369"/>
      <c r="C37369" s="29"/>
      <c r="D37369"/>
      <c r="E37369" s="44"/>
      <c r="F37369" s="29"/>
      <c r="G37369" s="45"/>
      <c r="L37369"/>
      <c r="M37369" s="46"/>
    </row>
    <row r="37370" spans="1:13" x14ac:dyDescent="0.3">
      <c r="A37370"/>
      <c r="B37370"/>
      <c r="C37370" s="29"/>
      <c r="D37370"/>
      <c r="E37370" s="44"/>
      <c r="F37370" s="29"/>
      <c r="G37370" s="45"/>
      <c r="L37370"/>
      <c r="M37370" s="46"/>
    </row>
    <row r="37371" spans="1:13" x14ac:dyDescent="0.3">
      <c r="A37371"/>
      <c r="B37371"/>
      <c r="C37371" s="29"/>
      <c r="D37371"/>
      <c r="E37371" s="44"/>
      <c r="F37371" s="29"/>
      <c r="G37371" s="45"/>
      <c r="L37371"/>
      <c r="M37371" s="46"/>
    </row>
    <row r="37372" spans="1:13" x14ac:dyDescent="0.3">
      <c r="A37372"/>
      <c r="B37372"/>
      <c r="C37372" s="29"/>
      <c r="D37372"/>
      <c r="E37372" s="44"/>
      <c r="F37372" s="29"/>
      <c r="G37372" s="45"/>
      <c r="L37372"/>
      <c r="M37372" s="46"/>
    </row>
    <row r="37373" spans="1:13" x14ac:dyDescent="0.3">
      <c r="A37373"/>
      <c r="B37373"/>
      <c r="C37373" s="29"/>
      <c r="D37373"/>
      <c r="E37373" s="44"/>
      <c r="F37373" s="29"/>
      <c r="G37373" s="45"/>
      <c r="L37373"/>
      <c r="M37373" s="46"/>
    </row>
    <row r="37374" spans="1:13" x14ac:dyDescent="0.3">
      <c r="A37374"/>
      <c r="B37374"/>
      <c r="C37374" s="29"/>
      <c r="D37374"/>
      <c r="E37374" s="44"/>
      <c r="F37374" s="29"/>
      <c r="G37374" s="45"/>
      <c r="L37374"/>
      <c r="M37374" s="46"/>
    </row>
    <row r="37375" spans="1:13" x14ac:dyDescent="0.3">
      <c r="A37375"/>
      <c r="B37375"/>
      <c r="C37375" s="29"/>
      <c r="D37375"/>
      <c r="E37375" s="44"/>
      <c r="F37375" s="29"/>
      <c r="G37375" s="45"/>
      <c r="L37375"/>
      <c r="M37375" s="46"/>
    </row>
    <row r="37376" spans="1:13" x14ac:dyDescent="0.3">
      <c r="A37376"/>
      <c r="B37376"/>
      <c r="C37376" s="29"/>
      <c r="D37376"/>
      <c r="E37376" s="44"/>
      <c r="F37376" s="29"/>
      <c r="G37376" s="45"/>
      <c r="L37376"/>
      <c r="M37376" s="46"/>
    </row>
    <row r="37377" spans="1:13" x14ac:dyDescent="0.3">
      <c r="A37377"/>
      <c r="B37377"/>
      <c r="C37377" s="29"/>
      <c r="D37377"/>
      <c r="E37377" s="44"/>
      <c r="F37377" s="29"/>
      <c r="G37377" s="45"/>
      <c r="L37377"/>
      <c r="M37377" s="46"/>
    </row>
    <row r="37378" spans="1:13" x14ac:dyDescent="0.3">
      <c r="A37378"/>
      <c r="B37378"/>
      <c r="C37378" s="29"/>
      <c r="D37378"/>
      <c r="E37378" s="44"/>
      <c r="F37378" s="29"/>
      <c r="G37378" s="45"/>
      <c r="L37378"/>
      <c r="M37378" s="46"/>
    </row>
    <row r="37379" spans="1:13" x14ac:dyDescent="0.3">
      <c r="A37379"/>
      <c r="B37379"/>
      <c r="C37379" s="29"/>
      <c r="D37379"/>
      <c r="E37379" s="44"/>
      <c r="F37379" s="29"/>
      <c r="G37379" s="45"/>
      <c r="L37379"/>
      <c r="M37379" s="46"/>
    </row>
    <row r="37380" spans="1:13" x14ac:dyDescent="0.3">
      <c r="A37380"/>
      <c r="B37380"/>
      <c r="C37380" s="29"/>
      <c r="D37380"/>
      <c r="E37380" s="44"/>
      <c r="F37380" s="29"/>
      <c r="G37380" s="45"/>
      <c r="L37380"/>
      <c r="M37380" s="46"/>
    </row>
    <row r="37381" spans="1:13" x14ac:dyDescent="0.3">
      <c r="A37381"/>
      <c r="B37381"/>
      <c r="C37381" s="29"/>
      <c r="D37381"/>
      <c r="E37381" s="44"/>
      <c r="F37381" s="29"/>
      <c r="G37381" s="45"/>
      <c r="L37381"/>
      <c r="M37381" s="46"/>
    </row>
    <row r="37382" spans="1:13" x14ac:dyDescent="0.3">
      <c r="A37382"/>
      <c r="B37382"/>
      <c r="C37382" s="29"/>
      <c r="D37382"/>
      <c r="E37382" s="44"/>
      <c r="F37382" s="29"/>
      <c r="G37382" s="45"/>
      <c r="L37382"/>
      <c r="M37382" s="46"/>
    </row>
    <row r="37383" spans="1:13" x14ac:dyDescent="0.3">
      <c r="A37383"/>
      <c r="B37383"/>
      <c r="C37383" s="29"/>
      <c r="D37383"/>
      <c r="E37383" s="44"/>
      <c r="F37383" s="29"/>
      <c r="G37383" s="45"/>
      <c r="L37383"/>
      <c r="M37383" s="46"/>
    </row>
    <row r="37384" spans="1:13" x14ac:dyDescent="0.3">
      <c r="A37384"/>
      <c r="B37384"/>
      <c r="C37384" s="29"/>
      <c r="D37384"/>
      <c r="E37384" s="44"/>
      <c r="F37384" s="29"/>
      <c r="G37384" s="45"/>
      <c r="L37384"/>
      <c r="M37384" s="46"/>
    </row>
    <row r="37385" spans="1:13" x14ac:dyDescent="0.3">
      <c r="A37385"/>
      <c r="B37385"/>
      <c r="C37385" s="29"/>
      <c r="D37385"/>
      <c r="E37385" s="44"/>
      <c r="F37385" s="29"/>
      <c r="G37385" s="45"/>
      <c r="L37385"/>
      <c r="M37385" s="46"/>
    </row>
    <row r="37386" spans="1:13" x14ac:dyDescent="0.3">
      <c r="A37386"/>
      <c r="B37386"/>
      <c r="C37386" s="29"/>
      <c r="D37386"/>
      <c r="E37386" s="44"/>
      <c r="F37386" s="29"/>
      <c r="G37386" s="45"/>
      <c r="L37386"/>
      <c r="M37386" s="46"/>
    </row>
    <row r="37387" spans="1:13" x14ac:dyDescent="0.3">
      <c r="A37387"/>
      <c r="B37387"/>
      <c r="C37387" s="29"/>
      <c r="D37387"/>
      <c r="E37387" s="44"/>
      <c r="F37387" s="29"/>
      <c r="G37387" s="45"/>
      <c r="L37387"/>
      <c r="M37387" s="46"/>
    </row>
    <row r="37388" spans="1:13" x14ac:dyDescent="0.3">
      <c r="A37388"/>
      <c r="B37388"/>
      <c r="C37388" s="29"/>
      <c r="D37388"/>
      <c r="E37388" s="44"/>
      <c r="F37388" s="29"/>
      <c r="G37388" s="45"/>
      <c r="L37388"/>
      <c r="M37388" s="46"/>
    </row>
    <row r="37389" spans="1:13" x14ac:dyDescent="0.3">
      <c r="A37389"/>
      <c r="B37389"/>
      <c r="C37389" s="29"/>
      <c r="D37389"/>
      <c r="E37389" s="44"/>
      <c r="F37389" s="29"/>
      <c r="G37389" s="45"/>
      <c r="L37389"/>
      <c r="M37389" s="46"/>
    </row>
    <row r="37390" spans="1:13" x14ac:dyDescent="0.3">
      <c r="A37390"/>
      <c r="B37390"/>
      <c r="C37390" s="29"/>
      <c r="D37390"/>
      <c r="E37390" s="44"/>
      <c r="F37390" s="29"/>
      <c r="G37390" s="45"/>
      <c r="L37390"/>
      <c r="M37390" s="46"/>
    </row>
    <row r="37391" spans="1:13" x14ac:dyDescent="0.3">
      <c r="A37391"/>
      <c r="B37391"/>
      <c r="C37391" s="29"/>
      <c r="D37391"/>
      <c r="E37391" s="44"/>
      <c r="F37391" s="29"/>
      <c r="G37391" s="45"/>
      <c r="L37391"/>
      <c r="M37391" s="46"/>
    </row>
    <row r="37392" spans="1:13" x14ac:dyDescent="0.3">
      <c r="A37392"/>
      <c r="B37392"/>
      <c r="C37392" s="29"/>
      <c r="D37392"/>
      <c r="E37392" s="44"/>
      <c r="F37392" s="29"/>
      <c r="G37392" s="45"/>
      <c r="L37392"/>
      <c r="M37392" s="46"/>
    </row>
    <row r="37393" spans="1:13" x14ac:dyDescent="0.3">
      <c r="A37393"/>
      <c r="B37393"/>
      <c r="C37393" s="29"/>
      <c r="D37393"/>
      <c r="E37393" s="44"/>
      <c r="F37393" s="29"/>
      <c r="G37393" s="45"/>
      <c r="L37393"/>
      <c r="M37393" s="46"/>
    </row>
    <row r="37394" spans="1:13" x14ac:dyDescent="0.3">
      <c r="A37394"/>
      <c r="B37394"/>
      <c r="C37394" s="29"/>
      <c r="D37394"/>
      <c r="E37394" s="44"/>
      <c r="F37394" s="29"/>
      <c r="G37394" s="45"/>
      <c r="L37394"/>
      <c r="M37394" s="46"/>
    </row>
    <row r="37395" spans="1:13" x14ac:dyDescent="0.3">
      <c r="A37395"/>
      <c r="B37395"/>
      <c r="C37395" s="29"/>
      <c r="D37395"/>
      <c r="E37395" s="44"/>
      <c r="F37395" s="29"/>
      <c r="G37395" s="45"/>
      <c r="L37395"/>
      <c r="M37395" s="46"/>
    </row>
    <row r="37396" spans="1:13" x14ac:dyDescent="0.3">
      <c r="A37396"/>
      <c r="B37396"/>
      <c r="C37396" s="29"/>
      <c r="D37396"/>
      <c r="E37396" s="44"/>
      <c r="F37396" s="29"/>
      <c r="G37396" s="45"/>
      <c r="L37396"/>
      <c r="M37396" s="46"/>
    </row>
    <row r="37397" spans="1:13" x14ac:dyDescent="0.3">
      <c r="A37397"/>
      <c r="B37397"/>
      <c r="C37397" s="29"/>
      <c r="D37397"/>
      <c r="E37397" s="44"/>
      <c r="F37397" s="29"/>
      <c r="G37397" s="45"/>
      <c r="L37397"/>
      <c r="M37397" s="46"/>
    </row>
    <row r="37398" spans="1:13" x14ac:dyDescent="0.3">
      <c r="A37398"/>
      <c r="B37398"/>
      <c r="C37398" s="29"/>
      <c r="D37398"/>
      <c r="E37398" s="44"/>
      <c r="F37398" s="29"/>
      <c r="G37398" s="45"/>
      <c r="L37398"/>
      <c r="M37398" s="46"/>
    </row>
    <row r="37399" spans="1:13" x14ac:dyDescent="0.3">
      <c r="A37399"/>
      <c r="B37399"/>
      <c r="C37399" s="29"/>
      <c r="D37399"/>
      <c r="E37399" s="44"/>
      <c r="F37399" s="29"/>
      <c r="G37399" s="45"/>
      <c r="L37399"/>
      <c r="M37399" s="46"/>
    </row>
    <row r="37400" spans="1:13" x14ac:dyDescent="0.3">
      <c r="A37400"/>
      <c r="B37400"/>
      <c r="C37400" s="29"/>
      <c r="D37400"/>
      <c r="E37400" s="44"/>
      <c r="F37400" s="29"/>
      <c r="G37400" s="45"/>
      <c r="L37400"/>
      <c r="M37400" s="46"/>
    </row>
    <row r="37401" spans="1:13" x14ac:dyDescent="0.3">
      <c r="A37401"/>
      <c r="B37401"/>
      <c r="C37401" s="29"/>
      <c r="D37401"/>
      <c r="E37401" s="44"/>
      <c r="F37401" s="29"/>
      <c r="G37401" s="45"/>
      <c r="L37401"/>
      <c r="M37401" s="46"/>
    </row>
    <row r="37402" spans="1:13" x14ac:dyDescent="0.3">
      <c r="A37402"/>
      <c r="B37402"/>
      <c r="C37402" s="29"/>
      <c r="D37402"/>
      <c r="E37402" s="44"/>
      <c r="F37402" s="29"/>
      <c r="G37402" s="45"/>
      <c r="L37402"/>
      <c r="M37402" s="46"/>
    </row>
    <row r="37403" spans="1:13" x14ac:dyDescent="0.3">
      <c r="A37403"/>
      <c r="B37403"/>
      <c r="C37403" s="29"/>
      <c r="D37403"/>
      <c r="E37403" s="44"/>
      <c r="F37403" s="29"/>
      <c r="G37403" s="45"/>
      <c r="L37403"/>
      <c r="M37403" s="46"/>
    </row>
    <row r="37404" spans="1:13" x14ac:dyDescent="0.3">
      <c r="A37404"/>
      <c r="B37404"/>
      <c r="C37404" s="29"/>
      <c r="D37404"/>
      <c r="E37404" s="44"/>
      <c r="F37404" s="29"/>
      <c r="G37404" s="45"/>
      <c r="L37404"/>
      <c r="M37404" s="46"/>
    </row>
    <row r="37405" spans="1:13" x14ac:dyDescent="0.3">
      <c r="A37405"/>
      <c r="B37405"/>
      <c r="C37405" s="29"/>
      <c r="D37405"/>
      <c r="E37405" s="44"/>
      <c r="F37405" s="29"/>
      <c r="G37405" s="45"/>
      <c r="L37405"/>
      <c r="M37405" s="46"/>
    </row>
    <row r="37406" spans="1:13" x14ac:dyDescent="0.3">
      <c r="A37406"/>
      <c r="B37406"/>
      <c r="C37406" s="29"/>
      <c r="D37406"/>
      <c r="E37406" s="44"/>
      <c r="F37406" s="29"/>
      <c r="G37406" s="45"/>
      <c r="L37406"/>
      <c r="M37406" s="46"/>
    </row>
    <row r="37407" spans="1:13" x14ac:dyDescent="0.3">
      <c r="A37407"/>
      <c r="B37407"/>
      <c r="C37407" s="29"/>
      <c r="D37407"/>
      <c r="E37407" s="44"/>
      <c r="F37407" s="29"/>
      <c r="G37407" s="45"/>
      <c r="L37407"/>
      <c r="M37407" s="46"/>
    </row>
    <row r="37408" spans="1:13" x14ac:dyDescent="0.3">
      <c r="A37408"/>
      <c r="B37408"/>
      <c r="C37408" s="29"/>
      <c r="D37408"/>
      <c r="E37408" s="44"/>
      <c r="F37408" s="29"/>
      <c r="G37408" s="45"/>
      <c r="L37408"/>
      <c r="M37408" s="46"/>
    </row>
    <row r="37409" spans="1:13" x14ac:dyDescent="0.3">
      <c r="A37409"/>
      <c r="B37409"/>
      <c r="C37409" s="29"/>
      <c r="D37409"/>
      <c r="E37409" s="44"/>
      <c r="F37409" s="29"/>
      <c r="G37409" s="45"/>
      <c r="L37409"/>
      <c r="M37409" s="46"/>
    </row>
    <row r="37410" spans="1:13" x14ac:dyDescent="0.3">
      <c r="A37410"/>
      <c r="B37410"/>
      <c r="C37410" s="29"/>
      <c r="D37410"/>
      <c r="E37410" s="44"/>
      <c r="F37410" s="29"/>
      <c r="G37410" s="45"/>
      <c r="L37410"/>
      <c r="M37410" s="46"/>
    </row>
    <row r="37411" spans="1:13" x14ac:dyDescent="0.3">
      <c r="A37411"/>
      <c r="B37411"/>
      <c r="C37411" s="29"/>
      <c r="D37411"/>
      <c r="E37411" s="44"/>
      <c r="F37411" s="29"/>
      <c r="G37411" s="45"/>
      <c r="L37411"/>
      <c r="M37411" s="46"/>
    </row>
    <row r="37412" spans="1:13" x14ac:dyDescent="0.3">
      <c r="A37412"/>
      <c r="B37412"/>
      <c r="C37412" s="29"/>
      <c r="D37412"/>
      <c r="E37412" s="44"/>
      <c r="F37412" s="29"/>
      <c r="G37412" s="45"/>
      <c r="L37412"/>
      <c r="M37412" s="46"/>
    </row>
    <row r="37413" spans="1:13" x14ac:dyDescent="0.3">
      <c r="A37413"/>
      <c r="B37413"/>
      <c r="C37413" s="29"/>
      <c r="D37413"/>
      <c r="E37413" s="44"/>
      <c r="F37413" s="29"/>
      <c r="G37413" s="45"/>
      <c r="L37413"/>
      <c r="M37413" s="46"/>
    </row>
    <row r="37414" spans="1:13" x14ac:dyDescent="0.3">
      <c r="A37414"/>
      <c r="B37414"/>
      <c r="C37414" s="29"/>
      <c r="D37414"/>
      <c r="E37414" s="44"/>
      <c r="F37414" s="29"/>
      <c r="G37414" s="45"/>
      <c r="L37414"/>
      <c r="M37414" s="46"/>
    </row>
    <row r="37415" spans="1:13" x14ac:dyDescent="0.3">
      <c r="A37415"/>
      <c r="B37415"/>
      <c r="C37415" s="29"/>
      <c r="D37415"/>
      <c r="E37415" s="44"/>
      <c r="F37415" s="29"/>
      <c r="G37415" s="45"/>
      <c r="L37415"/>
      <c r="M37415" s="46"/>
    </row>
    <row r="37416" spans="1:13" x14ac:dyDescent="0.3">
      <c r="A37416"/>
      <c r="B37416"/>
      <c r="C37416" s="29"/>
      <c r="D37416"/>
      <c r="E37416" s="44"/>
      <c r="F37416" s="29"/>
      <c r="G37416" s="45"/>
      <c r="L37416"/>
      <c r="M37416" s="46"/>
    </row>
    <row r="37417" spans="1:13" x14ac:dyDescent="0.3">
      <c r="A37417"/>
      <c r="B37417"/>
      <c r="C37417" s="29"/>
      <c r="D37417"/>
      <c r="E37417" s="44"/>
      <c r="F37417" s="29"/>
      <c r="G37417" s="45"/>
      <c r="L37417"/>
      <c r="M37417" s="46"/>
    </row>
    <row r="37418" spans="1:13" x14ac:dyDescent="0.3">
      <c r="A37418"/>
      <c r="B37418"/>
      <c r="C37418" s="29"/>
      <c r="D37418"/>
      <c r="E37418" s="44"/>
      <c r="F37418" s="29"/>
      <c r="G37418" s="45"/>
      <c r="L37418"/>
      <c r="M37418" s="46"/>
    </row>
    <row r="37419" spans="1:13" x14ac:dyDescent="0.3">
      <c r="A37419"/>
      <c r="B37419"/>
      <c r="C37419" s="29"/>
      <c r="D37419"/>
      <c r="E37419" s="44"/>
      <c r="F37419" s="29"/>
      <c r="G37419" s="45"/>
      <c r="L37419"/>
      <c r="M37419" s="46"/>
    </row>
    <row r="37420" spans="1:13" x14ac:dyDescent="0.3">
      <c r="A37420"/>
      <c r="B37420"/>
      <c r="C37420" s="29"/>
      <c r="D37420"/>
      <c r="E37420" s="44"/>
      <c r="F37420" s="29"/>
      <c r="G37420" s="45"/>
      <c r="L37420"/>
      <c r="M37420" s="46"/>
    </row>
    <row r="37421" spans="1:13" x14ac:dyDescent="0.3">
      <c r="A37421"/>
      <c r="B37421"/>
      <c r="C37421" s="29"/>
      <c r="D37421"/>
      <c r="E37421" s="44"/>
      <c r="F37421" s="29"/>
      <c r="G37421" s="45"/>
      <c r="L37421"/>
      <c r="M37421" s="46"/>
    </row>
    <row r="37422" spans="1:13" x14ac:dyDescent="0.3">
      <c r="A37422"/>
      <c r="B37422"/>
      <c r="C37422" s="29"/>
      <c r="D37422"/>
      <c r="E37422" s="44"/>
      <c r="F37422" s="29"/>
      <c r="G37422" s="45"/>
      <c r="L37422"/>
      <c r="M37422" s="46"/>
    </row>
    <row r="37423" spans="1:13" x14ac:dyDescent="0.3">
      <c r="A37423"/>
      <c r="B37423"/>
      <c r="C37423" s="29"/>
      <c r="D37423"/>
      <c r="E37423" s="44"/>
      <c r="F37423" s="29"/>
      <c r="G37423" s="45"/>
      <c r="L37423"/>
      <c r="M37423" s="46"/>
    </row>
    <row r="37424" spans="1:13" x14ac:dyDescent="0.3">
      <c r="A37424"/>
      <c r="B37424"/>
      <c r="C37424" s="29"/>
      <c r="D37424"/>
      <c r="E37424" s="44"/>
      <c r="F37424" s="29"/>
      <c r="G37424" s="45"/>
      <c r="L37424"/>
      <c r="M37424" s="46"/>
    </row>
    <row r="37425" spans="1:13" x14ac:dyDescent="0.3">
      <c r="A37425"/>
      <c r="B37425"/>
      <c r="C37425" s="29"/>
      <c r="D37425"/>
      <c r="E37425" s="44"/>
      <c r="F37425" s="29"/>
      <c r="G37425" s="45"/>
      <c r="L37425"/>
      <c r="M37425" s="46"/>
    </row>
    <row r="37426" spans="1:13" x14ac:dyDescent="0.3">
      <c r="A37426"/>
      <c r="B37426"/>
      <c r="C37426" s="29"/>
      <c r="D37426"/>
      <c r="E37426" s="44"/>
      <c r="F37426" s="29"/>
      <c r="G37426" s="45"/>
      <c r="L37426"/>
      <c r="M37426" s="46"/>
    </row>
    <row r="37427" spans="1:13" x14ac:dyDescent="0.3">
      <c r="A37427"/>
      <c r="B37427"/>
      <c r="C37427" s="29"/>
      <c r="D37427"/>
      <c r="E37427" s="44"/>
      <c r="F37427" s="29"/>
      <c r="G37427" s="45"/>
      <c r="L37427"/>
      <c r="M37427" s="46"/>
    </row>
    <row r="37428" spans="1:13" x14ac:dyDescent="0.3">
      <c r="A37428"/>
      <c r="B37428"/>
      <c r="C37428" s="29"/>
      <c r="D37428"/>
      <c r="E37428" s="44"/>
      <c r="F37428" s="29"/>
      <c r="G37428" s="45"/>
      <c r="L37428"/>
      <c r="M37428" s="46"/>
    </row>
    <row r="37429" spans="1:13" x14ac:dyDescent="0.3">
      <c r="A37429"/>
      <c r="B37429"/>
      <c r="C37429" s="29"/>
      <c r="D37429"/>
      <c r="E37429" s="44"/>
      <c r="F37429" s="29"/>
      <c r="G37429" s="45"/>
      <c r="L37429"/>
      <c r="M37429" s="46"/>
    </row>
    <row r="37430" spans="1:13" x14ac:dyDescent="0.3">
      <c r="A37430"/>
      <c r="B37430"/>
      <c r="C37430" s="29"/>
      <c r="D37430"/>
      <c r="E37430" s="44"/>
      <c r="F37430" s="29"/>
      <c r="G37430" s="45"/>
      <c r="L37430"/>
      <c r="M37430" s="46"/>
    </row>
    <row r="37431" spans="1:13" x14ac:dyDescent="0.3">
      <c r="A37431"/>
      <c r="B37431"/>
      <c r="C37431" s="29"/>
      <c r="D37431"/>
      <c r="E37431" s="44"/>
      <c r="F37431" s="29"/>
      <c r="G37431" s="45"/>
      <c r="L37431"/>
      <c r="M37431" s="46"/>
    </row>
    <row r="37432" spans="1:13" x14ac:dyDescent="0.3">
      <c r="A37432"/>
      <c r="B37432"/>
      <c r="C37432" s="29"/>
      <c r="D37432"/>
      <c r="E37432" s="44"/>
      <c r="F37432" s="29"/>
      <c r="G37432" s="45"/>
      <c r="L37432"/>
      <c r="M37432" s="46"/>
    </row>
    <row r="37433" spans="1:13" x14ac:dyDescent="0.3">
      <c r="A37433"/>
      <c r="B37433"/>
      <c r="C37433" s="29"/>
      <c r="D37433"/>
      <c r="E37433" s="44"/>
      <c r="F37433" s="29"/>
      <c r="G37433" s="45"/>
      <c r="L37433"/>
      <c r="M37433" s="46"/>
    </row>
    <row r="37434" spans="1:13" x14ac:dyDescent="0.3">
      <c r="A37434"/>
      <c r="B37434"/>
      <c r="C37434" s="29"/>
      <c r="D37434"/>
      <c r="E37434" s="44"/>
      <c r="F37434" s="29"/>
      <c r="G37434" s="45"/>
      <c r="L37434"/>
      <c r="M37434" s="46"/>
    </row>
    <row r="37435" spans="1:13" x14ac:dyDescent="0.3">
      <c r="A37435"/>
      <c r="B37435"/>
      <c r="C37435" s="29"/>
      <c r="D37435"/>
      <c r="E37435" s="44"/>
      <c r="F37435" s="29"/>
      <c r="G37435" s="45"/>
      <c r="L37435"/>
      <c r="M37435" s="46"/>
    </row>
    <row r="37436" spans="1:13" x14ac:dyDescent="0.3">
      <c r="A37436"/>
      <c r="B37436"/>
      <c r="C37436" s="29"/>
      <c r="D37436"/>
      <c r="E37436" s="44"/>
      <c r="F37436" s="29"/>
      <c r="G37436" s="45"/>
      <c r="L37436"/>
      <c r="M37436" s="46"/>
    </row>
    <row r="37437" spans="1:13" x14ac:dyDescent="0.3">
      <c r="A37437"/>
      <c r="B37437"/>
      <c r="C37437" s="29"/>
      <c r="D37437"/>
      <c r="E37437" s="44"/>
      <c r="F37437" s="29"/>
      <c r="G37437" s="45"/>
      <c r="L37437"/>
      <c r="M37437" s="46"/>
    </row>
    <row r="37438" spans="1:13" x14ac:dyDescent="0.3">
      <c r="A37438"/>
      <c r="B37438"/>
      <c r="C37438" s="29"/>
      <c r="D37438"/>
      <c r="E37438" s="44"/>
      <c r="F37438" s="29"/>
      <c r="G37438" s="45"/>
      <c r="L37438"/>
      <c r="M37438" s="46"/>
    </row>
    <row r="37439" spans="1:13" x14ac:dyDescent="0.3">
      <c r="A37439"/>
      <c r="B37439"/>
      <c r="C37439" s="29"/>
      <c r="D37439"/>
      <c r="E37439" s="44"/>
      <c r="F37439" s="29"/>
      <c r="G37439" s="45"/>
      <c r="L37439"/>
      <c r="M37439" s="46"/>
    </row>
    <row r="37440" spans="1:13" x14ac:dyDescent="0.3">
      <c r="A37440"/>
      <c r="B37440"/>
      <c r="C37440" s="29"/>
      <c r="D37440"/>
      <c r="E37440" s="44"/>
      <c r="F37440" s="29"/>
      <c r="G37440" s="45"/>
      <c r="L37440"/>
      <c r="M37440" s="46"/>
    </row>
    <row r="37441" spans="1:13" x14ac:dyDescent="0.3">
      <c r="A37441"/>
      <c r="B37441"/>
      <c r="C37441" s="29"/>
      <c r="D37441"/>
      <c r="E37441" s="44"/>
      <c r="F37441" s="29"/>
      <c r="G37441" s="45"/>
      <c r="L37441"/>
      <c r="M37441" s="46"/>
    </row>
    <row r="37442" spans="1:13" x14ac:dyDescent="0.3">
      <c r="A37442"/>
      <c r="B37442"/>
      <c r="C37442" s="29"/>
      <c r="D37442"/>
      <c r="E37442" s="44"/>
      <c r="F37442" s="29"/>
      <c r="G37442" s="45"/>
      <c r="L37442"/>
      <c r="M37442" s="46"/>
    </row>
    <row r="37443" spans="1:13" x14ac:dyDescent="0.3">
      <c r="A37443"/>
      <c r="B37443"/>
      <c r="C37443" s="29"/>
      <c r="D37443"/>
      <c r="E37443" s="44"/>
      <c r="F37443" s="29"/>
      <c r="G37443" s="45"/>
      <c r="L37443"/>
      <c r="M37443" s="46"/>
    </row>
    <row r="37444" spans="1:13" x14ac:dyDescent="0.3">
      <c r="A37444"/>
      <c r="B37444"/>
      <c r="C37444" s="29"/>
      <c r="D37444"/>
      <c r="E37444" s="44"/>
      <c r="F37444" s="29"/>
      <c r="G37444" s="45"/>
      <c r="L37444"/>
      <c r="M37444" s="46"/>
    </row>
    <row r="37445" spans="1:13" x14ac:dyDescent="0.3">
      <c r="A37445"/>
      <c r="B37445"/>
      <c r="C37445" s="29"/>
      <c r="D37445"/>
      <c r="E37445" s="44"/>
      <c r="F37445" s="29"/>
      <c r="G37445" s="45"/>
      <c r="L37445"/>
      <c r="M37445" s="46"/>
    </row>
    <row r="37446" spans="1:13" x14ac:dyDescent="0.3">
      <c r="A37446"/>
      <c r="B37446"/>
      <c r="C37446" s="29"/>
      <c r="D37446"/>
      <c r="E37446" s="44"/>
      <c r="F37446" s="29"/>
      <c r="G37446" s="45"/>
      <c r="L37446"/>
      <c r="M37446" s="46"/>
    </row>
    <row r="37447" spans="1:13" x14ac:dyDescent="0.3">
      <c r="A37447"/>
      <c r="B37447"/>
      <c r="C37447" s="29"/>
      <c r="D37447"/>
      <c r="E37447" s="44"/>
      <c r="F37447" s="29"/>
      <c r="G37447" s="45"/>
      <c r="L37447"/>
      <c r="M37447" s="46"/>
    </row>
    <row r="37448" spans="1:13" x14ac:dyDescent="0.3">
      <c r="A37448"/>
      <c r="B37448"/>
      <c r="C37448" s="29"/>
      <c r="D37448"/>
      <c r="E37448" s="44"/>
      <c r="F37448" s="29"/>
      <c r="G37448" s="45"/>
      <c r="L37448"/>
      <c r="M37448" s="46"/>
    </row>
    <row r="37449" spans="1:13" x14ac:dyDescent="0.3">
      <c r="A37449"/>
      <c r="B37449"/>
      <c r="C37449" s="29"/>
      <c r="D37449"/>
      <c r="E37449" s="44"/>
      <c r="F37449" s="29"/>
      <c r="G37449" s="45"/>
      <c r="L37449"/>
      <c r="M37449" s="46"/>
    </row>
    <row r="37450" spans="1:13" x14ac:dyDescent="0.3">
      <c r="A37450"/>
      <c r="B37450"/>
      <c r="C37450" s="29"/>
      <c r="D37450"/>
      <c r="E37450" s="44"/>
      <c r="F37450" s="29"/>
      <c r="G37450" s="45"/>
      <c r="L37450"/>
      <c r="M37450" s="46"/>
    </row>
    <row r="37451" spans="1:13" x14ac:dyDescent="0.3">
      <c r="A37451"/>
      <c r="B37451"/>
      <c r="C37451" s="29"/>
      <c r="D37451"/>
      <c r="E37451" s="44"/>
      <c r="F37451" s="29"/>
      <c r="G37451" s="45"/>
      <c r="L37451"/>
      <c r="M37451" s="46"/>
    </row>
    <row r="37452" spans="1:13" x14ac:dyDescent="0.3">
      <c r="A37452"/>
      <c r="B37452"/>
      <c r="C37452" s="29"/>
      <c r="D37452"/>
      <c r="E37452" s="44"/>
      <c r="F37452" s="29"/>
      <c r="G37452" s="45"/>
      <c r="L37452"/>
      <c r="M37452" s="46"/>
    </row>
    <row r="37453" spans="1:13" x14ac:dyDescent="0.3">
      <c r="A37453"/>
      <c r="B37453"/>
      <c r="C37453" s="29"/>
      <c r="D37453"/>
      <c r="E37453" s="44"/>
      <c r="F37453" s="29"/>
      <c r="G37453" s="45"/>
      <c r="L37453"/>
      <c r="M37453" s="46"/>
    </row>
    <row r="37454" spans="1:13" x14ac:dyDescent="0.3">
      <c r="A37454"/>
      <c r="B37454"/>
      <c r="C37454" s="29"/>
      <c r="D37454"/>
      <c r="E37454" s="44"/>
      <c r="F37454" s="29"/>
      <c r="G37454" s="45"/>
      <c r="L37454"/>
      <c r="M37454" s="46"/>
    </row>
    <row r="37455" spans="1:13" x14ac:dyDescent="0.3">
      <c r="A37455"/>
      <c r="B37455"/>
      <c r="C37455" s="29"/>
      <c r="D37455"/>
      <c r="E37455" s="44"/>
      <c r="F37455" s="29"/>
      <c r="G37455" s="45"/>
      <c r="L37455"/>
      <c r="M37455" s="46"/>
    </row>
    <row r="37456" spans="1:13" x14ac:dyDescent="0.3">
      <c r="A37456"/>
      <c r="B37456"/>
      <c r="C37456" s="29"/>
      <c r="D37456"/>
      <c r="E37456" s="44"/>
      <c r="F37456" s="29"/>
      <c r="G37456" s="45"/>
      <c r="L37456"/>
      <c r="M37456" s="46"/>
    </row>
    <row r="37457" spans="1:13" x14ac:dyDescent="0.3">
      <c r="A37457"/>
      <c r="B37457"/>
      <c r="C37457" s="29"/>
      <c r="D37457"/>
      <c r="E37457" s="44"/>
      <c r="F37457" s="29"/>
      <c r="G37457" s="45"/>
      <c r="L37457"/>
      <c r="M37457" s="46"/>
    </row>
    <row r="37458" spans="1:13" x14ac:dyDescent="0.3">
      <c r="A37458"/>
      <c r="B37458"/>
      <c r="C37458" s="29"/>
      <c r="D37458"/>
      <c r="E37458" s="44"/>
      <c r="F37458" s="29"/>
      <c r="G37458" s="45"/>
      <c r="L37458"/>
      <c r="M37458" s="46"/>
    </row>
    <row r="37459" spans="1:13" x14ac:dyDescent="0.3">
      <c r="A37459"/>
      <c r="B37459"/>
      <c r="C37459" s="29"/>
      <c r="D37459"/>
      <c r="E37459" s="44"/>
      <c r="F37459" s="29"/>
      <c r="G37459" s="45"/>
      <c r="L37459"/>
      <c r="M37459" s="46"/>
    </row>
    <row r="37460" spans="1:13" x14ac:dyDescent="0.3">
      <c r="A37460"/>
      <c r="B37460"/>
      <c r="C37460" s="29"/>
      <c r="D37460"/>
      <c r="E37460" s="44"/>
      <c r="F37460" s="29"/>
      <c r="G37460" s="45"/>
      <c r="L37460"/>
      <c r="M37460" s="46"/>
    </row>
    <row r="37461" spans="1:13" x14ac:dyDescent="0.3">
      <c r="A37461"/>
      <c r="B37461"/>
      <c r="C37461" s="29"/>
      <c r="D37461"/>
      <c r="E37461" s="44"/>
      <c r="F37461" s="29"/>
      <c r="G37461" s="45"/>
      <c r="L37461"/>
      <c r="M37461" s="46"/>
    </row>
    <row r="37462" spans="1:13" x14ac:dyDescent="0.3">
      <c r="A37462"/>
      <c r="B37462"/>
      <c r="C37462" s="29"/>
      <c r="D37462"/>
      <c r="E37462" s="44"/>
      <c r="F37462" s="29"/>
      <c r="G37462" s="45"/>
      <c r="L37462"/>
      <c r="M37462" s="46"/>
    </row>
    <row r="37463" spans="1:13" x14ac:dyDescent="0.3">
      <c r="A37463"/>
      <c r="B37463"/>
      <c r="C37463" s="29"/>
      <c r="D37463"/>
      <c r="E37463" s="44"/>
      <c r="F37463" s="29"/>
      <c r="G37463" s="45"/>
      <c r="L37463"/>
      <c r="M37463" s="46"/>
    </row>
    <row r="37464" spans="1:13" x14ac:dyDescent="0.3">
      <c r="A37464"/>
      <c r="B37464"/>
      <c r="C37464" s="29"/>
      <c r="D37464"/>
      <c r="E37464" s="44"/>
      <c r="F37464" s="29"/>
      <c r="G37464" s="45"/>
      <c r="L37464"/>
      <c r="M37464" s="46"/>
    </row>
    <row r="37465" spans="1:13" x14ac:dyDescent="0.3">
      <c r="A37465"/>
      <c r="B37465"/>
      <c r="C37465" s="29"/>
      <c r="D37465"/>
      <c r="E37465" s="44"/>
      <c r="F37465" s="29"/>
      <c r="G37465" s="45"/>
      <c r="L37465"/>
      <c r="M37465" s="46"/>
    </row>
    <row r="37466" spans="1:13" x14ac:dyDescent="0.3">
      <c r="A37466"/>
      <c r="B37466"/>
      <c r="C37466" s="29"/>
      <c r="D37466"/>
      <c r="E37466" s="44"/>
      <c r="F37466" s="29"/>
      <c r="G37466" s="45"/>
      <c r="L37466"/>
      <c r="M37466" s="46"/>
    </row>
    <row r="37467" spans="1:13" x14ac:dyDescent="0.3">
      <c r="A37467"/>
      <c r="B37467"/>
      <c r="C37467" s="29"/>
      <c r="D37467"/>
      <c r="E37467" s="44"/>
      <c r="F37467" s="29"/>
      <c r="G37467" s="45"/>
      <c r="L37467"/>
      <c r="M37467" s="46"/>
    </row>
    <row r="37468" spans="1:13" x14ac:dyDescent="0.3">
      <c r="A37468"/>
      <c r="B37468"/>
      <c r="C37468" s="29"/>
      <c r="D37468"/>
      <c r="E37468" s="44"/>
      <c r="F37468" s="29"/>
      <c r="G37468" s="45"/>
      <c r="L37468"/>
      <c r="M37468" s="46"/>
    </row>
    <row r="37469" spans="1:13" x14ac:dyDescent="0.3">
      <c r="A37469"/>
      <c r="B37469"/>
      <c r="C37469" s="29"/>
      <c r="D37469"/>
      <c r="E37469" s="44"/>
      <c r="F37469" s="29"/>
      <c r="G37469" s="45"/>
      <c r="L37469"/>
      <c r="M37469" s="46"/>
    </row>
    <row r="37470" spans="1:13" x14ac:dyDescent="0.3">
      <c r="A37470"/>
      <c r="B37470"/>
      <c r="C37470" s="29"/>
      <c r="D37470"/>
      <c r="E37470" s="44"/>
      <c r="F37470" s="29"/>
      <c r="G37470" s="45"/>
      <c r="L37470"/>
      <c r="M37470" s="46"/>
    </row>
    <row r="37471" spans="1:13" x14ac:dyDescent="0.3">
      <c r="A37471"/>
      <c r="B37471"/>
      <c r="C37471" s="29"/>
      <c r="D37471"/>
      <c r="E37471" s="44"/>
      <c r="F37471" s="29"/>
      <c r="G37471" s="45"/>
      <c r="L37471"/>
      <c r="M37471" s="46"/>
    </row>
    <row r="37472" spans="1:13" x14ac:dyDescent="0.3">
      <c r="A37472"/>
      <c r="B37472"/>
      <c r="C37472" s="29"/>
      <c r="D37472"/>
      <c r="E37472" s="44"/>
      <c r="F37472" s="29"/>
      <c r="G37472" s="45"/>
      <c r="L37472"/>
      <c r="M37472" s="46"/>
    </row>
    <row r="37473" spans="1:13" x14ac:dyDescent="0.3">
      <c r="A37473"/>
      <c r="B37473"/>
      <c r="C37473" s="29"/>
      <c r="D37473"/>
      <c r="E37473" s="44"/>
      <c r="F37473" s="29"/>
      <c r="G37473" s="45"/>
      <c r="L37473"/>
      <c r="M37473" s="46"/>
    </row>
    <row r="37474" spans="1:13" x14ac:dyDescent="0.3">
      <c r="A37474"/>
      <c r="B37474"/>
      <c r="C37474" s="29"/>
      <c r="D37474"/>
      <c r="E37474" s="44"/>
      <c r="F37474" s="29"/>
      <c r="G37474" s="45"/>
      <c r="L37474"/>
      <c r="M37474" s="46"/>
    </row>
    <row r="37475" spans="1:13" x14ac:dyDescent="0.3">
      <c r="A37475"/>
      <c r="B37475"/>
      <c r="C37475" s="29"/>
      <c r="D37475"/>
      <c r="E37475" s="44"/>
      <c r="F37475" s="29"/>
      <c r="G37475" s="45"/>
      <c r="L37475"/>
      <c r="M37475" s="46"/>
    </row>
    <row r="37476" spans="1:13" x14ac:dyDescent="0.3">
      <c r="A37476"/>
      <c r="B37476"/>
      <c r="C37476" s="29"/>
      <c r="D37476"/>
      <c r="E37476" s="44"/>
      <c r="F37476" s="29"/>
      <c r="G37476" s="45"/>
      <c r="L37476"/>
      <c r="M37476" s="46"/>
    </row>
    <row r="37477" spans="1:13" x14ac:dyDescent="0.3">
      <c r="A37477"/>
      <c r="B37477"/>
      <c r="C37477" s="29"/>
      <c r="D37477"/>
      <c r="E37477" s="44"/>
      <c r="F37477" s="29"/>
      <c r="G37477" s="45"/>
      <c r="L37477"/>
      <c r="M37477" s="46"/>
    </row>
    <row r="37478" spans="1:13" x14ac:dyDescent="0.3">
      <c r="A37478"/>
      <c r="B37478"/>
      <c r="C37478" s="29"/>
      <c r="D37478"/>
      <c r="E37478" s="44"/>
      <c r="F37478" s="29"/>
      <c r="G37478" s="45"/>
      <c r="L37478"/>
      <c r="M37478" s="46"/>
    </row>
    <row r="37479" spans="1:13" x14ac:dyDescent="0.3">
      <c r="A37479"/>
      <c r="B37479"/>
      <c r="C37479" s="29"/>
      <c r="D37479"/>
      <c r="E37479" s="44"/>
      <c r="F37479" s="29"/>
      <c r="G37479" s="45"/>
      <c r="L37479"/>
      <c r="M37479" s="46"/>
    </row>
    <row r="37480" spans="1:13" x14ac:dyDescent="0.3">
      <c r="A37480"/>
      <c r="B37480"/>
      <c r="C37480" s="29"/>
      <c r="D37480"/>
      <c r="E37480" s="44"/>
      <c r="F37480" s="29"/>
      <c r="G37480" s="45"/>
      <c r="L37480"/>
      <c r="M37480" s="46"/>
    </row>
    <row r="37481" spans="1:13" x14ac:dyDescent="0.3">
      <c r="A37481"/>
      <c r="B37481"/>
      <c r="C37481" s="29"/>
      <c r="D37481"/>
      <c r="E37481" s="44"/>
      <c r="F37481" s="29"/>
      <c r="G37481" s="45"/>
      <c r="L37481"/>
      <c r="M37481" s="46"/>
    </row>
    <row r="37482" spans="1:13" x14ac:dyDescent="0.3">
      <c r="A37482"/>
      <c r="B37482"/>
      <c r="C37482" s="29"/>
      <c r="D37482"/>
      <c r="E37482" s="44"/>
      <c r="F37482" s="29"/>
      <c r="G37482" s="45"/>
      <c r="L37482"/>
      <c r="M37482" s="46"/>
    </row>
    <row r="37483" spans="1:13" x14ac:dyDescent="0.3">
      <c r="A37483"/>
      <c r="B37483"/>
      <c r="C37483" s="29"/>
      <c r="D37483"/>
      <c r="E37483" s="44"/>
      <c r="F37483" s="29"/>
      <c r="G37483" s="45"/>
      <c r="L37483"/>
      <c r="M37483" s="46"/>
    </row>
    <row r="37484" spans="1:13" x14ac:dyDescent="0.3">
      <c r="A37484"/>
      <c r="B37484"/>
      <c r="C37484" s="29"/>
      <c r="D37484"/>
      <c r="E37484" s="44"/>
      <c r="F37484" s="29"/>
      <c r="G37484" s="45"/>
      <c r="L37484"/>
      <c r="M37484" s="46"/>
    </row>
    <row r="37485" spans="1:13" x14ac:dyDescent="0.3">
      <c r="A37485"/>
      <c r="B37485"/>
      <c r="C37485" s="29"/>
      <c r="D37485"/>
      <c r="E37485" s="44"/>
      <c r="F37485" s="29"/>
      <c r="G37485" s="45"/>
      <c r="L37485"/>
      <c r="M37485" s="46"/>
    </row>
    <row r="37486" spans="1:13" x14ac:dyDescent="0.3">
      <c r="A37486"/>
      <c r="B37486"/>
      <c r="C37486" s="29"/>
      <c r="D37486"/>
      <c r="E37486" s="44"/>
      <c r="F37486" s="29"/>
      <c r="G37486" s="45"/>
      <c r="L37486"/>
      <c r="M37486" s="46"/>
    </row>
    <row r="37487" spans="1:13" x14ac:dyDescent="0.3">
      <c r="A37487"/>
      <c r="B37487"/>
      <c r="C37487" s="29"/>
      <c r="D37487"/>
      <c r="E37487" s="44"/>
      <c r="F37487" s="29"/>
      <c r="G37487" s="45"/>
      <c r="L37487"/>
      <c r="M37487" s="46"/>
    </row>
    <row r="37488" spans="1:13" x14ac:dyDescent="0.3">
      <c r="A37488"/>
      <c r="B37488"/>
      <c r="C37488" s="29"/>
      <c r="D37488"/>
      <c r="E37488" s="44"/>
      <c r="F37488" s="29"/>
      <c r="G37488" s="45"/>
      <c r="L37488"/>
      <c r="M37488" s="46"/>
    </row>
    <row r="37489" spans="1:13" x14ac:dyDescent="0.3">
      <c r="A37489"/>
      <c r="B37489"/>
      <c r="C37489" s="29"/>
      <c r="D37489"/>
      <c r="E37489" s="44"/>
      <c r="F37489" s="29"/>
      <c r="G37489" s="45"/>
      <c r="L37489"/>
      <c r="M37489" s="46"/>
    </row>
    <row r="37490" spans="1:13" x14ac:dyDescent="0.3">
      <c r="A37490"/>
      <c r="B37490"/>
      <c r="C37490" s="29"/>
      <c r="D37490"/>
      <c r="E37490" s="44"/>
      <c r="F37490" s="29"/>
      <c r="G37490" s="45"/>
      <c r="L37490"/>
      <c r="M37490" s="46"/>
    </row>
    <row r="37491" spans="1:13" x14ac:dyDescent="0.3">
      <c r="A37491"/>
      <c r="B37491"/>
      <c r="C37491" s="29"/>
      <c r="D37491"/>
      <c r="E37491" s="44"/>
      <c r="F37491" s="29"/>
      <c r="G37491" s="45"/>
      <c r="L37491"/>
      <c r="M37491" s="46"/>
    </row>
    <row r="37492" spans="1:13" x14ac:dyDescent="0.3">
      <c r="A37492"/>
      <c r="B37492"/>
      <c r="C37492" s="29"/>
      <c r="D37492"/>
      <c r="E37492" s="44"/>
      <c r="F37492" s="29"/>
      <c r="G37492" s="45"/>
      <c r="L37492"/>
      <c r="M37492" s="46"/>
    </row>
    <row r="37493" spans="1:13" x14ac:dyDescent="0.3">
      <c r="A37493"/>
      <c r="B37493"/>
      <c r="C37493" s="29"/>
      <c r="D37493"/>
      <c r="E37493" s="44"/>
      <c r="F37493" s="29"/>
      <c r="G37493" s="45"/>
      <c r="L37493"/>
      <c r="M37493" s="46"/>
    </row>
    <row r="37494" spans="1:13" x14ac:dyDescent="0.3">
      <c r="A37494"/>
      <c r="B37494"/>
      <c r="C37494" s="29"/>
      <c r="D37494"/>
      <c r="E37494" s="44"/>
      <c r="F37494" s="29"/>
      <c r="G37494" s="45"/>
      <c r="L37494"/>
      <c r="M37494" s="46"/>
    </row>
    <row r="37495" spans="1:13" x14ac:dyDescent="0.3">
      <c r="A37495"/>
      <c r="B37495"/>
      <c r="C37495" s="29"/>
      <c r="D37495"/>
      <c r="E37495" s="44"/>
      <c r="F37495" s="29"/>
      <c r="G37495" s="45"/>
      <c r="L37495"/>
      <c r="M37495" s="46"/>
    </row>
    <row r="37496" spans="1:13" x14ac:dyDescent="0.3">
      <c r="A37496"/>
      <c r="B37496"/>
      <c r="C37496" s="29"/>
      <c r="D37496"/>
      <c r="E37496" s="44"/>
      <c r="F37496" s="29"/>
      <c r="G37496" s="45"/>
      <c r="L37496"/>
      <c r="M37496" s="46"/>
    </row>
    <row r="37497" spans="1:13" x14ac:dyDescent="0.3">
      <c r="A37497"/>
      <c r="B37497"/>
      <c r="C37497" s="29"/>
      <c r="D37497"/>
      <c r="E37497" s="44"/>
      <c r="F37497" s="29"/>
      <c r="G37497" s="45"/>
      <c r="L37497"/>
      <c r="M37497" s="46"/>
    </row>
    <row r="37498" spans="1:13" x14ac:dyDescent="0.3">
      <c r="A37498"/>
      <c r="B37498"/>
      <c r="C37498" s="29"/>
      <c r="D37498"/>
      <c r="E37498" s="44"/>
      <c r="F37498" s="29"/>
      <c r="G37498" s="45"/>
      <c r="L37498"/>
      <c r="M37498" s="46"/>
    </row>
    <row r="37499" spans="1:13" x14ac:dyDescent="0.3">
      <c r="A37499"/>
      <c r="B37499"/>
      <c r="C37499" s="29"/>
      <c r="D37499"/>
      <c r="E37499" s="44"/>
      <c r="F37499" s="29"/>
      <c r="G37499" s="45"/>
      <c r="L37499"/>
      <c r="M37499" s="46"/>
    </row>
    <row r="37500" spans="1:13" x14ac:dyDescent="0.3">
      <c r="A37500"/>
      <c r="B37500"/>
      <c r="C37500" s="29"/>
      <c r="D37500"/>
      <c r="E37500" s="44"/>
      <c r="F37500" s="29"/>
      <c r="G37500" s="45"/>
      <c r="L37500"/>
      <c r="M37500" s="46"/>
    </row>
    <row r="37501" spans="1:13" x14ac:dyDescent="0.3">
      <c r="A37501"/>
      <c r="B37501"/>
      <c r="C37501" s="29"/>
      <c r="D37501"/>
      <c r="E37501" s="44"/>
      <c r="F37501" s="29"/>
      <c r="G37501" s="45"/>
      <c r="L37501"/>
      <c r="M37501" s="46"/>
    </row>
    <row r="37502" spans="1:13" x14ac:dyDescent="0.3">
      <c r="A37502"/>
      <c r="B37502"/>
      <c r="C37502" s="29"/>
      <c r="D37502"/>
      <c r="E37502" s="44"/>
      <c r="F37502" s="29"/>
      <c r="G37502" s="45"/>
      <c r="L37502"/>
      <c r="M37502" s="46"/>
    </row>
    <row r="37503" spans="1:13" x14ac:dyDescent="0.3">
      <c r="A37503"/>
      <c r="B37503"/>
      <c r="C37503" s="29"/>
      <c r="D37503"/>
      <c r="E37503" s="44"/>
      <c r="F37503" s="29"/>
      <c r="G37503" s="45"/>
      <c r="L37503"/>
      <c r="M37503" s="46"/>
    </row>
    <row r="37504" spans="1:13" x14ac:dyDescent="0.3">
      <c r="A37504"/>
      <c r="B37504"/>
      <c r="C37504" s="29"/>
      <c r="D37504"/>
      <c r="E37504" s="44"/>
      <c r="F37504" s="29"/>
      <c r="G37504" s="45"/>
      <c r="L37504"/>
      <c r="M37504" s="46"/>
    </row>
    <row r="37505" spans="1:13" x14ac:dyDescent="0.3">
      <c r="A37505"/>
      <c r="B37505"/>
      <c r="C37505" s="29"/>
      <c r="D37505"/>
      <c r="E37505" s="44"/>
      <c r="F37505" s="29"/>
      <c r="G37505" s="45"/>
      <c r="L37505"/>
      <c r="M37505" s="46"/>
    </row>
    <row r="37506" spans="1:13" x14ac:dyDescent="0.3">
      <c r="A37506"/>
      <c r="B37506"/>
      <c r="C37506" s="29"/>
      <c r="D37506"/>
      <c r="E37506" s="44"/>
      <c r="F37506" s="29"/>
      <c r="G37506" s="45"/>
      <c r="L37506"/>
      <c r="M37506" s="46"/>
    </row>
    <row r="37507" spans="1:13" x14ac:dyDescent="0.3">
      <c r="A37507"/>
      <c r="B37507"/>
      <c r="C37507" s="29"/>
      <c r="D37507"/>
      <c r="E37507" s="44"/>
      <c r="F37507" s="29"/>
      <c r="G37507" s="45"/>
      <c r="L37507"/>
      <c r="M37507" s="46"/>
    </row>
    <row r="37508" spans="1:13" x14ac:dyDescent="0.3">
      <c r="A37508"/>
      <c r="B37508"/>
      <c r="C37508" s="29"/>
      <c r="D37508"/>
      <c r="E37508" s="44"/>
      <c r="F37508" s="29"/>
      <c r="G37508" s="45"/>
      <c r="L37508"/>
      <c r="M37508" s="46"/>
    </row>
    <row r="37509" spans="1:13" x14ac:dyDescent="0.3">
      <c r="A37509"/>
      <c r="B37509"/>
      <c r="C37509" s="29"/>
      <c r="D37509"/>
      <c r="E37509" s="44"/>
      <c r="F37509" s="29"/>
      <c r="G37509" s="45"/>
      <c r="L37509"/>
      <c r="M37509" s="46"/>
    </row>
    <row r="37510" spans="1:13" x14ac:dyDescent="0.3">
      <c r="A37510"/>
      <c r="B37510"/>
      <c r="C37510" s="29"/>
      <c r="D37510"/>
      <c r="E37510" s="44"/>
      <c r="F37510" s="29"/>
      <c r="G37510" s="45"/>
      <c r="L37510"/>
      <c r="M37510" s="46"/>
    </row>
    <row r="37511" spans="1:13" x14ac:dyDescent="0.3">
      <c r="A37511"/>
      <c r="B37511"/>
      <c r="C37511" s="29"/>
      <c r="D37511"/>
      <c r="E37511" s="44"/>
      <c r="F37511" s="29"/>
      <c r="G37511" s="45"/>
      <c r="L37511"/>
      <c r="M37511" s="46"/>
    </row>
    <row r="37512" spans="1:13" x14ac:dyDescent="0.3">
      <c r="A37512"/>
      <c r="B37512"/>
      <c r="C37512" s="29"/>
      <c r="D37512"/>
      <c r="E37512" s="44"/>
      <c r="F37512" s="29"/>
      <c r="G37512" s="45"/>
      <c r="L37512"/>
      <c r="M37512" s="46"/>
    </row>
    <row r="37513" spans="1:13" x14ac:dyDescent="0.3">
      <c r="A37513"/>
      <c r="B37513"/>
      <c r="C37513" s="29"/>
      <c r="D37513"/>
      <c r="E37513" s="44"/>
      <c r="F37513" s="29"/>
      <c r="G37513" s="45"/>
      <c r="L37513"/>
      <c r="M37513" s="46"/>
    </row>
    <row r="37514" spans="1:13" x14ac:dyDescent="0.3">
      <c r="A37514"/>
      <c r="B37514"/>
      <c r="C37514" s="29"/>
      <c r="D37514"/>
      <c r="E37514" s="44"/>
      <c r="F37514" s="29"/>
      <c r="G37514" s="45"/>
      <c r="L37514"/>
      <c r="M37514" s="46"/>
    </row>
    <row r="37515" spans="1:13" x14ac:dyDescent="0.3">
      <c r="A37515"/>
      <c r="B37515"/>
      <c r="C37515" s="29"/>
      <c r="D37515"/>
      <c r="E37515" s="44"/>
      <c r="F37515" s="29"/>
      <c r="G37515" s="45"/>
      <c r="L37515"/>
      <c r="M37515" s="46"/>
    </row>
    <row r="37516" spans="1:13" x14ac:dyDescent="0.3">
      <c r="A37516"/>
      <c r="B37516"/>
      <c r="C37516" s="29"/>
      <c r="D37516"/>
      <c r="E37516" s="44"/>
      <c r="F37516" s="29"/>
      <c r="G37516" s="45"/>
      <c r="L37516"/>
      <c r="M37516" s="46"/>
    </row>
    <row r="37517" spans="1:13" x14ac:dyDescent="0.3">
      <c r="A37517"/>
      <c r="B37517"/>
      <c r="C37517" s="29"/>
      <c r="D37517"/>
      <c r="E37517" s="44"/>
      <c r="F37517" s="29"/>
      <c r="G37517" s="45"/>
      <c r="L37517"/>
      <c r="M37517" s="46"/>
    </row>
    <row r="37518" spans="1:13" x14ac:dyDescent="0.3">
      <c r="A37518"/>
      <c r="B37518"/>
      <c r="C37518" s="29"/>
      <c r="D37518"/>
      <c r="E37518" s="44"/>
      <c r="F37518" s="29"/>
      <c r="G37518" s="45"/>
      <c r="L37518"/>
      <c r="M37518" s="46"/>
    </row>
    <row r="37519" spans="1:13" x14ac:dyDescent="0.3">
      <c r="A37519"/>
      <c r="B37519"/>
      <c r="C37519" s="29"/>
      <c r="D37519"/>
      <c r="E37519" s="44"/>
      <c r="F37519" s="29"/>
      <c r="G37519" s="45"/>
      <c r="L37519"/>
      <c r="M37519" s="46"/>
    </row>
    <row r="37520" spans="1:13" x14ac:dyDescent="0.3">
      <c r="A37520"/>
      <c r="B37520"/>
      <c r="C37520" s="29"/>
      <c r="D37520"/>
      <c r="E37520" s="44"/>
      <c r="F37520" s="29"/>
      <c r="G37520" s="45"/>
      <c r="L37520"/>
      <c r="M37520" s="46"/>
    </row>
    <row r="37521" spans="1:13" x14ac:dyDescent="0.3">
      <c r="A37521"/>
      <c r="B37521"/>
      <c r="C37521" s="29"/>
      <c r="D37521"/>
      <c r="E37521" s="44"/>
      <c r="F37521" s="29"/>
      <c r="G37521" s="45"/>
      <c r="L37521"/>
      <c r="M37521" s="46"/>
    </row>
    <row r="37522" spans="1:13" x14ac:dyDescent="0.3">
      <c r="A37522"/>
      <c r="B37522"/>
      <c r="C37522" s="29"/>
      <c r="D37522"/>
      <c r="E37522" s="44"/>
      <c r="F37522" s="29"/>
      <c r="G37522" s="45"/>
      <c r="L37522"/>
      <c r="M37522" s="46"/>
    </row>
    <row r="37523" spans="1:13" x14ac:dyDescent="0.3">
      <c r="A37523"/>
      <c r="B37523"/>
      <c r="C37523" s="29"/>
      <c r="D37523"/>
      <c r="E37523" s="44"/>
      <c r="F37523" s="29"/>
      <c r="G37523" s="45"/>
      <c r="L37523"/>
      <c r="M37523" s="46"/>
    </row>
    <row r="37524" spans="1:13" x14ac:dyDescent="0.3">
      <c r="A37524"/>
      <c r="B37524"/>
      <c r="C37524" s="29"/>
      <c r="D37524"/>
      <c r="E37524" s="44"/>
      <c r="F37524" s="29"/>
      <c r="G37524" s="45"/>
      <c r="L37524"/>
      <c r="M37524" s="46"/>
    </row>
    <row r="37525" spans="1:13" x14ac:dyDescent="0.3">
      <c r="A37525"/>
      <c r="B37525"/>
      <c r="C37525" s="29"/>
      <c r="D37525"/>
      <c r="E37525" s="44"/>
      <c r="F37525" s="29"/>
      <c r="G37525" s="45"/>
      <c r="L37525"/>
      <c r="M37525" s="46"/>
    </row>
    <row r="37526" spans="1:13" x14ac:dyDescent="0.3">
      <c r="A37526"/>
      <c r="B37526"/>
      <c r="C37526" s="29"/>
      <c r="D37526"/>
      <c r="E37526" s="44"/>
      <c r="F37526" s="29"/>
      <c r="G37526" s="45"/>
      <c r="L37526"/>
      <c r="M37526" s="46"/>
    </row>
    <row r="37527" spans="1:13" x14ac:dyDescent="0.3">
      <c r="A37527"/>
      <c r="B37527"/>
      <c r="C37527" s="29"/>
      <c r="D37527"/>
      <c r="E37527" s="44"/>
      <c r="F37527" s="29"/>
      <c r="G37527" s="45"/>
      <c r="L37527"/>
      <c r="M37527" s="46"/>
    </row>
    <row r="37528" spans="1:13" x14ac:dyDescent="0.3">
      <c r="A37528"/>
      <c r="B37528"/>
      <c r="C37528" s="29"/>
      <c r="D37528"/>
      <c r="E37528" s="44"/>
      <c r="F37528" s="29"/>
      <c r="G37528" s="45"/>
      <c r="L37528"/>
      <c r="M37528" s="46"/>
    </row>
    <row r="37529" spans="1:13" x14ac:dyDescent="0.3">
      <c r="A37529"/>
      <c r="B37529"/>
      <c r="C37529" s="29"/>
      <c r="D37529"/>
      <c r="E37529" s="44"/>
      <c r="F37529" s="29"/>
      <c r="G37529" s="45"/>
      <c r="L37529"/>
      <c r="M37529" s="46"/>
    </row>
    <row r="37530" spans="1:13" x14ac:dyDescent="0.3">
      <c r="A37530"/>
      <c r="B37530"/>
      <c r="C37530" s="29"/>
      <c r="D37530"/>
      <c r="E37530" s="44"/>
      <c r="F37530" s="29"/>
      <c r="G37530" s="45"/>
      <c r="L37530"/>
      <c r="M37530" s="46"/>
    </row>
    <row r="37531" spans="1:13" x14ac:dyDescent="0.3">
      <c r="A37531"/>
      <c r="B37531"/>
      <c r="C37531" s="29"/>
      <c r="D37531"/>
      <c r="E37531" s="44"/>
      <c r="F37531" s="29"/>
      <c r="G37531" s="45"/>
      <c r="L37531"/>
      <c r="M37531" s="46"/>
    </row>
    <row r="37532" spans="1:13" x14ac:dyDescent="0.3">
      <c r="A37532"/>
      <c r="B37532"/>
      <c r="C37532" s="29"/>
      <c r="D37532"/>
      <c r="E37532" s="44"/>
      <c r="F37532" s="29"/>
      <c r="G37532" s="45"/>
      <c r="L37532"/>
      <c r="M37532" s="46"/>
    </row>
    <row r="37533" spans="1:13" x14ac:dyDescent="0.3">
      <c r="A37533"/>
      <c r="B37533"/>
      <c r="C37533" s="29"/>
      <c r="D37533"/>
      <c r="E37533" s="44"/>
      <c r="F37533" s="29"/>
      <c r="G37533" s="45"/>
      <c r="L37533"/>
      <c r="M37533" s="46"/>
    </row>
    <row r="37534" spans="1:13" x14ac:dyDescent="0.3">
      <c r="A37534"/>
      <c r="B37534"/>
      <c r="C37534" s="29"/>
      <c r="D37534"/>
      <c r="E37534" s="44"/>
      <c r="F37534" s="29"/>
      <c r="G37534" s="45"/>
      <c r="L37534"/>
      <c r="M37534" s="46"/>
    </row>
    <row r="37535" spans="1:13" x14ac:dyDescent="0.3">
      <c r="A37535"/>
      <c r="B37535"/>
      <c r="C37535" s="29"/>
      <c r="D37535"/>
      <c r="E37535" s="44"/>
      <c r="F37535" s="29"/>
      <c r="G37535" s="45"/>
      <c r="L37535"/>
      <c r="M37535" s="46"/>
    </row>
    <row r="37536" spans="1:13" x14ac:dyDescent="0.3">
      <c r="A37536"/>
      <c r="B37536"/>
      <c r="C37536" s="29"/>
      <c r="D37536"/>
      <c r="E37536" s="44"/>
      <c r="F37536" s="29"/>
      <c r="G37536" s="45"/>
      <c r="L37536"/>
      <c r="M37536" s="46"/>
    </row>
    <row r="37537" spans="1:13" x14ac:dyDescent="0.3">
      <c r="A37537"/>
      <c r="B37537"/>
      <c r="C37537" s="29"/>
      <c r="D37537"/>
      <c r="E37537" s="44"/>
      <c r="F37537" s="29"/>
      <c r="G37537" s="45"/>
      <c r="L37537"/>
      <c r="M37537" s="46"/>
    </row>
    <row r="37538" spans="1:13" x14ac:dyDescent="0.3">
      <c r="A37538"/>
      <c r="B37538"/>
      <c r="C37538" s="29"/>
      <c r="D37538"/>
      <c r="E37538" s="44"/>
      <c r="F37538" s="29"/>
      <c r="G37538" s="45"/>
      <c r="L37538"/>
      <c r="M37538" s="46"/>
    </row>
    <row r="37539" spans="1:13" x14ac:dyDescent="0.3">
      <c r="A37539"/>
      <c r="B37539"/>
      <c r="C37539" s="29"/>
      <c r="D37539"/>
      <c r="E37539" s="44"/>
      <c r="F37539" s="29"/>
      <c r="G37539" s="45"/>
      <c r="L37539"/>
      <c r="M37539" s="46"/>
    </row>
    <row r="37540" spans="1:13" x14ac:dyDescent="0.3">
      <c r="A37540"/>
      <c r="B37540"/>
      <c r="C37540" s="29"/>
      <c r="D37540"/>
      <c r="E37540" s="44"/>
      <c r="F37540" s="29"/>
      <c r="G37540" s="45"/>
      <c r="L37540"/>
      <c r="M37540" s="46"/>
    </row>
    <row r="37541" spans="1:13" x14ac:dyDescent="0.3">
      <c r="A37541"/>
      <c r="B37541"/>
      <c r="C37541" s="29"/>
      <c r="D37541"/>
      <c r="E37541" s="44"/>
      <c r="F37541" s="29"/>
      <c r="G37541" s="45"/>
      <c r="L37541"/>
      <c r="M37541" s="46"/>
    </row>
    <row r="37542" spans="1:13" x14ac:dyDescent="0.3">
      <c r="A37542"/>
      <c r="B37542"/>
      <c r="C37542" s="29"/>
      <c r="D37542"/>
      <c r="E37542" s="44"/>
      <c r="F37542" s="29"/>
      <c r="G37542" s="45"/>
      <c r="L37542"/>
      <c r="M37542" s="46"/>
    </row>
    <row r="37543" spans="1:13" x14ac:dyDescent="0.3">
      <c r="A37543"/>
      <c r="B37543"/>
      <c r="C37543" s="29"/>
      <c r="D37543"/>
      <c r="E37543" s="44"/>
      <c r="F37543" s="29"/>
      <c r="G37543" s="45"/>
      <c r="L37543"/>
      <c r="M37543" s="46"/>
    </row>
    <row r="37544" spans="1:13" x14ac:dyDescent="0.3">
      <c r="A37544"/>
      <c r="B37544"/>
      <c r="C37544" s="29"/>
      <c r="D37544"/>
      <c r="E37544" s="44"/>
      <c r="F37544" s="29"/>
      <c r="G37544" s="45"/>
      <c r="L37544"/>
      <c r="M37544" s="46"/>
    </row>
    <row r="37545" spans="1:13" x14ac:dyDescent="0.3">
      <c r="A37545"/>
      <c r="B37545"/>
      <c r="C37545" s="29"/>
      <c r="D37545"/>
      <c r="E37545" s="44"/>
      <c r="F37545" s="29"/>
      <c r="G37545" s="45"/>
      <c r="L37545"/>
      <c r="M37545" s="46"/>
    </row>
    <row r="37546" spans="1:13" x14ac:dyDescent="0.3">
      <c r="A37546"/>
      <c r="B37546"/>
      <c r="C37546" s="29"/>
      <c r="D37546"/>
      <c r="E37546" s="44"/>
      <c r="F37546" s="29"/>
      <c r="G37546" s="45"/>
      <c r="L37546"/>
      <c r="M37546" s="46"/>
    </row>
    <row r="37547" spans="1:13" x14ac:dyDescent="0.3">
      <c r="A37547"/>
      <c r="B37547"/>
      <c r="C37547" s="29"/>
      <c r="D37547"/>
      <c r="E37547" s="44"/>
      <c r="F37547" s="29"/>
      <c r="G37547" s="45"/>
      <c r="L37547"/>
      <c r="M37547" s="46"/>
    </row>
    <row r="37548" spans="1:13" x14ac:dyDescent="0.3">
      <c r="A37548"/>
      <c r="B37548"/>
      <c r="C37548" s="29"/>
      <c r="D37548"/>
      <c r="E37548" s="44"/>
      <c r="F37548" s="29"/>
      <c r="G37548" s="45"/>
      <c r="L37548"/>
      <c r="M37548" s="46"/>
    </row>
    <row r="37549" spans="1:13" x14ac:dyDescent="0.3">
      <c r="A37549"/>
      <c r="B37549"/>
      <c r="C37549" s="29"/>
      <c r="D37549"/>
      <c r="E37549" s="44"/>
      <c r="F37549" s="29"/>
      <c r="G37549" s="45"/>
      <c r="L37549"/>
      <c r="M37549" s="46"/>
    </row>
    <row r="37550" spans="1:13" x14ac:dyDescent="0.3">
      <c r="A37550"/>
      <c r="B37550"/>
      <c r="C37550" s="29"/>
      <c r="D37550"/>
      <c r="E37550" s="44"/>
      <c r="F37550" s="29"/>
      <c r="G37550" s="45"/>
      <c r="L37550"/>
      <c r="M37550" s="46"/>
    </row>
    <row r="37551" spans="1:13" x14ac:dyDescent="0.3">
      <c r="A37551"/>
      <c r="B37551"/>
      <c r="C37551" s="29"/>
      <c r="D37551"/>
      <c r="E37551" s="44"/>
      <c r="F37551" s="29"/>
      <c r="G37551" s="45"/>
      <c r="L37551"/>
      <c r="M37551" s="46"/>
    </row>
    <row r="37552" spans="1:13" x14ac:dyDescent="0.3">
      <c r="A37552"/>
      <c r="B37552"/>
      <c r="C37552" s="29"/>
      <c r="D37552"/>
      <c r="E37552" s="44"/>
      <c r="F37552" s="29"/>
      <c r="G37552" s="45"/>
      <c r="L37552"/>
      <c r="M37552" s="46"/>
    </row>
    <row r="37553" spans="1:13" x14ac:dyDescent="0.3">
      <c r="A37553"/>
      <c r="B37553"/>
      <c r="C37553" s="29"/>
      <c r="D37553"/>
      <c r="E37553" s="44"/>
      <c r="F37553" s="29"/>
      <c r="G37553" s="45"/>
      <c r="L37553"/>
      <c r="M37553" s="46"/>
    </row>
    <row r="37554" spans="1:13" x14ac:dyDescent="0.3">
      <c r="A37554"/>
      <c r="B37554"/>
      <c r="C37554" s="29"/>
      <c r="D37554"/>
      <c r="E37554" s="44"/>
      <c r="F37554" s="29"/>
      <c r="G37554" s="45"/>
      <c r="L37554"/>
      <c r="M37554" s="46"/>
    </row>
    <row r="37555" spans="1:13" x14ac:dyDescent="0.3">
      <c r="A37555"/>
      <c r="B37555"/>
      <c r="C37555" s="29"/>
      <c r="D37555"/>
      <c r="E37555" s="44"/>
      <c r="F37555" s="29"/>
      <c r="G37555" s="45"/>
      <c r="L37555"/>
      <c r="M37555" s="46"/>
    </row>
    <row r="37556" spans="1:13" x14ac:dyDescent="0.3">
      <c r="A37556"/>
      <c r="B37556"/>
      <c r="C37556" s="29"/>
      <c r="D37556"/>
      <c r="E37556" s="44"/>
      <c r="F37556" s="29"/>
      <c r="G37556" s="45"/>
      <c r="L37556"/>
      <c r="M37556" s="46"/>
    </row>
    <row r="37557" spans="1:13" x14ac:dyDescent="0.3">
      <c r="A37557"/>
      <c r="B37557"/>
      <c r="C37557" s="29"/>
      <c r="D37557"/>
      <c r="E37557" s="44"/>
      <c r="F37557" s="29"/>
      <c r="G37557" s="45"/>
      <c r="L37557"/>
      <c r="M37557" s="46"/>
    </row>
    <row r="37558" spans="1:13" x14ac:dyDescent="0.3">
      <c r="A37558"/>
      <c r="B37558"/>
      <c r="C37558" s="29"/>
      <c r="D37558"/>
      <c r="E37558" s="44"/>
      <c r="F37558" s="29"/>
      <c r="G37558" s="45"/>
      <c r="L37558"/>
      <c r="M37558" s="46"/>
    </row>
    <row r="37559" spans="1:13" x14ac:dyDescent="0.3">
      <c r="A37559"/>
      <c r="B37559"/>
      <c r="C37559" s="29"/>
      <c r="D37559"/>
      <c r="E37559" s="44"/>
      <c r="F37559" s="29"/>
      <c r="G37559" s="45"/>
      <c r="L37559"/>
      <c r="M37559" s="46"/>
    </row>
    <row r="37560" spans="1:13" x14ac:dyDescent="0.3">
      <c r="A37560"/>
      <c r="B37560"/>
      <c r="C37560" s="29"/>
      <c r="D37560"/>
      <c r="E37560" s="44"/>
      <c r="F37560" s="29"/>
      <c r="G37560" s="45"/>
      <c r="L37560"/>
      <c r="M37560" s="46"/>
    </row>
    <row r="37561" spans="1:13" x14ac:dyDescent="0.3">
      <c r="A37561"/>
      <c r="B37561"/>
      <c r="C37561" s="29"/>
      <c r="D37561"/>
      <c r="E37561" s="44"/>
      <c r="F37561" s="29"/>
      <c r="G37561" s="45"/>
      <c r="L37561"/>
      <c r="M37561" s="46"/>
    </row>
    <row r="37562" spans="1:13" x14ac:dyDescent="0.3">
      <c r="A37562"/>
      <c r="B37562"/>
      <c r="C37562" s="29"/>
      <c r="D37562"/>
      <c r="E37562" s="44"/>
      <c r="F37562" s="29"/>
      <c r="G37562" s="45"/>
      <c r="L37562"/>
      <c r="M37562" s="46"/>
    </row>
    <row r="37563" spans="1:13" x14ac:dyDescent="0.3">
      <c r="A37563"/>
      <c r="B37563"/>
      <c r="C37563" s="29"/>
      <c r="D37563"/>
      <c r="E37563" s="44"/>
      <c r="F37563" s="29"/>
      <c r="G37563" s="45"/>
      <c r="L37563"/>
      <c r="M37563" s="46"/>
    </row>
    <row r="37564" spans="1:13" x14ac:dyDescent="0.3">
      <c r="A37564"/>
      <c r="B37564"/>
      <c r="C37564" s="29"/>
      <c r="D37564"/>
      <c r="E37564" s="44"/>
      <c r="F37564" s="29"/>
      <c r="G37564" s="45"/>
      <c r="L37564"/>
      <c r="M37564" s="46"/>
    </row>
    <row r="37565" spans="1:13" x14ac:dyDescent="0.3">
      <c r="A37565"/>
      <c r="B37565"/>
      <c r="C37565" s="29"/>
      <c r="D37565"/>
      <c r="E37565" s="44"/>
      <c r="F37565" s="29"/>
      <c r="G37565" s="45"/>
      <c r="L37565"/>
      <c r="M37565" s="46"/>
    </row>
    <row r="37566" spans="1:13" x14ac:dyDescent="0.3">
      <c r="A37566"/>
      <c r="B37566"/>
      <c r="C37566" s="29"/>
      <c r="D37566"/>
      <c r="E37566" s="44"/>
      <c r="F37566" s="29"/>
      <c r="G37566" s="45"/>
      <c r="L37566"/>
      <c r="M37566" s="46"/>
    </row>
    <row r="37567" spans="1:13" x14ac:dyDescent="0.3">
      <c r="A37567"/>
      <c r="B37567"/>
      <c r="C37567" s="29"/>
      <c r="D37567"/>
      <c r="E37567" s="44"/>
      <c r="F37567" s="29"/>
      <c r="G37567" s="45"/>
      <c r="L37567"/>
      <c r="M37567" s="46"/>
    </row>
    <row r="37568" spans="1:13" x14ac:dyDescent="0.3">
      <c r="A37568"/>
      <c r="B37568"/>
      <c r="C37568" s="29"/>
      <c r="D37568"/>
      <c r="E37568" s="44"/>
      <c r="F37568" s="29"/>
      <c r="G37568" s="45"/>
      <c r="L37568"/>
      <c r="M37568" s="46"/>
    </row>
    <row r="37569" spans="1:13" x14ac:dyDescent="0.3">
      <c r="A37569"/>
      <c r="B37569"/>
      <c r="C37569" s="29"/>
      <c r="D37569"/>
      <c r="E37569" s="44"/>
      <c r="F37569" s="29"/>
      <c r="G37569" s="45"/>
      <c r="L37569"/>
      <c r="M37569" s="46"/>
    </row>
    <row r="37570" spans="1:13" x14ac:dyDescent="0.3">
      <c r="A37570"/>
      <c r="B37570"/>
      <c r="C37570" s="29"/>
      <c r="D37570"/>
      <c r="E37570" s="44"/>
      <c r="F37570" s="29"/>
      <c r="G37570" s="45"/>
      <c r="L37570"/>
      <c r="M37570" s="46"/>
    </row>
    <row r="37571" spans="1:13" x14ac:dyDescent="0.3">
      <c r="A37571"/>
      <c r="B37571"/>
      <c r="C37571" s="29"/>
      <c r="D37571"/>
      <c r="E37571" s="44"/>
      <c r="F37571" s="29"/>
      <c r="G37571" s="45"/>
      <c r="L37571"/>
      <c r="M37571" s="46"/>
    </row>
    <row r="37572" spans="1:13" x14ac:dyDescent="0.3">
      <c r="A37572"/>
      <c r="B37572"/>
      <c r="C37572" s="29"/>
      <c r="D37572"/>
      <c r="E37572" s="44"/>
      <c r="F37572" s="29"/>
      <c r="G37572" s="45"/>
      <c r="L37572"/>
      <c r="M37572" s="46"/>
    </row>
    <row r="37573" spans="1:13" x14ac:dyDescent="0.3">
      <c r="A37573"/>
      <c r="B37573"/>
      <c r="C37573" s="29"/>
      <c r="D37573"/>
      <c r="E37573" s="44"/>
      <c r="F37573" s="29"/>
      <c r="G37573" s="45"/>
      <c r="L37573"/>
      <c r="M37573" s="46"/>
    </row>
    <row r="37574" spans="1:13" x14ac:dyDescent="0.3">
      <c r="A37574"/>
      <c r="B37574"/>
      <c r="C37574" s="29"/>
      <c r="D37574"/>
      <c r="E37574" s="44"/>
      <c r="F37574" s="29"/>
      <c r="G37574" s="45"/>
      <c r="L37574"/>
      <c r="M37574" s="46"/>
    </row>
    <row r="37575" spans="1:13" x14ac:dyDescent="0.3">
      <c r="A37575"/>
      <c r="B37575"/>
      <c r="C37575" s="29"/>
      <c r="D37575"/>
      <c r="E37575" s="44"/>
      <c r="F37575" s="29"/>
      <c r="G37575" s="45"/>
      <c r="L37575"/>
      <c r="M37575" s="46"/>
    </row>
    <row r="37576" spans="1:13" x14ac:dyDescent="0.3">
      <c r="A37576"/>
      <c r="B37576"/>
      <c r="C37576" s="29"/>
      <c r="D37576"/>
      <c r="E37576" s="44"/>
      <c r="F37576" s="29"/>
      <c r="G37576" s="45"/>
      <c r="L37576"/>
      <c r="M37576" s="46"/>
    </row>
    <row r="37577" spans="1:13" x14ac:dyDescent="0.3">
      <c r="A37577"/>
      <c r="B37577"/>
      <c r="C37577" s="29"/>
      <c r="D37577"/>
      <c r="E37577" s="44"/>
      <c r="F37577" s="29"/>
      <c r="G37577" s="45"/>
      <c r="L37577"/>
      <c r="M37577" s="46"/>
    </row>
    <row r="37578" spans="1:13" x14ac:dyDescent="0.3">
      <c r="A37578"/>
      <c r="B37578"/>
      <c r="C37578" s="29"/>
      <c r="D37578"/>
      <c r="E37578" s="44"/>
      <c r="F37578" s="29"/>
      <c r="G37578" s="45"/>
      <c r="L37578"/>
      <c r="M37578" s="46"/>
    </row>
    <row r="37579" spans="1:13" x14ac:dyDescent="0.3">
      <c r="A37579"/>
      <c r="B37579"/>
      <c r="C37579" s="29"/>
      <c r="D37579"/>
      <c r="E37579" s="44"/>
      <c r="F37579" s="29"/>
      <c r="G37579" s="45"/>
      <c r="L37579"/>
      <c r="M37579" s="46"/>
    </row>
    <row r="37580" spans="1:13" x14ac:dyDescent="0.3">
      <c r="A37580"/>
      <c r="B37580"/>
      <c r="C37580" s="29"/>
      <c r="D37580"/>
      <c r="E37580" s="44"/>
      <c r="F37580" s="29"/>
      <c r="G37580" s="45"/>
      <c r="L37580"/>
      <c r="M37580" s="46"/>
    </row>
    <row r="37581" spans="1:13" x14ac:dyDescent="0.3">
      <c r="A37581"/>
      <c r="B37581"/>
      <c r="C37581" s="29"/>
      <c r="D37581"/>
      <c r="E37581" s="44"/>
      <c r="F37581" s="29"/>
      <c r="G37581" s="45"/>
      <c r="L37581"/>
      <c r="M37581" s="46"/>
    </row>
    <row r="37582" spans="1:13" x14ac:dyDescent="0.3">
      <c r="A37582"/>
      <c r="B37582"/>
      <c r="C37582" s="29"/>
      <c r="D37582"/>
      <c r="E37582" s="44"/>
      <c r="F37582" s="29"/>
      <c r="G37582" s="45"/>
      <c r="L37582"/>
      <c r="M37582" s="46"/>
    </row>
    <row r="37583" spans="1:13" x14ac:dyDescent="0.3">
      <c r="A37583"/>
      <c r="B37583"/>
      <c r="C37583" s="29"/>
      <c r="D37583"/>
      <c r="E37583" s="44"/>
      <c r="F37583" s="29"/>
      <c r="G37583" s="45"/>
      <c r="L37583"/>
      <c r="M37583" s="46"/>
    </row>
    <row r="37584" spans="1:13" x14ac:dyDescent="0.3">
      <c r="A37584"/>
      <c r="B37584"/>
      <c r="C37584" s="29"/>
      <c r="D37584"/>
      <c r="E37584" s="44"/>
      <c r="F37584" s="29"/>
      <c r="G37584" s="45"/>
      <c r="L37584"/>
      <c r="M37584" s="46"/>
    </row>
    <row r="37585" spans="1:13" x14ac:dyDescent="0.3">
      <c r="A37585"/>
      <c r="B37585"/>
      <c r="C37585" s="29"/>
      <c r="D37585"/>
      <c r="E37585" s="44"/>
      <c r="F37585" s="29"/>
      <c r="G37585" s="45"/>
      <c r="L37585"/>
      <c r="M37585" s="46"/>
    </row>
    <row r="37586" spans="1:13" x14ac:dyDescent="0.3">
      <c r="A37586"/>
      <c r="B37586"/>
      <c r="C37586" s="29"/>
      <c r="D37586"/>
      <c r="E37586" s="44"/>
      <c r="F37586" s="29"/>
      <c r="G37586" s="45"/>
      <c r="L37586"/>
      <c r="M37586" s="46"/>
    </row>
    <row r="37587" spans="1:13" x14ac:dyDescent="0.3">
      <c r="A37587"/>
      <c r="B37587"/>
      <c r="C37587" s="29"/>
      <c r="D37587"/>
      <c r="E37587" s="44"/>
      <c r="F37587" s="29"/>
      <c r="G37587" s="45"/>
      <c r="L37587"/>
      <c r="M37587" s="46"/>
    </row>
    <row r="37588" spans="1:13" x14ac:dyDescent="0.3">
      <c r="A37588"/>
      <c r="B37588"/>
      <c r="C37588" s="29"/>
      <c r="D37588"/>
      <c r="E37588" s="44"/>
      <c r="F37588" s="29"/>
      <c r="G37588" s="45"/>
      <c r="L37588"/>
      <c r="M37588" s="46"/>
    </row>
    <row r="37589" spans="1:13" x14ac:dyDescent="0.3">
      <c r="A37589"/>
      <c r="B37589"/>
      <c r="C37589" s="29"/>
      <c r="D37589"/>
      <c r="E37589" s="44"/>
      <c r="F37589" s="29"/>
      <c r="G37589" s="45"/>
      <c r="L37589"/>
      <c r="M37589" s="46"/>
    </row>
    <row r="37590" spans="1:13" x14ac:dyDescent="0.3">
      <c r="A37590"/>
      <c r="B37590"/>
      <c r="C37590" s="29"/>
      <c r="D37590"/>
      <c r="E37590" s="44"/>
      <c r="F37590" s="29"/>
      <c r="G37590" s="45"/>
      <c r="L37590"/>
      <c r="M37590" s="46"/>
    </row>
    <row r="37591" spans="1:13" x14ac:dyDescent="0.3">
      <c r="A37591"/>
      <c r="B37591"/>
      <c r="C37591" s="29"/>
      <c r="D37591"/>
      <c r="E37591" s="44"/>
      <c r="F37591" s="29"/>
      <c r="G37591" s="45"/>
      <c r="L37591"/>
      <c r="M37591" s="46"/>
    </row>
    <row r="37592" spans="1:13" x14ac:dyDescent="0.3">
      <c r="A37592"/>
      <c r="B37592"/>
      <c r="C37592" s="29"/>
      <c r="D37592"/>
      <c r="E37592" s="44"/>
      <c r="F37592" s="29"/>
      <c r="G37592" s="45"/>
      <c r="L37592"/>
      <c r="M37592" s="46"/>
    </row>
    <row r="37593" spans="1:13" x14ac:dyDescent="0.3">
      <c r="A37593"/>
      <c r="B37593"/>
      <c r="C37593" s="29"/>
      <c r="D37593"/>
      <c r="E37593" s="44"/>
      <c r="F37593" s="29"/>
      <c r="G37593" s="45"/>
      <c r="L37593"/>
      <c r="M37593" s="46"/>
    </row>
    <row r="37594" spans="1:13" x14ac:dyDescent="0.3">
      <c r="A37594"/>
      <c r="B37594"/>
      <c r="C37594" s="29"/>
      <c r="D37594"/>
      <c r="E37594" s="44"/>
      <c r="F37594" s="29"/>
      <c r="G37594" s="45"/>
      <c r="L37594"/>
      <c r="M37594" s="46"/>
    </row>
    <row r="37595" spans="1:13" x14ac:dyDescent="0.3">
      <c r="A37595"/>
      <c r="B37595"/>
      <c r="C37595" s="29"/>
      <c r="D37595"/>
      <c r="E37595" s="44"/>
      <c r="F37595" s="29"/>
      <c r="G37595" s="45"/>
      <c r="L37595"/>
      <c r="M37595" s="46"/>
    </row>
    <row r="37596" spans="1:13" x14ac:dyDescent="0.3">
      <c r="A37596"/>
      <c r="B37596"/>
      <c r="C37596" s="29"/>
      <c r="D37596"/>
      <c r="E37596" s="44"/>
      <c r="F37596" s="29"/>
      <c r="G37596" s="45"/>
      <c r="L37596"/>
      <c r="M37596" s="46"/>
    </row>
    <row r="37597" spans="1:13" x14ac:dyDescent="0.3">
      <c r="A37597"/>
      <c r="B37597"/>
      <c r="C37597" s="29"/>
      <c r="D37597"/>
      <c r="E37597" s="44"/>
      <c r="F37597" s="29"/>
      <c r="G37597" s="45"/>
      <c r="L37597"/>
      <c r="M37597" s="46"/>
    </row>
    <row r="37598" spans="1:13" x14ac:dyDescent="0.3">
      <c r="A37598"/>
      <c r="B37598"/>
      <c r="C37598" s="29"/>
      <c r="D37598"/>
      <c r="E37598" s="44"/>
      <c r="F37598" s="29"/>
      <c r="G37598" s="45"/>
      <c r="L37598"/>
      <c r="M37598" s="46"/>
    </row>
    <row r="37599" spans="1:13" x14ac:dyDescent="0.3">
      <c r="A37599"/>
      <c r="B37599"/>
      <c r="C37599" s="29"/>
      <c r="D37599"/>
      <c r="E37599" s="44"/>
      <c r="F37599" s="29"/>
      <c r="G37599" s="45"/>
      <c r="L37599"/>
      <c r="M37599" s="46"/>
    </row>
    <row r="37600" spans="1:13" x14ac:dyDescent="0.3">
      <c r="A37600"/>
      <c r="B37600"/>
      <c r="C37600" s="29"/>
      <c r="D37600"/>
      <c r="E37600" s="44"/>
      <c r="F37600" s="29"/>
      <c r="G37600" s="45"/>
      <c r="L37600"/>
      <c r="M37600" s="46"/>
    </row>
    <row r="37601" spans="1:13" x14ac:dyDescent="0.3">
      <c r="A37601"/>
      <c r="B37601"/>
      <c r="C37601" s="29"/>
      <c r="D37601"/>
      <c r="E37601" s="44"/>
      <c r="F37601" s="29"/>
      <c r="G37601" s="45"/>
      <c r="L37601"/>
      <c r="M37601" s="46"/>
    </row>
    <row r="37602" spans="1:13" x14ac:dyDescent="0.3">
      <c r="A37602"/>
      <c r="B37602"/>
      <c r="C37602" s="29"/>
      <c r="D37602"/>
      <c r="E37602" s="44"/>
      <c r="F37602" s="29"/>
      <c r="G37602" s="45"/>
      <c r="L37602"/>
      <c r="M37602" s="46"/>
    </row>
    <row r="37603" spans="1:13" x14ac:dyDescent="0.3">
      <c r="A37603"/>
      <c r="B37603"/>
      <c r="C37603" s="29"/>
      <c r="D37603"/>
      <c r="E37603" s="44"/>
      <c r="F37603" s="29"/>
      <c r="G37603" s="45"/>
      <c r="L37603"/>
      <c r="M37603" s="46"/>
    </row>
    <row r="37604" spans="1:13" x14ac:dyDescent="0.3">
      <c r="A37604"/>
      <c r="B37604"/>
      <c r="C37604" s="29"/>
      <c r="D37604"/>
      <c r="E37604" s="44"/>
      <c r="F37604" s="29"/>
      <c r="G37604" s="45"/>
      <c r="L37604"/>
      <c r="M37604" s="46"/>
    </row>
    <row r="37605" spans="1:13" x14ac:dyDescent="0.3">
      <c r="A37605"/>
      <c r="B37605"/>
      <c r="C37605" s="29"/>
      <c r="D37605"/>
      <c r="E37605" s="44"/>
      <c r="F37605" s="29"/>
      <c r="G37605" s="45"/>
      <c r="L37605"/>
      <c r="M37605" s="46"/>
    </row>
    <row r="37606" spans="1:13" x14ac:dyDescent="0.3">
      <c r="A37606"/>
      <c r="B37606"/>
      <c r="C37606" s="29"/>
      <c r="D37606"/>
      <c r="E37606" s="44"/>
      <c r="F37606" s="29"/>
      <c r="G37606" s="45"/>
      <c r="L37606"/>
      <c r="M37606" s="46"/>
    </row>
    <row r="37607" spans="1:13" x14ac:dyDescent="0.3">
      <c r="A37607"/>
      <c r="B37607"/>
      <c r="C37607" s="29"/>
      <c r="D37607"/>
      <c r="E37607" s="44"/>
      <c r="F37607" s="29"/>
      <c r="G37607" s="45"/>
      <c r="L37607"/>
      <c r="M37607" s="46"/>
    </row>
    <row r="37608" spans="1:13" x14ac:dyDescent="0.3">
      <c r="A37608"/>
      <c r="B37608"/>
      <c r="C37608" s="29"/>
      <c r="D37608"/>
      <c r="E37608" s="44"/>
      <c r="F37608" s="29"/>
      <c r="G37608" s="45"/>
      <c r="L37608"/>
      <c r="M37608" s="46"/>
    </row>
    <row r="37609" spans="1:13" x14ac:dyDescent="0.3">
      <c r="A37609"/>
      <c r="B37609"/>
      <c r="C37609" s="29"/>
      <c r="D37609"/>
      <c r="E37609" s="44"/>
      <c r="F37609" s="29"/>
      <c r="G37609" s="45"/>
      <c r="L37609"/>
      <c r="M37609" s="46"/>
    </row>
    <row r="37610" spans="1:13" x14ac:dyDescent="0.3">
      <c r="A37610"/>
      <c r="B37610"/>
      <c r="C37610" s="29"/>
      <c r="D37610"/>
      <c r="E37610" s="44"/>
      <c r="F37610" s="29"/>
      <c r="G37610" s="45"/>
      <c r="L37610"/>
      <c r="M37610" s="46"/>
    </row>
    <row r="37611" spans="1:13" x14ac:dyDescent="0.3">
      <c r="A37611"/>
      <c r="B37611"/>
      <c r="C37611" s="29"/>
      <c r="D37611"/>
      <c r="E37611" s="44"/>
      <c r="F37611" s="29"/>
      <c r="G37611" s="45"/>
      <c r="L37611"/>
      <c r="M37611" s="46"/>
    </row>
    <row r="37612" spans="1:13" x14ac:dyDescent="0.3">
      <c r="A37612"/>
      <c r="B37612"/>
      <c r="C37612" s="29"/>
      <c r="D37612"/>
      <c r="E37612" s="44"/>
      <c r="F37612" s="29"/>
      <c r="G37612" s="45"/>
      <c r="L37612"/>
      <c r="M37612" s="46"/>
    </row>
    <row r="37613" spans="1:13" x14ac:dyDescent="0.3">
      <c r="A37613"/>
      <c r="B37613"/>
      <c r="C37613" s="29"/>
      <c r="D37613"/>
      <c r="E37613" s="44"/>
      <c r="F37613" s="29"/>
      <c r="G37613" s="45"/>
      <c r="L37613"/>
      <c r="M37613" s="46"/>
    </row>
    <row r="37614" spans="1:13" x14ac:dyDescent="0.3">
      <c r="A37614"/>
      <c r="B37614"/>
      <c r="C37614" s="29"/>
      <c r="D37614"/>
      <c r="E37614" s="44"/>
      <c r="F37614" s="29"/>
      <c r="G37614" s="45"/>
      <c r="L37614"/>
      <c r="M37614" s="46"/>
    </row>
    <row r="37615" spans="1:13" x14ac:dyDescent="0.3">
      <c r="A37615"/>
      <c r="B37615"/>
      <c r="C37615" s="29"/>
      <c r="D37615"/>
      <c r="E37615" s="44"/>
      <c r="F37615" s="29"/>
      <c r="G37615" s="45"/>
      <c r="L37615"/>
      <c r="M37615" s="46"/>
    </row>
    <row r="37616" spans="1:13" x14ac:dyDescent="0.3">
      <c r="A37616"/>
      <c r="B37616"/>
      <c r="C37616" s="29"/>
      <c r="D37616"/>
      <c r="E37616" s="44"/>
      <c r="F37616" s="29"/>
      <c r="G37616" s="45"/>
      <c r="L37616"/>
      <c r="M37616" s="46"/>
    </row>
    <row r="37617" spans="1:13" x14ac:dyDescent="0.3">
      <c r="A37617"/>
      <c r="B37617"/>
      <c r="C37617" s="29"/>
      <c r="D37617"/>
      <c r="E37617" s="44"/>
      <c r="F37617" s="29"/>
      <c r="G37617" s="45"/>
      <c r="L37617"/>
      <c r="M37617" s="46"/>
    </row>
    <row r="37618" spans="1:13" x14ac:dyDescent="0.3">
      <c r="A37618"/>
      <c r="B37618"/>
      <c r="C37618" s="29"/>
      <c r="D37618"/>
      <c r="E37618" s="44"/>
      <c r="F37618" s="29"/>
      <c r="G37618" s="45"/>
      <c r="L37618"/>
      <c r="M37618" s="46"/>
    </row>
    <row r="37619" spans="1:13" x14ac:dyDescent="0.3">
      <c r="A37619"/>
      <c r="B37619"/>
      <c r="C37619" s="29"/>
      <c r="D37619"/>
      <c r="E37619" s="44"/>
      <c r="F37619" s="29"/>
      <c r="G37619" s="45"/>
      <c r="L37619"/>
      <c r="M37619" s="46"/>
    </row>
    <row r="37620" spans="1:13" x14ac:dyDescent="0.3">
      <c r="A37620"/>
      <c r="B37620"/>
      <c r="C37620" s="29"/>
      <c r="D37620"/>
      <c r="E37620" s="44"/>
      <c r="F37620" s="29"/>
      <c r="G37620" s="45"/>
      <c r="L37620"/>
      <c r="M37620" s="46"/>
    </row>
    <row r="37621" spans="1:13" x14ac:dyDescent="0.3">
      <c r="A37621"/>
      <c r="B37621"/>
      <c r="C37621" s="29"/>
      <c r="D37621"/>
      <c r="E37621" s="44"/>
      <c r="F37621" s="29"/>
      <c r="G37621" s="45"/>
      <c r="L37621"/>
      <c r="M37621" s="46"/>
    </row>
    <row r="37622" spans="1:13" x14ac:dyDescent="0.3">
      <c r="A37622"/>
      <c r="B37622"/>
      <c r="C37622" s="29"/>
      <c r="D37622"/>
      <c r="E37622" s="44"/>
      <c r="F37622" s="29"/>
      <c r="G37622" s="45"/>
      <c r="L37622"/>
      <c r="M37622" s="46"/>
    </row>
    <row r="37623" spans="1:13" x14ac:dyDescent="0.3">
      <c r="A37623"/>
      <c r="B37623"/>
      <c r="C37623" s="29"/>
      <c r="D37623"/>
      <c r="E37623" s="44"/>
      <c r="F37623" s="29"/>
      <c r="G37623" s="45"/>
      <c r="L37623"/>
      <c r="M37623" s="46"/>
    </row>
    <row r="37624" spans="1:13" x14ac:dyDescent="0.3">
      <c r="A37624"/>
      <c r="B37624"/>
      <c r="C37624" s="29"/>
      <c r="D37624"/>
      <c r="E37624" s="44"/>
      <c r="F37624" s="29"/>
      <c r="G37624" s="45"/>
      <c r="L37624"/>
      <c r="M37624" s="46"/>
    </row>
    <row r="37625" spans="1:13" x14ac:dyDescent="0.3">
      <c r="A37625"/>
      <c r="B37625"/>
      <c r="C37625" s="29"/>
      <c r="D37625"/>
      <c r="E37625" s="44"/>
      <c r="F37625" s="29"/>
      <c r="G37625" s="45"/>
      <c r="L37625"/>
      <c r="M37625" s="46"/>
    </row>
    <row r="37626" spans="1:13" x14ac:dyDescent="0.3">
      <c r="A37626"/>
      <c r="B37626"/>
      <c r="C37626" s="29"/>
      <c r="D37626"/>
      <c r="E37626" s="44"/>
      <c r="F37626" s="29"/>
      <c r="G37626" s="45"/>
      <c r="L37626"/>
      <c r="M37626" s="46"/>
    </row>
    <row r="37627" spans="1:13" x14ac:dyDescent="0.3">
      <c r="A37627"/>
      <c r="B37627"/>
      <c r="C37627" s="29"/>
      <c r="D37627"/>
      <c r="E37627" s="44"/>
      <c r="F37627" s="29"/>
      <c r="G37627" s="45"/>
      <c r="L37627"/>
      <c r="M37627" s="46"/>
    </row>
    <row r="37628" spans="1:13" x14ac:dyDescent="0.3">
      <c r="A37628"/>
      <c r="B37628"/>
      <c r="C37628" s="29"/>
      <c r="D37628"/>
      <c r="E37628" s="44"/>
      <c r="F37628" s="29"/>
      <c r="G37628" s="45"/>
      <c r="L37628"/>
      <c r="M37628" s="46"/>
    </row>
    <row r="37629" spans="1:13" x14ac:dyDescent="0.3">
      <c r="A37629"/>
      <c r="B37629"/>
      <c r="C37629" s="29"/>
      <c r="D37629"/>
      <c r="E37629" s="44"/>
      <c r="F37629" s="29"/>
      <c r="G37629" s="45"/>
      <c r="L37629"/>
      <c r="M37629" s="46"/>
    </row>
    <row r="37630" spans="1:13" x14ac:dyDescent="0.3">
      <c r="A37630"/>
      <c r="B37630"/>
      <c r="C37630" s="29"/>
      <c r="D37630"/>
      <c r="E37630" s="44"/>
      <c r="F37630" s="29"/>
      <c r="G37630" s="45"/>
      <c r="L37630"/>
      <c r="M37630" s="46"/>
    </row>
    <row r="37631" spans="1:13" x14ac:dyDescent="0.3">
      <c r="A37631"/>
      <c r="B37631"/>
      <c r="C37631" s="29"/>
      <c r="D37631"/>
      <c r="E37631" s="44"/>
      <c r="F37631" s="29"/>
      <c r="G37631" s="45"/>
      <c r="L37631"/>
      <c r="M37631" s="46"/>
    </row>
    <row r="37632" spans="1:13" x14ac:dyDescent="0.3">
      <c r="A37632"/>
      <c r="B37632"/>
      <c r="C37632" s="29"/>
      <c r="D37632"/>
      <c r="E37632" s="44"/>
      <c r="F37632" s="29"/>
      <c r="G37632" s="45"/>
      <c r="L37632"/>
      <c r="M37632" s="46"/>
    </row>
    <row r="37633" spans="1:13" x14ac:dyDescent="0.3">
      <c r="A37633"/>
      <c r="B37633"/>
      <c r="C37633" s="29"/>
      <c r="D37633"/>
      <c r="E37633" s="44"/>
      <c r="F37633" s="29"/>
      <c r="G37633" s="45"/>
      <c r="L37633"/>
      <c r="M37633" s="46"/>
    </row>
    <row r="37634" spans="1:13" x14ac:dyDescent="0.3">
      <c r="A37634"/>
      <c r="B37634"/>
      <c r="C37634" s="29"/>
      <c r="D37634"/>
      <c r="E37634" s="44"/>
      <c r="F37634" s="29"/>
      <c r="G37634" s="45"/>
      <c r="L37634"/>
      <c r="M37634" s="46"/>
    </row>
    <row r="37635" spans="1:13" x14ac:dyDescent="0.3">
      <c r="A37635"/>
      <c r="B37635"/>
      <c r="C37635" s="29"/>
      <c r="D37635"/>
      <c r="E37635" s="44"/>
      <c r="F37635" s="29"/>
      <c r="G37635" s="45"/>
      <c r="L37635"/>
      <c r="M37635" s="46"/>
    </row>
    <row r="37636" spans="1:13" x14ac:dyDescent="0.3">
      <c r="A37636"/>
      <c r="B37636"/>
      <c r="C37636" s="29"/>
      <c r="D37636"/>
      <c r="E37636" s="44"/>
      <c r="F37636" s="29"/>
      <c r="G37636" s="45"/>
      <c r="L37636"/>
      <c r="M37636" s="46"/>
    </row>
    <row r="37637" spans="1:13" x14ac:dyDescent="0.3">
      <c r="A37637"/>
      <c r="B37637"/>
      <c r="C37637" s="29"/>
      <c r="D37637"/>
      <c r="E37637" s="44"/>
      <c r="F37637" s="29"/>
      <c r="G37637" s="45"/>
      <c r="L37637"/>
      <c r="M37637" s="46"/>
    </row>
    <row r="37638" spans="1:13" x14ac:dyDescent="0.3">
      <c r="A37638"/>
      <c r="B37638"/>
      <c r="C37638" s="29"/>
      <c r="D37638"/>
      <c r="E37638" s="44"/>
      <c r="F37638" s="29"/>
      <c r="G37638" s="45"/>
      <c r="L37638"/>
      <c r="M37638" s="46"/>
    </row>
    <row r="37639" spans="1:13" x14ac:dyDescent="0.3">
      <c r="A37639"/>
      <c r="B37639"/>
      <c r="C37639" s="29"/>
      <c r="D37639"/>
      <c r="E37639" s="44"/>
      <c r="F37639" s="29"/>
      <c r="G37639" s="45"/>
      <c r="L37639"/>
      <c r="M37639" s="46"/>
    </row>
    <row r="37640" spans="1:13" x14ac:dyDescent="0.3">
      <c r="A37640"/>
      <c r="B37640"/>
      <c r="C37640" s="29"/>
      <c r="D37640"/>
      <c r="E37640" s="44"/>
      <c r="F37640" s="29"/>
      <c r="G37640" s="45"/>
      <c r="L37640"/>
      <c r="M37640" s="46"/>
    </row>
    <row r="37641" spans="1:13" x14ac:dyDescent="0.3">
      <c r="A37641"/>
      <c r="B37641"/>
      <c r="C37641" s="29"/>
      <c r="D37641"/>
      <c r="E37641" s="44"/>
      <c r="F37641" s="29"/>
      <c r="G37641" s="45"/>
      <c r="L37641"/>
      <c r="M37641" s="46"/>
    </row>
    <row r="37642" spans="1:13" x14ac:dyDescent="0.3">
      <c r="A37642"/>
      <c r="B37642"/>
      <c r="C37642" s="29"/>
      <c r="D37642"/>
      <c r="E37642" s="44"/>
      <c r="F37642" s="29"/>
      <c r="G37642" s="45"/>
      <c r="L37642"/>
      <c r="M37642" s="46"/>
    </row>
    <row r="37643" spans="1:13" x14ac:dyDescent="0.3">
      <c r="A37643"/>
      <c r="B37643"/>
      <c r="C37643" s="29"/>
      <c r="D37643"/>
      <c r="E37643" s="44"/>
      <c r="F37643" s="29"/>
      <c r="G37643" s="45"/>
      <c r="L37643"/>
      <c r="M37643" s="46"/>
    </row>
    <row r="37644" spans="1:13" x14ac:dyDescent="0.3">
      <c r="A37644"/>
      <c r="B37644"/>
      <c r="C37644" s="29"/>
      <c r="D37644"/>
      <c r="E37644" s="44"/>
      <c r="F37644" s="29"/>
      <c r="G37644" s="45"/>
      <c r="L37644"/>
      <c r="M37644" s="46"/>
    </row>
    <row r="37645" spans="1:13" x14ac:dyDescent="0.3">
      <c r="A37645"/>
      <c r="B37645"/>
      <c r="C37645" s="29"/>
      <c r="D37645"/>
      <c r="E37645" s="44"/>
      <c r="F37645" s="29"/>
      <c r="G37645" s="45"/>
      <c r="L37645"/>
      <c r="M37645" s="46"/>
    </row>
    <row r="37646" spans="1:13" x14ac:dyDescent="0.3">
      <c r="A37646"/>
      <c r="B37646"/>
      <c r="C37646" s="29"/>
      <c r="D37646"/>
      <c r="E37646" s="44"/>
      <c r="F37646" s="29"/>
      <c r="G37646" s="45"/>
      <c r="L37646"/>
      <c r="M37646" s="46"/>
    </row>
    <row r="37647" spans="1:13" x14ac:dyDescent="0.3">
      <c r="A37647"/>
      <c r="B37647"/>
      <c r="C37647" s="29"/>
      <c r="D37647"/>
      <c r="E37647" s="44"/>
      <c r="F37647" s="29"/>
      <c r="G37647" s="45"/>
      <c r="L37647"/>
      <c r="M37647" s="46"/>
    </row>
    <row r="37648" spans="1:13" x14ac:dyDescent="0.3">
      <c r="A37648"/>
      <c r="B37648"/>
      <c r="C37648" s="29"/>
      <c r="D37648"/>
      <c r="E37648" s="44"/>
      <c r="F37648" s="29"/>
      <c r="G37648" s="45"/>
      <c r="L37648"/>
      <c r="M37648" s="46"/>
    </row>
    <row r="37649" spans="1:13" x14ac:dyDescent="0.3">
      <c r="A37649"/>
      <c r="B37649"/>
      <c r="C37649" s="29"/>
      <c r="D37649"/>
      <c r="E37649" s="44"/>
      <c r="F37649" s="29"/>
      <c r="G37649" s="45"/>
      <c r="L37649"/>
      <c r="M37649" s="46"/>
    </row>
    <row r="37650" spans="1:13" x14ac:dyDescent="0.3">
      <c r="A37650"/>
      <c r="B37650"/>
      <c r="C37650" s="29"/>
      <c r="D37650"/>
      <c r="E37650" s="44"/>
      <c r="F37650" s="29"/>
      <c r="G37650" s="45"/>
      <c r="L37650"/>
      <c r="M37650" s="46"/>
    </row>
    <row r="37651" spans="1:13" x14ac:dyDescent="0.3">
      <c r="A37651"/>
      <c r="B37651"/>
      <c r="C37651" s="29"/>
      <c r="D37651"/>
      <c r="E37651" s="44"/>
      <c r="F37651" s="29"/>
      <c r="G37651" s="45"/>
      <c r="L37651"/>
      <c r="M37651" s="46"/>
    </row>
    <row r="37652" spans="1:13" x14ac:dyDescent="0.3">
      <c r="A37652"/>
      <c r="B37652"/>
      <c r="C37652" s="29"/>
      <c r="D37652"/>
      <c r="E37652" s="44"/>
      <c r="F37652" s="29"/>
      <c r="G37652" s="45"/>
      <c r="L37652"/>
      <c r="M37652" s="46"/>
    </row>
    <row r="37653" spans="1:13" x14ac:dyDescent="0.3">
      <c r="A37653"/>
      <c r="B37653"/>
      <c r="C37653" s="29"/>
      <c r="D37653"/>
      <c r="E37653" s="44"/>
      <c r="F37653" s="29"/>
      <c r="G37653" s="45"/>
      <c r="L37653"/>
      <c r="M37653" s="46"/>
    </row>
    <row r="37654" spans="1:13" x14ac:dyDescent="0.3">
      <c r="A37654"/>
      <c r="B37654"/>
      <c r="C37654" s="29"/>
      <c r="D37654"/>
      <c r="E37654" s="44"/>
      <c r="F37654" s="29"/>
      <c r="G37654" s="45"/>
      <c r="L37654"/>
      <c r="M37654" s="46"/>
    </row>
    <row r="37655" spans="1:13" x14ac:dyDescent="0.3">
      <c r="A37655"/>
      <c r="B37655"/>
      <c r="C37655" s="29"/>
      <c r="D37655"/>
      <c r="E37655" s="44"/>
      <c r="F37655" s="29"/>
      <c r="G37655" s="45"/>
      <c r="L37655"/>
      <c r="M37655" s="46"/>
    </row>
    <row r="37656" spans="1:13" x14ac:dyDescent="0.3">
      <c r="A37656"/>
      <c r="B37656"/>
      <c r="C37656" s="29"/>
      <c r="D37656"/>
      <c r="E37656" s="44"/>
      <c r="F37656" s="29"/>
      <c r="G37656" s="45"/>
      <c r="L37656"/>
      <c r="M37656" s="46"/>
    </row>
    <row r="37657" spans="1:13" x14ac:dyDescent="0.3">
      <c r="A37657"/>
      <c r="B37657"/>
      <c r="C37657" s="29"/>
      <c r="D37657"/>
      <c r="E37657" s="44"/>
      <c r="F37657" s="29"/>
      <c r="G37657" s="45"/>
      <c r="L37657"/>
      <c r="M37657" s="46"/>
    </row>
    <row r="37658" spans="1:13" x14ac:dyDescent="0.3">
      <c r="A37658"/>
      <c r="B37658"/>
      <c r="C37658" s="29"/>
      <c r="D37658"/>
      <c r="E37658" s="44"/>
      <c r="F37658" s="29"/>
      <c r="G37658" s="45"/>
      <c r="L37658"/>
      <c r="M37658" s="46"/>
    </row>
    <row r="37659" spans="1:13" x14ac:dyDescent="0.3">
      <c r="A37659"/>
      <c r="B37659"/>
      <c r="C37659" s="29"/>
      <c r="D37659"/>
      <c r="E37659" s="44"/>
      <c r="F37659" s="29"/>
      <c r="G37659" s="45"/>
      <c r="L37659"/>
      <c r="M37659" s="46"/>
    </row>
    <row r="37660" spans="1:13" x14ac:dyDescent="0.3">
      <c r="A37660"/>
      <c r="B37660"/>
      <c r="C37660" s="29"/>
      <c r="D37660"/>
      <c r="E37660" s="44"/>
      <c r="F37660" s="29"/>
      <c r="G37660" s="45"/>
      <c r="L37660"/>
      <c r="M37660" s="46"/>
    </row>
    <row r="37661" spans="1:13" x14ac:dyDescent="0.3">
      <c r="A37661"/>
      <c r="B37661"/>
      <c r="C37661" s="29"/>
      <c r="D37661"/>
      <c r="E37661" s="44"/>
      <c r="F37661" s="29"/>
      <c r="G37661" s="45"/>
      <c r="L37661"/>
      <c r="M37661" s="46"/>
    </row>
    <row r="37662" spans="1:13" x14ac:dyDescent="0.3">
      <c r="A37662"/>
      <c r="B37662"/>
      <c r="C37662" s="29"/>
      <c r="D37662"/>
      <c r="E37662" s="44"/>
      <c r="F37662" s="29"/>
      <c r="G37662" s="45"/>
      <c r="L37662"/>
      <c r="M37662" s="46"/>
    </row>
    <row r="37663" spans="1:13" x14ac:dyDescent="0.3">
      <c r="A37663"/>
      <c r="B37663"/>
      <c r="C37663" s="29"/>
      <c r="D37663"/>
      <c r="E37663" s="44"/>
      <c r="F37663" s="29"/>
      <c r="G37663" s="45"/>
      <c r="L37663"/>
      <c r="M37663" s="46"/>
    </row>
    <row r="37664" spans="1:13" x14ac:dyDescent="0.3">
      <c r="A37664"/>
      <c r="B37664"/>
      <c r="C37664" s="29"/>
      <c r="D37664"/>
      <c r="E37664" s="44"/>
      <c r="F37664" s="29"/>
      <c r="G37664" s="45"/>
      <c r="L37664"/>
      <c r="M37664" s="46"/>
    </row>
    <row r="37665" spans="1:13" x14ac:dyDescent="0.3">
      <c r="A37665"/>
      <c r="B37665"/>
      <c r="C37665" s="29"/>
      <c r="D37665"/>
      <c r="E37665" s="44"/>
      <c r="F37665" s="29"/>
      <c r="G37665" s="45"/>
      <c r="L37665"/>
      <c r="M37665" s="46"/>
    </row>
    <row r="37666" spans="1:13" x14ac:dyDescent="0.3">
      <c r="A37666"/>
      <c r="B37666"/>
      <c r="C37666" s="29"/>
      <c r="D37666"/>
      <c r="E37666" s="44"/>
      <c r="F37666" s="29"/>
      <c r="G37666" s="45"/>
      <c r="L37666"/>
      <c r="M37666" s="46"/>
    </row>
    <row r="37667" spans="1:13" x14ac:dyDescent="0.3">
      <c r="A37667"/>
      <c r="B37667"/>
      <c r="C37667" s="29"/>
      <c r="D37667"/>
      <c r="E37667" s="44"/>
      <c r="F37667" s="29"/>
      <c r="G37667" s="45"/>
      <c r="L37667"/>
      <c r="M37667" s="46"/>
    </row>
    <row r="37668" spans="1:13" x14ac:dyDescent="0.3">
      <c r="A37668"/>
      <c r="B37668"/>
      <c r="C37668" s="29"/>
      <c r="D37668"/>
      <c r="E37668" s="44"/>
      <c r="F37668" s="29"/>
      <c r="G37668" s="45"/>
      <c r="L37668"/>
      <c r="M37668" s="46"/>
    </row>
    <row r="37669" spans="1:13" x14ac:dyDescent="0.3">
      <c r="A37669"/>
      <c r="B37669"/>
      <c r="C37669" s="29"/>
      <c r="D37669"/>
      <c r="E37669" s="44"/>
      <c r="F37669" s="29"/>
      <c r="G37669" s="45"/>
      <c r="L37669"/>
      <c r="M37669" s="46"/>
    </row>
    <row r="37670" spans="1:13" x14ac:dyDescent="0.3">
      <c r="A37670"/>
      <c r="B37670"/>
      <c r="C37670" s="29"/>
      <c r="D37670"/>
      <c r="E37670" s="44"/>
      <c r="F37670" s="29"/>
      <c r="G37670" s="45"/>
      <c r="L37670"/>
      <c r="M37670" s="46"/>
    </row>
    <row r="37671" spans="1:13" x14ac:dyDescent="0.3">
      <c r="A37671"/>
      <c r="B37671"/>
      <c r="C37671" s="29"/>
      <c r="D37671"/>
      <c r="E37671" s="44"/>
      <c r="F37671" s="29"/>
      <c r="G37671" s="45"/>
      <c r="L37671"/>
      <c r="M37671" s="46"/>
    </row>
    <row r="37672" spans="1:13" x14ac:dyDescent="0.3">
      <c r="A37672"/>
      <c r="B37672"/>
      <c r="C37672" s="29"/>
      <c r="D37672"/>
      <c r="E37672" s="44"/>
      <c r="F37672" s="29"/>
      <c r="G37672" s="45"/>
      <c r="L37672"/>
      <c r="M37672" s="46"/>
    </row>
    <row r="37673" spans="1:13" x14ac:dyDescent="0.3">
      <c r="A37673"/>
      <c r="B37673"/>
      <c r="C37673" s="29"/>
      <c r="D37673"/>
      <c r="E37673" s="44"/>
      <c r="F37673" s="29"/>
      <c r="G37673" s="45"/>
      <c r="L37673"/>
      <c r="M37673" s="46"/>
    </row>
    <row r="37674" spans="1:13" x14ac:dyDescent="0.3">
      <c r="A37674"/>
      <c r="B37674"/>
      <c r="C37674" s="29"/>
      <c r="D37674"/>
      <c r="E37674" s="44"/>
      <c r="F37674" s="29"/>
      <c r="G37674" s="45"/>
      <c r="L37674"/>
      <c r="M37674" s="46"/>
    </row>
    <row r="37675" spans="1:13" x14ac:dyDescent="0.3">
      <c r="A37675"/>
      <c r="B37675"/>
      <c r="C37675" s="29"/>
      <c r="D37675"/>
      <c r="E37675" s="44"/>
      <c r="F37675" s="29"/>
      <c r="G37675" s="45"/>
      <c r="L37675"/>
      <c r="M37675" s="46"/>
    </row>
    <row r="37676" spans="1:13" x14ac:dyDescent="0.3">
      <c r="A37676"/>
      <c r="B37676"/>
      <c r="C37676" s="29"/>
      <c r="D37676"/>
      <c r="E37676" s="44"/>
      <c r="F37676" s="29"/>
      <c r="G37676" s="45"/>
      <c r="L37676"/>
      <c r="M37676" s="46"/>
    </row>
    <row r="37677" spans="1:13" x14ac:dyDescent="0.3">
      <c r="A37677"/>
      <c r="B37677"/>
      <c r="C37677" s="29"/>
      <c r="D37677"/>
      <c r="E37677" s="44"/>
      <c r="F37677" s="29"/>
      <c r="G37677" s="45"/>
      <c r="L37677"/>
      <c r="M37677" s="46"/>
    </row>
    <row r="37678" spans="1:13" x14ac:dyDescent="0.3">
      <c r="A37678"/>
      <c r="B37678"/>
      <c r="C37678" s="29"/>
      <c r="D37678"/>
      <c r="E37678" s="44"/>
      <c r="F37678" s="29"/>
      <c r="G37678" s="45"/>
      <c r="L37678"/>
      <c r="M37678" s="46"/>
    </row>
    <row r="37679" spans="1:13" x14ac:dyDescent="0.3">
      <c r="A37679"/>
      <c r="B37679"/>
      <c r="C37679" s="29"/>
      <c r="D37679"/>
      <c r="E37679" s="44"/>
      <c r="F37679" s="29"/>
      <c r="G37679" s="45"/>
      <c r="L37679"/>
      <c r="M37679" s="46"/>
    </row>
    <row r="37680" spans="1:13" x14ac:dyDescent="0.3">
      <c r="A37680"/>
      <c r="B37680"/>
      <c r="C37680" s="29"/>
      <c r="D37680"/>
      <c r="E37680" s="44"/>
      <c r="F37680" s="29"/>
      <c r="G37680" s="45"/>
      <c r="L37680"/>
      <c r="M37680" s="46"/>
    </row>
    <row r="37681" spans="1:13" x14ac:dyDescent="0.3">
      <c r="A37681"/>
      <c r="B37681"/>
      <c r="C37681" s="29"/>
      <c r="D37681"/>
      <c r="E37681" s="44"/>
      <c r="F37681" s="29"/>
      <c r="G37681" s="45"/>
      <c r="L37681"/>
      <c r="M37681" s="46"/>
    </row>
    <row r="37682" spans="1:13" x14ac:dyDescent="0.3">
      <c r="A37682"/>
      <c r="B37682"/>
      <c r="C37682" s="29"/>
      <c r="D37682"/>
      <c r="E37682" s="44"/>
      <c r="F37682" s="29"/>
      <c r="G37682" s="45"/>
      <c r="L37682"/>
      <c r="M37682" s="46"/>
    </row>
    <row r="37683" spans="1:13" x14ac:dyDescent="0.3">
      <c r="A37683"/>
      <c r="B37683"/>
      <c r="C37683" s="29"/>
      <c r="D37683"/>
      <c r="E37683" s="44"/>
      <c r="F37683" s="29"/>
      <c r="G37683" s="45"/>
      <c r="L37683"/>
      <c r="M37683" s="46"/>
    </row>
    <row r="37684" spans="1:13" x14ac:dyDescent="0.3">
      <c r="A37684"/>
      <c r="B37684"/>
      <c r="C37684" s="29"/>
      <c r="D37684"/>
      <c r="E37684" s="44"/>
      <c r="F37684" s="29"/>
      <c r="G37684" s="45"/>
      <c r="L37684"/>
      <c r="M37684" s="46"/>
    </row>
    <row r="37685" spans="1:13" x14ac:dyDescent="0.3">
      <c r="A37685"/>
      <c r="B37685"/>
      <c r="C37685" s="29"/>
      <c r="D37685"/>
      <c r="E37685" s="44"/>
      <c r="F37685" s="29"/>
      <c r="G37685" s="45"/>
      <c r="L37685"/>
      <c r="M37685" s="46"/>
    </row>
    <row r="37686" spans="1:13" x14ac:dyDescent="0.3">
      <c r="A37686"/>
      <c r="B37686"/>
      <c r="C37686" s="29"/>
      <c r="D37686"/>
      <c r="E37686" s="44"/>
      <c r="F37686" s="29"/>
      <c r="G37686" s="45"/>
      <c r="L37686"/>
      <c r="M37686" s="46"/>
    </row>
    <row r="37687" spans="1:13" x14ac:dyDescent="0.3">
      <c r="A37687"/>
      <c r="B37687"/>
      <c r="C37687" s="29"/>
      <c r="D37687"/>
      <c r="E37687" s="44"/>
      <c r="F37687" s="29"/>
      <c r="G37687" s="45"/>
      <c r="L37687"/>
      <c r="M37687" s="46"/>
    </row>
    <row r="37688" spans="1:13" x14ac:dyDescent="0.3">
      <c r="A37688"/>
      <c r="B37688"/>
      <c r="C37688" s="29"/>
      <c r="D37688"/>
      <c r="E37688" s="44"/>
      <c r="F37688" s="29"/>
      <c r="G37688" s="45"/>
      <c r="L37688"/>
      <c r="M37688" s="46"/>
    </row>
    <row r="37689" spans="1:13" x14ac:dyDescent="0.3">
      <c r="A37689"/>
      <c r="B37689"/>
      <c r="C37689" s="29"/>
      <c r="D37689"/>
      <c r="E37689" s="44"/>
      <c r="F37689" s="29"/>
      <c r="G37689" s="45"/>
      <c r="L37689"/>
      <c r="M37689" s="46"/>
    </row>
    <row r="37690" spans="1:13" x14ac:dyDescent="0.3">
      <c r="A37690"/>
      <c r="B37690"/>
      <c r="C37690" s="29"/>
      <c r="D37690"/>
      <c r="E37690" s="44"/>
      <c r="F37690" s="29"/>
      <c r="G37690" s="45"/>
      <c r="L37690"/>
      <c r="M37690" s="46"/>
    </row>
    <row r="37691" spans="1:13" x14ac:dyDescent="0.3">
      <c r="A37691"/>
      <c r="B37691"/>
      <c r="C37691" s="29"/>
      <c r="D37691"/>
      <c r="E37691" s="44"/>
      <c r="F37691" s="29"/>
      <c r="G37691" s="45"/>
      <c r="L37691"/>
      <c r="M37691" s="46"/>
    </row>
    <row r="37692" spans="1:13" x14ac:dyDescent="0.3">
      <c r="A37692"/>
      <c r="B37692"/>
      <c r="C37692" s="29"/>
      <c r="D37692"/>
      <c r="E37692" s="44"/>
      <c r="F37692" s="29"/>
      <c r="G37692" s="45"/>
      <c r="L37692"/>
      <c r="M37692" s="46"/>
    </row>
    <row r="37693" spans="1:13" x14ac:dyDescent="0.3">
      <c r="A37693"/>
      <c r="B37693"/>
      <c r="C37693" s="29"/>
      <c r="D37693"/>
      <c r="E37693" s="44"/>
      <c r="F37693" s="29"/>
      <c r="G37693" s="45"/>
      <c r="L37693"/>
      <c r="M37693" s="46"/>
    </row>
    <row r="37694" spans="1:13" x14ac:dyDescent="0.3">
      <c r="A37694"/>
      <c r="B37694"/>
      <c r="C37694" s="29"/>
      <c r="D37694"/>
      <c r="E37694" s="44"/>
      <c r="F37694" s="29"/>
      <c r="G37694" s="45"/>
      <c r="L37694"/>
      <c r="M37694" s="46"/>
    </row>
    <row r="37695" spans="1:13" x14ac:dyDescent="0.3">
      <c r="A37695"/>
      <c r="B37695"/>
      <c r="C37695" s="29"/>
      <c r="D37695"/>
      <c r="E37695" s="44"/>
      <c r="F37695" s="29"/>
      <c r="G37695" s="45"/>
      <c r="L37695"/>
      <c r="M37695" s="46"/>
    </row>
    <row r="37696" spans="1:13" x14ac:dyDescent="0.3">
      <c r="A37696"/>
      <c r="B37696"/>
      <c r="C37696" s="29"/>
      <c r="D37696"/>
      <c r="E37696" s="44"/>
      <c r="F37696" s="29"/>
      <c r="G37696" s="45"/>
      <c r="L37696"/>
      <c r="M37696" s="46"/>
    </row>
    <row r="37697" spans="1:13" x14ac:dyDescent="0.3">
      <c r="A37697"/>
      <c r="B37697"/>
      <c r="C37697" s="29"/>
      <c r="D37697"/>
      <c r="E37697" s="44"/>
      <c r="F37697" s="29"/>
      <c r="G37697" s="45"/>
      <c r="L37697"/>
      <c r="M37697" s="46"/>
    </row>
    <row r="37698" spans="1:13" x14ac:dyDescent="0.3">
      <c r="A37698"/>
      <c r="B37698"/>
      <c r="C37698" s="29"/>
      <c r="D37698"/>
      <c r="E37698" s="44"/>
      <c r="F37698" s="29"/>
      <c r="G37698" s="45"/>
      <c r="L37698"/>
      <c r="M37698" s="46"/>
    </row>
    <row r="37699" spans="1:13" x14ac:dyDescent="0.3">
      <c r="A37699"/>
      <c r="B37699"/>
      <c r="C37699" s="29"/>
      <c r="D37699"/>
      <c r="E37699" s="44"/>
      <c r="F37699" s="29"/>
      <c r="G37699" s="45"/>
      <c r="L37699"/>
      <c r="M37699" s="46"/>
    </row>
    <row r="37700" spans="1:13" x14ac:dyDescent="0.3">
      <c r="A37700"/>
      <c r="B37700"/>
      <c r="C37700" s="29"/>
      <c r="D37700"/>
      <c r="E37700" s="44"/>
      <c r="F37700" s="29"/>
      <c r="G37700" s="45"/>
      <c r="L37700"/>
      <c r="M37700" s="46"/>
    </row>
    <row r="37701" spans="1:13" x14ac:dyDescent="0.3">
      <c r="A37701"/>
      <c r="B37701"/>
      <c r="C37701" s="29"/>
      <c r="D37701"/>
      <c r="E37701" s="44"/>
      <c r="F37701" s="29"/>
      <c r="G37701" s="45"/>
      <c r="L37701"/>
      <c r="M37701" s="46"/>
    </row>
    <row r="37702" spans="1:13" x14ac:dyDescent="0.3">
      <c r="A37702"/>
      <c r="B37702"/>
      <c r="C37702" s="29"/>
      <c r="D37702"/>
      <c r="E37702" s="44"/>
      <c r="F37702" s="29"/>
      <c r="G37702" s="45"/>
      <c r="L37702"/>
      <c r="M37702" s="46"/>
    </row>
    <row r="37703" spans="1:13" x14ac:dyDescent="0.3">
      <c r="A37703"/>
      <c r="B37703"/>
      <c r="C37703" s="29"/>
      <c r="D37703"/>
      <c r="E37703" s="44"/>
      <c r="F37703" s="29"/>
      <c r="G37703" s="45"/>
      <c r="L37703"/>
      <c r="M37703" s="46"/>
    </row>
    <row r="37704" spans="1:13" x14ac:dyDescent="0.3">
      <c r="A37704"/>
      <c r="B37704"/>
      <c r="C37704" s="29"/>
      <c r="D37704"/>
      <c r="E37704" s="44"/>
      <c r="F37704" s="29"/>
      <c r="G37704" s="45"/>
      <c r="L37704"/>
      <c r="M37704" s="46"/>
    </row>
    <row r="37705" spans="1:13" x14ac:dyDescent="0.3">
      <c r="A37705"/>
      <c r="B37705"/>
      <c r="C37705" s="29"/>
      <c r="D37705"/>
      <c r="E37705" s="44"/>
      <c r="F37705" s="29"/>
      <c r="G37705" s="45"/>
      <c r="L37705"/>
      <c r="M37705" s="46"/>
    </row>
    <row r="37706" spans="1:13" x14ac:dyDescent="0.3">
      <c r="A37706"/>
      <c r="B37706"/>
      <c r="C37706" s="29"/>
      <c r="D37706"/>
      <c r="E37706" s="44"/>
      <c r="F37706" s="29"/>
      <c r="G37706" s="45"/>
      <c r="L37706"/>
      <c r="M37706" s="46"/>
    </row>
    <row r="37707" spans="1:13" x14ac:dyDescent="0.3">
      <c r="A37707"/>
      <c r="B37707"/>
      <c r="C37707" s="29"/>
      <c r="D37707"/>
      <c r="E37707" s="44"/>
      <c r="F37707" s="29"/>
      <c r="G37707" s="45"/>
      <c r="L37707"/>
      <c r="M37707" s="46"/>
    </row>
    <row r="37708" spans="1:13" x14ac:dyDescent="0.3">
      <c r="A37708"/>
      <c r="B37708"/>
      <c r="C37708" s="29"/>
      <c r="D37708"/>
      <c r="E37708" s="44"/>
      <c r="F37708" s="29"/>
      <c r="G37708" s="45"/>
      <c r="L37708"/>
      <c r="M37708" s="46"/>
    </row>
    <row r="37709" spans="1:13" x14ac:dyDescent="0.3">
      <c r="A37709"/>
      <c r="B37709"/>
      <c r="C37709" s="29"/>
      <c r="D37709"/>
      <c r="E37709" s="44"/>
      <c r="F37709" s="29"/>
      <c r="G37709" s="45"/>
      <c r="L37709"/>
      <c r="M37709" s="46"/>
    </row>
    <row r="37710" spans="1:13" x14ac:dyDescent="0.3">
      <c r="A37710"/>
      <c r="B37710"/>
      <c r="C37710" s="29"/>
      <c r="D37710"/>
      <c r="E37710" s="44"/>
      <c r="F37710" s="29"/>
      <c r="G37710" s="45"/>
      <c r="L37710"/>
      <c r="M37710" s="46"/>
    </row>
    <row r="37711" spans="1:13" x14ac:dyDescent="0.3">
      <c r="A37711"/>
      <c r="B37711"/>
      <c r="C37711" s="29"/>
      <c r="D37711"/>
      <c r="E37711" s="44"/>
      <c r="F37711" s="29"/>
      <c r="G37711" s="45"/>
      <c r="L37711"/>
      <c r="M37711" s="46"/>
    </row>
    <row r="37712" spans="1:13" x14ac:dyDescent="0.3">
      <c r="A37712"/>
      <c r="B37712"/>
      <c r="C37712" s="29"/>
      <c r="D37712"/>
      <c r="E37712" s="44"/>
      <c r="F37712" s="29"/>
      <c r="G37712" s="45"/>
      <c r="L37712"/>
      <c r="M37712" s="46"/>
    </row>
    <row r="37713" spans="1:13" x14ac:dyDescent="0.3">
      <c r="A37713"/>
      <c r="B37713"/>
      <c r="C37713" s="29"/>
      <c r="D37713"/>
      <c r="E37713" s="44"/>
      <c r="F37713" s="29"/>
      <c r="G37713" s="45"/>
      <c r="L37713"/>
      <c r="M37713" s="46"/>
    </row>
    <row r="37714" spans="1:13" x14ac:dyDescent="0.3">
      <c r="A37714"/>
      <c r="B37714"/>
      <c r="C37714" s="29"/>
      <c r="D37714"/>
      <c r="E37714" s="44"/>
      <c r="F37714" s="29"/>
      <c r="G37714" s="45"/>
      <c r="L37714"/>
      <c r="M37714" s="46"/>
    </row>
    <row r="37715" spans="1:13" x14ac:dyDescent="0.3">
      <c r="A37715"/>
      <c r="B37715"/>
      <c r="C37715" s="29"/>
      <c r="D37715"/>
      <c r="E37715" s="44"/>
      <c r="F37715" s="29"/>
      <c r="G37715" s="45"/>
      <c r="L37715"/>
      <c r="M37715" s="46"/>
    </row>
    <row r="37716" spans="1:13" x14ac:dyDescent="0.3">
      <c r="A37716"/>
      <c r="B37716"/>
      <c r="C37716" s="29"/>
      <c r="D37716"/>
      <c r="E37716" s="44"/>
      <c r="F37716" s="29"/>
      <c r="G37716" s="45"/>
      <c r="L37716"/>
      <c r="M37716" s="46"/>
    </row>
    <row r="37717" spans="1:13" x14ac:dyDescent="0.3">
      <c r="A37717"/>
      <c r="B37717"/>
      <c r="C37717" s="29"/>
      <c r="D37717"/>
      <c r="E37717" s="44"/>
      <c r="F37717" s="29"/>
      <c r="G37717" s="45"/>
      <c r="L37717"/>
      <c r="M37717" s="46"/>
    </row>
    <row r="37718" spans="1:13" x14ac:dyDescent="0.3">
      <c r="A37718"/>
      <c r="B37718"/>
      <c r="C37718" s="29"/>
      <c r="D37718"/>
      <c r="E37718" s="44"/>
      <c r="F37718" s="29"/>
      <c r="G37718" s="45"/>
      <c r="L37718"/>
      <c r="M37718" s="46"/>
    </row>
    <row r="37719" spans="1:13" x14ac:dyDescent="0.3">
      <c r="A37719"/>
      <c r="B37719"/>
      <c r="C37719" s="29"/>
      <c r="D37719"/>
      <c r="E37719" s="44"/>
      <c r="F37719" s="29"/>
      <c r="G37719" s="45"/>
      <c r="L37719"/>
      <c r="M37719" s="46"/>
    </row>
    <row r="37720" spans="1:13" x14ac:dyDescent="0.3">
      <c r="A37720"/>
      <c r="B37720"/>
      <c r="C37720" s="29"/>
      <c r="D37720"/>
      <c r="E37720" s="44"/>
      <c r="F37720" s="29"/>
      <c r="G37720" s="45"/>
      <c r="L37720"/>
      <c r="M37720" s="46"/>
    </row>
    <row r="37721" spans="1:13" x14ac:dyDescent="0.3">
      <c r="A37721"/>
      <c r="B37721"/>
      <c r="C37721" s="29"/>
      <c r="D37721"/>
      <c r="E37721" s="44"/>
      <c r="F37721" s="29"/>
      <c r="G37721" s="45"/>
      <c r="L37721"/>
      <c r="M37721" s="46"/>
    </row>
    <row r="37722" spans="1:13" x14ac:dyDescent="0.3">
      <c r="A37722"/>
      <c r="B37722"/>
      <c r="C37722" s="29"/>
      <c r="D37722"/>
      <c r="E37722" s="44"/>
      <c r="F37722" s="29"/>
      <c r="G37722" s="45"/>
      <c r="L37722"/>
      <c r="M37722" s="46"/>
    </row>
    <row r="37723" spans="1:13" x14ac:dyDescent="0.3">
      <c r="A37723"/>
      <c r="B37723"/>
      <c r="C37723" s="29"/>
      <c r="D37723"/>
      <c r="E37723" s="44"/>
      <c r="F37723" s="29"/>
      <c r="G37723" s="45"/>
      <c r="L37723"/>
      <c r="M37723" s="46"/>
    </row>
    <row r="37724" spans="1:13" x14ac:dyDescent="0.3">
      <c r="A37724"/>
      <c r="B37724"/>
      <c r="C37724" s="29"/>
      <c r="D37724"/>
      <c r="E37724" s="44"/>
      <c r="F37724" s="29"/>
      <c r="G37724" s="45"/>
      <c r="L37724"/>
      <c r="M37724" s="46"/>
    </row>
    <row r="37725" spans="1:13" x14ac:dyDescent="0.3">
      <c r="A37725"/>
      <c r="B37725"/>
      <c r="C37725" s="29"/>
      <c r="D37725"/>
      <c r="E37725" s="44"/>
      <c r="F37725" s="29"/>
      <c r="G37725" s="45"/>
      <c r="L37725"/>
      <c r="M37725" s="46"/>
    </row>
    <row r="37726" spans="1:13" x14ac:dyDescent="0.3">
      <c r="A37726"/>
      <c r="B37726"/>
      <c r="C37726" s="29"/>
      <c r="D37726"/>
      <c r="E37726" s="44"/>
      <c r="F37726" s="29"/>
      <c r="G37726" s="45"/>
      <c r="L37726"/>
      <c r="M37726" s="46"/>
    </row>
    <row r="37727" spans="1:13" x14ac:dyDescent="0.3">
      <c r="A37727"/>
      <c r="B37727"/>
      <c r="C37727" s="29"/>
      <c r="D37727"/>
      <c r="E37727" s="44"/>
      <c r="F37727" s="29"/>
      <c r="G37727" s="45"/>
      <c r="L37727"/>
      <c r="M37727" s="46"/>
    </row>
    <row r="37728" spans="1:13" x14ac:dyDescent="0.3">
      <c r="A37728"/>
      <c r="B37728"/>
      <c r="C37728" s="29"/>
      <c r="D37728"/>
      <c r="E37728" s="44"/>
      <c r="F37728" s="29"/>
      <c r="G37728" s="45"/>
      <c r="L37728"/>
      <c r="M37728" s="46"/>
    </row>
    <row r="37729" spans="1:13" x14ac:dyDescent="0.3">
      <c r="A37729"/>
      <c r="B37729"/>
      <c r="C37729" s="29"/>
      <c r="D37729"/>
      <c r="E37729" s="44"/>
      <c r="F37729" s="29"/>
      <c r="G37729" s="45"/>
      <c r="L37729"/>
      <c r="M37729" s="46"/>
    </row>
    <row r="37730" spans="1:13" x14ac:dyDescent="0.3">
      <c r="A37730"/>
      <c r="B37730"/>
      <c r="C37730" s="29"/>
      <c r="D37730"/>
      <c r="E37730" s="44"/>
      <c r="F37730" s="29"/>
      <c r="G37730" s="45"/>
      <c r="L37730"/>
      <c r="M37730" s="46"/>
    </row>
    <row r="37731" spans="1:13" x14ac:dyDescent="0.3">
      <c r="A37731"/>
      <c r="B37731"/>
      <c r="C37731" s="29"/>
      <c r="D37731"/>
      <c r="E37731" s="44"/>
      <c r="F37731" s="29"/>
      <c r="G37731" s="45"/>
      <c r="L37731"/>
      <c r="M37731" s="46"/>
    </row>
    <row r="37732" spans="1:13" x14ac:dyDescent="0.3">
      <c r="A37732"/>
      <c r="B37732"/>
      <c r="C37732" s="29"/>
      <c r="D37732"/>
      <c r="E37732" s="44"/>
      <c r="F37732" s="29"/>
      <c r="G37732" s="45"/>
      <c r="L37732"/>
      <c r="M37732" s="46"/>
    </row>
    <row r="37733" spans="1:13" x14ac:dyDescent="0.3">
      <c r="A37733"/>
      <c r="B37733"/>
      <c r="C37733" s="29"/>
      <c r="D37733"/>
      <c r="E37733" s="44"/>
      <c r="F37733" s="29"/>
      <c r="G37733" s="45"/>
      <c r="L37733"/>
      <c r="M37733" s="46"/>
    </row>
    <row r="37734" spans="1:13" x14ac:dyDescent="0.3">
      <c r="A37734"/>
      <c r="B37734"/>
      <c r="C37734" s="29"/>
      <c r="D37734"/>
      <c r="E37734" s="44"/>
      <c r="F37734" s="29"/>
      <c r="G37734" s="45"/>
      <c r="L37734"/>
      <c r="M37734" s="46"/>
    </row>
    <row r="37735" spans="1:13" x14ac:dyDescent="0.3">
      <c r="A37735"/>
      <c r="B37735"/>
      <c r="C37735" s="29"/>
      <c r="D37735"/>
      <c r="E37735" s="44"/>
      <c r="F37735" s="29"/>
      <c r="G37735" s="45"/>
      <c r="L37735"/>
      <c r="M37735" s="46"/>
    </row>
    <row r="37736" spans="1:13" x14ac:dyDescent="0.3">
      <c r="A37736"/>
      <c r="B37736"/>
      <c r="C37736" s="29"/>
      <c r="D37736"/>
      <c r="E37736" s="44"/>
      <c r="F37736" s="29"/>
      <c r="G37736" s="45"/>
      <c r="L37736"/>
      <c r="M37736" s="46"/>
    </row>
    <row r="37737" spans="1:13" x14ac:dyDescent="0.3">
      <c r="A37737"/>
      <c r="B37737"/>
      <c r="C37737" s="29"/>
      <c r="D37737"/>
      <c r="E37737" s="44"/>
      <c r="F37737" s="29"/>
      <c r="G37737" s="45"/>
      <c r="L37737"/>
      <c r="M37737" s="46"/>
    </row>
    <row r="37738" spans="1:13" x14ac:dyDescent="0.3">
      <c r="A37738"/>
      <c r="B37738"/>
      <c r="C37738" s="29"/>
      <c r="D37738"/>
      <c r="E37738" s="44"/>
      <c r="F37738" s="29"/>
      <c r="G37738" s="45"/>
      <c r="L37738"/>
      <c r="M37738" s="46"/>
    </row>
    <row r="37739" spans="1:13" x14ac:dyDescent="0.3">
      <c r="A37739"/>
      <c r="B37739"/>
      <c r="C37739" s="29"/>
      <c r="D37739"/>
      <c r="E37739" s="44"/>
      <c r="F37739" s="29"/>
      <c r="G37739" s="45"/>
      <c r="L37739"/>
      <c r="M37739" s="46"/>
    </row>
    <row r="37740" spans="1:13" x14ac:dyDescent="0.3">
      <c r="A37740"/>
      <c r="B37740"/>
      <c r="C37740" s="29"/>
      <c r="D37740"/>
      <c r="E37740" s="44"/>
      <c r="F37740" s="29"/>
      <c r="G37740" s="45"/>
      <c r="L37740"/>
      <c r="M37740" s="46"/>
    </row>
    <row r="37741" spans="1:13" x14ac:dyDescent="0.3">
      <c r="A37741"/>
      <c r="B37741"/>
      <c r="C37741" s="29"/>
      <c r="D37741"/>
      <c r="E37741" s="44"/>
      <c r="F37741" s="29"/>
      <c r="G37741" s="45"/>
      <c r="L37741"/>
      <c r="M37741" s="46"/>
    </row>
    <row r="37742" spans="1:13" x14ac:dyDescent="0.3">
      <c r="A37742"/>
      <c r="B37742"/>
      <c r="C37742" s="29"/>
      <c r="D37742"/>
      <c r="E37742" s="44"/>
      <c r="F37742" s="29"/>
      <c r="G37742" s="45"/>
      <c r="L37742"/>
      <c r="M37742" s="46"/>
    </row>
    <row r="37743" spans="1:13" x14ac:dyDescent="0.3">
      <c r="A37743"/>
      <c r="B37743"/>
      <c r="C37743" s="29"/>
      <c r="D37743"/>
      <c r="E37743" s="44"/>
      <c r="F37743" s="29"/>
      <c r="G37743" s="45"/>
      <c r="L37743"/>
      <c r="M37743" s="46"/>
    </row>
    <row r="37744" spans="1:13" x14ac:dyDescent="0.3">
      <c r="A37744"/>
      <c r="B37744"/>
      <c r="C37744" s="29"/>
      <c r="D37744"/>
      <c r="E37744" s="44"/>
      <c r="F37744" s="29"/>
      <c r="G37744" s="45"/>
      <c r="L37744"/>
      <c r="M37744" s="46"/>
    </row>
    <row r="37745" spans="1:13" x14ac:dyDescent="0.3">
      <c r="A37745"/>
      <c r="B37745"/>
      <c r="C37745" s="29"/>
      <c r="D37745"/>
      <c r="E37745" s="44"/>
      <c r="F37745" s="29"/>
      <c r="G37745" s="45"/>
      <c r="L37745"/>
      <c r="M37745" s="46"/>
    </row>
    <row r="37746" spans="1:13" x14ac:dyDescent="0.3">
      <c r="A37746"/>
      <c r="B37746"/>
      <c r="C37746" s="29"/>
      <c r="D37746"/>
      <c r="E37746" s="44"/>
      <c r="F37746" s="29"/>
      <c r="G37746" s="45"/>
      <c r="L37746"/>
      <c r="M37746" s="46"/>
    </row>
    <row r="37747" spans="1:13" x14ac:dyDescent="0.3">
      <c r="A37747"/>
      <c r="B37747"/>
      <c r="C37747" s="29"/>
      <c r="D37747"/>
      <c r="E37747" s="44"/>
      <c r="F37747" s="29"/>
      <c r="G37747" s="45"/>
      <c r="L37747"/>
      <c r="M37747" s="46"/>
    </row>
    <row r="37748" spans="1:13" x14ac:dyDescent="0.3">
      <c r="A37748"/>
      <c r="B37748"/>
      <c r="C37748" s="29"/>
      <c r="D37748"/>
      <c r="E37748" s="44"/>
      <c r="F37748" s="29"/>
      <c r="G37748" s="45"/>
      <c r="L37748"/>
      <c r="M37748" s="46"/>
    </row>
    <row r="37749" spans="1:13" x14ac:dyDescent="0.3">
      <c r="A37749"/>
      <c r="B37749"/>
      <c r="C37749" s="29"/>
      <c r="D37749"/>
      <c r="E37749" s="44"/>
      <c r="F37749" s="29"/>
      <c r="G37749" s="45"/>
      <c r="L37749"/>
      <c r="M37749" s="46"/>
    </row>
    <row r="37750" spans="1:13" x14ac:dyDescent="0.3">
      <c r="A37750"/>
      <c r="B37750"/>
      <c r="C37750" s="29"/>
      <c r="D37750"/>
      <c r="E37750" s="44"/>
      <c r="F37750" s="29"/>
      <c r="G37750" s="45"/>
      <c r="L37750"/>
      <c r="M37750" s="46"/>
    </row>
    <row r="37751" spans="1:13" x14ac:dyDescent="0.3">
      <c r="A37751"/>
      <c r="B37751"/>
      <c r="C37751" s="29"/>
      <c r="D37751"/>
      <c r="E37751" s="44"/>
      <c r="F37751" s="29"/>
      <c r="G37751" s="45"/>
      <c r="L37751"/>
      <c r="M37751" s="46"/>
    </row>
    <row r="37752" spans="1:13" x14ac:dyDescent="0.3">
      <c r="A37752"/>
      <c r="B37752"/>
      <c r="C37752" s="29"/>
      <c r="D37752"/>
      <c r="E37752" s="44"/>
      <c r="F37752" s="29"/>
      <c r="G37752" s="45"/>
      <c r="L37752"/>
      <c r="M37752" s="46"/>
    </row>
    <row r="37753" spans="1:13" x14ac:dyDescent="0.3">
      <c r="A37753"/>
      <c r="B37753"/>
      <c r="C37753" s="29"/>
      <c r="D37753"/>
      <c r="E37753" s="44"/>
      <c r="F37753" s="29"/>
      <c r="G37753" s="45"/>
      <c r="L37753"/>
      <c r="M37753" s="46"/>
    </row>
    <row r="37754" spans="1:13" x14ac:dyDescent="0.3">
      <c r="A37754"/>
      <c r="B37754"/>
      <c r="C37754" s="29"/>
      <c r="D37754"/>
      <c r="E37754" s="44"/>
      <c r="F37754" s="29"/>
      <c r="G37754" s="45"/>
      <c r="L37754"/>
      <c r="M37754" s="46"/>
    </row>
    <row r="37755" spans="1:13" x14ac:dyDescent="0.3">
      <c r="A37755"/>
      <c r="B37755"/>
      <c r="C37755" s="29"/>
      <c r="D37755"/>
      <c r="E37755" s="44"/>
      <c r="F37755" s="29"/>
      <c r="G37755" s="45"/>
      <c r="L37755"/>
      <c r="M37755" s="46"/>
    </row>
    <row r="37756" spans="1:13" x14ac:dyDescent="0.3">
      <c r="A37756"/>
      <c r="B37756"/>
      <c r="C37756" s="29"/>
      <c r="D37756"/>
      <c r="E37756" s="44"/>
      <c r="F37756" s="29"/>
      <c r="G37756" s="45"/>
      <c r="L37756"/>
      <c r="M37756" s="46"/>
    </row>
    <row r="37757" spans="1:13" x14ac:dyDescent="0.3">
      <c r="A37757"/>
      <c r="B37757"/>
      <c r="C37757" s="29"/>
      <c r="D37757"/>
      <c r="E37757" s="44"/>
      <c r="F37757" s="29"/>
      <c r="G37757" s="45"/>
      <c r="L37757"/>
      <c r="M37757" s="46"/>
    </row>
    <row r="37758" spans="1:13" x14ac:dyDescent="0.3">
      <c r="A37758"/>
      <c r="B37758"/>
      <c r="C37758" s="29"/>
      <c r="D37758"/>
      <c r="E37758" s="44"/>
      <c r="F37758" s="29"/>
      <c r="G37758" s="45"/>
      <c r="L37758"/>
      <c r="M37758" s="46"/>
    </row>
    <row r="37759" spans="1:13" x14ac:dyDescent="0.3">
      <c r="A37759"/>
      <c r="B37759"/>
      <c r="C37759" s="29"/>
      <c r="D37759"/>
      <c r="E37759" s="44"/>
      <c r="F37759" s="29"/>
      <c r="G37759" s="45"/>
      <c r="L37759"/>
      <c r="M37759" s="46"/>
    </row>
    <row r="37760" spans="1:13" x14ac:dyDescent="0.3">
      <c r="A37760"/>
      <c r="B37760"/>
      <c r="C37760" s="29"/>
      <c r="D37760"/>
      <c r="E37760" s="44"/>
      <c r="F37760" s="29"/>
      <c r="G37760" s="45"/>
      <c r="L37760"/>
      <c r="M37760" s="46"/>
    </row>
    <row r="37761" spans="1:13" x14ac:dyDescent="0.3">
      <c r="A37761"/>
      <c r="B37761"/>
      <c r="C37761" s="29"/>
      <c r="D37761"/>
      <c r="E37761" s="44"/>
      <c r="F37761" s="29"/>
      <c r="G37761" s="45"/>
      <c r="L37761"/>
      <c r="M37761" s="46"/>
    </row>
    <row r="37762" spans="1:13" x14ac:dyDescent="0.3">
      <c r="A37762"/>
      <c r="B37762"/>
      <c r="C37762" s="29"/>
      <c r="D37762"/>
      <c r="E37762" s="44"/>
      <c r="F37762" s="29"/>
      <c r="G37762" s="45"/>
      <c r="L37762"/>
      <c r="M37762" s="46"/>
    </row>
    <row r="37763" spans="1:13" x14ac:dyDescent="0.3">
      <c r="A37763"/>
      <c r="B37763"/>
      <c r="C37763" s="29"/>
      <c r="D37763"/>
      <c r="E37763" s="44"/>
      <c r="F37763" s="29"/>
      <c r="G37763" s="45"/>
      <c r="L37763"/>
      <c r="M37763" s="46"/>
    </row>
    <row r="37764" spans="1:13" x14ac:dyDescent="0.3">
      <c r="A37764"/>
      <c r="B37764"/>
      <c r="C37764" s="29"/>
      <c r="D37764"/>
      <c r="E37764" s="44"/>
      <c r="F37764" s="29"/>
      <c r="G37764" s="45"/>
      <c r="L37764"/>
      <c r="M37764" s="46"/>
    </row>
    <row r="37765" spans="1:13" x14ac:dyDescent="0.3">
      <c r="A37765"/>
      <c r="B37765"/>
      <c r="C37765" s="29"/>
      <c r="D37765"/>
      <c r="E37765" s="44"/>
      <c r="F37765" s="29"/>
      <c r="G37765" s="45"/>
      <c r="L37765"/>
      <c r="M37765" s="46"/>
    </row>
    <row r="37766" spans="1:13" x14ac:dyDescent="0.3">
      <c r="A37766"/>
      <c r="B37766"/>
      <c r="C37766" s="29"/>
      <c r="D37766"/>
      <c r="E37766" s="44"/>
      <c r="F37766" s="29"/>
      <c r="G37766" s="45"/>
      <c r="L37766"/>
      <c r="M37766" s="46"/>
    </row>
    <row r="37767" spans="1:13" x14ac:dyDescent="0.3">
      <c r="A37767"/>
      <c r="B37767"/>
      <c r="C37767" s="29"/>
      <c r="D37767"/>
      <c r="E37767" s="44"/>
      <c r="F37767" s="29"/>
      <c r="G37767" s="45"/>
      <c r="L37767"/>
      <c r="M37767" s="46"/>
    </row>
    <row r="37768" spans="1:13" x14ac:dyDescent="0.3">
      <c r="A37768"/>
      <c r="B37768"/>
      <c r="C37768" s="29"/>
      <c r="D37768"/>
      <c r="E37768" s="44"/>
      <c r="F37768" s="29"/>
      <c r="G37768" s="45"/>
      <c r="L37768"/>
      <c r="M37768" s="46"/>
    </row>
    <row r="37769" spans="1:13" x14ac:dyDescent="0.3">
      <c r="A37769"/>
      <c r="B37769"/>
      <c r="C37769" s="29"/>
      <c r="D37769"/>
      <c r="E37769" s="44"/>
      <c r="F37769" s="29"/>
      <c r="G37769" s="45"/>
      <c r="L37769"/>
      <c r="M37769" s="46"/>
    </row>
    <row r="37770" spans="1:13" x14ac:dyDescent="0.3">
      <c r="A37770"/>
      <c r="B37770"/>
      <c r="C37770" s="29"/>
      <c r="D37770"/>
      <c r="E37770" s="44"/>
      <c r="F37770" s="29"/>
      <c r="G37770" s="45"/>
      <c r="L37770"/>
      <c r="M37770" s="46"/>
    </row>
    <row r="37771" spans="1:13" x14ac:dyDescent="0.3">
      <c r="A37771"/>
      <c r="B37771"/>
      <c r="C37771" s="29"/>
      <c r="D37771"/>
      <c r="E37771" s="44"/>
      <c r="F37771" s="29"/>
      <c r="G37771" s="45"/>
      <c r="L37771"/>
      <c r="M37771" s="46"/>
    </row>
    <row r="37772" spans="1:13" x14ac:dyDescent="0.3">
      <c r="A37772"/>
      <c r="B37772"/>
      <c r="C37772" s="29"/>
      <c r="D37772"/>
      <c r="E37772" s="44"/>
      <c r="F37772" s="29"/>
      <c r="G37772" s="45"/>
      <c r="L37772"/>
      <c r="M37772" s="46"/>
    </row>
    <row r="37773" spans="1:13" x14ac:dyDescent="0.3">
      <c r="A37773"/>
      <c r="B37773"/>
      <c r="C37773" s="29"/>
      <c r="D37773"/>
      <c r="E37773" s="44"/>
      <c r="F37773" s="29"/>
      <c r="G37773" s="45"/>
      <c r="L37773"/>
      <c r="M37773" s="46"/>
    </row>
    <row r="37774" spans="1:13" x14ac:dyDescent="0.3">
      <c r="A37774"/>
      <c r="B37774"/>
      <c r="C37774" s="29"/>
      <c r="D37774"/>
      <c r="E37774" s="44"/>
      <c r="F37774" s="29"/>
      <c r="G37774" s="45"/>
      <c r="L37774"/>
      <c r="M37774" s="46"/>
    </row>
    <row r="37775" spans="1:13" x14ac:dyDescent="0.3">
      <c r="A37775"/>
      <c r="B37775"/>
      <c r="C37775" s="29"/>
      <c r="D37775"/>
      <c r="E37775" s="44"/>
      <c r="F37775" s="29"/>
      <c r="G37775" s="45"/>
      <c r="L37775"/>
      <c r="M37775" s="46"/>
    </row>
    <row r="37776" spans="1:13" x14ac:dyDescent="0.3">
      <c r="A37776"/>
      <c r="B37776"/>
      <c r="C37776" s="29"/>
      <c r="D37776"/>
      <c r="E37776" s="44"/>
      <c r="F37776" s="29"/>
      <c r="G37776" s="45"/>
      <c r="L37776"/>
      <c r="M37776" s="46"/>
    </row>
    <row r="37777" spans="1:13" x14ac:dyDescent="0.3">
      <c r="A37777"/>
      <c r="B37777"/>
      <c r="C37777" s="29"/>
      <c r="D37777"/>
      <c r="E37777" s="44"/>
      <c r="F37777" s="29"/>
      <c r="G37777" s="45"/>
      <c r="L37777"/>
      <c r="M37777" s="46"/>
    </row>
    <row r="37778" spans="1:13" x14ac:dyDescent="0.3">
      <c r="A37778"/>
      <c r="B37778"/>
      <c r="C37778" s="29"/>
      <c r="D37778"/>
      <c r="E37778" s="44"/>
      <c r="F37778" s="29"/>
      <c r="G37778" s="45"/>
      <c r="L37778"/>
      <c r="M37778" s="46"/>
    </row>
    <row r="37779" spans="1:13" x14ac:dyDescent="0.3">
      <c r="A37779"/>
      <c r="B37779"/>
      <c r="C37779" s="29"/>
      <c r="D37779"/>
      <c r="E37779" s="44"/>
      <c r="F37779" s="29"/>
      <c r="G37779" s="45"/>
      <c r="L37779"/>
      <c r="M37779" s="46"/>
    </row>
    <row r="37780" spans="1:13" x14ac:dyDescent="0.3">
      <c r="A37780"/>
      <c r="B37780"/>
      <c r="C37780" s="29"/>
      <c r="D37780"/>
      <c r="E37780" s="44"/>
      <c r="F37780" s="29"/>
      <c r="G37780" s="45"/>
      <c r="L37780"/>
      <c r="M37780" s="46"/>
    </row>
    <row r="37781" spans="1:13" x14ac:dyDescent="0.3">
      <c r="A37781"/>
      <c r="B37781"/>
      <c r="C37781" s="29"/>
      <c r="D37781"/>
      <c r="E37781" s="44"/>
      <c r="F37781" s="29"/>
      <c r="G37781" s="45"/>
      <c r="L37781"/>
      <c r="M37781" s="46"/>
    </row>
    <row r="37782" spans="1:13" x14ac:dyDescent="0.3">
      <c r="A37782"/>
      <c r="B37782"/>
      <c r="C37782" s="29"/>
      <c r="D37782"/>
      <c r="E37782" s="44"/>
      <c r="F37782" s="29"/>
      <c r="G37782" s="45"/>
      <c r="L37782"/>
      <c r="M37782" s="46"/>
    </row>
    <row r="37783" spans="1:13" x14ac:dyDescent="0.3">
      <c r="A37783"/>
      <c r="B37783"/>
      <c r="C37783" s="29"/>
      <c r="D37783"/>
      <c r="E37783" s="44"/>
      <c r="F37783" s="29"/>
      <c r="G37783" s="45"/>
      <c r="L37783"/>
      <c r="M37783" s="46"/>
    </row>
    <row r="37784" spans="1:13" x14ac:dyDescent="0.3">
      <c r="A37784"/>
      <c r="B37784"/>
      <c r="C37784" s="29"/>
      <c r="D37784"/>
      <c r="E37784" s="44"/>
      <c r="F37784" s="29"/>
      <c r="G37784" s="45"/>
      <c r="L37784"/>
      <c r="M37784" s="46"/>
    </row>
    <row r="37785" spans="1:13" x14ac:dyDescent="0.3">
      <c r="A37785"/>
      <c r="B37785"/>
      <c r="C37785" s="29"/>
      <c r="D37785"/>
      <c r="E37785" s="44"/>
      <c r="F37785" s="29"/>
      <c r="G37785" s="45"/>
      <c r="L37785"/>
      <c r="M37785" s="46"/>
    </row>
    <row r="37786" spans="1:13" x14ac:dyDescent="0.3">
      <c r="A37786"/>
      <c r="B37786"/>
      <c r="C37786" s="29"/>
      <c r="D37786"/>
      <c r="E37786" s="44"/>
      <c r="F37786" s="29"/>
      <c r="G37786" s="45"/>
      <c r="L37786"/>
      <c r="M37786" s="46"/>
    </row>
    <row r="37787" spans="1:13" x14ac:dyDescent="0.3">
      <c r="A37787"/>
      <c r="B37787"/>
      <c r="C37787" s="29"/>
      <c r="D37787"/>
      <c r="E37787" s="44"/>
      <c r="F37787" s="29"/>
      <c r="G37787" s="45"/>
      <c r="L37787"/>
      <c r="M37787" s="46"/>
    </row>
    <row r="37788" spans="1:13" x14ac:dyDescent="0.3">
      <c r="A37788"/>
      <c r="B37788"/>
      <c r="C37788" s="29"/>
      <c r="D37788"/>
      <c r="E37788" s="44"/>
      <c r="F37788" s="29"/>
      <c r="G37788" s="45"/>
      <c r="L37788"/>
      <c r="M37788" s="46"/>
    </row>
    <row r="37789" spans="1:13" x14ac:dyDescent="0.3">
      <c r="A37789"/>
      <c r="B37789"/>
      <c r="C37789" s="29"/>
      <c r="D37789"/>
      <c r="E37789" s="44"/>
      <c r="F37789" s="29"/>
      <c r="G37789" s="45"/>
      <c r="L37789"/>
      <c r="M37789" s="46"/>
    </row>
    <row r="37790" spans="1:13" x14ac:dyDescent="0.3">
      <c r="A37790"/>
      <c r="B37790"/>
      <c r="C37790" s="29"/>
      <c r="D37790"/>
      <c r="E37790" s="44"/>
      <c r="F37790" s="29"/>
      <c r="G37790" s="45"/>
      <c r="L37790"/>
      <c r="M37790" s="46"/>
    </row>
    <row r="37791" spans="1:13" x14ac:dyDescent="0.3">
      <c r="A37791"/>
      <c r="B37791"/>
      <c r="C37791" s="29"/>
      <c r="D37791"/>
      <c r="E37791" s="44"/>
      <c r="F37791" s="29"/>
      <c r="G37791" s="45"/>
      <c r="L37791"/>
      <c r="M37791" s="46"/>
    </row>
    <row r="37792" spans="1:13" x14ac:dyDescent="0.3">
      <c r="A37792"/>
      <c r="B37792"/>
      <c r="C37792" s="29"/>
      <c r="D37792"/>
      <c r="E37792" s="44"/>
      <c r="F37792" s="29"/>
      <c r="G37792" s="45"/>
      <c r="L37792"/>
      <c r="M37792" s="46"/>
    </row>
    <row r="37793" spans="1:13" x14ac:dyDescent="0.3">
      <c r="A37793"/>
      <c r="B37793"/>
      <c r="C37793" s="29"/>
      <c r="D37793"/>
      <c r="E37793" s="44"/>
      <c r="F37793" s="29"/>
      <c r="G37793" s="45"/>
      <c r="L37793"/>
      <c r="M37793" s="46"/>
    </row>
    <row r="37794" spans="1:13" x14ac:dyDescent="0.3">
      <c r="A37794"/>
      <c r="B37794"/>
      <c r="C37794" s="29"/>
      <c r="D37794"/>
      <c r="E37794" s="44"/>
      <c r="F37794" s="29"/>
      <c r="G37794" s="45"/>
      <c r="L37794"/>
      <c r="M37794" s="46"/>
    </row>
    <row r="37795" spans="1:13" x14ac:dyDescent="0.3">
      <c r="A37795"/>
      <c r="B37795"/>
      <c r="C37795" s="29"/>
      <c r="D37795"/>
      <c r="E37795" s="44"/>
      <c r="F37795" s="29"/>
      <c r="G37795" s="45"/>
      <c r="L37795"/>
      <c r="M37795" s="46"/>
    </row>
    <row r="37796" spans="1:13" x14ac:dyDescent="0.3">
      <c r="A37796"/>
      <c r="B37796"/>
      <c r="C37796" s="29"/>
      <c r="D37796"/>
      <c r="E37796" s="44"/>
      <c r="F37796" s="29"/>
      <c r="G37796" s="45"/>
      <c r="L37796"/>
      <c r="M37796" s="46"/>
    </row>
    <row r="37797" spans="1:13" x14ac:dyDescent="0.3">
      <c r="A37797"/>
      <c r="B37797"/>
      <c r="C37797" s="29"/>
      <c r="D37797"/>
      <c r="E37797" s="44"/>
      <c r="F37797" s="29"/>
      <c r="G37797" s="45"/>
      <c r="L37797"/>
      <c r="M37797" s="46"/>
    </row>
    <row r="37798" spans="1:13" x14ac:dyDescent="0.3">
      <c r="A37798"/>
      <c r="B37798"/>
      <c r="C37798" s="29"/>
      <c r="D37798"/>
      <c r="E37798" s="44"/>
      <c r="F37798" s="29"/>
      <c r="G37798" s="45"/>
      <c r="L37798"/>
      <c r="M37798" s="46"/>
    </row>
    <row r="37799" spans="1:13" x14ac:dyDescent="0.3">
      <c r="A37799"/>
      <c r="B37799"/>
      <c r="C37799" s="29"/>
      <c r="D37799"/>
      <c r="E37799" s="44"/>
      <c r="F37799" s="29"/>
      <c r="G37799" s="45"/>
      <c r="L37799"/>
      <c r="M37799" s="46"/>
    </row>
    <row r="37800" spans="1:13" x14ac:dyDescent="0.3">
      <c r="A37800"/>
      <c r="B37800"/>
      <c r="C37800" s="29"/>
      <c r="D37800"/>
      <c r="E37800" s="44"/>
      <c r="F37800" s="29"/>
      <c r="G37800" s="45"/>
      <c r="L37800"/>
      <c r="M37800" s="46"/>
    </row>
    <row r="37801" spans="1:13" x14ac:dyDescent="0.3">
      <c r="A37801"/>
      <c r="B37801"/>
      <c r="C37801" s="29"/>
      <c r="D37801"/>
      <c r="E37801" s="44"/>
      <c r="F37801" s="29"/>
      <c r="G37801" s="45"/>
      <c r="L37801"/>
      <c r="M37801" s="46"/>
    </row>
    <row r="37802" spans="1:13" x14ac:dyDescent="0.3">
      <c r="A37802"/>
      <c r="B37802"/>
      <c r="C37802" s="29"/>
      <c r="D37802"/>
      <c r="E37802" s="44"/>
      <c r="F37802" s="29"/>
      <c r="G37802" s="45"/>
      <c r="L37802"/>
      <c r="M37802" s="46"/>
    </row>
    <row r="37803" spans="1:13" x14ac:dyDescent="0.3">
      <c r="A37803"/>
      <c r="B37803"/>
      <c r="C37803" s="29"/>
      <c r="D37803"/>
      <c r="E37803" s="44"/>
      <c r="F37803" s="29"/>
      <c r="G37803" s="45"/>
      <c r="L37803"/>
      <c r="M37803" s="46"/>
    </row>
    <row r="37804" spans="1:13" x14ac:dyDescent="0.3">
      <c r="A37804"/>
      <c r="B37804"/>
      <c r="C37804" s="29"/>
      <c r="D37804"/>
      <c r="E37804" s="44"/>
      <c r="F37804" s="29"/>
      <c r="G37804" s="45"/>
      <c r="L37804"/>
      <c r="M37804" s="46"/>
    </row>
    <row r="37805" spans="1:13" x14ac:dyDescent="0.3">
      <c r="A37805"/>
      <c r="B37805"/>
      <c r="C37805" s="29"/>
      <c r="D37805"/>
      <c r="E37805" s="44"/>
      <c r="F37805" s="29"/>
      <c r="G37805" s="45"/>
      <c r="L37805"/>
      <c r="M37805" s="46"/>
    </row>
    <row r="37806" spans="1:13" x14ac:dyDescent="0.3">
      <c r="A37806"/>
      <c r="B37806"/>
      <c r="C37806" s="29"/>
      <c r="D37806"/>
      <c r="E37806" s="44"/>
      <c r="F37806" s="29"/>
      <c r="G37806" s="45"/>
      <c r="L37806"/>
      <c r="M37806" s="46"/>
    </row>
    <row r="37807" spans="1:13" x14ac:dyDescent="0.3">
      <c r="A37807"/>
      <c r="B37807"/>
      <c r="C37807" s="29"/>
      <c r="D37807"/>
      <c r="E37807" s="44"/>
      <c r="F37807" s="29"/>
      <c r="G37807" s="45"/>
      <c r="L37807"/>
      <c r="M37807" s="46"/>
    </row>
    <row r="37808" spans="1:13" x14ac:dyDescent="0.3">
      <c r="A37808"/>
      <c r="B37808"/>
      <c r="C37808" s="29"/>
      <c r="D37808"/>
      <c r="E37808" s="44"/>
      <c r="F37808" s="29"/>
      <c r="G37808" s="45"/>
      <c r="L37808"/>
      <c r="M37808" s="46"/>
    </row>
    <row r="37809" spans="1:13" x14ac:dyDescent="0.3">
      <c r="A37809"/>
      <c r="B37809"/>
      <c r="C37809" s="29"/>
      <c r="D37809"/>
      <c r="E37809" s="44"/>
      <c r="F37809" s="29"/>
      <c r="G37809" s="45"/>
      <c r="L37809"/>
      <c r="M37809" s="46"/>
    </row>
    <row r="37810" spans="1:13" x14ac:dyDescent="0.3">
      <c r="A37810"/>
      <c r="B37810"/>
      <c r="C37810" s="29"/>
      <c r="D37810"/>
      <c r="E37810" s="44"/>
      <c r="F37810" s="29"/>
      <c r="G37810" s="45"/>
      <c r="L37810"/>
      <c r="M37810" s="46"/>
    </row>
    <row r="37811" spans="1:13" x14ac:dyDescent="0.3">
      <c r="A37811"/>
      <c r="B37811"/>
      <c r="C37811" s="29"/>
      <c r="D37811"/>
      <c r="E37811" s="44"/>
      <c r="F37811" s="29"/>
      <c r="G37811" s="45"/>
      <c r="L37811"/>
      <c r="M37811" s="46"/>
    </row>
    <row r="37812" spans="1:13" x14ac:dyDescent="0.3">
      <c r="A37812"/>
      <c r="B37812"/>
      <c r="C37812" s="29"/>
      <c r="D37812"/>
      <c r="E37812" s="44"/>
      <c r="F37812" s="29"/>
      <c r="G37812" s="45"/>
      <c r="L37812"/>
      <c r="M37812" s="46"/>
    </row>
    <row r="37813" spans="1:13" x14ac:dyDescent="0.3">
      <c r="A37813"/>
      <c r="B37813"/>
      <c r="C37813" s="29"/>
      <c r="D37813"/>
      <c r="E37813" s="44"/>
      <c r="F37813" s="29"/>
      <c r="G37813" s="45"/>
      <c r="L37813"/>
      <c r="M37813" s="46"/>
    </row>
    <row r="37814" spans="1:13" x14ac:dyDescent="0.3">
      <c r="A37814"/>
      <c r="B37814"/>
      <c r="C37814" s="29"/>
      <c r="D37814"/>
      <c r="E37814" s="44"/>
      <c r="F37814" s="29"/>
      <c r="G37814" s="45"/>
      <c r="L37814"/>
      <c r="M37814" s="46"/>
    </row>
    <row r="37815" spans="1:13" x14ac:dyDescent="0.3">
      <c r="A37815"/>
      <c r="B37815"/>
      <c r="C37815" s="29"/>
      <c r="D37815"/>
      <c r="E37815" s="44"/>
      <c r="F37815" s="29"/>
      <c r="G37815" s="45"/>
      <c r="L37815"/>
      <c r="M37815" s="46"/>
    </row>
    <row r="37816" spans="1:13" x14ac:dyDescent="0.3">
      <c r="A37816"/>
      <c r="B37816"/>
      <c r="C37816" s="29"/>
      <c r="D37816"/>
      <c r="E37816" s="44"/>
      <c r="F37816" s="29"/>
      <c r="G37816" s="45"/>
      <c r="L37816"/>
      <c r="M37816" s="46"/>
    </row>
    <row r="37817" spans="1:13" x14ac:dyDescent="0.3">
      <c r="A37817"/>
      <c r="B37817"/>
      <c r="C37817" s="29"/>
      <c r="D37817"/>
      <c r="E37817" s="44"/>
      <c r="F37817" s="29"/>
      <c r="G37817" s="45"/>
      <c r="L37817"/>
      <c r="M37817" s="46"/>
    </row>
    <row r="37818" spans="1:13" x14ac:dyDescent="0.3">
      <c r="A37818"/>
      <c r="B37818"/>
      <c r="C37818" s="29"/>
      <c r="D37818"/>
      <c r="E37818" s="44"/>
      <c r="F37818" s="29"/>
      <c r="G37818" s="45"/>
      <c r="L37818"/>
      <c r="M37818" s="46"/>
    </row>
    <row r="37819" spans="1:13" x14ac:dyDescent="0.3">
      <c r="A37819"/>
      <c r="B37819"/>
      <c r="C37819" s="29"/>
      <c r="D37819"/>
      <c r="E37819" s="44"/>
      <c r="F37819" s="29"/>
      <c r="G37819" s="45"/>
      <c r="L37819"/>
      <c r="M37819" s="46"/>
    </row>
    <row r="37820" spans="1:13" x14ac:dyDescent="0.3">
      <c r="A37820"/>
      <c r="B37820"/>
      <c r="C37820" s="29"/>
      <c r="D37820"/>
      <c r="E37820" s="44"/>
      <c r="F37820" s="29"/>
      <c r="G37820" s="45"/>
      <c r="L37820"/>
      <c r="M37820" s="46"/>
    </row>
    <row r="37821" spans="1:13" x14ac:dyDescent="0.3">
      <c r="A37821"/>
      <c r="B37821"/>
      <c r="C37821" s="29"/>
      <c r="D37821"/>
      <c r="E37821" s="44"/>
      <c r="F37821" s="29"/>
      <c r="G37821" s="45"/>
      <c r="L37821"/>
      <c r="M37821" s="46"/>
    </row>
    <row r="37822" spans="1:13" x14ac:dyDescent="0.3">
      <c r="A37822"/>
      <c r="B37822"/>
      <c r="C37822" s="29"/>
      <c r="D37822"/>
      <c r="E37822" s="44"/>
      <c r="F37822" s="29"/>
      <c r="G37822" s="45"/>
      <c r="L37822"/>
      <c r="M37822" s="46"/>
    </row>
    <row r="37823" spans="1:13" x14ac:dyDescent="0.3">
      <c r="A37823"/>
      <c r="B37823"/>
      <c r="C37823" s="29"/>
      <c r="D37823"/>
      <c r="E37823" s="44"/>
      <c r="F37823" s="29"/>
      <c r="G37823" s="45"/>
      <c r="L37823"/>
      <c r="M37823" s="46"/>
    </row>
    <row r="37824" spans="1:13" x14ac:dyDescent="0.3">
      <c r="A37824"/>
      <c r="B37824"/>
      <c r="C37824" s="29"/>
      <c r="D37824"/>
      <c r="E37824" s="44"/>
      <c r="F37824" s="29"/>
      <c r="G37824" s="45"/>
      <c r="L37824"/>
      <c r="M37824" s="46"/>
    </row>
    <row r="37825" spans="1:13" x14ac:dyDescent="0.3">
      <c r="A37825"/>
      <c r="B37825"/>
      <c r="C37825" s="29"/>
      <c r="D37825"/>
      <c r="E37825" s="44"/>
      <c r="F37825" s="29"/>
      <c r="G37825" s="45"/>
      <c r="L37825"/>
      <c r="M37825" s="46"/>
    </row>
    <row r="37826" spans="1:13" x14ac:dyDescent="0.3">
      <c r="A37826"/>
      <c r="B37826"/>
      <c r="C37826" s="29"/>
      <c r="D37826"/>
      <c r="E37826" s="44"/>
      <c r="F37826" s="29"/>
      <c r="G37826" s="45"/>
      <c r="L37826"/>
      <c r="M37826" s="46"/>
    </row>
    <row r="37827" spans="1:13" x14ac:dyDescent="0.3">
      <c r="A37827"/>
      <c r="B37827"/>
      <c r="C37827" s="29"/>
      <c r="D37827"/>
      <c r="E37827" s="44"/>
      <c r="F37827" s="29"/>
      <c r="G37827" s="45"/>
      <c r="L37827"/>
      <c r="M37827" s="46"/>
    </row>
    <row r="37828" spans="1:13" x14ac:dyDescent="0.3">
      <c r="A37828"/>
      <c r="B37828"/>
      <c r="C37828" s="29"/>
      <c r="D37828"/>
      <c r="E37828" s="44"/>
      <c r="F37828" s="29"/>
      <c r="G37828" s="45"/>
      <c r="L37828"/>
      <c r="M37828" s="46"/>
    </row>
    <row r="37829" spans="1:13" x14ac:dyDescent="0.3">
      <c r="A37829"/>
      <c r="B37829"/>
      <c r="C37829" s="29"/>
      <c r="D37829"/>
      <c r="E37829" s="44"/>
      <c r="F37829" s="29"/>
      <c r="G37829" s="45"/>
      <c r="L37829"/>
      <c r="M37829" s="46"/>
    </row>
    <row r="37830" spans="1:13" x14ac:dyDescent="0.3">
      <c r="A37830"/>
      <c r="B37830"/>
      <c r="C37830" s="29"/>
      <c r="D37830"/>
      <c r="E37830" s="44"/>
      <c r="F37830" s="29"/>
      <c r="G37830" s="45"/>
      <c r="L37830"/>
      <c r="M37830" s="46"/>
    </row>
    <row r="37831" spans="1:13" x14ac:dyDescent="0.3">
      <c r="A37831"/>
      <c r="B37831"/>
      <c r="C37831" s="29"/>
      <c r="D37831"/>
      <c r="E37831" s="44"/>
      <c r="F37831" s="29"/>
      <c r="G37831" s="45"/>
      <c r="L37831"/>
      <c r="M37831" s="46"/>
    </row>
    <row r="37832" spans="1:13" x14ac:dyDescent="0.3">
      <c r="A37832"/>
      <c r="B37832"/>
      <c r="C37832" s="29"/>
      <c r="D37832"/>
      <c r="E37832" s="44"/>
      <c r="F37832" s="29"/>
      <c r="G37832" s="45"/>
      <c r="L37832"/>
      <c r="M37832" s="46"/>
    </row>
    <row r="37833" spans="1:13" x14ac:dyDescent="0.3">
      <c r="A37833"/>
      <c r="B37833"/>
      <c r="C37833" s="29"/>
      <c r="D37833"/>
      <c r="E37833" s="44"/>
      <c r="F37833" s="29"/>
      <c r="G37833" s="45"/>
      <c r="L37833"/>
      <c r="M37833" s="46"/>
    </row>
    <row r="37834" spans="1:13" x14ac:dyDescent="0.3">
      <c r="A37834"/>
      <c r="B37834"/>
      <c r="C37834" s="29"/>
      <c r="D37834"/>
      <c r="E37834" s="44"/>
      <c r="F37834" s="29"/>
      <c r="G37834" s="45"/>
      <c r="L37834"/>
      <c r="M37834" s="46"/>
    </row>
    <row r="37835" spans="1:13" x14ac:dyDescent="0.3">
      <c r="A37835"/>
      <c r="B37835"/>
      <c r="C37835" s="29"/>
      <c r="D37835"/>
      <c r="E37835" s="44"/>
      <c r="F37835" s="29"/>
      <c r="G37835" s="45"/>
      <c r="L37835"/>
      <c r="M37835" s="46"/>
    </row>
    <row r="37836" spans="1:13" x14ac:dyDescent="0.3">
      <c r="A37836"/>
      <c r="B37836"/>
      <c r="C37836" s="29"/>
      <c r="D37836"/>
      <c r="E37836" s="44"/>
      <c r="F37836" s="29"/>
      <c r="G37836" s="45"/>
      <c r="L37836"/>
      <c r="M37836" s="46"/>
    </row>
    <row r="37837" spans="1:13" x14ac:dyDescent="0.3">
      <c r="A37837"/>
      <c r="B37837"/>
      <c r="C37837" s="29"/>
      <c r="D37837"/>
      <c r="E37837" s="44"/>
      <c r="F37837" s="29"/>
      <c r="G37837" s="45"/>
      <c r="L37837"/>
      <c r="M37837" s="46"/>
    </row>
    <row r="37838" spans="1:13" x14ac:dyDescent="0.3">
      <c r="A37838"/>
      <c r="B37838"/>
      <c r="C37838" s="29"/>
      <c r="D37838"/>
      <c r="E37838" s="44"/>
      <c r="F37838" s="29"/>
      <c r="G37838" s="45"/>
      <c r="L37838"/>
      <c r="M37838" s="46"/>
    </row>
    <row r="37839" spans="1:13" x14ac:dyDescent="0.3">
      <c r="A37839"/>
      <c r="B37839"/>
      <c r="C37839" s="29"/>
      <c r="D37839"/>
      <c r="E37839" s="44"/>
      <c r="F37839" s="29"/>
      <c r="G37839" s="45"/>
      <c r="L37839"/>
      <c r="M37839" s="46"/>
    </row>
    <row r="37840" spans="1:13" x14ac:dyDescent="0.3">
      <c r="A37840"/>
      <c r="B37840"/>
      <c r="C37840" s="29"/>
      <c r="D37840"/>
      <c r="E37840" s="44"/>
      <c r="F37840" s="29"/>
      <c r="G37840" s="45"/>
      <c r="L37840"/>
      <c r="M37840" s="46"/>
    </row>
    <row r="37841" spans="1:13" x14ac:dyDescent="0.3">
      <c r="A37841"/>
      <c r="B37841"/>
      <c r="C37841" s="29"/>
      <c r="D37841"/>
      <c r="E37841" s="44"/>
      <c r="F37841" s="29"/>
      <c r="G37841" s="45"/>
      <c r="L37841"/>
      <c r="M37841" s="46"/>
    </row>
    <row r="37842" spans="1:13" x14ac:dyDescent="0.3">
      <c r="A37842"/>
      <c r="B37842"/>
      <c r="C37842" s="29"/>
      <c r="D37842"/>
      <c r="E37842" s="44"/>
      <c r="F37842" s="29"/>
      <c r="G37842" s="45"/>
      <c r="L37842"/>
      <c r="M37842" s="46"/>
    </row>
    <row r="37843" spans="1:13" x14ac:dyDescent="0.3">
      <c r="A37843"/>
      <c r="B37843"/>
      <c r="C37843" s="29"/>
      <c r="D37843"/>
      <c r="E37843" s="44"/>
      <c r="F37843" s="29"/>
      <c r="G37843" s="45"/>
      <c r="L37843"/>
      <c r="M37843" s="46"/>
    </row>
    <row r="37844" spans="1:13" x14ac:dyDescent="0.3">
      <c r="A37844"/>
      <c r="B37844"/>
      <c r="C37844" s="29"/>
      <c r="D37844"/>
      <c r="E37844" s="44"/>
      <c r="F37844" s="29"/>
      <c r="G37844" s="45"/>
      <c r="L37844"/>
      <c r="M37844" s="46"/>
    </row>
    <row r="37845" spans="1:13" x14ac:dyDescent="0.3">
      <c r="A37845"/>
      <c r="B37845"/>
      <c r="C37845" s="29"/>
      <c r="D37845"/>
      <c r="E37845" s="44"/>
      <c r="F37845" s="29"/>
      <c r="G37845" s="45"/>
      <c r="L37845"/>
      <c r="M37845" s="46"/>
    </row>
    <row r="37846" spans="1:13" x14ac:dyDescent="0.3">
      <c r="A37846"/>
      <c r="B37846"/>
      <c r="C37846" s="29"/>
      <c r="D37846"/>
      <c r="E37846" s="44"/>
      <c r="F37846" s="29"/>
      <c r="G37846" s="45"/>
      <c r="L37846"/>
      <c r="M37846" s="46"/>
    </row>
    <row r="37847" spans="1:13" x14ac:dyDescent="0.3">
      <c r="A37847"/>
      <c r="B37847"/>
      <c r="C37847" s="29"/>
      <c r="D37847"/>
      <c r="E37847" s="44"/>
      <c r="F37847" s="29"/>
      <c r="G37847" s="45"/>
      <c r="L37847"/>
      <c r="M37847" s="46"/>
    </row>
    <row r="37848" spans="1:13" x14ac:dyDescent="0.3">
      <c r="A37848"/>
      <c r="B37848"/>
      <c r="C37848" s="29"/>
      <c r="D37848"/>
      <c r="E37848" s="44"/>
      <c r="F37848" s="29"/>
      <c r="G37848" s="45"/>
      <c r="L37848"/>
      <c r="M37848" s="46"/>
    </row>
    <row r="37849" spans="1:13" x14ac:dyDescent="0.3">
      <c r="A37849"/>
      <c r="B37849"/>
      <c r="C37849" s="29"/>
      <c r="D37849"/>
      <c r="E37849" s="44"/>
      <c r="F37849" s="29"/>
      <c r="G37849" s="45"/>
      <c r="L37849"/>
      <c r="M37849" s="46"/>
    </row>
    <row r="37850" spans="1:13" x14ac:dyDescent="0.3">
      <c r="A37850"/>
      <c r="B37850"/>
      <c r="C37850" s="29"/>
      <c r="D37850"/>
      <c r="E37850" s="44"/>
      <c r="F37850" s="29"/>
      <c r="G37850" s="45"/>
      <c r="L37850"/>
      <c r="M37850" s="46"/>
    </row>
    <row r="37851" spans="1:13" x14ac:dyDescent="0.3">
      <c r="A37851"/>
      <c r="B37851"/>
      <c r="C37851" s="29"/>
      <c r="D37851"/>
      <c r="E37851" s="44"/>
      <c r="F37851" s="29"/>
      <c r="G37851" s="45"/>
      <c r="L37851"/>
      <c r="M37851" s="46"/>
    </row>
    <row r="37852" spans="1:13" x14ac:dyDescent="0.3">
      <c r="A37852"/>
      <c r="B37852"/>
      <c r="C37852" s="29"/>
      <c r="D37852"/>
      <c r="E37852" s="44"/>
      <c r="F37852" s="29"/>
      <c r="G37852" s="45"/>
      <c r="L37852"/>
      <c r="M37852" s="46"/>
    </row>
    <row r="37853" spans="1:13" x14ac:dyDescent="0.3">
      <c r="A37853"/>
      <c r="B37853"/>
      <c r="C37853" s="29"/>
      <c r="D37853"/>
      <c r="E37853" s="44"/>
      <c r="F37853" s="29"/>
      <c r="G37853" s="45"/>
      <c r="L37853"/>
      <c r="M37853" s="46"/>
    </row>
    <row r="37854" spans="1:13" x14ac:dyDescent="0.3">
      <c r="A37854"/>
      <c r="B37854"/>
      <c r="C37854" s="29"/>
      <c r="D37854"/>
      <c r="E37854" s="44"/>
      <c r="F37854" s="29"/>
      <c r="G37854" s="45"/>
      <c r="L37854"/>
      <c r="M37854" s="46"/>
    </row>
    <row r="37855" spans="1:13" x14ac:dyDescent="0.3">
      <c r="A37855"/>
      <c r="B37855"/>
      <c r="C37855" s="29"/>
      <c r="D37855"/>
      <c r="E37855" s="44"/>
      <c r="F37855" s="29"/>
      <c r="G37855" s="45"/>
      <c r="L37855"/>
      <c r="M37855" s="46"/>
    </row>
    <row r="37856" spans="1:13" x14ac:dyDescent="0.3">
      <c r="A37856"/>
      <c r="B37856"/>
      <c r="C37856" s="29"/>
      <c r="D37856"/>
      <c r="E37856" s="44"/>
      <c r="F37856" s="29"/>
      <c r="G37856" s="45"/>
      <c r="L37856"/>
      <c r="M37856" s="46"/>
    </row>
    <row r="37857" spans="1:13" x14ac:dyDescent="0.3">
      <c r="A37857"/>
      <c r="B37857"/>
      <c r="C37857" s="29"/>
      <c r="D37857"/>
      <c r="E37857" s="44"/>
      <c r="F37857" s="29"/>
      <c r="G37857" s="45"/>
      <c r="L37857"/>
      <c r="M37857" s="46"/>
    </row>
    <row r="37858" spans="1:13" x14ac:dyDescent="0.3">
      <c r="A37858"/>
      <c r="B37858"/>
      <c r="C37858" s="29"/>
      <c r="D37858"/>
      <c r="E37858" s="44"/>
      <c r="F37858" s="29"/>
      <c r="G37858" s="45"/>
      <c r="L37858"/>
      <c r="M37858" s="46"/>
    </row>
    <row r="37859" spans="1:13" x14ac:dyDescent="0.3">
      <c r="A37859"/>
      <c r="B37859"/>
      <c r="C37859" s="29"/>
      <c r="D37859"/>
      <c r="E37859" s="44"/>
      <c r="F37859" s="29"/>
      <c r="G37859" s="45"/>
      <c r="L37859"/>
      <c r="M37859" s="46"/>
    </row>
    <row r="37860" spans="1:13" x14ac:dyDescent="0.3">
      <c r="A37860"/>
      <c r="B37860"/>
      <c r="C37860" s="29"/>
      <c r="D37860"/>
      <c r="E37860" s="44"/>
      <c r="F37860" s="29"/>
      <c r="G37860" s="45"/>
      <c r="L37860"/>
      <c r="M37860" s="46"/>
    </row>
    <row r="37861" spans="1:13" x14ac:dyDescent="0.3">
      <c r="A37861"/>
      <c r="B37861"/>
      <c r="C37861" s="29"/>
      <c r="D37861"/>
      <c r="E37861" s="44"/>
      <c r="F37861" s="29"/>
      <c r="G37861" s="45"/>
      <c r="L37861"/>
      <c r="M37861" s="46"/>
    </row>
    <row r="37862" spans="1:13" x14ac:dyDescent="0.3">
      <c r="A37862"/>
      <c r="B37862"/>
      <c r="C37862" s="29"/>
      <c r="D37862"/>
      <c r="E37862" s="44"/>
      <c r="F37862" s="29"/>
      <c r="G37862" s="45"/>
      <c r="L37862"/>
      <c r="M37862" s="46"/>
    </row>
    <row r="37863" spans="1:13" x14ac:dyDescent="0.3">
      <c r="A37863"/>
      <c r="B37863"/>
      <c r="C37863" s="29"/>
      <c r="D37863"/>
      <c r="E37863" s="44"/>
      <c r="F37863" s="29"/>
      <c r="G37863" s="45"/>
      <c r="L37863"/>
      <c r="M37863" s="46"/>
    </row>
    <row r="37864" spans="1:13" x14ac:dyDescent="0.3">
      <c r="A37864"/>
      <c r="B37864"/>
      <c r="C37864" s="29"/>
      <c r="D37864"/>
      <c r="E37864" s="44"/>
      <c r="F37864" s="29"/>
      <c r="G37864" s="45"/>
      <c r="L37864"/>
      <c r="M37864" s="46"/>
    </row>
    <row r="37865" spans="1:13" x14ac:dyDescent="0.3">
      <c r="A37865"/>
      <c r="B37865"/>
      <c r="C37865" s="29"/>
      <c r="D37865"/>
      <c r="E37865" s="44"/>
      <c r="F37865" s="29"/>
      <c r="G37865" s="45"/>
      <c r="L37865"/>
      <c r="M37865" s="46"/>
    </row>
    <row r="37866" spans="1:13" x14ac:dyDescent="0.3">
      <c r="A37866"/>
      <c r="B37866"/>
      <c r="C37866" s="29"/>
      <c r="D37866"/>
      <c r="E37866" s="44"/>
      <c r="F37866" s="29"/>
      <c r="G37866" s="45"/>
      <c r="L37866"/>
      <c r="M37866" s="46"/>
    </row>
    <row r="37867" spans="1:13" x14ac:dyDescent="0.3">
      <c r="A37867"/>
      <c r="B37867"/>
      <c r="C37867" s="29"/>
      <c r="D37867"/>
      <c r="E37867" s="44"/>
      <c r="F37867" s="29"/>
      <c r="G37867" s="45"/>
      <c r="L37867"/>
      <c r="M37867" s="46"/>
    </row>
    <row r="37868" spans="1:13" x14ac:dyDescent="0.3">
      <c r="A37868"/>
      <c r="B37868"/>
      <c r="C37868" s="29"/>
      <c r="D37868"/>
      <c r="E37868" s="44"/>
      <c r="F37868" s="29"/>
      <c r="G37868" s="45"/>
      <c r="L37868"/>
      <c r="M37868" s="46"/>
    </row>
    <row r="37869" spans="1:13" x14ac:dyDescent="0.3">
      <c r="A37869"/>
      <c r="B37869"/>
      <c r="C37869" s="29"/>
      <c r="D37869"/>
      <c r="E37869" s="44"/>
      <c r="F37869" s="29"/>
      <c r="G37869" s="45"/>
      <c r="L37869"/>
      <c r="M37869" s="46"/>
    </row>
    <row r="37870" spans="1:13" x14ac:dyDescent="0.3">
      <c r="A37870"/>
      <c r="B37870"/>
      <c r="C37870" s="29"/>
      <c r="D37870"/>
      <c r="E37870" s="44"/>
      <c r="F37870" s="29"/>
      <c r="G37870" s="45"/>
      <c r="L37870"/>
      <c r="M37870" s="46"/>
    </row>
    <row r="37871" spans="1:13" x14ac:dyDescent="0.3">
      <c r="A37871"/>
      <c r="B37871"/>
      <c r="C37871" s="29"/>
      <c r="D37871"/>
      <c r="E37871" s="44"/>
      <c r="F37871" s="29"/>
      <c r="G37871" s="45"/>
      <c r="L37871"/>
      <c r="M37871" s="46"/>
    </row>
    <row r="37872" spans="1:13" x14ac:dyDescent="0.3">
      <c r="A37872"/>
      <c r="B37872"/>
      <c r="C37872" s="29"/>
      <c r="D37872"/>
      <c r="E37872" s="44"/>
      <c r="F37872" s="29"/>
      <c r="G37872" s="45"/>
      <c r="L37872"/>
      <c r="M37872" s="46"/>
    </row>
    <row r="37873" spans="1:13" x14ac:dyDescent="0.3">
      <c r="A37873"/>
      <c r="B37873"/>
      <c r="C37873" s="29"/>
      <c r="D37873"/>
      <c r="E37873" s="44"/>
      <c r="F37873" s="29"/>
      <c r="G37873" s="45"/>
      <c r="L37873"/>
      <c r="M37873" s="46"/>
    </row>
    <row r="37874" spans="1:13" x14ac:dyDescent="0.3">
      <c r="A37874"/>
      <c r="B37874"/>
      <c r="C37874" s="29"/>
      <c r="D37874"/>
      <c r="E37874" s="44"/>
      <c r="F37874" s="29"/>
      <c r="G37874" s="45"/>
      <c r="L37874"/>
      <c r="M37874" s="46"/>
    </row>
    <row r="37875" spans="1:13" x14ac:dyDescent="0.3">
      <c r="A37875"/>
      <c r="B37875"/>
      <c r="C37875" s="29"/>
      <c r="D37875"/>
      <c r="E37875" s="44"/>
      <c r="F37875" s="29"/>
      <c r="G37875" s="45"/>
      <c r="L37875"/>
      <c r="M37875" s="46"/>
    </row>
    <row r="37876" spans="1:13" x14ac:dyDescent="0.3">
      <c r="A37876"/>
      <c r="B37876"/>
      <c r="C37876" s="29"/>
      <c r="D37876"/>
      <c r="E37876" s="44"/>
      <c r="F37876" s="29"/>
      <c r="G37876" s="45"/>
      <c r="L37876"/>
      <c r="M37876" s="46"/>
    </row>
    <row r="37877" spans="1:13" x14ac:dyDescent="0.3">
      <c r="A37877"/>
      <c r="B37877"/>
      <c r="C37877" s="29"/>
      <c r="D37877"/>
      <c r="E37877" s="44"/>
      <c r="F37877" s="29"/>
      <c r="G37877" s="45"/>
      <c r="L37877"/>
      <c r="M37877" s="46"/>
    </row>
    <row r="37878" spans="1:13" x14ac:dyDescent="0.3">
      <c r="A37878"/>
      <c r="B37878"/>
      <c r="C37878" s="29"/>
      <c r="D37878"/>
      <c r="E37878" s="44"/>
      <c r="F37878" s="29"/>
      <c r="G37878" s="45"/>
      <c r="L37878"/>
      <c r="M37878" s="46"/>
    </row>
    <row r="37879" spans="1:13" x14ac:dyDescent="0.3">
      <c r="A37879"/>
      <c r="B37879"/>
      <c r="C37879" s="29"/>
      <c r="D37879"/>
      <c r="E37879" s="44"/>
      <c r="F37879" s="29"/>
      <c r="G37879" s="45"/>
      <c r="L37879"/>
      <c r="M37879" s="46"/>
    </row>
    <row r="37880" spans="1:13" x14ac:dyDescent="0.3">
      <c r="A37880"/>
      <c r="B37880"/>
      <c r="C37880" s="29"/>
      <c r="D37880"/>
      <c r="E37880" s="44"/>
      <c r="F37880" s="29"/>
      <c r="G37880" s="45"/>
      <c r="L37880"/>
      <c r="M37880" s="46"/>
    </row>
    <row r="37881" spans="1:13" x14ac:dyDescent="0.3">
      <c r="A37881"/>
      <c r="B37881"/>
      <c r="C37881" s="29"/>
      <c r="D37881"/>
      <c r="E37881" s="44"/>
      <c r="F37881" s="29"/>
      <c r="G37881" s="45"/>
      <c r="L37881"/>
      <c r="M37881" s="46"/>
    </row>
    <row r="37882" spans="1:13" x14ac:dyDescent="0.3">
      <c r="A37882"/>
      <c r="B37882"/>
      <c r="C37882" s="29"/>
      <c r="D37882"/>
      <c r="E37882" s="44"/>
      <c r="F37882" s="29"/>
      <c r="G37882" s="45"/>
      <c r="L37882"/>
      <c r="M37882" s="46"/>
    </row>
    <row r="37883" spans="1:13" x14ac:dyDescent="0.3">
      <c r="A37883"/>
      <c r="B37883"/>
      <c r="C37883" s="29"/>
      <c r="D37883"/>
      <c r="E37883" s="44"/>
      <c r="F37883" s="29"/>
      <c r="G37883" s="45"/>
      <c r="L37883"/>
      <c r="M37883" s="46"/>
    </row>
    <row r="37884" spans="1:13" x14ac:dyDescent="0.3">
      <c r="A37884"/>
      <c r="B37884"/>
      <c r="C37884" s="29"/>
      <c r="D37884"/>
      <c r="E37884" s="44"/>
      <c r="F37884" s="29"/>
      <c r="G37884" s="45"/>
      <c r="L37884"/>
      <c r="M37884" s="46"/>
    </row>
    <row r="37885" spans="1:13" x14ac:dyDescent="0.3">
      <c r="A37885"/>
      <c r="B37885"/>
      <c r="C37885" s="29"/>
      <c r="D37885"/>
      <c r="E37885" s="44"/>
      <c r="F37885" s="29"/>
      <c r="G37885" s="45"/>
      <c r="L37885"/>
      <c r="M37885" s="46"/>
    </row>
    <row r="37886" spans="1:13" x14ac:dyDescent="0.3">
      <c r="A37886"/>
      <c r="B37886"/>
      <c r="C37886" s="29"/>
      <c r="D37886"/>
      <c r="E37886" s="44"/>
      <c r="F37886" s="29"/>
      <c r="G37886" s="45"/>
      <c r="L37886"/>
      <c r="M37886" s="46"/>
    </row>
    <row r="37887" spans="1:13" x14ac:dyDescent="0.3">
      <c r="A37887"/>
      <c r="B37887"/>
      <c r="C37887" s="29"/>
      <c r="D37887"/>
      <c r="E37887" s="44"/>
      <c r="F37887" s="29"/>
      <c r="G37887" s="45"/>
      <c r="L37887"/>
      <c r="M37887" s="46"/>
    </row>
    <row r="37888" spans="1:13" x14ac:dyDescent="0.3">
      <c r="A37888"/>
      <c r="B37888"/>
      <c r="C37888" s="29"/>
      <c r="D37888"/>
      <c r="E37888" s="44"/>
      <c r="F37888" s="29"/>
      <c r="G37888" s="45"/>
      <c r="L37888"/>
      <c r="M37888" s="46"/>
    </row>
    <row r="37889" spans="1:13" x14ac:dyDescent="0.3">
      <c r="A37889"/>
      <c r="B37889"/>
      <c r="C37889" s="29"/>
      <c r="D37889"/>
      <c r="E37889" s="44"/>
      <c r="F37889" s="29"/>
      <c r="G37889" s="45"/>
      <c r="L37889"/>
      <c r="M37889" s="46"/>
    </row>
    <row r="37890" spans="1:13" x14ac:dyDescent="0.3">
      <c r="A37890"/>
      <c r="B37890"/>
      <c r="C37890" s="29"/>
      <c r="D37890"/>
      <c r="E37890" s="44"/>
      <c r="F37890" s="29"/>
      <c r="G37890" s="45"/>
      <c r="L37890"/>
      <c r="M37890" s="46"/>
    </row>
    <row r="37891" spans="1:13" x14ac:dyDescent="0.3">
      <c r="A37891"/>
      <c r="B37891"/>
      <c r="C37891" s="29"/>
      <c r="D37891"/>
      <c r="E37891" s="44"/>
      <c r="F37891" s="29"/>
      <c r="G37891" s="45"/>
      <c r="L37891"/>
      <c r="M37891" s="46"/>
    </row>
    <row r="37892" spans="1:13" x14ac:dyDescent="0.3">
      <c r="A37892"/>
      <c r="B37892"/>
      <c r="C37892" s="29"/>
      <c r="D37892"/>
      <c r="E37892" s="44"/>
      <c r="F37892" s="29"/>
      <c r="G37892" s="45"/>
      <c r="L37892"/>
      <c r="M37892" s="46"/>
    </row>
    <row r="37893" spans="1:13" x14ac:dyDescent="0.3">
      <c r="A37893"/>
      <c r="B37893"/>
      <c r="C37893" s="29"/>
      <c r="D37893"/>
      <c r="E37893" s="44"/>
      <c r="F37893" s="29"/>
      <c r="G37893" s="45"/>
      <c r="L37893"/>
      <c r="M37893" s="46"/>
    </row>
    <row r="37894" spans="1:13" x14ac:dyDescent="0.3">
      <c r="A37894"/>
      <c r="B37894"/>
      <c r="C37894" s="29"/>
      <c r="D37894"/>
      <c r="E37894" s="44"/>
      <c r="F37894" s="29"/>
      <c r="G37894" s="45"/>
      <c r="L37894"/>
      <c r="M37894" s="46"/>
    </row>
    <row r="37895" spans="1:13" x14ac:dyDescent="0.3">
      <c r="A37895"/>
      <c r="B37895"/>
      <c r="C37895" s="29"/>
      <c r="D37895"/>
      <c r="E37895" s="44"/>
      <c r="F37895" s="29"/>
      <c r="G37895" s="45"/>
      <c r="L37895"/>
      <c r="M37895" s="46"/>
    </row>
    <row r="37896" spans="1:13" x14ac:dyDescent="0.3">
      <c r="A37896"/>
      <c r="B37896"/>
      <c r="C37896" s="29"/>
      <c r="D37896"/>
      <c r="E37896" s="44"/>
      <c r="F37896" s="29"/>
      <c r="G37896" s="45"/>
      <c r="L37896"/>
      <c r="M37896" s="46"/>
    </row>
    <row r="37897" spans="1:13" x14ac:dyDescent="0.3">
      <c r="A37897"/>
      <c r="B37897"/>
      <c r="C37897" s="29"/>
      <c r="D37897"/>
      <c r="E37897" s="44"/>
      <c r="F37897" s="29"/>
      <c r="G37897" s="45"/>
      <c r="L37897"/>
      <c r="M37897" s="46"/>
    </row>
    <row r="37898" spans="1:13" x14ac:dyDescent="0.3">
      <c r="A37898"/>
      <c r="B37898"/>
      <c r="C37898" s="29"/>
      <c r="D37898"/>
      <c r="E37898" s="44"/>
      <c r="F37898" s="29"/>
      <c r="G37898" s="45"/>
      <c r="L37898"/>
      <c r="M37898" s="46"/>
    </row>
    <row r="37899" spans="1:13" x14ac:dyDescent="0.3">
      <c r="A37899"/>
      <c r="B37899"/>
      <c r="C37899" s="29"/>
      <c r="D37899"/>
      <c r="E37899" s="44"/>
      <c r="F37899" s="29"/>
      <c r="G37899" s="45"/>
      <c r="L37899"/>
      <c r="M37899" s="46"/>
    </row>
    <row r="37900" spans="1:13" x14ac:dyDescent="0.3">
      <c r="A37900"/>
      <c r="B37900"/>
      <c r="C37900" s="29"/>
      <c r="D37900"/>
      <c r="E37900" s="44"/>
      <c r="F37900" s="29"/>
      <c r="G37900" s="45"/>
      <c r="L37900"/>
      <c r="M37900" s="46"/>
    </row>
    <row r="37901" spans="1:13" x14ac:dyDescent="0.3">
      <c r="A37901"/>
      <c r="B37901"/>
      <c r="C37901" s="29"/>
      <c r="D37901"/>
      <c r="E37901" s="44"/>
      <c r="F37901" s="29"/>
      <c r="G37901" s="45"/>
      <c r="L37901"/>
      <c r="M37901" s="46"/>
    </row>
    <row r="37902" spans="1:13" x14ac:dyDescent="0.3">
      <c r="A37902"/>
      <c r="B37902"/>
      <c r="C37902" s="29"/>
      <c r="D37902"/>
      <c r="E37902" s="44"/>
      <c r="F37902" s="29"/>
      <c r="G37902" s="45"/>
      <c r="L37902"/>
      <c r="M37902" s="46"/>
    </row>
    <row r="37903" spans="1:13" x14ac:dyDescent="0.3">
      <c r="A37903"/>
      <c r="B37903"/>
      <c r="C37903" s="29"/>
      <c r="D37903"/>
      <c r="E37903" s="44"/>
      <c r="F37903" s="29"/>
      <c r="G37903" s="45"/>
      <c r="L37903"/>
      <c r="M37903" s="46"/>
    </row>
    <row r="37904" spans="1:13" x14ac:dyDescent="0.3">
      <c r="A37904"/>
      <c r="B37904"/>
      <c r="C37904" s="29"/>
      <c r="D37904"/>
      <c r="E37904" s="44"/>
      <c r="F37904" s="29"/>
      <c r="G37904" s="45"/>
      <c r="L37904"/>
      <c r="M37904" s="46"/>
    </row>
    <row r="37905" spans="1:13" x14ac:dyDescent="0.3">
      <c r="A37905"/>
      <c r="B37905"/>
      <c r="C37905" s="29"/>
      <c r="D37905"/>
      <c r="E37905" s="44"/>
      <c r="F37905" s="29"/>
      <c r="G37905" s="45"/>
      <c r="L37905"/>
      <c r="M37905" s="46"/>
    </row>
    <row r="37906" spans="1:13" x14ac:dyDescent="0.3">
      <c r="A37906"/>
      <c r="B37906"/>
      <c r="C37906" s="29"/>
      <c r="D37906"/>
      <c r="E37906" s="44"/>
      <c r="F37906" s="29"/>
      <c r="G37906" s="45"/>
      <c r="L37906"/>
      <c r="M37906" s="46"/>
    </row>
    <row r="37907" spans="1:13" x14ac:dyDescent="0.3">
      <c r="A37907"/>
      <c r="B37907"/>
      <c r="C37907" s="29"/>
      <c r="D37907"/>
      <c r="E37907" s="44"/>
      <c r="F37907" s="29"/>
      <c r="G37907" s="45"/>
      <c r="L37907"/>
      <c r="M37907" s="46"/>
    </row>
    <row r="37908" spans="1:13" x14ac:dyDescent="0.3">
      <c r="A37908"/>
      <c r="B37908"/>
      <c r="C37908" s="29"/>
      <c r="D37908"/>
      <c r="E37908" s="44"/>
      <c r="F37908" s="29"/>
      <c r="G37908" s="45"/>
      <c r="L37908"/>
      <c r="M37908" s="46"/>
    </row>
    <row r="37909" spans="1:13" x14ac:dyDescent="0.3">
      <c r="A37909"/>
      <c r="B37909"/>
      <c r="C37909" s="29"/>
      <c r="D37909"/>
      <c r="E37909" s="44"/>
      <c r="F37909" s="29"/>
      <c r="G37909" s="45"/>
      <c r="L37909"/>
      <c r="M37909" s="46"/>
    </row>
    <row r="37910" spans="1:13" x14ac:dyDescent="0.3">
      <c r="A37910"/>
      <c r="B37910"/>
      <c r="C37910" s="29"/>
      <c r="D37910"/>
      <c r="E37910" s="44"/>
      <c r="F37910" s="29"/>
      <c r="G37910" s="45"/>
      <c r="L37910"/>
      <c r="M37910" s="46"/>
    </row>
    <row r="37911" spans="1:13" x14ac:dyDescent="0.3">
      <c r="A37911"/>
      <c r="B37911"/>
      <c r="C37911" s="29"/>
      <c r="D37911"/>
      <c r="E37911" s="44"/>
      <c r="F37911" s="29"/>
      <c r="G37911" s="45"/>
      <c r="L37911"/>
      <c r="M37911" s="46"/>
    </row>
    <row r="37912" spans="1:13" x14ac:dyDescent="0.3">
      <c r="A37912"/>
      <c r="B37912"/>
      <c r="C37912" s="29"/>
      <c r="D37912"/>
      <c r="E37912" s="44"/>
      <c r="F37912" s="29"/>
      <c r="G37912" s="45"/>
      <c r="L37912"/>
      <c r="M37912" s="46"/>
    </row>
    <row r="37913" spans="1:13" x14ac:dyDescent="0.3">
      <c r="A37913"/>
      <c r="B37913"/>
      <c r="C37913" s="29"/>
      <c r="D37913"/>
      <c r="E37913" s="44"/>
      <c r="F37913" s="29"/>
      <c r="G37913" s="45"/>
      <c r="L37913"/>
      <c r="M37913" s="46"/>
    </row>
    <row r="37914" spans="1:13" x14ac:dyDescent="0.3">
      <c r="A37914"/>
      <c r="B37914"/>
      <c r="C37914" s="29"/>
      <c r="D37914"/>
      <c r="E37914" s="44"/>
      <c r="F37914" s="29"/>
      <c r="G37914" s="45"/>
      <c r="L37914"/>
      <c r="M37914" s="46"/>
    </row>
    <row r="37915" spans="1:13" x14ac:dyDescent="0.3">
      <c r="A37915"/>
      <c r="B37915"/>
      <c r="C37915" s="29"/>
      <c r="D37915"/>
      <c r="E37915" s="44"/>
      <c r="F37915" s="29"/>
      <c r="G37915" s="45"/>
      <c r="L37915"/>
      <c r="M37915" s="46"/>
    </row>
    <row r="37916" spans="1:13" x14ac:dyDescent="0.3">
      <c r="A37916"/>
      <c r="B37916"/>
      <c r="C37916" s="29"/>
      <c r="D37916"/>
      <c r="E37916" s="44"/>
      <c r="F37916" s="29"/>
      <c r="G37916" s="45"/>
      <c r="L37916"/>
      <c r="M37916" s="46"/>
    </row>
    <row r="37917" spans="1:13" x14ac:dyDescent="0.3">
      <c r="A37917"/>
      <c r="B37917"/>
      <c r="C37917" s="29"/>
      <c r="D37917"/>
      <c r="E37917" s="44"/>
      <c r="F37917" s="29"/>
      <c r="G37917" s="45"/>
      <c r="L37917"/>
      <c r="M37917" s="46"/>
    </row>
    <row r="37918" spans="1:13" x14ac:dyDescent="0.3">
      <c r="A37918"/>
      <c r="B37918"/>
      <c r="C37918" s="29"/>
      <c r="D37918"/>
      <c r="E37918" s="44"/>
      <c r="F37918" s="29"/>
      <c r="G37918" s="45"/>
      <c r="L37918"/>
      <c r="M37918" s="46"/>
    </row>
    <row r="37919" spans="1:13" x14ac:dyDescent="0.3">
      <c r="A37919"/>
      <c r="B37919"/>
      <c r="C37919" s="29"/>
      <c r="D37919"/>
      <c r="E37919" s="44"/>
      <c r="F37919" s="29"/>
      <c r="G37919" s="45"/>
      <c r="L37919"/>
      <c r="M37919" s="46"/>
    </row>
    <row r="37920" spans="1:13" x14ac:dyDescent="0.3">
      <c r="A37920"/>
      <c r="B37920"/>
      <c r="C37920" s="29"/>
      <c r="D37920"/>
      <c r="E37920" s="44"/>
      <c r="F37920" s="29"/>
      <c r="G37920" s="45"/>
      <c r="L37920"/>
      <c r="M37920" s="46"/>
    </row>
    <row r="37921" spans="1:13" x14ac:dyDescent="0.3">
      <c r="A37921"/>
      <c r="B37921"/>
      <c r="C37921" s="29"/>
      <c r="D37921"/>
      <c r="E37921" s="44"/>
      <c r="F37921" s="29"/>
      <c r="G37921" s="45"/>
      <c r="L37921"/>
      <c r="M37921" s="46"/>
    </row>
    <row r="37922" spans="1:13" x14ac:dyDescent="0.3">
      <c r="A37922"/>
      <c r="B37922"/>
      <c r="C37922" s="29"/>
      <c r="D37922"/>
      <c r="E37922" s="44"/>
      <c r="F37922" s="29"/>
      <c r="G37922" s="45"/>
      <c r="L37922"/>
      <c r="M37922" s="46"/>
    </row>
    <row r="37923" spans="1:13" x14ac:dyDescent="0.3">
      <c r="A37923"/>
      <c r="B37923"/>
      <c r="C37923" s="29"/>
      <c r="D37923"/>
      <c r="E37923" s="44"/>
      <c r="F37923" s="29"/>
      <c r="G37923" s="45"/>
      <c r="L37923"/>
      <c r="M37923" s="46"/>
    </row>
    <row r="37924" spans="1:13" x14ac:dyDescent="0.3">
      <c r="A37924"/>
      <c r="B37924"/>
      <c r="C37924" s="29"/>
      <c r="D37924"/>
      <c r="E37924" s="44"/>
      <c r="F37924" s="29"/>
      <c r="G37924" s="45"/>
      <c r="L37924"/>
      <c r="M37924" s="46"/>
    </row>
    <row r="37925" spans="1:13" x14ac:dyDescent="0.3">
      <c r="A37925"/>
      <c r="B37925"/>
      <c r="C37925" s="29"/>
      <c r="D37925"/>
      <c r="E37925" s="44"/>
      <c r="F37925" s="29"/>
      <c r="G37925" s="45"/>
      <c r="L37925"/>
      <c r="M37925" s="46"/>
    </row>
    <row r="37926" spans="1:13" x14ac:dyDescent="0.3">
      <c r="A37926"/>
      <c r="B37926"/>
      <c r="C37926" s="29"/>
      <c r="D37926"/>
      <c r="E37926" s="44"/>
      <c r="F37926" s="29"/>
      <c r="G37926" s="45"/>
      <c r="L37926"/>
      <c r="M37926" s="46"/>
    </row>
    <row r="37927" spans="1:13" x14ac:dyDescent="0.3">
      <c r="A37927"/>
      <c r="B37927"/>
      <c r="C37927" s="29"/>
      <c r="D37927"/>
      <c r="E37927" s="44"/>
      <c r="F37927" s="29"/>
      <c r="G37927" s="45"/>
      <c r="L37927"/>
      <c r="M37927" s="46"/>
    </row>
    <row r="37928" spans="1:13" x14ac:dyDescent="0.3">
      <c r="A37928"/>
      <c r="B37928"/>
      <c r="C37928" s="29"/>
      <c r="D37928"/>
      <c r="E37928" s="44"/>
      <c r="F37928" s="29"/>
      <c r="G37928" s="45"/>
      <c r="L37928"/>
      <c r="M37928" s="46"/>
    </row>
    <row r="37929" spans="1:13" x14ac:dyDescent="0.3">
      <c r="A37929"/>
      <c r="B37929"/>
      <c r="C37929" s="29"/>
      <c r="D37929"/>
      <c r="E37929" s="44"/>
      <c r="F37929" s="29"/>
      <c r="G37929" s="45"/>
      <c r="L37929"/>
      <c r="M37929" s="46"/>
    </row>
    <row r="37930" spans="1:13" x14ac:dyDescent="0.3">
      <c r="A37930"/>
      <c r="B37930"/>
      <c r="C37930" s="29"/>
      <c r="D37930"/>
      <c r="E37930" s="44"/>
      <c r="F37930" s="29"/>
      <c r="G37930" s="45"/>
      <c r="L37930"/>
      <c r="M37930" s="46"/>
    </row>
    <row r="37931" spans="1:13" x14ac:dyDescent="0.3">
      <c r="A37931"/>
      <c r="B37931"/>
      <c r="C37931" s="29"/>
      <c r="D37931"/>
      <c r="E37931" s="44"/>
      <c r="F37931" s="29"/>
      <c r="G37931" s="45"/>
      <c r="L37931"/>
      <c r="M37931" s="46"/>
    </row>
    <row r="37932" spans="1:13" x14ac:dyDescent="0.3">
      <c r="A37932"/>
      <c r="B37932"/>
      <c r="C37932" s="29"/>
      <c r="D37932"/>
      <c r="E37932" s="44"/>
      <c r="F37932" s="29"/>
      <c r="G37932" s="45"/>
      <c r="L37932"/>
      <c r="M37932" s="46"/>
    </row>
    <row r="37933" spans="1:13" x14ac:dyDescent="0.3">
      <c r="A37933"/>
      <c r="B37933"/>
      <c r="C37933" s="29"/>
      <c r="D37933"/>
      <c r="E37933" s="44"/>
      <c r="F37933" s="29"/>
      <c r="G37933" s="45"/>
      <c r="L37933"/>
      <c r="M37933" s="46"/>
    </row>
    <row r="37934" spans="1:13" x14ac:dyDescent="0.3">
      <c r="A37934"/>
      <c r="B37934"/>
      <c r="C37934" s="29"/>
      <c r="D37934"/>
      <c r="E37934" s="44"/>
      <c r="F37934" s="29"/>
      <c r="G37934" s="45"/>
      <c r="L37934"/>
      <c r="M37934" s="46"/>
    </row>
    <row r="37935" spans="1:13" x14ac:dyDescent="0.3">
      <c r="A37935"/>
      <c r="B37935"/>
      <c r="C37935" s="29"/>
      <c r="D37935"/>
      <c r="E37935" s="44"/>
      <c r="F37935" s="29"/>
      <c r="G37935" s="45"/>
      <c r="L37935"/>
      <c r="M37935" s="46"/>
    </row>
    <row r="37936" spans="1:13" x14ac:dyDescent="0.3">
      <c r="A37936"/>
      <c r="B37936"/>
      <c r="C37936" s="29"/>
      <c r="D37936"/>
      <c r="E37936" s="44"/>
      <c r="F37936" s="29"/>
      <c r="G37936" s="45"/>
      <c r="L37936"/>
      <c r="M37936" s="46"/>
    </row>
    <row r="37937" spans="1:13" x14ac:dyDescent="0.3">
      <c r="A37937"/>
      <c r="B37937"/>
      <c r="C37937" s="29"/>
      <c r="D37937"/>
      <c r="E37937" s="44"/>
      <c r="F37937" s="29"/>
      <c r="G37937" s="45"/>
      <c r="L37937"/>
      <c r="M37937" s="46"/>
    </row>
    <row r="37938" spans="1:13" x14ac:dyDescent="0.3">
      <c r="A37938"/>
      <c r="B37938"/>
      <c r="C37938" s="29"/>
      <c r="D37938"/>
      <c r="E37938" s="44"/>
      <c r="F37938" s="29"/>
      <c r="G37938" s="45"/>
      <c r="L37938"/>
      <c r="M37938" s="46"/>
    </row>
    <row r="37939" spans="1:13" x14ac:dyDescent="0.3">
      <c r="A37939"/>
      <c r="B37939"/>
      <c r="C37939" s="29"/>
      <c r="D37939"/>
      <c r="E37939" s="44"/>
      <c r="F37939" s="29"/>
      <c r="G37939" s="45"/>
      <c r="L37939"/>
      <c r="M37939" s="46"/>
    </row>
    <row r="37940" spans="1:13" x14ac:dyDescent="0.3">
      <c r="A37940"/>
      <c r="B37940"/>
      <c r="C37940" s="29"/>
      <c r="D37940"/>
      <c r="E37940" s="44"/>
      <c r="F37940" s="29"/>
      <c r="G37940" s="45"/>
      <c r="L37940"/>
      <c r="M37940" s="46"/>
    </row>
    <row r="37941" spans="1:13" x14ac:dyDescent="0.3">
      <c r="A37941"/>
      <c r="B37941"/>
      <c r="C37941" s="29"/>
      <c r="D37941"/>
      <c r="E37941" s="44"/>
      <c r="F37941" s="29"/>
      <c r="G37941" s="45"/>
      <c r="L37941"/>
      <c r="M37941" s="46"/>
    </row>
    <row r="37942" spans="1:13" x14ac:dyDescent="0.3">
      <c r="A37942"/>
      <c r="B37942"/>
      <c r="C37942" s="29"/>
      <c r="D37942"/>
      <c r="E37942" s="44"/>
      <c r="F37942" s="29"/>
      <c r="G37942" s="45"/>
      <c r="L37942"/>
      <c r="M37942" s="46"/>
    </row>
    <row r="37943" spans="1:13" x14ac:dyDescent="0.3">
      <c r="A37943"/>
      <c r="B37943"/>
      <c r="C37943" s="29"/>
      <c r="D37943"/>
      <c r="E37943" s="44"/>
      <c r="F37943" s="29"/>
      <c r="G37943" s="45"/>
      <c r="L37943"/>
      <c r="M37943" s="46"/>
    </row>
    <row r="37944" spans="1:13" x14ac:dyDescent="0.3">
      <c r="A37944"/>
      <c r="B37944"/>
      <c r="C37944" s="29"/>
      <c r="D37944"/>
      <c r="E37944" s="44"/>
      <c r="F37944" s="29"/>
      <c r="G37944" s="45"/>
      <c r="L37944"/>
      <c r="M37944" s="46"/>
    </row>
    <row r="37945" spans="1:13" x14ac:dyDescent="0.3">
      <c r="A37945"/>
      <c r="B37945"/>
      <c r="C37945" s="29"/>
      <c r="D37945"/>
      <c r="E37945" s="44"/>
      <c r="F37945" s="29"/>
      <c r="G37945" s="45"/>
      <c r="L37945"/>
      <c r="M37945" s="46"/>
    </row>
    <row r="37946" spans="1:13" x14ac:dyDescent="0.3">
      <c r="A37946"/>
      <c r="B37946"/>
      <c r="C37946" s="29"/>
      <c r="D37946"/>
      <c r="E37946" s="44"/>
      <c r="F37946" s="29"/>
      <c r="G37946" s="45"/>
      <c r="L37946"/>
      <c r="M37946" s="46"/>
    </row>
    <row r="37947" spans="1:13" x14ac:dyDescent="0.3">
      <c r="A37947"/>
      <c r="B37947"/>
      <c r="C37947" s="29"/>
      <c r="D37947"/>
      <c r="E37947" s="44"/>
      <c r="F37947" s="29"/>
      <c r="G37947" s="45"/>
      <c r="L37947"/>
      <c r="M37947" s="46"/>
    </row>
    <row r="37948" spans="1:13" x14ac:dyDescent="0.3">
      <c r="A37948"/>
      <c r="B37948"/>
      <c r="C37948" s="29"/>
      <c r="D37948"/>
      <c r="E37948" s="44"/>
      <c r="F37948" s="29"/>
      <c r="G37948" s="45"/>
      <c r="L37948"/>
      <c r="M37948" s="46"/>
    </row>
    <row r="37949" spans="1:13" x14ac:dyDescent="0.3">
      <c r="A37949"/>
      <c r="B37949"/>
      <c r="C37949" s="29"/>
      <c r="D37949"/>
      <c r="E37949" s="44"/>
      <c r="F37949" s="29"/>
      <c r="G37949" s="45"/>
      <c r="L37949"/>
      <c r="M37949" s="46"/>
    </row>
    <row r="37950" spans="1:13" x14ac:dyDescent="0.3">
      <c r="A37950"/>
      <c r="B37950"/>
      <c r="C37950" s="29"/>
      <c r="D37950"/>
      <c r="E37950" s="44"/>
      <c r="F37950" s="29"/>
      <c r="G37950" s="45"/>
      <c r="L37950"/>
      <c r="M37950" s="46"/>
    </row>
    <row r="37951" spans="1:13" x14ac:dyDescent="0.3">
      <c r="A37951"/>
      <c r="B37951"/>
      <c r="C37951" s="29"/>
      <c r="D37951"/>
      <c r="E37951" s="44"/>
      <c r="F37951" s="29"/>
      <c r="G37951" s="45"/>
      <c r="L37951"/>
      <c r="M37951" s="46"/>
    </row>
    <row r="37952" spans="1:13" x14ac:dyDescent="0.3">
      <c r="A37952"/>
      <c r="B37952"/>
      <c r="C37952" s="29"/>
      <c r="D37952"/>
      <c r="E37952" s="44"/>
      <c r="F37952" s="29"/>
      <c r="G37952" s="45"/>
      <c r="L37952"/>
      <c r="M37952" s="46"/>
    </row>
    <row r="37953" spans="1:13" x14ac:dyDescent="0.3">
      <c r="A37953"/>
      <c r="B37953"/>
      <c r="C37953" s="29"/>
      <c r="D37953"/>
      <c r="E37953" s="44"/>
      <c r="F37953" s="29"/>
      <c r="G37953" s="45"/>
      <c r="L37953"/>
      <c r="M37953" s="46"/>
    </row>
    <row r="37954" spans="1:13" x14ac:dyDescent="0.3">
      <c r="A37954"/>
      <c r="B37954"/>
      <c r="C37954" s="29"/>
      <c r="D37954"/>
      <c r="E37954" s="44"/>
      <c r="F37954" s="29"/>
      <c r="G37954" s="45"/>
      <c r="L37954"/>
      <c r="M37954" s="46"/>
    </row>
    <row r="37955" spans="1:13" x14ac:dyDescent="0.3">
      <c r="A37955"/>
      <c r="B37955"/>
      <c r="C37955" s="29"/>
      <c r="D37955"/>
      <c r="E37955" s="44"/>
      <c r="F37955" s="29"/>
      <c r="G37955" s="45"/>
      <c r="L37955"/>
      <c r="M37955" s="46"/>
    </row>
    <row r="37956" spans="1:13" x14ac:dyDescent="0.3">
      <c r="A37956"/>
      <c r="B37956"/>
      <c r="C37956" s="29"/>
      <c r="D37956"/>
      <c r="E37956" s="44"/>
      <c r="F37956" s="29"/>
      <c r="G37956" s="45"/>
      <c r="L37956"/>
      <c r="M37956" s="46"/>
    </row>
    <row r="37957" spans="1:13" x14ac:dyDescent="0.3">
      <c r="A37957"/>
      <c r="B37957"/>
      <c r="C37957" s="29"/>
      <c r="D37957"/>
      <c r="E37957" s="44"/>
      <c r="F37957" s="29"/>
      <c r="G37957" s="45"/>
      <c r="L37957"/>
      <c r="M37957" s="46"/>
    </row>
    <row r="37958" spans="1:13" x14ac:dyDescent="0.3">
      <c r="A37958"/>
      <c r="B37958"/>
      <c r="C37958" s="29"/>
      <c r="D37958"/>
      <c r="E37958" s="44"/>
      <c r="F37958" s="29"/>
      <c r="G37958" s="45"/>
      <c r="L37958"/>
      <c r="M37958" s="46"/>
    </row>
    <row r="37959" spans="1:13" x14ac:dyDescent="0.3">
      <c r="A37959"/>
      <c r="B37959"/>
      <c r="C37959" s="29"/>
      <c r="D37959"/>
      <c r="E37959" s="44"/>
      <c r="F37959" s="29"/>
      <c r="G37959" s="45"/>
      <c r="L37959"/>
      <c r="M37959" s="46"/>
    </row>
    <row r="37960" spans="1:13" x14ac:dyDescent="0.3">
      <c r="A37960"/>
      <c r="B37960"/>
      <c r="C37960" s="29"/>
      <c r="D37960"/>
      <c r="E37960" s="44"/>
      <c r="F37960" s="29"/>
      <c r="G37960" s="45"/>
      <c r="L37960"/>
      <c r="M37960" s="46"/>
    </row>
    <row r="37961" spans="1:13" x14ac:dyDescent="0.3">
      <c r="A37961"/>
      <c r="B37961"/>
      <c r="C37961" s="29"/>
      <c r="D37961"/>
      <c r="E37961" s="44"/>
      <c r="F37961" s="29"/>
      <c r="G37961" s="45"/>
      <c r="L37961"/>
      <c r="M37961" s="46"/>
    </row>
    <row r="37962" spans="1:13" x14ac:dyDescent="0.3">
      <c r="A37962"/>
      <c r="B37962"/>
      <c r="C37962" s="29"/>
      <c r="D37962"/>
      <c r="E37962" s="44"/>
      <c r="F37962" s="29"/>
      <c r="G37962" s="45"/>
      <c r="L37962"/>
      <c r="M37962" s="46"/>
    </row>
    <row r="37963" spans="1:13" x14ac:dyDescent="0.3">
      <c r="A37963"/>
      <c r="B37963"/>
      <c r="C37963" s="29"/>
      <c r="D37963"/>
      <c r="E37963" s="44"/>
      <c r="F37963" s="29"/>
      <c r="G37963" s="45"/>
      <c r="L37963"/>
      <c r="M37963" s="46"/>
    </row>
    <row r="37964" spans="1:13" x14ac:dyDescent="0.3">
      <c r="A37964"/>
      <c r="B37964"/>
      <c r="C37964" s="29"/>
      <c r="D37964"/>
      <c r="E37964" s="44"/>
      <c r="F37964" s="29"/>
      <c r="G37964" s="45"/>
      <c r="L37964"/>
      <c r="M37964" s="46"/>
    </row>
    <row r="37965" spans="1:13" x14ac:dyDescent="0.3">
      <c r="A37965"/>
      <c r="B37965"/>
      <c r="C37965" s="29"/>
      <c r="D37965"/>
      <c r="E37965" s="44"/>
      <c r="F37965" s="29"/>
      <c r="G37965" s="45"/>
      <c r="L37965"/>
      <c r="M37965" s="46"/>
    </row>
    <row r="37966" spans="1:13" x14ac:dyDescent="0.3">
      <c r="A37966"/>
      <c r="B37966"/>
      <c r="C37966" s="29"/>
      <c r="D37966"/>
      <c r="E37966" s="44"/>
      <c r="F37966" s="29"/>
      <c r="G37966" s="45"/>
      <c r="L37966"/>
      <c r="M37966" s="46"/>
    </row>
    <row r="37967" spans="1:13" x14ac:dyDescent="0.3">
      <c r="A37967"/>
      <c r="B37967"/>
      <c r="C37967" s="29"/>
      <c r="D37967"/>
      <c r="E37967" s="44"/>
      <c r="F37967" s="29"/>
      <c r="G37967" s="45"/>
      <c r="L37967"/>
      <c r="M37967" s="46"/>
    </row>
    <row r="37968" spans="1:13" x14ac:dyDescent="0.3">
      <c r="A37968"/>
      <c r="B37968"/>
      <c r="C37968" s="29"/>
      <c r="D37968"/>
      <c r="E37968" s="44"/>
      <c r="F37968" s="29"/>
      <c r="G37968" s="45"/>
      <c r="L37968"/>
      <c r="M37968" s="46"/>
    </row>
    <row r="37969" spans="1:13" x14ac:dyDescent="0.3">
      <c r="A37969"/>
      <c r="B37969"/>
      <c r="C37969" s="29"/>
      <c r="D37969"/>
      <c r="E37969" s="44"/>
      <c r="F37969" s="29"/>
      <c r="G37969" s="45"/>
      <c r="L37969"/>
      <c r="M37969" s="46"/>
    </row>
    <row r="37970" spans="1:13" x14ac:dyDescent="0.3">
      <c r="A37970"/>
      <c r="B37970"/>
      <c r="C37970" s="29"/>
      <c r="D37970"/>
      <c r="E37970" s="44"/>
      <c r="F37970" s="29"/>
      <c r="G37970" s="45"/>
      <c r="L37970"/>
      <c r="M37970" s="46"/>
    </row>
    <row r="37971" spans="1:13" x14ac:dyDescent="0.3">
      <c r="A37971"/>
      <c r="B37971"/>
      <c r="C37971" s="29"/>
      <c r="D37971"/>
      <c r="E37971" s="44"/>
      <c r="F37971" s="29"/>
      <c r="G37971" s="45"/>
      <c r="L37971"/>
      <c r="M37971" s="46"/>
    </row>
    <row r="37972" spans="1:13" x14ac:dyDescent="0.3">
      <c r="A37972"/>
      <c r="B37972"/>
      <c r="C37972" s="29"/>
      <c r="D37972"/>
      <c r="E37972" s="44"/>
      <c r="F37972" s="29"/>
      <c r="G37972" s="45"/>
      <c r="L37972"/>
      <c r="M37972" s="46"/>
    </row>
    <row r="37973" spans="1:13" x14ac:dyDescent="0.3">
      <c r="A37973"/>
      <c r="B37973"/>
      <c r="C37973" s="29"/>
      <c r="D37973"/>
      <c r="E37973" s="44"/>
      <c r="F37973" s="29"/>
      <c r="G37973" s="45"/>
      <c r="L37973"/>
      <c r="M37973" s="46"/>
    </row>
    <row r="37974" spans="1:13" x14ac:dyDescent="0.3">
      <c r="A37974"/>
      <c r="B37974"/>
      <c r="C37974" s="29"/>
      <c r="D37974"/>
      <c r="E37974" s="44"/>
      <c r="F37974" s="29"/>
      <c r="G37974" s="45"/>
      <c r="L37974"/>
      <c r="M37974" s="46"/>
    </row>
    <row r="37975" spans="1:13" x14ac:dyDescent="0.3">
      <c r="A37975"/>
      <c r="B37975"/>
      <c r="C37975" s="29"/>
      <c r="D37975"/>
      <c r="E37975" s="44"/>
      <c r="F37975" s="29"/>
      <c r="G37975" s="45"/>
      <c r="L37975"/>
      <c r="M37975" s="46"/>
    </row>
    <row r="37976" spans="1:13" x14ac:dyDescent="0.3">
      <c r="A37976"/>
      <c r="B37976"/>
      <c r="C37976" s="29"/>
      <c r="D37976"/>
      <c r="E37976" s="44"/>
      <c r="F37976" s="29"/>
      <c r="G37976" s="45"/>
      <c r="L37976"/>
      <c r="M37976" s="46"/>
    </row>
    <row r="37977" spans="1:13" x14ac:dyDescent="0.3">
      <c r="A37977"/>
      <c r="B37977"/>
      <c r="C37977" s="29"/>
      <c r="D37977"/>
      <c r="E37977" s="44"/>
      <c r="F37977" s="29"/>
      <c r="G37977" s="45"/>
      <c r="L37977"/>
      <c r="M37977" s="46"/>
    </row>
    <row r="37978" spans="1:13" x14ac:dyDescent="0.3">
      <c r="A37978"/>
      <c r="B37978"/>
      <c r="C37978" s="29"/>
      <c r="D37978"/>
      <c r="E37978" s="44"/>
      <c r="F37978" s="29"/>
      <c r="G37978" s="45"/>
      <c r="L37978"/>
      <c r="M37978" s="46"/>
    </row>
    <row r="37979" spans="1:13" x14ac:dyDescent="0.3">
      <c r="A37979"/>
      <c r="B37979"/>
      <c r="C37979" s="29"/>
      <c r="D37979"/>
      <c r="E37979" s="44"/>
      <c r="F37979" s="29"/>
      <c r="G37979" s="45"/>
      <c r="L37979"/>
      <c r="M37979" s="46"/>
    </row>
    <row r="37980" spans="1:13" x14ac:dyDescent="0.3">
      <c r="A37980"/>
      <c r="B37980"/>
      <c r="C37980" s="29"/>
      <c r="D37980"/>
      <c r="E37980" s="44"/>
      <c r="F37980" s="29"/>
      <c r="G37980" s="45"/>
      <c r="L37980"/>
      <c r="M37980" s="46"/>
    </row>
    <row r="37981" spans="1:13" x14ac:dyDescent="0.3">
      <c r="A37981"/>
      <c r="B37981"/>
      <c r="C37981" s="29"/>
      <c r="D37981"/>
      <c r="E37981" s="44"/>
      <c r="F37981" s="29"/>
      <c r="G37981" s="45"/>
      <c r="L37981"/>
      <c r="M37981" s="46"/>
    </row>
    <row r="37982" spans="1:13" x14ac:dyDescent="0.3">
      <c r="A37982"/>
      <c r="B37982"/>
      <c r="C37982" s="29"/>
      <c r="D37982"/>
      <c r="E37982" s="44"/>
      <c r="F37982" s="29"/>
      <c r="G37982" s="45"/>
      <c r="L37982"/>
      <c r="M37982" s="46"/>
    </row>
    <row r="37983" spans="1:13" x14ac:dyDescent="0.3">
      <c r="A37983"/>
      <c r="B37983"/>
      <c r="C37983" s="29"/>
      <c r="D37983"/>
      <c r="E37983" s="44"/>
      <c r="F37983" s="29"/>
      <c r="G37983" s="45"/>
      <c r="L37983"/>
      <c r="M37983" s="46"/>
    </row>
    <row r="37984" spans="1:13" x14ac:dyDescent="0.3">
      <c r="A37984"/>
      <c r="B37984"/>
      <c r="C37984" s="29"/>
      <c r="D37984"/>
      <c r="E37984" s="44"/>
      <c r="F37984" s="29"/>
      <c r="G37984" s="45"/>
      <c r="L37984"/>
      <c r="M37984" s="46"/>
    </row>
    <row r="37985" spans="1:13" x14ac:dyDescent="0.3">
      <c r="A37985"/>
      <c r="B37985"/>
      <c r="C37985" s="29"/>
      <c r="D37985"/>
      <c r="E37985" s="44"/>
      <c r="F37985" s="29"/>
      <c r="G37985" s="45"/>
      <c r="L37985"/>
      <c r="M37985" s="46"/>
    </row>
    <row r="37986" spans="1:13" x14ac:dyDescent="0.3">
      <c r="A37986"/>
      <c r="B37986"/>
      <c r="C37986" s="29"/>
      <c r="D37986"/>
      <c r="E37986" s="44"/>
      <c r="F37986" s="29"/>
      <c r="G37986" s="45"/>
      <c r="L37986"/>
      <c r="M37986" s="46"/>
    </row>
    <row r="37987" spans="1:13" x14ac:dyDescent="0.3">
      <c r="A37987"/>
      <c r="B37987"/>
      <c r="C37987" s="29"/>
      <c r="D37987"/>
      <c r="E37987" s="44"/>
      <c r="F37987" s="29"/>
      <c r="G37987" s="45"/>
      <c r="L37987"/>
      <c r="M37987" s="46"/>
    </row>
    <row r="37988" spans="1:13" x14ac:dyDescent="0.3">
      <c r="A37988"/>
      <c r="B37988"/>
      <c r="C37988" s="29"/>
      <c r="D37988"/>
      <c r="E37988" s="44"/>
      <c r="F37988" s="29"/>
      <c r="G37988" s="45"/>
      <c r="L37988"/>
      <c r="M37988" s="46"/>
    </row>
    <row r="37989" spans="1:13" x14ac:dyDescent="0.3">
      <c r="A37989"/>
      <c r="B37989"/>
      <c r="C37989" s="29"/>
      <c r="D37989"/>
      <c r="E37989" s="44"/>
      <c r="F37989" s="29"/>
      <c r="G37989" s="45"/>
      <c r="L37989"/>
      <c r="M37989" s="46"/>
    </row>
    <row r="37990" spans="1:13" x14ac:dyDescent="0.3">
      <c r="A37990"/>
      <c r="B37990"/>
      <c r="C37990" s="29"/>
      <c r="D37990"/>
      <c r="E37990" s="44"/>
      <c r="F37990" s="29"/>
      <c r="G37990" s="45"/>
      <c r="L37990"/>
      <c r="M37990" s="46"/>
    </row>
    <row r="37991" spans="1:13" x14ac:dyDescent="0.3">
      <c r="A37991"/>
      <c r="B37991"/>
      <c r="C37991" s="29"/>
      <c r="D37991"/>
      <c r="E37991" s="44"/>
      <c r="F37991" s="29"/>
      <c r="G37991" s="45"/>
      <c r="L37991"/>
      <c r="M37991" s="46"/>
    </row>
    <row r="37992" spans="1:13" x14ac:dyDescent="0.3">
      <c r="A37992"/>
      <c r="B37992"/>
      <c r="C37992" s="29"/>
      <c r="D37992"/>
      <c r="E37992" s="44"/>
      <c r="F37992" s="29"/>
      <c r="G37992" s="45"/>
      <c r="L37992"/>
      <c r="M37992" s="46"/>
    </row>
    <row r="37993" spans="1:13" x14ac:dyDescent="0.3">
      <c r="A37993"/>
      <c r="B37993"/>
      <c r="C37993" s="29"/>
      <c r="D37993"/>
      <c r="E37993" s="44"/>
      <c r="F37993" s="29"/>
      <c r="G37993" s="45"/>
      <c r="L37993"/>
      <c r="M37993" s="46"/>
    </row>
    <row r="37994" spans="1:13" x14ac:dyDescent="0.3">
      <c r="A37994"/>
      <c r="B37994"/>
      <c r="C37994" s="29"/>
      <c r="D37994"/>
      <c r="E37994" s="44"/>
      <c r="F37994" s="29"/>
      <c r="G37994" s="45"/>
      <c r="L37994"/>
      <c r="M37994" s="46"/>
    </row>
    <row r="37995" spans="1:13" x14ac:dyDescent="0.3">
      <c r="A37995"/>
      <c r="B37995"/>
      <c r="C37995" s="29"/>
      <c r="D37995"/>
      <c r="E37995" s="44"/>
      <c r="F37995" s="29"/>
      <c r="G37995" s="45"/>
      <c r="L37995"/>
      <c r="M37995" s="46"/>
    </row>
    <row r="37996" spans="1:13" x14ac:dyDescent="0.3">
      <c r="A37996"/>
      <c r="B37996"/>
      <c r="C37996" s="29"/>
      <c r="D37996"/>
      <c r="E37996" s="44"/>
      <c r="F37996" s="29"/>
      <c r="G37996" s="45"/>
      <c r="L37996"/>
      <c r="M37996" s="46"/>
    </row>
    <row r="37997" spans="1:13" x14ac:dyDescent="0.3">
      <c r="A37997"/>
      <c r="B37997"/>
      <c r="C37997" s="29"/>
      <c r="D37997"/>
      <c r="E37997" s="44"/>
      <c r="F37997" s="29"/>
      <c r="G37997" s="45"/>
      <c r="L37997"/>
      <c r="M37997" s="46"/>
    </row>
    <row r="37998" spans="1:13" x14ac:dyDescent="0.3">
      <c r="A37998"/>
      <c r="B37998"/>
      <c r="C37998" s="29"/>
      <c r="D37998"/>
      <c r="E37998" s="44"/>
      <c r="F37998" s="29"/>
      <c r="G37998" s="45"/>
      <c r="L37998"/>
      <c r="M37998" s="46"/>
    </row>
    <row r="37999" spans="1:13" x14ac:dyDescent="0.3">
      <c r="A37999"/>
      <c r="B37999"/>
      <c r="C37999" s="29"/>
      <c r="D37999"/>
      <c r="E37999" s="44"/>
      <c r="F37999" s="29"/>
      <c r="G37999" s="45"/>
      <c r="L37999"/>
      <c r="M37999" s="46"/>
    </row>
    <row r="38000" spans="1:13" x14ac:dyDescent="0.3">
      <c r="A38000"/>
      <c r="B38000"/>
      <c r="C38000" s="29"/>
      <c r="D38000"/>
      <c r="E38000" s="44"/>
      <c r="F38000" s="29"/>
      <c r="G38000" s="45"/>
      <c r="L38000"/>
      <c r="M38000" s="46"/>
    </row>
    <row r="38001" spans="1:13" x14ac:dyDescent="0.3">
      <c r="A38001"/>
      <c r="B38001"/>
      <c r="C38001" s="29"/>
      <c r="D38001"/>
      <c r="E38001" s="44"/>
      <c r="F38001" s="29"/>
      <c r="G38001" s="45"/>
      <c r="L38001"/>
      <c r="M38001" s="46"/>
    </row>
    <row r="38002" spans="1:13" x14ac:dyDescent="0.3">
      <c r="A38002"/>
      <c r="B38002"/>
      <c r="C38002" s="29"/>
      <c r="D38002"/>
      <c r="E38002" s="44"/>
      <c r="F38002" s="29"/>
      <c r="G38002" s="45"/>
      <c r="L38002"/>
      <c r="M38002" s="46"/>
    </row>
    <row r="38003" spans="1:13" x14ac:dyDescent="0.3">
      <c r="A38003"/>
      <c r="B38003"/>
      <c r="C38003" s="29"/>
      <c r="D38003"/>
      <c r="E38003" s="44"/>
      <c r="F38003" s="29"/>
      <c r="G38003" s="45"/>
      <c r="L38003"/>
      <c r="M38003" s="46"/>
    </row>
    <row r="38004" spans="1:13" x14ac:dyDescent="0.3">
      <c r="A38004"/>
      <c r="B38004"/>
      <c r="C38004" s="29"/>
      <c r="D38004"/>
      <c r="E38004" s="44"/>
      <c r="F38004" s="29"/>
      <c r="G38004" s="45"/>
      <c r="L38004"/>
      <c r="M38004" s="46"/>
    </row>
    <row r="38005" spans="1:13" x14ac:dyDescent="0.3">
      <c r="A38005"/>
      <c r="B38005"/>
      <c r="C38005" s="29"/>
      <c r="D38005"/>
      <c r="E38005" s="44"/>
      <c r="F38005" s="29"/>
      <c r="G38005" s="45"/>
      <c r="L38005"/>
      <c r="M38005" s="46"/>
    </row>
    <row r="38006" spans="1:13" x14ac:dyDescent="0.3">
      <c r="A38006"/>
      <c r="B38006"/>
      <c r="C38006" s="29"/>
      <c r="D38006"/>
      <c r="E38006" s="44"/>
      <c r="F38006" s="29"/>
      <c r="G38006" s="45"/>
      <c r="L38006"/>
      <c r="M38006" s="46"/>
    </row>
    <row r="38007" spans="1:13" x14ac:dyDescent="0.3">
      <c r="A38007"/>
      <c r="B38007"/>
      <c r="C38007" s="29"/>
      <c r="D38007"/>
      <c r="E38007" s="44"/>
      <c r="F38007" s="29"/>
      <c r="G38007" s="45"/>
      <c r="L38007"/>
      <c r="M38007" s="46"/>
    </row>
    <row r="38008" spans="1:13" x14ac:dyDescent="0.3">
      <c r="A38008"/>
      <c r="B38008"/>
      <c r="C38008" s="29"/>
      <c r="D38008"/>
      <c r="E38008" s="44"/>
      <c r="F38008" s="29"/>
      <c r="G38008" s="45"/>
      <c r="L38008"/>
      <c r="M38008" s="46"/>
    </row>
    <row r="38009" spans="1:13" x14ac:dyDescent="0.3">
      <c r="A38009"/>
      <c r="B38009"/>
      <c r="C38009" s="29"/>
      <c r="D38009"/>
      <c r="E38009" s="44"/>
      <c r="F38009" s="29"/>
      <c r="G38009" s="45"/>
      <c r="L38009"/>
      <c r="M38009" s="46"/>
    </row>
    <row r="38010" spans="1:13" x14ac:dyDescent="0.3">
      <c r="A38010"/>
      <c r="B38010"/>
      <c r="C38010" s="29"/>
      <c r="D38010"/>
      <c r="E38010" s="44"/>
      <c r="F38010" s="29"/>
      <c r="G38010" s="45"/>
      <c r="L38010"/>
      <c r="M38010" s="46"/>
    </row>
    <row r="38011" spans="1:13" x14ac:dyDescent="0.3">
      <c r="A38011"/>
      <c r="B38011"/>
      <c r="C38011" s="29"/>
      <c r="D38011"/>
      <c r="E38011" s="44"/>
      <c r="F38011" s="29"/>
      <c r="G38011" s="45"/>
      <c r="L38011"/>
      <c r="M38011" s="46"/>
    </row>
    <row r="38012" spans="1:13" x14ac:dyDescent="0.3">
      <c r="A38012"/>
      <c r="B38012"/>
      <c r="C38012" s="29"/>
      <c r="D38012"/>
      <c r="E38012" s="44"/>
      <c r="F38012" s="29"/>
      <c r="G38012" s="45"/>
      <c r="L38012"/>
      <c r="M38012" s="46"/>
    </row>
    <row r="38013" spans="1:13" x14ac:dyDescent="0.3">
      <c r="A38013"/>
      <c r="B38013"/>
      <c r="C38013" s="29"/>
      <c r="D38013"/>
      <c r="E38013" s="44"/>
      <c r="F38013" s="29"/>
      <c r="G38013" s="45"/>
      <c r="L38013"/>
      <c r="M38013" s="46"/>
    </row>
    <row r="38014" spans="1:13" x14ac:dyDescent="0.3">
      <c r="A38014"/>
      <c r="B38014"/>
      <c r="C38014" s="29"/>
      <c r="D38014"/>
      <c r="E38014" s="44"/>
      <c r="F38014" s="29"/>
      <c r="G38014" s="45"/>
      <c r="L38014"/>
      <c r="M38014" s="46"/>
    </row>
    <row r="38015" spans="1:13" x14ac:dyDescent="0.3">
      <c r="A38015"/>
      <c r="B38015"/>
      <c r="C38015" s="29"/>
      <c r="D38015"/>
      <c r="E38015" s="44"/>
      <c r="F38015" s="29"/>
      <c r="G38015" s="45"/>
      <c r="L38015"/>
      <c r="M38015" s="46"/>
    </row>
    <row r="38016" spans="1:13" x14ac:dyDescent="0.3">
      <c r="A38016"/>
      <c r="B38016"/>
      <c r="C38016" s="29"/>
      <c r="D38016"/>
      <c r="E38016" s="44"/>
      <c r="F38016" s="29"/>
      <c r="G38016" s="45"/>
      <c r="L38016"/>
      <c r="M38016" s="46"/>
    </row>
    <row r="38017" spans="1:13" x14ac:dyDescent="0.3">
      <c r="A38017"/>
      <c r="B38017"/>
      <c r="C38017" s="29"/>
      <c r="D38017"/>
      <c r="E38017" s="44"/>
      <c r="F38017" s="29"/>
      <c r="G38017" s="45"/>
      <c r="L38017"/>
      <c r="M38017" s="46"/>
    </row>
    <row r="38018" spans="1:13" x14ac:dyDescent="0.3">
      <c r="A38018"/>
      <c r="B38018"/>
      <c r="C38018" s="29"/>
      <c r="D38018"/>
      <c r="E38018" s="44"/>
      <c r="F38018" s="29"/>
      <c r="G38018" s="45"/>
      <c r="L38018"/>
      <c r="M38018" s="46"/>
    </row>
    <row r="38019" spans="1:13" x14ac:dyDescent="0.3">
      <c r="A38019"/>
      <c r="B38019"/>
      <c r="C38019" s="29"/>
      <c r="D38019"/>
      <c r="E38019" s="44"/>
      <c r="F38019" s="29"/>
      <c r="G38019" s="45"/>
      <c r="L38019"/>
      <c r="M38019" s="46"/>
    </row>
    <row r="38020" spans="1:13" x14ac:dyDescent="0.3">
      <c r="A38020"/>
      <c r="B38020"/>
      <c r="C38020" s="29"/>
      <c r="D38020"/>
      <c r="E38020" s="44"/>
      <c r="F38020" s="29"/>
      <c r="G38020" s="45"/>
      <c r="L38020"/>
      <c r="M38020" s="46"/>
    </row>
    <row r="38021" spans="1:13" x14ac:dyDescent="0.3">
      <c r="A38021"/>
      <c r="B38021"/>
      <c r="C38021" s="29"/>
      <c r="D38021"/>
      <c r="E38021" s="44"/>
      <c r="F38021" s="29"/>
      <c r="G38021" s="45"/>
      <c r="L38021"/>
      <c r="M38021" s="46"/>
    </row>
    <row r="38022" spans="1:13" x14ac:dyDescent="0.3">
      <c r="A38022"/>
      <c r="B38022"/>
      <c r="C38022" s="29"/>
      <c r="D38022"/>
      <c r="E38022" s="44"/>
      <c r="F38022" s="29"/>
      <c r="G38022" s="45"/>
      <c r="L38022"/>
      <c r="M38022" s="46"/>
    </row>
    <row r="38023" spans="1:13" x14ac:dyDescent="0.3">
      <c r="A38023"/>
      <c r="B38023"/>
      <c r="C38023" s="29"/>
      <c r="D38023"/>
      <c r="E38023" s="44"/>
      <c r="F38023" s="29"/>
      <c r="G38023" s="45"/>
      <c r="L38023"/>
      <c r="M38023" s="46"/>
    </row>
    <row r="38024" spans="1:13" x14ac:dyDescent="0.3">
      <c r="A38024"/>
      <c r="B38024"/>
      <c r="C38024" s="29"/>
      <c r="D38024"/>
      <c r="E38024" s="44"/>
      <c r="F38024" s="29"/>
      <c r="G38024" s="45"/>
      <c r="L38024"/>
      <c r="M38024" s="46"/>
    </row>
    <row r="38025" spans="1:13" x14ac:dyDescent="0.3">
      <c r="A38025"/>
      <c r="B38025"/>
      <c r="C38025" s="29"/>
      <c r="D38025"/>
      <c r="E38025" s="44"/>
      <c r="F38025" s="29"/>
      <c r="G38025" s="45"/>
      <c r="L38025"/>
      <c r="M38025" s="46"/>
    </row>
    <row r="38026" spans="1:13" x14ac:dyDescent="0.3">
      <c r="A38026"/>
      <c r="B38026"/>
      <c r="C38026" s="29"/>
      <c r="D38026"/>
      <c r="E38026" s="44"/>
      <c r="F38026" s="29"/>
      <c r="G38026" s="45"/>
      <c r="L38026"/>
      <c r="M38026" s="46"/>
    </row>
    <row r="38027" spans="1:13" x14ac:dyDescent="0.3">
      <c r="A38027"/>
      <c r="B38027"/>
      <c r="C38027" s="29"/>
      <c r="D38027"/>
      <c r="E38027" s="44"/>
      <c r="F38027" s="29"/>
      <c r="G38027" s="45"/>
      <c r="L38027"/>
      <c r="M38027" s="46"/>
    </row>
    <row r="38028" spans="1:13" x14ac:dyDescent="0.3">
      <c r="A38028"/>
      <c r="B38028"/>
      <c r="C38028" s="29"/>
      <c r="D38028"/>
      <c r="E38028" s="44"/>
      <c r="F38028" s="29"/>
      <c r="G38028" s="45"/>
      <c r="L38028"/>
      <c r="M38028" s="46"/>
    </row>
    <row r="38029" spans="1:13" x14ac:dyDescent="0.3">
      <c r="A38029"/>
      <c r="B38029"/>
      <c r="C38029" s="29"/>
      <c r="D38029"/>
      <c r="E38029" s="44"/>
      <c r="F38029" s="29"/>
      <c r="G38029" s="45"/>
      <c r="L38029"/>
      <c r="M38029" s="46"/>
    </row>
    <row r="38030" spans="1:13" x14ac:dyDescent="0.3">
      <c r="A38030"/>
      <c r="B38030"/>
      <c r="C38030" s="29"/>
      <c r="D38030"/>
      <c r="E38030" s="44"/>
      <c r="F38030" s="29"/>
      <c r="G38030" s="45"/>
      <c r="L38030"/>
      <c r="M38030" s="46"/>
    </row>
    <row r="38031" spans="1:13" x14ac:dyDescent="0.3">
      <c r="A38031"/>
      <c r="B38031"/>
      <c r="C38031" s="29"/>
      <c r="D38031"/>
      <c r="E38031" s="44"/>
      <c r="F38031" s="29"/>
      <c r="G38031" s="45"/>
      <c r="L38031"/>
      <c r="M38031" s="46"/>
    </row>
    <row r="38032" spans="1:13" x14ac:dyDescent="0.3">
      <c r="A38032"/>
      <c r="B38032"/>
      <c r="C38032" s="29"/>
      <c r="D38032"/>
      <c r="E38032" s="44"/>
      <c r="F38032" s="29"/>
      <c r="G38032" s="45"/>
      <c r="L38032"/>
      <c r="M38032" s="46"/>
    </row>
    <row r="38033" spans="1:13" x14ac:dyDescent="0.3">
      <c r="A38033"/>
      <c r="B38033"/>
      <c r="C38033" s="29"/>
      <c r="D38033"/>
      <c r="E38033" s="44"/>
      <c r="F38033" s="29"/>
      <c r="G38033" s="45"/>
      <c r="L38033"/>
      <c r="M38033" s="46"/>
    </row>
    <row r="38034" spans="1:13" x14ac:dyDescent="0.3">
      <c r="A38034"/>
      <c r="B38034"/>
      <c r="C38034" s="29"/>
      <c r="D38034"/>
      <c r="E38034" s="44"/>
      <c r="F38034" s="29"/>
      <c r="G38034" s="45"/>
      <c r="L38034"/>
      <c r="M38034" s="46"/>
    </row>
    <row r="38035" spans="1:13" x14ac:dyDescent="0.3">
      <c r="A38035"/>
      <c r="B38035"/>
      <c r="C38035" s="29"/>
      <c r="D38035"/>
      <c r="E38035" s="44"/>
      <c r="F38035" s="29"/>
      <c r="G38035" s="45"/>
      <c r="L38035"/>
      <c r="M38035" s="46"/>
    </row>
    <row r="38036" spans="1:13" x14ac:dyDescent="0.3">
      <c r="A38036"/>
      <c r="B38036"/>
      <c r="C38036" s="29"/>
      <c r="D38036"/>
      <c r="E38036" s="44"/>
      <c r="F38036" s="29"/>
      <c r="G38036" s="45"/>
      <c r="L38036"/>
      <c r="M38036" s="46"/>
    </row>
    <row r="38037" spans="1:13" x14ac:dyDescent="0.3">
      <c r="A38037"/>
      <c r="B38037"/>
      <c r="C38037" s="29"/>
      <c r="D38037"/>
      <c r="E38037" s="44"/>
      <c r="F38037" s="29"/>
      <c r="G38037" s="45"/>
      <c r="L38037"/>
      <c r="M38037" s="46"/>
    </row>
    <row r="38038" spans="1:13" x14ac:dyDescent="0.3">
      <c r="A38038"/>
      <c r="B38038"/>
      <c r="C38038" s="29"/>
      <c r="D38038"/>
      <c r="E38038" s="44"/>
      <c r="F38038" s="29"/>
      <c r="G38038" s="45"/>
      <c r="L38038"/>
      <c r="M38038" s="46"/>
    </row>
    <row r="38039" spans="1:13" x14ac:dyDescent="0.3">
      <c r="A38039"/>
      <c r="B38039"/>
      <c r="C38039" s="29"/>
      <c r="D38039"/>
      <c r="E38039" s="44"/>
      <c r="F38039" s="29"/>
      <c r="G38039" s="45"/>
      <c r="L38039"/>
      <c r="M38039" s="46"/>
    </row>
    <row r="38040" spans="1:13" x14ac:dyDescent="0.3">
      <c r="A38040"/>
      <c r="B38040"/>
      <c r="C38040" s="29"/>
      <c r="D38040"/>
      <c r="E38040" s="44"/>
      <c r="F38040" s="29"/>
      <c r="G38040" s="45"/>
      <c r="L38040"/>
      <c r="M38040" s="46"/>
    </row>
    <row r="38041" spans="1:13" x14ac:dyDescent="0.3">
      <c r="A38041"/>
      <c r="B38041"/>
      <c r="C38041" s="29"/>
      <c r="D38041"/>
      <c r="E38041" s="44"/>
      <c r="F38041" s="29"/>
      <c r="G38041" s="45"/>
      <c r="L38041"/>
      <c r="M38041" s="46"/>
    </row>
    <row r="38042" spans="1:13" x14ac:dyDescent="0.3">
      <c r="A38042"/>
      <c r="B38042"/>
      <c r="C38042" s="29"/>
      <c r="D38042"/>
      <c r="E38042" s="44"/>
      <c r="F38042" s="29"/>
      <c r="G38042" s="45"/>
      <c r="L38042"/>
      <c r="M38042" s="46"/>
    </row>
    <row r="38043" spans="1:13" x14ac:dyDescent="0.3">
      <c r="A38043"/>
      <c r="B38043"/>
      <c r="C38043" s="29"/>
      <c r="D38043"/>
      <c r="E38043" s="44"/>
      <c r="F38043" s="29"/>
      <c r="G38043" s="45"/>
      <c r="L38043"/>
      <c r="M38043" s="46"/>
    </row>
    <row r="38044" spans="1:13" x14ac:dyDescent="0.3">
      <c r="A38044"/>
      <c r="B38044"/>
      <c r="C38044" s="29"/>
      <c r="D38044"/>
      <c r="E38044" s="44"/>
      <c r="F38044" s="29"/>
      <c r="G38044" s="45"/>
      <c r="L38044"/>
      <c r="M38044" s="46"/>
    </row>
    <row r="38045" spans="1:13" x14ac:dyDescent="0.3">
      <c r="A38045"/>
      <c r="B38045"/>
      <c r="C38045" s="29"/>
      <c r="D38045"/>
      <c r="E38045" s="44"/>
      <c r="F38045" s="29"/>
      <c r="G38045" s="45"/>
      <c r="L38045"/>
      <c r="M38045" s="46"/>
    </row>
    <row r="38046" spans="1:13" x14ac:dyDescent="0.3">
      <c r="A38046"/>
      <c r="B38046"/>
      <c r="C38046" s="29"/>
      <c r="D38046"/>
      <c r="E38046" s="44"/>
      <c r="F38046" s="29"/>
      <c r="G38046" s="45"/>
      <c r="L38046"/>
      <c r="M38046" s="46"/>
    </row>
    <row r="38047" spans="1:13" x14ac:dyDescent="0.3">
      <c r="A38047"/>
      <c r="B38047"/>
      <c r="C38047" s="29"/>
      <c r="D38047"/>
      <c r="E38047" s="44"/>
      <c r="F38047" s="29"/>
      <c r="G38047" s="45"/>
      <c r="L38047"/>
      <c r="M38047" s="46"/>
    </row>
    <row r="38048" spans="1:13" x14ac:dyDescent="0.3">
      <c r="A38048"/>
      <c r="B38048"/>
      <c r="C38048" s="29"/>
      <c r="D38048"/>
      <c r="E38048" s="44"/>
      <c r="F38048" s="29"/>
      <c r="G38048" s="45"/>
      <c r="L38048"/>
      <c r="M38048" s="46"/>
    </row>
    <row r="38049" spans="1:13" x14ac:dyDescent="0.3">
      <c r="A38049"/>
      <c r="B38049"/>
      <c r="C38049" s="29"/>
      <c r="D38049"/>
      <c r="E38049" s="44"/>
      <c r="F38049" s="29"/>
      <c r="G38049" s="45"/>
      <c r="L38049"/>
      <c r="M38049" s="46"/>
    </row>
    <row r="38050" spans="1:13" x14ac:dyDescent="0.3">
      <c r="A38050"/>
      <c r="B38050"/>
      <c r="C38050" s="29"/>
      <c r="D38050"/>
      <c r="E38050" s="44"/>
      <c r="F38050" s="29"/>
      <c r="G38050" s="45"/>
      <c r="L38050"/>
      <c r="M38050" s="46"/>
    </row>
    <row r="38051" spans="1:13" x14ac:dyDescent="0.3">
      <c r="A38051"/>
      <c r="B38051"/>
      <c r="C38051" s="29"/>
      <c r="D38051"/>
      <c r="E38051" s="44"/>
      <c r="F38051" s="29"/>
      <c r="G38051" s="45"/>
      <c r="L38051"/>
      <c r="M38051" s="46"/>
    </row>
    <row r="38052" spans="1:13" x14ac:dyDescent="0.3">
      <c r="A38052"/>
      <c r="B38052"/>
      <c r="C38052" s="29"/>
      <c r="D38052"/>
      <c r="E38052" s="44"/>
      <c r="F38052" s="29"/>
      <c r="G38052" s="45"/>
      <c r="L38052"/>
      <c r="M38052" s="46"/>
    </row>
    <row r="38053" spans="1:13" x14ac:dyDescent="0.3">
      <c r="A38053"/>
      <c r="B38053"/>
      <c r="C38053" s="29"/>
      <c r="D38053"/>
      <c r="E38053" s="44"/>
      <c r="F38053" s="29"/>
      <c r="G38053" s="45"/>
      <c r="L38053"/>
      <c r="M38053" s="46"/>
    </row>
    <row r="38054" spans="1:13" x14ac:dyDescent="0.3">
      <c r="A38054"/>
      <c r="B38054"/>
      <c r="C38054" s="29"/>
      <c r="D38054"/>
      <c r="E38054" s="44"/>
      <c r="F38054" s="29"/>
      <c r="G38054" s="45"/>
      <c r="L38054"/>
      <c r="M38054" s="46"/>
    </row>
    <row r="38055" spans="1:13" x14ac:dyDescent="0.3">
      <c r="A38055"/>
      <c r="B38055"/>
      <c r="C38055" s="29"/>
      <c r="D38055"/>
      <c r="E38055" s="44"/>
      <c r="F38055" s="29"/>
      <c r="G38055" s="45"/>
      <c r="L38055"/>
      <c r="M38055" s="46"/>
    </row>
    <row r="38056" spans="1:13" x14ac:dyDescent="0.3">
      <c r="A38056"/>
      <c r="B38056"/>
      <c r="C38056" s="29"/>
      <c r="D38056"/>
      <c r="E38056" s="44"/>
      <c r="F38056" s="29"/>
      <c r="G38056" s="45"/>
      <c r="L38056"/>
      <c r="M38056" s="46"/>
    </row>
    <row r="38057" spans="1:13" x14ac:dyDescent="0.3">
      <c r="A38057"/>
      <c r="B38057"/>
      <c r="C38057" s="29"/>
      <c r="D38057"/>
      <c r="E38057" s="44"/>
      <c r="F38057" s="29"/>
      <c r="G38057" s="45"/>
      <c r="L38057"/>
      <c r="M38057" s="46"/>
    </row>
    <row r="38058" spans="1:13" x14ac:dyDescent="0.3">
      <c r="A38058"/>
      <c r="B38058"/>
      <c r="C38058" s="29"/>
      <c r="D38058"/>
      <c r="E38058" s="44"/>
      <c r="F38058" s="29"/>
      <c r="G38058" s="45"/>
      <c r="L38058"/>
      <c r="M38058" s="46"/>
    </row>
    <row r="38059" spans="1:13" x14ac:dyDescent="0.3">
      <c r="A38059"/>
      <c r="B38059"/>
      <c r="C38059" s="29"/>
      <c r="D38059"/>
      <c r="E38059" s="44"/>
      <c r="F38059" s="29"/>
      <c r="G38059" s="45"/>
      <c r="L38059"/>
      <c r="M38059" s="46"/>
    </row>
    <row r="38060" spans="1:13" x14ac:dyDescent="0.3">
      <c r="A38060"/>
      <c r="B38060"/>
      <c r="C38060" s="29"/>
      <c r="D38060"/>
      <c r="E38060" s="44"/>
      <c r="F38060" s="29"/>
      <c r="G38060" s="45"/>
      <c r="L38060"/>
      <c r="M38060" s="46"/>
    </row>
    <row r="38061" spans="1:13" x14ac:dyDescent="0.3">
      <c r="A38061"/>
      <c r="B38061"/>
      <c r="C38061" s="29"/>
      <c r="D38061"/>
      <c r="E38061" s="44"/>
      <c r="F38061" s="29"/>
      <c r="G38061" s="45"/>
      <c r="L38061"/>
      <c r="M38061" s="46"/>
    </row>
    <row r="38062" spans="1:13" x14ac:dyDescent="0.3">
      <c r="A38062"/>
      <c r="B38062"/>
      <c r="C38062" s="29"/>
      <c r="D38062"/>
      <c r="E38062" s="44"/>
      <c r="F38062" s="29"/>
      <c r="G38062" s="45"/>
      <c r="L38062"/>
      <c r="M38062" s="46"/>
    </row>
    <row r="38063" spans="1:13" x14ac:dyDescent="0.3">
      <c r="A38063"/>
      <c r="B38063"/>
      <c r="C38063" s="29"/>
      <c r="D38063"/>
      <c r="E38063" s="44"/>
      <c r="F38063" s="29"/>
      <c r="G38063" s="45"/>
      <c r="L38063"/>
      <c r="M38063" s="46"/>
    </row>
    <row r="38064" spans="1:13" x14ac:dyDescent="0.3">
      <c r="A38064"/>
      <c r="B38064"/>
      <c r="C38064" s="29"/>
      <c r="D38064"/>
      <c r="E38064" s="44"/>
      <c r="F38064" s="29"/>
      <c r="G38064" s="45"/>
      <c r="L38064"/>
      <c r="M38064" s="46"/>
    </row>
    <row r="38065" spans="1:13" x14ac:dyDescent="0.3">
      <c r="A38065"/>
      <c r="B38065"/>
      <c r="C38065" s="29"/>
      <c r="D38065"/>
      <c r="E38065" s="44"/>
      <c r="F38065" s="29"/>
      <c r="G38065" s="45"/>
      <c r="L38065"/>
      <c r="M38065" s="46"/>
    </row>
    <row r="38066" spans="1:13" x14ac:dyDescent="0.3">
      <c r="A38066"/>
      <c r="B38066"/>
      <c r="C38066" s="29"/>
      <c r="D38066"/>
      <c r="E38066" s="44"/>
      <c r="F38066" s="29"/>
      <c r="G38066" s="45"/>
      <c r="L38066"/>
      <c r="M38066" s="46"/>
    </row>
    <row r="38067" spans="1:13" x14ac:dyDescent="0.3">
      <c r="A38067"/>
      <c r="B38067"/>
      <c r="C38067" s="29"/>
      <c r="D38067"/>
      <c r="E38067" s="44"/>
      <c r="F38067" s="29"/>
      <c r="G38067" s="45"/>
      <c r="L38067"/>
      <c r="M38067" s="46"/>
    </row>
    <row r="38068" spans="1:13" x14ac:dyDescent="0.3">
      <c r="A38068"/>
      <c r="B38068"/>
      <c r="C38068" s="29"/>
      <c r="D38068"/>
      <c r="E38068" s="44"/>
      <c r="F38068" s="29"/>
      <c r="G38068" s="45"/>
      <c r="L38068"/>
      <c r="M38068" s="46"/>
    </row>
    <row r="38069" spans="1:13" x14ac:dyDescent="0.3">
      <c r="A38069"/>
      <c r="B38069"/>
      <c r="C38069" s="29"/>
      <c r="D38069"/>
      <c r="E38069" s="44"/>
      <c r="F38069" s="29"/>
      <c r="G38069" s="45"/>
      <c r="L38069"/>
      <c r="M38069" s="46"/>
    </row>
    <row r="38070" spans="1:13" x14ac:dyDescent="0.3">
      <c r="A38070"/>
      <c r="B38070"/>
      <c r="C38070" s="29"/>
      <c r="D38070"/>
      <c r="E38070" s="44"/>
      <c r="F38070" s="29"/>
      <c r="G38070" s="45"/>
      <c r="L38070"/>
      <c r="M38070" s="46"/>
    </row>
    <row r="38071" spans="1:13" x14ac:dyDescent="0.3">
      <c r="A38071"/>
      <c r="B38071"/>
      <c r="C38071" s="29"/>
      <c r="D38071"/>
      <c r="E38071" s="44"/>
      <c r="F38071" s="29"/>
      <c r="G38071" s="45"/>
      <c r="L38071"/>
      <c r="M38071" s="46"/>
    </row>
    <row r="38072" spans="1:13" x14ac:dyDescent="0.3">
      <c r="A38072"/>
      <c r="B38072"/>
      <c r="C38072" s="29"/>
      <c r="D38072"/>
      <c r="E38072" s="44"/>
      <c r="F38072" s="29"/>
      <c r="G38072" s="45"/>
      <c r="L38072"/>
      <c r="M38072" s="46"/>
    </row>
    <row r="38073" spans="1:13" x14ac:dyDescent="0.3">
      <c r="A38073"/>
      <c r="B38073"/>
      <c r="C38073" s="29"/>
      <c r="D38073"/>
      <c r="E38073" s="44"/>
      <c r="F38073" s="29"/>
      <c r="G38073" s="45"/>
      <c r="L38073"/>
      <c r="M38073" s="46"/>
    </row>
    <row r="38074" spans="1:13" x14ac:dyDescent="0.3">
      <c r="A38074"/>
      <c r="B38074"/>
      <c r="C38074" s="29"/>
      <c r="D38074"/>
      <c r="E38074" s="44"/>
      <c r="F38074" s="29"/>
      <c r="G38074" s="45"/>
      <c r="L38074"/>
      <c r="M38074" s="46"/>
    </row>
    <row r="38075" spans="1:13" x14ac:dyDescent="0.3">
      <c r="A38075"/>
      <c r="B38075"/>
      <c r="C38075" s="29"/>
      <c r="D38075"/>
      <c r="E38075" s="44"/>
      <c r="F38075" s="29"/>
      <c r="G38075" s="45"/>
      <c r="L38075"/>
      <c r="M38075" s="46"/>
    </row>
    <row r="38076" spans="1:13" x14ac:dyDescent="0.3">
      <c r="A38076"/>
      <c r="B38076"/>
      <c r="C38076" s="29"/>
      <c r="D38076"/>
      <c r="E38076" s="44"/>
      <c r="F38076" s="29"/>
      <c r="G38076" s="45"/>
      <c r="L38076"/>
      <c r="M38076" s="46"/>
    </row>
    <row r="38077" spans="1:13" x14ac:dyDescent="0.3">
      <c r="A38077"/>
      <c r="B38077"/>
      <c r="C38077" s="29"/>
      <c r="D38077"/>
      <c r="E38077" s="44"/>
      <c r="F38077" s="29"/>
      <c r="G38077" s="45"/>
      <c r="L38077"/>
      <c r="M38077" s="46"/>
    </row>
    <row r="38078" spans="1:13" x14ac:dyDescent="0.3">
      <c r="A38078"/>
      <c r="B38078"/>
      <c r="C38078" s="29"/>
      <c r="D38078"/>
      <c r="E38078" s="44"/>
      <c r="F38078" s="29"/>
      <c r="G38078" s="45"/>
      <c r="L38078"/>
      <c r="M38078" s="46"/>
    </row>
    <row r="38079" spans="1:13" x14ac:dyDescent="0.3">
      <c r="A38079"/>
      <c r="B38079"/>
      <c r="C38079" s="29"/>
      <c r="D38079"/>
      <c r="E38079" s="44"/>
      <c r="F38079" s="29"/>
      <c r="G38079" s="45"/>
      <c r="L38079"/>
      <c r="M38079" s="46"/>
    </row>
    <row r="38080" spans="1:13" x14ac:dyDescent="0.3">
      <c r="A38080"/>
      <c r="B38080"/>
      <c r="C38080" s="29"/>
      <c r="D38080"/>
      <c r="E38080" s="44"/>
      <c r="F38080" s="29"/>
      <c r="G38080" s="45"/>
      <c r="L38080"/>
      <c r="M38080" s="46"/>
    </row>
    <row r="38081" spans="1:13" x14ac:dyDescent="0.3">
      <c r="A38081"/>
      <c r="B38081"/>
      <c r="C38081" s="29"/>
      <c r="D38081"/>
      <c r="E38081" s="44"/>
      <c r="F38081" s="29"/>
      <c r="G38081" s="45"/>
      <c r="L38081"/>
      <c r="M38081" s="46"/>
    </row>
    <row r="38082" spans="1:13" x14ac:dyDescent="0.3">
      <c r="A38082"/>
      <c r="B38082"/>
      <c r="C38082" s="29"/>
      <c r="D38082"/>
      <c r="E38082" s="44"/>
      <c r="F38082" s="29"/>
      <c r="G38082" s="45"/>
      <c r="L38082"/>
      <c r="M38082" s="46"/>
    </row>
    <row r="38083" spans="1:13" x14ac:dyDescent="0.3">
      <c r="A38083"/>
      <c r="B38083"/>
      <c r="C38083" s="29"/>
      <c r="D38083"/>
      <c r="E38083" s="44"/>
      <c r="F38083" s="29"/>
      <c r="G38083" s="45"/>
      <c r="L38083"/>
      <c r="M38083" s="46"/>
    </row>
    <row r="38084" spans="1:13" x14ac:dyDescent="0.3">
      <c r="A38084"/>
      <c r="B38084"/>
      <c r="C38084" s="29"/>
      <c r="D38084"/>
      <c r="E38084" s="44"/>
      <c r="F38084" s="29"/>
      <c r="G38084" s="45"/>
      <c r="L38084"/>
      <c r="M38084" s="46"/>
    </row>
    <row r="38085" spans="1:13" x14ac:dyDescent="0.3">
      <c r="A38085"/>
      <c r="B38085"/>
      <c r="C38085" s="29"/>
      <c r="D38085"/>
      <c r="E38085" s="44"/>
      <c r="F38085" s="29"/>
      <c r="G38085" s="45"/>
      <c r="L38085"/>
      <c r="M38085" s="46"/>
    </row>
    <row r="38086" spans="1:13" x14ac:dyDescent="0.3">
      <c r="A38086"/>
      <c r="B38086"/>
      <c r="C38086" s="29"/>
      <c r="D38086"/>
      <c r="E38086" s="44"/>
      <c r="F38086" s="29"/>
      <c r="G38086" s="45"/>
      <c r="L38086"/>
      <c r="M38086" s="46"/>
    </row>
    <row r="38087" spans="1:13" x14ac:dyDescent="0.3">
      <c r="A38087"/>
      <c r="B38087"/>
      <c r="C38087" s="29"/>
      <c r="D38087"/>
      <c r="E38087" s="44"/>
      <c r="F38087" s="29"/>
      <c r="G38087" s="45"/>
      <c r="L38087"/>
      <c r="M38087" s="46"/>
    </row>
    <row r="38088" spans="1:13" x14ac:dyDescent="0.3">
      <c r="A38088"/>
      <c r="B38088"/>
      <c r="C38088" s="29"/>
      <c r="D38088"/>
      <c r="E38088" s="44"/>
      <c r="F38088" s="29"/>
      <c r="G38088" s="45"/>
      <c r="L38088"/>
      <c r="M38088" s="46"/>
    </row>
    <row r="38089" spans="1:13" x14ac:dyDescent="0.3">
      <c r="A38089"/>
      <c r="B38089"/>
      <c r="C38089" s="29"/>
      <c r="D38089"/>
      <c r="E38089" s="44"/>
      <c r="F38089" s="29"/>
      <c r="G38089" s="45"/>
      <c r="L38089"/>
      <c r="M38089" s="46"/>
    </row>
    <row r="38090" spans="1:13" x14ac:dyDescent="0.3">
      <c r="A38090"/>
      <c r="B38090"/>
      <c r="C38090" s="29"/>
      <c r="D38090"/>
      <c r="E38090" s="44"/>
      <c r="F38090" s="29"/>
      <c r="G38090" s="45"/>
      <c r="L38090"/>
      <c r="M38090" s="46"/>
    </row>
    <row r="38091" spans="1:13" x14ac:dyDescent="0.3">
      <c r="A38091"/>
      <c r="B38091"/>
      <c r="C38091" s="29"/>
      <c r="D38091"/>
      <c r="E38091" s="44"/>
      <c r="F38091" s="29"/>
      <c r="G38091" s="45"/>
      <c r="L38091"/>
      <c r="M38091" s="46"/>
    </row>
    <row r="38092" spans="1:13" x14ac:dyDescent="0.3">
      <c r="A38092"/>
      <c r="B38092"/>
      <c r="C38092" s="29"/>
      <c r="D38092"/>
      <c r="E38092" s="44"/>
      <c r="F38092" s="29"/>
      <c r="G38092" s="45"/>
      <c r="L38092"/>
      <c r="M38092" s="46"/>
    </row>
    <row r="38093" spans="1:13" x14ac:dyDescent="0.3">
      <c r="A38093"/>
      <c r="B38093"/>
      <c r="C38093" s="29"/>
      <c r="D38093"/>
      <c r="E38093" s="44"/>
      <c r="F38093" s="29"/>
      <c r="G38093" s="45"/>
      <c r="L38093"/>
      <c r="M38093" s="46"/>
    </row>
    <row r="38094" spans="1:13" x14ac:dyDescent="0.3">
      <c r="A38094"/>
      <c r="B38094"/>
      <c r="C38094" s="29"/>
      <c r="D38094"/>
      <c r="E38094" s="44"/>
      <c r="F38094" s="29"/>
      <c r="G38094" s="45"/>
      <c r="L38094"/>
      <c r="M38094" s="46"/>
    </row>
    <row r="38095" spans="1:13" x14ac:dyDescent="0.3">
      <c r="A38095"/>
      <c r="B38095"/>
      <c r="C38095" s="29"/>
      <c r="D38095"/>
      <c r="E38095" s="44"/>
      <c r="F38095" s="29"/>
      <c r="G38095" s="45"/>
      <c r="L38095"/>
      <c r="M38095" s="46"/>
    </row>
    <row r="38096" spans="1:13" x14ac:dyDescent="0.3">
      <c r="A38096"/>
      <c r="B38096"/>
      <c r="C38096" s="29"/>
      <c r="D38096"/>
      <c r="E38096" s="44"/>
      <c r="F38096" s="29"/>
      <c r="G38096" s="45"/>
      <c r="L38096"/>
      <c r="M38096" s="46"/>
    </row>
    <row r="38097" spans="1:13" x14ac:dyDescent="0.3">
      <c r="A38097"/>
      <c r="B38097"/>
      <c r="C38097" s="29"/>
      <c r="D38097"/>
      <c r="E38097" s="44"/>
      <c r="F38097" s="29"/>
      <c r="G38097" s="45"/>
      <c r="L38097"/>
      <c r="M38097" s="46"/>
    </row>
    <row r="38098" spans="1:13" x14ac:dyDescent="0.3">
      <c r="A38098"/>
      <c r="B38098"/>
      <c r="C38098" s="29"/>
      <c r="D38098"/>
      <c r="E38098" s="44"/>
      <c r="F38098" s="29"/>
      <c r="G38098" s="45"/>
      <c r="L38098"/>
      <c r="M38098" s="46"/>
    </row>
    <row r="38099" spans="1:13" x14ac:dyDescent="0.3">
      <c r="A38099"/>
      <c r="B38099"/>
      <c r="C38099" s="29"/>
      <c r="D38099"/>
      <c r="E38099" s="44"/>
      <c r="F38099" s="29"/>
      <c r="G38099" s="45"/>
      <c r="L38099"/>
      <c r="M38099" s="46"/>
    </row>
    <row r="38100" spans="1:13" x14ac:dyDescent="0.3">
      <c r="A38100"/>
      <c r="B38100"/>
      <c r="C38100" s="29"/>
      <c r="D38100"/>
      <c r="E38100" s="44"/>
      <c r="F38100" s="29"/>
      <c r="G38100" s="45"/>
      <c r="L38100"/>
      <c r="M38100" s="46"/>
    </row>
    <row r="38101" spans="1:13" x14ac:dyDescent="0.3">
      <c r="A38101"/>
      <c r="B38101"/>
      <c r="C38101" s="29"/>
      <c r="D38101"/>
      <c r="E38101" s="44"/>
      <c r="F38101" s="29"/>
      <c r="G38101" s="45"/>
      <c r="L38101"/>
      <c r="M38101" s="46"/>
    </row>
    <row r="38102" spans="1:13" x14ac:dyDescent="0.3">
      <c r="A38102"/>
      <c r="B38102"/>
      <c r="C38102" s="29"/>
      <c r="D38102"/>
      <c r="E38102" s="44"/>
      <c r="F38102" s="29"/>
      <c r="G38102" s="45"/>
      <c r="L38102"/>
      <c r="M38102" s="46"/>
    </row>
    <row r="38103" spans="1:13" x14ac:dyDescent="0.3">
      <c r="A38103"/>
      <c r="B38103"/>
      <c r="C38103" s="29"/>
      <c r="D38103"/>
      <c r="E38103" s="44"/>
      <c r="F38103" s="29"/>
      <c r="G38103" s="45"/>
      <c r="L38103"/>
      <c r="M38103" s="46"/>
    </row>
    <row r="38104" spans="1:13" x14ac:dyDescent="0.3">
      <c r="A38104"/>
      <c r="B38104"/>
      <c r="C38104" s="29"/>
      <c r="D38104"/>
      <c r="E38104" s="44"/>
      <c r="F38104" s="29"/>
      <c r="G38104" s="45"/>
      <c r="L38104"/>
      <c r="M38104" s="46"/>
    </row>
    <row r="38105" spans="1:13" x14ac:dyDescent="0.3">
      <c r="A38105"/>
      <c r="B38105"/>
      <c r="C38105" s="29"/>
      <c r="D38105"/>
      <c r="E38105" s="44"/>
      <c r="F38105" s="29"/>
      <c r="G38105" s="45"/>
      <c r="L38105"/>
      <c r="M38105" s="46"/>
    </row>
    <row r="38106" spans="1:13" x14ac:dyDescent="0.3">
      <c r="A38106"/>
      <c r="B38106"/>
      <c r="C38106" s="29"/>
      <c r="D38106"/>
      <c r="E38106" s="44"/>
      <c r="F38106" s="29"/>
      <c r="G38106" s="45"/>
      <c r="L38106"/>
      <c r="M38106" s="46"/>
    </row>
    <row r="38107" spans="1:13" x14ac:dyDescent="0.3">
      <c r="A38107"/>
      <c r="B38107"/>
      <c r="C38107" s="29"/>
      <c r="D38107"/>
      <c r="E38107" s="44"/>
      <c r="F38107" s="29"/>
      <c r="G38107" s="45"/>
      <c r="L38107"/>
      <c r="M38107" s="46"/>
    </row>
    <row r="38108" spans="1:13" x14ac:dyDescent="0.3">
      <c r="A38108"/>
      <c r="B38108"/>
      <c r="C38108" s="29"/>
      <c r="D38108"/>
      <c r="E38108" s="44"/>
      <c r="F38108" s="29"/>
      <c r="G38108" s="45"/>
      <c r="L38108"/>
      <c r="M38108" s="46"/>
    </row>
    <row r="38109" spans="1:13" x14ac:dyDescent="0.3">
      <c r="A38109"/>
      <c r="B38109"/>
      <c r="C38109" s="29"/>
      <c r="D38109"/>
      <c r="E38109" s="44"/>
      <c r="F38109" s="29"/>
      <c r="G38109" s="45"/>
      <c r="L38109"/>
      <c r="M38109" s="46"/>
    </row>
    <row r="38110" spans="1:13" x14ac:dyDescent="0.3">
      <c r="A38110"/>
      <c r="B38110"/>
      <c r="C38110" s="29"/>
      <c r="D38110"/>
      <c r="E38110" s="44"/>
      <c r="F38110" s="29"/>
      <c r="G38110" s="45"/>
      <c r="L38110"/>
      <c r="M38110" s="46"/>
    </row>
    <row r="38111" spans="1:13" x14ac:dyDescent="0.3">
      <c r="A38111"/>
      <c r="B38111"/>
      <c r="C38111" s="29"/>
      <c r="D38111"/>
      <c r="E38111" s="44"/>
      <c r="F38111" s="29"/>
      <c r="G38111" s="45"/>
      <c r="L38111"/>
      <c r="M38111" s="46"/>
    </row>
    <row r="38112" spans="1:13" x14ac:dyDescent="0.3">
      <c r="A38112"/>
      <c r="B38112"/>
      <c r="C38112" s="29"/>
      <c r="D38112"/>
      <c r="E38112" s="44"/>
      <c r="F38112" s="29"/>
      <c r="G38112" s="45"/>
      <c r="L38112"/>
      <c r="M38112" s="46"/>
    </row>
    <row r="38113" spans="1:13" x14ac:dyDescent="0.3">
      <c r="A38113"/>
      <c r="B38113"/>
      <c r="C38113" s="29"/>
      <c r="D38113"/>
      <c r="E38113" s="44"/>
      <c r="F38113" s="29"/>
      <c r="G38113" s="45"/>
      <c r="L38113"/>
      <c r="M38113" s="46"/>
    </row>
    <row r="38114" spans="1:13" x14ac:dyDescent="0.3">
      <c r="A38114"/>
      <c r="B38114"/>
      <c r="C38114" s="29"/>
      <c r="D38114"/>
      <c r="E38114" s="44"/>
      <c r="F38114" s="29"/>
      <c r="G38114" s="45"/>
      <c r="L38114"/>
      <c r="M38114" s="46"/>
    </row>
    <row r="38115" spans="1:13" x14ac:dyDescent="0.3">
      <c r="A38115"/>
      <c r="B38115"/>
      <c r="C38115" s="29"/>
      <c r="D38115"/>
      <c r="E38115" s="44"/>
      <c r="F38115" s="29"/>
      <c r="G38115" s="45"/>
      <c r="L38115"/>
      <c r="M38115" s="46"/>
    </row>
    <row r="38116" spans="1:13" x14ac:dyDescent="0.3">
      <c r="A38116"/>
      <c r="B38116"/>
      <c r="C38116" s="29"/>
      <c r="D38116"/>
      <c r="E38116" s="44"/>
      <c r="F38116" s="29"/>
      <c r="G38116" s="45"/>
      <c r="L38116"/>
      <c r="M38116" s="46"/>
    </row>
    <row r="38117" spans="1:13" x14ac:dyDescent="0.3">
      <c r="A38117"/>
      <c r="B38117"/>
      <c r="C38117" s="29"/>
      <c r="D38117"/>
      <c r="E38117" s="44"/>
      <c r="F38117" s="29"/>
      <c r="G38117" s="45"/>
      <c r="L38117"/>
      <c r="M38117" s="46"/>
    </row>
    <row r="38118" spans="1:13" x14ac:dyDescent="0.3">
      <c r="A38118"/>
      <c r="B38118"/>
      <c r="C38118" s="29"/>
      <c r="D38118"/>
      <c r="E38118" s="44"/>
      <c r="F38118" s="29"/>
      <c r="G38118" s="45"/>
      <c r="L38118"/>
      <c r="M38118" s="46"/>
    </row>
    <row r="38119" spans="1:13" x14ac:dyDescent="0.3">
      <c r="A38119"/>
      <c r="B38119"/>
      <c r="C38119" s="29"/>
      <c r="D38119"/>
      <c r="E38119" s="44"/>
      <c r="F38119" s="29"/>
      <c r="G38119" s="45"/>
      <c r="L38119"/>
      <c r="M38119" s="46"/>
    </row>
    <row r="38120" spans="1:13" x14ac:dyDescent="0.3">
      <c r="A38120"/>
      <c r="B38120"/>
      <c r="C38120" s="29"/>
      <c r="D38120"/>
      <c r="E38120" s="44"/>
      <c r="F38120" s="29"/>
      <c r="G38120" s="45"/>
      <c r="L38120"/>
      <c r="M38120" s="46"/>
    </row>
    <row r="38121" spans="1:13" x14ac:dyDescent="0.3">
      <c r="A38121"/>
      <c r="B38121"/>
      <c r="C38121" s="29"/>
      <c r="D38121"/>
      <c r="E38121" s="44"/>
      <c r="F38121" s="29"/>
      <c r="G38121" s="45"/>
      <c r="L38121"/>
      <c r="M38121" s="46"/>
    </row>
    <row r="38122" spans="1:13" x14ac:dyDescent="0.3">
      <c r="A38122"/>
      <c r="B38122"/>
      <c r="C38122" s="29"/>
      <c r="D38122"/>
      <c r="E38122" s="44"/>
      <c r="F38122" s="29"/>
      <c r="G38122" s="45"/>
      <c r="L38122"/>
      <c r="M38122" s="46"/>
    </row>
    <row r="38123" spans="1:13" x14ac:dyDescent="0.3">
      <c r="A38123"/>
      <c r="B38123"/>
      <c r="C38123" s="29"/>
      <c r="D38123"/>
      <c r="E38123" s="44"/>
      <c r="F38123" s="29"/>
      <c r="G38123" s="45"/>
      <c r="L38123"/>
      <c r="M38123" s="46"/>
    </row>
    <row r="38124" spans="1:13" x14ac:dyDescent="0.3">
      <c r="A38124"/>
      <c r="B38124"/>
      <c r="C38124" s="29"/>
      <c r="D38124"/>
      <c r="E38124" s="44"/>
      <c r="F38124" s="29"/>
      <c r="G38124" s="45"/>
      <c r="L38124"/>
      <c r="M38124" s="46"/>
    </row>
    <row r="38125" spans="1:13" x14ac:dyDescent="0.3">
      <c r="A38125"/>
      <c r="B38125"/>
      <c r="C38125" s="29"/>
      <c r="D38125"/>
      <c r="E38125" s="44"/>
      <c r="F38125" s="29"/>
      <c r="G38125" s="45"/>
      <c r="L38125"/>
      <c r="M38125" s="46"/>
    </row>
    <row r="38126" spans="1:13" x14ac:dyDescent="0.3">
      <c r="A38126"/>
      <c r="B38126"/>
      <c r="C38126" s="29"/>
      <c r="D38126"/>
      <c r="E38126" s="44"/>
      <c r="F38126" s="29"/>
      <c r="G38126" s="45"/>
      <c r="L38126"/>
      <c r="M38126" s="46"/>
    </row>
    <row r="38127" spans="1:13" x14ac:dyDescent="0.3">
      <c r="A38127"/>
      <c r="B38127"/>
      <c r="C38127" s="29"/>
      <c r="D38127"/>
      <c r="E38127" s="44"/>
      <c r="F38127" s="29"/>
      <c r="G38127" s="45"/>
      <c r="L38127"/>
      <c r="M38127" s="46"/>
    </row>
    <row r="38128" spans="1:13" x14ac:dyDescent="0.3">
      <c r="A38128"/>
      <c r="B38128"/>
      <c r="C38128" s="29"/>
      <c r="D38128"/>
      <c r="E38128" s="44"/>
      <c r="F38128" s="29"/>
      <c r="G38128" s="45"/>
      <c r="L38128"/>
      <c r="M38128" s="46"/>
    </row>
    <row r="38129" spans="1:13" x14ac:dyDescent="0.3">
      <c r="A38129"/>
      <c r="B38129"/>
      <c r="C38129" s="29"/>
      <c r="D38129"/>
      <c r="E38129" s="44"/>
      <c r="F38129" s="29"/>
      <c r="G38129" s="45"/>
      <c r="L38129"/>
      <c r="M38129" s="46"/>
    </row>
    <row r="38130" spans="1:13" x14ac:dyDescent="0.3">
      <c r="A38130"/>
      <c r="B38130"/>
      <c r="C38130" s="29"/>
      <c r="D38130"/>
      <c r="E38130" s="44"/>
      <c r="F38130" s="29"/>
      <c r="G38130" s="45"/>
      <c r="L38130"/>
      <c r="M38130" s="46"/>
    </row>
    <row r="38131" spans="1:13" x14ac:dyDescent="0.3">
      <c r="A38131"/>
      <c r="B38131"/>
      <c r="C38131" s="29"/>
      <c r="D38131"/>
      <c r="E38131" s="44"/>
      <c r="F38131" s="29"/>
      <c r="G38131" s="45"/>
      <c r="L38131"/>
      <c r="M38131" s="46"/>
    </row>
    <row r="38132" spans="1:13" x14ac:dyDescent="0.3">
      <c r="A38132"/>
      <c r="B38132"/>
      <c r="C38132" s="29"/>
      <c r="D38132"/>
      <c r="E38132" s="44"/>
      <c r="F38132" s="29"/>
      <c r="G38132" s="45"/>
      <c r="L38132"/>
      <c r="M38132" s="46"/>
    </row>
    <row r="38133" spans="1:13" x14ac:dyDescent="0.3">
      <c r="A38133"/>
      <c r="B38133"/>
      <c r="C38133" s="29"/>
      <c r="D38133"/>
      <c r="E38133" s="44"/>
      <c r="F38133" s="29"/>
      <c r="G38133" s="45"/>
      <c r="L38133"/>
      <c r="M38133" s="46"/>
    </row>
    <row r="38134" spans="1:13" x14ac:dyDescent="0.3">
      <c r="A38134"/>
      <c r="B38134"/>
      <c r="C38134" s="29"/>
      <c r="D38134"/>
      <c r="E38134" s="44"/>
      <c r="F38134" s="29"/>
      <c r="G38134" s="45"/>
      <c r="L38134"/>
      <c r="M38134" s="46"/>
    </row>
    <row r="38135" spans="1:13" x14ac:dyDescent="0.3">
      <c r="A38135"/>
      <c r="B38135"/>
      <c r="C38135" s="29"/>
      <c r="D38135"/>
      <c r="E38135" s="44"/>
      <c r="F38135" s="29"/>
      <c r="G38135" s="45"/>
      <c r="L38135"/>
      <c r="M38135" s="46"/>
    </row>
    <row r="38136" spans="1:13" x14ac:dyDescent="0.3">
      <c r="A38136"/>
      <c r="B38136"/>
      <c r="C38136" s="29"/>
      <c r="D38136"/>
      <c r="E38136" s="44"/>
      <c r="F38136" s="29"/>
      <c r="G38136" s="45"/>
      <c r="L38136"/>
      <c r="M38136" s="46"/>
    </row>
    <row r="38137" spans="1:13" x14ac:dyDescent="0.3">
      <c r="A38137"/>
      <c r="B38137"/>
      <c r="C38137" s="29"/>
      <c r="D38137"/>
      <c r="E38137" s="44"/>
      <c r="F38137" s="29"/>
      <c r="G38137" s="45"/>
      <c r="L38137"/>
      <c r="M38137" s="46"/>
    </row>
    <row r="38138" spans="1:13" x14ac:dyDescent="0.3">
      <c r="A38138"/>
      <c r="B38138"/>
      <c r="C38138" s="29"/>
      <c r="D38138"/>
      <c r="E38138" s="44"/>
      <c r="F38138" s="29"/>
      <c r="G38138" s="45"/>
      <c r="L38138"/>
      <c r="M38138" s="46"/>
    </row>
    <row r="38139" spans="1:13" x14ac:dyDescent="0.3">
      <c r="A38139"/>
      <c r="B38139"/>
      <c r="C38139" s="29"/>
      <c r="D38139"/>
      <c r="E38139" s="44"/>
      <c r="F38139" s="29"/>
      <c r="G38139" s="45"/>
      <c r="L38139"/>
      <c r="M38139" s="46"/>
    </row>
    <row r="38140" spans="1:13" x14ac:dyDescent="0.3">
      <c r="A38140"/>
      <c r="B38140"/>
      <c r="C38140" s="29"/>
      <c r="D38140"/>
      <c r="E38140" s="44"/>
      <c r="F38140" s="29"/>
      <c r="G38140" s="45"/>
      <c r="L38140"/>
      <c r="M38140" s="46"/>
    </row>
    <row r="38141" spans="1:13" x14ac:dyDescent="0.3">
      <c r="A38141"/>
      <c r="B38141"/>
      <c r="C38141" s="29"/>
      <c r="D38141"/>
      <c r="E38141" s="44"/>
      <c r="F38141" s="29"/>
      <c r="G38141" s="45"/>
      <c r="L38141"/>
      <c r="M38141" s="46"/>
    </row>
    <row r="38142" spans="1:13" x14ac:dyDescent="0.3">
      <c r="A38142"/>
      <c r="B38142"/>
      <c r="C38142" s="29"/>
      <c r="D38142"/>
      <c r="E38142" s="44"/>
      <c r="F38142" s="29"/>
      <c r="G38142" s="45"/>
      <c r="L38142"/>
      <c r="M38142" s="46"/>
    </row>
    <row r="38143" spans="1:13" x14ac:dyDescent="0.3">
      <c r="A38143"/>
      <c r="B38143"/>
      <c r="C38143" s="29"/>
      <c r="D38143"/>
      <c r="E38143" s="44"/>
      <c r="F38143" s="29"/>
      <c r="G38143" s="45"/>
      <c r="L38143"/>
      <c r="M38143" s="46"/>
    </row>
    <row r="38144" spans="1:13" x14ac:dyDescent="0.3">
      <c r="A38144"/>
      <c r="B38144"/>
      <c r="C38144" s="29"/>
      <c r="D38144"/>
      <c r="E38144" s="44"/>
      <c r="F38144" s="29"/>
      <c r="G38144" s="45"/>
      <c r="L38144"/>
      <c r="M38144" s="46"/>
    </row>
    <row r="38145" spans="1:13" x14ac:dyDescent="0.3">
      <c r="A38145"/>
      <c r="B38145"/>
      <c r="C38145" s="29"/>
      <c r="D38145"/>
      <c r="E38145" s="44"/>
      <c r="F38145" s="29"/>
      <c r="G38145" s="45"/>
      <c r="L38145"/>
      <c r="M38145" s="46"/>
    </row>
    <row r="38146" spans="1:13" x14ac:dyDescent="0.3">
      <c r="A38146"/>
      <c r="B38146"/>
      <c r="C38146" s="29"/>
      <c r="D38146"/>
      <c r="E38146" s="44"/>
      <c r="F38146" s="29"/>
      <c r="G38146" s="45"/>
      <c r="L38146"/>
      <c r="M38146" s="46"/>
    </row>
    <row r="38147" spans="1:13" x14ac:dyDescent="0.3">
      <c r="A38147"/>
      <c r="B38147"/>
      <c r="C38147" s="29"/>
      <c r="D38147"/>
      <c r="E38147" s="44"/>
      <c r="F38147" s="29"/>
      <c r="G38147" s="45"/>
      <c r="L38147"/>
      <c r="M38147" s="46"/>
    </row>
    <row r="38148" spans="1:13" x14ac:dyDescent="0.3">
      <c r="A38148"/>
      <c r="B38148"/>
      <c r="C38148" s="29"/>
      <c r="D38148"/>
      <c r="E38148" s="44"/>
      <c r="F38148" s="29"/>
      <c r="G38148" s="45"/>
      <c r="L38148"/>
      <c r="M38148" s="46"/>
    </row>
    <row r="38149" spans="1:13" x14ac:dyDescent="0.3">
      <c r="A38149"/>
      <c r="B38149"/>
      <c r="C38149" s="29"/>
      <c r="D38149"/>
      <c r="E38149" s="44"/>
      <c r="F38149" s="29"/>
      <c r="G38149" s="45"/>
      <c r="L38149"/>
      <c r="M38149" s="46"/>
    </row>
    <row r="38150" spans="1:13" x14ac:dyDescent="0.3">
      <c r="A38150"/>
      <c r="B38150"/>
      <c r="C38150" s="29"/>
      <c r="D38150"/>
      <c r="E38150" s="44"/>
      <c r="F38150" s="29"/>
      <c r="G38150" s="45"/>
      <c r="L38150"/>
      <c r="M38150" s="46"/>
    </row>
    <row r="38151" spans="1:13" x14ac:dyDescent="0.3">
      <c r="A38151"/>
      <c r="B38151"/>
      <c r="C38151" s="29"/>
      <c r="D38151"/>
      <c r="E38151" s="44"/>
      <c r="F38151" s="29"/>
      <c r="G38151" s="45"/>
      <c r="L38151"/>
      <c r="M38151" s="46"/>
    </row>
    <row r="38152" spans="1:13" x14ac:dyDescent="0.3">
      <c r="A38152"/>
      <c r="B38152"/>
      <c r="C38152" s="29"/>
      <c r="D38152"/>
      <c r="E38152" s="44"/>
      <c r="F38152" s="29"/>
      <c r="G38152" s="45"/>
      <c r="L38152"/>
      <c r="M38152" s="46"/>
    </row>
    <row r="38153" spans="1:13" x14ac:dyDescent="0.3">
      <c r="A38153"/>
      <c r="B38153"/>
      <c r="C38153" s="29"/>
      <c r="D38153"/>
      <c r="E38153" s="44"/>
      <c r="F38153" s="29"/>
      <c r="G38153" s="45"/>
      <c r="L38153"/>
      <c r="M38153" s="46"/>
    </row>
    <row r="38154" spans="1:13" x14ac:dyDescent="0.3">
      <c r="A38154"/>
      <c r="B38154"/>
      <c r="C38154" s="29"/>
      <c r="D38154"/>
      <c r="E38154" s="44"/>
      <c r="F38154" s="29"/>
      <c r="G38154" s="45"/>
      <c r="L38154"/>
      <c r="M38154" s="46"/>
    </row>
    <row r="38155" spans="1:13" x14ac:dyDescent="0.3">
      <c r="A38155"/>
      <c r="B38155"/>
      <c r="C38155" s="29"/>
      <c r="D38155"/>
      <c r="E38155" s="44"/>
      <c r="F38155" s="29"/>
      <c r="G38155" s="45"/>
      <c r="L38155"/>
      <c r="M38155" s="46"/>
    </row>
    <row r="38156" spans="1:13" x14ac:dyDescent="0.3">
      <c r="A38156"/>
      <c r="B38156"/>
      <c r="C38156" s="29"/>
      <c r="D38156"/>
      <c r="E38156" s="44"/>
      <c r="F38156" s="29"/>
      <c r="G38156" s="45"/>
      <c r="L38156"/>
      <c r="M38156" s="46"/>
    </row>
    <row r="38157" spans="1:13" x14ac:dyDescent="0.3">
      <c r="A38157"/>
      <c r="B38157"/>
      <c r="C38157" s="29"/>
      <c r="D38157"/>
      <c r="E38157" s="44"/>
      <c r="F38157" s="29"/>
      <c r="G38157" s="45"/>
      <c r="L38157"/>
      <c r="M38157" s="46"/>
    </row>
    <row r="38158" spans="1:13" x14ac:dyDescent="0.3">
      <c r="A38158"/>
      <c r="B38158"/>
      <c r="C38158" s="29"/>
      <c r="D38158"/>
      <c r="E38158" s="44"/>
      <c r="F38158" s="29"/>
      <c r="G38158" s="45"/>
      <c r="L38158"/>
      <c r="M38158" s="46"/>
    </row>
    <row r="38159" spans="1:13" x14ac:dyDescent="0.3">
      <c r="A38159"/>
      <c r="B38159"/>
      <c r="C38159" s="29"/>
      <c r="D38159"/>
      <c r="E38159" s="44"/>
      <c r="F38159" s="29"/>
      <c r="G38159" s="45"/>
      <c r="L38159"/>
      <c r="M38159" s="46"/>
    </row>
    <row r="38160" spans="1:13" x14ac:dyDescent="0.3">
      <c r="A38160"/>
      <c r="B38160"/>
      <c r="C38160" s="29"/>
      <c r="D38160"/>
      <c r="E38160" s="44"/>
      <c r="F38160" s="29"/>
      <c r="G38160" s="45"/>
      <c r="L38160"/>
      <c r="M38160" s="46"/>
    </row>
    <row r="38161" spans="1:13" x14ac:dyDescent="0.3">
      <c r="A38161"/>
      <c r="B38161"/>
      <c r="C38161" s="29"/>
      <c r="D38161"/>
      <c r="E38161" s="44"/>
      <c r="F38161" s="29"/>
      <c r="G38161" s="45"/>
      <c r="L38161"/>
      <c r="M38161" s="46"/>
    </row>
    <row r="38162" spans="1:13" x14ac:dyDescent="0.3">
      <c r="A38162"/>
      <c r="B38162"/>
      <c r="C38162" s="29"/>
      <c r="D38162"/>
      <c r="E38162" s="44"/>
      <c r="F38162" s="29"/>
      <c r="G38162" s="45"/>
      <c r="L38162"/>
      <c r="M38162" s="46"/>
    </row>
    <row r="38163" spans="1:13" x14ac:dyDescent="0.3">
      <c r="A38163"/>
      <c r="B38163"/>
      <c r="C38163" s="29"/>
      <c r="D38163"/>
      <c r="E38163" s="44"/>
      <c r="F38163" s="29"/>
      <c r="G38163" s="45"/>
      <c r="L38163"/>
      <c r="M38163" s="46"/>
    </row>
    <row r="38164" spans="1:13" x14ac:dyDescent="0.3">
      <c r="A38164"/>
      <c r="B38164"/>
      <c r="C38164" s="29"/>
      <c r="D38164"/>
      <c r="E38164" s="44"/>
      <c r="F38164" s="29"/>
      <c r="G38164" s="45"/>
      <c r="L38164"/>
      <c r="M38164" s="46"/>
    </row>
    <row r="38165" spans="1:13" x14ac:dyDescent="0.3">
      <c r="A38165"/>
      <c r="B38165"/>
      <c r="C38165" s="29"/>
      <c r="D38165"/>
      <c r="E38165" s="44"/>
      <c r="F38165" s="29"/>
      <c r="G38165" s="45"/>
      <c r="L38165"/>
      <c r="M38165" s="46"/>
    </row>
    <row r="38166" spans="1:13" x14ac:dyDescent="0.3">
      <c r="A38166"/>
      <c r="B38166"/>
      <c r="C38166" s="29"/>
      <c r="D38166"/>
      <c r="E38166" s="44"/>
      <c r="F38166" s="29"/>
      <c r="G38166" s="45"/>
      <c r="L38166"/>
      <c r="M38166" s="46"/>
    </row>
    <row r="38167" spans="1:13" x14ac:dyDescent="0.3">
      <c r="A38167"/>
      <c r="B38167"/>
      <c r="C38167" s="29"/>
      <c r="D38167"/>
      <c r="E38167" s="44"/>
      <c r="F38167" s="29"/>
      <c r="G38167" s="45"/>
      <c r="L38167"/>
      <c r="M38167" s="46"/>
    </row>
    <row r="38168" spans="1:13" x14ac:dyDescent="0.3">
      <c r="A38168"/>
      <c r="B38168"/>
      <c r="C38168" s="29"/>
      <c r="D38168"/>
      <c r="E38168" s="44"/>
      <c r="F38168" s="29"/>
      <c r="G38168" s="45"/>
      <c r="L38168"/>
      <c r="M38168" s="46"/>
    </row>
    <row r="38169" spans="1:13" x14ac:dyDescent="0.3">
      <c r="A38169"/>
      <c r="B38169"/>
      <c r="C38169" s="29"/>
      <c r="D38169"/>
      <c r="E38169" s="44"/>
      <c r="F38169" s="29"/>
      <c r="G38169" s="45"/>
      <c r="L38169"/>
      <c r="M38169" s="46"/>
    </row>
    <row r="38170" spans="1:13" x14ac:dyDescent="0.3">
      <c r="A38170"/>
      <c r="B38170"/>
      <c r="C38170" s="29"/>
      <c r="D38170"/>
      <c r="E38170" s="44"/>
      <c r="F38170" s="29"/>
      <c r="G38170" s="45"/>
      <c r="L38170"/>
      <c r="M38170" s="46"/>
    </row>
    <row r="38171" spans="1:13" x14ac:dyDescent="0.3">
      <c r="A38171"/>
      <c r="B38171"/>
      <c r="C38171" s="29"/>
      <c r="D38171"/>
      <c r="E38171" s="44"/>
      <c r="F38171" s="29"/>
      <c r="G38171" s="45"/>
      <c r="L38171"/>
      <c r="M38171" s="46"/>
    </row>
    <row r="38172" spans="1:13" x14ac:dyDescent="0.3">
      <c r="A38172"/>
      <c r="B38172"/>
      <c r="C38172" s="29"/>
      <c r="D38172"/>
      <c r="E38172" s="44"/>
      <c r="F38172" s="29"/>
      <c r="G38172" s="45"/>
      <c r="L38172"/>
      <c r="M38172" s="46"/>
    </row>
    <row r="38173" spans="1:13" x14ac:dyDescent="0.3">
      <c r="A38173"/>
      <c r="B38173"/>
      <c r="C38173" s="29"/>
      <c r="D38173"/>
      <c r="E38173" s="44"/>
      <c r="F38173" s="29"/>
      <c r="G38173" s="45"/>
      <c r="L38173"/>
      <c r="M38173" s="46"/>
    </row>
    <row r="38174" spans="1:13" x14ac:dyDescent="0.3">
      <c r="A38174"/>
      <c r="B38174"/>
      <c r="C38174" s="29"/>
      <c r="D38174"/>
      <c r="E38174" s="44"/>
      <c r="F38174" s="29"/>
      <c r="G38174" s="45"/>
      <c r="L38174"/>
      <c r="M38174" s="46"/>
    </row>
    <row r="38175" spans="1:13" x14ac:dyDescent="0.3">
      <c r="A38175"/>
      <c r="B38175"/>
      <c r="C38175" s="29"/>
      <c r="D38175"/>
      <c r="E38175" s="44"/>
      <c r="F38175" s="29"/>
      <c r="G38175" s="45"/>
      <c r="L38175"/>
      <c r="M38175" s="46"/>
    </row>
    <row r="38176" spans="1:13" x14ac:dyDescent="0.3">
      <c r="A38176"/>
      <c r="B38176"/>
      <c r="C38176" s="29"/>
      <c r="D38176"/>
      <c r="E38176" s="44"/>
      <c r="F38176" s="29"/>
      <c r="G38176" s="45"/>
      <c r="L38176"/>
      <c r="M38176" s="46"/>
    </row>
    <row r="38177" spans="1:13" x14ac:dyDescent="0.3">
      <c r="A38177"/>
      <c r="B38177"/>
      <c r="C38177" s="29"/>
      <c r="D38177"/>
      <c r="E38177" s="44"/>
      <c r="F38177" s="29"/>
      <c r="G38177" s="45"/>
      <c r="L38177"/>
      <c r="M38177" s="46"/>
    </row>
    <row r="38178" spans="1:13" x14ac:dyDescent="0.3">
      <c r="A38178"/>
      <c r="B38178"/>
      <c r="C38178" s="29"/>
      <c r="D38178"/>
      <c r="E38178" s="44"/>
      <c r="F38178" s="29"/>
      <c r="G38178" s="45"/>
      <c r="L38178"/>
      <c r="M38178" s="46"/>
    </row>
    <row r="38179" spans="1:13" x14ac:dyDescent="0.3">
      <c r="A38179"/>
      <c r="B38179"/>
      <c r="C38179" s="29"/>
      <c r="D38179"/>
      <c r="E38179" s="44"/>
      <c r="F38179" s="29"/>
      <c r="G38179" s="45"/>
      <c r="L38179"/>
      <c r="M38179" s="46"/>
    </row>
    <row r="38180" spans="1:13" x14ac:dyDescent="0.3">
      <c r="A38180"/>
      <c r="B38180"/>
      <c r="C38180" s="29"/>
      <c r="D38180"/>
      <c r="E38180" s="44"/>
      <c r="F38180" s="29"/>
      <c r="G38180" s="45"/>
      <c r="L38180"/>
      <c r="M38180" s="46"/>
    </row>
    <row r="38181" spans="1:13" x14ac:dyDescent="0.3">
      <c r="A38181"/>
      <c r="B38181"/>
      <c r="C38181" s="29"/>
      <c r="D38181"/>
      <c r="E38181" s="44"/>
      <c r="F38181" s="29"/>
      <c r="G38181" s="45"/>
      <c r="L38181"/>
      <c r="M38181" s="46"/>
    </row>
    <row r="38182" spans="1:13" x14ac:dyDescent="0.3">
      <c r="A38182"/>
      <c r="B38182"/>
      <c r="C38182" s="29"/>
      <c r="D38182"/>
      <c r="E38182" s="44"/>
      <c r="F38182" s="29"/>
      <c r="G38182" s="45"/>
      <c r="L38182"/>
      <c r="M38182" s="46"/>
    </row>
    <row r="38183" spans="1:13" x14ac:dyDescent="0.3">
      <c r="A38183"/>
      <c r="B38183"/>
      <c r="C38183" s="29"/>
      <c r="D38183"/>
      <c r="E38183" s="44"/>
      <c r="F38183" s="29"/>
      <c r="G38183" s="45"/>
      <c r="L38183"/>
      <c r="M38183" s="46"/>
    </row>
    <row r="38184" spans="1:13" x14ac:dyDescent="0.3">
      <c r="A38184"/>
      <c r="B38184"/>
      <c r="C38184" s="29"/>
      <c r="D38184"/>
      <c r="E38184" s="44"/>
      <c r="F38184" s="29"/>
      <c r="G38184" s="45"/>
      <c r="L38184"/>
      <c r="M38184" s="46"/>
    </row>
    <row r="38185" spans="1:13" x14ac:dyDescent="0.3">
      <c r="A38185"/>
      <c r="B38185"/>
      <c r="C38185" s="29"/>
      <c r="D38185"/>
      <c r="E38185" s="44"/>
      <c r="F38185" s="29"/>
      <c r="G38185" s="45"/>
      <c r="L38185"/>
      <c r="M38185" s="46"/>
    </row>
    <row r="38186" spans="1:13" x14ac:dyDescent="0.3">
      <c r="A38186"/>
      <c r="B38186"/>
      <c r="C38186" s="29"/>
      <c r="D38186"/>
      <c r="E38186" s="44"/>
      <c r="F38186" s="29"/>
      <c r="G38186" s="45"/>
      <c r="L38186"/>
      <c r="M38186" s="46"/>
    </row>
    <row r="38187" spans="1:13" x14ac:dyDescent="0.3">
      <c r="A38187"/>
      <c r="B38187"/>
      <c r="C38187" s="29"/>
      <c r="D38187"/>
      <c r="E38187" s="44"/>
      <c r="F38187" s="29"/>
      <c r="G38187" s="45"/>
      <c r="L38187"/>
      <c r="M38187" s="46"/>
    </row>
    <row r="38188" spans="1:13" x14ac:dyDescent="0.3">
      <c r="A38188"/>
      <c r="B38188"/>
      <c r="C38188" s="29"/>
      <c r="D38188"/>
      <c r="E38188" s="44"/>
      <c r="F38188" s="29"/>
      <c r="G38188" s="45"/>
      <c r="L38188"/>
      <c r="M38188" s="46"/>
    </row>
    <row r="38189" spans="1:13" x14ac:dyDescent="0.3">
      <c r="A38189"/>
      <c r="B38189"/>
      <c r="C38189" s="29"/>
      <c r="D38189"/>
      <c r="E38189" s="44"/>
      <c r="F38189" s="29"/>
      <c r="G38189" s="45"/>
      <c r="L38189"/>
      <c r="M38189" s="46"/>
    </row>
    <row r="38190" spans="1:13" x14ac:dyDescent="0.3">
      <c r="A38190"/>
      <c r="B38190"/>
      <c r="C38190" s="29"/>
      <c r="D38190"/>
      <c r="E38190" s="44"/>
      <c r="F38190" s="29"/>
      <c r="G38190" s="45"/>
      <c r="L38190"/>
      <c r="M38190" s="46"/>
    </row>
    <row r="38191" spans="1:13" x14ac:dyDescent="0.3">
      <c r="A38191"/>
      <c r="B38191"/>
      <c r="C38191" s="29"/>
      <c r="D38191"/>
      <c r="E38191" s="44"/>
      <c r="F38191" s="29"/>
      <c r="G38191" s="45"/>
      <c r="L38191"/>
      <c r="M38191" s="46"/>
    </row>
    <row r="38192" spans="1:13" x14ac:dyDescent="0.3">
      <c r="A38192"/>
      <c r="B38192"/>
      <c r="C38192" s="29"/>
      <c r="D38192"/>
      <c r="E38192" s="44"/>
      <c r="F38192" s="29"/>
      <c r="G38192" s="45"/>
      <c r="L38192"/>
      <c r="M38192" s="46"/>
    </row>
    <row r="38193" spans="1:13" x14ac:dyDescent="0.3">
      <c r="A38193"/>
      <c r="B38193"/>
      <c r="C38193" s="29"/>
      <c r="D38193"/>
      <c r="E38193" s="44"/>
      <c r="F38193" s="29"/>
      <c r="G38193" s="45"/>
      <c r="L38193"/>
      <c r="M38193" s="46"/>
    </row>
    <row r="38194" spans="1:13" x14ac:dyDescent="0.3">
      <c r="A38194"/>
      <c r="B38194"/>
      <c r="C38194" s="29"/>
      <c r="D38194"/>
      <c r="E38194" s="44"/>
      <c r="F38194" s="29"/>
      <c r="G38194" s="45"/>
      <c r="L38194"/>
      <c r="M38194" s="46"/>
    </row>
    <row r="38195" spans="1:13" x14ac:dyDescent="0.3">
      <c r="A38195"/>
      <c r="B38195"/>
      <c r="C38195" s="29"/>
      <c r="D38195"/>
      <c r="E38195" s="44"/>
      <c r="F38195" s="29"/>
      <c r="G38195" s="45"/>
      <c r="L38195"/>
      <c r="M38195" s="46"/>
    </row>
    <row r="38196" spans="1:13" x14ac:dyDescent="0.3">
      <c r="A38196"/>
      <c r="B38196"/>
      <c r="C38196" s="29"/>
      <c r="D38196"/>
      <c r="E38196" s="44"/>
      <c r="F38196" s="29"/>
      <c r="G38196" s="45"/>
      <c r="L38196"/>
      <c r="M38196" s="46"/>
    </row>
    <row r="38197" spans="1:13" x14ac:dyDescent="0.3">
      <c r="A38197"/>
      <c r="B38197"/>
      <c r="C38197" s="29"/>
      <c r="D38197"/>
      <c r="E38197" s="44"/>
      <c r="F38197" s="29"/>
      <c r="G38197" s="45"/>
      <c r="L38197"/>
      <c r="M38197" s="46"/>
    </row>
    <row r="38198" spans="1:13" x14ac:dyDescent="0.3">
      <c r="A38198"/>
      <c r="B38198"/>
      <c r="C38198" s="29"/>
      <c r="D38198"/>
      <c r="E38198" s="44"/>
      <c r="F38198" s="29"/>
      <c r="G38198" s="45"/>
      <c r="L38198"/>
      <c r="M38198" s="46"/>
    </row>
    <row r="38199" spans="1:13" x14ac:dyDescent="0.3">
      <c r="A38199"/>
      <c r="B38199"/>
      <c r="C38199" s="29"/>
      <c r="D38199"/>
      <c r="E38199" s="44"/>
      <c r="F38199" s="29"/>
      <c r="G38199" s="45"/>
      <c r="L38199"/>
      <c r="M38199" s="46"/>
    </row>
    <row r="38200" spans="1:13" x14ac:dyDescent="0.3">
      <c r="A38200"/>
      <c r="B38200"/>
      <c r="C38200" s="29"/>
      <c r="D38200"/>
      <c r="E38200" s="44"/>
      <c r="F38200" s="29"/>
      <c r="G38200" s="45"/>
      <c r="L38200"/>
      <c r="M38200" s="46"/>
    </row>
    <row r="38201" spans="1:13" x14ac:dyDescent="0.3">
      <c r="A38201"/>
      <c r="B38201"/>
      <c r="C38201" s="29"/>
      <c r="D38201"/>
      <c r="E38201" s="44"/>
      <c r="F38201" s="29"/>
      <c r="G38201" s="45"/>
      <c r="L38201"/>
      <c r="M38201" s="46"/>
    </row>
    <row r="38202" spans="1:13" x14ac:dyDescent="0.3">
      <c r="A38202"/>
      <c r="B38202"/>
      <c r="C38202" s="29"/>
      <c r="D38202"/>
      <c r="E38202" s="44"/>
      <c r="F38202" s="29"/>
      <c r="G38202" s="45"/>
      <c r="L38202"/>
      <c r="M38202" s="46"/>
    </row>
    <row r="38203" spans="1:13" x14ac:dyDescent="0.3">
      <c r="A38203"/>
      <c r="B38203"/>
      <c r="C38203" s="29"/>
      <c r="D38203"/>
      <c r="E38203" s="44"/>
      <c r="F38203" s="29"/>
      <c r="G38203" s="45"/>
      <c r="L38203"/>
      <c r="M38203" s="46"/>
    </row>
    <row r="38204" spans="1:13" x14ac:dyDescent="0.3">
      <c r="A38204"/>
      <c r="B38204"/>
      <c r="C38204" s="29"/>
      <c r="D38204"/>
      <c r="E38204" s="44"/>
      <c r="F38204" s="29"/>
      <c r="G38204" s="45"/>
      <c r="L38204"/>
      <c r="M38204" s="46"/>
    </row>
    <row r="38205" spans="1:13" x14ac:dyDescent="0.3">
      <c r="A38205"/>
      <c r="B38205"/>
      <c r="C38205" s="29"/>
      <c r="D38205"/>
      <c r="E38205" s="44"/>
      <c r="F38205" s="29"/>
      <c r="G38205" s="45"/>
      <c r="L38205"/>
      <c r="M38205" s="46"/>
    </row>
    <row r="38206" spans="1:13" x14ac:dyDescent="0.3">
      <c r="A38206"/>
      <c r="B38206"/>
      <c r="C38206" s="29"/>
      <c r="D38206"/>
      <c r="E38206" s="44"/>
      <c r="F38206" s="29"/>
      <c r="G38206" s="45"/>
      <c r="L38206"/>
      <c r="M38206" s="46"/>
    </row>
    <row r="38207" spans="1:13" x14ac:dyDescent="0.3">
      <c r="A38207"/>
      <c r="B38207"/>
      <c r="C38207" s="29"/>
      <c r="D38207"/>
      <c r="E38207" s="44"/>
      <c r="F38207" s="29"/>
      <c r="G38207" s="45"/>
      <c r="L38207"/>
      <c r="M38207" s="46"/>
    </row>
    <row r="38208" spans="1:13" x14ac:dyDescent="0.3">
      <c r="A38208"/>
      <c r="B38208"/>
      <c r="C38208" s="29"/>
      <c r="D38208"/>
      <c r="E38208" s="44"/>
      <c r="F38208" s="29"/>
      <c r="G38208" s="45"/>
      <c r="L38208"/>
      <c r="M38208" s="46"/>
    </row>
    <row r="38209" spans="1:13" x14ac:dyDescent="0.3">
      <c r="A38209"/>
      <c r="B38209"/>
      <c r="C38209" s="29"/>
      <c r="D38209"/>
      <c r="E38209" s="44"/>
      <c r="F38209" s="29"/>
      <c r="G38209" s="45"/>
      <c r="L38209"/>
      <c r="M38209" s="46"/>
    </row>
    <row r="38210" spans="1:13" x14ac:dyDescent="0.3">
      <c r="A38210"/>
      <c r="B38210"/>
      <c r="C38210" s="29"/>
      <c r="D38210"/>
      <c r="E38210" s="44"/>
      <c r="F38210" s="29"/>
      <c r="G38210" s="45"/>
      <c r="L38210"/>
      <c r="M38210" s="46"/>
    </row>
    <row r="38211" spans="1:13" x14ac:dyDescent="0.3">
      <c r="A38211"/>
      <c r="B38211"/>
      <c r="C38211" s="29"/>
      <c r="D38211"/>
      <c r="E38211" s="44"/>
      <c r="F38211" s="29"/>
      <c r="G38211" s="45"/>
      <c r="L38211"/>
      <c r="M38211" s="46"/>
    </row>
    <row r="38212" spans="1:13" x14ac:dyDescent="0.3">
      <c r="A38212"/>
      <c r="B38212"/>
      <c r="C38212" s="29"/>
      <c r="D38212"/>
      <c r="E38212" s="44"/>
      <c r="F38212" s="29"/>
      <c r="G38212" s="45"/>
      <c r="L38212"/>
      <c r="M38212" s="46"/>
    </row>
    <row r="38213" spans="1:13" x14ac:dyDescent="0.3">
      <c r="A38213"/>
      <c r="B38213"/>
      <c r="C38213" s="29"/>
      <c r="D38213"/>
      <c r="E38213" s="44"/>
      <c r="F38213" s="29"/>
      <c r="G38213" s="45"/>
      <c r="L38213"/>
      <c r="M38213" s="46"/>
    </row>
    <row r="38214" spans="1:13" x14ac:dyDescent="0.3">
      <c r="A38214"/>
      <c r="B38214"/>
      <c r="C38214" s="29"/>
      <c r="D38214"/>
      <c r="E38214" s="44"/>
      <c r="F38214" s="29"/>
      <c r="G38214" s="45"/>
      <c r="L38214"/>
      <c r="M38214" s="46"/>
    </row>
    <row r="38215" spans="1:13" x14ac:dyDescent="0.3">
      <c r="A38215"/>
      <c r="B38215"/>
      <c r="C38215" s="29"/>
      <c r="D38215"/>
      <c r="E38215" s="44"/>
      <c r="F38215" s="29"/>
      <c r="G38215" s="45"/>
      <c r="L38215"/>
      <c r="M38215" s="46"/>
    </row>
    <row r="38216" spans="1:13" x14ac:dyDescent="0.3">
      <c r="A38216"/>
      <c r="B38216"/>
      <c r="C38216" s="29"/>
      <c r="D38216"/>
      <c r="E38216" s="44"/>
      <c r="F38216" s="29"/>
      <c r="G38216" s="45"/>
      <c r="L38216"/>
      <c r="M38216" s="46"/>
    </row>
    <row r="38217" spans="1:13" x14ac:dyDescent="0.3">
      <c r="A38217"/>
      <c r="B38217"/>
      <c r="C38217" s="29"/>
      <c r="D38217"/>
      <c r="E38217" s="44"/>
      <c r="F38217" s="29"/>
      <c r="G38217" s="45"/>
      <c r="L38217"/>
      <c r="M38217" s="46"/>
    </row>
    <row r="38218" spans="1:13" x14ac:dyDescent="0.3">
      <c r="A38218"/>
      <c r="B38218"/>
      <c r="C38218" s="29"/>
      <c r="D38218"/>
      <c r="E38218" s="44"/>
      <c r="F38218" s="29"/>
      <c r="G38218" s="45"/>
      <c r="L38218"/>
      <c r="M38218" s="46"/>
    </row>
    <row r="38219" spans="1:13" x14ac:dyDescent="0.3">
      <c r="A38219"/>
      <c r="B38219"/>
      <c r="C38219" s="29"/>
      <c r="D38219"/>
      <c r="E38219" s="44"/>
      <c r="F38219" s="29"/>
      <c r="G38219" s="45"/>
      <c r="L38219"/>
      <c r="M38219" s="46"/>
    </row>
    <row r="38220" spans="1:13" x14ac:dyDescent="0.3">
      <c r="A38220"/>
      <c r="B38220"/>
      <c r="C38220" s="29"/>
      <c r="D38220"/>
      <c r="E38220" s="44"/>
      <c r="F38220" s="29"/>
      <c r="G38220" s="45"/>
      <c r="L38220"/>
      <c r="M38220" s="46"/>
    </row>
    <row r="38221" spans="1:13" x14ac:dyDescent="0.3">
      <c r="A38221"/>
      <c r="B38221"/>
      <c r="C38221" s="29"/>
      <c r="D38221"/>
      <c r="E38221" s="44"/>
      <c r="F38221" s="29"/>
      <c r="G38221" s="45"/>
      <c r="L38221"/>
      <c r="M38221" s="46"/>
    </row>
    <row r="38222" spans="1:13" x14ac:dyDescent="0.3">
      <c r="A38222"/>
      <c r="B38222"/>
      <c r="C38222" s="29"/>
      <c r="D38222"/>
      <c r="E38222" s="44"/>
      <c r="F38222" s="29"/>
      <c r="G38222" s="45"/>
      <c r="L38222"/>
      <c r="M38222" s="46"/>
    </row>
    <row r="38223" spans="1:13" x14ac:dyDescent="0.3">
      <c r="A38223"/>
      <c r="B38223"/>
      <c r="C38223" s="29"/>
      <c r="D38223"/>
      <c r="E38223" s="44"/>
      <c r="F38223" s="29"/>
      <c r="G38223" s="45"/>
      <c r="L38223"/>
      <c r="M38223" s="46"/>
    </row>
    <row r="38224" spans="1:13" x14ac:dyDescent="0.3">
      <c r="A38224"/>
      <c r="B38224"/>
      <c r="C38224" s="29"/>
      <c r="D38224"/>
      <c r="E38224" s="44"/>
      <c r="F38224" s="29"/>
      <c r="G38224" s="45"/>
      <c r="L38224"/>
      <c r="M38224" s="46"/>
    </row>
    <row r="38225" spans="1:13" x14ac:dyDescent="0.3">
      <c r="A38225"/>
      <c r="B38225"/>
      <c r="C38225" s="29"/>
      <c r="D38225"/>
      <c r="E38225" s="44"/>
      <c r="F38225" s="29"/>
      <c r="G38225" s="45"/>
      <c r="L38225"/>
      <c r="M38225" s="46"/>
    </row>
    <row r="38226" spans="1:13" x14ac:dyDescent="0.3">
      <c r="A38226"/>
      <c r="B38226"/>
      <c r="C38226" s="29"/>
      <c r="D38226"/>
      <c r="E38226" s="44"/>
      <c r="F38226" s="29"/>
      <c r="G38226" s="45"/>
      <c r="L38226"/>
      <c r="M38226" s="46"/>
    </row>
    <row r="38227" spans="1:13" x14ac:dyDescent="0.3">
      <c r="A38227"/>
      <c r="B38227"/>
      <c r="C38227" s="29"/>
      <c r="D38227"/>
      <c r="E38227" s="44"/>
      <c r="F38227" s="29"/>
      <c r="G38227" s="45"/>
      <c r="L38227"/>
      <c r="M38227" s="46"/>
    </row>
    <row r="38228" spans="1:13" x14ac:dyDescent="0.3">
      <c r="A38228"/>
      <c r="B38228"/>
      <c r="C38228" s="29"/>
      <c r="D38228"/>
      <c r="E38228" s="44"/>
      <c r="F38228" s="29"/>
      <c r="G38228" s="45"/>
      <c r="L38228"/>
      <c r="M38228" s="46"/>
    </row>
    <row r="38229" spans="1:13" x14ac:dyDescent="0.3">
      <c r="A38229"/>
      <c r="B38229"/>
      <c r="C38229" s="29"/>
      <c r="D38229"/>
      <c r="E38229" s="44"/>
      <c r="F38229" s="29"/>
      <c r="G38229" s="45"/>
      <c r="L38229"/>
      <c r="M38229" s="46"/>
    </row>
    <row r="38230" spans="1:13" x14ac:dyDescent="0.3">
      <c r="A38230"/>
      <c r="B38230"/>
      <c r="C38230" s="29"/>
      <c r="D38230"/>
      <c r="E38230" s="44"/>
      <c r="F38230" s="29"/>
      <c r="G38230" s="45"/>
      <c r="L38230"/>
      <c r="M38230" s="46"/>
    </row>
    <row r="38231" spans="1:13" x14ac:dyDescent="0.3">
      <c r="A38231"/>
      <c r="B38231"/>
      <c r="C38231" s="29"/>
      <c r="D38231"/>
      <c r="E38231" s="44"/>
      <c r="F38231" s="29"/>
      <c r="G38231" s="45"/>
      <c r="L38231"/>
      <c r="M38231" s="46"/>
    </row>
    <row r="38232" spans="1:13" x14ac:dyDescent="0.3">
      <c r="A38232"/>
      <c r="B38232"/>
      <c r="C38232" s="29"/>
      <c r="D38232"/>
      <c r="E38232" s="44"/>
      <c r="F38232" s="29"/>
      <c r="G38232" s="45"/>
      <c r="L38232"/>
      <c r="M38232" s="46"/>
    </row>
    <row r="38233" spans="1:13" x14ac:dyDescent="0.3">
      <c r="A38233"/>
      <c r="B38233"/>
      <c r="C38233" s="29"/>
      <c r="D38233"/>
      <c r="E38233" s="44"/>
      <c r="F38233" s="29"/>
      <c r="G38233" s="45"/>
      <c r="L38233"/>
      <c r="M38233" s="46"/>
    </row>
    <row r="38234" spans="1:13" x14ac:dyDescent="0.3">
      <c r="A38234"/>
      <c r="B38234"/>
      <c r="C38234" s="29"/>
      <c r="D38234"/>
      <c r="E38234" s="44"/>
      <c r="F38234" s="29"/>
      <c r="G38234" s="45"/>
      <c r="L38234"/>
      <c r="M38234" s="46"/>
    </row>
    <row r="38235" spans="1:13" x14ac:dyDescent="0.3">
      <c r="A38235"/>
      <c r="B38235"/>
      <c r="C38235" s="29"/>
      <c r="D38235"/>
      <c r="E38235" s="44"/>
      <c r="F38235" s="29"/>
      <c r="G38235" s="45"/>
      <c r="L38235"/>
      <c r="M38235" s="46"/>
    </row>
    <row r="38236" spans="1:13" x14ac:dyDescent="0.3">
      <c r="A38236"/>
      <c r="B38236"/>
      <c r="C38236" s="29"/>
      <c r="D38236"/>
      <c r="E38236" s="44"/>
      <c r="F38236" s="29"/>
      <c r="G38236" s="45"/>
      <c r="L38236"/>
      <c r="M38236" s="46"/>
    </row>
    <row r="38237" spans="1:13" x14ac:dyDescent="0.3">
      <c r="A38237"/>
      <c r="B38237"/>
      <c r="C38237" s="29"/>
      <c r="D38237"/>
      <c r="E38237" s="44"/>
      <c r="F38237" s="29"/>
      <c r="G38237" s="45"/>
      <c r="L38237"/>
      <c r="M38237" s="46"/>
    </row>
    <row r="38238" spans="1:13" x14ac:dyDescent="0.3">
      <c r="A38238"/>
      <c r="B38238"/>
      <c r="C38238" s="29"/>
      <c r="D38238"/>
      <c r="E38238" s="44"/>
      <c r="F38238" s="29"/>
      <c r="G38238" s="45"/>
      <c r="L38238"/>
      <c r="M38238" s="46"/>
    </row>
    <row r="38239" spans="1:13" x14ac:dyDescent="0.3">
      <c r="A38239"/>
      <c r="B38239"/>
      <c r="C38239" s="29"/>
      <c r="D38239"/>
      <c r="E38239" s="44"/>
      <c r="F38239" s="29"/>
      <c r="G38239" s="45"/>
      <c r="L38239"/>
      <c r="M38239" s="46"/>
    </row>
    <row r="38240" spans="1:13" x14ac:dyDescent="0.3">
      <c r="A38240"/>
      <c r="B38240"/>
      <c r="C38240" s="29"/>
      <c r="D38240"/>
      <c r="E38240" s="44"/>
      <c r="F38240" s="29"/>
      <c r="G38240" s="45"/>
      <c r="L38240"/>
      <c r="M38240" s="46"/>
    </row>
    <row r="38241" spans="1:13" x14ac:dyDescent="0.3">
      <c r="A38241"/>
      <c r="B38241"/>
      <c r="C38241" s="29"/>
      <c r="D38241"/>
      <c r="E38241" s="44"/>
      <c r="F38241" s="29"/>
      <c r="G38241" s="45"/>
      <c r="L38241"/>
      <c r="M38241" s="46"/>
    </row>
    <row r="38242" spans="1:13" x14ac:dyDescent="0.3">
      <c r="A38242"/>
      <c r="B38242"/>
      <c r="C38242" s="29"/>
      <c r="D38242"/>
      <c r="E38242" s="44"/>
      <c r="F38242" s="29"/>
      <c r="G38242" s="45"/>
      <c r="L38242"/>
      <c r="M38242" s="46"/>
    </row>
    <row r="38243" spans="1:13" x14ac:dyDescent="0.3">
      <c r="A38243"/>
      <c r="B38243"/>
      <c r="C38243" s="29"/>
      <c r="D38243"/>
      <c r="E38243" s="44"/>
      <c r="F38243" s="29"/>
      <c r="G38243" s="45"/>
      <c r="L38243"/>
      <c r="M38243" s="46"/>
    </row>
    <row r="38244" spans="1:13" x14ac:dyDescent="0.3">
      <c r="A38244"/>
      <c r="B38244"/>
      <c r="C38244" s="29"/>
      <c r="D38244"/>
      <c r="E38244" s="44"/>
      <c r="F38244" s="29"/>
      <c r="G38244" s="45"/>
      <c r="L38244"/>
      <c r="M38244" s="46"/>
    </row>
    <row r="38245" spans="1:13" x14ac:dyDescent="0.3">
      <c r="A38245"/>
      <c r="B38245"/>
      <c r="C38245" s="29"/>
      <c r="D38245"/>
      <c r="E38245" s="44"/>
      <c r="F38245" s="29"/>
      <c r="G38245" s="45"/>
      <c r="L38245"/>
      <c r="M38245" s="46"/>
    </row>
    <row r="38246" spans="1:13" x14ac:dyDescent="0.3">
      <c r="A38246"/>
      <c r="B38246"/>
      <c r="C38246" s="29"/>
      <c r="D38246"/>
      <c r="E38246" s="44"/>
      <c r="F38246" s="29"/>
      <c r="G38246" s="45"/>
      <c r="L38246"/>
      <c r="M38246" s="46"/>
    </row>
    <row r="38247" spans="1:13" x14ac:dyDescent="0.3">
      <c r="A38247"/>
      <c r="B38247"/>
      <c r="C38247" s="29"/>
      <c r="D38247"/>
      <c r="E38247" s="44"/>
      <c r="F38247" s="29"/>
      <c r="G38247" s="45"/>
      <c r="L38247"/>
      <c r="M38247" s="46"/>
    </row>
    <row r="38248" spans="1:13" x14ac:dyDescent="0.3">
      <c r="A38248"/>
      <c r="B38248"/>
      <c r="C38248" s="29"/>
      <c r="D38248"/>
      <c r="E38248" s="44"/>
      <c r="F38248" s="29"/>
      <c r="G38248" s="45"/>
      <c r="L38248"/>
      <c r="M38248" s="46"/>
    </row>
    <row r="38249" spans="1:13" x14ac:dyDescent="0.3">
      <c r="A38249"/>
      <c r="B38249"/>
      <c r="C38249" s="29"/>
      <c r="D38249"/>
      <c r="E38249" s="44"/>
      <c r="F38249" s="29"/>
      <c r="G38249" s="45"/>
      <c r="L38249"/>
      <c r="M38249" s="46"/>
    </row>
    <row r="38250" spans="1:13" x14ac:dyDescent="0.3">
      <c r="A38250"/>
      <c r="B38250"/>
      <c r="C38250" s="29"/>
      <c r="D38250"/>
      <c r="E38250" s="44"/>
      <c r="F38250" s="29"/>
      <c r="G38250" s="45"/>
      <c r="L38250"/>
      <c r="M38250" s="46"/>
    </row>
    <row r="38251" spans="1:13" x14ac:dyDescent="0.3">
      <c r="A38251"/>
      <c r="B38251"/>
      <c r="C38251" s="29"/>
      <c r="D38251"/>
      <c r="E38251" s="44"/>
      <c r="F38251" s="29"/>
      <c r="G38251" s="45"/>
      <c r="L38251"/>
      <c r="M38251" s="46"/>
    </row>
    <row r="38252" spans="1:13" x14ac:dyDescent="0.3">
      <c r="A38252"/>
      <c r="B38252"/>
      <c r="C38252" s="29"/>
      <c r="D38252"/>
      <c r="E38252" s="44"/>
      <c r="F38252" s="29"/>
      <c r="G38252" s="45"/>
      <c r="L38252"/>
      <c r="M38252" s="46"/>
    </row>
    <row r="38253" spans="1:13" x14ac:dyDescent="0.3">
      <c r="A38253"/>
      <c r="B38253"/>
      <c r="C38253" s="29"/>
      <c r="D38253"/>
      <c r="E38253" s="44"/>
      <c r="F38253" s="29"/>
      <c r="G38253" s="45"/>
      <c r="L38253"/>
      <c r="M38253" s="46"/>
    </row>
    <row r="38254" spans="1:13" x14ac:dyDescent="0.3">
      <c r="A38254"/>
      <c r="B38254"/>
      <c r="C38254" s="29"/>
      <c r="D38254"/>
      <c r="E38254" s="44"/>
      <c r="F38254" s="29"/>
      <c r="G38254" s="45"/>
      <c r="L38254"/>
      <c r="M38254" s="46"/>
    </row>
    <row r="38255" spans="1:13" x14ac:dyDescent="0.3">
      <c r="A38255"/>
      <c r="B38255"/>
      <c r="C38255" s="29"/>
      <c r="D38255"/>
      <c r="E38255" s="44"/>
      <c r="F38255" s="29"/>
      <c r="G38255" s="45"/>
      <c r="L38255"/>
      <c r="M38255" s="46"/>
    </row>
    <row r="38256" spans="1:13" x14ac:dyDescent="0.3">
      <c r="A38256"/>
      <c r="B38256"/>
      <c r="C38256" s="29"/>
      <c r="D38256"/>
      <c r="E38256" s="44"/>
      <c r="F38256" s="29"/>
      <c r="G38256" s="45"/>
      <c r="L38256"/>
      <c r="M38256" s="46"/>
    </row>
    <row r="38257" spans="1:13" x14ac:dyDescent="0.3">
      <c r="A38257"/>
      <c r="B38257"/>
      <c r="C38257" s="29"/>
      <c r="D38257"/>
      <c r="E38257" s="44"/>
      <c r="F38257" s="29"/>
      <c r="G38257" s="45"/>
      <c r="L38257"/>
      <c r="M38257" s="46"/>
    </row>
    <row r="38258" spans="1:13" x14ac:dyDescent="0.3">
      <c r="A38258"/>
      <c r="B38258"/>
      <c r="C38258" s="29"/>
      <c r="D38258"/>
      <c r="E38258" s="44"/>
      <c r="F38258" s="29"/>
      <c r="G38258" s="45"/>
      <c r="L38258"/>
      <c r="M38258" s="46"/>
    </row>
    <row r="38259" spans="1:13" x14ac:dyDescent="0.3">
      <c r="A38259"/>
      <c r="B38259"/>
      <c r="C38259" s="29"/>
      <c r="D38259"/>
      <c r="E38259" s="44"/>
      <c r="F38259" s="29"/>
      <c r="G38259" s="45"/>
      <c r="L38259"/>
      <c r="M38259" s="46"/>
    </row>
    <row r="38260" spans="1:13" x14ac:dyDescent="0.3">
      <c r="A38260"/>
      <c r="B38260"/>
      <c r="C38260" s="29"/>
      <c r="D38260"/>
      <c r="E38260" s="44"/>
      <c r="F38260" s="29"/>
      <c r="G38260" s="45"/>
      <c r="L38260"/>
      <c r="M38260" s="46"/>
    </row>
    <row r="38261" spans="1:13" x14ac:dyDescent="0.3">
      <c r="A38261"/>
      <c r="B38261"/>
      <c r="C38261" s="29"/>
      <c r="D38261"/>
      <c r="E38261" s="44"/>
      <c r="F38261" s="29"/>
      <c r="G38261" s="45"/>
      <c r="L38261"/>
      <c r="M38261" s="46"/>
    </row>
    <row r="38262" spans="1:13" x14ac:dyDescent="0.3">
      <c r="A38262"/>
      <c r="B38262"/>
      <c r="C38262" s="29"/>
      <c r="D38262"/>
      <c r="E38262" s="44"/>
      <c r="F38262" s="29"/>
      <c r="G38262" s="45"/>
      <c r="L38262"/>
      <c r="M38262" s="46"/>
    </row>
    <row r="38263" spans="1:13" x14ac:dyDescent="0.3">
      <c r="A38263"/>
      <c r="B38263"/>
      <c r="C38263" s="29"/>
      <c r="D38263"/>
      <c r="E38263" s="44"/>
      <c r="F38263" s="29"/>
      <c r="G38263" s="45"/>
      <c r="L38263"/>
      <c r="M38263" s="46"/>
    </row>
    <row r="38264" spans="1:13" x14ac:dyDescent="0.3">
      <c r="A38264"/>
      <c r="B38264"/>
      <c r="C38264" s="29"/>
      <c r="D38264"/>
      <c r="E38264" s="44"/>
      <c r="F38264" s="29"/>
      <c r="G38264" s="45"/>
      <c r="L38264"/>
      <c r="M38264" s="46"/>
    </row>
    <row r="38265" spans="1:13" x14ac:dyDescent="0.3">
      <c r="A38265"/>
      <c r="B38265"/>
      <c r="C38265" s="29"/>
      <c r="D38265"/>
      <c r="E38265" s="44"/>
      <c r="F38265" s="29"/>
      <c r="G38265" s="45"/>
      <c r="L38265"/>
      <c r="M38265" s="46"/>
    </row>
    <row r="38266" spans="1:13" x14ac:dyDescent="0.3">
      <c r="A38266"/>
      <c r="B38266"/>
      <c r="C38266" s="29"/>
      <c r="D38266"/>
      <c r="E38266" s="44"/>
      <c r="F38266" s="29"/>
      <c r="G38266" s="45"/>
      <c r="L38266"/>
      <c r="M38266" s="46"/>
    </row>
    <row r="38267" spans="1:13" x14ac:dyDescent="0.3">
      <c r="A38267"/>
      <c r="B38267"/>
      <c r="C38267" s="29"/>
      <c r="D38267"/>
      <c r="E38267" s="44"/>
      <c r="F38267" s="29"/>
      <c r="G38267" s="45"/>
      <c r="L38267"/>
      <c r="M38267" s="46"/>
    </row>
    <row r="38268" spans="1:13" x14ac:dyDescent="0.3">
      <c r="A38268"/>
      <c r="B38268"/>
      <c r="C38268" s="29"/>
      <c r="D38268"/>
      <c r="E38268" s="44"/>
      <c r="F38268" s="29"/>
      <c r="G38268" s="45"/>
      <c r="L38268"/>
      <c r="M38268" s="46"/>
    </row>
    <row r="38269" spans="1:13" x14ac:dyDescent="0.3">
      <c r="A38269"/>
      <c r="B38269"/>
      <c r="C38269" s="29"/>
      <c r="D38269"/>
      <c r="E38269" s="44"/>
      <c r="F38269" s="29"/>
      <c r="G38269" s="45"/>
      <c r="L38269"/>
      <c r="M38269" s="46"/>
    </row>
    <row r="38270" spans="1:13" x14ac:dyDescent="0.3">
      <c r="A38270"/>
      <c r="B38270"/>
      <c r="C38270" s="29"/>
      <c r="D38270"/>
      <c r="E38270" s="44"/>
      <c r="F38270" s="29"/>
      <c r="G38270" s="45"/>
      <c r="L38270"/>
      <c r="M38270" s="46"/>
    </row>
    <row r="38271" spans="1:13" x14ac:dyDescent="0.3">
      <c r="A38271"/>
      <c r="B38271"/>
      <c r="C38271" s="29"/>
      <c r="D38271"/>
      <c r="E38271" s="44"/>
      <c r="F38271" s="29"/>
      <c r="G38271" s="45"/>
      <c r="L38271"/>
      <c r="M38271" s="46"/>
    </row>
    <row r="38272" spans="1:13" x14ac:dyDescent="0.3">
      <c r="A38272"/>
      <c r="B38272"/>
      <c r="C38272" s="29"/>
      <c r="D38272"/>
      <c r="E38272" s="44"/>
      <c r="F38272" s="29"/>
      <c r="G38272" s="45"/>
      <c r="L38272"/>
      <c r="M38272" s="46"/>
    </row>
    <row r="38273" spans="1:13" x14ac:dyDescent="0.3">
      <c r="A38273"/>
      <c r="B38273"/>
      <c r="C38273" s="29"/>
      <c r="D38273"/>
      <c r="E38273" s="44"/>
      <c r="F38273" s="29"/>
      <c r="G38273" s="45"/>
      <c r="L38273"/>
      <c r="M38273" s="46"/>
    </row>
    <row r="38274" spans="1:13" x14ac:dyDescent="0.3">
      <c r="A38274"/>
      <c r="B38274"/>
      <c r="C38274" s="29"/>
      <c r="D38274"/>
      <c r="E38274" s="44"/>
      <c r="F38274" s="29"/>
      <c r="G38274" s="45"/>
      <c r="L38274"/>
      <c r="M38274" s="46"/>
    </row>
    <row r="38275" spans="1:13" x14ac:dyDescent="0.3">
      <c r="A38275"/>
      <c r="B38275"/>
      <c r="C38275" s="29"/>
      <c r="D38275"/>
      <c r="E38275" s="44"/>
      <c r="F38275" s="29"/>
      <c r="G38275" s="45"/>
      <c r="L38275"/>
      <c r="M38275" s="46"/>
    </row>
    <row r="38276" spans="1:13" x14ac:dyDescent="0.3">
      <c r="A38276"/>
      <c r="B38276"/>
      <c r="C38276" s="29"/>
      <c r="D38276"/>
      <c r="E38276" s="44"/>
      <c r="F38276" s="29"/>
      <c r="G38276" s="45"/>
      <c r="L38276"/>
      <c r="M38276" s="46"/>
    </row>
    <row r="38277" spans="1:13" x14ac:dyDescent="0.3">
      <c r="A38277"/>
      <c r="B38277"/>
      <c r="C38277" s="29"/>
      <c r="D38277"/>
      <c r="E38277" s="44"/>
      <c r="F38277" s="29"/>
      <c r="G38277" s="45"/>
      <c r="L38277"/>
      <c r="M38277" s="46"/>
    </row>
    <row r="38278" spans="1:13" x14ac:dyDescent="0.3">
      <c r="A38278"/>
      <c r="B38278"/>
      <c r="C38278" s="29"/>
      <c r="D38278"/>
      <c r="E38278" s="44"/>
      <c r="F38278" s="29"/>
      <c r="G38278" s="45"/>
      <c r="L38278"/>
      <c r="M38278" s="46"/>
    </row>
    <row r="38279" spans="1:13" x14ac:dyDescent="0.3">
      <c r="A38279"/>
      <c r="B38279"/>
      <c r="C38279" s="29"/>
      <c r="D38279"/>
      <c r="E38279" s="44"/>
      <c r="F38279" s="29"/>
      <c r="G38279" s="45"/>
      <c r="L38279"/>
      <c r="M38279" s="46"/>
    </row>
    <row r="38280" spans="1:13" x14ac:dyDescent="0.3">
      <c r="A38280"/>
      <c r="B38280"/>
      <c r="C38280" s="29"/>
      <c r="D38280"/>
      <c r="E38280" s="44"/>
      <c r="F38280" s="29"/>
      <c r="G38280" s="45"/>
      <c r="L38280"/>
      <c r="M38280" s="46"/>
    </row>
    <row r="38281" spans="1:13" x14ac:dyDescent="0.3">
      <c r="A38281"/>
      <c r="B38281"/>
      <c r="C38281" s="29"/>
      <c r="D38281"/>
      <c r="E38281" s="44"/>
      <c r="F38281" s="29"/>
      <c r="G38281" s="45"/>
      <c r="L38281"/>
      <c r="M38281" s="46"/>
    </row>
    <row r="38282" spans="1:13" x14ac:dyDescent="0.3">
      <c r="A38282"/>
      <c r="B38282"/>
      <c r="C38282" s="29"/>
      <c r="D38282"/>
      <c r="E38282" s="44"/>
      <c r="F38282" s="29"/>
      <c r="G38282" s="45"/>
      <c r="L38282"/>
      <c r="M38282" s="46"/>
    </row>
    <row r="38283" spans="1:13" x14ac:dyDescent="0.3">
      <c r="A38283"/>
      <c r="B38283"/>
      <c r="C38283" s="29"/>
      <c r="D38283"/>
      <c r="E38283" s="44"/>
      <c r="F38283" s="29"/>
      <c r="G38283" s="45"/>
      <c r="L38283"/>
      <c r="M38283" s="46"/>
    </row>
    <row r="38284" spans="1:13" x14ac:dyDescent="0.3">
      <c r="A38284"/>
      <c r="B38284"/>
      <c r="C38284" s="29"/>
      <c r="D38284"/>
      <c r="E38284" s="44"/>
      <c r="F38284" s="29"/>
      <c r="G38284" s="45"/>
      <c r="L38284"/>
      <c r="M38284" s="46"/>
    </row>
    <row r="38285" spans="1:13" x14ac:dyDescent="0.3">
      <c r="A38285"/>
      <c r="B38285"/>
      <c r="C38285" s="29"/>
      <c r="D38285"/>
      <c r="E38285" s="44"/>
      <c r="F38285" s="29"/>
      <c r="G38285" s="45"/>
      <c r="L38285"/>
      <c r="M38285" s="46"/>
    </row>
    <row r="38286" spans="1:13" x14ac:dyDescent="0.3">
      <c r="A38286"/>
      <c r="B38286"/>
      <c r="C38286" s="29"/>
      <c r="D38286"/>
      <c r="E38286" s="44"/>
      <c r="F38286" s="29"/>
      <c r="G38286" s="45"/>
      <c r="L38286"/>
      <c r="M38286" s="46"/>
    </row>
    <row r="38287" spans="1:13" x14ac:dyDescent="0.3">
      <c r="A38287"/>
      <c r="B38287"/>
      <c r="C38287" s="29"/>
      <c r="D38287"/>
      <c r="E38287" s="44"/>
      <c r="F38287" s="29"/>
      <c r="G38287" s="45"/>
      <c r="L38287"/>
      <c r="M38287" s="46"/>
    </row>
    <row r="38288" spans="1:13" x14ac:dyDescent="0.3">
      <c r="A38288"/>
      <c r="B38288"/>
      <c r="C38288" s="29"/>
      <c r="D38288"/>
      <c r="E38288" s="44"/>
      <c r="F38288" s="29"/>
      <c r="G38288" s="45"/>
      <c r="L38288"/>
      <c r="M38288" s="46"/>
    </row>
    <row r="38289" spans="1:13" x14ac:dyDescent="0.3">
      <c r="A38289"/>
      <c r="B38289"/>
      <c r="C38289" s="29"/>
      <c r="D38289"/>
      <c r="E38289" s="44"/>
      <c r="F38289" s="29"/>
      <c r="G38289" s="45"/>
      <c r="L38289"/>
      <c r="M38289" s="46"/>
    </row>
    <row r="38290" spans="1:13" x14ac:dyDescent="0.3">
      <c r="A38290"/>
      <c r="B38290"/>
      <c r="C38290" s="29"/>
      <c r="D38290"/>
      <c r="E38290" s="44"/>
      <c r="F38290" s="29"/>
      <c r="G38290" s="45"/>
      <c r="L38290"/>
      <c r="M38290" s="46"/>
    </row>
    <row r="38291" spans="1:13" x14ac:dyDescent="0.3">
      <c r="A38291"/>
      <c r="B38291"/>
      <c r="C38291" s="29"/>
      <c r="D38291"/>
      <c r="E38291" s="44"/>
      <c r="F38291" s="29"/>
      <c r="G38291" s="45"/>
      <c r="L38291"/>
      <c r="M38291" s="46"/>
    </row>
    <row r="38292" spans="1:13" x14ac:dyDescent="0.3">
      <c r="A38292"/>
      <c r="B38292"/>
      <c r="C38292" s="29"/>
      <c r="D38292"/>
      <c r="E38292" s="44"/>
      <c r="F38292" s="29"/>
      <c r="G38292" s="45"/>
      <c r="L38292"/>
      <c r="M38292" s="46"/>
    </row>
    <row r="38293" spans="1:13" x14ac:dyDescent="0.3">
      <c r="A38293"/>
      <c r="B38293"/>
      <c r="C38293" s="29"/>
      <c r="D38293"/>
      <c r="E38293" s="44"/>
      <c r="F38293" s="29"/>
      <c r="G38293" s="45"/>
      <c r="L38293"/>
      <c r="M38293" s="46"/>
    </row>
    <row r="38294" spans="1:13" x14ac:dyDescent="0.3">
      <c r="A38294"/>
      <c r="B38294"/>
      <c r="C38294" s="29"/>
      <c r="D38294"/>
      <c r="E38294" s="44"/>
      <c r="F38294" s="29"/>
      <c r="G38294" s="45"/>
      <c r="L38294"/>
      <c r="M38294" s="46"/>
    </row>
    <row r="38295" spans="1:13" x14ac:dyDescent="0.3">
      <c r="A38295"/>
      <c r="B38295"/>
      <c r="C38295" s="29"/>
      <c r="D38295"/>
      <c r="E38295" s="44"/>
      <c r="F38295" s="29"/>
      <c r="G38295" s="45"/>
      <c r="L38295"/>
      <c r="M38295" s="46"/>
    </row>
    <row r="38296" spans="1:13" x14ac:dyDescent="0.3">
      <c r="A38296"/>
      <c r="B38296"/>
      <c r="C38296" s="29"/>
      <c r="D38296"/>
      <c r="E38296" s="44"/>
      <c r="F38296" s="29"/>
      <c r="G38296" s="45"/>
      <c r="L38296"/>
      <c r="M38296" s="46"/>
    </row>
    <row r="38297" spans="1:13" x14ac:dyDescent="0.3">
      <c r="A38297"/>
      <c r="B38297"/>
      <c r="C38297" s="29"/>
      <c r="D38297"/>
      <c r="E38297" s="44"/>
      <c r="F38297" s="29"/>
      <c r="G38297" s="45"/>
      <c r="L38297"/>
      <c r="M38297" s="46"/>
    </row>
    <row r="38298" spans="1:13" x14ac:dyDescent="0.3">
      <c r="A38298"/>
      <c r="B38298"/>
      <c r="C38298" s="29"/>
      <c r="D38298"/>
      <c r="E38298" s="44"/>
      <c r="F38298" s="29"/>
      <c r="G38298" s="45"/>
      <c r="L38298"/>
      <c r="M38298" s="46"/>
    </row>
    <row r="38299" spans="1:13" x14ac:dyDescent="0.3">
      <c r="A38299"/>
      <c r="B38299"/>
      <c r="C38299" s="29"/>
      <c r="D38299"/>
      <c r="E38299" s="44"/>
      <c r="F38299" s="29"/>
      <c r="G38299" s="45"/>
      <c r="L38299"/>
      <c r="M38299" s="46"/>
    </row>
    <row r="38300" spans="1:13" x14ac:dyDescent="0.3">
      <c r="A38300"/>
      <c r="B38300"/>
      <c r="C38300" s="29"/>
      <c r="D38300"/>
      <c r="E38300" s="44"/>
      <c r="F38300" s="29"/>
      <c r="G38300" s="45"/>
      <c r="L38300"/>
      <c r="M38300" s="46"/>
    </row>
    <row r="38301" spans="1:13" x14ac:dyDescent="0.3">
      <c r="A38301"/>
      <c r="B38301"/>
      <c r="C38301" s="29"/>
      <c r="D38301"/>
      <c r="E38301" s="44"/>
      <c r="F38301" s="29"/>
      <c r="G38301" s="45"/>
      <c r="L38301"/>
      <c r="M38301" s="46"/>
    </row>
    <row r="38302" spans="1:13" x14ac:dyDescent="0.3">
      <c r="A38302"/>
      <c r="B38302"/>
      <c r="C38302" s="29"/>
      <c r="D38302"/>
      <c r="E38302" s="44"/>
      <c r="F38302" s="29"/>
      <c r="G38302" s="45"/>
      <c r="L38302"/>
      <c r="M38302" s="46"/>
    </row>
    <row r="38303" spans="1:13" x14ac:dyDescent="0.3">
      <c r="A38303"/>
      <c r="B38303"/>
      <c r="C38303" s="29"/>
      <c r="D38303"/>
      <c r="E38303" s="44"/>
      <c r="F38303" s="29"/>
      <c r="G38303" s="45"/>
      <c r="L38303"/>
      <c r="M38303" s="46"/>
    </row>
    <row r="38304" spans="1:13" x14ac:dyDescent="0.3">
      <c r="A38304"/>
      <c r="B38304"/>
      <c r="C38304" s="29"/>
      <c r="D38304"/>
      <c r="E38304" s="44"/>
      <c r="F38304" s="29"/>
      <c r="G38304" s="45"/>
      <c r="L38304"/>
      <c r="M38304" s="46"/>
    </row>
    <row r="38305" spans="1:13" x14ac:dyDescent="0.3">
      <c r="A38305"/>
      <c r="B38305"/>
      <c r="C38305" s="29"/>
      <c r="D38305"/>
      <c r="E38305" s="44"/>
      <c r="F38305" s="29"/>
      <c r="G38305" s="45"/>
      <c r="L38305"/>
      <c r="M38305" s="46"/>
    </row>
    <row r="38306" spans="1:13" x14ac:dyDescent="0.3">
      <c r="A38306"/>
      <c r="B38306"/>
      <c r="C38306" s="29"/>
      <c r="D38306"/>
      <c r="E38306" s="44"/>
      <c r="F38306" s="29"/>
      <c r="G38306" s="45"/>
      <c r="L38306"/>
      <c r="M38306" s="46"/>
    </row>
    <row r="38307" spans="1:13" x14ac:dyDescent="0.3">
      <c r="A38307"/>
      <c r="B38307"/>
      <c r="C38307" s="29"/>
      <c r="D38307"/>
      <c r="E38307" s="44"/>
      <c r="F38307" s="29"/>
      <c r="G38307" s="45"/>
      <c r="L38307"/>
      <c r="M38307" s="46"/>
    </row>
    <row r="38308" spans="1:13" x14ac:dyDescent="0.3">
      <c r="A38308"/>
      <c r="B38308"/>
      <c r="C38308" s="29"/>
      <c r="D38308"/>
      <c r="E38308" s="44"/>
      <c r="F38308" s="29"/>
      <c r="G38308" s="45"/>
      <c r="L38308"/>
      <c r="M38308" s="46"/>
    </row>
    <row r="38309" spans="1:13" x14ac:dyDescent="0.3">
      <c r="A38309"/>
      <c r="B38309"/>
      <c r="C38309" s="29"/>
      <c r="D38309"/>
      <c r="E38309" s="44"/>
      <c r="F38309" s="29"/>
      <c r="G38309" s="45"/>
      <c r="L38309"/>
      <c r="M38309" s="46"/>
    </row>
    <row r="38310" spans="1:13" x14ac:dyDescent="0.3">
      <c r="A38310"/>
      <c r="B38310"/>
      <c r="C38310" s="29"/>
      <c r="D38310"/>
      <c r="E38310" s="44"/>
      <c r="F38310" s="29"/>
      <c r="G38310" s="45"/>
      <c r="L38310"/>
      <c r="M38310" s="46"/>
    </row>
    <row r="38311" spans="1:13" x14ac:dyDescent="0.3">
      <c r="A38311"/>
      <c r="B38311"/>
      <c r="C38311" s="29"/>
      <c r="D38311"/>
      <c r="E38311" s="44"/>
      <c r="F38311" s="29"/>
      <c r="G38311" s="45"/>
      <c r="L38311"/>
      <c r="M38311" s="46"/>
    </row>
    <row r="38312" spans="1:13" x14ac:dyDescent="0.3">
      <c r="A38312"/>
      <c r="B38312"/>
      <c r="C38312" s="29"/>
      <c r="D38312"/>
      <c r="E38312" s="44"/>
      <c r="F38312" s="29"/>
      <c r="G38312" s="45"/>
      <c r="L38312"/>
      <c r="M38312" s="46"/>
    </row>
    <row r="38313" spans="1:13" x14ac:dyDescent="0.3">
      <c r="A38313"/>
      <c r="B38313"/>
      <c r="C38313" s="29"/>
      <c r="D38313"/>
      <c r="E38313" s="44"/>
      <c r="F38313" s="29"/>
      <c r="G38313" s="45"/>
      <c r="L38313"/>
      <c r="M38313" s="46"/>
    </row>
    <row r="38314" spans="1:13" x14ac:dyDescent="0.3">
      <c r="A38314"/>
      <c r="B38314"/>
      <c r="C38314" s="29"/>
      <c r="D38314"/>
      <c r="E38314" s="44"/>
      <c r="F38314" s="29"/>
      <c r="G38314" s="45"/>
      <c r="L38314"/>
      <c r="M38314" s="46"/>
    </row>
    <row r="38315" spans="1:13" x14ac:dyDescent="0.3">
      <c r="A38315"/>
      <c r="B38315"/>
      <c r="C38315" s="29"/>
      <c r="D38315"/>
      <c r="E38315" s="44"/>
      <c r="F38315" s="29"/>
      <c r="G38315" s="45"/>
      <c r="L38315"/>
      <c r="M38315" s="46"/>
    </row>
    <row r="38316" spans="1:13" x14ac:dyDescent="0.3">
      <c r="A38316"/>
      <c r="B38316"/>
      <c r="C38316" s="29"/>
      <c r="D38316"/>
      <c r="E38316" s="44"/>
      <c r="F38316" s="29"/>
      <c r="G38316" s="45"/>
      <c r="L38316"/>
      <c r="M38316" s="46"/>
    </row>
    <row r="38317" spans="1:13" x14ac:dyDescent="0.3">
      <c r="A38317"/>
      <c r="B38317"/>
      <c r="C38317" s="29"/>
      <c r="D38317"/>
      <c r="E38317" s="44"/>
      <c r="F38317" s="29"/>
      <c r="G38317" s="45"/>
      <c r="L38317"/>
      <c r="M38317" s="46"/>
    </row>
    <row r="38318" spans="1:13" x14ac:dyDescent="0.3">
      <c r="A38318"/>
      <c r="B38318"/>
      <c r="C38318" s="29"/>
      <c r="D38318"/>
      <c r="E38318" s="44"/>
      <c r="F38318" s="29"/>
      <c r="G38318" s="45"/>
      <c r="L38318"/>
      <c r="M38318" s="46"/>
    </row>
    <row r="38319" spans="1:13" x14ac:dyDescent="0.3">
      <c r="A38319"/>
      <c r="B38319"/>
      <c r="C38319" s="29"/>
      <c r="D38319"/>
      <c r="E38319" s="44"/>
      <c r="F38319" s="29"/>
      <c r="G38319" s="45"/>
      <c r="L38319"/>
      <c r="M38319" s="46"/>
    </row>
    <row r="38320" spans="1:13" x14ac:dyDescent="0.3">
      <c r="A38320"/>
      <c r="B38320"/>
      <c r="C38320" s="29"/>
      <c r="D38320"/>
      <c r="E38320" s="44"/>
      <c r="F38320" s="29"/>
      <c r="G38320" s="45"/>
      <c r="L38320"/>
      <c r="M38320" s="46"/>
    </row>
    <row r="38321" spans="1:13" x14ac:dyDescent="0.3">
      <c r="A38321"/>
      <c r="B38321"/>
      <c r="C38321" s="29"/>
      <c r="D38321"/>
      <c r="E38321" s="44"/>
      <c r="F38321" s="29"/>
      <c r="G38321" s="45"/>
      <c r="L38321"/>
      <c r="M38321" s="46"/>
    </row>
    <row r="38322" spans="1:13" x14ac:dyDescent="0.3">
      <c r="A38322"/>
      <c r="B38322"/>
      <c r="C38322" s="29"/>
      <c r="D38322"/>
      <c r="E38322" s="44"/>
      <c r="F38322" s="29"/>
      <c r="G38322" s="45"/>
      <c r="L38322"/>
      <c r="M38322" s="46"/>
    </row>
    <row r="38323" spans="1:13" x14ac:dyDescent="0.3">
      <c r="A38323"/>
      <c r="B38323"/>
      <c r="C38323" s="29"/>
      <c r="D38323"/>
      <c r="E38323" s="44"/>
      <c r="F38323" s="29"/>
      <c r="G38323" s="45"/>
      <c r="L38323"/>
      <c r="M38323" s="46"/>
    </row>
    <row r="38324" spans="1:13" x14ac:dyDescent="0.3">
      <c r="A38324"/>
      <c r="B38324"/>
      <c r="C38324" s="29"/>
      <c r="D38324"/>
      <c r="E38324" s="44"/>
      <c r="F38324" s="29"/>
      <c r="G38324" s="45"/>
      <c r="L38324"/>
      <c r="M38324" s="46"/>
    </row>
    <row r="38325" spans="1:13" x14ac:dyDescent="0.3">
      <c r="A38325"/>
      <c r="B38325"/>
      <c r="C38325" s="29"/>
      <c r="D38325"/>
      <c r="E38325" s="44"/>
      <c r="F38325" s="29"/>
      <c r="G38325" s="45"/>
      <c r="L38325"/>
      <c r="M38325" s="46"/>
    </row>
    <row r="38326" spans="1:13" x14ac:dyDescent="0.3">
      <c r="A38326"/>
      <c r="B38326"/>
      <c r="C38326" s="29"/>
      <c r="D38326"/>
      <c r="E38326" s="44"/>
      <c r="F38326" s="29"/>
      <c r="G38326" s="45"/>
      <c r="L38326"/>
      <c r="M38326" s="46"/>
    </row>
    <row r="38327" spans="1:13" x14ac:dyDescent="0.3">
      <c r="A38327"/>
      <c r="B38327"/>
      <c r="C38327" s="29"/>
      <c r="D38327"/>
      <c r="E38327" s="44"/>
      <c r="F38327" s="29"/>
      <c r="G38327" s="45"/>
      <c r="L38327"/>
      <c r="M38327" s="46"/>
    </row>
    <row r="38328" spans="1:13" x14ac:dyDescent="0.3">
      <c r="A38328"/>
      <c r="B38328"/>
      <c r="C38328" s="29"/>
      <c r="D38328"/>
      <c r="E38328" s="44"/>
      <c r="F38328" s="29"/>
      <c r="G38328" s="45"/>
      <c r="L38328"/>
      <c r="M38328" s="46"/>
    </row>
    <row r="38329" spans="1:13" x14ac:dyDescent="0.3">
      <c r="A38329"/>
      <c r="B38329"/>
      <c r="C38329" s="29"/>
      <c r="D38329"/>
      <c r="E38329" s="44"/>
      <c r="F38329" s="29"/>
      <c r="G38329" s="45"/>
      <c r="L38329"/>
      <c r="M38329" s="46"/>
    </row>
    <row r="38330" spans="1:13" x14ac:dyDescent="0.3">
      <c r="A38330"/>
      <c r="B38330"/>
      <c r="C38330" s="29"/>
      <c r="D38330"/>
      <c r="E38330" s="44"/>
      <c r="F38330" s="29"/>
      <c r="G38330" s="45"/>
      <c r="L38330"/>
      <c r="M38330" s="46"/>
    </row>
    <row r="38331" spans="1:13" x14ac:dyDescent="0.3">
      <c r="A38331"/>
      <c r="B38331"/>
      <c r="C38331" s="29"/>
      <c r="D38331"/>
      <c r="E38331" s="44"/>
      <c r="F38331" s="29"/>
      <c r="G38331" s="45"/>
      <c r="L38331"/>
      <c r="M38331" s="46"/>
    </row>
    <row r="38332" spans="1:13" x14ac:dyDescent="0.3">
      <c r="A38332"/>
      <c r="B38332"/>
      <c r="C38332" s="29"/>
      <c r="D38332"/>
      <c r="E38332" s="44"/>
      <c r="F38332" s="29"/>
      <c r="G38332" s="45"/>
      <c r="L38332"/>
      <c r="M38332" s="46"/>
    </row>
    <row r="38333" spans="1:13" x14ac:dyDescent="0.3">
      <c r="A38333"/>
      <c r="B38333"/>
      <c r="C38333" s="29"/>
      <c r="D38333"/>
      <c r="E38333" s="44"/>
      <c r="F38333" s="29"/>
      <c r="G38333" s="45"/>
      <c r="L38333"/>
      <c r="M38333" s="46"/>
    </row>
    <row r="38334" spans="1:13" x14ac:dyDescent="0.3">
      <c r="A38334"/>
      <c r="B38334"/>
      <c r="C38334" s="29"/>
      <c r="D38334"/>
      <c r="E38334" s="44"/>
      <c r="F38334" s="29"/>
      <c r="G38334" s="45"/>
      <c r="L38334"/>
      <c r="M38334" s="46"/>
    </row>
    <row r="38335" spans="1:13" x14ac:dyDescent="0.3">
      <c r="A38335"/>
      <c r="B38335"/>
      <c r="C38335" s="29"/>
      <c r="D38335"/>
      <c r="E38335" s="44"/>
      <c r="F38335" s="29"/>
      <c r="G38335" s="45"/>
      <c r="L38335"/>
      <c r="M38335" s="46"/>
    </row>
    <row r="38336" spans="1:13" x14ac:dyDescent="0.3">
      <c r="A38336"/>
      <c r="B38336"/>
      <c r="C38336" s="29"/>
      <c r="D38336"/>
      <c r="E38336" s="44"/>
      <c r="F38336" s="29"/>
      <c r="G38336" s="45"/>
      <c r="L38336"/>
      <c r="M38336" s="46"/>
    </row>
    <row r="38337" spans="1:13" x14ac:dyDescent="0.3">
      <c r="A38337"/>
      <c r="B38337"/>
      <c r="C38337" s="29"/>
      <c r="D38337"/>
      <c r="E38337" s="44"/>
      <c r="F38337" s="29"/>
      <c r="G38337" s="45"/>
      <c r="L38337"/>
      <c r="M38337" s="46"/>
    </row>
    <row r="38338" spans="1:13" x14ac:dyDescent="0.3">
      <c r="A38338"/>
      <c r="B38338"/>
      <c r="C38338" s="29"/>
      <c r="D38338"/>
      <c r="E38338" s="44"/>
      <c r="F38338" s="29"/>
      <c r="G38338" s="45"/>
      <c r="L38338"/>
      <c r="M38338" s="46"/>
    </row>
    <row r="38339" spans="1:13" x14ac:dyDescent="0.3">
      <c r="A38339"/>
      <c r="B38339"/>
      <c r="C38339" s="29"/>
      <c r="D38339"/>
      <c r="E38339" s="44"/>
      <c r="F38339" s="29"/>
      <c r="G38339" s="45"/>
      <c r="L38339"/>
      <c r="M38339" s="46"/>
    </row>
    <row r="38340" spans="1:13" x14ac:dyDescent="0.3">
      <c r="A38340"/>
      <c r="B38340"/>
      <c r="C38340" s="29"/>
      <c r="D38340"/>
      <c r="E38340" s="44"/>
      <c r="F38340" s="29"/>
      <c r="G38340" s="45"/>
      <c r="L38340"/>
      <c r="M38340" s="46"/>
    </row>
    <row r="38341" spans="1:13" x14ac:dyDescent="0.3">
      <c r="A38341"/>
      <c r="B38341"/>
      <c r="C38341" s="29"/>
      <c r="D38341"/>
      <c r="E38341" s="44"/>
      <c r="F38341" s="29"/>
      <c r="G38341" s="45"/>
      <c r="L38341"/>
      <c r="M38341" s="46"/>
    </row>
    <row r="38342" spans="1:13" x14ac:dyDescent="0.3">
      <c r="A38342"/>
      <c r="B38342"/>
      <c r="C38342" s="29"/>
      <c r="D38342"/>
      <c r="E38342" s="44"/>
      <c r="F38342" s="29"/>
      <c r="G38342" s="45"/>
      <c r="L38342"/>
      <c r="M38342" s="46"/>
    </row>
    <row r="38343" spans="1:13" x14ac:dyDescent="0.3">
      <c r="A38343"/>
      <c r="B38343"/>
      <c r="C38343" s="29"/>
      <c r="D38343"/>
      <c r="E38343" s="44"/>
      <c r="F38343" s="29"/>
      <c r="G38343" s="45"/>
      <c r="L38343"/>
      <c r="M38343" s="46"/>
    </row>
    <row r="38344" spans="1:13" x14ac:dyDescent="0.3">
      <c r="A38344"/>
      <c r="B38344"/>
      <c r="C38344" s="29"/>
      <c r="D38344"/>
      <c r="E38344" s="44"/>
      <c r="F38344" s="29"/>
      <c r="G38344" s="45"/>
      <c r="L38344"/>
      <c r="M38344" s="46"/>
    </row>
    <row r="38345" spans="1:13" x14ac:dyDescent="0.3">
      <c r="A38345"/>
      <c r="B38345"/>
      <c r="C38345" s="29"/>
      <c r="D38345"/>
      <c r="E38345" s="44"/>
      <c r="F38345" s="29"/>
      <c r="G38345" s="45"/>
      <c r="L38345"/>
      <c r="M38345" s="46"/>
    </row>
    <row r="38346" spans="1:13" x14ac:dyDescent="0.3">
      <c r="A38346"/>
      <c r="B38346"/>
      <c r="C38346" s="29"/>
      <c r="D38346"/>
      <c r="E38346" s="44"/>
      <c r="F38346" s="29"/>
      <c r="G38346" s="45"/>
      <c r="L38346"/>
      <c r="M38346" s="46"/>
    </row>
    <row r="38347" spans="1:13" x14ac:dyDescent="0.3">
      <c r="A38347"/>
      <c r="B38347"/>
      <c r="C38347" s="29"/>
      <c r="D38347"/>
      <c r="E38347" s="44"/>
      <c r="F38347" s="29"/>
      <c r="G38347" s="45"/>
      <c r="L38347"/>
      <c r="M38347" s="46"/>
    </row>
    <row r="38348" spans="1:13" x14ac:dyDescent="0.3">
      <c r="A38348"/>
      <c r="B38348"/>
      <c r="C38348" s="29"/>
      <c r="D38348"/>
      <c r="E38348" s="44"/>
      <c r="F38348" s="29"/>
      <c r="G38348" s="45"/>
      <c r="L38348"/>
      <c r="M38348" s="46"/>
    </row>
    <row r="38349" spans="1:13" x14ac:dyDescent="0.3">
      <c r="A38349"/>
      <c r="B38349"/>
      <c r="C38349" s="29"/>
      <c r="D38349"/>
      <c r="E38349" s="44"/>
      <c r="F38349" s="29"/>
      <c r="G38349" s="45"/>
      <c r="L38349"/>
      <c r="M38349" s="46"/>
    </row>
    <row r="38350" spans="1:13" x14ac:dyDescent="0.3">
      <c r="A38350"/>
      <c r="B38350"/>
      <c r="C38350" s="29"/>
      <c r="D38350"/>
      <c r="E38350" s="44"/>
      <c r="F38350" s="29"/>
      <c r="G38350" s="45"/>
      <c r="L38350"/>
      <c r="M38350" s="46"/>
    </row>
    <row r="38351" spans="1:13" x14ac:dyDescent="0.3">
      <c r="A38351"/>
      <c r="B38351"/>
      <c r="C38351" s="29"/>
      <c r="D38351"/>
      <c r="E38351" s="44"/>
      <c r="F38351" s="29"/>
      <c r="G38351" s="45"/>
      <c r="L38351"/>
      <c r="M38351" s="46"/>
    </row>
    <row r="38352" spans="1:13" x14ac:dyDescent="0.3">
      <c r="A38352"/>
      <c r="B38352"/>
      <c r="C38352" s="29"/>
      <c r="D38352"/>
      <c r="E38352" s="44"/>
      <c r="F38352" s="29"/>
      <c r="G38352" s="45"/>
      <c r="L38352"/>
      <c r="M38352" s="46"/>
    </row>
    <row r="38353" spans="1:13" x14ac:dyDescent="0.3">
      <c r="A38353"/>
      <c r="B38353"/>
      <c r="C38353" s="29"/>
      <c r="D38353"/>
      <c r="E38353" s="44"/>
      <c r="F38353" s="29"/>
      <c r="G38353" s="45"/>
      <c r="L38353"/>
      <c r="M38353" s="46"/>
    </row>
    <row r="38354" spans="1:13" x14ac:dyDescent="0.3">
      <c r="A38354"/>
      <c r="B38354"/>
      <c r="C38354" s="29"/>
      <c r="D38354"/>
      <c r="E38354" s="44"/>
      <c r="F38354" s="29"/>
      <c r="G38354" s="45"/>
      <c r="L38354"/>
      <c r="M38354" s="46"/>
    </row>
    <row r="38355" spans="1:13" x14ac:dyDescent="0.3">
      <c r="A38355"/>
      <c r="B38355"/>
      <c r="C38355" s="29"/>
      <c r="D38355"/>
      <c r="E38355" s="44"/>
      <c r="F38355" s="29"/>
      <c r="G38355" s="45"/>
      <c r="L38355"/>
      <c r="M38355" s="46"/>
    </row>
    <row r="38356" spans="1:13" x14ac:dyDescent="0.3">
      <c r="A38356"/>
      <c r="B38356"/>
      <c r="C38356" s="29"/>
      <c r="D38356"/>
      <c r="E38356" s="44"/>
      <c r="F38356" s="29"/>
      <c r="G38356" s="45"/>
      <c r="L38356"/>
      <c r="M38356" s="46"/>
    </row>
    <row r="38357" spans="1:13" x14ac:dyDescent="0.3">
      <c r="A38357"/>
      <c r="B38357"/>
      <c r="C38357" s="29"/>
      <c r="D38357"/>
      <c r="E38357" s="44"/>
      <c r="F38357" s="29"/>
      <c r="G38357" s="45"/>
      <c r="L38357"/>
      <c r="M38357" s="46"/>
    </row>
    <row r="38358" spans="1:13" x14ac:dyDescent="0.3">
      <c r="A38358"/>
      <c r="B38358"/>
      <c r="C38358" s="29"/>
      <c r="D38358"/>
      <c r="E38358" s="44"/>
      <c r="F38358" s="29"/>
      <c r="G38358" s="45"/>
      <c r="L38358"/>
      <c r="M38358" s="46"/>
    </row>
    <row r="38359" spans="1:13" x14ac:dyDescent="0.3">
      <c r="A38359"/>
      <c r="B38359"/>
      <c r="C38359" s="29"/>
      <c r="D38359"/>
      <c r="E38359" s="44"/>
      <c r="F38359" s="29"/>
      <c r="G38359" s="45"/>
      <c r="L38359"/>
      <c r="M38359" s="46"/>
    </row>
    <row r="38360" spans="1:13" x14ac:dyDescent="0.3">
      <c r="A38360"/>
      <c r="B38360"/>
      <c r="C38360" s="29"/>
      <c r="D38360"/>
      <c r="E38360" s="44"/>
      <c r="F38360" s="29"/>
      <c r="G38360" s="45"/>
      <c r="L38360"/>
      <c r="M38360" s="46"/>
    </row>
    <row r="38361" spans="1:13" x14ac:dyDescent="0.3">
      <c r="A38361"/>
      <c r="B38361"/>
      <c r="C38361" s="29"/>
      <c r="D38361"/>
      <c r="E38361" s="44"/>
      <c r="F38361" s="29"/>
      <c r="G38361" s="45"/>
      <c r="L38361"/>
      <c r="M38361" s="46"/>
    </row>
    <row r="38362" spans="1:13" x14ac:dyDescent="0.3">
      <c r="A38362"/>
      <c r="B38362"/>
      <c r="C38362" s="29"/>
      <c r="D38362"/>
      <c r="E38362" s="44"/>
      <c r="F38362" s="29"/>
      <c r="G38362" s="45"/>
      <c r="L38362"/>
      <c r="M38362" s="46"/>
    </row>
    <row r="38363" spans="1:13" x14ac:dyDescent="0.3">
      <c r="A38363"/>
      <c r="B38363"/>
      <c r="C38363" s="29"/>
      <c r="D38363"/>
      <c r="E38363" s="44"/>
      <c r="F38363" s="29"/>
      <c r="G38363" s="45"/>
      <c r="L38363"/>
      <c r="M38363" s="46"/>
    </row>
    <row r="38364" spans="1:13" x14ac:dyDescent="0.3">
      <c r="A38364"/>
      <c r="B38364"/>
      <c r="C38364" s="29"/>
      <c r="D38364"/>
      <c r="E38364" s="44"/>
      <c r="F38364" s="29"/>
      <c r="G38364" s="45"/>
      <c r="L38364"/>
      <c r="M38364" s="46"/>
    </row>
    <row r="38365" spans="1:13" x14ac:dyDescent="0.3">
      <c r="A38365"/>
      <c r="B38365"/>
      <c r="C38365" s="29"/>
      <c r="D38365"/>
      <c r="E38365" s="44"/>
      <c r="F38365" s="29"/>
      <c r="G38365" s="45"/>
      <c r="L38365"/>
      <c r="M38365" s="46"/>
    </row>
    <row r="38366" spans="1:13" x14ac:dyDescent="0.3">
      <c r="A38366"/>
      <c r="B38366"/>
      <c r="C38366" s="29"/>
      <c r="D38366"/>
      <c r="E38366" s="44"/>
      <c r="F38366" s="29"/>
      <c r="G38366" s="45"/>
      <c r="L38366"/>
      <c r="M38366" s="46"/>
    </row>
    <row r="38367" spans="1:13" x14ac:dyDescent="0.3">
      <c r="A38367"/>
      <c r="B38367"/>
      <c r="C38367" s="29"/>
      <c r="D38367"/>
      <c r="E38367" s="44"/>
      <c r="F38367" s="29"/>
      <c r="G38367" s="45"/>
      <c r="L38367"/>
      <c r="M38367" s="46"/>
    </row>
    <row r="38368" spans="1:13" x14ac:dyDescent="0.3">
      <c r="A38368"/>
      <c r="B38368"/>
      <c r="C38368" s="29"/>
      <c r="D38368"/>
      <c r="E38368" s="44"/>
      <c r="F38368" s="29"/>
      <c r="G38368" s="45"/>
      <c r="L38368"/>
      <c r="M38368" s="46"/>
    </row>
    <row r="38369" spans="1:13" x14ac:dyDescent="0.3">
      <c r="A38369"/>
      <c r="B38369"/>
      <c r="C38369" s="29"/>
      <c r="D38369"/>
      <c r="E38369" s="44"/>
      <c r="F38369" s="29"/>
      <c r="G38369" s="45"/>
      <c r="L38369"/>
      <c r="M38369" s="46"/>
    </row>
    <row r="38370" spans="1:13" x14ac:dyDescent="0.3">
      <c r="A38370"/>
      <c r="B38370"/>
      <c r="C38370" s="29"/>
      <c r="D38370"/>
      <c r="E38370" s="44"/>
      <c r="F38370" s="29"/>
      <c r="G38370" s="45"/>
      <c r="L38370"/>
      <c r="M38370" s="46"/>
    </row>
    <row r="38371" spans="1:13" x14ac:dyDescent="0.3">
      <c r="A38371"/>
      <c r="B38371"/>
      <c r="C38371" s="29"/>
      <c r="D38371"/>
      <c r="E38371" s="44"/>
      <c r="F38371" s="29"/>
      <c r="G38371" s="45"/>
      <c r="L38371"/>
      <c r="M38371" s="46"/>
    </row>
    <row r="38372" spans="1:13" x14ac:dyDescent="0.3">
      <c r="A38372"/>
      <c r="B38372"/>
      <c r="C38372" s="29"/>
      <c r="D38372"/>
      <c r="E38372" s="44"/>
      <c r="F38372" s="29"/>
      <c r="G38372" s="45"/>
      <c r="L38372"/>
      <c r="M38372" s="46"/>
    </row>
    <row r="38373" spans="1:13" x14ac:dyDescent="0.3">
      <c r="A38373"/>
      <c r="B38373"/>
      <c r="C38373" s="29"/>
      <c r="D38373"/>
      <c r="E38373" s="44"/>
      <c r="F38373" s="29"/>
      <c r="G38373" s="45"/>
      <c r="L38373"/>
      <c r="M38373" s="46"/>
    </row>
    <row r="38374" spans="1:13" x14ac:dyDescent="0.3">
      <c r="A38374"/>
      <c r="B38374"/>
      <c r="C38374" s="29"/>
      <c r="D38374"/>
      <c r="E38374" s="44"/>
      <c r="F38374" s="29"/>
      <c r="G38374" s="45"/>
      <c r="L38374"/>
      <c r="M38374" s="46"/>
    </row>
    <row r="38375" spans="1:13" x14ac:dyDescent="0.3">
      <c r="A38375"/>
      <c r="B38375"/>
      <c r="C38375" s="29"/>
      <c r="D38375"/>
      <c r="E38375" s="44"/>
      <c r="F38375" s="29"/>
      <c r="G38375" s="45"/>
      <c r="L38375"/>
      <c r="M38375" s="46"/>
    </row>
    <row r="38376" spans="1:13" x14ac:dyDescent="0.3">
      <c r="A38376"/>
      <c r="B38376"/>
      <c r="C38376" s="29"/>
      <c r="D38376"/>
      <c r="E38376" s="44"/>
      <c r="F38376" s="29"/>
      <c r="G38376" s="45"/>
      <c r="L38376"/>
      <c r="M38376" s="46"/>
    </row>
    <row r="38377" spans="1:13" x14ac:dyDescent="0.3">
      <c r="A38377"/>
      <c r="B38377"/>
      <c r="C38377" s="29"/>
      <c r="D38377"/>
      <c r="E38377" s="44"/>
      <c r="F38377" s="29"/>
      <c r="G38377" s="45"/>
      <c r="L38377"/>
      <c r="M38377" s="46"/>
    </row>
    <row r="38378" spans="1:13" x14ac:dyDescent="0.3">
      <c r="A38378"/>
      <c r="B38378"/>
      <c r="C38378" s="29"/>
      <c r="D38378"/>
      <c r="E38378" s="44"/>
      <c r="F38378" s="29"/>
      <c r="G38378" s="45"/>
      <c r="L38378"/>
      <c r="M38378" s="46"/>
    </row>
    <row r="38379" spans="1:13" x14ac:dyDescent="0.3">
      <c r="A38379"/>
      <c r="B38379"/>
      <c r="C38379" s="29"/>
      <c r="D38379"/>
      <c r="E38379" s="44"/>
      <c r="F38379" s="29"/>
      <c r="G38379" s="45"/>
      <c r="L38379"/>
      <c r="M38379" s="46"/>
    </row>
    <row r="38380" spans="1:13" x14ac:dyDescent="0.3">
      <c r="A38380"/>
      <c r="B38380"/>
      <c r="C38380" s="29"/>
      <c r="D38380"/>
      <c r="E38380" s="44"/>
      <c r="F38380" s="29"/>
      <c r="G38380" s="45"/>
      <c r="L38380"/>
      <c r="M38380" s="46"/>
    </row>
    <row r="38381" spans="1:13" x14ac:dyDescent="0.3">
      <c r="A38381"/>
      <c r="B38381"/>
      <c r="C38381" s="29"/>
      <c r="D38381"/>
      <c r="E38381" s="44"/>
      <c r="F38381" s="29"/>
      <c r="G38381" s="45"/>
      <c r="L38381"/>
      <c r="M38381" s="46"/>
    </row>
    <row r="38382" spans="1:13" x14ac:dyDescent="0.3">
      <c r="A38382"/>
      <c r="B38382"/>
      <c r="C38382" s="29"/>
      <c r="D38382"/>
      <c r="E38382" s="44"/>
      <c r="F38382" s="29"/>
      <c r="G38382" s="45"/>
      <c r="L38382"/>
      <c r="M38382" s="46"/>
    </row>
    <row r="38383" spans="1:13" x14ac:dyDescent="0.3">
      <c r="A38383"/>
      <c r="B38383"/>
      <c r="C38383" s="29"/>
      <c r="D38383"/>
      <c r="E38383" s="44"/>
      <c r="F38383" s="29"/>
      <c r="G38383" s="45"/>
      <c r="L38383"/>
      <c r="M38383" s="46"/>
    </row>
    <row r="38384" spans="1:13" x14ac:dyDescent="0.3">
      <c r="A38384"/>
      <c r="B38384"/>
      <c r="C38384" s="29"/>
      <c r="D38384"/>
      <c r="E38384" s="44"/>
      <c r="F38384" s="29"/>
      <c r="G38384" s="45"/>
      <c r="L38384"/>
      <c r="M38384" s="46"/>
    </row>
    <row r="38385" spans="1:13" x14ac:dyDescent="0.3">
      <c r="A38385"/>
      <c r="B38385"/>
      <c r="C38385" s="29"/>
      <c r="D38385"/>
      <c r="E38385" s="44"/>
      <c r="F38385" s="29"/>
      <c r="G38385" s="45"/>
      <c r="L38385"/>
      <c r="M38385" s="46"/>
    </row>
    <row r="38386" spans="1:13" x14ac:dyDescent="0.3">
      <c r="A38386"/>
      <c r="B38386"/>
      <c r="C38386" s="29"/>
      <c r="D38386"/>
      <c r="E38386" s="44"/>
      <c r="F38386" s="29"/>
      <c r="G38386" s="45"/>
      <c r="L38386"/>
      <c r="M38386" s="46"/>
    </row>
    <row r="38387" spans="1:13" x14ac:dyDescent="0.3">
      <c r="A38387"/>
      <c r="B38387"/>
      <c r="C38387" s="29"/>
      <c r="D38387"/>
      <c r="E38387" s="44"/>
      <c r="F38387" s="29"/>
      <c r="G38387" s="45"/>
      <c r="L38387"/>
      <c r="M38387" s="46"/>
    </row>
    <row r="38388" spans="1:13" x14ac:dyDescent="0.3">
      <c r="A38388"/>
      <c r="B38388"/>
      <c r="C38388" s="29"/>
      <c r="D38388"/>
      <c r="E38388" s="44"/>
      <c r="F38388" s="29"/>
      <c r="G38388" s="45"/>
      <c r="L38388"/>
      <c r="M38388" s="46"/>
    </row>
    <row r="38389" spans="1:13" x14ac:dyDescent="0.3">
      <c r="A38389"/>
      <c r="B38389"/>
      <c r="C38389" s="29"/>
      <c r="D38389"/>
      <c r="E38389" s="44"/>
      <c r="F38389" s="29"/>
      <c r="G38389" s="45"/>
      <c r="L38389"/>
      <c r="M38389" s="46"/>
    </row>
    <row r="38390" spans="1:13" x14ac:dyDescent="0.3">
      <c r="A38390"/>
      <c r="B38390"/>
      <c r="C38390" s="29"/>
      <c r="D38390"/>
      <c r="E38390" s="44"/>
      <c r="F38390" s="29"/>
      <c r="G38390" s="45"/>
      <c r="L38390"/>
      <c r="M38390" s="46"/>
    </row>
    <row r="38391" spans="1:13" x14ac:dyDescent="0.3">
      <c r="A38391"/>
      <c r="B38391"/>
      <c r="C38391" s="29"/>
      <c r="D38391"/>
      <c r="E38391" s="44"/>
      <c r="F38391" s="29"/>
      <c r="G38391" s="45"/>
      <c r="L38391"/>
      <c r="M38391" s="46"/>
    </row>
    <row r="38392" spans="1:13" x14ac:dyDescent="0.3">
      <c r="A38392"/>
      <c r="B38392"/>
      <c r="C38392" s="29"/>
      <c r="D38392"/>
      <c r="E38392" s="44"/>
      <c r="F38392" s="29"/>
      <c r="G38392" s="45"/>
      <c r="L38392"/>
      <c r="M38392" s="46"/>
    </row>
    <row r="38393" spans="1:13" x14ac:dyDescent="0.3">
      <c r="A38393"/>
      <c r="B38393"/>
      <c r="C38393" s="29"/>
      <c r="D38393"/>
      <c r="E38393" s="44"/>
      <c r="F38393" s="29"/>
      <c r="G38393" s="45"/>
      <c r="L38393"/>
      <c r="M38393" s="46"/>
    </row>
    <row r="38394" spans="1:13" x14ac:dyDescent="0.3">
      <c r="A38394"/>
      <c r="B38394"/>
      <c r="C38394" s="29"/>
      <c r="D38394"/>
      <c r="E38394" s="44"/>
      <c r="F38394" s="29"/>
      <c r="G38394" s="45"/>
      <c r="L38394"/>
      <c r="M38394" s="46"/>
    </row>
    <row r="38395" spans="1:13" x14ac:dyDescent="0.3">
      <c r="A38395"/>
      <c r="B38395"/>
      <c r="C38395" s="29"/>
      <c r="D38395"/>
      <c r="E38395" s="44"/>
      <c r="F38395" s="29"/>
      <c r="G38395" s="45"/>
      <c r="L38395"/>
      <c r="M38395" s="46"/>
    </row>
    <row r="38396" spans="1:13" x14ac:dyDescent="0.3">
      <c r="A38396"/>
      <c r="B38396"/>
      <c r="C38396" s="29"/>
      <c r="D38396"/>
      <c r="E38396" s="44"/>
      <c r="F38396" s="29"/>
      <c r="G38396" s="45"/>
      <c r="L38396"/>
      <c r="M38396" s="46"/>
    </row>
    <row r="38397" spans="1:13" x14ac:dyDescent="0.3">
      <c r="A38397"/>
      <c r="B38397"/>
      <c r="C38397" s="29"/>
      <c r="D38397"/>
      <c r="E38397" s="44"/>
      <c r="F38397" s="29"/>
      <c r="G38397" s="45"/>
      <c r="L38397"/>
      <c r="M38397" s="46"/>
    </row>
    <row r="38398" spans="1:13" x14ac:dyDescent="0.3">
      <c r="A38398"/>
      <c r="B38398"/>
      <c r="C38398" s="29"/>
      <c r="D38398"/>
      <c r="E38398" s="44"/>
      <c r="F38398" s="29"/>
      <c r="G38398" s="45"/>
      <c r="L38398"/>
      <c r="M38398" s="46"/>
    </row>
    <row r="38399" spans="1:13" x14ac:dyDescent="0.3">
      <c r="A38399"/>
      <c r="B38399"/>
      <c r="C38399" s="29"/>
      <c r="D38399"/>
      <c r="E38399" s="44"/>
      <c r="F38399" s="29"/>
      <c r="G38399" s="45"/>
      <c r="L38399"/>
      <c r="M38399" s="46"/>
    </row>
    <row r="38400" spans="1:13" x14ac:dyDescent="0.3">
      <c r="A38400"/>
      <c r="B38400"/>
      <c r="C38400" s="29"/>
      <c r="D38400"/>
      <c r="E38400" s="44"/>
      <c r="F38400" s="29"/>
      <c r="G38400" s="45"/>
      <c r="L38400"/>
      <c r="M38400" s="46"/>
    </row>
    <row r="38401" spans="1:13" x14ac:dyDescent="0.3">
      <c r="A38401"/>
      <c r="B38401"/>
      <c r="C38401" s="29"/>
      <c r="D38401"/>
      <c r="E38401" s="44"/>
      <c r="F38401" s="29"/>
      <c r="G38401" s="45"/>
      <c r="L38401"/>
      <c r="M38401" s="46"/>
    </row>
    <row r="38402" spans="1:13" x14ac:dyDescent="0.3">
      <c r="A38402"/>
      <c r="B38402"/>
      <c r="C38402" s="29"/>
      <c r="D38402"/>
      <c r="E38402" s="44"/>
      <c r="F38402" s="29"/>
      <c r="G38402" s="45"/>
      <c r="L38402"/>
      <c r="M38402" s="46"/>
    </row>
    <row r="38403" spans="1:13" x14ac:dyDescent="0.3">
      <c r="A38403"/>
      <c r="B38403"/>
      <c r="C38403" s="29"/>
      <c r="D38403"/>
      <c r="E38403" s="44"/>
      <c r="F38403" s="29"/>
      <c r="G38403" s="45"/>
      <c r="L38403"/>
      <c r="M38403" s="46"/>
    </row>
    <row r="38404" spans="1:13" x14ac:dyDescent="0.3">
      <c r="A38404"/>
      <c r="B38404"/>
      <c r="C38404" s="29"/>
      <c r="D38404"/>
      <c r="E38404" s="44"/>
      <c r="F38404" s="29"/>
      <c r="G38404" s="45"/>
      <c r="L38404"/>
      <c r="M38404" s="46"/>
    </row>
    <row r="38405" spans="1:13" x14ac:dyDescent="0.3">
      <c r="A38405"/>
      <c r="B38405"/>
      <c r="C38405" s="29"/>
      <c r="D38405"/>
      <c r="E38405" s="44"/>
      <c r="F38405" s="29"/>
      <c r="G38405" s="45"/>
      <c r="L38405"/>
      <c r="M38405" s="46"/>
    </row>
    <row r="38406" spans="1:13" x14ac:dyDescent="0.3">
      <c r="A38406"/>
      <c r="B38406"/>
      <c r="C38406" s="29"/>
      <c r="D38406"/>
      <c r="E38406" s="44"/>
      <c r="F38406" s="29"/>
      <c r="G38406" s="45"/>
      <c r="L38406"/>
      <c r="M38406" s="46"/>
    </row>
    <row r="38407" spans="1:13" x14ac:dyDescent="0.3">
      <c r="A38407"/>
      <c r="B38407"/>
      <c r="C38407" s="29"/>
      <c r="D38407"/>
      <c r="E38407" s="44"/>
      <c r="F38407" s="29"/>
      <c r="G38407" s="45"/>
      <c r="L38407"/>
      <c r="M38407" s="46"/>
    </row>
    <row r="38408" spans="1:13" x14ac:dyDescent="0.3">
      <c r="A38408"/>
      <c r="B38408"/>
      <c r="C38408" s="29"/>
      <c r="D38408"/>
      <c r="E38408" s="44"/>
      <c r="F38408" s="29"/>
      <c r="G38408" s="45"/>
      <c r="L38408"/>
      <c r="M38408" s="46"/>
    </row>
    <row r="38409" spans="1:13" x14ac:dyDescent="0.3">
      <c r="A38409"/>
      <c r="B38409"/>
      <c r="C38409" s="29"/>
      <c r="D38409"/>
      <c r="E38409" s="44"/>
      <c r="F38409" s="29"/>
      <c r="G38409" s="45"/>
      <c r="L38409"/>
      <c r="M38409" s="46"/>
    </row>
    <row r="38410" spans="1:13" x14ac:dyDescent="0.3">
      <c r="A38410"/>
      <c r="B38410"/>
      <c r="C38410" s="29"/>
      <c r="D38410"/>
      <c r="E38410" s="44"/>
      <c r="F38410" s="29"/>
      <c r="G38410" s="45"/>
      <c r="L38410"/>
      <c r="M38410" s="46"/>
    </row>
    <row r="38411" spans="1:13" x14ac:dyDescent="0.3">
      <c r="A38411"/>
      <c r="B38411"/>
      <c r="C38411" s="29"/>
      <c r="D38411"/>
      <c r="E38411" s="44"/>
      <c r="F38411" s="29"/>
      <c r="G38411" s="45"/>
      <c r="L38411"/>
      <c r="M38411" s="46"/>
    </row>
    <row r="38412" spans="1:13" x14ac:dyDescent="0.3">
      <c r="A38412"/>
      <c r="B38412"/>
      <c r="C38412" s="29"/>
      <c r="D38412"/>
      <c r="E38412" s="44"/>
      <c r="F38412" s="29"/>
      <c r="G38412" s="45"/>
      <c r="L38412"/>
      <c r="M38412" s="46"/>
    </row>
    <row r="38413" spans="1:13" x14ac:dyDescent="0.3">
      <c r="A38413"/>
      <c r="B38413"/>
      <c r="C38413" s="29"/>
      <c r="D38413"/>
      <c r="E38413" s="44"/>
      <c r="F38413" s="29"/>
      <c r="G38413" s="45"/>
      <c r="L38413"/>
      <c r="M38413" s="46"/>
    </row>
    <row r="38414" spans="1:13" x14ac:dyDescent="0.3">
      <c r="A38414"/>
      <c r="B38414"/>
      <c r="C38414" s="29"/>
      <c r="D38414"/>
      <c r="E38414" s="44"/>
      <c r="F38414" s="29"/>
      <c r="G38414" s="45"/>
      <c r="L38414"/>
      <c r="M38414" s="46"/>
    </row>
    <row r="38415" spans="1:13" x14ac:dyDescent="0.3">
      <c r="A38415"/>
      <c r="B38415"/>
      <c r="C38415" s="29"/>
      <c r="D38415"/>
      <c r="E38415" s="44"/>
      <c r="F38415" s="29"/>
      <c r="G38415" s="45"/>
      <c r="L38415"/>
      <c r="M38415" s="46"/>
    </row>
    <row r="38416" spans="1:13" x14ac:dyDescent="0.3">
      <c r="A38416"/>
      <c r="B38416"/>
      <c r="C38416" s="29"/>
      <c r="D38416"/>
      <c r="E38416" s="44"/>
      <c r="F38416" s="29"/>
      <c r="G38416" s="45"/>
      <c r="L38416"/>
      <c r="M38416" s="46"/>
    </row>
    <row r="38417" spans="1:13" x14ac:dyDescent="0.3">
      <c r="A38417"/>
      <c r="B38417"/>
      <c r="C38417" s="29"/>
      <c r="D38417"/>
      <c r="E38417" s="44"/>
      <c r="F38417" s="29"/>
      <c r="G38417" s="45"/>
      <c r="L38417"/>
      <c r="M38417" s="46"/>
    </row>
    <row r="38418" spans="1:13" x14ac:dyDescent="0.3">
      <c r="A38418"/>
      <c r="B38418"/>
      <c r="C38418" s="29"/>
      <c r="D38418"/>
      <c r="E38418" s="44"/>
      <c r="F38418" s="29"/>
      <c r="G38418" s="45"/>
      <c r="L38418"/>
      <c r="M38418" s="46"/>
    </row>
    <row r="38419" spans="1:13" x14ac:dyDescent="0.3">
      <c r="A38419"/>
      <c r="B38419"/>
      <c r="C38419" s="29"/>
      <c r="D38419"/>
      <c r="E38419" s="44"/>
      <c r="F38419" s="29"/>
      <c r="G38419" s="45"/>
      <c r="L38419"/>
      <c r="M38419" s="46"/>
    </row>
    <row r="38420" spans="1:13" x14ac:dyDescent="0.3">
      <c r="A38420"/>
      <c r="B38420"/>
      <c r="C38420" s="29"/>
      <c r="D38420"/>
      <c r="E38420" s="44"/>
      <c r="F38420" s="29"/>
      <c r="G38420" s="45"/>
      <c r="L38420"/>
      <c r="M38420" s="46"/>
    </row>
    <row r="38421" spans="1:13" x14ac:dyDescent="0.3">
      <c r="A38421"/>
      <c r="B38421"/>
      <c r="C38421" s="29"/>
      <c r="D38421"/>
      <c r="E38421" s="44"/>
      <c r="F38421" s="29"/>
      <c r="G38421" s="45"/>
      <c r="L38421"/>
      <c r="M38421" s="46"/>
    </row>
    <row r="38422" spans="1:13" x14ac:dyDescent="0.3">
      <c r="A38422"/>
      <c r="B38422"/>
      <c r="C38422" s="29"/>
      <c r="D38422"/>
      <c r="E38422" s="44"/>
      <c r="F38422" s="29"/>
      <c r="G38422" s="45"/>
      <c r="L38422"/>
      <c r="M38422" s="46"/>
    </row>
    <row r="38423" spans="1:13" x14ac:dyDescent="0.3">
      <c r="A38423"/>
      <c r="B38423"/>
      <c r="C38423" s="29"/>
      <c r="D38423"/>
      <c r="E38423" s="44"/>
      <c r="F38423" s="29"/>
      <c r="G38423" s="45"/>
      <c r="L38423"/>
      <c r="M38423" s="46"/>
    </row>
    <row r="38424" spans="1:13" x14ac:dyDescent="0.3">
      <c r="A38424"/>
      <c r="B38424"/>
      <c r="C38424" s="29"/>
      <c r="D38424"/>
      <c r="E38424" s="44"/>
      <c r="F38424" s="29"/>
      <c r="G38424" s="45"/>
      <c r="L38424"/>
      <c r="M38424" s="46"/>
    </row>
    <row r="38425" spans="1:13" x14ac:dyDescent="0.3">
      <c r="A38425"/>
      <c r="B38425"/>
      <c r="C38425" s="29"/>
      <c r="D38425"/>
      <c r="E38425" s="44"/>
      <c r="F38425" s="29"/>
      <c r="G38425" s="45"/>
      <c r="L38425"/>
      <c r="M38425" s="46"/>
    </row>
    <row r="38426" spans="1:13" x14ac:dyDescent="0.3">
      <c r="A38426"/>
      <c r="B38426"/>
      <c r="C38426" s="29"/>
      <c r="D38426"/>
      <c r="E38426" s="44"/>
      <c r="F38426" s="29"/>
      <c r="G38426" s="45"/>
      <c r="L38426"/>
      <c r="M38426" s="46"/>
    </row>
    <row r="38427" spans="1:13" x14ac:dyDescent="0.3">
      <c r="A38427"/>
      <c r="B38427"/>
      <c r="C38427" s="29"/>
      <c r="D38427"/>
      <c r="E38427" s="44"/>
      <c r="F38427" s="29"/>
      <c r="G38427" s="45"/>
      <c r="L38427"/>
      <c r="M38427" s="46"/>
    </row>
    <row r="38428" spans="1:13" x14ac:dyDescent="0.3">
      <c r="A38428"/>
      <c r="B38428"/>
      <c r="C38428" s="29"/>
      <c r="D38428"/>
      <c r="E38428" s="44"/>
      <c r="F38428" s="29"/>
      <c r="G38428" s="45"/>
      <c r="L38428"/>
      <c r="M38428" s="46"/>
    </row>
    <row r="38429" spans="1:13" x14ac:dyDescent="0.3">
      <c r="A38429"/>
      <c r="B38429"/>
      <c r="C38429" s="29"/>
      <c r="D38429"/>
      <c r="E38429" s="44"/>
      <c r="F38429" s="29"/>
      <c r="G38429" s="45"/>
      <c r="L38429"/>
      <c r="M38429" s="46"/>
    </row>
    <row r="38430" spans="1:13" x14ac:dyDescent="0.3">
      <c r="A38430"/>
      <c r="B38430"/>
      <c r="C38430" s="29"/>
      <c r="D38430"/>
      <c r="E38430" s="44"/>
      <c r="F38430" s="29"/>
      <c r="G38430" s="45"/>
      <c r="L38430"/>
      <c r="M38430" s="46"/>
    </row>
    <row r="38431" spans="1:13" x14ac:dyDescent="0.3">
      <c r="A38431"/>
      <c r="B38431"/>
      <c r="C38431" s="29"/>
      <c r="D38431"/>
      <c r="E38431" s="44"/>
      <c r="F38431" s="29"/>
      <c r="G38431" s="45"/>
      <c r="L38431"/>
      <c r="M38431" s="46"/>
    </row>
    <row r="38432" spans="1:13" x14ac:dyDescent="0.3">
      <c r="A38432"/>
      <c r="B38432"/>
      <c r="C38432" s="29"/>
      <c r="D38432"/>
      <c r="E38432" s="44"/>
      <c r="F38432" s="29"/>
      <c r="G38432" s="45"/>
      <c r="L38432"/>
      <c r="M38432" s="46"/>
    </row>
    <row r="38433" spans="1:13" x14ac:dyDescent="0.3">
      <c r="A38433"/>
      <c r="B38433"/>
      <c r="C38433" s="29"/>
      <c r="D38433"/>
      <c r="E38433" s="44"/>
      <c r="F38433" s="29"/>
      <c r="G38433" s="45"/>
      <c r="L38433"/>
      <c r="M38433" s="46"/>
    </row>
    <row r="38434" spans="1:13" x14ac:dyDescent="0.3">
      <c r="A38434"/>
      <c r="B38434"/>
      <c r="C38434" s="29"/>
      <c r="D38434"/>
      <c r="E38434" s="44"/>
      <c r="F38434" s="29"/>
      <c r="G38434" s="45"/>
      <c r="L38434"/>
      <c r="M38434" s="46"/>
    </row>
    <row r="38435" spans="1:13" x14ac:dyDescent="0.3">
      <c r="A38435"/>
      <c r="B38435"/>
      <c r="C38435" s="29"/>
      <c r="D38435"/>
      <c r="E38435" s="44"/>
      <c r="F38435" s="29"/>
      <c r="G38435" s="45"/>
      <c r="L38435"/>
      <c r="M38435" s="46"/>
    </row>
    <row r="38436" spans="1:13" x14ac:dyDescent="0.3">
      <c r="A38436"/>
      <c r="B38436"/>
      <c r="C38436" s="29"/>
      <c r="D38436"/>
      <c r="E38436" s="44"/>
      <c r="F38436" s="29"/>
      <c r="G38436" s="45"/>
      <c r="L38436"/>
      <c r="M38436" s="46"/>
    </row>
    <row r="38437" spans="1:13" x14ac:dyDescent="0.3">
      <c r="A38437"/>
      <c r="B38437"/>
      <c r="C38437" s="29"/>
      <c r="D38437"/>
      <c r="E38437" s="44"/>
      <c r="F38437" s="29"/>
      <c r="G38437" s="45"/>
      <c r="L38437"/>
      <c r="M38437" s="46"/>
    </row>
    <row r="38438" spans="1:13" x14ac:dyDescent="0.3">
      <c r="A38438"/>
      <c r="B38438"/>
      <c r="C38438" s="29"/>
      <c r="D38438"/>
      <c r="E38438" s="44"/>
      <c r="F38438" s="29"/>
      <c r="G38438" s="45"/>
      <c r="L38438"/>
      <c r="M38438" s="46"/>
    </row>
    <row r="38439" spans="1:13" x14ac:dyDescent="0.3">
      <c r="A38439"/>
      <c r="B38439"/>
      <c r="C38439" s="29"/>
      <c r="D38439"/>
      <c r="E38439" s="44"/>
      <c r="F38439" s="29"/>
      <c r="G38439" s="45"/>
      <c r="L38439"/>
      <c r="M38439" s="46"/>
    </row>
    <row r="38440" spans="1:13" x14ac:dyDescent="0.3">
      <c r="A38440"/>
      <c r="B38440"/>
      <c r="C38440" s="29"/>
      <c r="D38440"/>
      <c r="E38440" s="44"/>
      <c r="F38440" s="29"/>
      <c r="G38440" s="45"/>
      <c r="L38440"/>
      <c r="M38440" s="46"/>
    </row>
    <row r="38441" spans="1:13" x14ac:dyDescent="0.3">
      <c r="A38441"/>
      <c r="B38441"/>
      <c r="C38441" s="29"/>
      <c r="D38441"/>
      <c r="E38441" s="44"/>
      <c r="F38441" s="29"/>
      <c r="G38441" s="45"/>
      <c r="L38441"/>
      <c r="M38441" s="46"/>
    </row>
    <row r="38442" spans="1:13" x14ac:dyDescent="0.3">
      <c r="A38442"/>
      <c r="B38442"/>
      <c r="C38442" s="29"/>
      <c r="D38442"/>
      <c r="E38442" s="44"/>
      <c r="F38442" s="29"/>
      <c r="G38442" s="45"/>
      <c r="L38442"/>
      <c r="M38442" s="46"/>
    </row>
    <row r="38443" spans="1:13" x14ac:dyDescent="0.3">
      <c r="A38443"/>
      <c r="B38443"/>
      <c r="C38443" s="29"/>
      <c r="D38443"/>
      <c r="E38443" s="44"/>
      <c r="F38443" s="29"/>
      <c r="G38443" s="45"/>
      <c r="L38443"/>
      <c r="M38443" s="46"/>
    </row>
    <row r="38444" spans="1:13" x14ac:dyDescent="0.3">
      <c r="A38444"/>
      <c r="B38444"/>
      <c r="C38444" s="29"/>
      <c r="D38444"/>
      <c r="E38444" s="44"/>
      <c r="F38444" s="29"/>
      <c r="G38444" s="45"/>
      <c r="L38444"/>
      <c r="M38444" s="46"/>
    </row>
    <row r="38445" spans="1:13" x14ac:dyDescent="0.3">
      <c r="A38445"/>
      <c r="B38445"/>
      <c r="C38445" s="29"/>
      <c r="D38445"/>
      <c r="E38445" s="44"/>
      <c r="F38445" s="29"/>
      <c r="G38445" s="45"/>
      <c r="L38445"/>
      <c r="M38445" s="46"/>
    </row>
    <row r="38446" spans="1:13" x14ac:dyDescent="0.3">
      <c r="A38446"/>
      <c r="B38446"/>
      <c r="C38446" s="29"/>
      <c r="D38446"/>
      <c r="E38446" s="44"/>
      <c r="F38446" s="29"/>
      <c r="G38446" s="45"/>
      <c r="L38446"/>
      <c r="M38446" s="46"/>
    </row>
    <row r="38447" spans="1:13" x14ac:dyDescent="0.3">
      <c r="A38447"/>
      <c r="B38447"/>
      <c r="C38447" s="29"/>
      <c r="D38447"/>
      <c r="E38447" s="44"/>
      <c r="F38447" s="29"/>
      <c r="G38447" s="45"/>
      <c r="L38447"/>
      <c r="M38447" s="46"/>
    </row>
    <row r="38448" spans="1:13" x14ac:dyDescent="0.3">
      <c r="A38448"/>
      <c r="B38448"/>
      <c r="C38448" s="29"/>
      <c r="D38448"/>
      <c r="E38448" s="44"/>
      <c r="F38448" s="29"/>
      <c r="G38448" s="45"/>
      <c r="L38448"/>
      <c r="M38448" s="46"/>
    </row>
    <row r="38449" spans="1:13" x14ac:dyDescent="0.3">
      <c r="A38449"/>
      <c r="B38449"/>
      <c r="C38449" s="29"/>
      <c r="D38449"/>
      <c r="E38449" s="44"/>
      <c r="F38449" s="29"/>
      <c r="G38449" s="45"/>
      <c r="L38449"/>
      <c r="M38449" s="46"/>
    </row>
    <row r="38450" spans="1:13" x14ac:dyDescent="0.3">
      <c r="A38450"/>
      <c r="B38450"/>
      <c r="C38450" s="29"/>
      <c r="D38450"/>
      <c r="E38450" s="44"/>
      <c r="F38450" s="29"/>
      <c r="G38450" s="45"/>
      <c r="L38450"/>
      <c r="M38450" s="46"/>
    </row>
    <row r="38451" spans="1:13" x14ac:dyDescent="0.3">
      <c r="A38451"/>
      <c r="B38451"/>
      <c r="C38451" s="29"/>
      <c r="D38451"/>
      <c r="E38451" s="44"/>
      <c r="F38451" s="29"/>
      <c r="G38451" s="45"/>
      <c r="L38451"/>
      <c r="M38451" s="46"/>
    </row>
    <row r="38452" spans="1:13" x14ac:dyDescent="0.3">
      <c r="A38452"/>
      <c r="B38452"/>
      <c r="C38452" s="29"/>
      <c r="D38452"/>
      <c r="E38452" s="44"/>
      <c r="F38452" s="29"/>
      <c r="G38452" s="45"/>
      <c r="L38452"/>
      <c r="M38452" s="46"/>
    </row>
    <row r="38453" spans="1:13" x14ac:dyDescent="0.3">
      <c r="A38453"/>
      <c r="B38453"/>
      <c r="C38453" s="29"/>
      <c r="D38453"/>
      <c r="E38453" s="44"/>
      <c r="F38453" s="29"/>
      <c r="G38453" s="45"/>
      <c r="L38453"/>
      <c r="M38453" s="46"/>
    </row>
    <row r="38454" spans="1:13" x14ac:dyDescent="0.3">
      <c r="A38454"/>
      <c r="B38454"/>
      <c r="C38454" s="29"/>
      <c r="D38454"/>
      <c r="E38454" s="44"/>
      <c r="F38454" s="29"/>
      <c r="G38454" s="45"/>
      <c r="L38454"/>
      <c r="M38454" s="46"/>
    </row>
    <row r="38455" spans="1:13" x14ac:dyDescent="0.3">
      <c r="A38455"/>
      <c r="B38455"/>
      <c r="C38455" s="29"/>
      <c r="D38455"/>
      <c r="E38455" s="44"/>
      <c r="F38455" s="29"/>
      <c r="G38455" s="45"/>
      <c r="L38455"/>
      <c r="M38455" s="46"/>
    </row>
    <row r="38456" spans="1:13" x14ac:dyDescent="0.3">
      <c r="A38456"/>
      <c r="B38456"/>
      <c r="C38456" s="29"/>
      <c r="D38456"/>
      <c r="E38456" s="44"/>
      <c r="F38456" s="29"/>
      <c r="G38456" s="45"/>
      <c r="L38456"/>
      <c r="M38456" s="46"/>
    </row>
    <row r="38457" spans="1:13" x14ac:dyDescent="0.3">
      <c r="A38457"/>
      <c r="B38457"/>
      <c r="C38457" s="29"/>
      <c r="D38457"/>
      <c r="E38457" s="44"/>
      <c r="F38457" s="29"/>
      <c r="G38457" s="45"/>
      <c r="L38457"/>
      <c r="M38457" s="46"/>
    </row>
    <row r="38458" spans="1:13" x14ac:dyDescent="0.3">
      <c r="A38458"/>
      <c r="B38458"/>
      <c r="C38458" s="29"/>
      <c r="D38458"/>
      <c r="E38458" s="44"/>
      <c r="F38458" s="29"/>
      <c r="G38458" s="45"/>
      <c r="L38458"/>
      <c r="M38458" s="46"/>
    </row>
    <row r="38459" spans="1:13" x14ac:dyDescent="0.3">
      <c r="A38459"/>
      <c r="B38459"/>
      <c r="C38459" s="29"/>
      <c r="D38459"/>
      <c r="E38459" s="44"/>
      <c r="F38459" s="29"/>
      <c r="G38459" s="45"/>
      <c r="L38459"/>
      <c r="M38459" s="46"/>
    </row>
    <row r="38460" spans="1:13" x14ac:dyDescent="0.3">
      <c r="A38460"/>
      <c r="B38460"/>
      <c r="C38460" s="29"/>
      <c r="D38460"/>
      <c r="E38460" s="44"/>
      <c r="F38460" s="29"/>
      <c r="G38460" s="45"/>
      <c r="L38460"/>
      <c r="M38460" s="46"/>
    </row>
    <row r="38461" spans="1:13" x14ac:dyDescent="0.3">
      <c r="A38461"/>
      <c r="B38461"/>
      <c r="C38461" s="29"/>
      <c r="D38461"/>
      <c r="E38461" s="44"/>
      <c r="F38461" s="29"/>
      <c r="G38461" s="45"/>
      <c r="L38461"/>
      <c r="M38461" s="46"/>
    </row>
    <row r="38462" spans="1:13" x14ac:dyDescent="0.3">
      <c r="A38462"/>
      <c r="B38462"/>
      <c r="C38462" s="29"/>
      <c r="D38462"/>
      <c r="E38462" s="44"/>
      <c r="F38462" s="29"/>
      <c r="G38462" s="45"/>
      <c r="L38462"/>
      <c r="M38462" s="46"/>
    </row>
    <row r="38463" spans="1:13" x14ac:dyDescent="0.3">
      <c r="A38463"/>
      <c r="B38463"/>
      <c r="C38463" s="29"/>
      <c r="D38463"/>
      <c r="E38463" s="44"/>
      <c r="F38463" s="29"/>
      <c r="G38463" s="45"/>
      <c r="L38463"/>
      <c r="M38463" s="46"/>
    </row>
    <row r="38464" spans="1:13" x14ac:dyDescent="0.3">
      <c r="A38464"/>
      <c r="B38464"/>
      <c r="C38464" s="29"/>
      <c r="D38464"/>
      <c r="E38464" s="44"/>
      <c r="F38464" s="29"/>
      <c r="G38464" s="45"/>
      <c r="L38464"/>
      <c r="M38464" s="46"/>
    </row>
    <row r="38465" spans="1:13" x14ac:dyDescent="0.3">
      <c r="A38465"/>
      <c r="B38465"/>
      <c r="C38465" s="29"/>
      <c r="D38465"/>
      <c r="E38465" s="44"/>
      <c r="F38465" s="29"/>
      <c r="G38465" s="45"/>
      <c r="L38465"/>
      <c r="M38465" s="46"/>
    </row>
    <row r="38466" spans="1:13" x14ac:dyDescent="0.3">
      <c r="A38466"/>
      <c r="B38466"/>
      <c r="C38466" s="29"/>
      <c r="D38466"/>
      <c r="E38466" s="44"/>
      <c r="F38466" s="29"/>
      <c r="G38466" s="45"/>
      <c r="L38466"/>
      <c r="M38466" s="46"/>
    </row>
    <row r="38467" spans="1:13" x14ac:dyDescent="0.3">
      <c r="A38467"/>
      <c r="B38467"/>
      <c r="C38467" s="29"/>
      <c r="D38467"/>
      <c r="E38467" s="44"/>
      <c r="F38467" s="29"/>
      <c r="G38467" s="45"/>
      <c r="L38467"/>
      <c r="M38467" s="46"/>
    </row>
    <row r="38468" spans="1:13" x14ac:dyDescent="0.3">
      <c r="A38468"/>
      <c r="B38468"/>
      <c r="C38468" s="29"/>
      <c r="D38468"/>
      <c r="E38468" s="44"/>
      <c r="F38468" s="29"/>
      <c r="G38468" s="45"/>
      <c r="L38468"/>
      <c r="M38468" s="46"/>
    </row>
    <row r="38469" spans="1:13" x14ac:dyDescent="0.3">
      <c r="A38469"/>
      <c r="B38469"/>
      <c r="C38469" s="29"/>
      <c r="D38469"/>
      <c r="E38469" s="44"/>
      <c r="F38469" s="29"/>
      <c r="G38469" s="45"/>
      <c r="L38469"/>
      <c r="M38469" s="46"/>
    </row>
    <row r="38470" spans="1:13" x14ac:dyDescent="0.3">
      <c r="A38470"/>
      <c r="B38470"/>
      <c r="C38470" s="29"/>
      <c r="D38470"/>
      <c r="E38470" s="44"/>
      <c r="F38470" s="29"/>
      <c r="G38470" s="45"/>
      <c r="L38470"/>
      <c r="M38470" s="46"/>
    </row>
    <row r="38471" spans="1:13" x14ac:dyDescent="0.3">
      <c r="A38471"/>
      <c r="B38471"/>
      <c r="C38471" s="29"/>
      <c r="D38471"/>
      <c r="E38471" s="44"/>
      <c r="F38471" s="29"/>
      <c r="G38471" s="45"/>
      <c r="L38471"/>
      <c r="M38471" s="46"/>
    </row>
    <row r="38472" spans="1:13" x14ac:dyDescent="0.3">
      <c r="A38472"/>
      <c r="B38472"/>
      <c r="C38472" s="29"/>
      <c r="D38472"/>
      <c r="E38472" s="44"/>
      <c r="F38472" s="29"/>
      <c r="G38472" s="45"/>
      <c r="L38472"/>
      <c r="M38472" s="46"/>
    </row>
    <row r="38473" spans="1:13" x14ac:dyDescent="0.3">
      <c r="A38473"/>
      <c r="B38473"/>
      <c r="C38473" s="29"/>
      <c r="D38473"/>
      <c r="E38473" s="44"/>
      <c r="F38473" s="29"/>
      <c r="G38473" s="45"/>
      <c r="L38473"/>
      <c r="M38473" s="46"/>
    </row>
    <row r="38474" spans="1:13" x14ac:dyDescent="0.3">
      <c r="A38474"/>
      <c r="B38474"/>
      <c r="C38474" s="29"/>
      <c r="D38474"/>
      <c r="E38474" s="44"/>
      <c r="F38474" s="29"/>
      <c r="G38474" s="45"/>
      <c r="L38474"/>
      <c r="M38474" s="46"/>
    </row>
    <row r="38475" spans="1:13" x14ac:dyDescent="0.3">
      <c r="A38475"/>
      <c r="B38475"/>
      <c r="C38475" s="29"/>
      <c r="D38475"/>
      <c r="E38475" s="44"/>
      <c r="F38475" s="29"/>
      <c r="G38475" s="45"/>
      <c r="L38475"/>
      <c r="M38475" s="46"/>
    </row>
    <row r="38476" spans="1:13" x14ac:dyDescent="0.3">
      <c r="A38476"/>
      <c r="B38476"/>
      <c r="C38476" s="29"/>
      <c r="D38476"/>
      <c r="E38476" s="44"/>
      <c r="F38476" s="29"/>
      <c r="G38476" s="45"/>
      <c r="L38476"/>
      <c r="M38476" s="46"/>
    </row>
    <row r="38477" spans="1:13" x14ac:dyDescent="0.3">
      <c r="A38477"/>
      <c r="B38477"/>
      <c r="C38477" s="29"/>
      <c r="D38477"/>
      <c r="E38477" s="44"/>
      <c r="F38477" s="29"/>
      <c r="G38477" s="45"/>
      <c r="L38477"/>
      <c r="M38477" s="46"/>
    </row>
    <row r="38478" spans="1:13" x14ac:dyDescent="0.3">
      <c r="A38478"/>
      <c r="B38478"/>
      <c r="C38478" s="29"/>
      <c r="D38478"/>
      <c r="E38478" s="44"/>
      <c r="F38478" s="29"/>
      <c r="G38478" s="45"/>
      <c r="L38478"/>
      <c r="M38478" s="46"/>
    </row>
    <row r="38479" spans="1:13" x14ac:dyDescent="0.3">
      <c r="A38479"/>
      <c r="B38479"/>
      <c r="C38479" s="29"/>
      <c r="D38479"/>
      <c r="E38479" s="44"/>
      <c r="F38479" s="29"/>
      <c r="G38479" s="45"/>
      <c r="L38479"/>
      <c r="M38479" s="46"/>
    </row>
    <row r="38480" spans="1:13" x14ac:dyDescent="0.3">
      <c r="A38480"/>
      <c r="B38480"/>
      <c r="C38480" s="29"/>
      <c r="D38480"/>
      <c r="E38480" s="44"/>
      <c r="F38480" s="29"/>
      <c r="G38480" s="45"/>
      <c r="L38480"/>
      <c r="M38480" s="46"/>
    </row>
    <row r="38481" spans="1:13" x14ac:dyDescent="0.3">
      <c r="A38481"/>
      <c r="B38481"/>
      <c r="C38481" s="29"/>
      <c r="D38481"/>
      <c r="E38481" s="44"/>
      <c r="F38481" s="29"/>
      <c r="G38481" s="45"/>
      <c r="L38481"/>
      <c r="M38481" s="46"/>
    </row>
    <row r="38482" spans="1:13" x14ac:dyDescent="0.3">
      <c r="A38482"/>
      <c r="B38482"/>
      <c r="C38482" s="29"/>
      <c r="D38482"/>
      <c r="E38482" s="44"/>
      <c r="F38482" s="29"/>
      <c r="G38482" s="45"/>
      <c r="L38482"/>
      <c r="M38482" s="46"/>
    </row>
    <row r="38483" spans="1:13" x14ac:dyDescent="0.3">
      <c r="A38483"/>
      <c r="B38483"/>
      <c r="C38483" s="29"/>
      <c r="D38483"/>
      <c r="E38483" s="44"/>
      <c r="F38483" s="29"/>
      <c r="G38483" s="45"/>
      <c r="L38483"/>
      <c r="M38483" s="46"/>
    </row>
    <row r="38484" spans="1:13" x14ac:dyDescent="0.3">
      <c r="A38484"/>
      <c r="B38484"/>
      <c r="C38484" s="29"/>
      <c r="D38484"/>
      <c r="E38484" s="44"/>
      <c r="F38484" s="29"/>
      <c r="G38484" s="45"/>
      <c r="L38484"/>
      <c r="M38484" s="46"/>
    </row>
    <row r="38485" spans="1:13" x14ac:dyDescent="0.3">
      <c r="A38485"/>
      <c r="B38485"/>
      <c r="C38485" s="29"/>
      <c r="D38485"/>
      <c r="E38485" s="44"/>
      <c r="F38485" s="29"/>
      <c r="G38485" s="45"/>
      <c r="L38485"/>
      <c r="M38485" s="46"/>
    </row>
    <row r="38486" spans="1:13" x14ac:dyDescent="0.3">
      <c r="A38486"/>
      <c r="B38486"/>
      <c r="C38486" s="29"/>
      <c r="D38486"/>
      <c r="E38486" s="44"/>
      <c r="F38486" s="29"/>
      <c r="G38486" s="45"/>
      <c r="L38486"/>
      <c r="M38486" s="46"/>
    </row>
    <row r="38487" spans="1:13" x14ac:dyDescent="0.3">
      <c r="A38487"/>
      <c r="B38487"/>
      <c r="C38487" s="29"/>
      <c r="D38487"/>
      <c r="E38487" s="44"/>
      <c r="F38487" s="29"/>
      <c r="G38487" s="45"/>
      <c r="L38487"/>
      <c r="M38487" s="46"/>
    </row>
    <row r="38488" spans="1:13" x14ac:dyDescent="0.3">
      <c r="A38488"/>
      <c r="B38488"/>
      <c r="C38488" s="29"/>
      <c r="D38488"/>
      <c r="E38488" s="44"/>
      <c r="F38488" s="29"/>
      <c r="G38488" s="45"/>
      <c r="L38488"/>
      <c r="M38488" s="46"/>
    </row>
    <row r="38489" spans="1:13" x14ac:dyDescent="0.3">
      <c r="A38489"/>
      <c r="B38489"/>
      <c r="C38489" s="29"/>
      <c r="D38489"/>
      <c r="E38489" s="44"/>
      <c r="F38489" s="29"/>
      <c r="G38489" s="45"/>
      <c r="L38489"/>
      <c r="M38489" s="46"/>
    </row>
    <row r="38490" spans="1:13" x14ac:dyDescent="0.3">
      <c r="A38490"/>
      <c r="B38490"/>
      <c r="C38490" s="29"/>
      <c r="D38490"/>
      <c r="E38490" s="44"/>
      <c r="F38490" s="29"/>
      <c r="G38490" s="45"/>
      <c r="L38490"/>
      <c r="M38490" s="46"/>
    </row>
    <row r="38491" spans="1:13" x14ac:dyDescent="0.3">
      <c r="A38491"/>
      <c r="B38491"/>
      <c r="C38491" s="29"/>
      <c r="D38491"/>
      <c r="E38491" s="44"/>
      <c r="F38491" s="29"/>
      <c r="G38491" s="45"/>
      <c r="L38491"/>
      <c r="M38491" s="46"/>
    </row>
    <row r="38492" spans="1:13" x14ac:dyDescent="0.3">
      <c r="A38492"/>
      <c r="B38492"/>
      <c r="C38492" s="29"/>
      <c r="D38492"/>
      <c r="E38492" s="44"/>
      <c r="F38492" s="29"/>
      <c r="G38492" s="45"/>
      <c r="L38492"/>
      <c r="M38492" s="46"/>
    </row>
    <row r="38493" spans="1:13" x14ac:dyDescent="0.3">
      <c r="A38493"/>
      <c r="B38493"/>
      <c r="C38493" s="29"/>
      <c r="D38493"/>
      <c r="E38493" s="44"/>
      <c r="F38493" s="29"/>
      <c r="G38493" s="45"/>
      <c r="L38493"/>
      <c r="M38493" s="46"/>
    </row>
    <row r="38494" spans="1:13" x14ac:dyDescent="0.3">
      <c r="A38494"/>
      <c r="B38494"/>
      <c r="C38494" s="29"/>
      <c r="D38494"/>
      <c r="E38494" s="44"/>
      <c r="F38494" s="29"/>
      <c r="G38494" s="45"/>
      <c r="L38494"/>
      <c r="M38494" s="46"/>
    </row>
    <row r="38495" spans="1:13" x14ac:dyDescent="0.3">
      <c r="A38495"/>
      <c r="B38495"/>
      <c r="C38495" s="29"/>
      <c r="D38495"/>
      <c r="E38495" s="44"/>
      <c r="F38495" s="29"/>
      <c r="G38495" s="45"/>
      <c r="L38495"/>
      <c r="M38495" s="46"/>
    </row>
    <row r="38496" spans="1:13" x14ac:dyDescent="0.3">
      <c r="A38496"/>
      <c r="B38496"/>
      <c r="C38496" s="29"/>
      <c r="D38496"/>
      <c r="E38496" s="44"/>
      <c r="F38496" s="29"/>
      <c r="G38496" s="45"/>
      <c r="L38496"/>
      <c r="M38496" s="46"/>
    </row>
    <row r="38497" spans="1:13" x14ac:dyDescent="0.3">
      <c r="A38497"/>
      <c r="B38497"/>
      <c r="C38497" s="29"/>
      <c r="D38497"/>
      <c r="E38497" s="44"/>
      <c r="F38497" s="29"/>
      <c r="G38497" s="45"/>
      <c r="L38497"/>
      <c r="M38497" s="46"/>
    </row>
    <row r="38498" spans="1:13" x14ac:dyDescent="0.3">
      <c r="A38498"/>
      <c r="B38498"/>
      <c r="C38498" s="29"/>
      <c r="D38498"/>
      <c r="E38498" s="44"/>
      <c r="F38498" s="29"/>
      <c r="G38498" s="45"/>
      <c r="L38498"/>
      <c r="M38498" s="46"/>
    </row>
    <row r="38499" spans="1:13" x14ac:dyDescent="0.3">
      <c r="A38499"/>
      <c r="B38499"/>
      <c r="C38499" s="29"/>
      <c r="D38499"/>
      <c r="E38499" s="44"/>
      <c r="F38499" s="29"/>
      <c r="G38499" s="45"/>
      <c r="L38499"/>
      <c r="M38499" s="46"/>
    </row>
    <row r="38500" spans="1:13" x14ac:dyDescent="0.3">
      <c r="A38500"/>
      <c r="B38500"/>
      <c r="C38500" s="29"/>
      <c r="D38500"/>
      <c r="E38500" s="44"/>
      <c r="F38500" s="29"/>
      <c r="G38500" s="45"/>
      <c r="L38500"/>
      <c r="M38500" s="46"/>
    </row>
    <row r="38501" spans="1:13" x14ac:dyDescent="0.3">
      <c r="A38501"/>
      <c r="B38501"/>
      <c r="C38501" s="29"/>
      <c r="D38501"/>
      <c r="E38501" s="44"/>
      <c r="F38501" s="29"/>
      <c r="G38501" s="45"/>
      <c r="L38501"/>
      <c r="M38501" s="46"/>
    </row>
    <row r="38502" spans="1:13" x14ac:dyDescent="0.3">
      <c r="A38502"/>
      <c r="B38502"/>
      <c r="C38502" s="29"/>
      <c r="D38502"/>
      <c r="E38502" s="44"/>
      <c r="F38502" s="29"/>
      <c r="G38502" s="45"/>
      <c r="L38502"/>
      <c r="M38502" s="46"/>
    </row>
    <row r="38503" spans="1:13" x14ac:dyDescent="0.3">
      <c r="A38503"/>
      <c r="B38503"/>
      <c r="C38503" s="29"/>
      <c r="D38503"/>
      <c r="E38503" s="44"/>
      <c r="F38503" s="29"/>
      <c r="G38503" s="45"/>
      <c r="L38503"/>
      <c r="M38503" s="46"/>
    </row>
    <row r="38504" spans="1:13" x14ac:dyDescent="0.3">
      <c r="A38504"/>
      <c r="B38504"/>
      <c r="C38504" s="29"/>
      <c r="D38504"/>
      <c r="E38504" s="44"/>
      <c r="F38504" s="29"/>
      <c r="G38504" s="45"/>
      <c r="L38504"/>
      <c r="M38504" s="46"/>
    </row>
    <row r="38505" spans="1:13" x14ac:dyDescent="0.3">
      <c r="A38505"/>
      <c r="B38505"/>
      <c r="C38505" s="29"/>
      <c r="D38505"/>
      <c r="E38505" s="44"/>
      <c r="F38505" s="29"/>
      <c r="G38505" s="45"/>
      <c r="L38505"/>
      <c r="M38505" s="46"/>
    </row>
    <row r="38506" spans="1:13" x14ac:dyDescent="0.3">
      <c r="A38506"/>
      <c r="B38506"/>
      <c r="C38506" s="29"/>
      <c r="D38506"/>
      <c r="E38506" s="44"/>
      <c r="F38506" s="29"/>
      <c r="G38506" s="45"/>
      <c r="L38506"/>
      <c r="M38506" s="46"/>
    </row>
    <row r="38507" spans="1:13" x14ac:dyDescent="0.3">
      <c r="A38507"/>
      <c r="B38507"/>
      <c r="C38507" s="29"/>
      <c r="D38507"/>
      <c r="E38507" s="44"/>
      <c r="F38507" s="29"/>
      <c r="G38507" s="45"/>
      <c r="L38507"/>
      <c r="M38507" s="46"/>
    </row>
    <row r="38508" spans="1:13" x14ac:dyDescent="0.3">
      <c r="A38508"/>
      <c r="B38508"/>
      <c r="C38508" s="29"/>
      <c r="D38508"/>
      <c r="E38508" s="44"/>
      <c r="F38508" s="29"/>
      <c r="G38508" s="45"/>
      <c r="L38508"/>
      <c r="M38508" s="46"/>
    </row>
    <row r="38509" spans="1:13" x14ac:dyDescent="0.3">
      <c r="A38509"/>
      <c r="B38509"/>
      <c r="C38509" s="29"/>
      <c r="D38509"/>
      <c r="E38509" s="44"/>
      <c r="F38509" s="29"/>
      <c r="G38509" s="45"/>
      <c r="L38509"/>
      <c r="M38509" s="46"/>
    </row>
    <row r="38510" spans="1:13" x14ac:dyDescent="0.3">
      <c r="A38510"/>
      <c r="B38510"/>
      <c r="C38510" s="29"/>
      <c r="D38510"/>
      <c r="E38510" s="44"/>
      <c r="F38510" s="29"/>
      <c r="G38510" s="45"/>
      <c r="L38510"/>
      <c r="M38510" s="46"/>
    </row>
    <row r="38511" spans="1:13" x14ac:dyDescent="0.3">
      <c r="A38511"/>
      <c r="B38511"/>
      <c r="C38511" s="29"/>
      <c r="D38511"/>
      <c r="E38511" s="44"/>
      <c r="F38511" s="29"/>
      <c r="G38511" s="45"/>
      <c r="L38511"/>
      <c r="M38511" s="46"/>
    </row>
    <row r="38512" spans="1:13" x14ac:dyDescent="0.3">
      <c r="A38512"/>
      <c r="B38512"/>
      <c r="C38512" s="29"/>
      <c r="D38512"/>
      <c r="E38512" s="44"/>
      <c r="F38512" s="29"/>
      <c r="G38512" s="45"/>
      <c r="L38512"/>
      <c r="M38512" s="46"/>
    </row>
    <row r="38513" spans="1:13" x14ac:dyDescent="0.3">
      <c r="A38513"/>
      <c r="B38513"/>
      <c r="C38513" s="29"/>
      <c r="D38513"/>
      <c r="E38513" s="44"/>
      <c r="F38513" s="29"/>
      <c r="G38513" s="45"/>
      <c r="L38513"/>
      <c r="M38513" s="46"/>
    </row>
    <row r="38514" spans="1:13" x14ac:dyDescent="0.3">
      <c r="A38514"/>
      <c r="B38514"/>
      <c r="C38514" s="29"/>
      <c r="D38514"/>
      <c r="E38514" s="44"/>
      <c r="F38514" s="29"/>
      <c r="G38514" s="45"/>
      <c r="L38514"/>
      <c r="M38514" s="46"/>
    </row>
    <row r="38515" spans="1:13" x14ac:dyDescent="0.3">
      <c r="A38515"/>
      <c r="B38515"/>
      <c r="C38515" s="29"/>
      <c r="D38515"/>
      <c r="E38515" s="44"/>
      <c r="F38515" s="29"/>
      <c r="G38515" s="45"/>
      <c r="L38515"/>
      <c r="M38515" s="46"/>
    </row>
    <row r="38516" spans="1:13" x14ac:dyDescent="0.3">
      <c r="A38516"/>
      <c r="B38516"/>
      <c r="C38516" s="29"/>
      <c r="D38516"/>
      <c r="E38516" s="44"/>
      <c r="F38516" s="29"/>
      <c r="G38516" s="45"/>
      <c r="L38516"/>
      <c r="M38516" s="46"/>
    </row>
    <row r="38517" spans="1:13" x14ac:dyDescent="0.3">
      <c r="A38517"/>
      <c r="B38517"/>
      <c r="C38517" s="29"/>
      <c r="D38517"/>
      <c r="E38517" s="44"/>
      <c r="F38517" s="29"/>
      <c r="G38517" s="45"/>
      <c r="L38517"/>
      <c r="M38517" s="46"/>
    </row>
    <row r="38518" spans="1:13" x14ac:dyDescent="0.3">
      <c r="A38518"/>
      <c r="B38518"/>
      <c r="C38518" s="29"/>
      <c r="D38518"/>
      <c r="E38518" s="44"/>
      <c r="F38518" s="29"/>
      <c r="G38518" s="45"/>
      <c r="L38518"/>
      <c r="M38518" s="46"/>
    </row>
    <row r="38519" spans="1:13" x14ac:dyDescent="0.3">
      <c r="A38519"/>
      <c r="B38519"/>
      <c r="C38519" s="29"/>
      <c r="D38519"/>
      <c r="E38519" s="44"/>
      <c r="F38519" s="29"/>
      <c r="G38519" s="45"/>
      <c r="L38519"/>
      <c r="M38519" s="46"/>
    </row>
    <row r="38520" spans="1:13" x14ac:dyDescent="0.3">
      <c r="A38520"/>
      <c r="B38520"/>
      <c r="C38520" s="29"/>
      <c r="D38520"/>
      <c r="E38520" s="44"/>
      <c r="F38520" s="29"/>
      <c r="G38520" s="45"/>
      <c r="L38520"/>
      <c r="M38520" s="46"/>
    </row>
    <row r="38521" spans="1:13" x14ac:dyDescent="0.3">
      <c r="A38521"/>
      <c r="B38521"/>
      <c r="C38521" s="29"/>
      <c r="D38521"/>
      <c r="E38521" s="44"/>
      <c r="F38521" s="29"/>
      <c r="G38521" s="45"/>
      <c r="L38521"/>
      <c r="M38521" s="46"/>
    </row>
    <row r="38522" spans="1:13" x14ac:dyDescent="0.3">
      <c r="A38522"/>
      <c r="B38522"/>
      <c r="C38522" s="29"/>
      <c r="D38522"/>
      <c r="E38522" s="44"/>
      <c r="F38522" s="29"/>
      <c r="G38522" s="45"/>
      <c r="L38522"/>
      <c r="M38522" s="46"/>
    </row>
    <row r="38523" spans="1:13" x14ac:dyDescent="0.3">
      <c r="A38523"/>
      <c r="B38523"/>
      <c r="C38523" s="29"/>
      <c r="D38523"/>
      <c r="E38523" s="44"/>
      <c r="F38523" s="29"/>
      <c r="G38523" s="45"/>
      <c r="L38523"/>
      <c r="M38523" s="46"/>
    </row>
    <row r="38524" spans="1:13" x14ac:dyDescent="0.3">
      <c r="A38524"/>
      <c r="B38524"/>
      <c r="C38524" s="29"/>
      <c r="D38524"/>
      <c r="E38524" s="44"/>
      <c r="F38524" s="29"/>
      <c r="G38524" s="45"/>
      <c r="L38524"/>
      <c r="M38524" s="46"/>
    </row>
    <row r="38525" spans="1:13" x14ac:dyDescent="0.3">
      <c r="A38525"/>
      <c r="B38525"/>
      <c r="C38525" s="29"/>
      <c r="D38525"/>
      <c r="E38525" s="44"/>
      <c r="F38525" s="29"/>
      <c r="G38525" s="45"/>
      <c r="L38525"/>
      <c r="M38525" s="46"/>
    </row>
    <row r="38526" spans="1:13" x14ac:dyDescent="0.3">
      <c r="A38526"/>
      <c r="B38526"/>
      <c r="C38526" s="29"/>
      <c r="D38526"/>
      <c r="E38526" s="44"/>
      <c r="F38526" s="29"/>
      <c r="G38526" s="45"/>
      <c r="L38526"/>
      <c r="M38526" s="46"/>
    </row>
    <row r="38527" spans="1:13" x14ac:dyDescent="0.3">
      <c r="A38527"/>
      <c r="B38527"/>
      <c r="C38527" s="29"/>
      <c r="D38527"/>
      <c r="E38527" s="44"/>
      <c r="F38527" s="29"/>
      <c r="G38527" s="45"/>
      <c r="L38527"/>
      <c r="M38527" s="46"/>
    </row>
    <row r="38528" spans="1:13" x14ac:dyDescent="0.3">
      <c r="A38528"/>
      <c r="B38528"/>
      <c r="C38528" s="29"/>
      <c r="D38528"/>
      <c r="E38528" s="44"/>
      <c r="F38528" s="29"/>
      <c r="G38528" s="45"/>
      <c r="L38528"/>
      <c r="M38528" s="46"/>
    </row>
    <row r="38529" spans="1:13" x14ac:dyDescent="0.3">
      <c r="A38529"/>
      <c r="B38529"/>
      <c r="C38529" s="29"/>
      <c r="D38529"/>
      <c r="E38529" s="44"/>
      <c r="F38529" s="29"/>
      <c r="G38529" s="45"/>
      <c r="L38529"/>
      <c r="M38529" s="46"/>
    </row>
    <row r="38530" spans="1:13" x14ac:dyDescent="0.3">
      <c r="A38530"/>
      <c r="B38530"/>
      <c r="C38530" s="29"/>
      <c r="D38530"/>
      <c r="E38530" s="44"/>
      <c r="F38530" s="29"/>
      <c r="G38530" s="45"/>
      <c r="L38530"/>
      <c r="M38530" s="46"/>
    </row>
    <row r="38531" spans="1:13" x14ac:dyDescent="0.3">
      <c r="A38531"/>
      <c r="B38531"/>
      <c r="C38531" s="29"/>
      <c r="D38531"/>
      <c r="E38531" s="44"/>
      <c r="F38531" s="29"/>
      <c r="G38531" s="45"/>
      <c r="L38531"/>
      <c r="M38531" s="46"/>
    </row>
    <row r="38532" spans="1:13" x14ac:dyDescent="0.3">
      <c r="A38532"/>
      <c r="B38532"/>
      <c r="C38532" s="29"/>
      <c r="D38532"/>
      <c r="E38532" s="44"/>
      <c r="F38532" s="29"/>
      <c r="G38532" s="45"/>
      <c r="L38532"/>
      <c r="M38532" s="46"/>
    </row>
    <row r="38533" spans="1:13" x14ac:dyDescent="0.3">
      <c r="A38533"/>
      <c r="B38533"/>
      <c r="C38533" s="29"/>
      <c r="D38533"/>
      <c r="E38533" s="44"/>
      <c r="F38533" s="29"/>
      <c r="G38533" s="45"/>
      <c r="L38533"/>
      <c r="M38533" s="46"/>
    </row>
    <row r="38534" spans="1:13" x14ac:dyDescent="0.3">
      <c r="A38534"/>
      <c r="B38534"/>
      <c r="C38534" s="29"/>
      <c r="D38534"/>
      <c r="E38534" s="44"/>
      <c r="F38534" s="29"/>
      <c r="G38534" s="45"/>
      <c r="L38534"/>
      <c r="M38534" s="46"/>
    </row>
    <row r="38535" spans="1:13" x14ac:dyDescent="0.3">
      <c r="A38535"/>
      <c r="B38535"/>
      <c r="C38535" s="29"/>
      <c r="D38535"/>
      <c r="E38535" s="44"/>
      <c r="F38535" s="29"/>
      <c r="G38535" s="45"/>
      <c r="L38535"/>
      <c r="M38535" s="46"/>
    </row>
    <row r="38536" spans="1:13" x14ac:dyDescent="0.3">
      <c r="A38536"/>
      <c r="B38536"/>
      <c r="C38536" s="29"/>
      <c r="D38536"/>
      <c r="E38536" s="44"/>
      <c r="F38536" s="29"/>
      <c r="G38536" s="45"/>
      <c r="L38536"/>
      <c r="M38536" s="46"/>
    </row>
    <row r="38537" spans="1:13" x14ac:dyDescent="0.3">
      <c r="A38537"/>
      <c r="B38537"/>
      <c r="C38537" s="29"/>
      <c r="D38537"/>
      <c r="E38537" s="44"/>
      <c r="F38537" s="29"/>
      <c r="G38537" s="45"/>
      <c r="L38537"/>
      <c r="M38537" s="46"/>
    </row>
    <row r="38538" spans="1:13" x14ac:dyDescent="0.3">
      <c r="A38538"/>
      <c r="B38538"/>
      <c r="C38538" s="29"/>
      <c r="D38538"/>
      <c r="E38538" s="44"/>
      <c r="F38538" s="29"/>
      <c r="G38538" s="45"/>
      <c r="L38538"/>
      <c r="M38538" s="46"/>
    </row>
    <row r="38539" spans="1:13" x14ac:dyDescent="0.3">
      <c r="A38539"/>
      <c r="B38539"/>
      <c r="C38539" s="29"/>
      <c r="D38539"/>
      <c r="E38539" s="44"/>
      <c r="F38539" s="29"/>
      <c r="G38539" s="45"/>
      <c r="L38539"/>
      <c r="M38539" s="46"/>
    </row>
    <row r="38540" spans="1:13" x14ac:dyDescent="0.3">
      <c r="A38540"/>
      <c r="B38540"/>
      <c r="C38540" s="29"/>
      <c r="D38540"/>
      <c r="E38540" s="44"/>
      <c r="F38540" s="29"/>
      <c r="G38540" s="45"/>
      <c r="L38540"/>
      <c r="M38540" s="46"/>
    </row>
    <row r="38541" spans="1:13" x14ac:dyDescent="0.3">
      <c r="A38541"/>
      <c r="B38541"/>
      <c r="C38541" s="29"/>
      <c r="D38541"/>
      <c r="E38541" s="44"/>
      <c r="F38541" s="29"/>
      <c r="G38541" s="45"/>
      <c r="L38541"/>
      <c r="M38541" s="46"/>
    </row>
    <row r="38542" spans="1:13" x14ac:dyDescent="0.3">
      <c r="A38542"/>
      <c r="B38542"/>
      <c r="C38542" s="29"/>
      <c r="D38542"/>
      <c r="E38542" s="44"/>
      <c r="F38542" s="29"/>
      <c r="G38542" s="45"/>
      <c r="L38542"/>
      <c r="M38542" s="46"/>
    </row>
    <row r="38543" spans="1:13" x14ac:dyDescent="0.3">
      <c r="A38543"/>
      <c r="B38543"/>
      <c r="C38543" s="29"/>
      <c r="D38543"/>
      <c r="E38543" s="44"/>
      <c r="F38543" s="29"/>
      <c r="G38543" s="45"/>
      <c r="L38543"/>
      <c r="M38543" s="46"/>
    </row>
    <row r="38544" spans="1:13" x14ac:dyDescent="0.3">
      <c r="A38544"/>
      <c r="B38544"/>
      <c r="C38544" s="29"/>
      <c r="D38544"/>
      <c r="E38544" s="44"/>
      <c r="F38544" s="29"/>
      <c r="G38544" s="45"/>
      <c r="L38544"/>
      <c r="M38544" s="46"/>
    </row>
    <row r="38545" spans="1:13" x14ac:dyDescent="0.3">
      <c r="A38545"/>
      <c r="B38545"/>
      <c r="C38545" s="29"/>
      <c r="D38545"/>
      <c r="E38545" s="44"/>
      <c r="F38545" s="29"/>
      <c r="G38545" s="45"/>
      <c r="L38545"/>
      <c r="M38545" s="46"/>
    </row>
    <row r="38546" spans="1:13" x14ac:dyDescent="0.3">
      <c r="A38546"/>
      <c r="B38546"/>
      <c r="C38546" s="29"/>
      <c r="D38546"/>
      <c r="E38546" s="44"/>
      <c r="F38546" s="29"/>
      <c r="G38546" s="45"/>
      <c r="L38546"/>
      <c r="M38546" s="46"/>
    </row>
    <row r="38547" spans="1:13" x14ac:dyDescent="0.3">
      <c r="A38547"/>
      <c r="B38547"/>
      <c r="C38547" s="29"/>
      <c r="D38547"/>
      <c r="E38547" s="44"/>
      <c r="F38547" s="29"/>
      <c r="G38547" s="45"/>
      <c r="L38547"/>
      <c r="M38547" s="46"/>
    </row>
    <row r="38548" spans="1:13" x14ac:dyDescent="0.3">
      <c r="A38548"/>
      <c r="B38548"/>
      <c r="C38548" s="29"/>
      <c r="D38548"/>
      <c r="E38548" s="44"/>
      <c r="F38548" s="29"/>
      <c r="G38548" s="45"/>
      <c r="L38548"/>
      <c r="M38548" s="46"/>
    </row>
    <row r="38549" spans="1:13" x14ac:dyDescent="0.3">
      <c r="A38549"/>
      <c r="B38549"/>
      <c r="C38549" s="29"/>
      <c r="D38549"/>
      <c r="E38549" s="44"/>
      <c r="F38549" s="29"/>
      <c r="G38549" s="45"/>
      <c r="L38549"/>
      <c r="M38549" s="46"/>
    </row>
    <row r="38550" spans="1:13" x14ac:dyDescent="0.3">
      <c r="A38550"/>
      <c r="B38550"/>
      <c r="C38550" s="29"/>
      <c r="D38550"/>
      <c r="E38550" s="44"/>
      <c r="F38550" s="29"/>
      <c r="G38550" s="45"/>
      <c r="L38550"/>
      <c r="M38550" s="46"/>
    </row>
    <row r="38551" spans="1:13" x14ac:dyDescent="0.3">
      <c r="A38551"/>
      <c r="B38551"/>
      <c r="C38551" s="29"/>
      <c r="D38551"/>
      <c r="E38551" s="44"/>
      <c r="F38551" s="29"/>
      <c r="G38551" s="45"/>
      <c r="L38551"/>
      <c r="M38551" s="46"/>
    </row>
    <row r="38552" spans="1:13" x14ac:dyDescent="0.3">
      <c r="A38552"/>
      <c r="B38552"/>
      <c r="C38552" s="29"/>
      <c r="D38552"/>
      <c r="E38552" s="44"/>
      <c r="F38552" s="29"/>
      <c r="G38552" s="45"/>
      <c r="L38552"/>
      <c r="M38552" s="46"/>
    </row>
    <row r="38553" spans="1:13" x14ac:dyDescent="0.3">
      <c r="A38553"/>
      <c r="B38553"/>
      <c r="C38553" s="29"/>
      <c r="D38553"/>
      <c r="E38553" s="44"/>
      <c r="F38553" s="29"/>
      <c r="G38553" s="45"/>
      <c r="L38553"/>
      <c r="M38553" s="46"/>
    </row>
    <row r="38554" spans="1:13" x14ac:dyDescent="0.3">
      <c r="A38554"/>
      <c r="B38554"/>
      <c r="C38554" s="29"/>
      <c r="D38554"/>
      <c r="E38554" s="44"/>
      <c r="F38554" s="29"/>
      <c r="G38554" s="45"/>
      <c r="L38554"/>
      <c r="M38554" s="46"/>
    </row>
    <row r="38555" spans="1:13" x14ac:dyDescent="0.3">
      <c r="A38555"/>
      <c r="B38555"/>
      <c r="C38555" s="29"/>
      <c r="D38555"/>
      <c r="E38555" s="44"/>
      <c r="F38555" s="29"/>
      <c r="G38555" s="45"/>
      <c r="L38555"/>
      <c r="M38555" s="46"/>
    </row>
    <row r="38556" spans="1:13" x14ac:dyDescent="0.3">
      <c r="A38556"/>
      <c r="B38556"/>
      <c r="C38556" s="29"/>
      <c r="D38556"/>
      <c r="E38556" s="44"/>
      <c r="F38556" s="29"/>
      <c r="G38556" s="45"/>
      <c r="L38556"/>
      <c r="M38556" s="46"/>
    </row>
    <row r="38557" spans="1:13" x14ac:dyDescent="0.3">
      <c r="A38557"/>
      <c r="B38557"/>
      <c r="C38557" s="29"/>
      <c r="D38557"/>
      <c r="E38557" s="44"/>
      <c r="F38557" s="29"/>
      <c r="G38557" s="45"/>
      <c r="L38557"/>
      <c r="M38557" s="46"/>
    </row>
    <row r="38558" spans="1:13" x14ac:dyDescent="0.3">
      <c r="A38558"/>
      <c r="B38558"/>
      <c r="C38558" s="29"/>
      <c r="D38558"/>
      <c r="E38558" s="44"/>
      <c r="F38558" s="29"/>
      <c r="G38558" s="45"/>
      <c r="L38558"/>
      <c r="M38558" s="46"/>
    </row>
    <row r="38559" spans="1:13" x14ac:dyDescent="0.3">
      <c r="A38559"/>
      <c r="B38559"/>
      <c r="C38559" s="29"/>
      <c r="D38559"/>
      <c r="E38559" s="44"/>
      <c r="F38559" s="29"/>
      <c r="G38559" s="45"/>
      <c r="L38559"/>
      <c r="M38559" s="46"/>
    </row>
    <row r="38560" spans="1:13" x14ac:dyDescent="0.3">
      <c r="A38560"/>
      <c r="B38560"/>
      <c r="C38560" s="29"/>
      <c r="D38560"/>
      <c r="E38560" s="44"/>
      <c r="F38560" s="29"/>
      <c r="G38560" s="45"/>
      <c r="L38560"/>
      <c r="M38560" s="46"/>
    </row>
    <row r="38561" spans="1:13" x14ac:dyDescent="0.3">
      <c r="A38561"/>
      <c r="B38561"/>
      <c r="C38561" s="29"/>
      <c r="D38561"/>
      <c r="E38561" s="44"/>
      <c r="F38561" s="29"/>
      <c r="G38561" s="45"/>
      <c r="L38561"/>
      <c r="M38561" s="46"/>
    </row>
    <row r="38562" spans="1:13" x14ac:dyDescent="0.3">
      <c r="A38562"/>
      <c r="B38562"/>
      <c r="C38562" s="29"/>
      <c r="D38562"/>
      <c r="E38562" s="44"/>
      <c r="F38562" s="29"/>
      <c r="G38562" s="45"/>
      <c r="L38562"/>
      <c r="M38562" s="46"/>
    </row>
    <row r="38563" spans="1:13" x14ac:dyDescent="0.3">
      <c r="A38563"/>
      <c r="B38563"/>
      <c r="C38563" s="29"/>
      <c r="D38563"/>
      <c r="E38563" s="44"/>
      <c r="F38563" s="29"/>
      <c r="G38563" s="45"/>
      <c r="L38563"/>
      <c r="M38563" s="46"/>
    </row>
    <row r="38564" spans="1:13" x14ac:dyDescent="0.3">
      <c r="A38564"/>
      <c r="B38564"/>
      <c r="C38564" s="29"/>
      <c r="D38564"/>
      <c r="E38564" s="44"/>
      <c r="F38564" s="29"/>
      <c r="G38564" s="45"/>
      <c r="L38564"/>
      <c r="M38564" s="46"/>
    </row>
    <row r="38565" spans="1:13" x14ac:dyDescent="0.3">
      <c r="A38565"/>
      <c r="B38565"/>
      <c r="C38565" s="29"/>
      <c r="D38565"/>
      <c r="E38565" s="44"/>
      <c r="F38565" s="29"/>
      <c r="G38565" s="45"/>
      <c r="L38565"/>
      <c r="M38565" s="46"/>
    </row>
    <row r="38566" spans="1:13" x14ac:dyDescent="0.3">
      <c r="A38566"/>
      <c r="B38566"/>
      <c r="C38566" s="29"/>
      <c r="D38566"/>
      <c r="E38566" s="44"/>
      <c r="F38566" s="29"/>
      <c r="G38566" s="45"/>
      <c r="L38566"/>
      <c r="M38566" s="46"/>
    </row>
    <row r="38567" spans="1:13" x14ac:dyDescent="0.3">
      <c r="A38567"/>
      <c r="B38567"/>
      <c r="C38567" s="29"/>
      <c r="D38567"/>
      <c r="E38567" s="44"/>
      <c r="F38567" s="29"/>
      <c r="G38567" s="45"/>
      <c r="L38567"/>
      <c r="M38567" s="46"/>
    </row>
    <row r="38568" spans="1:13" x14ac:dyDescent="0.3">
      <c r="A38568"/>
      <c r="B38568"/>
      <c r="C38568" s="29"/>
      <c r="D38568"/>
      <c r="E38568" s="44"/>
      <c r="F38568" s="29"/>
      <c r="G38568" s="45"/>
      <c r="L38568"/>
      <c r="M38568" s="46"/>
    </row>
    <row r="38569" spans="1:13" x14ac:dyDescent="0.3">
      <c r="A38569"/>
      <c r="B38569"/>
      <c r="C38569" s="29"/>
      <c r="D38569"/>
      <c r="E38569" s="44"/>
      <c r="F38569" s="29"/>
      <c r="G38569" s="45"/>
      <c r="L38569"/>
      <c r="M38569" s="46"/>
    </row>
    <row r="38570" spans="1:13" x14ac:dyDescent="0.3">
      <c r="A38570"/>
      <c r="B38570"/>
      <c r="C38570" s="29"/>
      <c r="D38570"/>
      <c r="E38570" s="44"/>
      <c r="F38570" s="29"/>
      <c r="G38570" s="45"/>
      <c r="L38570"/>
      <c r="M38570" s="46"/>
    </row>
    <row r="38571" spans="1:13" x14ac:dyDescent="0.3">
      <c r="A38571"/>
      <c r="B38571"/>
      <c r="C38571" s="29"/>
      <c r="D38571"/>
      <c r="E38571" s="44"/>
      <c r="F38571" s="29"/>
      <c r="G38571" s="45"/>
      <c r="L38571"/>
      <c r="M38571" s="46"/>
    </row>
    <row r="38572" spans="1:13" x14ac:dyDescent="0.3">
      <c r="A38572"/>
      <c r="B38572"/>
      <c r="C38572" s="29"/>
      <c r="D38572"/>
      <c r="E38572" s="44"/>
      <c r="F38572" s="29"/>
      <c r="G38572" s="45"/>
      <c r="L38572"/>
      <c r="M38572" s="46"/>
    </row>
    <row r="38573" spans="1:13" x14ac:dyDescent="0.3">
      <c r="A38573"/>
      <c r="B38573"/>
      <c r="C38573" s="29"/>
      <c r="D38573"/>
      <c r="E38573" s="44"/>
      <c r="F38573" s="29"/>
      <c r="G38573" s="45"/>
      <c r="L38573"/>
      <c r="M38573" s="46"/>
    </row>
    <row r="38574" spans="1:13" x14ac:dyDescent="0.3">
      <c r="A38574"/>
      <c r="B38574"/>
      <c r="C38574" s="29"/>
      <c r="D38574"/>
      <c r="E38574" s="44"/>
      <c r="F38574" s="29"/>
      <c r="G38574" s="45"/>
      <c r="L38574"/>
      <c r="M38574" s="46"/>
    </row>
    <row r="38575" spans="1:13" x14ac:dyDescent="0.3">
      <c r="A38575"/>
      <c r="B38575"/>
      <c r="C38575" s="29"/>
      <c r="D38575"/>
      <c r="E38575" s="44"/>
      <c r="F38575" s="29"/>
      <c r="G38575" s="45"/>
      <c r="L38575"/>
      <c r="M38575" s="46"/>
    </row>
    <row r="38576" spans="1:13" x14ac:dyDescent="0.3">
      <c r="A38576"/>
      <c r="B38576"/>
      <c r="C38576" s="29"/>
      <c r="D38576"/>
      <c r="E38576" s="44"/>
      <c r="F38576" s="29"/>
      <c r="G38576" s="45"/>
      <c r="L38576"/>
      <c r="M38576" s="46"/>
    </row>
    <row r="38577" spans="1:13" x14ac:dyDescent="0.3">
      <c r="A38577"/>
      <c r="B38577"/>
      <c r="C38577" s="29"/>
      <c r="D38577"/>
      <c r="E38577" s="44"/>
      <c r="F38577" s="29"/>
      <c r="G38577" s="45"/>
      <c r="L38577"/>
      <c r="M38577" s="46"/>
    </row>
    <row r="38578" spans="1:13" x14ac:dyDescent="0.3">
      <c r="A38578"/>
      <c r="B38578"/>
      <c r="C38578" s="29"/>
      <c r="D38578"/>
      <c r="E38578" s="44"/>
      <c r="F38578" s="29"/>
      <c r="G38578" s="45"/>
      <c r="L38578"/>
      <c r="M38578" s="46"/>
    </row>
    <row r="38579" spans="1:13" x14ac:dyDescent="0.3">
      <c r="A38579"/>
      <c r="B38579"/>
      <c r="C38579" s="29"/>
      <c r="D38579"/>
      <c r="E38579" s="44"/>
      <c r="F38579" s="29"/>
      <c r="G38579" s="45"/>
      <c r="L38579"/>
      <c r="M38579" s="46"/>
    </row>
    <row r="38580" spans="1:13" x14ac:dyDescent="0.3">
      <c r="A38580"/>
      <c r="B38580"/>
      <c r="C38580" s="29"/>
      <c r="D38580"/>
      <c r="E38580" s="44"/>
      <c r="F38580" s="29"/>
      <c r="G38580" s="45"/>
      <c r="L38580"/>
      <c r="M38580" s="46"/>
    </row>
    <row r="38581" spans="1:13" x14ac:dyDescent="0.3">
      <c r="A38581"/>
      <c r="B38581"/>
      <c r="C38581" s="29"/>
      <c r="D38581"/>
      <c r="E38581" s="44"/>
      <c r="F38581" s="29"/>
      <c r="G38581" s="45"/>
      <c r="L38581"/>
      <c r="M38581" s="46"/>
    </row>
    <row r="38582" spans="1:13" x14ac:dyDescent="0.3">
      <c r="A38582"/>
      <c r="B38582"/>
      <c r="C38582" s="29"/>
      <c r="D38582"/>
      <c r="E38582" s="44"/>
      <c r="F38582" s="29"/>
      <c r="G38582" s="45"/>
      <c r="L38582"/>
      <c r="M38582" s="46"/>
    </row>
    <row r="38583" spans="1:13" x14ac:dyDescent="0.3">
      <c r="A38583"/>
      <c r="B38583"/>
      <c r="C38583" s="29"/>
      <c r="D38583"/>
      <c r="E38583" s="44"/>
      <c r="F38583" s="29"/>
      <c r="G38583" s="45"/>
      <c r="L38583"/>
      <c r="M38583" s="46"/>
    </row>
    <row r="38584" spans="1:13" x14ac:dyDescent="0.3">
      <c r="A38584"/>
      <c r="B38584"/>
      <c r="C38584" s="29"/>
      <c r="D38584"/>
      <c r="E38584" s="44"/>
      <c r="F38584" s="29"/>
      <c r="G38584" s="45"/>
      <c r="L38584"/>
      <c r="M38584" s="46"/>
    </row>
    <row r="38585" spans="1:13" x14ac:dyDescent="0.3">
      <c r="A38585"/>
      <c r="B38585"/>
      <c r="C38585" s="29"/>
      <c r="D38585"/>
      <c r="E38585" s="44"/>
      <c r="F38585" s="29"/>
      <c r="G38585" s="45"/>
      <c r="L38585"/>
      <c r="M38585" s="46"/>
    </row>
    <row r="38586" spans="1:13" x14ac:dyDescent="0.3">
      <c r="A38586"/>
      <c r="B38586"/>
      <c r="C38586" s="29"/>
      <c r="D38586"/>
      <c r="E38586" s="44"/>
      <c r="F38586" s="29"/>
      <c r="G38586" s="45"/>
      <c r="L38586"/>
      <c r="M38586" s="46"/>
    </row>
    <row r="38587" spans="1:13" x14ac:dyDescent="0.3">
      <c r="A38587"/>
      <c r="B38587"/>
      <c r="C38587" s="29"/>
      <c r="D38587"/>
      <c r="E38587" s="44"/>
      <c r="F38587" s="29"/>
      <c r="G38587" s="45"/>
      <c r="L38587"/>
      <c r="M38587" s="46"/>
    </row>
    <row r="38588" spans="1:13" x14ac:dyDescent="0.3">
      <c r="A38588"/>
      <c r="B38588"/>
      <c r="C38588" s="29"/>
      <c r="D38588"/>
      <c r="E38588" s="44"/>
      <c r="F38588" s="29"/>
      <c r="G38588" s="45"/>
      <c r="L38588"/>
      <c r="M38588" s="46"/>
    </row>
    <row r="38589" spans="1:13" x14ac:dyDescent="0.3">
      <c r="A38589"/>
      <c r="B38589"/>
      <c r="C38589" s="29"/>
      <c r="D38589"/>
      <c r="E38589" s="44"/>
      <c r="F38589" s="29"/>
      <c r="G38589" s="45"/>
      <c r="L38589"/>
      <c r="M38589" s="46"/>
    </row>
    <row r="38590" spans="1:13" x14ac:dyDescent="0.3">
      <c r="A38590"/>
      <c r="B38590"/>
      <c r="C38590" s="29"/>
      <c r="D38590"/>
      <c r="E38590" s="44"/>
      <c r="F38590" s="29"/>
      <c r="G38590" s="45"/>
      <c r="L38590"/>
      <c r="M38590" s="46"/>
    </row>
    <row r="38591" spans="1:13" x14ac:dyDescent="0.3">
      <c r="A38591"/>
      <c r="B38591"/>
      <c r="C38591" s="29"/>
      <c r="D38591"/>
      <c r="E38591" s="44"/>
      <c r="F38591" s="29"/>
      <c r="G38591" s="45"/>
      <c r="L38591"/>
      <c r="M38591" s="46"/>
    </row>
    <row r="38592" spans="1:13" x14ac:dyDescent="0.3">
      <c r="A38592"/>
      <c r="B38592"/>
      <c r="C38592" s="29"/>
      <c r="D38592"/>
      <c r="E38592" s="44"/>
      <c r="F38592" s="29"/>
      <c r="G38592" s="45"/>
      <c r="L38592"/>
      <c r="M38592" s="46"/>
    </row>
    <row r="38593" spans="1:13" x14ac:dyDescent="0.3">
      <c r="A38593"/>
      <c r="B38593"/>
      <c r="C38593" s="29"/>
      <c r="D38593"/>
      <c r="E38593" s="44"/>
      <c r="F38593" s="29"/>
      <c r="G38593" s="45"/>
      <c r="L38593"/>
      <c r="M38593" s="46"/>
    </row>
    <row r="38594" spans="1:13" x14ac:dyDescent="0.3">
      <c r="A38594"/>
      <c r="B38594"/>
      <c r="C38594" s="29"/>
      <c r="D38594"/>
      <c r="E38594" s="44"/>
      <c r="F38594" s="29"/>
      <c r="G38594" s="45"/>
      <c r="L38594"/>
      <c r="M38594" s="46"/>
    </row>
    <row r="38595" spans="1:13" x14ac:dyDescent="0.3">
      <c r="A38595"/>
      <c r="B38595"/>
      <c r="C38595" s="29"/>
      <c r="D38595"/>
      <c r="E38595" s="44"/>
      <c r="F38595" s="29"/>
      <c r="G38595" s="45"/>
      <c r="L38595"/>
      <c r="M38595" s="46"/>
    </row>
    <row r="38596" spans="1:13" x14ac:dyDescent="0.3">
      <c r="A38596"/>
      <c r="B38596"/>
      <c r="C38596" s="29"/>
      <c r="D38596"/>
      <c r="E38596" s="44"/>
      <c r="F38596" s="29"/>
      <c r="G38596" s="45"/>
      <c r="L38596"/>
      <c r="M38596" s="46"/>
    </row>
    <row r="38597" spans="1:13" x14ac:dyDescent="0.3">
      <c r="A38597"/>
      <c r="B38597"/>
      <c r="C38597" s="29"/>
      <c r="D38597"/>
      <c r="E38597" s="44"/>
      <c r="F38597" s="29"/>
      <c r="G38597" s="45"/>
      <c r="L38597"/>
      <c r="M38597" s="46"/>
    </row>
    <row r="38598" spans="1:13" x14ac:dyDescent="0.3">
      <c r="A38598"/>
      <c r="B38598"/>
      <c r="C38598" s="29"/>
      <c r="D38598"/>
      <c r="E38598" s="44"/>
      <c r="F38598" s="29"/>
      <c r="G38598" s="45"/>
      <c r="L38598"/>
      <c r="M38598" s="46"/>
    </row>
    <row r="38599" spans="1:13" x14ac:dyDescent="0.3">
      <c r="A38599"/>
      <c r="B38599"/>
      <c r="C38599" s="29"/>
      <c r="D38599"/>
      <c r="E38599" s="44"/>
      <c r="F38599" s="29"/>
      <c r="G38599" s="45"/>
      <c r="L38599"/>
      <c r="M38599" s="46"/>
    </row>
    <row r="38600" spans="1:13" x14ac:dyDescent="0.3">
      <c r="A38600"/>
      <c r="B38600"/>
      <c r="C38600" s="29"/>
      <c r="D38600"/>
      <c r="E38600" s="44"/>
      <c r="F38600" s="29"/>
      <c r="G38600" s="45"/>
      <c r="L38600"/>
      <c r="M38600" s="46"/>
    </row>
    <row r="38601" spans="1:13" x14ac:dyDescent="0.3">
      <c r="A38601"/>
      <c r="B38601"/>
      <c r="C38601" s="29"/>
      <c r="D38601"/>
      <c r="E38601" s="44"/>
      <c r="F38601" s="29"/>
      <c r="G38601" s="45"/>
      <c r="L38601"/>
      <c r="M38601" s="46"/>
    </row>
    <row r="38602" spans="1:13" x14ac:dyDescent="0.3">
      <c r="A38602"/>
      <c r="B38602"/>
      <c r="C38602" s="29"/>
      <c r="D38602"/>
      <c r="E38602" s="44"/>
      <c r="F38602" s="29"/>
      <c r="G38602" s="45"/>
      <c r="L38602"/>
      <c r="M38602" s="46"/>
    </row>
    <row r="38603" spans="1:13" x14ac:dyDescent="0.3">
      <c r="A38603"/>
      <c r="B38603"/>
      <c r="C38603" s="29"/>
      <c r="D38603"/>
      <c r="E38603" s="44"/>
      <c r="F38603" s="29"/>
      <c r="G38603" s="45"/>
      <c r="L38603"/>
      <c r="M38603" s="46"/>
    </row>
    <row r="38604" spans="1:13" x14ac:dyDescent="0.3">
      <c r="A38604"/>
      <c r="B38604"/>
      <c r="C38604" s="29"/>
      <c r="D38604"/>
      <c r="E38604" s="44"/>
      <c r="F38604" s="29"/>
      <c r="G38604" s="45"/>
      <c r="L38604"/>
      <c r="M38604" s="46"/>
    </row>
    <row r="38605" spans="1:13" x14ac:dyDescent="0.3">
      <c r="A38605"/>
      <c r="B38605"/>
      <c r="C38605" s="29"/>
      <c r="D38605"/>
      <c r="E38605" s="44"/>
      <c r="F38605" s="29"/>
      <c r="G38605" s="45"/>
      <c r="L38605"/>
      <c r="M38605" s="46"/>
    </row>
    <row r="38606" spans="1:13" x14ac:dyDescent="0.3">
      <c r="A38606"/>
      <c r="B38606"/>
      <c r="C38606" s="29"/>
      <c r="D38606"/>
      <c r="E38606" s="44"/>
      <c r="F38606" s="29"/>
      <c r="G38606" s="45"/>
      <c r="L38606"/>
      <c r="M38606" s="46"/>
    </row>
    <row r="38607" spans="1:13" x14ac:dyDescent="0.3">
      <c r="A38607"/>
      <c r="B38607"/>
      <c r="C38607" s="29"/>
      <c r="D38607"/>
      <c r="E38607" s="44"/>
      <c r="F38607" s="29"/>
      <c r="G38607" s="45"/>
      <c r="L38607"/>
      <c r="M38607" s="46"/>
    </row>
    <row r="38608" spans="1:13" x14ac:dyDescent="0.3">
      <c r="A38608"/>
      <c r="B38608"/>
      <c r="C38608" s="29"/>
      <c r="D38608"/>
      <c r="E38608" s="44"/>
      <c r="F38608" s="29"/>
      <c r="G38608" s="45"/>
      <c r="L38608"/>
      <c r="M38608" s="46"/>
    </row>
    <row r="38609" spans="1:13" x14ac:dyDescent="0.3">
      <c r="A38609"/>
      <c r="B38609"/>
      <c r="C38609" s="29"/>
      <c r="D38609"/>
      <c r="E38609" s="44"/>
      <c r="F38609" s="29"/>
      <c r="G38609" s="45"/>
      <c r="L38609"/>
      <c r="M38609" s="46"/>
    </row>
    <row r="38610" spans="1:13" x14ac:dyDescent="0.3">
      <c r="A38610"/>
      <c r="B38610"/>
      <c r="C38610" s="29"/>
      <c r="D38610"/>
      <c r="E38610" s="44"/>
      <c r="F38610" s="29"/>
      <c r="G38610" s="45"/>
      <c r="L38610"/>
      <c r="M38610" s="46"/>
    </row>
    <row r="38611" spans="1:13" x14ac:dyDescent="0.3">
      <c r="A38611"/>
      <c r="B38611"/>
      <c r="C38611" s="29"/>
      <c r="D38611"/>
      <c r="E38611" s="44"/>
      <c r="F38611" s="29"/>
      <c r="G38611" s="45"/>
      <c r="L38611"/>
      <c r="M38611" s="46"/>
    </row>
    <row r="38612" spans="1:13" x14ac:dyDescent="0.3">
      <c r="A38612"/>
      <c r="B38612"/>
      <c r="C38612" s="29"/>
      <c r="D38612"/>
      <c r="E38612" s="44"/>
      <c r="F38612" s="29"/>
      <c r="G38612" s="45"/>
      <c r="L38612"/>
      <c r="M38612" s="46"/>
    </row>
    <row r="38613" spans="1:13" x14ac:dyDescent="0.3">
      <c r="A38613"/>
      <c r="B38613"/>
      <c r="C38613" s="29"/>
      <c r="D38613"/>
      <c r="E38613" s="44"/>
      <c r="F38613" s="29"/>
      <c r="G38613" s="45"/>
      <c r="L38613"/>
      <c r="M38613" s="46"/>
    </row>
    <row r="38614" spans="1:13" x14ac:dyDescent="0.3">
      <c r="A38614"/>
      <c r="B38614"/>
      <c r="C38614" s="29"/>
      <c r="D38614"/>
      <c r="E38614" s="44"/>
      <c r="F38614" s="29"/>
      <c r="G38614" s="45"/>
      <c r="L38614"/>
      <c r="M38614" s="46"/>
    </row>
    <row r="38615" spans="1:13" x14ac:dyDescent="0.3">
      <c r="A38615"/>
      <c r="B38615"/>
      <c r="C38615" s="29"/>
      <c r="D38615"/>
      <c r="E38615" s="44"/>
      <c r="F38615" s="29"/>
      <c r="G38615" s="45"/>
      <c r="L38615"/>
      <c r="M38615" s="46"/>
    </row>
    <row r="38616" spans="1:13" x14ac:dyDescent="0.3">
      <c r="A38616"/>
      <c r="B38616"/>
      <c r="C38616" s="29"/>
      <c r="D38616"/>
      <c r="E38616" s="44"/>
      <c r="F38616" s="29"/>
      <c r="G38616" s="45"/>
      <c r="L38616"/>
      <c r="M38616" s="46"/>
    </row>
    <row r="38617" spans="1:13" x14ac:dyDescent="0.3">
      <c r="A38617"/>
      <c r="B38617"/>
      <c r="C38617" s="29"/>
      <c r="D38617"/>
      <c r="E38617" s="44"/>
      <c r="F38617" s="29"/>
      <c r="G38617" s="45"/>
      <c r="L38617"/>
      <c r="M38617" s="46"/>
    </row>
    <row r="38618" spans="1:13" x14ac:dyDescent="0.3">
      <c r="A38618"/>
      <c r="B38618"/>
      <c r="C38618" s="29"/>
      <c r="D38618"/>
      <c r="E38618" s="44"/>
      <c r="F38618" s="29"/>
      <c r="G38618" s="45"/>
      <c r="L38618"/>
      <c r="M38618" s="46"/>
    </row>
    <row r="38619" spans="1:13" x14ac:dyDescent="0.3">
      <c r="A38619"/>
      <c r="B38619"/>
      <c r="C38619" s="29"/>
      <c r="D38619"/>
      <c r="E38619" s="44"/>
      <c r="F38619" s="29"/>
      <c r="G38619" s="45"/>
      <c r="L38619"/>
      <c r="M38619" s="46"/>
    </row>
    <row r="38620" spans="1:13" x14ac:dyDescent="0.3">
      <c r="A38620"/>
      <c r="B38620"/>
      <c r="C38620" s="29"/>
      <c r="D38620"/>
      <c r="E38620" s="44"/>
      <c r="F38620" s="29"/>
      <c r="G38620" s="45"/>
      <c r="L38620"/>
      <c r="M38620" s="46"/>
    </row>
    <row r="38621" spans="1:13" x14ac:dyDescent="0.3">
      <c r="A38621"/>
      <c r="B38621"/>
      <c r="C38621" s="29"/>
      <c r="D38621"/>
      <c r="E38621" s="44"/>
      <c r="F38621" s="29"/>
      <c r="G38621" s="45"/>
      <c r="L38621"/>
      <c r="M38621" s="46"/>
    </row>
    <row r="38622" spans="1:13" x14ac:dyDescent="0.3">
      <c r="A38622"/>
      <c r="B38622"/>
      <c r="C38622" s="29"/>
      <c r="D38622"/>
      <c r="E38622" s="44"/>
      <c r="F38622" s="29"/>
      <c r="G38622" s="45"/>
      <c r="L38622"/>
      <c r="M38622" s="46"/>
    </row>
    <row r="38623" spans="1:13" x14ac:dyDescent="0.3">
      <c r="A38623"/>
      <c r="B38623"/>
      <c r="C38623" s="29"/>
      <c r="D38623"/>
      <c r="E38623" s="44"/>
      <c r="F38623" s="29"/>
      <c r="G38623" s="45"/>
      <c r="L38623"/>
      <c r="M38623" s="46"/>
    </row>
    <row r="38624" spans="1:13" x14ac:dyDescent="0.3">
      <c r="A38624"/>
      <c r="B38624"/>
      <c r="C38624" s="29"/>
      <c r="D38624"/>
      <c r="E38624" s="44"/>
      <c r="F38624" s="29"/>
      <c r="G38624" s="45"/>
      <c r="L38624"/>
      <c r="M38624" s="46"/>
    </row>
    <row r="38625" spans="1:13" x14ac:dyDescent="0.3">
      <c r="A38625"/>
      <c r="B38625"/>
      <c r="C38625" s="29"/>
      <c r="D38625"/>
      <c r="E38625" s="44"/>
      <c r="F38625" s="29"/>
      <c r="G38625" s="45"/>
      <c r="L38625"/>
      <c r="M38625" s="46"/>
    </row>
    <row r="38626" spans="1:13" x14ac:dyDescent="0.3">
      <c r="A38626"/>
      <c r="B38626"/>
      <c r="C38626" s="29"/>
      <c r="D38626"/>
      <c r="E38626" s="44"/>
      <c r="F38626" s="29"/>
      <c r="G38626" s="45"/>
      <c r="L38626"/>
      <c r="M38626" s="46"/>
    </row>
    <row r="38627" spans="1:13" x14ac:dyDescent="0.3">
      <c r="A38627"/>
      <c r="B38627"/>
      <c r="C38627" s="29"/>
      <c r="D38627"/>
      <c r="E38627" s="44"/>
      <c r="F38627" s="29"/>
      <c r="G38627" s="45"/>
      <c r="L38627"/>
      <c r="M38627" s="46"/>
    </row>
    <row r="38628" spans="1:13" x14ac:dyDescent="0.3">
      <c r="A38628"/>
      <c r="B38628"/>
      <c r="C38628" s="29"/>
      <c r="D38628"/>
      <c r="E38628" s="44"/>
      <c r="F38628" s="29"/>
      <c r="G38628" s="45"/>
      <c r="L38628"/>
      <c r="M38628" s="46"/>
    </row>
    <row r="38629" spans="1:13" x14ac:dyDescent="0.3">
      <c r="A38629"/>
      <c r="B38629"/>
      <c r="C38629" s="29"/>
      <c r="D38629"/>
      <c r="E38629" s="44"/>
      <c r="F38629" s="29"/>
      <c r="G38629" s="45"/>
      <c r="L38629"/>
      <c r="M38629" s="46"/>
    </row>
    <row r="38630" spans="1:13" x14ac:dyDescent="0.3">
      <c r="A38630"/>
      <c r="B38630"/>
      <c r="C38630" s="29"/>
      <c r="D38630"/>
      <c r="E38630" s="44"/>
      <c r="F38630" s="29"/>
      <c r="G38630" s="45"/>
      <c r="L38630"/>
      <c r="M38630" s="46"/>
    </row>
    <row r="38631" spans="1:13" x14ac:dyDescent="0.3">
      <c r="A38631"/>
      <c r="B38631"/>
      <c r="C38631" s="29"/>
      <c r="D38631"/>
      <c r="E38631" s="44"/>
      <c r="F38631" s="29"/>
      <c r="G38631" s="45"/>
      <c r="L38631"/>
      <c r="M38631" s="46"/>
    </row>
    <row r="38632" spans="1:13" x14ac:dyDescent="0.3">
      <c r="A38632"/>
      <c r="B38632"/>
      <c r="C38632" s="29"/>
      <c r="D38632"/>
      <c r="E38632" s="44"/>
      <c r="F38632" s="29"/>
      <c r="G38632" s="45"/>
      <c r="L38632"/>
      <c r="M38632" s="46"/>
    </row>
    <row r="38633" spans="1:13" x14ac:dyDescent="0.3">
      <c r="A38633"/>
      <c r="B38633"/>
      <c r="C38633" s="29"/>
      <c r="D38633"/>
      <c r="E38633" s="44"/>
      <c r="F38633" s="29"/>
      <c r="G38633" s="45"/>
      <c r="L38633"/>
      <c r="M38633" s="46"/>
    </row>
    <row r="38634" spans="1:13" x14ac:dyDescent="0.3">
      <c r="A38634"/>
      <c r="B38634"/>
      <c r="C38634" s="29"/>
      <c r="D38634"/>
      <c r="E38634" s="44"/>
      <c r="F38634" s="29"/>
      <c r="G38634" s="45"/>
      <c r="L38634"/>
      <c r="M38634" s="46"/>
    </row>
    <row r="38635" spans="1:13" x14ac:dyDescent="0.3">
      <c r="A38635"/>
      <c r="B38635"/>
      <c r="C38635" s="29"/>
      <c r="D38635"/>
      <c r="E38635" s="44"/>
      <c r="F38635" s="29"/>
      <c r="G38635" s="45"/>
      <c r="L38635"/>
      <c r="M38635" s="46"/>
    </row>
    <row r="38636" spans="1:13" x14ac:dyDescent="0.3">
      <c r="A38636"/>
      <c r="B38636"/>
      <c r="C38636" s="29"/>
      <c r="D38636"/>
      <c r="E38636" s="44"/>
      <c r="F38636" s="29"/>
      <c r="G38636" s="45"/>
      <c r="L38636"/>
      <c r="M38636" s="46"/>
    </row>
    <row r="38637" spans="1:13" x14ac:dyDescent="0.3">
      <c r="A38637"/>
      <c r="B38637"/>
      <c r="C38637" s="29"/>
      <c r="D38637"/>
      <c r="E38637" s="44"/>
      <c r="F38637" s="29"/>
      <c r="G38637" s="45"/>
      <c r="L38637"/>
      <c r="M38637" s="46"/>
    </row>
    <row r="38638" spans="1:13" x14ac:dyDescent="0.3">
      <c r="A38638"/>
      <c r="B38638"/>
      <c r="C38638" s="29"/>
      <c r="D38638"/>
      <c r="E38638" s="44"/>
      <c r="F38638" s="29"/>
      <c r="G38638" s="45"/>
      <c r="L38638"/>
      <c r="M38638" s="46"/>
    </row>
    <row r="38639" spans="1:13" x14ac:dyDescent="0.3">
      <c r="A38639"/>
      <c r="B38639"/>
      <c r="C38639" s="29"/>
      <c r="D38639"/>
      <c r="E38639" s="44"/>
      <c r="F38639" s="29"/>
      <c r="G38639" s="45"/>
      <c r="L38639"/>
      <c r="M38639" s="46"/>
    </row>
    <row r="38640" spans="1:13" x14ac:dyDescent="0.3">
      <c r="A38640"/>
      <c r="B38640"/>
      <c r="C38640" s="29"/>
      <c r="D38640"/>
      <c r="E38640" s="44"/>
      <c r="F38640" s="29"/>
      <c r="G38640" s="45"/>
      <c r="L38640"/>
      <c r="M38640" s="46"/>
    </row>
    <row r="38641" spans="1:13" x14ac:dyDescent="0.3">
      <c r="A38641"/>
      <c r="B38641"/>
      <c r="C38641" s="29"/>
      <c r="D38641"/>
      <c r="E38641" s="44"/>
      <c r="F38641" s="29"/>
      <c r="G38641" s="45"/>
      <c r="L38641"/>
      <c r="M38641" s="46"/>
    </row>
    <row r="38642" spans="1:13" x14ac:dyDescent="0.3">
      <c r="A38642"/>
      <c r="B38642"/>
      <c r="C38642" s="29"/>
      <c r="D38642"/>
      <c r="E38642" s="44"/>
      <c r="F38642" s="29"/>
      <c r="G38642" s="45"/>
      <c r="L38642"/>
      <c r="M38642" s="46"/>
    </row>
    <row r="38643" spans="1:13" x14ac:dyDescent="0.3">
      <c r="A38643"/>
      <c r="B38643"/>
      <c r="C38643" s="29"/>
      <c r="D38643"/>
      <c r="E38643" s="44"/>
      <c r="F38643" s="29"/>
      <c r="G38643" s="45"/>
      <c r="L38643"/>
      <c r="M38643" s="46"/>
    </row>
    <row r="38644" spans="1:13" x14ac:dyDescent="0.3">
      <c r="A38644"/>
      <c r="B38644"/>
      <c r="C38644" s="29"/>
      <c r="D38644"/>
      <c r="E38644" s="44"/>
      <c r="F38644" s="29"/>
      <c r="G38644" s="45"/>
      <c r="L38644"/>
      <c r="M38644" s="46"/>
    </row>
    <row r="38645" spans="1:13" x14ac:dyDescent="0.3">
      <c r="A38645"/>
      <c r="B38645"/>
      <c r="C38645" s="29"/>
      <c r="D38645"/>
      <c r="E38645" s="44"/>
      <c r="F38645" s="29"/>
      <c r="G38645" s="45"/>
      <c r="L38645"/>
      <c r="M38645" s="46"/>
    </row>
    <row r="38646" spans="1:13" x14ac:dyDescent="0.3">
      <c r="A38646"/>
      <c r="B38646"/>
      <c r="C38646" s="29"/>
      <c r="D38646"/>
      <c r="E38646" s="44"/>
      <c r="F38646" s="29"/>
      <c r="G38646" s="45"/>
      <c r="L38646"/>
      <c r="M38646" s="46"/>
    </row>
    <row r="38647" spans="1:13" x14ac:dyDescent="0.3">
      <c r="A38647"/>
      <c r="B38647"/>
      <c r="C38647" s="29"/>
      <c r="D38647"/>
      <c r="E38647" s="44"/>
      <c r="F38647" s="29"/>
      <c r="G38647" s="45"/>
      <c r="L38647"/>
      <c r="M38647" s="46"/>
    </row>
    <row r="38648" spans="1:13" x14ac:dyDescent="0.3">
      <c r="A38648"/>
      <c r="B38648"/>
      <c r="C38648" s="29"/>
      <c r="D38648"/>
      <c r="E38648" s="44"/>
      <c r="F38648" s="29"/>
      <c r="G38648" s="45"/>
      <c r="L38648"/>
      <c r="M38648" s="46"/>
    </row>
    <row r="38649" spans="1:13" x14ac:dyDescent="0.3">
      <c r="A38649"/>
      <c r="B38649"/>
      <c r="C38649" s="29"/>
      <c r="D38649"/>
      <c r="E38649" s="44"/>
      <c r="F38649" s="29"/>
      <c r="G38649" s="45"/>
      <c r="L38649"/>
      <c r="M38649" s="46"/>
    </row>
    <row r="38650" spans="1:13" x14ac:dyDescent="0.3">
      <c r="A38650"/>
      <c r="B38650"/>
      <c r="C38650" s="29"/>
      <c r="D38650"/>
      <c r="E38650" s="44"/>
      <c r="F38650" s="29"/>
      <c r="G38650" s="45"/>
      <c r="L38650"/>
      <c r="M38650" s="46"/>
    </row>
    <row r="38651" spans="1:13" x14ac:dyDescent="0.3">
      <c r="A38651"/>
      <c r="B38651"/>
      <c r="C38651" s="29"/>
      <c r="D38651"/>
      <c r="E38651" s="44"/>
      <c r="F38651" s="29"/>
      <c r="G38651" s="45"/>
      <c r="L38651"/>
      <c r="M38651" s="46"/>
    </row>
    <row r="38652" spans="1:13" x14ac:dyDescent="0.3">
      <c r="A38652"/>
      <c r="B38652"/>
      <c r="C38652" s="29"/>
      <c r="D38652"/>
      <c r="E38652" s="44"/>
      <c r="F38652" s="29"/>
      <c r="G38652" s="45"/>
      <c r="L38652"/>
      <c r="M38652" s="46"/>
    </row>
    <row r="38653" spans="1:13" x14ac:dyDescent="0.3">
      <c r="A38653"/>
      <c r="B38653"/>
      <c r="C38653" s="29"/>
      <c r="D38653"/>
      <c r="E38653" s="44"/>
      <c r="F38653" s="29"/>
      <c r="G38653" s="45"/>
      <c r="L38653"/>
      <c r="M38653" s="46"/>
    </row>
    <row r="38654" spans="1:13" x14ac:dyDescent="0.3">
      <c r="A38654"/>
      <c r="B38654"/>
      <c r="C38654" s="29"/>
      <c r="D38654"/>
      <c r="E38654" s="44"/>
      <c r="F38654" s="29"/>
      <c r="G38654" s="45"/>
      <c r="L38654"/>
      <c r="M38654" s="46"/>
    </row>
    <row r="38655" spans="1:13" x14ac:dyDescent="0.3">
      <c r="A38655"/>
      <c r="B38655"/>
      <c r="C38655" s="29"/>
      <c r="D38655"/>
      <c r="E38655" s="44"/>
      <c r="F38655" s="29"/>
      <c r="G38655" s="45"/>
      <c r="L38655"/>
      <c r="M38655" s="46"/>
    </row>
    <row r="38656" spans="1:13" x14ac:dyDescent="0.3">
      <c r="A38656"/>
      <c r="B38656"/>
      <c r="C38656" s="29"/>
      <c r="D38656"/>
      <c r="E38656" s="44"/>
      <c r="F38656" s="29"/>
      <c r="G38656" s="45"/>
      <c r="L38656"/>
      <c r="M38656" s="46"/>
    </row>
    <row r="38657" spans="1:13" x14ac:dyDescent="0.3">
      <c r="A38657"/>
      <c r="B38657"/>
      <c r="C38657" s="29"/>
      <c r="D38657"/>
      <c r="E38657" s="44"/>
      <c r="F38657" s="29"/>
      <c r="G38657" s="45"/>
      <c r="L38657"/>
      <c r="M38657" s="46"/>
    </row>
    <row r="38658" spans="1:13" x14ac:dyDescent="0.3">
      <c r="A38658"/>
      <c r="B38658"/>
      <c r="C38658" s="29"/>
      <c r="D38658"/>
      <c r="E38658" s="44"/>
      <c r="F38658" s="29"/>
      <c r="G38658" s="45"/>
      <c r="L38658"/>
      <c r="M38658" s="46"/>
    </row>
    <row r="38659" spans="1:13" x14ac:dyDescent="0.3">
      <c r="A38659"/>
      <c r="B38659"/>
      <c r="C38659" s="29"/>
      <c r="D38659"/>
      <c r="E38659" s="44"/>
      <c r="F38659" s="29"/>
      <c r="G38659" s="45"/>
      <c r="L38659"/>
      <c r="M38659" s="46"/>
    </row>
    <row r="38660" spans="1:13" x14ac:dyDescent="0.3">
      <c r="A38660"/>
      <c r="B38660"/>
      <c r="C38660" s="29"/>
      <c r="D38660"/>
      <c r="E38660" s="44"/>
      <c r="F38660" s="29"/>
      <c r="G38660" s="45"/>
      <c r="L38660"/>
      <c r="M38660" s="46"/>
    </row>
    <row r="38661" spans="1:13" x14ac:dyDescent="0.3">
      <c r="A38661"/>
      <c r="B38661"/>
      <c r="C38661" s="29"/>
      <c r="D38661"/>
      <c r="E38661" s="44"/>
      <c r="F38661" s="29"/>
      <c r="G38661" s="45"/>
      <c r="L38661"/>
      <c r="M38661" s="46"/>
    </row>
    <row r="38662" spans="1:13" x14ac:dyDescent="0.3">
      <c r="A38662"/>
      <c r="B38662"/>
      <c r="C38662" s="29"/>
      <c r="D38662"/>
      <c r="E38662" s="44"/>
      <c r="F38662" s="29"/>
      <c r="G38662" s="45"/>
      <c r="L38662"/>
      <c r="M38662" s="46"/>
    </row>
    <row r="38663" spans="1:13" x14ac:dyDescent="0.3">
      <c r="A38663"/>
      <c r="B38663"/>
      <c r="C38663" s="29"/>
      <c r="D38663"/>
      <c r="E38663" s="44"/>
      <c r="F38663" s="29"/>
      <c r="G38663" s="45"/>
      <c r="L38663"/>
      <c r="M38663" s="46"/>
    </row>
    <row r="38664" spans="1:13" x14ac:dyDescent="0.3">
      <c r="A38664"/>
      <c r="B38664"/>
      <c r="C38664" s="29"/>
      <c r="D38664"/>
      <c r="E38664" s="44"/>
      <c r="F38664" s="29"/>
      <c r="G38664" s="45"/>
      <c r="L38664"/>
      <c r="M38664" s="46"/>
    </row>
    <row r="38665" spans="1:13" x14ac:dyDescent="0.3">
      <c r="A38665"/>
      <c r="B38665"/>
      <c r="C38665" s="29"/>
      <c r="D38665"/>
      <c r="E38665" s="44"/>
      <c r="F38665" s="29"/>
      <c r="G38665" s="45"/>
      <c r="L38665"/>
      <c r="M38665" s="46"/>
    </row>
    <row r="38666" spans="1:13" x14ac:dyDescent="0.3">
      <c r="A38666"/>
      <c r="B38666"/>
      <c r="C38666" s="29"/>
      <c r="D38666"/>
      <c r="E38666" s="44"/>
      <c r="F38666" s="29"/>
      <c r="G38666" s="45"/>
      <c r="L38666"/>
      <c r="M38666" s="46"/>
    </row>
    <row r="38667" spans="1:13" x14ac:dyDescent="0.3">
      <c r="A38667"/>
      <c r="B38667"/>
      <c r="C38667" s="29"/>
      <c r="D38667"/>
      <c r="E38667" s="44"/>
      <c r="F38667" s="29"/>
      <c r="G38667" s="45"/>
      <c r="L38667"/>
      <c r="M38667" s="46"/>
    </row>
    <row r="38668" spans="1:13" x14ac:dyDescent="0.3">
      <c r="A38668"/>
      <c r="B38668"/>
      <c r="C38668" s="29"/>
      <c r="D38668"/>
      <c r="E38668" s="44"/>
      <c r="F38668" s="29"/>
      <c r="G38668" s="45"/>
      <c r="L38668"/>
      <c r="M38668" s="46"/>
    </row>
    <row r="38669" spans="1:13" x14ac:dyDescent="0.3">
      <c r="A38669"/>
      <c r="B38669"/>
      <c r="C38669" s="29"/>
      <c r="D38669"/>
      <c r="E38669" s="44"/>
      <c r="F38669" s="29"/>
      <c r="G38669" s="45"/>
      <c r="L38669"/>
      <c r="M38669" s="46"/>
    </row>
    <row r="38670" spans="1:13" x14ac:dyDescent="0.3">
      <c r="A38670"/>
      <c r="B38670"/>
      <c r="C38670" s="29"/>
      <c r="D38670"/>
      <c r="E38670" s="44"/>
      <c r="F38670" s="29"/>
      <c r="G38670" s="45"/>
      <c r="L38670"/>
      <c r="M38670" s="46"/>
    </row>
    <row r="38671" spans="1:13" x14ac:dyDescent="0.3">
      <c r="A38671"/>
      <c r="B38671"/>
      <c r="C38671" s="29"/>
      <c r="D38671"/>
      <c r="E38671" s="44"/>
      <c r="F38671" s="29"/>
      <c r="G38671" s="45"/>
      <c r="L38671"/>
      <c r="M38671" s="46"/>
    </row>
    <row r="38672" spans="1:13" x14ac:dyDescent="0.3">
      <c r="A38672"/>
      <c r="B38672"/>
      <c r="C38672" s="29"/>
      <c r="D38672"/>
      <c r="E38672" s="44"/>
      <c r="F38672" s="29"/>
      <c r="G38672" s="45"/>
      <c r="L38672"/>
      <c r="M38672" s="46"/>
    </row>
    <row r="38673" spans="1:13" x14ac:dyDescent="0.3">
      <c r="A38673"/>
      <c r="B38673"/>
      <c r="C38673" s="29"/>
      <c r="D38673"/>
      <c r="E38673" s="44"/>
      <c r="F38673" s="29"/>
      <c r="G38673" s="45"/>
      <c r="L38673"/>
      <c r="M38673" s="46"/>
    </row>
    <row r="38674" spans="1:13" x14ac:dyDescent="0.3">
      <c r="A38674"/>
      <c r="B38674"/>
      <c r="C38674" s="29"/>
      <c r="D38674"/>
      <c r="E38674" s="44"/>
      <c r="F38674" s="29"/>
      <c r="G38674" s="45"/>
      <c r="L38674"/>
      <c r="M38674" s="46"/>
    </row>
    <row r="38675" spans="1:13" x14ac:dyDescent="0.3">
      <c r="A38675"/>
      <c r="B38675"/>
      <c r="C38675" s="29"/>
      <c r="D38675"/>
      <c r="E38675" s="44"/>
      <c r="F38675" s="29"/>
      <c r="G38675" s="45"/>
      <c r="L38675"/>
      <c r="M38675" s="46"/>
    </row>
    <row r="38676" spans="1:13" x14ac:dyDescent="0.3">
      <c r="A38676"/>
      <c r="B38676"/>
      <c r="C38676" s="29"/>
      <c r="D38676"/>
      <c r="E38676" s="44"/>
      <c r="F38676" s="29"/>
      <c r="G38676" s="45"/>
      <c r="L38676"/>
      <c r="M38676" s="46"/>
    </row>
    <row r="38677" spans="1:13" x14ac:dyDescent="0.3">
      <c r="A38677"/>
      <c r="B38677"/>
      <c r="C38677" s="29"/>
      <c r="D38677"/>
      <c r="E38677" s="44"/>
      <c r="F38677" s="29"/>
      <c r="G38677" s="45"/>
      <c r="L38677"/>
      <c r="M38677" s="46"/>
    </row>
    <row r="38678" spans="1:13" x14ac:dyDescent="0.3">
      <c r="A38678"/>
      <c r="B38678"/>
      <c r="C38678" s="29"/>
      <c r="D38678"/>
      <c r="E38678" s="44"/>
      <c r="F38678" s="29"/>
      <c r="G38678" s="45"/>
      <c r="L38678"/>
      <c r="M38678" s="46"/>
    </row>
    <row r="38679" spans="1:13" x14ac:dyDescent="0.3">
      <c r="A38679"/>
      <c r="B38679"/>
      <c r="C38679" s="29"/>
      <c r="D38679"/>
      <c r="E38679" s="44"/>
      <c r="F38679" s="29"/>
      <c r="G38679" s="45"/>
      <c r="L38679"/>
      <c r="M38679" s="46"/>
    </row>
    <row r="38680" spans="1:13" x14ac:dyDescent="0.3">
      <c r="A38680"/>
      <c r="B38680"/>
      <c r="C38680" s="29"/>
      <c r="D38680"/>
      <c r="E38680" s="44"/>
      <c r="F38680" s="29"/>
      <c r="G38680" s="45"/>
      <c r="L38680"/>
      <c r="M38680" s="46"/>
    </row>
    <row r="38681" spans="1:13" x14ac:dyDescent="0.3">
      <c r="A38681"/>
      <c r="B38681"/>
      <c r="C38681" s="29"/>
      <c r="D38681"/>
      <c r="E38681" s="44"/>
      <c r="F38681" s="29"/>
      <c r="G38681" s="45"/>
      <c r="L38681"/>
      <c r="M38681" s="46"/>
    </row>
    <row r="38682" spans="1:13" x14ac:dyDescent="0.3">
      <c r="A38682"/>
      <c r="B38682"/>
      <c r="C38682" s="29"/>
      <c r="D38682"/>
      <c r="E38682" s="44"/>
      <c r="F38682" s="29"/>
      <c r="G38682" s="45"/>
      <c r="L38682"/>
      <c r="M38682" s="46"/>
    </row>
    <row r="38683" spans="1:13" x14ac:dyDescent="0.3">
      <c r="A38683"/>
      <c r="B38683"/>
      <c r="C38683" s="29"/>
      <c r="D38683"/>
      <c r="E38683" s="44"/>
      <c r="F38683" s="29"/>
      <c r="G38683" s="45"/>
      <c r="L38683"/>
      <c r="M38683" s="46"/>
    </row>
    <row r="38684" spans="1:13" x14ac:dyDescent="0.3">
      <c r="A38684"/>
      <c r="B38684"/>
      <c r="C38684" s="29"/>
      <c r="D38684"/>
      <c r="E38684" s="44"/>
      <c r="F38684" s="29"/>
      <c r="G38684" s="45"/>
      <c r="L38684"/>
      <c r="M38684" s="46"/>
    </row>
    <row r="38685" spans="1:13" x14ac:dyDescent="0.3">
      <c r="A38685"/>
      <c r="B38685"/>
      <c r="C38685" s="29"/>
      <c r="D38685"/>
      <c r="E38685" s="44"/>
      <c r="F38685" s="29"/>
      <c r="G38685" s="45"/>
      <c r="L38685"/>
      <c r="M38685" s="46"/>
    </row>
    <row r="38686" spans="1:13" x14ac:dyDescent="0.3">
      <c r="A38686"/>
      <c r="B38686"/>
      <c r="C38686" s="29"/>
      <c r="D38686"/>
      <c r="E38686" s="44"/>
      <c r="F38686" s="29"/>
      <c r="G38686" s="45"/>
      <c r="L38686"/>
      <c r="M38686" s="46"/>
    </row>
    <row r="38687" spans="1:13" x14ac:dyDescent="0.3">
      <c r="A38687"/>
      <c r="B38687"/>
      <c r="C38687" s="29"/>
      <c r="D38687"/>
      <c r="E38687" s="44"/>
      <c r="F38687" s="29"/>
      <c r="G38687" s="45"/>
      <c r="L38687"/>
      <c r="M38687" s="46"/>
    </row>
    <row r="38688" spans="1:13" x14ac:dyDescent="0.3">
      <c r="A38688"/>
      <c r="B38688"/>
      <c r="C38688" s="29"/>
      <c r="D38688"/>
      <c r="E38688" s="44"/>
      <c r="F38688" s="29"/>
      <c r="G38688" s="45"/>
      <c r="L38688"/>
      <c r="M38688" s="46"/>
    </row>
    <row r="38689" spans="1:13" x14ac:dyDescent="0.3">
      <c r="A38689"/>
      <c r="B38689"/>
      <c r="C38689" s="29"/>
      <c r="D38689"/>
      <c r="E38689" s="44"/>
      <c r="F38689" s="29"/>
      <c r="G38689" s="45"/>
      <c r="L38689"/>
      <c r="M38689" s="46"/>
    </row>
    <row r="38690" spans="1:13" x14ac:dyDescent="0.3">
      <c r="A38690"/>
      <c r="B38690"/>
      <c r="C38690" s="29"/>
      <c r="D38690"/>
      <c r="E38690" s="44"/>
      <c r="F38690" s="29"/>
      <c r="G38690" s="45"/>
      <c r="L38690"/>
      <c r="M38690" s="46"/>
    </row>
    <row r="38691" spans="1:13" x14ac:dyDescent="0.3">
      <c r="A38691"/>
      <c r="B38691"/>
      <c r="C38691" s="29"/>
      <c r="D38691"/>
      <c r="E38691" s="44"/>
      <c r="F38691" s="29"/>
      <c r="G38691" s="45"/>
      <c r="L38691"/>
      <c r="M38691" s="46"/>
    </row>
    <row r="38692" spans="1:13" x14ac:dyDescent="0.3">
      <c r="A38692"/>
      <c r="B38692"/>
      <c r="C38692" s="29"/>
      <c r="D38692"/>
      <c r="E38692" s="44"/>
      <c r="F38692" s="29"/>
      <c r="G38692" s="45"/>
      <c r="L38692"/>
      <c r="M38692" s="46"/>
    </row>
    <row r="38693" spans="1:13" x14ac:dyDescent="0.3">
      <c r="A38693"/>
      <c r="B38693"/>
      <c r="C38693" s="29"/>
      <c r="D38693"/>
      <c r="E38693" s="44"/>
      <c r="F38693" s="29"/>
      <c r="G38693" s="45"/>
      <c r="L38693"/>
      <c r="M38693" s="46"/>
    </row>
    <row r="38694" spans="1:13" x14ac:dyDescent="0.3">
      <c r="A38694"/>
      <c r="B38694"/>
      <c r="C38694" s="29"/>
      <c r="D38694"/>
      <c r="E38694" s="44"/>
      <c r="F38694" s="29"/>
      <c r="G38694" s="45"/>
      <c r="L38694"/>
      <c r="M38694" s="46"/>
    </row>
    <row r="38695" spans="1:13" x14ac:dyDescent="0.3">
      <c r="A38695"/>
      <c r="B38695"/>
      <c r="C38695" s="29"/>
      <c r="D38695"/>
      <c r="E38695" s="44"/>
      <c r="F38695" s="29"/>
      <c r="G38695" s="45"/>
      <c r="L38695"/>
      <c r="M38695" s="46"/>
    </row>
    <row r="38696" spans="1:13" x14ac:dyDescent="0.3">
      <c r="A38696"/>
      <c r="B38696"/>
      <c r="C38696" s="29"/>
      <c r="D38696"/>
      <c r="E38696" s="44"/>
      <c r="F38696" s="29"/>
      <c r="G38696" s="45"/>
      <c r="L38696"/>
      <c r="M38696" s="46"/>
    </row>
    <row r="38697" spans="1:13" x14ac:dyDescent="0.3">
      <c r="A38697"/>
      <c r="B38697"/>
      <c r="C38697" s="29"/>
      <c r="D38697"/>
      <c r="E38697" s="44"/>
      <c r="F38697" s="29"/>
      <c r="G38697" s="45"/>
      <c r="L38697"/>
      <c r="M38697" s="46"/>
    </row>
    <row r="38698" spans="1:13" x14ac:dyDescent="0.3">
      <c r="A38698"/>
      <c r="B38698"/>
      <c r="C38698" s="29"/>
      <c r="D38698"/>
      <c r="E38698" s="44"/>
      <c r="F38698" s="29"/>
      <c r="G38698" s="45"/>
      <c r="L38698"/>
      <c r="M38698" s="46"/>
    </row>
    <row r="38699" spans="1:13" x14ac:dyDescent="0.3">
      <c r="A38699"/>
      <c r="B38699"/>
      <c r="C38699" s="29"/>
      <c r="D38699"/>
      <c r="E38699" s="44"/>
      <c r="F38699" s="29"/>
      <c r="G38699" s="45"/>
      <c r="L38699"/>
      <c r="M38699" s="46"/>
    </row>
    <row r="38700" spans="1:13" x14ac:dyDescent="0.3">
      <c r="A38700"/>
      <c r="B38700"/>
      <c r="C38700" s="29"/>
      <c r="D38700"/>
      <c r="E38700" s="44"/>
      <c r="F38700" s="29"/>
      <c r="G38700" s="45"/>
      <c r="L38700"/>
      <c r="M38700" s="46"/>
    </row>
    <row r="38701" spans="1:13" x14ac:dyDescent="0.3">
      <c r="A38701"/>
      <c r="B38701"/>
      <c r="C38701" s="29"/>
      <c r="D38701"/>
      <c r="E38701" s="44"/>
      <c r="F38701" s="29"/>
      <c r="G38701" s="45"/>
      <c r="L38701"/>
      <c r="M38701" s="46"/>
    </row>
    <row r="38702" spans="1:13" x14ac:dyDescent="0.3">
      <c r="A38702"/>
      <c r="B38702"/>
      <c r="C38702" s="29"/>
      <c r="D38702"/>
      <c r="E38702" s="44"/>
      <c r="F38702" s="29"/>
      <c r="G38702" s="45"/>
      <c r="L38702"/>
      <c r="M38702" s="46"/>
    </row>
    <row r="38703" spans="1:13" x14ac:dyDescent="0.3">
      <c r="A38703"/>
      <c r="B38703"/>
      <c r="C38703" s="29"/>
      <c r="D38703"/>
      <c r="E38703" s="44"/>
      <c r="F38703" s="29"/>
      <c r="G38703" s="45"/>
      <c r="L38703"/>
      <c r="M38703" s="46"/>
    </row>
    <row r="38704" spans="1:13" x14ac:dyDescent="0.3">
      <c r="A38704"/>
      <c r="B38704"/>
      <c r="C38704" s="29"/>
      <c r="D38704"/>
      <c r="E38704" s="44"/>
      <c r="F38704" s="29"/>
      <c r="G38704" s="45"/>
      <c r="L38704"/>
      <c r="M38704" s="46"/>
    </row>
    <row r="38705" spans="1:13" x14ac:dyDescent="0.3">
      <c r="A38705"/>
      <c r="B38705"/>
      <c r="C38705" s="29"/>
      <c r="D38705"/>
      <c r="E38705" s="44"/>
      <c r="F38705" s="29"/>
      <c r="G38705" s="45"/>
      <c r="L38705"/>
      <c r="M38705" s="46"/>
    </row>
    <row r="38706" spans="1:13" x14ac:dyDescent="0.3">
      <c r="A38706"/>
      <c r="B38706"/>
      <c r="C38706" s="29"/>
      <c r="D38706"/>
      <c r="E38706" s="44"/>
      <c r="F38706" s="29"/>
      <c r="G38706" s="45"/>
      <c r="L38706"/>
      <c r="M38706" s="46"/>
    </row>
    <row r="38707" spans="1:13" x14ac:dyDescent="0.3">
      <c r="A38707"/>
      <c r="B38707"/>
      <c r="C38707" s="29"/>
      <c r="D38707"/>
      <c r="E38707" s="44"/>
      <c r="F38707" s="29"/>
      <c r="G38707" s="45"/>
      <c r="L38707"/>
      <c r="M38707" s="46"/>
    </row>
    <row r="38708" spans="1:13" x14ac:dyDescent="0.3">
      <c r="A38708"/>
      <c r="B38708"/>
      <c r="C38708" s="29"/>
      <c r="D38708"/>
      <c r="E38708" s="44"/>
      <c r="F38708" s="29"/>
      <c r="G38708" s="45"/>
      <c r="L38708"/>
      <c r="M38708" s="46"/>
    </row>
    <row r="38709" spans="1:13" x14ac:dyDescent="0.3">
      <c r="A38709"/>
      <c r="B38709"/>
      <c r="C38709" s="29"/>
      <c r="D38709"/>
      <c r="E38709" s="44"/>
      <c r="F38709" s="29"/>
      <c r="G38709" s="45"/>
      <c r="L38709"/>
      <c r="M38709" s="46"/>
    </row>
    <row r="38710" spans="1:13" x14ac:dyDescent="0.3">
      <c r="A38710"/>
      <c r="B38710"/>
      <c r="C38710" s="29"/>
      <c r="D38710"/>
      <c r="E38710" s="44"/>
      <c r="F38710" s="29"/>
      <c r="G38710" s="45"/>
      <c r="L38710"/>
      <c r="M38710" s="46"/>
    </row>
    <row r="38711" spans="1:13" x14ac:dyDescent="0.3">
      <c r="A38711"/>
      <c r="B38711"/>
      <c r="C38711" s="29"/>
      <c r="D38711"/>
      <c r="E38711" s="44"/>
      <c r="F38711" s="29"/>
      <c r="G38711" s="45"/>
      <c r="L38711"/>
      <c r="M38711" s="46"/>
    </row>
    <row r="38712" spans="1:13" x14ac:dyDescent="0.3">
      <c r="A38712"/>
      <c r="B38712"/>
      <c r="C38712" s="29"/>
      <c r="D38712"/>
      <c r="E38712" s="44"/>
      <c r="F38712" s="29"/>
      <c r="G38712" s="45"/>
      <c r="L38712"/>
      <c r="M38712" s="46"/>
    </row>
    <row r="38713" spans="1:13" x14ac:dyDescent="0.3">
      <c r="A38713"/>
      <c r="B38713"/>
      <c r="C38713" s="29"/>
      <c r="D38713"/>
      <c r="E38713" s="44"/>
      <c r="F38713" s="29"/>
      <c r="G38713" s="45"/>
      <c r="L38713"/>
      <c r="M38713" s="46"/>
    </row>
    <row r="38714" spans="1:13" x14ac:dyDescent="0.3">
      <c r="A38714"/>
      <c r="B38714"/>
      <c r="C38714" s="29"/>
      <c r="D38714"/>
      <c r="E38714" s="44"/>
      <c r="F38714" s="29"/>
      <c r="G38714" s="45"/>
      <c r="L38714"/>
      <c r="M38714" s="46"/>
    </row>
    <row r="38715" spans="1:13" x14ac:dyDescent="0.3">
      <c r="A38715"/>
      <c r="B38715"/>
      <c r="C38715" s="29"/>
      <c r="D38715"/>
      <c r="E38715" s="44"/>
      <c r="F38715" s="29"/>
      <c r="G38715" s="45"/>
      <c r="L38715"/>
      <c r="M38715" s="46"/>
    </row>
    <row r="38716" spans="1:13" x14ac:dyDescent="0.3">
      <c r="A38716"/>
      <c r="B38716"/>
      <c r="C38716" s="29"/>
      <c r="D38716"/>
      <c r="E38716" s="44"/>
      <c r="F38716" s="29"/>
      <c r="G38716" s="45"/>
      <c r="L38716"/>
      <c r="M38716" s="46"/>
    </row>
    <row r="38717" spans="1:13" x14ac:dyDescent="0.3">
      <c r="A38717"/>
      <c r="B38717"/>
      <c r="C38717" s="29"/>
      <c r="D38717"/>
      <c r="E38717" s="44"/>
      <c r="F38717" s="29"/>
      <c r="G38717" s="45"/>
      <c r="L38717"/>
      <c r="M38717" s="46"/>
    </row>
    <row r="38718" spans="1:13" x14ac:dyDescent="0.3">
      <c r="A38718"/>
      <c r="B38718"/>
      <c r="C38718" s="29"/>
      <c r="D38718"/>
      <c r="E38718" s="44"/>
      <c r="F38718" s="29"/>
      <c r="G38718" s="45"/>
      <c r="L38718"/>
      <c r="M38718" s="46"/>
    </row>
    <row r="38719" spans="1:13" x14ac:dyDescent="0.3">
      <c r="A38719"/>
      <c r="B38719"/>
      <c r="C38719" s="29"/>
      <c r="D38719"/>
      <c r="E38719" s="44"/>
      <c r="F38719" s="29"/>
      <c r="G38719" s="45"/>
      <c r="L38719"/>
      <c r="M38719" s="46"/>
    </row>
    <row r="38720" spans="1:13" x14ac:dyDescent="0.3">
      <c r="A38720"/>
      <c r="B38720"/>
      <c r="C38720" s="29"/>
      <c r="D38720"/>
      <c r="E38720" s="44"/>
      <c r="F38720" s="29"/>
      <c r="G38720" s="45"/>
      <c r="L38720"/>
      <c r="M38720" s="46"/>
    </row>
    <row r="38721" spans="1:13" x14ac:dyDescent="0.3">
      <c r="A38721"/>
      <c r="B38721"/>
      <c r="C38721" s="29"/>
      <c r="D38721"/>
      <c r="E38721" s="44"/>
      <c r="F38721" s="29"/>
      <c r="G38721" s="45"/>
      <c r="L38721"/>
      <c r="M38721" s="46"/>
    </row>
    <row r="38722" spans="1:13" x14ac:dyDescent="0.3">
      <c r="A38722"/>
      <c r="B38722"/>
      <c r="C38722" s="29"/>
      <c r="D38722"/>
      <c r="E38722" s="44"/>
      <c r="F38722" s="29"/>
      <c r="G38722" s="45"/>
      <c r="L38722"/>
      <c r="M38722" s="46"/>
    </row>
    <row r="38723" spans="1:13" x14ac:dyDescent="0.3">
      <c r="A38723"/>
      <c r="B38723"/>
      <c r="C38723" s="29"/>
      <c r="D38723"/>
      <c r="E38723" s="44"/>
      <c r="F38723" s="29"/>
      <c r="G38723" s="45"/>
      <c r="L38723"/>
      <c r="M38723" s="46"/>
    </row>
    <row r="38724" spans="1:13" x14ac:dyDescent="0.3">
      <c r="A38724"/>
      <c r="B38724"/>
      <c r="C38724" s="29"/>
      <c r="D38724"/>
      <c r="E38724" s="44"/>
      <c r="F38724" s="29"/>
      <c r="G38724" s="45"/>
      <c r="L38724"/>
      <c r="M38724" s="46"/>
    </row>
    <row r="38725" spans="1:13" x14ac:dyDescent="0.3">
      <c r="A38725"/>
      <c r="B38725"/>
      <c r="C38725" s="29"/>
      <c r="D38725"/>
      <c r="E38725" s="44"/>
      <c r="F38725" s="29"/>
      <c r="G38725" s="45"/>
      <c r="L38725"/>
      <c r="M38725" s="46"/>
    </row>
    <row r="38726" spans="1:13" x14ac:dyDescent="0.3">
      <c r="A38726"/>
      <c r="B38726"/>
      <c r="C38726" s="29"/>
      <c r="D38726"/>
      <c r="E38726" s="44"/>
      <c r="F38726" s="29"/>
      <c r="G38726" s="45"/>
      <c r="L38726"/>
      <c r="M38726" s="46"/>
    </row>
    <row r="38727" spans="1:13" x14ac:dyDescent="0.3">
      <c r="A38727"/>
      <c r="B38727"/>
      <c r="C38727" s="29"/>
      <c r="D38727"/>
      <c r="E38727" s="44"/>
      <c r="F38727" s="29"/>
      <c r="G38727" s="45"/>
      <c r="L38727"/>
      <c r="M38727" s="46"/>
    </row>
    <row r="38728" spans="1:13" x14ac:dyDescent="0.3">
      <c r="A38728"/>
      <c r="B38728"/>
      <c r="C38728" s="29"/>
      <c r="D38728"/>
      <c r="E38728" s="44"/>
      <c r="F38728" s="29"/>
      <c r="G38728" s="45"/>
      <c r="L38728"/>
      <c r="M38728" s="46"/>
    </row>
    <row r="38729" spans="1:13" x14ac:dyDescent="0.3">
      <c r="A38729"/>
      <c r="B38729"/>
      <c r="C38729" s="29"/>
      <c r="D38729"/>
      <c r="E38729" s="44"/>
      <c r="F38729" s="29"/>
      <c r="G38729" s="45"/>
      <c r="L38729"/>
      <c r="M38729" s="46"/>
    </row>
    <row r="38730" spans="1:13" x14ac:dyDescent="0.3">
      <c r="A38730"/>
      <c r="B38730"/>
      <c r="C38730" s="29"/>
      <c r="D38730"/>
      <c r="E38730" s="44"/>
      <c r="F38730" s="29"/>
      <c r="G38730" s="45"/>
      <c r="L38730"/>
      <c r="M38730" s="46"/>
    </row>
    <row r="38731" spans="1:13" x14ac:dyDescent="0.3">
      <c r="A38731"/>
      <c r="B38731"/>
      <c r="C38731" s="29"/>
      <c r="D38731"/>
      <c r="E38731" s="44"/>
      <c r="F38731" s="29"/>
      <c r="G38731" s="45"/>
      <c r="L38731"/>
      <c r="M38731" s="46"/>
    </row>
    <row r="38732" spans="1:13" x14ac:dyDescent="0.3">
      <c r="A38732"/>
      <c r="B38732"/>
      <c r="C38732" s="29"/>
      <c r="D38732"/>
      <c r="E38732" s="44"/>
      <c r="F38732" s="29"/>
      <c r="G38732" s="45"/>
      <c r="L38732"/>
      <c r="M38732" s="46"/>
    </row>
    <row r="38733" spans="1:13" x14ac:dyDescent="0.3">
      <c r="A38733"/>
      <c r="B38733"/>
      <c r="C38733" s="29"/>
      <c r="D38733"/>
      <c r="E38733" s="44"/>
      <c r="F38733" s="29"/>
      <c r="G38733" s="45"/>
      <c r="L38733"/>
      <c r="M38733" s="46"/>
    </row>
    <row r="38734" spans="1:13" x14ac:dyDescent="0.3">
      <c r="A38734"/>
      <c r="B38734"/>
      <c r="C38734" s="29"/>
      <c r="D38734"/>
      <c r="E38734" s="44"/>
      <c r="F38734" s="29"/>
      <c r="G38734" s="45"/>
      <c r="L38734"/>
      <c r="M38734" s="46"/>
    </row>
    <row r="38735" spans="1:13" x14ac:dyDescent="0.3">
      <c r="A38735"/>
      <c r="B38735"/>
      <c r="C38735" s="29"/>
      <c r="D38735"/>
      <c r="E38735" s="44"/>
      <c r="F38735" s="29"/>
      <c r="G38735" s="45"/>
      <c r="L38735"/>
      <c r="M38735" s="46"/>
    </row>
    <row r="38736" spans="1:13" x14ac:dyDescent="0.3">
      <c r="A38736"/>
      <c r="B38736"/>
      <c r="C38736" s="29"/>
      <c r="D38736"/>
      <c r="E38736" s="44"/>
      <c r="F38736" s="29"/>
      <c r="G38736" s="45"/>
      <c r="L38736"/>
      <c r="M38736" s="46"/>
    </row>
    <row r="38737" spans="1:13" x14ac:dyDescent="0.3">
      <c r="A38737"/>
      <c r="B38737"/>
      <c r="C38737" s="29"/>
      <c r="D38737"/>
      <c r="E38737" s="44"/>
      <c r="F38737" s="29"/>
      <c r="G38737" s="45"/>
      <c r="L38737"/>
      <c r="M38737" s="46"/>
    </row>
    <row r="38738" spans="1:13" x14ac:dyDescent="0.3">
      <c r="A38738"/>
      <c r="B38738"/>
      <c r="C38738" s="29"/>
      <c r="D38738"/>
      <c r="E38738" s="44"/>
      <c r="F38738" s="29"/>
      <c r="G38738" s="45"/>
      <c r="L38738"/>
      <c r="M38738" s="46"/>
    </row>
    <row r="38739" spans="1:13" x14ac:dyDescent="0.3">
      <c r="A38739"/>
      <c r="B38739"/>
      <c r="C38739" s="29"/>
      <c r="D38739"/>
      <c r="E38739" s="44"/>
      <c r="F38739" s="29"/>
      <c r="G38739" s="45"/>
      <c r="L38739"/>
      <c r="M38739" s="46"/>
    </row>
    <row r="38740" spans="1:13" x14ac:dyDescent="0.3">
      <c r="A38740"/>
      <c r="B38740"/>
      <c r="C38740" s="29"/>
      <c r="D38740"/>
      <c r="E38740" s="44"/>
      <c r="F38740" s="29"/>
      <c r="G38740" s="45"/>
      <c r="L38740"/>
      <c r="M38740" s="46"/>
    </row>
    <row r="38741" spans="1:13" x14ac:dyDescent="0.3">
      <c r="A38741"/>
      <c r="B38741"/>
      <c r="C38741" s="29"/>
      <c r="D38741"/>
      <c r="E38741" s="44"/>
      <c r="F38741" s="29"/>
      <c r="G38741" s="45"/>
      <c r="L38741"/>
      <c r="M38741" s="46"/>
    </row>
    <row r="38742" spans="1:13" x14ac:dyDescent="0.3">
      <c r="A38742"/>
      <c r="B38742"/>
      <c r="C38742" s="29"/>
      <c r="D38742"/>
      <c r="E38742" s="44"/>
      <c r="F38742" s="29"/>
      <c r="G38742" s="45"/>
      <c r="L38742"/>
      <c r="M38742" s="46"/>
    </row>
    <row r="38743" spans="1:13" x14ac:dyDescent="0.3">
      <c r="A38743"/>
      <c r="B38743"/>
      <c r="C38743" s="29"/>
      <c r="D38743"/>
      <c r="E38743" s="44"/>
      <c r="F38743" s="29"/>
      <c r="G38743" s="45"/>
      <c r="L38743"/>
      <c r="M38743" s="46"/>
    </row>
    <row r="38744" spans="1:13" x14ac:dyDescent="0.3">
      <c r="A38744"/>
      <c r="B38744"/>
      <c r="C38744" s="29"/>
      <c r="D38744"/>
      <c r="E38744" s="44"/>
      <c r="F38744" s="29"/>
      <c r="G38744" s="45"/>
      <c r="L38744"/>
      <c r="M38744" s="46"/>
    </row>
    <row r="38745" spans="1:13" x14ac:dyDescent="0.3">
      <c r="A38745"/>
      <c r="B38745"/>
      <c r="C38745" s="29"/>
      <c r="D38745"/>
      <c r="E38745" s="44"/>
      <c r="F38745" s="29"/>
      <c r="G38745" s="45"/>
      <c r="L38745"/>
      <c r="M38745" s="46"/>
    </row>
    <row r="38746" spans="1:13" x14ac:dyDescent="0.3">
      <c r="A38746"/>
      <c r="B38746"/>
      <c r="C38746" s="29"/>
      <c r="D38746"/>
      <c r="E38746" s="44"/>
      <c r="F38746" s="29"/>
      <c r="G38746" s="45"/>
      <c r="L38746"/>
      <c r="M38746" s="46"/>
    </row>
    <row r="38747" spans="1:13" x14ac:dyDescent="0.3">
      <c r="A38747"/>
      <c r="B38747"/>
      <c r="C38747" s="29"/>
      <c r="D38747"/>
      <c r="E38747" s="44"/>
      <c r="F38747" s="29"/>
      <c r="G38747" s="45"/>
      <c r="L38747"/>
      <c r="M38747" s="46"/>
    </row>
    <row r="38748" spans="1:13" x14ac:dyDescent="0.3">
      <c r="A38748"/>
      <c r="B38748"/>
      <c r="C38748" s="29"/>
      <c r="D38748"/>
      <c r="E38748" s="44"/>
      <c r="F38748" s="29"/>
      <c r="G38748" s="45"/>
      <c r="L38748"/>
      <c r="M38748" s="46"/>
    </row>
    <row r="38749" spans="1:13" x14ac:dyDescent="0.3">
      <c r="A38749"/>
      <c r="B38749"/>
      <c r="C38749" s="29"/>
      <c r="D38749"/>
      <c r="E38749" s="44"/>
      <c r="F38749" s="29"/>
      <c r="G38749" s="45"/>
      <c r="L38749"/>
      <c r="M38749" s="46"/>
    </row>
    <row r="38750" spans="1:13" x14ac:dyDescent="0.3">
      <c r="A38750"/>
      <c r="B38750"/>
      <c r="C38750" s="29"/>
      <c r="D38750"/>
      <c r="E38750" s="44"/>
      <c r="F38750" s="29"/>
      <c r="G38750" s="45"/>
      <c r="L38750"/>
      <c r="M38750" s="46"/>
    </row>
    <row r="38751" spans="1:13" x14ac:dyDescent="0.3">
      <c r="A38751"/>
      <c r="B38751"/>
      <c r="C38751" s="29"/>
      <c r="D38751"/>
      <c r="E38751" s="44"/>
      <c r="F38751" s="29"/>
      <c r="G38751" s="45"/>
      <c r="L38751"/>
      <c r="M38751" s="46"/>
    </row>
    <row r="38752" spans="1:13" x14ac:dyDescent="0.3">
      <c r="A38752"/>
      <c r="B38752"/>
      <c r="C38752" s="29"/>
      <c r="D38752"/>
      <c r="E38752" s="44"/>
      <c r="F38752" s="29"/>
      <c r="G38752" s="45"/>
      <c r="L38752"/>
      <c r="M38752" s="46"/>
    </row>
    <row r="38753" spans="1:13" x14ac:dyDescent="0.3">
      <c r="A38753"/>
      <c r="B38753"/>
      <c r="C38753" s="29"/>
      <c r="D38753"/>
      <c r="E38753" s="44"/>
      <c r="F38753" s="29"/>
      <c r="G38753" s="45"/>
      <c r="L38753"/>
      <c r="M38753" s="46"/>
    </row>
    <row r="38754" spans="1:13" x14ac:dyDescent="0.3">
      <c r="A38754"/>
      <c r="B38754"/>
      <c r="C38754" s="29"/>
      <c r="D38754"/>
      <c r="E38754" s="44"/>
      <c r="F38754" s="29"/>
      <c r="G38754" s="45"/>
      <c r="L38754"/>
      <c r="M38754" s="46"/>
    </row>
    <row r="38755" spans="1:13" x14ac:dyDescent="0.3">
      <c r="A38755"/>
      <c r="B38755"/>
      <c r="C38755" s="29"/>
      <c r="D38755"/>
      <c r="E38755" s="44"/>
      <c r="F38755" s="29"/>
      <c r="G38755" s="45"/>
      <c r="L38755"/>
      <c r="M38755" s="46"/>
    </row>
    <row r="38756" spans="1:13" x14ac:dyDescent="0.3">
      <c r="A38756"/>
      <c r="B38756"/>
      <c r="C38756" s="29"/>
      <c r="D38756"/>
      <c r="E38756" s="44"/>
      <c r="F38756" s="29"/>
      <c r="G38756" s="45"/>
      <c r="L38756"/>
      <c r="M38756" s="46"/>
    </row>
    <row r="38757" spans="1:13" x14ac:dyDescent="0.3">
      <c r="A38757"/>
      <c r="B38757"/>
      <c r="C38757" s="29"/>
      <c r="D38757"/>
      <c r="E38757" s="44"/>
      <c r="F38757" s="29"/>
      <c r="G38757" s="45"/>
      <c r="L38757"/>
      <c r="M38757" s="46"/>
    </row>
    <row r="38758" spans="1:13" x14ac:dyDescent="0.3">
      <c r="A38758"/>
      <c r="B38758"/>
      <c r="C38758" s="29"/>
      <c r="D38758"/>
      <c r="E38758" s="44"/>
      <c r="F38758" s="29"/>
      <c r="G38758" s="45"/>
      <c r="L38758"/>
      <c r="M38758" s="46"/>
    </row>
    <row r="38759" spans="1:13" x14ac:dyDescent="0.3">
      <c r="A38759"/>
      <c r="B38759"/>
      <c r="C38759" s="29"/>
      <c r="D38759"/>
      <c r="E38759" s="44"/>
      <c r="F38759" s="29"/>
      <c r="G38759" s="45"/>
      <c r="L38759"/>
      <c r="M38759" s="46"/>
    </row>
    <row r="38760" spans="1:13" x14ac:dyDescent="0.3">
      <c r="A38760"/>
      <c r="B38760"/>
      <c r="C38760" s="29"/>
      <c r="D38760"/>
      <c r="E38760" s="44"/>
      <c r="F38760" s="29"/>
      <c r="G38760" s="45"/>
      <c r="L38760"/>
      <c r="M38760" s="46"/>
    </row>
    <row r="38761" spans="1:13" x14ac:dyDescent="0.3">
      <c r="A38761"/>
      <c r="B38761"/>
      <c r="C38761" s="29"/>
      <c r="D38761"/>
      <c r="E38761" s="44"/>
      <c r="F38761" s="29"/>
      <c r="G38761" s="45"/>
      <c r="L38761"/>
      <c r="M38761" s="46"/>
    </row>
    <row r="38762" spans="1:13" x14ac:dyDescent="0.3">
      <c r="A38762"/>
      <c r="B38762"/>
      <c r="C38762" s="29"/>
      <c r="D38762"/>
      <c r="E38762" s="44"/>
      <c r="F38762" s="29"/>
      <c r="G38762" s="45"/>
      <c r="L38762"/>
      <c r="M38762" s="46"/>
    </row>
    <row r="38763" spans="1:13" x14ac:dyDescent="0.3">
      <c r="A38763"/>
      <c r="B38763"/>
      <c r="C38763" s="29"/>
      <c r="D38763"/>
      <c r="E38763" s="44"/>
      <c r="F38763" s="29"/>
      <c r="G38763" s="45"/>
      <c r="L38763"/>
      <c r="M38763" s="46"/>
    </row>
    <row r="38764" spans="1:13" x14ac:dyDescent="0.3">
      <c r="A38764"/>
      <c r="B38764"/>
      <c r="C38764" s="29"/>
      <c r="D38764"/>
      <c r="E38764" s="44"/>
      <c r="F38764" s="29"/>
      <c r="G38764" s="45"/>
      <c r="L38764"/>
      <c r="M38764" s="46"/>
    </row>
    <row r="38765" spans="1:13" x14ac:dyDescent="0.3">
      <c r="A38765"/>
      <c r="B38765"/>
      <c r="C38765" s="29"/>
      <c r="D38765"/>
      <c r="E38765" s="44"/>
      <c r="F38765" s="29"/>
      <c r="G38765" s="45"/>
      <c r="L38765"/>
      <c r="M38765" s="46"/>
    </row>
    <row r="38766" spans="1:13" x14ac:dyDescent="0.3">
      <c r="A38766"/>
      <c r="B38766"/>
      <c r="C38766" s="29"/>
      <c r="D38766"/>
      <c r="E38766" s="44"/>
      <c r="F38766" s="29"/>
      <c r="G38766" s="45"/>
      <c r="L38766"/>
      <c r="M38766" s="46"/>
    </row>
    <row r="38767" spans="1:13" x14ac:dyDescent="0.3">
      <c r="A38767"/>
      <c r="B38767"/>
      <c r="C38767" s="29"/>
      <c r="D38767"/>
      <c r="E38767" s="44"/>
      <c r="F38767" s="29"/>
      <c r="G38767" s="45"/>
      <c r="L38767"/>
      <c r="M38767" s="46"/>
    </row>
    <row r="38768" spans="1:13" x14ac:dyDescent="0.3">
      <c r="A38768"/>
      <c r="B38768"/>
      <c r="C38768" s="29"/>
      <c r="D38768"/>
      <c r="E38768" s="44"/>
      <c r="F38768" s="29"/>
      <c r="G38768" s="45"/>
      <c r="L38768"/>
      <c r="M38768" s="46"/>
    </row>
    <row r="38769" spans="1:13" x14ac:dyDescent="0.3">
      <c r="A38769"/>
      <c r="B38769"/>
      <c r="C38769" s="29"/>
      <c r="D38769"/>
      <c r="E38769" s="44"/>
      <c r="F38769" s="29"/>
      <c r="G38769" s="45"/>
      <c r="L38769"/>
      <c r="M38769" s="46"/>
    </row>
    <row r="38770" spans="1:13" x14ac:dyDescent="0.3">
      <c r="A38770"/>
      <c r="B38770"/>
      <c r="C38770" s="29"/>
      <c r="D38770"/>
      <c r="E38770" s="44"/>
      <c r="F38770" s="29"/>
      <c r="G38770" s="45"/>
      <c r="L38770"/>
      <c r="M38770" s="46"/>
    </row>
    <row r="38771" spans="1:13" x14ac:dyDescent="0.3">
      <c r="A38771"/>
      <c r="B38771"/>
      <c r="C38771" s="29"/>
      <c r="D38771"/>
      <c r="E38771" s="44"/>
      <c r="F38771" s="29"/>
      <c r="G38771" s="45"/>
      <c r="L38771"/>
      <c r="M38771" s="46"/>
    </row>
    <row r="38772" spans="1:13" x14ac:dyDescent="0.3">
      <c r="A38772"/>
      <c r="B38772"/>
      <c r="C38772" s="29"/>
      <c r="D38772"/>
      <c r="E38772" s="44"/>
      <c r="F38772" s="29"/>
      <c r="G38772" s="45"/>
      <c r="L38772"/>
      <c r="M38772" s="46"/>
    </row>
    <row r="38773" spans="1:13" x14ac:dyDescent="0.3">
      <c r="A38773"/>
      <c r="B38773"/>
      <c r="C38773" s="29"/>
      <c r="D38773"/>
      <c r="E38773" s="44"/>
      <c r="F38773" s="29"/>
      <c r="G38773" s="45"/>
      <c r="L38773"/>
      <c r="M38773" s="46"/>
    </row>
    <row r="38774" spans="1:13" x14ac:dyDescent="0.3">
      <c r="A38774"/>
      <c r="B38774"/>
      <c r="C38774" s="29"/>
      <c r="D38774"/>
      <c r="E38774" s="44"/>
      <c r="F38774" s="29"/>
      <c r="G38774" s="45"/>
      <c r="L38774"/>
      <c r="M38774" s="46"/>
    </row>
    <row r="38775" spans="1:13" x14ac:dyDescent="0.3">
      <c r="A38775"/>
      <c r="B38775"/>
      <c r="C38775" s="29"/>
      <c r="D38775"/>
      <c r="E38775" s="44"/>
      <c r="F38775" s="29"/>
      <c r="G38775" s="45"/>
      <c r="L38775"/>
      <c r="M38775" s="46"/>
    </row>
    <row r="38776" spans="1:13" x14ac:dyDescent="0.3">
      <c r="A38776"/>
      <c r="B38776"/>
      <c r="C38776" s="29"/>
      <c r="D38776"/>
      <c r="E38776" s="44"/>
      <c r="F38776" s="29"/>
      <c r="G38776" s="45"/>
      <c r="L38776"/>
      <c r="M38776" s="46"/>
    </row>
    <row r="38777" spans="1:13" x14ac:dyDescent="0.3">
      <c r="A38777"/>
      <c r="B38777"/>
      <c r="C38777" s="29"/>
      <c r="D38777"/>
      <c r="E38777" s="44"/>
      <c r="F38777" s="29"/>
      <c r="G38777" s="45"/>
      <c r="L38777"/>
      <c r="M38777" s="46"/>
    </row>
    <row r="38778" spans="1:13" x14ac:dyDescent="0.3">
      <c r="A38778"/>
      <c r="B38778"/>
      <c r="C38778" s="29"/>
      <c r="D38778"/>
      <c r="E38778" s="44"/>
      <c r="F38778" s="29"/>
      <c r="G38778" s="45"/>
      <c r="L38778"/>
      <c r="M38778" s="46"/>
    </row>
    <row r="38779" spans="1:13" x14ac:dyDescent="0.3">
      <c r="A38779"/>
      <c r="B38779"/>
      <c r="C38779" s="29"/>
      <c r="D38779"/>
      <c r="E38779" s="44"/>
      <c r="F38779" s="29"/>
      <c r="G38779" s="45"/>
      <c r="L38779"/>
      <c r="M38779" s="46"/>
    </row>
    <row r="38780" spans="1:13" x14ac:dyDescent="0.3">
      <c r="A38780"/>
      <c r="B38780"/>
      <c r="C38780" s="29"/>
      <c r="D38780"/>
      <c r="E38780" s="44"/>
      <c r="F38780" s="29"/>
      <c r="G38780" s="45"/>
      <c r="L38780"/>
      <c r="M38780" s="46"/>
    </row>
    <row r="38781" spans="1:13" x14ac:dyDescent="0.3">
      <c r="A38781"/>
      <c r="B38781"/>
      <c r="C38781" s="29"/>
      <c r="D38781"/>
      <c r="E38781" s="44"/>
      <c r="F38781" s="29"/>
      <c r="G38781" s="45"/>
      <c r="L38781"/>
      <c r="M38781" s="46"/>
    </row>
    <row r="38782" spans="1:13" x14ac:dyDescent="0.3">
      <c r="A38782"/>
      <c r="B38782"/>
      <c r="C38782" s="29"/>
      <c r="D38782"/>
      <c r="E38782" s="44"/>
      <c r="F38782" s="29"/>
      <c r="G38782" s="45"/>
      <c r="L38782"/>
      <c r="M38782" s="46"/>
    </row>
    <row r="38783" spans="1:13" x14ac:dyDescent="0.3">
      <c r="A38783"/>
      <c r="B38783"/>
      <c r="C38783" s="29"/>
      <c r="D38783"/>
      <c r="E38783" s="44"/>
      <c r="F38783" s="29"/>
      <c r="G38783" s="45"/>
      <c r="L38783"/>
      <c r="M38783" s="46"/>
    </row>
    <row r="38784" spans="1:13" x14ac:dyDescent="0.3">
      <c r="A38784"/>
      <c r="B38784"/>
      <c r="C38784" s="29"/>
      <c r="D38784"/>
      <c r="E38784" s="44"/>
      <c r="F38784" s="29"/>
      <c r="G38784" s="45"/>
      <c r="L38784"/>
      <c r="M38784" s="46"/>
    </row>
    <row r="38785" spans="1:13" x14ac:dyDescent="0.3">
      <c r="A38785"/>
      <c r="B38785"/>
      <c r="C38785" s="29"/>
      <c r="D38785"/>
      <c r="E38785" s="44"/>
      <c r="F38785" s="29"/>
      <c r="G38785" s="45"/>
      <c r="L38785"/>
      <c r="M38785" s="46"/>
    </row>
    <row r="38786" spans="1:13" x14ac:dyDescent="0.3">
      <c r="A38786"/>
      <c r="B38786"/>
      <c r="C38786" s="29"/>
      <c r="D38786"/>
      <c r="E38786" s="44"/>
      <c r="F38786" s="29"/>
      <c r="G38786" s="45"/>
      <c r="L38786"/>
      <c r="M38786" s="46"/>
    </row>
    <row r="38787" spans="1:13" x14ac:dyDescent="0.3">
      <c r="A38787"/>
      <c r="B38787"/>
      <c r="C38787" s="29"/>
      <c r="D38787"/>
      <c r="E38787" s="44"/>
      <c r="F38787" s="29"/>
      <c r="G38787" s="45"/>
      <c r="L38787"/>
      <c r="M38787" s="46"/>
    </row>
    <row r="38788" spans="1:13" x14ac:dyDescent="0.3">
      <c r="A38788"/>
      <c r="B38788"/>
      <c r="C38788" s="29"/>
      <c r="D38788"/>
      <c r="E38788" s="44"/>
      <c r="F38788" s="29"/>
      <c r="G38788" s="45"/>
      <c r="L38788"/>
      <c r="M38788" s="46"/>
    </row>
    <row r="38789" spans="1:13" x14ac:dyDescent="0.3">
      <c r="A38789"/>
      <c r="B38789"/>
      <c r="C38789" s="29"/>
      <c r="D38789"/>
      <c r="E38789" s="44"/>
      <c r="F38789" s="29"/>
      <c r="G38789" s="45"/>
      <c r="L38789"/>
      <c r="M38789" s="46"/>
    </row>
    <row r="38790" spans="1:13" x14ac:dyDescent="0.3">
      <c r="A38790"/>
      <c r="B38790"/>
      <c r="C38790" s="29"/>
      <c r="D38790"/>
      <c r="E38790" s="44"/>
      <c r="F38790" s="29"/>
      <c r="G38790" s="45"/>
      <c r="L38790"/>
      <c r="M38790" s="46"/>
    </row>
    <row r="38791" spans="1:13" x14ac:dyDescent="0.3">
      <c r="A38791"/>
      <c r="B38791"/>
      <c r="C38791" s="29"/>
      <c r="D38791"/>
      <c r="E38791" s="44"/>
      <c r="F38791" s="29"/>
      <c r="G38791" s="45"/>
      <c r="L38791"/>
      <c r="M38791" s="46"/>
    </row>
    <row r="38792" spans="1:13" x14ac:dyDescent="0.3">
      <c r="A38792"/>
      <c r="B38792"/>
      <c r="C38792" s="29"/>
      <c r="D38792"/>
      <c r="E38792" s="44"/>
      <c r="F38792" s="29"/>
      <c r="G38792" s="45"/>
      <c r="L38792"/>
      <c r="M38792" s="46"/>
    </row>
    <row r="38793" spans="1:13" x14ac:dyDescent="0.3">
      <c r="A38793"/>
      <c r="B38793"/>
      <c r="C38793" s="29"/>
      <c r="D38793"/>
      <c r="E38793" s="44"/>
      <c r="F38793" s="29"/>
      <c r="G38793" s="45"/>
      <c r="L38793"/>
      <c r="M38793" s="46"/>
    </row>
    <row r="38794" spans="1:13" x14ac:dyDescent="0.3">
      <c r="A38794"/>
      <c r="B38794"/>
      <c r="C38794" s="29"/>
      <c r="D38794"/>
      <c r="E38794" s="44"/>
      <c r="F38794" s="29"/>
      <c r="G38794" s="45"/>
      <c r="L38794"/>
      <c r="M38794" s="46"/>
    </row>
    <row r="38795" spans="1:13" x14ac:dyDescent="0.3">
      <c r="A38795"/>
      <c r="B38795"/>
      <c r="C38795" s="29"/>
      <c r="D38795"/>
      <c r="E38795" s="44"/>
      <c r="F38795" s="29"/>
      <c r="G38795" s="45"/>
      <c r="L38795"/>
      <c r="M38795" s="46"/>
    </row>
    <row r="38796" spans="1:13" x14ac:dyDescent="0.3">
      <c r="A38796"/>
      <c r="B38796"/>
      <c r="C38796" s="29"/>
      <c r="D38796"/>
      <c r="E38796" s="44"/>
      <c r="F38796" s="29"/>
      <c r="G38796" s="45"/>
      <c r="L38796"/>
      <c r="M38796" s="46"/>
    </row>
    <row r="38797" spans="1:13" x14ac:dyDescent="0.3">
      <c r="A38797"/>
      <c r="B38797"/>
      <c r="C38797" s="29"/>
      <c r="D38797"/>
      <c r="E38797" s="44"/>
      <c r="F38797" s="29"/>
      <c r="G38797" s="45"/>
      <c r="L38797"/>
      <c r="M38797" s="46"/>
    </row>
    <row r="38798" spans="1:13" x14ac:dyDescent="0.3">
      <c r="A38798"/>
      <c r="B38798"/>
      <c r="C38798" s="29"/>
      <c r="D38798"/>
      <c r="E38798" s="44"/>
      <c r="F38798" s="29"/>
      <c r="G38798" s="45"/>
      <c r="L38798"/>
      <c r="M38798" s="46"/>
    </row>
    <row r="38799" spans="1:13" x14ac:dyDescent="0.3">
      <c r="A38799"/>
      <c r="B38799"/>
      <c r="C38799" s="29"/>
      <c r="D38799"/>
      <c r="E38799" s="44"/>
      <c r="F38799" s="29"/>
      <c r="G38799" s="45"/>
      <c r="L38799"/>
      <c r="M38799" s="46"/>
    </row>
    <row r="38800" spans="1:13" x14ac:dyDescent="0.3">
      <c r="A38800"/>
      <c r="B38800"/>
      <c r="C38800" s="29"/>
      <c r="D38800"/>
      <c r="E38800" s="44"/>
      <c r="F38800" s="29"/>
      <c r="G38800" s="45"/>
      <c r="L38800"/>
      <c r="M38800" s="46"/>
    </row>
    <row r="38801" spans="1:13" x14ac:dyDescent="0.3">
      <c r="A38801"/>
      <c r="B38801"/>
      <c r="C38801" s="29"/>
      <c r="D38801"/>
      <c r="E38801" s="44"/>
      <c r="F38801" s="29"/>
      <c r="G38801" s="45"/>
      <c r="L38801"/>
      <c r="M38801" s="46"/>
    </row>
    <row r="38802" spans="1:13" x14ac:dyDescent="0.3">
      <c r="A38802"/>
      <c r="B38802"/>
      <c r="C38802" s="29"/>
      <c r="D38802"/>
      <c r="E38802" s="44"/>
      <c r="F38802" s="29"/>
      <c r="G38802" s="45"/>
      <c r="L38802"/>
      <c r="M38802" s="46"/>
    </row>
    <row r="38803" spans="1:13" x14ac:dyDescent="0.3">
      <c r="A38803"/>
      <c r="B38803"/>
      <c r="C38803" s="29"/>
      <c r="D38803"/>
      <c r="E38803" s="44"/>
      <c r="F38803" s="29"/>
      <c r="G38803" s="45"/>
      <c r="L38803"/>
      <c r="M38803" s="46"/>
    </row>
    <row r="38804" spans="1:13" x14ac:dyDescent="0.3">
      <c r="A38804"/>
      <c r="B38804"/>
      <c r="C38804" s="29"/>
      <c r="D38804"/>
      <c r="E38804" s="44"/>
      <c r="F38804" s="29"/>
      <c r="G38804" s="45"/>
      <c r="L38804"/>
      <c r="M38804" s="46"/>
    </row>
    <row r="38805" spans="1:13" x14ac:dyDescent="0.3">
      <c r="A38805"/>
      <c r="B38805"/>
      <c r="C38805" s="29"/>
      <c r="D38805"/>
      <c r="E38805" s="44"/>
      <c r="F38805" s="29"/>
      <c r="G38805" s="45"/>
      <c r="L38805"/>
      <c r="M38805" s="46"/>
    </row>
    <row r="38806" spans="1:13" x14ac:dyDescent="0.3">
      <c r="A38806"/>
      <c r="B38806"/>
      <c r="C38806" s="29"/>
      <c r="D38806"/>
      <c r="E38806" s="44"/>
      <c r="F38806" s="29"/>
      <c r="G38806" s="45"/>
      <c r="L38806"/>
      <c r="M38806" s="46"/>
    </row>
    <row r="38807" spans="1:13" x14ac:dyDescent="0.3">
      <c r="A38807"/>
      <c r="B38807"/>
      <c r="C38807" s="29"/>
      <c r="D38807"/>
      <c r="E38807" s="44"/>
      <c r="F38807" s="29"/>
      <c r="G38807" s="45"/>
      <c r="L38807"/>
      <c r="M38807" s="46"/>
    </row>
    <row r="38808" spans="1:13" x14ac:dyDescent="0.3">
      <c r="A38808"/>
      <c r="B38808"/>
      <c r="C38808" s="29"/>
      <c r="D38808"/>
      <c r="E38808" s="44"/>
      <c r="F38808" s="29"/>
      <c r="G38808" s="45"/>
      <c r="L38808"/>
      <c r="M38808" s="46"/>
    </row>
    <row r="38809" spans="1:13" x14ac:dyDescent="0.3">
      <c r="A38809"/>
      <c r="B38809"/>
      <c r="C38809" s="29"/>
      <c r="D38809"/>
      <c r="E38809" s="44"/>
      <c r="F38809" s="29"/>
      <c r="G38809" s="45"/>
      <c r="L38809"/>
      <c r="M38809" s="46"/>
    </row>
    <row r="38810" spans="1:13" x14ac:dyDescent="0.3">
      <c r="A38810"/>
      <c r="B38810"/>
      <c r="C38810" s="29"/>
      <c r="D38810"/>
      <c r="E38810" s="44"/>
      <c r="F38810" s="29"/>
      <c r="G38810" s="45"/>
      <c r="L38810"/>
      <c r="M38810" s="46"/>
    </row>
    <row r="38811" spans="1:13" x14ac:dyDescent="0.3">
      <c r="A38811"/>
      <c r="B38811"/>
      <c r="C38811" s="29"/>
      <c r="D38811"/>
      <c r="E38811" s="44"/>
      <c r="F38811" s="29"/>
      <c r="G38811" s="45"/>
      <c r="L38811"/>
      <c r="M38811" s="46"/>
    </row>
    <row r="38812" spans="1:13" x14ac:dyDescent="0.3">
      <c r="A38812"/>
      <c r="B38812"/>
      <c r="C38812" s="29"/>
      <c r="D38812"/>
      <c r="E38812" s="44"/>
      <c r="F38812" s="29"/>
      <c r="G38812" s="45"/>
      <c r="L38812"/>
      <c r="M38812" s="46"/>
    </row>
    <row r="38813" spans="1:13" x14ac:dyDescent="0.3">
      <c r="A38813"/>
      <c r="B38813"/>
      <c r="C38813" s="29"/>
      <c r="D38813"/>
      <c r="E38813" s="44"/>
      <c r="F38813" s="29"/>
      <c r="G38813" s="45"/>
      <c r="L38813"/>
      <c r="M38813" s="46"/>
    </row>
    <row r="38814" spans="1:13" x14ac:dyDescent="0.3">
      <c r="A38814"/>
      <c r="B38814"/>
      <c r="C38814" s="29"/>
      <c r="D38814"/>
      <c r="E38814" s="44"/>
      <c r="F38814" s="29"/>
      <c r="G38814" s="45"/>
      <c r="L38814"/>
      <c r="M38814" s="46"/>
    </row>
    <row r="38815" spans="1:13" x14ac:dyDescent="0.3">
      <c r="A38815"/>
      <c r="B38815"/>
      <c r="C38815" s="29"/>
      <c r="D38815"/>
      <c r="E38815" s="44"/>
      <c r="F38815" s="29"/>
      <c r="G38815" s="45"/>
      <c r="L38815"/>
      <c r="M38815" s="46"/>
    </row>
    <row r="38816" spans="1:13" x14ac:dyDescent="0.3">
      <c r="A38816"/>
      <c r="B38816"/>
      <c r="C38816" s="29"/>
      <c r="D38816"/>
      <c r="E38816" s="44"/>
      <c r="F38816" s="29"/>
      <c r="G38816" s="45"/>
      <c r="L38816"/>
      <c r="M38816" s="46"/>
    </row>
    <row r="38817" spans="1:13" x14ac:dyDescent="0.3">
      <c r="A38817"/>
      <c r="B38817"/>
      <c r="C38817" s="29"/>
      <c r="D38817"/>
      <c r="E38817" s="44"/>
      <c r="F38817" s="29"/>
      <c r="G38817" s="45"/>
      <c r="L38817"/>
      <c r="M38817" s="46"/>
    </row>
    <row r="38818" spans="1:13" x14ac:dyDescent="0.3">
      <c r="A38818"/>
      <c r="B38818"/>
      <c r="C38818" s="29"/>
      <c r="D38818"/>
      <c r="E38818" s="44"/>
      <c r="F38818" s="29"/>
      <c r="G38818" s="45"/>
      <c r="L38818"/>
      <c r="M38818" s="46"/>
    </row>
    <row r="38819" spans="1:13" x14ac:dyDescent="0.3">
      <c r="A38819"/>
      <c r="B38819"/>
      <c r="C38819" s="29"/>
      <c r="D38819"/>
      <c r="E38819" s="44"/>
      <c r="F38819" s="29"/>
      <c r="G38819" s="45"/>
      <c r="L38819"/>
      <c r="M38819" s="46"/>
    </row>
    <row r="38820" spans="1:13" x14ac:dyDescent="0.3">
      <c r="A38820"/>
      <c r="B38820"/>
      <c r="C38820" s="29"/>
      <c r="D38820"/>
      <c r="E38820" s="44"/>
      <c r="F38820" s="29"/>
      <c r="G38820" s="45"/>
      <c r="L38820"/>
      <c r="M38820" s="46"/>
    </row>
    <row r="38821" spans="1:13" x14ac:dyDescent="0.3">
      <c r="A38821"/>
      <c r="B38821"/>
      <c r="C38821" s="29"/>
      <c r="D38821"/>
      <c r="E38821" s="44"/>
      <c r="F38821" s="29"/>
      <c r="G38821" s="45"/>
      <c r="L38821"/>
      <c r="M38821" s="46"/>
    </row>
    <row r="38822" spans="1:13" x14ac:dyDescent="0.3">
      <c r="A38822"/>
      <c r="B38822"/>
      <c r="C38822" s="29"/>
      <c r="D38822"/>
      <c r="E38822" s="44"/>
      <c r="F38822" s="29"/>
      <c r="G38822" s="45"/>
      <c r="L38822"/>
      <c r="M38822" s="46"/>
    </row>
    <row r="38823" spans="1:13" x14ac:dyDescent="0.3">
      <c r="A38823"/>
      <c r="B38823"/>
      <c r="C38823" s="29"/>
      <c r="D38823"/>
      <c r="E38823" s="44"/>
      <c r="F38823" s="29"/>
      <c r="G38823" s="45"/>
      <c r="L38823"/>
      <c r="M38823" s="46"/>
    </row>
    <row r="38824" spans="1:13" x14ac:dyDescent="0.3">
      <c r="A38824"/>
      <c r="B38824"/>
      <c r="C38824" s="29"/>
      <c r="D38824"/>
      <c r="E38824" s="44"/>
      <c r="F38824" s="29"/>
      <c r="G38824" s="45"/>
      <c r="L38824"/>
      <c r="M38824" s="46"/>
    </row>
    <row r="38825" spans="1:13" x14ac:dyDescent="0.3">
      <c r="A38825"/>
      <c r="B38825"/>
      <c r="C38825" s="29"/>
      <c r="D38825"/>
      <c r="E38825" s="44"/>
      <c r="F38825" s="29"/>
      <c r="G38825" s="45"/>
      <c r="L38825"/>
      <c r="M38825" s="46"/>
    </row>
    <row r="38826" spans="1:13" x14ac:dyDescent="0.3">
      <c r="A38826"/>
      <c r="B38826"/>
      <c r="C38826" s="29"/>
      <c r="D38826"/>
      <c r="E38826" s="44"/>
      <c r="F38826" s="29"/>
      <c r="G38826" s="45"/>
      <c r="L38826"/>
      <c r="M38826" s="46"/>
    </row>
    <row r="38827" spans="1:13" x14ac:dyDescent="0.3">
      <c r="A38827"/>
      <c r="B38827"/>
      <c r="C38827" s="29"/>
      <c r="D38827"/>
      <c r="E38827" s="44"/>
      <c r="F38827" s="29"/>
      <c r="G38827" s="45"/>
      <c r="L38827"/>
      <c r="M38827" s="46"/>
    </row>
    <row r="38828" spans="1:13" x14ac:dyDescent="0.3">
      <c r="A38828"/>
      <c r="B38828"/>
      <c r="C38828" s="29"/>
      <c r="D38828"/>
      <c r="E38828" s="44"/>
      <c r="F38828" s="29"/>
      <c r="G38828" s="45"/>
      <c r="L38828"/>
      <c r="M38828" s="46"/>
    </row>
    <row r="38829" spans="1:13" x14ac:dyDescent="0.3">
      <c r="A38829"/>
      <c r="B38829"/>
      <c r="C38829" s="29"/>
      <c r="D38829"/>
      <c r="E38829" s="44"/>
      <c r="F38829" s="29"/>
      <c r="G38829" s="45"/>
      <c r="L38829"/>
      <c r="M38829" s="46"/>
    </row>
    <row r="38830" spans="1:13" x14ac:dyDescent="0.3">
      <c r="A38830"/>
      <c r="B38830"/>
      <c r="C38830" s="29"/>
      <c r="D38830"/>
      <c r="E38830" s="44"/>
      <c r="F38830" s="29"/>
      <c r="G38830" s="45"/>
      <c r="L38830"/>
      <c r="M38830" s="46"/>
    </row>
    <row r="38831" spans="1:13" x14ac:dyDescent="0.3">
      <c r="A38831"/>
      <c r="B38831"/>
      <c r="C38831" s="29"/>
      <c r="D38831"/>
      <c r="E38831" s="44"/>
      <c r="F38831" s="29"/>
      <c r="G38831" s="45"/>
      <c r="L38831"/>
      <c r="M38831" s="46"/>
    </row>
    <row r="38832" spans="1:13" x14ac:dyDescent="0.3">
      <c r="A38832"/>
      <c r="B38832"/>
      <c r="C38832" s="29"/>
      <c r="D38832"/>
      <c r="E38832" s="44"/>
      <c r="F38832" s="29"/>
      <c r="G38832" s="45"/>
      <c r="L38832"/>
      <c r="M38832" s="46"/>
    </row>
    <row r="38833" spans="1:13" x14ac:dyDescent="0.3">
      <c r="A38833"/>
      <c r="B38833"/>
      <c r="C38833" s="29"/>
      <c r="D38833"/>
      <c r="E38833" s="44"/>
      <c r="F38833" s="29"/>
      <c r="G38833" s="45"/>
      <c r="L38833"/>
      <c r="M38833" s="46"/>
    </row>
    <row r="38834" spans="1:13" x14ac:dyDescent="0.3">
      <c r="A38834"/>
      <c r="B38834"/>
      <c r="C38834" s="29"/>
      <c r="D38834"/>
      <c r="E38834" s="44"/>
      <c r="F38834" s="29"/>
      <c r="G38834" s="45"/>
      <c r="L38834"/>
      <c r="M38834" s="46"/>
    </row>
    <row r="38835" spans="1:13" x14ac:dyDescent="0.3">
      <c r="A38835"/>
      <c r="B38835"/>
      <c r="C38835" s="29"/>
      <c r="D38835"/>
      <c r="E38835" s="44"/>
      <c r="F38835" s="29"/>
      <c r="G38835" s="45"/>
      <c r="L38835"/>
      <c r="M38835" s="46"/>
    </row>
    <row r="38836" spans="1:13" x14ac:dyDescent="0.3">
      <c r="A38836"/>
      <c r="B38836"/>
      <c r="C38836" s="29"/>
      <c r="D38836"/>
      <c r="E38836" s="44"/>
      <c r="F38836" s="29"/>
      <c r="G38836" s="45"/>
      <c r="L38836"/>
      <c r="M38836" s="46"/>
    </row>
    <row r="38837" spans="1:13" x14ac:dyDescent="0.3">
      <c r="A38837"/>
      <c r="B38837"/>
      <c r="C38837" s="29"/>
      <c r="D38837"/>
      <c r="E38837" s="44"/>
      <c r="F38837" s="29"/>
      <c r="G38837" s="45"/>
      <c r="L38837"/>
      <c r="M38837" s="46"/>
    </row>
    <row r="38838" spans="1:13" x14ac:dyDescent="0.3">
      <c r="A38838"/>
      <c r="B38838"/>
      <c r="C38838" s="29"/>
      <c r="D38838"/>
      <c r="E38838" s="44"/>
      <c r="F38838" s="29"/>
      <c r="G38838" s="45"/>
      <c r="L38838"/>
      <c r="M38838" s="46"/>
    </row>
    <row r="38839" spans="1:13" x14ac:dyDescent="0.3">
      <c r="A38839"/>
      <c r="B38839"/>
      <c r="C38839" s="29"/>
      <c r="D38839"/>
      <c r="E38839" s="44"/>
      <c r="F38839" s="29"/>
      <c r="G38839" s="45"/>
      <c r="L38839"/>
      <c r="M38839" s="46"/>
    </row>
    <row r="38840" spans="1:13" x14ac:dyDescent="0.3">
      <c r="A38840"/>
      <c r="B38840"/>
      <c r="C38840" s="29"/>
      <c r="D38840"/>
      <c r="E38840" s="44"/>
      <c r="F38840" s="29"/>
      <c r="G38840" s="45"/>
      <c r="L38840"/>
      <c r="M38840" s="46"/>
    </row>
    <row r="38841" spans="1:13" x14ac:dyDescent="0.3">
      <c r="A38841"/>
      <c r="B38841"/>
      <c r="C38841" s="29"/>
      <c r="D38841"/>
      <c r="E38841" s="44"/>
      <c r="F38841" s="29"/>
      <c r="G38841" s="45"/>
      <c r="L38841"/>
      <c r="M38841" s="46"/>
    </row>
    <row r="38842" spans="1:13" x14ac:dyDescent="0.3">
      <c r="A38842"/>
      <c r="B38842"/>
      <c r="C38842" s="29"/>
      <c r="D38842"/>
      <c r="E38842" s="44"/>
      <c r="F38842" s="29"/>
      <c r="G38842" s="45"/>
      <c r="L38842"/>
      <c r="M38842" s="46"/>
    </row>
    <row r="38843" spans="1:13" x14ac:dyDescent="0.3">
      <c r="A38843"/>
      <c r="B38843"/>
      <c r="C38843" s="29"/>
      <c r="D38843"/>
      <c r="E38843" s="44"/>
      <c r="F38843" s="29"/>
      <c r="G38843" s="45"/>
      <c r="L38843"/>
      <c r="M38843" s="46"/>
    </row>
    <row r="38844" spans="1:13" x14ac:dyDescent="0.3">
      <c r="A38844"/>
      <c r="B38844"/>
      <c r="C38844" s="29"/>
      <c r="D38844"/>
      <c r="E38844" s="44"/>
      <c r="F38844" s="29"/>
      <c r="G38844" s="45"/>
      <c r="L38844"/>
      <c r="M38844" s="46"/>
    </row>
    <row r="38845" spans="1:13" x14ac:dyDescent="0.3">
      <c r="A38845"/>
      <c r="B38845"/>
      <c r="C38845" s="29"/>
      <c r="D38845"/>
      <c r="E38845" s="44"/>
      <c r="F38845" s="29"/>
      <c r="G38845" s="45"/>
      <c r="L38845"/>
      <c r="M38845" s="46"/>
    </row>
    <row r="38846" spans="1:13" x14ac:dyDescent="0.3">
      <c r="A38846"/>
      <c r="B38846"/>
      <c r="C38846" s="29"/>
      <c r="D38846"/>
      <c r="E38846" s="44"/>
      <c r="F38846" s="29"/>
      <c r="G38846" s="45"/>
      <c r="L38846"/>
      <c r="M38846" s="46"/>
    </row>
    <row r="38847" spans="1:13" x14ac:dyDescent="0.3">
      <c r="A38847"/>
      <c r="B38847"/>
      <c r="C38847" s="29"/>
      <c r="D38847"/>
      <c r="E38847" s="44"/>
      <c r="F38847" s="29"/>
      <c r="G38847" s="45"/>
      <c r="L38847"/>
      <c r="M38847" s="46"/>
    </row>
    <row r="38848" spans="1:13" x14ac:dyDescent="0.3">
      <c r="A38848"/>
      <c r="B38848"/>
      <c r="C38848" s="29"/>
      <c r="D38848"/>
      <c r="E38848" s="44"/>
      <c r="F38848" s="29"/>
      <c r="G38848" s="45"/>
      <c r="L38848"/>
      <c r="M38848" s="46"/>
    </row>
    <row r="38849" spans="1:13" x14ac:dyDescent="0.3">
      <c r="A38849"/>
      <c r="B38849"/>
      <c r="C38849" s="29"/>
      <c r="D38849"/>
      <c r="E38849" s="44"/>
      <c r="F38849" s="29"/>
      <c r="G38849" s="45"/>
      <c r="L38849"/>
      <c r="M38849" s="46"/>
    </row>
    <row r="38850" spans="1:13" x14ac:dyDescent="0.3">
      <c r="A38850"/>
      <c r="B38850"/>
      <c r="C38850" s="29"/>
      <c r="D38850"/>
      <c r="E38850" s="44"/>
      <c r="F38850" s="29"/>
      <c r="G38850" s="45"/>
      <c r="L38850"/>
      <c r="M38850" s="46"/>
    </row>
    <row r="38851" spans="1:13" x14ac:dyDescent="0.3">
      <c r="A38851"/>
      <c r="B38851"/>
      <c r="C38851" s="29"/>
      <c r="D38851"/>
      <c r="E38851" s="44"/>
      <c r="F38851" s="29"/>
      <c r="G38851" s="45"/>
      <c r="L38851"/>
      <c r="M38851" s="46"/>
    </row>
    <row r="38852" spans="1:13" x14ac:dyDescent="0.3">
      <c r="A38852"/>
      <c r="B38852"/>
      <c r="C38852" s="29"/>
      <c r="D38852"/>
      <c r="E38852" s="44"/>
      <c r="F38852" s="29"/>
      <c r="G38852" s="45"/>
      <c r="L38852"/>
      <c r="M38852" s="46"/>
    </row>
    <row r="38853" spans="1:13" x14ac:dyDescent="0.3">
      <c r="A38853"/>
      <c r="B38853"/>
      <c r="C38853" s="29"/>
      <c r="D38853"/>
      <c r="E38853" s="44"/>
      <c r="F38853" s="29"/>
      <c r="G38853" s="45"/>
      <c r="L38853"/>
      <c r="M38853" s="46"/>
    </row>
    <row r="38854" spans="1:13" x14ac:dyDescent="0.3">
      <c r="A38854"/>
      <c r="B38854"/>
      <c r="C38854" s="29"/>
      <c r="D38854"/>
      <c r="E38854" s="44"/>
      <c r="F38854" s="29"/>
      <c r="G38854" s="45"/>
      <c r="L38854"/>
      <c r="M38854" s="46"/>
    </row>
    <row r="38855" spans="1:13" x14ac:dyDescent="0.3">
      <c r="A38855"/>
      <c r="B38855"/>
      <c r="C38855" s="29"/>
      <c r="D38855"/>
      <c r="E38855" s="44"/>
      <c r="F38855" s="29"/>
      <c r="G38855" s="45"/>
      <c r="L38855"/>
      <c r="M38855" s="46"/>
    </row>
    <row r="38856" spans="1:13" x14ac:dyDescent="0.3">
      <c r="A38856"/>
      <c r="B38856"/>
      <c r="C38856" s="29"/>
      <c r="D38856"/>
      <c r="E38856" s="44"/>
      <c r="F38856" s="29"/>
      <c r="G38856" s="45"/>
      <c r="L38856"/>
      <c r="M38856" s="46"/>
    </row>
    <row r="38857" spans="1:13" x14ac:dyDescent="0.3">
      <c r="A38857"/>
      <c r="B38857"/>
      <c r="C38857" s="29"/>
      <c r="D38857"/>
      <c r="E38857" s="44"/>
      <c r="F38857" s="29"/>
      <c r="G38857" s="45"/>
      <c r="L38857"/>
      <c r="M38857" s="46"/>
    </row>
    <row r="38858" spans="1:13" x14ac:dyDescent="0.3">
      <c r="A38858"/>
      <c r="B38858"/>
      <c r="C38858" s="29"/>
      <c r="D38858"/>
      <c r="E38858" s="44"/>
      <c r="F38858" s="29"/>
      <c r="G38858" s="45"/>
      <c r="L38858"/>
      <c r="M38858" s="46"/>
    </row>
    <row r="38859" spans="1:13" x14ac:dyDescent="0.3">
      <c r="A38859"/>
      <c r="B38859"/>
      <c r="C38859" s="29"/>
      <c r="D38859"/>
      <c r="E38859" s="44"/>
      <c r="F38859" s="29"/>
      <c r="G38859" s="45"/>
      <c r="L38859"/>
      <c r="M38859" s="46"/>
    </row>
    <row r="38860" spans="1:13" x14ac:dyDescent="0.3">
      <c r="A38860"/>
      <c r="B38860"/>
      <c r="C38860" s="29"/>
      <c r="D38860"/>
      <c r="E38860" s="44"/>
      <c r="F38860" s="29"/>
      <c r="G38860" s="45"/>
      <c r="L38860"/>
      <c r="M38860" s="46"/>
    </row>
    <row r="38861" spans="1:13" x14ac:dyDescent="0.3">
      <c r="A38861"/>
      <c r="B38861"/>
      <c r="C38861" s="29"/>
      <c r="D38861"/>
      <c r="E38861" s="44"/>
      <c r="F38861" s="29"/>
      <c r="G38861" s="45"/>
      <c r="L38861"/>
      <c r="M38861" s="46"/>
    </row>
    <row r="38862" spans="1:13" x14ac:dyDescent="0.3">
      <c r="A38862"/>
      <c r="B38862"/>
      <c r="C38862" s="29"/>
      <c r="D38862"/>
      <c r="E38862" s="44"/>
      <c r="F38862" s="29"/>
      <c r="G38862" s="45"/>
      <c r="L38862"/>
      <c r="M38862" s="46"/>
    </row>
    <row r="38863" spans="1:13" x14ac:dyDescent="0.3">
      <c r="A38863"/>
      <c r="B38863"/>
      <c r="C38863" s="29"/>
      <c r="D38863"/>
      <c r="E38863" s="44"/>
      <c r="F38863" s="29"/>
      <c r="G38863" s="45"/>
      <c r="L38863"/>
      <c r="M38863" s="46"/>
    </row>
    <row r="38864" spans="1:13" x14ac:dyDescent="0.3">
      <c r="A38864"/>
      <c r="B38864"/>
      <c r="C38864" s="29"/>
      <c r="D38864"/>
      <c r="E38864" s="44"/>
      <c r="F38864" s="29"/>
      <c r="G38864" s="45"/>
      <c r="L38864"/>
      <c r="M38864" s="46"/>
    </row>
    <row r="38865" spans="1:13" x14ac:dyDescent="0.3">
      <c r="A38865"/>
      <c r="B38865"/>
      <c r="C38865" s="29"/>
      <c r="D38865"/>
      <c r="E38865" s="44"/>
      <c r="F38865" s="29"/>
      <c r="G38865" s="45"/>
      <c r="L38865"/>
      <c r="M38865" s="46"/>
    </row>
    <row r="38866" spans="1:13" x14ac:dyDescent="0.3">
      <c r="A38866"/>
      <c r="B38866"/>
      <c r="C38866" s="29"/>
      <c r="D38866"/>
      <c r="E38866" s="44"/>
      <c r="F38866" s="29"/>
      <c r="G38866" s="45"/>
      <c r="L38866"/>
      <c r="M38866" s="46"/>
    </row>
    <row r="38867" spans="1:13" x14ac:dyDescent="0.3">
      <c r="A38867"/>
      <c r="B38867"/>
      <c r="C38867" s="29"/>
      <c r="D38867"/>
      <c r="E38867" s="44"/>
      <c r="F38867" s="29"/>
      <c r="G38867" s="45"/>
      <c r="L38867"/>
      <c r="M38867" s="46"/>
    </row>
    <row r="38868" spans="1:13" x14ac:dyDescent="0.3">
      <c r="A38868"/>
      <c r="B38868"/>
      <c r="C38868" s="29"/>
      <c r="D38868"/>
      <c r="E38868" s="44"/>
      <c r="F38868" s="29"/>
      <c r="G38868" s="45"/>
      <c r="L38868"/>
      <c r="M38868" s="46"/>
    </row>
    <row r="38869" spans="1:13" x14ac:dyDescent="0.3">
      <c r="A38869"/>
      <c r="B38869"/>
      <c r="C38869" s="29"/>
      <c r="D38869"/>
      <c r="E38869" s="44"/>
      <c r="F38869" s="29"/>
      <c r="G38869" s="45"/>
      <c r="L38869"/>
      <c r="M38869" s="46"/>
    </row>
    <row r="38870" spans="1:13" x14ac:dyDescent="0.3">
      <c r="A38870"/>
      <c r="B38870"/>
      <c r="C38870" s="29"/>
      <c r="D38870"/>
      <c r="E38870" s="44"/>
      <c r="F38870" s="29"/>
      <c r="G38870" s="45"/>
      <c r="L38870"/>
      <c r="M38870" s="46"/>
    </row>
    <row r="38871" spans="1:13" x14ac:dyDescent="0.3">
      <c r="A38871"/>
      <c r="B38871"/>
      <c r="C38871" s="29"/>
      <c r="D38871"/>
      <c r="E38871" s="44"/>
      <c r="F38871" s="29"/>
      <c r="G38871" s="45"/>
      <c r="L38871"/>
      <c r="M38871" s="46"/>
    </row>
    <row r="38872" spans="1:13" x14ac:dyDescent="0.3">
      <c r="A38872"/>
      <c r="B38872"/>
      <c r="C38872" s="29"/>
      <c r="D38872"/>
      <c r="E38872" s="44"/>
      <c r="F38872" s="29"/>
      <c r="G38872" s="45"/>
      <c r="L38872"/>
      <c r="M38872" s="46"/>
    </row>
    <row r="38873" spans="1:13" x14ac:dyDescent="0.3">
      <c r="A38873"/>
      <c r="B38873"/>
      <c r="C38873" s="29"/>
      <c r="D38873"/>
      <c r="E38873" s="44"/>
      <c r="F38873" s="29"/>
      <c r="G38873" s="45"/>
      <c r="L38873"/>
      <c r="M38873" s="46"/>
    </row>
    <row r="38874" spans="1:13" x14ac:dyDescent="0.3">
      <c r="A38874"/>
      <c r="B38874"/>
      <c r="C38874" s="29"/>
      <c r="D38874"/>
      <c r="E38874" s="44"/>
      <c r="F38874" s="29"/>
      <c r="G38874" s="45"/>
      <c r="L38874"/>
      <c r="M38874" s="46"/>
    </row>
    <row r="38875" spans="1:13" x14ac:dyDescent="0.3">
      <c r="A38875"/>
      <c r="B38875"/>
      <c r="C38875" s="29"/>
      <c r="D38875"/>
      <c r="E38875" s="44"/>
      <c r="F38875" s="29"/>
      <c r="G38875" s="45"/>
      <c r="L38875"/>
      <c r="M38875" s="46"/>
    </row>
    <row r="38876" spans="1:13" x14ac:dyDescent="0.3">
      <c r="A38876"/>
      <c r="B38876"/>
      <c r="C38876" s="29"/>
      <c r="D38876"/>
      <c r="E38876" s="44"/>
      <c r="F38876" s="29"/>
      <c r="G38876" s="45"/>
      <c r="L38876"/>
      <c r="M38876" s="46"/>
    </row>
    <row r="38877" spans="1:13" x14ac:dyDescent="0.3">
      <c r="A38877"/>
      <c r="B38877"/>
      <c r="C38877" s="29"/>
      <c r="D38877"/>
      <c r="E38877" s="44"/>
      <c r="F38877" s="29"/>
      <c r="G38877" s="45"/>
      <c r="L38877"/>
      <c r="M38877" s="46"/>
    </row>
    <row r="38878" spans="1:13" x14ac:dyDescent="0.3">
      <c r="A38878"/>
      <c r="B38878"/>
      <c r="C38878" s="29"/>
      <c r="D38878"/>
      <c r="E38878" s="44"/>
      <c r="F38878" s="29"/>
      <c r="G38878" s="45"/>
      <c r="L38878"/>
      <c r="M38878" s="46"/>
    </row>
    <row r="38879" spans="1:13" x14ac:dyDescent="0.3">
      <c r="A38879"/>
      <c r="B38879"/>
      <c r="C38879" s="29"/>
      <c r="D38879"/>
      <c r="E38879" s="44"/>
      <c r="F38879" s="29"/>
      <c r="G38879" s="45"/>
      <c r="L38879"/>
      <c r="M38879" s="46"/>
    </row>
    <row r="38880" spans="1:13" x14ac:dyDescent="0.3">
      <c r="A38880"/>
      <c r="B38880"/>
      <c r="C38880" s="29"/>
      <c r="D38880"/>
      <c r="E38880" s="44"/>
      <c r="F38880" s="29"/>
      <c r="G38880" s="45"/>
      <c r="L38880"/>
      <c r="M38880" s="46"/>
    </row>
    <row r="38881" spans="1:13" x14ac:dyDescent="0.3">
      <c r="A38881"/>
      <c r="B38881"/>
      <c r="C38881" s="29"/>
      <c r="D38881"/>
      <c r="E38881" s="44"/>
      <c r="F38881" s="29"/>
      <c r="G38881" s="45"/>
      <c r="L38881"/>
      <c r="M38881" s="46"/>
    </row>
    <row r="38882" spans="1:13" x14ac:dyDescent="0.3">
      <c r="A38882"/>
      <c r="B38882"/>
      <c r="C38882" s="29"/>
      <c r="D38882"/>
      <c r="E38882" s="44"/>
      <c r="F38882" s="29"/>
      <c r="G38882" s="45"/>
      <c r="L38882"/>
      <c r="M38882" s="46"/>
    </row>
    <row r="38883" spans="1:13" x14ac:dyDescent="0.3">
      <c r="A38883"/>
      <c r="B38883"/>
      <c r="C38883" s="29"/>
      <c r="D38883"/>
      <c r="E38883" s="44"/>
      <c r="F38883" s="29"/>
      <c r="G38883" s="45"/>
      <c r="L38883"/>
      <c r="M38883" s="46"/>
    </row>
    <row r="38884" spans="1:13" x14ac:dyDescent="0.3">
      <c r="A38884"/>
      <c r="B38884"/>
      <c r="C38884" s="29"/>
      <c r="D38884"/>
      <c r="E38884" s="44"/>
      <c r="F38884" s="29"/>
      <c r="G38884" s="45"/>
      <c r="L38884"/>
      <c r="M38884" s="46"/>
    </row>
    <row r="38885" spans="1:13" x14ac:dyDescent="0.3">
      <c r="A38885"/>
      <c r="B38885"/>
      <c r="C38885" s="29"/>
      <c r="D38885"/>
      <c r="E38885" s="44"/>
      <c r="F38885" s="29"/>
      <c r="G38885" s="45"/>
      <c r="L38885"/>
      <c r="M38885" s="46"/>
    </row>
    <row r="38886" spans="1:13" x14ac:dyDescent="0.3">
      <c r="A38886"/>
      <c r="B38886"/>
      <c r="C38886" s="29"/>
      <c r="D38886"/>
      <c r="E38886" s="44"/>
      <c r="F38886" s="29"/>
      <c r="G38886" s="45"/>
      <c r="L38886"/>
      <c r="M38886" s="46"/>
    </row>
    <row r="38887" spans="1:13" x14ac:dyDescent="0.3">
      <c r="A38887"/>
      <c r="B38887"/>
      <c r="C38887" s="29"/>
      <c r="D38887"/>
      <c r="E38887" s="44"/>
      <c r="F38887" s="29"/>
      <c r="G38887" s="45"/>
      <c r="L38887"/>
      <c r="M38887" s="46"/>
    </row>
    <row r="38888" spans="1:13" x14ac:dyDescent="0.3">
      <c r="A38888"/>
      <c r="B38888"/>
      <c r="C38888" s="29"/>
      <c r="D38888"/>
      <c r="E38888" s="44"/>
      <c r="F38888" s="29"/>
      <c r="G38888" s="45"/>
      <c r="L38888"/>
      <c r="M38888" s="46"/>
    </row>
    <row r="38889" spans="1:13" x14ac:dyDescent="0.3">
      <c r="A38889"/>
      <c r="B38889"/>
      <c r="C38889" s="29"/>
      <c r="D38889"/>
      <c r="E38889" s="44"/>
      <c r="F38889" s="29"/>
      <c r="G38889" s="45"/>
      <c r="L38889"/>
      <c r="M38889" s="46"/>
    </row>
    <row r="38890" spans="1:13" x14ac:dyDescent="0.3">
      <c r="A38890"/>
      <c r="B38890"/>
      <c r="C38890" s="29"/>
      <c r="D38890"/>
      <c r="E38890" s="44"/>
      <c r="F38890" s="29"/>
      <c r="G38890" s="45"/>
      <c r="L38890"/>
      <c r="M38890" s="46"/>
    </row>
    <row r="38891" spans="1:13" x14ac:dyDescent="0.3">
      <c r="A38891"/>
      <c r="B38891"/>
      <c r="C38891" s="29"/>
      <c r="D38891"/>
      <c r="E38891" s="44"/>
      <c r="F38891" s="29"/>
      <c r="G38891" s="45"/>
      <c r="L38891"/>
      <c r="M38891" s="46"/>
    </row>
    <row r="38892" spans="1:13" x14ac:dyDescent="0.3">
      <c r="A38892"/>
      <c r="B38892"/>
      <c r="C38892" s="29"/>
      <c r="D38892"/>
      <c r="E38892" s="44"/>
      <c r="F38892" s="29"/>
      <c r="G38892" s="45"/>
      <c r="L38892"/>
      <c r="M38892" s="46"/>
    </row>
    <row r="38893" spans="1:13" x14ac:dyDescent="0.3">
      <c r="A38893"/>
      <c r="B38893"/>
      <c r="C38893" s="29"/>
      <c r="D38893"/>
      <c r="E38893" s="44"/>
      <c r="F38893" s="29"/>
      <c r="G38893" s="45"/>
      <c r="L38893"/>
      <c r="M38893" s="46"/>
    </row>
    <row r="38894" spans="1:13" x14ac:dyDescent="0.3">
      <c r="A38894"/>
      <c r="B38894"/>
      <c r="C38894" s="29"/>
      <c r="D38894"/>
      <c r="E38894" s="44"/>
      <c r="F38894" s="29"/>
      <c r="G38894" s="45"/>
      <c r="L38894"/>
      <c r="M38894" s="46"/>
    </row>
    <row r="38895" spans="1:13" x14ac:dyDescent="0.3">
      <c r="A38895"/>
      <c r="B38895"/>
      <c r="C38895" s="29"/>
      <c r="D38895"/>
      <c r="E38895" s="44"/>
      <c r="F38895" s="29"/>
      <c r="G38895" s="45"/>
      <c r="L38895"/>
      <c r="M38895" s="46"/>
    </row>
    <row r="38896" spans="1:13" x14ac:dyDescent="0.3">
      <c r="A38896"/>
      <c r="B38896"/>
      <c r="C38896" s="29"/>
      <c r="D38896"/>
      <c r="E38896" s="44"/>
      <c r="F38896" s="29"/>
      <c r="G38896" s="45"/>
      <c r="L38896"/>
      <c r="M38896" s="46"/>
    </row>
    <row r="38897" spans="1:13" x14ac:dyDescent="0.3">
      <c r="A38897"/>
      <c r="B38897"/>
      <c r="C38897" s="29"/>
      <c r="D38897"/>
      <c r="E38897" s="44"/>
      <c r="F38897" s="29"/>
      <c r="G38897" s="45"/>
      <c r="L38897"/>
      <c r="M38897" s="46"/>
    </row>
    <row r="38898" spans="1:13" x14ac:dyDescent="0.3">
      <c r="A38898"/>
      <c r="B38898"/>
      <c r="C38898" s="29"/>
      <c r="D38898"/>
      <c r="E38898" s="44"/>
      <c r="F38898" s="29"/>
      <c r="G38898" s="45"/>
      <c r="L38898"/>
      <c r="M38898" s="46"/>
    </row>
    <row r="38899" spans="1:13" x14ac:dyDescent="0.3">
      <c r="A38899"/>
      <c r="B38899"/>
      <c r="C38899" s="29"/>
      <c r="D38899"/>
      <c r="E38899" s="44"/>
      <c r="F38899" s="29"/>
      <c r="G38899" s="45"/>
      <c r="L38899"/>
      <c r="M38899" s="46"/>
    </row>
    <row r="38900" spans="1:13" x14ac:dyDescent="0.3">
      <c r="A38900"/>
      <c r="B38900"/>
      <c r="C38900" s="29"/>
      <c r="D38900"/>
      <c r="E38900" s="44"/>
      <c r="F38900" s="29"/>
      <c r="G38900" s="45"/>
      <c r="L38900"/>
      <c r="M38900" s="46"/>
    </row>
    <row r="38901" spans="1:13" x14ac:dyDescent="0.3">
      <c r="A38901"/>
      <c r="B38901"/>
      <c r="C38901" s="29"/>
      <c r="D38901"/>
      <c r="E38901" s="44"/>
      <c r="F38901" s="29"/>
      <c r="G38901" s="45"/>
      <c r="L38901"/>
      <c r="M38901" s="46"/>
    </row>
    <row r="38902" spans="1:13" x14ac:dyDescent="0.3">
      <c r="A38902"/>
      <c r="B38902"/>
      <c r="C38902" s="29"/>
      <c r="D38902"/>
      <c r="E38902" s="44"/>
      <c r="F38902" s="29"/>
      <c r="G38902" s="45"/>
      <c r="L38902"/>
      <c r="M38902" s="46"/>
    </row>
    <row r="38903" spans="1:13" x14ac:dyDescent="0.3">
      <c r="A38903"/>
      <c r="B38903"/>
      <c r="C38903" s="29"/>
      <c r="D38903"/>
      <c r="E38903" s="44"/>
      <c r="F38903" s="29"/>
      <c r="G38903" s="45"/>
      <c r="L38903"/>
      <c r="M38903" s="46"/>
    </row>
    <row r="38904" spans="1:13" x14ac:dyDescent="0.3">
      <c r="A38904"/>
      <c r="B38904"/>
      <c r="C38904" s="29"/>
      <c r="D38904"/>
      <c r="E38904" s="44"/>
      <c r="F38904" s="29"/>
      <c r="G38904" s="45"/>
      <c r="L38904"/>
      <c r="M38904" s="46"/>
    </row>
    <row r="38905" spans="1:13" x14ac:dyDescent="0.3">
      <c r="A38905"/>
      <c r="B38905"/>
      <c r="C38905" s="29"/>
      <c r="D38905"/>
      <c r="E38905" s="44"/>
      <c r="F38905" s="29"/>
      <c r="G38905" s="45"/>
      <c r="L38905"/>
      <c r="M38905" s="46"/>
    </row>
    <row r="38906" spans="1:13" x14ac:dyDescent="0.3">
      <c r="A38906"/>
      <c r="B38906"/>
      <c r="C38906" s="29"/>
      <c r="D38906"/>
      <c r="E38906" s="44"/>
      <c r="F38906" s="29"/>
      <c r="G38906" s="45"/>
      <c r="L38906"/>
      <c r="M38906" s="46"/>
    </row>
    <row r="38907" spans="1:13" x14ac:dyDescent="0.3">
      <c r="A38907"/>
      <c r="B38907"/>
      <c r="C38907" s="29"/>
      <c r="D38907"/>
      <c r="E38907" s="44"/>
      <c r="F38907" s="29"/>
      <c r="G38907" s="45"/>
      <c r="L38907"/>
      <c r="M38907" s="46"/>
    </row>
    <row r="38908" spans="1:13" x14ac:dyDescent="0.3">
      <c r="A38908"/>
      <c r="B38908"/>
      <c r="C38908" s="29"/>
      <c r="D38908"/>
      <c r="E38908" s="44"/>
      <c r="F38908" s="29"/>
      <c r="G38908" s="45"/>
      <c r="L38908"/>
      <c r="M38908" s="46"/>
    </row>
    <row r="38909" spans="1:13" x14ac:dyDescent="0.3">
      <c r="A38909"/>
      <c r="B38909"/>
      <c r="C38909" s="29"/>
      <c r="D38909"/>
      <c r="E38909" s="44"/>
      <c r="F38909" s="29"/>
      <c r="G38909" s="45"/>
      <c r="L38909"/>
      <c r="M38909" s="46"/>
    </row>
    <row r="38910" spans="1:13" x14ac:dyDescent="0.3">
      <c r="A38910"/>
      <c r="B38910"/>
      <c r="C38910" s="29"/>
      <c r="D38910"/>
      <c r="E38910" s="44"/>
      <c r="F38910" s="29"/>
      <c r="G38910" s="45"/>
      <c r="L38910"/>
      <c r="M38910" s="46"/>
    </row>
    <row r="38911" spans="1:13" x14ac:dyDescent="0.3">
      <c r="A38911"/>
      <c r="B38911"/>
      <c r="C38911" s="29"/>
      <c r="D38911"/>
      <c r="E38911" s="44"/>
      <c r="F38911" s="29"/>
      <c r="G38911" s="45"/>
      <c r="L38911"/>
      <c r="M38911" s="46"/>
    </row>
    <row r="38912" spans="1:13" x14ac:dyDescent="0.3">
      <c r="A38912"/>
      <c r="B38912"/>
      <c r="C38912" s="29"/>
      <c r="D38912"/>
      <c r="E38912" s="44"/>
      <c r="F38912" s="29"/>
      <c r="G38912" s="45"/>
      <c r="L38912"/>
      <c r="M38912" s="46"/>
    </row>
    <row r="38913" spans="1:13" x14ac:dyDescent="0.3">
      <c r="A38913"/>
      <c r="B38913"/>
      <c r="C38913" s="29"/>
      <c r="D38913"/>
      <c r="E38913" s="44"/>
      <c r="F38913" s="29"/>
      <c r="G38913" s="45"/>
      <c r="L38913"/>
      <c r="M38913" s="46"/>
    </row>
    <row r="38914" spans="1:13" x14ac:dyDescent="0.3">
      <c r="A38914"/>
      <c r="B38914"/>
      <c r="C38914" s="29"/>
      <c r="D38914"/>
      <c r="E38914" s="44"/>
      <c r="F38914" s="29"/>
      <c r="G38914" s="45"/>
      <c r="L38914"/>
      <c r="M38914" s="46"/>
    </row>
    <row r="38915" spans="1:13" x14ac:dyDescent="0.3">
      <c r="A38915"/>
      <c r="B38915"/>
      <c r="C38915" s="29"/>
      <c r="D38915"/>
      <c r="E38915" s="44"/>
      <c r="F38915" s="29"/>
      <c r="G38915" s="45"/>
      <c r="L38915"/>
      <c r="M38915" s="46"/>
    </row>
    <row r="38916" spans="1:13" x14ac:dyDescent="0.3">
      <c r="A38916"/>
      <c r="B38916"/>
      <c r="C38916" s="29"/>
      <c r="D38916"/>
      <c r="E38916" s="44"/>
      <c r="F38916" s="29"/>
      <c r="G38916" s="45"/>
      <c r="L38916"/>
      <c r="M38916" s="46"/>
    </row>
    <row r="38917" spans="1:13" x14ac:dyDescent="0.3">
      <c r="A38917"/>
      <c r="B38917"/>
      <c r="C38917" s="29"/>
      <c r="D38917"/>
      <c r="E38917" s="44"/>
      <c r="F38917" s="29"/>
      <c r="G38917" s="45"/>
      <c r="L38917"/>
      <c r="M38917" s="46"/>
    </row>
    <row r="38918" spans="1:13" x14ac:dyDescent="0.3">
      <c r="A38918"/>
      <c r="B38918"/>
      <c r="C38918" s="29"/>
      <c r="D38918"/>
      <c r="E38918" s="44"/>
      <c r="F38918" s="29"/>
      <c r="G38918" s="45"/>
      <c r="L38918"/>
      <c r="M38918" s="46"/>
    </row>
    <row r="38919" spans="1:13" x14ac:dyDescent="0.3">
      <c r="A38919"/>
      <c r="B38919"/>
      <c r="C38919" s="29"/>
      <c r="D38919"/>
      <c r="E38919" s="44"/>
      <c r="F38919" s="29"/>
      <c r="G38919" s="45"/>
      <c r="L38919"/>
      <c r="M38919" s="46"/>
    </row>
    <row r="38920" spans="1:13" x14ac:dyDescent="0.3">
      <c r="A38920"/>
      <c r="B38920"/>
      <c r="C38920" s="29"/>
      <c r="D38920"/>
      <c r="E38920" s="44"/>
      <c r="F38920" s="29"/>
      <c r="G38920" s="45"/>
      <c r="L38920"/>
      <c r="M38920" s="46"/>
    </row>
    <row r="38921" spans="1:13" x14ac:dyDescent="0.3">
      <c r="A38921"/>
      <c r="B38921"/>
      <c r="C38921" s="29"/>
      <c r="D38921"/>
      <c r="E38921" s="44"/>
      <c r="F38921" s="29"/>
      <c r="G38921" s="45"/>
      <c r="L38921"/>
      <c r="M38921" s="46"/>
    </row>
    <row r="38922" spans="1:13" x14ac:dyDescent="0.3">
      <c r="A38922"/>
      <c r="B38922"/>
      <c r="C38922" s="29"/>
      <c r="D38922"/>
      <c r="E38922" s="44"/>
      <c r="F38922" s="29"/>
      <c r="G38922" s="45"/>
      <c r="L38922"/>
      <c r="M38922" s="46"/>
    </row>
    <row r="38923" spans="1:13" x14ac:dyDescent="0.3">
      <c r="A38923"/>
      <c r="B38923"/>
      <c r="C38923" s="29"/>
      <c r="D38923"/>
      <c r="E38923" s="44"/>
      <c r="F38923" s="29"/>
      <c r="G38923" s="45"/>
      <c r="L38923"/>
      <c r="M38923" s="46"/>
    </row>
    <row r="38924" spans="1:13" x14ac:dyDescent="0.3">
      <c r="A38924"/>
      <c r="B38924"/>
      <c r="C38924" s="29"/>
      <c r="D38924"/>
      <c r="E38924" s="44"/>
      <c r="F38924" s="29"/>
      <c r="G38924" s="45"/>
      <c r="L38924"/>
      <c r="M38924" s="46"/>
    </row>
    <row r="38925" spans="1:13" x14ac:dyDescent="0.3">
      <c r="A38925"/>
      <c r="B38925"/>
      <c r="C38925" s="29"/>
      <c r="D38925"/>
      <c r="E38925" s="44"/>
      <c r="F38925" s="29"/>
      <c r="G38925" s="45"/>
      <c r="L38925"/>
      <c r="M38925" s="46"/>
    </row>
    <row r="38926" spans="1:13" x14ac:dyDescent="0.3">
      <c r="A38926"/>
      <c r="B38926"/>
      <c r="C38926" s="29"/>
      <c r="D38926"/>
      <c r="E38926" s="44"/>
      <c r="F38926" s="29"/>
      <c r="G38926" s="45"/>
      <c r="L38926"/>
      <c r="M38926" s="46"/>
    </row>
    <row r="38927" spans="1:13" x14ac:dyDescent="0.3">
      <c r="A38927"/>
      <c r="B38927"/>
      <c r="C38927" s="29"/>
      <c r="D38927"/>
      <c r="E38927" s="44"/>
      <c r="F38927" s="29"/>
      <c r="G38927" s="45"/>
      <c r="L38927"/>
      <c r="M38927" s="46"/>
    </row>
    <row r="38928" spans="1:13" x14ac:dyDescent="0.3">
      <c r="A38928"/>
      <c r="B38928"/>
      <c r="C38928" s="29"/>
      <c r="D38928"/>
      <c r="E38928" s="44"/>
      <c r="F38928" s="29"/>
      <c r="G38928" s="45"/>
      <c r="L38928"/>
      <c r="M38928" s="46"/>
    </row>
    <row r="38929" spans="1:13" x14ac:dyDescent="0.3">
      <c r="A38929"/>
      <c r="B38929"/>
      <c r="C38929" s="29"/>
      <c r="D38929"/>
      <c r="E38929" s="44"/>
      <c r="F38929" s="29"/>
      <c r="G38929" s="45"/>
      <c r="L38929"/>
      <c r="M38929" s="46"/>
    </row>
    <row r="38930" spans="1:13" x14ac:dyDescent="0.3">
      <c r="A38930"/>
      <c r="B38930"/>
      <c r="C38930" s="29"/>
      <c r="D38930"/>
      <c r="E38930" s="44"/>
      <c r="F38930" s="29"/>
      <c r="G38930" s="45"/>
      <c r="L38930"/>
      <c r="M38930" s="46"/>
    </row>
    <row r="38931" spans="1:13" x14ac:dyDescent="0.3">
      <c r="A38931"/>
      <c r="B38931"/>
      <c r="C38931" s="29"/>
      <c r="D38931"/>
      <c r="E38931" s="44"/>
      <c r="F38931" s="29"/>
      <c r="G38931" s="45"/>
      <c r="L38931"/>
      <c r="M38931" s="46"/>
    </row>
    <row r="38932" spans="1:13" x14ac:dyDescent="0.3">
      <c r="A38932"/>
      <c r="B38932"/>
      <c r="C38932" s="29"/>
      <c r="D38932"/>
      <c r="E38932" s="44"/>
      <c r="F38932" s="29"/>
      <c r="G38932" s="45"/>
      <c r="L38932"/>
      <c r="M38932" s="46"/>
    </row>
    <row r="38933" spans="1:13" x14ac:dyDescent="0.3">
      <c r="A38933"/>
      <c r="B38933"/>
      <c r="C38933" s="29"/>
      <c r="D38933"/>
      <c r="E38933" s="44"/>
      <c r="F38933" s="29"/>
      <c r="G38933" s="45"/>
      <c r="L38933"/>
      <c r="M38933" s="46"/>
    </row>
    <row r="38934" spans="1:13" x14ac:dyDescent="0.3">
      <c r="A38934"/>
      <c r="B38934"/>
      <c r="C38934" s="29"/>
      <c r="D38934"/>
      <c r="E38934" s="44"/>
      <c r="F38934" s="29"/>
      <c r="G38934" s="45"/>
      <c r="L38934"/>
      <c r="M38934" s="46"/>
    </row>
    <row r="38935" spans="1:13" x14ac:dyDescent="0.3">
      <c r="A38935"/>
      <c r="B38935"/>
      <c r="C38935" s="29"/>
      <c r="D38935"/>
      <c r="E38935" s="44"/>
      <c r="F38935" s="29"/>
      <c r="G38935" s="45"/>
      <c r="L38935"/>
      <c r="M38935" s="46"/>
    </row>
    <row r="38936" spans="1:13" x14ac:dyDescent="0.3">
      <c r="A38936"/>
      <c r="B38936"/>
      <c r="C38936" s="29"/>
      <c r="D38936"/>
      <c r="E38936" s="44"/>
      <c r="F38936" s="29"/>
      <c r="G38936" s="45"/>
      <c r="L38936"/>
      <c r="M38936" s="46"/>
    </row>
    <row r="38937" spans="1:13" x14ac:dyDescent="0.3">
      <c r="A38937"/>
      <c r="B38937"/>
      <c r="C38937" s="29"/>
      <c r="D38937"/>
      <c r="E38937" s="44"/>
      <c r="F38937" s="29"/>
      <c r="G38937" s="45"/>
      <c r="L38937"/>
      <c r="M38937" s="46"/>
    </row>
    <row r="38938" spans="1:13" x14ac:dyDescent="0.3">
      <c r="A38938"/>
      <c r="B38938"/>
      <c r="C38938" s="29"/>
      <c r="D38938"/>
      <c r="E38938" s="44"/>
      <c r="F38938" s="29"/>
      <c r="G38938" s="45"/>
      <c r="L38938"/>
      <c r="M38938" s="46"/>
    </row>
    <row r="38939" spans="1:13" x14ac:dyDescent="0.3">
      <c r="A38939"/>
      <c r="B38939"/>
      <c r="C38939" s="29"/>
      <c r="D38939"/>
      <c r="E38939" s="44"/>
      <c r="F38939" s="29"/>
      <c r="G38939" s="45"/>
      <c r="L38939"/>
      <c r="M38939" s="46"/>
    </row>
    <row r="38940" spans="1:13" x14ac:dyDescent="0.3">
      <c r="A38940"/>
      <c r="B38940"/>
      <c r="C38940" s="29"/>
      <c r="D38940"/>
      <c r="E38940" s="44"/>
      <c r="F38940" s="29"/>
      <c r="G38940" s="45"/>
      <c r="L38940"/>
      <c r="M38940" s="46"/>
    </row>
    <row r="38941" spans="1:13" x14ac:dyDescent="0.3">
      <c r="A38941"/>
      <c r="B38941"/>
      <c r="C38941" s="29"/>
      <c r="D38941"/>
      <c r="E38941" s="44"/>
      <c r="F38941" s="29"/>
      <c r="G38941" s="45"/>
      <c r="L38941"/>
      <c r="M38941" s="46"/>
    </row>
    <row r="38942" spans="1:13" x14ac:dyDescent="0.3">
      <c r="A38942"/>
      <c r="B38942"/>
      <c r="C38942" s="29"/>
      <c r="D38942"/>
      <c r="E38942" s="44"/>
      <c r="F38942" s="29"/>
      <c r="G38942" s="45"/>
      <c r="L38942"/>
      <c r="M38942" s="46"/>
    </row>
    <row r="38943" spans="1:13" x14ac:dyDescent="0.3">
      <c r="A38943"/>
      <c r="B38943"/>
      <c r="C38943" s="29"/>
      <c r="D38943"/>
      <c r="E38943" s="44"/>
      <c r="F38943" s="29"/>
      <c r="G38943" s="45"/>
      <c r="L38943"/>
      <c r="M38943" s="46"/>
    </row>
    <row r="38944" spans="1:13" x14ac:dyDescent="0.3">
      <c r="A38944"/>
      <c r="B38944"/>
      <c r="C38944" s="29"/>
      <c r="D38944"/>
      <c r="E38944" s="44"/>
      <c r="F38944" s="29"/>
      <c r="G38944" s="45"/>
      <c r="L38944"/>
      <c r="M38944" s="46"/>
    </row>
    <row r="38945" spans="1:13" x14ac:dyDescent="0.3">
      <c r="A38945"/>
      <c r="B38945"/>
      <c r="C38945" s="29"/>
      <c r="D38945"/>
      <c r="E38945" s="44"/>
      <c r="F38945" s="29"/>
      <c r="G38945" s="45"/>
      <c r="L38945"/>
      <c r="M38945" s="46"/>
    </row>
    <row r="38946" spans="1:13" x14ac:dyDescent="0.3">
      <c r="A38946"/>
      <c r="B38946"/>
      <c r="C38946" s="29"/>
      <c r="D38946"/>
      <c r="E38946" s="44"/>
      <c r="F38946" s="29"/>
      <c r="G38946" s="45"/>
      <c r="L38946"/>
      <c r="M38946" s="46"/>
    </row>
    <row r="38947" spans="1:13" x14ac:dyDescent="0.3">
      <c r="A38947"/>
      <c r="B38947"/>
      <c r="C38947" s="29"/>
      <c r="D38947"/>
      <c r="E38947" s="44"/>
      <c r="F38947" s="29"/>
      <c r="G38947" s="45"/>
      <c r="L38947"/>
      <c r="M38947" s="46"/>
    </row>
    <row r="38948" spans="1:13" x14ac:dyDescent="0.3">
      <c r="A38948"/>
      <c r="B38948"/>
      <c r="C38948" s="29"/>
      <c r="D38948"/>
      <c r="E38948" s="44"/>
      <c r="F38948" s="29"/>
      <c r="G38948" s="45"/>
      <c r="L38948"/>
      <c r="M38948" s="46"/>
    </row>
    <row r="38949" spans="1:13" x14ac:dyDescent="0.3">
      <c r="A38949"/>
      <c r="B38949"/>
      <c r="C38949" s="29"/>
      <c r="D38949"/>
      <c r="E38949" s="44"/>
      <c r="F38949" s="29"/>
      <c r="G38949" s="45"/>
      <c r="L38949"/>
      <c r="M38949" s="46"/>
    </row>
    <row r="38950" spans="1:13" x14ac:dyDescent="0.3">
      <c r="A38950"/>
      <c r="B38950"/>
      <c r="C38950" s="29"/>
      <c r="D38950"/>
      <c r="E38950" s="44"/>
      <c r="F38950" s="29"/>
      <c r="G38950" s="45"/>
      <c r="L38950"/>
      <c r="M38950" s="46"/>
    </row>
    <row r="38951" spans="1:13" x14ac:dyDescent="0.3">
      <c r="A38951"/>
      <c r="B38951"/>
      <c r="C38951" s="29"/>
      <c r="D38951"/>
      <c r="E38951" s="44"/>
      <c r="F38951" s="29"/>
      <c r="G38951" s="45"/>
      <c r="L38951"/>
      <c r="M38951" s="46"/>
    </row>
    <row r="38952" spans="1:13" x14ac:dyDescent="0.3">
      <c r="A38952"/>
      <c r="B38952"/>
      <c r="C38952" s="29"/>
      <c r="D38952"/>
      <c r="E38952" s="44"/>
      <c r="F38952" s="29"/>
      <c r="G38952" s="45"/>
      <c r="L38952"/>
      <c r="M38952" s="46"/>
    </row>
    <row r="38953" spans="1:13" x14ac:dyDescent="0.3">
      <c r="A38953"/>
      <c r="B38953"/>
      <c r="C38953" s="29"/>
      <c r="D38953"/>
      <c r="E38953" s="44"/>
      <c r="F38953" s="29"/>
      <c r="G38953" s="45"/>
      <c r="L38953"/>
      <c r="M38953" s="46"/>
    </row>
    <row r="38954" spans="1:13" x14ac:dyDescent="0.3">
      <c r="A38954"/>
      <c r="B38954"/>
      <c r="C38954" s="29"/>
      <c r="D38954"/>
      <c r="E38954" s="44"/>
      <c r="F38954" s="29"/>
      <c r="G38954" s="45"/>
      <c r="L38954"/>
      <c r="M38954" s="46"/>
    </row>
    <row r="38955" spans="1:13" x14ac:dyDescent="0.3">
      <c r="A38955"/>
      <c r="B38955"/>
      <c r="C38955" s="29"/>
      <c r="D38955"/>
      <c r="E38955" s="44"/>
      <c r="F38955" s="29"/>
      <c r="G38955" s="45"/>
      <c r="L38955"/>
      <c r="M38955" s="46"/>
    </row>
    <row r="38956" spans="1:13" x14ac:dyDescent="0.3">
      <c r="A38956"/>
      <c r="B38956"/>
      <c r="C38956" s="29"/>
      <c r="D38956"/>
      <c r="E38956" s="44"/>
      <c r="F38956" s="29"/>
      <c r="G38956" s="45"/>
      <c r="L38956"/>
      <c r="M38956" s="46"/>
    </row>
    <row r="38957" spans="1:13" x14ac:dyDescent="0.3">
      <c r="A38957"/>
      <c r="B38957"/>
      <c r="C38957" s="29"/>
      <c r="D38957"/>
      <c r="E38957" s="44"/>
      <c r="F38957" s="29"/>
      <c r="G38957" s="45"/>
      <c r="L38957"/>
      <c r="M38957" s="46"/>
    </row>
    <row r="38958" spans="1:13" x14ac:dyDescent="0.3">
      <c r="A38958"/>
      <c r="B38958"/>
      <c r="C38958" s="29"/>
      <c r="D38958"/>
      <c r="E38958" s="44"/>
      <c r="F38958" s="29"/>
      <c r="G38958" s="45"/>
      <c r="L38958"/>
      <c r="M38958" s="46"/>
    </row>
    <row r="38959" spans="1:13" x14ac:dyDescent="0.3">
      <c r="A38959"/>
      <c r="B38959"/>
      <c r="C38959" s="29"/>
      <c r="D38959"/>
      <c r="E38959" s="44"/>
      <c r="F38959" s="29"/>
      <c r="G38959" s="45"/>
      <c r="L38959"/>
      <c r="M38959" s="46"/>
    </row>
    <row r="38960" spans="1:13" x14ac:dyDescent="0.3">
      <c r="A38960"/>
      <c r="B38960"/>
      <c r="C38960" s="29"/>
      <c r="D38960"/>
      <c r="E38960" s="44"/>
      <c r="F38960" s="29"/>
      <c r="G38960" s="45"/>
      <c r="L38960"/>
      <c r="M38960" s="46"/>
    </row>
    <row r="38961" spans="1:13" x14ac:dyDescent="0.3">
      <c r="A38961"/>
      <c r="B38961"/>
      <c r="C38961" s="29"/>
      <c r="D38961"/>
      <c r="E38961" s="44"/>
      <c r="F38961" s="29"/>
      <c r="G38961" s="45"/>
      <c r="L38961"/>
      <c r="M38961" s="46"/>
    </row>
    <row r="38962" spans="1:13" x14ac:dyDescent="0.3">
      <c r="A38962"/>
      <c r="B38962"/>
      <c r="C38962" s="29"/>
      <c r="D38962"/>
      <c r="E38962" s="44"/>
      <c r="F38962" s="29"/>
      <c r="G38962" s="45"/>
      <c r="L38962"/>
      <c r="M38962" s="46"/>
    </row>
    <row r="38963" spans="1:13" x14ac:dyDescent="0.3">
      <c r="A38963"/>
      <c r="B38963"/>
      <c r="C38963" s="29"/>
      <c r="D38963"/>
      <c r="E38963" s="44"/>
      <c r="F38963" s="29"/>
      <c r="G38963" s="45"/>
      <c r="L38963"/>
      <c r="M38963" s="46"/>
    </row>
    <row r="38964" spans="1:13" x14ac:dyDescent="0.3">
      <c r="A38964"/>
      <c r="B38964"/>
      <c r="C38964" s="29"/>
      <c r="D38964"/>
      <c r="E38964" s="44"/>
      <c r="F38964" s="29"/>
      <c r="G38964" s="45"/>
      <c r="L38964"/>
      <c r="M38964" s="46"/>
    </row>
    <row r="38965" spans="1:13" x14ac:dyDescent="0.3">
      <c r="A38965"/>
      <c r="B38965"/>
      <c r="C38965" s="29"/>
      <c r="D38965"/>
      <c r="E38965" s="44"/>
      <c r="F38965" s="29"/>
      <c r="G38965" s="45"/>
      <c r="L38965"/>
      <c r="M38965" s="46"/>
    </row>
    <row r="38966" spans="1:13" x14ac:dyDescent="0.3">
      <c r="A38966"/>
      <c r="B38966"/>
      <c r="C38966" s="29"/>
      <c r="D38966"/>
      <c r="E38966" s="44"/>
      <c r="F38966" s="29"/>
      <c r="G38966" s="45"/>
      <c r="L38966"/>
      <c r="M38966" s="46"/>
    </row>
    <row r="38967" spans="1:13" x14ac:dyDescent="0.3">
      <c r="A38967"/>
      <c r="B38967"/>
      <c r="C38967" s="29"/>
      <c r="D38967"/>
      <c r="E38967" s="44"/>
      <c r="F38967" s="29"/>
      <c r="G38967" s="45"/>
      <c r="L38967"/>
      <c r="M38967" s="46"/>
    </row>
    <row r="38968" spans="1:13" x14ac:dyDescent="0.3">
      <c r="A38968"/>
      <c r="B38968"/>
      <c r="C38968" s="29"/>
      <c r="D38968"/>
      <c r="E38968" s="44"/>
      <c r="F38968" s="29"/>
      <c r="G38968" s="45"/>
      <c r="L38968"/>
      <c r="M38968" s="46"/>
    </row>
    <row r="38969" spans="1:13" x14ac:dyDescent="0.3">
      <c r="A38969"/>
      <c r="B38969"/>
      <c r="C38969" s="29"/>
      <c r="D38969"/>
      <c r="E38969" s="44"/>
      <c r="F38969" s="29"/>
      <c r="G38969" s="45"/>
      <c r="L38969"/>
      <c r="M38969" s="46"/>
    </row>
    <row r="38970" spans="1:13" x14ac:dyDescent="0.3">
      <c r="A38970"/>
      <c r="B38970"/>
      <c r="C38970" s="29"/>
      <c r="D38970"/>
      <c r="E38970" s="44"/>
      <c r="F38970" s="29"/>
      <c r="G38970" s="45"/>
      <c r="L38970"/>
      <c r="M38970" s="46"/>
    </row>
    <row r="38971" spans="1:13" x14ac:dyDescent="0.3">
      <c r="A38971"/>
      <c r="B38971"/>
      <c r="C38971" s="29"/>
      <c r="D38971"/>
      <c r="E38971" s="44"/>
      <c r="F38971" s="29"/>
      <c r="G38971" s="45"/>
      <c r="L38971"/>
      <c r="M38971" s="46"/>
    </row>
    <row r="38972" spans="1:13" x14ac:dyDescent="0.3">
      <c r="A38972"/>
      <c r="B38972"/>
      <c r="C38972" s="29"/>
      <c r="D38972"/>
      <c r="E38972" s="44"/>
      <c r="F38972" s="29"/>
      <c r="G38972" s="45"/>
      <c r="L38972"/>
      <c r="M38972" s="46"/>
    </row>
    <row r="38973" spans="1:13" x14ac:dyDescent="0.3">
      <c r="A38973"/>
      <c r="B38973"/>
      <c r="C38973" s="29"/>
      <c r="D38973"/>
      <c r="E38973" s="44"/>
      <c r="F38973" s="29"/>
      <c r="G38973" s="45"/>
      <c r="L38973"/>
      <c r="M38973" s="46"/>
    </row>
    <row r="38974" spans="1:13" x14ac:dyDescent="0.3">
      <c r="A38974"/>
      <c r="B38974"/>
      <c r="C38974" s="29"/>
      <c r="D38974"/>
      <c r="E38974" s="44"/>
      <c r="F38974" s="29"/>
      <c r="G38974" s="45"/>
      <c r="L38974"/>
      <c r="M38974" s="46"/>
    </row>
    <row r="38975" spans="1:13" x14ac:dyDescent="0.3">
      <c r="A38975"/>
      <c r="B38975"/>
      <c r="C38975" s="29"/>
      <c r="D38975"/>
      <c r="E38975" s="44"/>
      <c r="F38975" s="29"/>
      <c r="G38975" s="45"/>
      <c r="L38975"/>
      <c r="M38975" s="46"/>
    </row>
    <row r="38976" spans="1:13" x14ac:dyDescent="0.3">
      <c r="A38976"/>
      <c r="B38976"/>
      <c r="C38976" s="29"/>
      <c r="D38976"/>
      <c r="E38976" s="44"/>
      <c r="F38976" s="29"/>
      <c r="G38976" s="45"/>
      <c r="L38976"/>
      <c r="M38976" s="46"/>
    </row>
    <row r="38977" spans="1:13" x14ac:dyDescent="0.3">
      <c r="A38977"/>
      <c r="B38977"/>
      <c r="C38977" s="29"/>
      <c r="D38977"/>
      <c r="E38977" s="44"/>
      <c r="F38977" s="29"/>
      <c r="G38977" s="45"/>
      <c r="L38977"/>
      <c r="M38977" s="46"/>
    </row>
    <row r="38978" spans="1:13" x14ac:dyDescent="0.3">
      <c r="A38978"/>
      <c r="B38978"/>
      <c r="C38978" s="29"/>
      <c r="D38978"/>
      <c r="E38978" s="44"/>
      <c r="F38978" s="29"/>
      <c r="G38978" s="45"/>
      <c r="L38978"/>
      <c r="M38978" s="46"/>
    </row>
    <row r="38979" spans="1:13" x14ac:dyDescent="0.3">
      <c r="A38979"/>
      <c r="B38979"/>
      <c r="C38979" s="29"/>
      <c r="D38979"/>
      <c r="E38979" s="44"/>
      <c r="F38979" s="29"/>
      <c r="G38979" s="45"/>
      <c r="L38979"/>
      <c r="M38979" s="46"/>
    </row>
    <row r="38980" spans="1:13" x14ac:dyDescent="0.3">
      <c r="A38980"/>
      <c r="B38980"/>
      <c r="C38980" s="29"/>
      <c r="D38980"/>
      <c r="E38980" s="44"/>
      <c r="F38980" s="29"/>
      <c r="G38980" s="45"/>
      <c r="L38980"/>
      <c r="M38980" s="46"/>
    </row>
    <row r="38981" spans="1:13" x14ac:dyDescent="0.3">
      <c r="A38981"/>
      <c r="B38981"/>
      <c r="C38981" s="29"/>
      <c r="D38981"/>
      <c r="E38981" s="44"/>
      <c r="F38981" s="29"/>
      <c r="G38981" s="45"/>
      <c r="L38981"/>
      <c r="M38981" s="46"/>
    </row>
    <row r="38982" spans="1:13" x14ac:dyDescent="0.3">
      <c r="A38982"/>
      <c r="B38982"/>
      <c r="C38982" s="29"/>
      <c r="D38982"/>
      <c r="E38982" s="44"/>
      <c r="F38982" s="29"/>
      <c r="G38982" s="45"/>
      <c r="L38982"/>
      <c r="M38982" s="46"/>
    </row>
    <row r="38983" spans="1:13" x14ac:dyDescent="0.3">
      <c r="A38983"/>
      <c r="B38983"/>
      <c r="C38983" s="29"/>
      <c r="D38983"/>
      <c r="E38983" s="44"/>
      <c r="F38983" s="29"/>
      <c r="G38983" s="45"/>
      <c r="L38983"/>
      <c r="M38983" s="46"/>
    </row>
    <row r="38984" spans="1:13" x14ac:dyDescent="0.3">
      <c r="A38984"/>
      <c r="B38984"/>
      <c r="C38984" s="29"/>
      <c r="D38984"/>
      <c r="E38984" s="44"/>
      <c r="F38984" s="29"/>
      <c r="G38984" s="45"/>
      <c r="L38984"/>
      <c r="M38984" s="46"/>
    </row>
    <row r="38985" spans="1:13" x14ac:dyDescent="0.3">
      <c r="A38985"/>
      <c r="B38985"/>
      <c r="C38985" s="29"/>
      <c r="D38985"/>
      <c r="E38985" s="44"/>
      <c r="F38985" s="29"/>
      <c r="G38985" s="45"/>
      <c r="L38985"/>
      <c r="M38985" s="46"/>
    </row>
    <row r="38986" spans="1:13" x14ac:dyDescent="0.3">
      <c r="A38986"/>
      <c r="B38986"/>
      <c r="C38986" s="29"/>
      <c r="D38986"/>
      <c r="E38986" s="44"/>
      <c r="F38986" s="29"/>
      <c r="G38986" s="45"/>
      <c r="L38986"/>
      <c r="M38986" s="46"/>
    </row>
    <row r="38987" spans="1:13" x14ac:dyDescent="0.3">
      <c r="A38987"/>
      <c r="B38987"/>
      <c r="C38987" s="29"/>
      <c r="D38987"/>
      <c r="E38987" s="44"/>
      <c r="F38987" s="29"/>
      <c r="G38987" s="45"/>
      <c r="L38987"/>
      <c r="M38987" s="46"/>
    </row>
    <row r="38988" spans="1:13" x14ac:dyDescent="0.3">
      <c r="A38988"/>
      <c r="B38988"/>
      <c r="C38988" s="29"/>
      <c r="D38988"/>
      <c r="E38988" s="44"/>
      <c r="F38988" s="29"/>
      <c r="G38988" s="45"/>
      <c r="L38988"/>
      <c r="M38988" s="46"/>
    </row>
    <row r="38989" spans="1:13" x14ac:dyDescent="0.3">
      <c r="A38989"/>
      <c r="B38989"/>
      <c r="C38989" s="29"/>
      <c r="D38989"/>
      <c r="E38989" s="44"/>
      <c r="F38989" s="29"/>
      <c r="G38989" s="45"/>
      <c r="L38989"/>
      <c r="M38989" s="46"/>
    </row>
    <row r="38990" spans="1:13" x14ac:dyDescent="0.3">
      <c r="A38990"/>
      <c r="B38990"/>
      <c r="C38990" s="29"/>
      <c r="D38990"/>
      <c r="E38990" s="44"/>
      <c r="F38990" s="29"/>
      <c r="G38990" s="45"/>
      <c r="L38990"/>
      <c r="M38990" s="46"/>
    </row>
    <row r="38991" spans="1:13" x14ac:dyDescent="0.3">
      <c r="A38991"/>
      <c r="B38991"/>
      <c r="C38991" s="29"/>
      <c r="D38991"/>
      <c r="E38991" s="44"/>
      <c r="F38991" s="29"/>
      <c r="G38991" s="45"/>
      <c r="L38991"/>
      <c r="M38991" s="46"/>
    </row>
    <row r="38992" spans="1:13" x14ac:dyDescent="0.3">
      <c r="A38992"/>
      <c r="B38992"/>
      <c r="C38992" s="29"/>
      <c r="D38992"/>
      <c r="E38992" s="44"/>
      <c r="F38992" s="29"/>
      <c r="G38992" s="45"/>
      <c r="L38992"/>
      <c r="M38992" s="46"/>
    </row>
    <row r="38993" spans="1:13" x14ac:dyDescent="0.3">
      <c r="A38993"/>
      <c r="B38993"/>
      <c r="C38993" s="29"/>
      <c r="D38993"/>
      <c r="E38993" s="44"/>
      <c r="F38993" s="29"/>
      <c r="G38993" s="45"/>
      <c r="L38993"/>
      <c r="M38993" s="46"/>
    </row>
    <row r="38994" spans="1:13" x14ac:dyDescent="0.3">
      <c r="A38994"/>
      <c r="B38994"/>
      <c r="C38994" s="29"/>
      <c r="D38994"/>
      <c r="E38994" s="44"/>
      <c r="F38994" s="29"/>
      <c r="G38994" s="45"/>
      <c r="L38994"/>
      <c r="M38994" s="46"/>
    </row>
    <row r="38995" spans="1:13" x14ac:dyDescent="0.3">
      <c r="A38995"/>
      <c r="B38995"/>
      <c r="C38995" s="29"/>
      <c r="D38995"/>
      <c r="E38995" s="44"/>
      <c r="F38995" s="29"/>
      <c r="G38995" s="45"/>
      <c r="L38995"/>
      <c r="M38995" s="46"/>
    </row>
    <row r="38996" spans="1:13" x14ac:dyDescent="0.3">
      <c r="A38996"/>
      <c r="B38996"/>
      <c r="C38996" s="29"/>
      <c r="D38996"/>
      <c r="E38996" s="44"/>
      <c r="F38996" s="29"/>
      <c r="G38996" s="45"/>
      <c r="L38996"/>
      <c r="M38996" s="46"/>
    </row>
    <row r="38997" spans="1:13" x14ac:dyDescent="0.3">
      <c r="A38997"/>
      <c r="B38997"/>
      <c r="C38997" s="29"/>
      <c r="D38997"/>
      <c r="E38997" s="44"/>
      <c r="F38997" s="29"/>
      <c r="G38997" s="45"/>
      <c r="L38997"/>
      <c r="M38997" s="46"/>
    </row>
    <row r="38998" spans="1:13" x14ac:dyDescent="0.3">
      <c r="A38998"/>
      <c r="B38998"/>
      <c r="C38998" s="29"/>
      <c r="D38998"/>
      <c r="E38998" s="44"/>
      <c r="F38998" s="29"/>
      <c r="G38998" s="45"/>
      <c r="L38998"/>
      <c r="M38998" s="46"/>
    </row>
    <row r="38999" spans="1:13" x14ac:dyDescent="0.3">
      <c r="A38999"/>
      <c r="B38999"/>
      <c r="C38999" s="29"/>
      <c r="D38999"/>
      <c r="E38999" s="44"/>
      <c r="F38999" s="29"/>
      <c r="G38999" s="45"/>
      <c r="L38999"/>
      <c r="M38999" s="46"/>
    </row>
    <row r="39000" spans="1:13" x14ac:dyDescent="0.3">
      <c r="A39000"/>
      <c r="B39000"/>
      <c r="C39000" s="29"/>
      <c r="D39000"/>
      <c r="E39000" s="44"/>
      <c r="F39000" s="29"/>
      <c r="G39000" s="45"/>
      <c r="L39000"/>
      <c r="M39000" s="46"/>
    </row>
    <row r="39001" spans="1:13" x14ac:dyDescent="0.3">
      <c r="A39001"/>
      <c r="B39001"/>
      <c r="C39001" s="29"/>
      <c r="D39001"/>
      <c r="E39001" s="44"/>
      <c r="F39001" s="29"/>
      <c r="G39001" s="45"/>
      <c r="L39001"/>
      <c r="M39001" s="46"/>
    </row>
    <row r="39002" spans="1:13" x14ac:dyDescent="0.3">
      <c r="A39002"/>
      <c r="B39002"/>
      <c r="C39002" s="29"/>
      <c r="D39002"/>
      <c r="E39002" s="44"/>
      <c r="F39002" s="29"/>
      <c r="G39002" s="45"/>
      <c r="L39002"/>
      <c r="M39002" s="46"/>
    </row>
    <row r="39003" spans="1:13" x14ac:dyDescent="0.3">
      <c r="A39003"/>
      <c r="B39003"/>
      <c r="C39003" s="29"/>
      <c r="D39003"/>
      <c r="E39003" s="44"/>
      <c r="F39003" s="29"/>
      <c r="G39003" s="45"/>
      <c r="L39003"/>
      <c r="M39003" s="46"/>
    </row>
    <row r="39004" spans="1:13" x14ac:dyDescent="0.3">
      <c r="A39004"/>
      <c r="B39004"/>
      <c r="C39004" s="29"/>
      <c r="D39004"/>
      <c r="E39004" s="44"/>
      <c r="F39004" s="29"/>
      <c r="G39004" s="45"/>
      <c r="L39004"/>
      <c r="M39004" s="46"/>
    </row>
    <row r="39005" spans="1:13" x14ac:dyDescent="0.3">
      <c r="A39005"/>
      <c r="B39005"/>
      <c r="C39005" s="29"/>
      <c r="D39005"/>
      <c r="E39005" s="44"/>
      <c r="F39005" s="29"/>
      <c r="G39005" s="45"/>
      <c r="L39005"/>
      <c r="M39005" s="46"/>
    </row>
    <row r="39006" spans="1:13" x14ac:dyDescent="0.3">
      <c r="A39006"/>
      <c r="B39006"/>
      <c r="C39006" s="29"/>
      <c r="D39006"/>
      <c r="E39006" s="44"/>
      <c r="F39006" s="29"/>
      <c r="G39006" s="45"/>
      <c r="L39006"/>
      <c r="M39006" s="46"/>
    </row>
    <row r="39007" spans="1:13" x14ac:dyDescent="0.3">
      <c r="A39007"/>
      <c r="B39007"/>
      <c r="C39007" s="29"/>
      <c r="D39007"/>
      <c r="E39007" s="44"/>
      <c r="F39007" s="29"/>
      <c r="G39007" s="45"/>
      <c r="L39007"/>
      <c r="M39007" s="46"/>
    </row>
    <row r="39008" spans="1:13" x14ac:dyDescent="0.3">
      <c r="A39008"/>
      <c r="B39008"/>
      <c r="C39008" s="29"/>
      <c r="D39008"/>
      <c r="E39008" s="44"/>
      <c r="F39008" s="29"/>
      <c r="G39008" s="45"/>
      <c r="L39008"/>
      <c r="M39008" s="46"/>
    </row>
    <row r="39009" spans="1:13" x14ac:dyDescent="0.3">
      <c r="A39009"/>
      <c r="B39009"/>
      <c r="C39009" s="29"/>
      <c r="D39009"/>
      <c r="E39009" s="44"/>
      <c r="F39009" s="29"/>
      <c r="G39009" s="45"/>
      <c r="L39009"/>
      <c r="M39009" s="46"/>
    </row>
    <row r="39010" spans="1:13" x14ac:dyDescent="0.3">
      <c r="A39010"/>
      <c r="B39010"/>
      <c r="C39010" s="29"/>
      <c r="D39010"/>
      <c r="E39010" s="44"/>
      <c r="F39010" s="29"/>
      <c r="G39010" s="45"/>
      <c r="L39010"/>
      <c r="M39010" s="46"/>
    </row>
    <row r="39011" spans="1:13" x14ac:dyDescent="0.3">
      <c r="A39011"/>
      <c r="B39011"/>
      <c r="C39011" s="29"/>
      <c r="D39011"/>
      <c r="E39011" s="44"/>
      <c r="F39011" s="29"/>
      <c r="G39011" s="45"/>
      <c r="L39011"/>
      <c r="M39011" s="46"/>
    </row>
    <row r="39012" spans="1:13" x14ac:dyDescent="0.3">
      <c r="A39012"/>
      <c r="B39012"/>
      <c r="C39012" s="29"/>
      <c r="D39012"/>
      <c r="E39012" s="44"/>
      <c r="F39012" s="29"/>
      <c r="G39012" s="45"/>
      <c r="L39012"/>
      <c r="M39012" s="46"/>
    </row>
    <row r="39013" spans="1:13" x14ac:dyDescent="0.3">
      <c r="A39013"/>
      <c r="B39013"/>
      <c r="C39013" s="29"/>
      <c r="D39013"/>
      <c r="E39013" s="44"/>
      <c r="F39013" s="29"/>
      <c r="G39013" s="45"/>
      <c r="L39013"/>
      <c r="M39013" s="46"/>
    </row>
    <row r="39014" spans="1:13" x14ac:dyDescent="0.3">
      <c r="A39014"/>
      <c r="B39014"/>
      <c r="C39014" s="29"/>
      <c r="D39014"/>
      <c r="E39014" s="44"/>
      <c r="F39014" s="29"/>
      <c r="G39014" s="45"/>
      <c r="L39014"/>
      <c r="M39014" s="46"/>
    </row>
    <row r="39015" spans="1:13" x14ac:dyDescent="0.3">
      <c r="A39015"/>
      <c r="B39015"/>
      <c r="C39015" s="29"/>
      <c r="D39015"/>
      <c r="E39015" s="44"/>
      <c r="F39015" s="29"/>
      <c r="G39015" s="45"/>
      <c r="L39015"/>
      <c r="M39015" s="46"/>
    </row>
    <row r="39016" spans="1:13" x14ac:dyDescent="0.3">
      <c r="A39016"/>
      <c r="B39016"/>
      <c r="C39016" s="29"/>
      <c r="D39016"/>
      <c r="E39016" s="44"/>
      <c r="F39016" s="29"/>
      <c r="G39016" s="45"/>
      <c r="L39016"/>
      <c r="M39016" s="46"/>
    </row>
    <row r="39017" spans="1:13" x14ac:dyDescent="0.3">
      <c r="A39017"/>
      <c r="B39017"/>
      <c r="C39017" s="29"/>
      <c r="D39017"/>
      <c r="E39017" s="44"/>
      <c r="F39017" s="29"/>
      <c r="G39017" s="45"/>
      <c r="L39017"/>
      <c r="M39017" s="46"/>
    </row>
    <row r="39018" spans="1:13" x14ac:dyDescent="0.3">
      <c r="A39018"/>
      <c r="B39018"/>
      <c r="C39018" s="29"/>
      <c r="D39018"/>
      <c r="E39018" s="44"/>
      <c r="F39018" s="29"/>
      <c r="G39018" s="45"/>
      <c r="L39018"/>
      <c r="M39018" s="46"/>
    </row>
    <row r="39019" spans="1:13" x14ac:dyDescent="0.3">
      <c r="A39019"/>
      <c r="B39019"/>
      <c r="C39019" s="29"/>
      <c r="D39019"/>
      <c r="E39019" s="44"/>
      <c r="F39019" s="29"/>
      <c r="G39019" s="45"/>
      <c r="L39019"/>
      <c r="M39019" s="46"/>
    </row>
    <row r="39020" spans="1:13" x14ac:dyDescent="0.3">
      <c r="A39020"/>
      <c r="B39020"/>
      <c r="C39020" s="29"/>
      <c r="D39020"/>
      <c r="E39020" s="44"/>
      <c r="F39020" s="29"/>
      <c r="G39020" s="45"/>
      <c r="L39020"/>
      <c r="M39020" s="46"/>
    </row>
    <row r="39021" spans="1:13" x14ac:dyDescent="0.3">
      <c r="A39021"/>
      <c r="B39021"/>
      <c r="C39021" s="29"/>
      <c r="D39021"/>
      <c r="E39021" s="44"/>
      <c r="F39021" s="29"/>
      <c r="G39021" s="45"/>
      <c r="L39021"/>
      <c r="M39021" s="46"/>
    </row>
    <row r="39022" spans="1:13" x14ac:dyDescent="0.3">
      <c r="A39022"/>
      <c r="B39022"/>
      <c r="C39022" s="29"/>
      <c r="D39022"/>
      <c r="E39022" s="44"/>
      <c r="F39022" s="29"/>
      <c r="G39022" s="45"/>
      <c r="L39022"/>
      <c r="M39022" s="46"/>
    </row>
    <row r="39023" spans="1:13" x14ac:dyDescent="0.3">
      <c r="A39023"/>
      <c r="B39023"/>
      <c r="C39023" s="29"/>
      <c r="D39023"/>
      <c r="E39023" s="44"/>
      <c r="F39023" s="29"/>
      <c r="G39023" s="45"/>
      <c r="L39023"/>
      <c r="M39023" s="46"/>
    </row>
    <row r="39024" spans="1:13" x14ac:dyDescent="0.3">
      <c r="A39024"/>
      <c r="B39024"/>
      <c r="C39024" s="29"/>
      <c r="D39024"/>
      <c r="E39024" s="44"/>
      <c r="F39024" s="29"/>
      <c r="G39024" s="45"/>
      <c r="L39024"/>
      <c r="M39024" s="46"/>
    </row>
    <row r="39025" spans="1:13" x14ac:dyDescent="0.3">
      <c r="A39025"/>
      <c r="B39025"/>
      <c r="C39025" s="29"/>
      <c r="D39025"/>
      <c r="E39025" s="44"/>
      <c r="F39025" s="29"/>
      <c r="G39025" s="45"/>
      <c r="L39025"/>
      <c r="M39025" s="46"/>
    </row>
    <row r="39026" spans="1:13" x14ac:dyDescent="0.3">
      <c r="A39026"/>
      <c r="B39026"/>
      <c r="C39026" s="29"/>
      <c r="D39026"/>
      <c r="E39026" s="44"/>
      <c r="F39026" s="29"/>
      <c r="G39026" s="45"/>
      <c r="L39026"/>
      <c r="M39026" s="46"/>
    </row>
    <row r="39027" spans="1:13" x14ac:dyDescent="0.3">
      <c r="A39027"/>
      <c r="B39027"/>
      <c r="C39027" s="29"/>
      <c r="D39027"/>
      <c r="E39027" s="44"/>
      <c r="F39027" s="29"/>
      <c r="G39027" s="45"/>
      <c r="L39027"/>
      <c r="M39027" s="46"/>
    </row>
    <row r="39028" spans="1:13" x14ac:dyDescent="0.3">
      <c r="A39028"/>
      <c r="B39028"/>
      <c r="C39028" s="29"/>
      <c r="D39028"/>
      <c r="E39028" s="44"/>
      <c r="F39028" s="29"/>
      <c r="G39028" s="45"/>
      <c r="L39028"/>
      <c r="M39028" s="46"/>
    </row>
    <row r="39029" spans="1:13" x14ac:dyDescent="0.3">
      <c r="A39029"/>
      <c r="B39029"/>
      <c r="C39029" s="29"/>
      <c r="D39029"/>
      <c r="E39029" s="44"/>
      <c r="F39029" s="29"/>
      <c r="G39029" s="45"/>
      <c r="L39029"/>
      <c r="M39029" s="46"/>
    </row>
    <row r="39030" spans="1:13" x14ac:dyDescent="0.3">
      <c r="A39030"/>
      <c r="B39030"/>
      <c r="C39030" s="29"/>
      <c r="D39030"/>
      <c r="E39030" s="44"/>
      <c r="F39030" s="29"/>
      <c r="G39030" s="45"/>
      <c r="L39030"/>
      <c r="M39030" s="46"/>
    </row>
    <row r="39031" spans="1:13" x14ac:dyDescent="0.3">
      <c r="A39031"/>
      <c r="B39031"/>
      <c r="C39031" s="29"/>
      <c r="D39031"/>
      <c r="E39031" s="44"/>
      <c r="F39031" s="29"/>
      <c r="G39031" s="45"/>
      <c r="L39031"/>
      <c r="M39031" s="46"/>
    </row>
    <row r="39032" spans="1:13" x14ac:dyDescent="0.3">
      <c r="A39032"/>
      <c r="B39032"/>
      <c r="C39032" s="29"/>
      <c r="D39032"/>
      <c r="E39032" s="44"/>
      <c r="F39032" s="29"/>
      <c r="G39032" s="45"/>
      <c r="L39032"/>
      <c r="M39032" s="46"/>
    </row>
    <row r="39033" spans="1:13" x14ac:dyDescent="0.3">
      <c r="A39033"/>
      <c r="B39033"/>
      <c r="C39033" s="29"/>
      <c r="D39033"/>
      <c r="E39033" s="44"/>
      <c r="F39033" s="29"/>
      <c r="G39033" s="45"/>
      <c r="L39033"/>
      <c r="M39033" s="46"/>
    </row>
    <row r="39034" spans="1:13" x14ac:dyDescent="0.3">
      <c r="A39034"/>
      <c r="B39034"/>
      <c r="C39034" s="29"/>
      <c r="D39034"/>
      <c r="E39034" s="44"/>
      <c r="F39034" s="29"/>
      <c r="G39034" s="45"/>
      <c r="L39034"/>
      <c r="M39034" s="46"/>
    </row>
    <row r="39035" spans="1:13" x14ac:dyDescent="0.3">
      <c r="A39035"/>
      <c r="B39035"/>
      <c r="C39035" s="29"/>
      <c r="D39035"/>
      <c r="E39035" s="44"/>
      <c r="F39035" s="29"/>
      <c r="G39035" s="45"/>
      <c r="L39035"/>
      <c r="M39035" s="46"/>
    </row>
    <row r="39036" spans="1:13" x14ac:dyDescent="0.3">
      <c r="A39036"/>
      <c r="B39036"/>
      <c r="C39036" s="29"/>
      <c r="D39036"/>
      <c r="E39036" s="44"/>
      <c r="F39036" s="29"/>
      <c r="G39036" s="45"/>
      <c r="L39036"/>
      <c r="M39036" s="46"/>
    </row>
    <row r="39037" spans="1:13" x14ac:dyDescent="0.3">
      <c r="A39037"/>
      <c r="B39037"/>
      <c r="C39037" s="29"/>
      <c r="D39037"/>
      <c r="E39037" s="44"/>
      <c r="F39037" s="29"/>
      <c r="G39037" s="45"/>
      <c r="L39037"/>
      <c r="M39037" s="46"/>
    </row>
    <row r="39038" spans="1:13" x14ac:dyDescent="0.3">
      <c r="A39038"/>
      <c r="B39038"/>
      <c r="C39038" s="29"/>
      <c r="D39038"/>
      <c r="E39038" s="44"/>
      <c r="F39038" s="29"/>
      <c r="G39038" s="45"/>
      <c r="L39038"/>
      <c r="M39038" s="46"/>
    </row>
    <row r="39039" spans="1:13" x14ac:dyDescent="0.3">
      <c r="A39039"/>
      <c r="B39039"/>
      <c r="C39039" s="29"/>
      <c r="D39039"/>
      <c r="E39039" s="44"/>
      <c r="F39039" s="29"/>
      <c r="G39039" s="45"/>
      <c r="L39039"/>
      <c r="M39039" s="46"/>
    </row>
    <row r="39040" spans="1:13" x14ac:dyDescent="0.3">
      <c r="A39040"/>
      <c r="B39040"/>
      <c r="C39040" s="29"/>
      <c r="D39040"/>
      <c r="E39040" s="44"/>
      <c r="F39040" s="29"/>
      <c r="G39040" s="45"/>
      <c r="L39040"/>
      <c r="M39040" s="46"/>
    </row>
    <row r="39041" spans="1:13" x14ac:dyDescent="0.3">
      <c r="A39041"/>
      <c r="B39041"/>
      <c r="C39041" s="29"/>
      <c r="D39041"/>
      <c r="E39041" s="44"/>
      <c r="F39041" s="29"/>
      <c r="G39041" s="45"/>
      <c r="L39041"/>
      <c r="M39041" s="46"/>
    </row>
    <row r="39042" spans="1:13" x14ac:dyDescent="0.3">
      <c r="A39042"/>
      <c r="B39042"/>
      <c r="C39042" s="29"/>
      <c r="D39042"/>
      <c r="E39042" s="44"/>
      <c r="F39042" s="29"/>
      <c r="G39042" s="45"/>
      <c r="L39042"/>
      <c r="M39042" s="46"/>
    </row>
    <row r="39043" spans="1:13" x14ac:dyDescent="0.3">
      <c r="A39043"/>
      <c r="B39043"/>
      <c r="C39043" s="29"/>
      <c r="D39043"/>
      <c r="E39043" s="44"/>
      <c r="F39043" s="29"/>
      <c r="G39043" s="45"/>
      <c r="L39043"/>
      <c r="M39043" s="46"/>
    </row>
    <row r="39044" spans="1:13" x14ac:dyDescent="0.3">
      <c r="A39044"/>
      <c r="B39044"/>
      <c r="C39044" s="29"/>
      <c r="D39044"/>
      <c r="E39044" s="44"/>
      <c r="F39044" s="29"/>
      <c r="G39044" s="45"/>
      <c r="L39044"/>
      <c r="M39044" s="46"/>
    </row>
    <row r="39045" spans="1:13" x14ac:dyDescent="0.3">
      <c r="A39045"/>
      <c r="B39045"/>
      <c r="C39045" s="29"/>
      <c r="D39045"/>
      <c r="E39045" s="44"/>
      <c r="F39045" s="29"/>
      <c r="G39045" s="45"/>
      <c r="L39045"/>
      <c r="M39045" s="46"/>
    </row>
    <row r="39046" spans="1:13" x14ac:dyDescent="0.3">
      <c r="A39046"/>
      <c r="B39046"/>
      <c r="C39046" s="29"/>
      <c r="D39046"/>
      <c r="E39046" s="44"/>
      <c r="F39046" s="29"/>
      <c r="G39046" s="45"/>
      <c r="L39046"/>
      <c r="M39046" s="46"/>
    </row>
    <row r="39047" spans="1:13" x14ac:dyDescent="0.3">
      <c r="A39047"/>
      <c r="B39047"/>
      <c r="C39047" s="29"/>
      <c r="D39047"/>
      <c r="E39047" s="44"/>
      <c r="F39047" s="29"/>
      <c r="G39047" s="45"/>
      <c r="L39047"/>
      <c r="M39047" s="46"/>
    </row>
    <row r="39048" spans="1:13" x14ac:dyDescent="0.3">
      <c r="A39048"/>
      <c r="B39048"/>
      <c r="C39048" s="29"/>
      <c r="D39048"/>
      <c r="E39048" s="44"/>
      <c r="F39048" s="29"/>
      <c r="G39048" s="45"/>
      <c r="L39048"/>
      <c r="M39048" s="46"/>
    </row>
    <row r="39049" spans="1:13" x14ac:dyDescent="0.3">
      <c r="A39049"/>
      <c r="B39049"/>
      <c r="C39049" s="29"/>
      <c r="D39049"/>
      <c r="E39049" s="44"/>
      <c r="F39049" s="29"/>
      <c r="G39049" s="45"/>
      <c r="L39049"/>
      <c r="M39049" s="46"/>
    </row>
    <row r="39050" spans="1:13" x14ac:dyDescent="0.3">
      <c r="A39050"/>
      <c r="B39050"/>
      <c r="C39050" s="29"/>
      <c r="D39050"/>
      <c r="E39050" s="44"/>
      <c r="F39050" s="29"/>
      <c r="G39050" s="45"/>
      <c r="L39050"/>
      <c r="M39050" s="46"/>
    </row>
    <row r="39051" spans="1:13" x14ac:dyDescent="0.3">
      <c r="A39051"/>
      <c r="B39051"/>
      <c r="C39051" s="29"/>
      <c r="D39051"/>
      <c r="E39051" s="44"/>
      <c r="F39051" s="29"/>
      <c r="G39051" s="45"/>
      <c r="L39051"/>
      <c r="M39051" s="46"/>
    </row>
    <row r="39052" spans="1:13" x14ac:dyDescent="0.3">
      <c r="A39052"/>
      <c r="B39052"/>
      <c r="C39052" s="29"/>
      <c r="D39052"/>
      <c r="E39052" s="44"/>
      <c r="F39052" s="29"/>
      <c r="G39052" s="45"/>
      <c r="L39052"/>
      <c r="M39052" s="46"/>
    </row>
    <row r="39053" spans="1:13" x14ac:dyDescent="0.3">
      <c r="A39053"/>
      <c r="B39053"/>
      <c r="C39053" s="29"/>
      <c r="D39053"/>
      <c r="E39053" s="44"/>
      <c r="F39053" s="29"/>
      <c r="G39053" s="45"/>
      <c r="L39053"/>
      <c r="M39053" s="46"/>
    </row>
    <row r="39054" spans="1:13" x14ac:dyDescent="0.3">
      <c r="A39054"/>
      <c r="B39054"/>
      <c r="C39054" s="29"/>
      <c r="D39054"/>
      <c r="E39054" s="44"/>
      <c r="F39054" s="29"/>
      <c r="G39054" s="45"/>
      <c r="L39054"/>
      <c r="M39054" s="46"/>
    </row>
    <row r="39055" spans="1:13" x14ac:dyDescent="0.3">
      <c r="A39055"/>
      <c r="B39055"/>
      <c r="C39055" s="29"/>
      <c r="D39055"/>
      <c r="E39055" s="44"/>
      <c r="F39055" s="29"/>
      <c r="G39055" s="45"/>
      <c r="L39055"/>
      <c r="M39055" s="46"/>
    </row>
    <row r="39056" spans="1:13" x14ac:dyDescent="0.3">
      <c r="A39056"/>
      <c r="B39056"/>
      <c r="C39056" s="29"/>
      <c r="D39056"/>
      <c r="E39056" s="44"/>
      <c r="F39056" s="29"/>
      <c r="G39056" s="45"/>
      <c r="L39056"/>
      <c r="M39056" s="46"/>
    </row>
    <row r="39057" spans="1:13" x14ac:dyDescent="0.3">
      <c r="A39057"/>
      <c r="B39057"/>
      <c r="C39057" s="29"/>
      <c r="D39057"/>
      <c r="E39057" s="44"/>
      <c r="F39057" s="29"/>
      <c r="G39057" s="45"/>
      <c r="L39057"/>
      <c r="M39057" s="46"/>
    </row>
    <row r="39058" spans="1:13" x14ac:dyDescent="0.3">
      <c r="A39058"/>
      <c r="B39058"/>
      <c r="C39058" s="29"/>
      <c r="D39058"/>
      <c r="E39058" s="44"/>
      <c r="F39058" s="29"/>
      <c r="G39058" s="45"/>
      <c r="L39058"/>
      <c r="M39058" s="46"/>
    </row>
    <row r="39059" spans="1:13" x14ac:dyDescent="0.3">
      <c r="A39059"/>
      <c r="B39059"/>
      <c r="C39059" s="29"/>
      <c r="D39059"/>
      <c r="E39059" s="44"/>
      <c r="F39059" s="29"/>
      <c r="G39059" s="45"/>
      <c r="L39059"/>
      <c r="M39059" s="46"/>
    </row>
    <row r="39060" spans="1:13" x14ac:dyDescent="0.3">
      <c r="A39060"/>
      <c r="B39060"/>
      <c r="C39060" s="29"/>
      <c r="D39060"/>
      <c r="E39060" s="44"/>
      <c r="F39060" s="29"/>
      <c r="G39060" s="45"/>
      <c r="L39060"/>
      <c r="M39060" s="46"/>
    </row>
    <row r="39061" spans="1:13" x14ac:dyDescent="0.3">
      <c r="A39061"/>
      <c r="B39061"/>
      <c r="C39061" s="29"/>
      <c r="D39061"/>
      <c r="E39061" s="44"/>
      <c r="F39061" s="29"/>
      <c r="G39061" s="45"/>
      <c r="L39061"/>
      <c r="M39061" s="46"/>
    </row>
    <row r="39062" spans="1:13" x14ac:dyDescent="0.3">
      <c r="A39062"/>
      <c r="B39062"/>
      <c r="C39062" s="29"/>
      <c r="D39062"/>
      <c r="E39062" s="44"/>
      <c r="F39062" s="29"/>
      <c r="G39062" s="45"/>
      <c r="L39062"/>
      <c r="M39062" s="46"/>
    </row>
    <row r="39063" spans="1:13" x14ac:dyDescent="0.3">
      <c r="A39063"/>
      <c r="B39063"/>
      <c r="C39063" s="29"/>
      <c r="D39063"/>
      <c r="E39063" s="44"/>
      <c r="F39063" s="29"/>
      <c r="G39063" s="45"/>
      <c r="L39063"/>
      <c r="M39063" s="46"/>
    </row>
    <row r="39064" spans="1:13" x14ac:dyDescent="0.3">
      <c r="A39064"/>
      <c r="B39064"/>
      <c r="C39064" s="29"/>
      <c r="D39064"/>
      <c r="E39064" s="44"/>
      <c r="F39064" s="29"/>
      <c r="G39064" s="45"/>
      <c r="L39064"/>
      <c r="M39064" s="46"/>
    </row>
    <row r="39065" spans="1:13" x14ac:dyDescent="0.3">
      <c r="A39065"/>
      <c r="B39065"/>
      <c r="C39065" s="29"/>
      <c r="D39065"/>
      <c r="E39065" s="44"/>
      <c r="F39065" s="29"/>
      <c r="G39065" s="45"/>
      <c r="L39065"/>
      <c r="M39065" s="46"/>
    </row>
    <row r="39066" spans="1:13" x14ac:dyDescent="0.3">
      <c r="A39066"/>
      <c r="B39066"/>
      <c r="C39066" s="29"/>
      <c r="D39066"/>
      <c r="E39066" s="44"/>
      <c r="F39066" s="29"/>
      <c r="G39066" s="45"/>
      <c r="L39066"/>
      <c r="M39066" s="46"/>
    </row>
    <row r="39067" spans="1:13" x14ac:dyDescent="0.3">
      <c r="A39067"/>
      <c r="B39067"/>
      <c r="C39067" s="29"/>
      <c r="D39067"/>
      <c r="E39067" s="44"/>
      <c r="F39067" s="29"/>
      <c r="G39067" s="45"/>
      <c r="L39067"/>
      <c r="M39067" s="46"/>
    </row>
    <row r="39068" spans="1:13" x14ac:dyDescent="0.3">
      <c r="A39068"/>
      <c r="B39068"/>
      <c r="C39068" s="29"/>
      <c r="D39068"/>
      <c r="E39068" s="44"/>
      <c r="F39068" s="29"/>
      <c r="G39068" s="45"/>
      <c r="L39068"/>
      <c r="M39068" s="46"/>
    </row>
    <row r="39069" spans="1:13" x14ac:dyDescent="0.3">
      <c r="A39069"/>
      <c r="B39069"/>
      <c r="C39069" s="29"/>
      <c r="D39069"/>
      <c r="E39069" s="44"/>
      <c r="F39069" s="29"/>
      <c r="G39069" s="45"/>
      <c r="L39069"/>
      <c r="M39069" s="46"/>
    </row>
    <row r="39070" spans="1:13" x14ac:dyDescent="0.3">
      <c r="A39070"/>
      <c r="B39070"/>
      <c r="C39070" s="29"/>
      <c r="D39070"/>
      <c r="E39070" s="44"/>
      <c r="F39070" s="29"/>
      <c r="G39070" s="45"/>
      <c r="L39070"/>
      <c r="M39070" s="46"/>
    </row>
    <row r="39071" spans="1:13" x14ac:dyDescent="0.3">
      <c r="A39071"/>
      <c r="B39071"/>
      <c r="C39071" s="29"/>
      <c r="D39071"/>
      <c r="E39071" s="44"/>
      <c r="F39071" s="29"/>
      <c r="G39071" s="45"/>
      <c r="L39071"/>
      <c r="M39071" s="46"/>
    </row>
    <row r="39072" spans="1:13" x14ac:dyDescent="0.3">
      <c r="A39072"/>
      <c r="B39072"/>
      <c r="C39072" s="29"/>
      <c r="D39072"/>
      <c r="E39072" s="44"/>
      <c r="F39072" s="29"/>
      <c r="G39072" s="45"/>
      <c r="L39072"/>
      <c r="M39072" s="46"/>
    </row>
    <row r="39073" spans="1:13" x14ac:dyDescent="0.3">
      <c r="A39073"/>
      <c r="B39073"/>
      <c r="C39073" s="29"/>
      <c r="D39073"/>
      <c r="E39073" s="44"/>
      <c r="F39073" s="29"/>
      <c r="G39073" s="45"/>
      <c r="L39073"/>
      <c r="M39073" s="46"/>
    </row>
    <row r="39074" spans="1:13" x14ac:dyDescent="0.3">
      <c r="A39074"/>
      <c r="B39074"/>
      <c r="C39074" s="29"/>
      <c r="D39074"/>
      <c r="E39074" s="44"/>
      <c r="F39074" s="29"/>
      <c r="G39074" s="45"/>
      <c r="L39074"/>
      <c r="M39074" s="46"/>
    </row>
    <row r="39075" spans="1:13" x14ac:dyDescent="0.3">
      <c r="A39075"/>
      <c r="B39075"/>
      <c r="C39075" s="29"/>
      <c r="D39075"/>
      <c r="E39075" s="44"/>
      <c r="F39075" s="29"/>
      <c r="G39075" s="45"/>
      <c r="L39075"/>
      <c r="M39075" s="46"/>
    </row>
    <row r="39076" spans="1:13" x14ac:dyDescent="0.3">
      <c r="A39076"/>
      <c r="B39076"/>
      <c r="C39076" s="29"/>
      <c r="D39076"/>
      <c r="E39076" s="44"/>
      <c r="F39076" s="29"/>
      <c r="G39076" s="45"/>
      <c r="L39076"/>
      <c r="M39076" s="46"/>
    </row>
    <row r="39077" spans="1:13" x14ac:dyDescent="0.3">
      <c r="A39077"/>
      <c r="B39077"/>
      <c r="C39077" s="29"/>
      <c r="D39077"/>
      <c r="E39077" s="44"/>
      <c r="F39077" s="29"/>
      <c r="G39077" s="45"/>
      <c r="L39077"/>
      <c r="M39077" s="46"/>
    </row>
    <row r="39078" spans="1:13" x14ac:dyDescent="0.3">
      <c r="A39078"/>
      <c r="B39078"/>
      <c r="C39078" s="29"/>
      <c r="D39078"/>
      <c r="E39078" s="44"/>
      <c r="F39078" s="29"/>
      <c r="G39078" s="45"/>
      <c r="L39078"/>
      <c r="M39078" s="46"/>
    </row>
    <row r="39079" spans="1:13" x14ac:dyDescent="0.3">
      <c r="A39079"/>
      <c r="B39079"/>
      <c r="C39079" s="29"/>
      <c r="D39079"/>
      <c r="E39079" s="44"/>
      <c r="F39079" s="29"/>
      <c r="G39079" s="45"/>
      <c r="L39079"/>
      <c r="M39079" s="46"/>
    </row>
    <row r="39080" spans="1:13" x14ac:dyDescent="0.3">
      <c r="A39080"/>
      <c r="B39080"/>
      <c r="C39080" s="29"/>
      <c r="D39080"/>
      <c r="E39080" s="44"/>
      <c r="F39080" s="29"/>
      <c r="G39080" s="45"/>
      <c r="L39080"/>
      <c r="M39080" s="46"/>
    </row>
    <row r="39081" spans="1:13" x14ac:dyDescent="0.3">
      <c r="A39081"/>
      <c r="B39081"/>
      <c r="C39081" s="29"/>
      <c r="D39081"/>
      <c r="E39081" s="44"/>
      <c r="F39081" s="29"/>
      <c r="G39081" s="45"/>
      <c r="L39081"/>
      <c r="M39081" s="46"/>
    </row>
    <row r="39082" spans="1:13" x14ac:dyDescent="0.3">
      <c r="A39082"/>
      <c r="B39082"/>
      <c r="C39082" s="29"/>
      <c r="D39082"/>
      <c r="E39082" s="44"/>
      <c r="F39082" s="29"/>
      <c r="G39082" s="45"/>
      <c r="L39082"/>
      <c r="M39082" s="46"/>
    </row>
    <row r="39083" spans="1:13" x14ac:dyDescent="0.3">
      <c r="A39083"/>
      <c r="B39083"/>
      <c r="C39083" s="29"/>
      <c r="D39083"/>
      <c r="E39083" s="44"/>
      <c r="F39083" s="29"/>
      <c r="G39083" s="45"/>
      <c r="L39083"/>
      <c r="M39083" s="46"/>
    </row>
    <row r="39084" spans="1:13" x14ac:dyDescent="0.3">
      <c r="A39084"/>
      <c r="B39084"/>
      <c r="C39084" s="29"/>
      <c r="D39084"/>
      <c r="E39084" s="44"/>
      <c r="F39084" s="29"/>
      <c r="G39084" s="45"/>
      <c r="L39084"/>
      <c r="M39084" s="46"/>
    </row>
    <row r="39085" spans="1:13" x14ac:dyDescent="0.3">
      <c r="A39085"/>
      <c r="B39085"/>
      <c r="C39085" s="29"/>
      <c r="D39085"/>
      <c r="E39085" s="44"/>
      <c r="F39085" s="29"/>
      <c r="G39085" s="45"/>
      <c r="L39085"/>
      <c r="M39085" s="46"/>
    </row>
    <row r="39086" spans="1:13" x14ac:dyDescent="0.3">
      <c r="A39086"/>
      <c r="B39086"/>
      <c r="C39086" s="29"/>
      <c r="D39086"/>
      <c r="E39086" s="44"/>
      <c r="F39086" s="29"/>
      <c r="G39086" s="45"/>
      <c r="L39086"/>
      <c r="M39086" s="46"/>
    </row>
    <row r="39087" spans="1:13" x14ac:dyDescent="0.3">
      <c r="A39087"/>
      <c r="B39087"/>
      <c r="C39087" s="29"/>
      <c r="D39087"/>
      <c r="E39087" s="44"/>
      <c r="F39087" s="29"/>
      <c r="G39087" s="45"/>
      <c r="L39087"/>
      <c r="M39087" s="46"/>
    </row>
    <row r="39088" spans="1:13" x14ac:dyDescent="0.3">
      <c r="A39088"/>
      <c r="B39088"/>
      <c r="C39088" s="29"/>
      <c r="D39088"/>
      <c r="E39088" s="44"/>
      <c r="F39088" s="29"/>
      <c r="G39088" s="45"/>
      <c r="L39088"/>
      <c r="M39088" s="46"/>
    </row>
    <row r="39089" spans="1:13" x14ac:dyDescent="0.3">
      <c r="A39089"/>
      <c r="B39089"/>
      <c r="C39089" s="29"/>
      <c r="D39089"/>
      <c r="E39089" s="44"/>
      <c r="F39089" s="29"/>
      <c r="G39089" s="45"/>
      <c r="L39089"/>
      <c r="M39089" s="46"/>
    </row>
    <row r="39090" spans="1:13" x14ac:dyDescent="0.3">
      <c r="A39090"/>
      <c r="B39090"/>
      <c r="C39090" s="29"/>
      <c r="D39090"/>
      <c r="E39090" s="44"/>
      <c r="F39090" s="29"/>
      <c r="G39090" s="45"/>
      <c r="L39090"/>
      <c r="M39090" s="46"/>
    </row>
    <row r="39091" spans="1:13" x14ac:dyDescent="0.3">
      <c r="A39091"/>
      <c r="B39091"/>
      <c r="C39091" s="29"/>
      <c r="D39091"/>
      <c r="E39091" s="44"/>
      <c r="F39091" s="29"/>
      <c r="G39091" s="45"/>
      <c r="L39091"/>
      <c r="M39091" s="46"/>
    </row>
    <row r="39092" spans="1:13" x14ac:dyDescent="0.3">
      <c r="A39092"/>
      <c r="B39092"/>
      <c r="C39092" s="29"/>
      <c r="D39092"/>
      <c r="E39092" s="44"/>
      <c r="F39092" s="29"/>
      <c r="G39092" s="45"/>
      <c r="L39092"/>
      <c r="M39092" s="46"/>
    </row>
    <row r="39093" spans="1:13" x14ac:dyDescent="0.3">
      <c r="A39093"/>
      <c r="B39093"/>
      <c r="C39093" s="29"/>
      <c r="D39093"/>
      <c r="E39093" s="44"/>
      <c r="F39093" s="29"/>
      <c r="G39093" s="45"/>
      <c r="L39093"/>
      <c r="M39093" s="46"/>
    </row>
    <row r="39094" spans="1:13" x14ac:dyDescent="0.3">
      <c r="A39094"/>
      <c r="B39094"/>
      <c r="C39094" s="29"/>
      <c r="D39094"/>
      <c r="E39094" s="44"/>
      <c r="F39094" s="29"/>
      <c r="G39094" s="45"/>
      <c r="L39094"/>
      <c r="M39094" s="46"/>
    </row>
    <row r="39095" spans="1:13" x14ac:dyDescent="0.3">
      <c r="A39095"/>
      <c r="B39095"/>
      <c r="C39095" s="29"/>
      <c r="D39095"/>
      <c r="E39095" s="44"/>
      <c r="F39095" s="29"/>
      <c r="G39095" s="45"/>
      <c r="L39095"/>
      <c r="M39095" s="46"/>
    </row>
    <row r="39096" spans="1:13" x14ac:dyDescent="0.3">
      <c r="A39096"/>
      <c r="B39096"/>
      <c r="C39096" s="29"/>
      <c r="D39096"/>
      <c r="E39096" s="44"/>
      <c r="F39096" s="29"/>
      <c r="G39096" s="45"/>
      <c r="L39096"/>
      <c r="M39096" s="46"/>
    </row>
    <row r="39097" spans="1:13" x14ac:dyDescent="0.3">
      <c r="A39097"/>
      <c r="B39097"/>
      <c r="C39097" s="29"/>
      <c r="D39097"/>
      <c r="E39097" s="44"/>
      <c r="F39097" s="29"/>
      <c r="G39097" s="45"/>
      <c r="L39097"/>
      <c r="M39097" s="46"/>
    </row>
    <row r="39098" spans="1:13" x14ac:dyDescent="0.3">
      <c r="A39098"/>
      <c r="B39098"/>
      <c r="C39098" s="29"/>
      <c r="D39098"/>
      <c r="E39098" s="44"/>
      <c r="F39098" s="29"/>
      <c r="G39098" s="45"/>
      <c r="L39098"/>
      <c r="M39098" s="46"/>
    </row>
    <row r="39099" spans="1:13" x14ac:dyDescent="0.3">
      <c r="A39099"/>
      <c r="B39099"/>
      <c r="C39099" s="29"/>
      <c r="D39099"/>
      <c r="E39099" s="44"/>
      <c r="F39099" s="29"/>
      <c r="G39099" s="45"/>
      <c r="L39099"/>
      <c r="M39099" s="46"/>
    </row>
    <row r="39100" spans="1:13" x14ac:dyDescent="0.3">
      <c r="A39100"/>
      <c r="B39100"/>
      <c r="C39100" s="29"/>
      <c r="D39100"/>
      <c r="E39100" s="44"/>
      <c r="F39100" s="29"/>
      <c r="G39100" s="45"/>
      <c r="L39100"/>
      <c r="M39100" s="46"/>
    </row>
    <row r="39101" spans="1:13" x14ac:dyDescent="0.3">
      <c r="A39101"/>
      <c r="B39101"/>
      <c r="C39101" s="29"/>
      <c r="D39101"/>
      <c r="E39101" s="44"/>
      <c r="F39101" s="29"/>
      <c r="G39101" s="45"/>
      <c r="L39101"/>
      <c r="M39101" s="46"/>
    </row>
    <row r="39102" spans="1:13" x14ac:dyDescent="0.3">
      <c r="A39102"/>
      <c r="B39102"/>
      <c r="C39102" s="29"/>
      <c r="D39102"/>
      <c r="E39102" s="44"/>
      <c r="F39102" s="29"/>
      <c r="G39102" s="45"/>
      <c r="L39102"/>
      <c r="M39102" s="46"/>
    </row>
    <row r="39103" spans="1:13" x14ac:dyDescent="0.3">
      <c r="A39103"/>
      <c r="B39103"/>
      <c r="C39103" s="29"/>
      <c r="D39103"/>
      <c r="E39103" s="44"/>
      <c r="F39103" s="29"/>
      <c r="G39103" s="45"/>
      <c r="L39103"/>
      <c r="M39103" s="46"/>
    </row>
    <row r="39104" spans="1:13" x14ac:dyDescent="0.3">
      <c r="A39104"/>
      <c r="B39104"/>
      <c r="C39104" s="29"/>
      <c r="D39104"/>
      <c r="E39104" s="44"/>
      <c r="F39104" s="29"/>
      <c r="G39104" s="45"/>
      <c r="L39104"/>
      <c r="M39104" s="46"/>
    </row>
    <row r="39105" spans="1:13" x14ac:dyDescent="0.3">
      <c r="A39105"/>
      <c r="B39105"/>
      <c r="C39105" s="29"/>
      <c r="D39105"/>
      <c r="E39105" s="44"/>
      <c r="F39105" s="29"/>
      <c r="G39105" s="45"/>
      <c r="L39105"/>
      <c r="M39105" s="46"/>
    </row>
    <row r="39106" spans="1:13" x14ac:dyDescent="0.3">
      <c r="A39106"/>
      <c r="B39106"/>
      <c r="C39106" s="29"/>
      <c r="D39106"/>
      <c r="E39106" s="44"/>
      <c r="F39106" s="29"/>
      <c r="G39106" s="45"/>
      <c r="L39106"/>
      <c r="M39106" s="46"/>
    </row>
    <row r="39107" spans="1:13" x14ac:dyDescent="0.3">
      <c r="A39107"/>
      <c r="B39107"/>
      <c r="C39107" s="29"/>
      <c r="D39107"/>
      <c r="E39107" s="44"/>
      <c r="F39107" s="29"/>
      <c r="G39107" s="45"/>
      <c r="L39107"/>
      <c r="M39107" s="46"/>
    </row>
    <row r="39108" spans="1:13" x14ac:dyDescent="0.3">
      <c r="A39108"/>
      <c r="B39108"/>
      <c r="C39108" s="29"/>
      <c r="D39108"/>
      <c r="E39108" s="44"/>
      <c r="F39108" s="29"/>
      <c r="G39108" s="45"/>
      <c r="L39108"/>
      <c r="M39108" s="46"/>
    </row>
    <row r="39109" spans="1:13" x14ac:dyDescent="0.3">
      <c r="A39109"/>
      <c r="B39109"/>
      <c r="C39109" s="29"/>
      <c r="D39109"/>
      <c r="E39109" s="44"/>
      <c r="F39109" s="29"/>
      <c r="G39109" s="45"/>
      <c r="L39109"/>
      <c r="M39109" s="46"/>
    </row>
    <row r="39110" spans="1:13" x14ac:dyDescent="0.3">
      <c r="A39110"/>
      <c r="B39110"/>
      <c r="C39110" s="29"/>
      <c r="D39110"/>
      <c r="E39110" s="44"/>
      <c r="F39110" s="29"/>
      <c r="G39110" s="45"/>
      <c r="L39110"/>
      <c r="M39110" s="46"/>
    </row>
    <row r="39111" spans="1:13" x14ac:dyDescent="0.3">
      <c r="A39111"/>
      <c r="B39111"/>
      <c r="C39111" s="29"/>
      <c r="D39111"/>
      <c r="E39111" s="44"/>
      <c r="F39111" s="29"/>
      <c r="G39111" s="45"/>
      <c r="L39111"/>
      <c r="M39111" s="46"/>
    </row>
    <row r="39112" spans="1:13" x14ac:dyDescent="0.3">
      <c r="A39112"/>
      <c r="B39112"/>
      <c r="C39112" s="29"/>
      <c r="D39112"/>
      <c r="E39112" s="44"/>
      <c r="F39112" s="29"/>
      <c r="G39112" s="45"/>
      <c r="L39112"/>
      <c r="M39112" s="46"/>
    </row>
    <row r="39113" spans="1:13" x14ac:dyDescent="0.3">
      <c r="A39113"/>
      <c r="B39113"/>
      <c r="C39113" s="29"/>
      <c r="D39113"/>
      <c r="E39113" s="44"/>
      <c r="F39113" s="29"/>
      <c r="G39113" s="45"/>
      <c r="L39113"/>
      <c r="M39113" s="46"/>
    </row>
    <row r="39114" spans="1:13" x14ac:dyDescent="0.3">
      <c r="A39114"/>
      <c r="B39114"/>
      <c r="C39114" s="29"/>
      <c r="D39114"/>
      <c r="E39114" s="44"/>
      <c r="F39114" s="29"/>
      <c r="G39114" s="45"/>
      <c r="L39114"/>
      <c r="M39114" s="46"/>
    </row>
    <row r="39115" spans="1:13" x14ac:dyDescent="0.3">
      <c r="A39115"/>
      <c r="B39115"/>
      <c r="C39115" s="29"/>
      <c r="D39115"/>
      <c r="E39115" s="44"/>
      <c r="F39115" s="29"/>
      <c r="G39115" s="45"/>
      <c r="L39115"/>
      <c r="M39115" s="46"/>
    </row>
    <row r="39116" spans="1:13" x14ac:dyDescent="0.3">
      <c r="A39116"/>
      <c r="B39116"/>
      <c r="C39116" s="29"/>
      <c r="D39116"/>
      <c r="E39116" s="44"/>
      <c r="F39116" s="29"/>
      <c r="G39116" s="45"/>
      <c r="L39116"/>
      <c r="M39116" s="46"/>
    </row>
    <row r="39117" spans="1:13" x14ac:dyDescent="0.3">
      <c r="A39117"/>
      <c r="B39117"/>
      <c r="C39117" s="29"/>
      <c r="D39117"/>
      <c r="E39117" s="44"/>
      <c r="F39117" s="29"/>
      <c r="G39117" s="45"/>
      <c r="L39117"/>
      <c r="M39117" s="46"/>
    </row>
    <row r="39118" spans="1:13" x14ac:dyDescent="0.3">
      <c r="A39118"/>
      <c r="B39118"/>
      <c r="C39118" s="29"/>
      <c r="D39118"/>
      <c r="E39118" s="44"/>
      <c r="F39118" s="29"/>
      <c r="G39118" s="45"/>
      <c r="L39118"/>
      <c r="M39118" s="46"/>
    </row>
    <row r="39119" spans="1:13" x14ac:dyDescent="0.3">
      <c r="A39119"/>
      <c r="B39119"/>
      <c r="C39119" s="29"/>
      <c r="D39119"/>
      <c r="E39119" s="44"/>
      <c r="F39119" s="29"/>
      <c r="G39119" s="45"/>
      <c r="L39119"/>
      <c r="M39119" s="46"/>
    </row>
    <row r="39120" spans="1:13" x14ac:dyDescent="0.3">
      <c r="A39120"/>
      <c r="B39120"/>
      <c r="C39120" s="29"/>
      <c r="D39120"/>
      <c r="E39120" s="44"/>
      <c r="F39120" s="29"/>
      <c r="G39120" s="45"/>
      <c r="L39120"/>
      <c r="M39120" s="46"/>
    </row>
    <row r="39121" spans="1:13" x14ac:dyDescent="0.3">
      <c r="A39121"/>
      <c r="B39121"/>
      <c r="C39121" s="29"/>
      <c r="D39121"/>
      <c r="E39121" s="44"/>
      <c r="F39121" s="29"/>
      <c r="G39121" s="45"/>
      <c r="L39121"/>
      <c r="M39121" s="46"/>
    </row>
    <row r="39122" spans="1:13" x14ac:dyDescent="0.3">
      <c r="A39122"/>
      <c r="B39122"/>
      <c r="C39122" s="29"/>
      <c r="D39122"/>
      <c r="E39122" s="44"/>
      <c r="F39122" s="29"/>
      <c r="G39122" s="45"/>
      <c r="L39122"/>
      <c r="M39122" s="46"/>
    </row>
    <row r="39123" spans="1:13" x14ac:dyDescent="0.3">
      <c r="A39123"/>
      <c r="B39123"/>
      <c r="C39123" s="29"/>
      <c r="D39123"/>
      <c r="E39123" s="44"/>
      <c r="F39123" s="29"/>
      <c r="G39123" s="45"/>
      <c r="L39123"/>
      <c r="M39123" s="46"/>
    </row>
    <row r="39124" spans="1:13" x14ac:dyDescent="0.3">
      <c r="A39124"/>
      <c r="B39124"/>
      <c r="C39124" s="29"/>
      <c r="D39124"/>
      <c r="E39124" s="44"/>
      <c r="F39124" s="29"/>
      <c r="G39124" s="45"/>
      <c r="L39124"/>
      <c r="M39124" s="46"/>
    </row>
    <row r="39125" spans="1:13" x14ac:dyDescent="0.3">
      <c r="A39125"/>
      <c r="B39125"/>
      <c r="C39125" s="29"/>
      <c r="D39125"/>
      <c r="E39125" s="44"/>
      <c r="F39125" s="29"/>
      <c r="G39125" s="45"/>
      <c r="L39125"/>
      <c r="M39125" s="46"/>
    </row>
    <row r="39126" spans="1:13" x14ac:dyDescent="0.3">
      <c r="A39126"/>
      <c r="B39126"/>
      <c r="C39126" s="29"/>
      <c r="D39126"/>
      <c r="E39126" s="44"/>
      <c r="F39126" s="29"/>
      <c r="G39126" s="45"/>
      <c r="L39126"/>
      <c r="M39126" s="46"/>
    </row>
    <row r="39127" spans="1:13" x14ac:dyDescent="0.3">
      <c r="A39127"/>
      <c r="B39127"/>
      <c r="C39127" s="29"/>
      <c r="D39127"/>
      <c r="E39127" s="44"/>
      <c r="F39127" s="29"/>
      <c r="G39127" s="45"/>
      <c r="L39127"/>
      <c r="M39127" s="46"/>
    </row>
    <row r="39128" spans="1:13" x14ac:dyDescent="0.3">
      <c r="A39128"/>
      <c r="B39128"/>
      <c r="C39128" s="29"/>
      <c r="D39128"/>
      <c r="E39128" s="44"/>
      <c r="F39128" s="29"/>
      <c r="G39128" s="45"/>
      <c r="L39128"/>
      <c r="M39128" s="46"/>
    </row>
    <row r="39129" spans="1:13" x14ac:dyDescent="0.3">
      <c r="A39129"/>
      <c r="B39129"/>
      <c r="C39129" s="29"/>
      <c r="D39129"/>
      <c r="E39129" s="44"/>
      <c r="F39129" s="29"/>
      <c r="G39129" s="45"/>
      <c r="L39129"/>
      <c r="M39129" s="46"/>
    </row>
    <row r="39130" spans="1:13" x14ac:dyDescent="0.3">
      <c r="A39130"/>
      <c r="B39130"/>
      <c r="C39130" s="29"/>
      <c r="D39130"/>
      <c r="E39130" s="44"/>
      <c r="F39130" s="29"/>
      <c r="G39130" s="45"/>
      <c r="L39130"/>
      <c r="M39130" s="46"/>
    </row>
    <row r="39131" spans="1:13" x14ac:dyDescent="0.3">
      <c r="A39131"/>
      <c r="B39131"/>
      <c r="C39131" s="29"/>
      <c r="D39131"/>
      <c r="E39131" s="44"/>
      <c r="F39131" s="29"/>
      <c r="G39131" s="45"/>
      <c r="L39131"/>
      <c r="M39131" s="46"/>
    </row>
    <row r="39132" spans="1:13" x14ac:dyDescent="0.3">
      <c r="A39132"/>
      <c r="B39132"/>
      <c r="C39132" s="29"/>
      <c r="D39132"/>
      <c r="E39132" s="44"/>
      <c r="F39132" s="29"/>
      <c r="G39132" s="45"/>
      <c r="L39132"/>
      <c r="M39132" s="46"/>
    </row>
    <row r="39133" spans="1:13" x14ac:dyDescent="0.3">
      <c r="A39133"/>
      <c r="B39133"/>
      <c r="C39133" s="29"/>
      <c r="D39133"/>
      <c r="E39133" s="44"/>
      <c r="F39133" s="29"/>
      <c r="G39133" s="45"/>
      <c r="L39133"/>
      <c r="M39133" s="46"/>
    </row>
    <row r="39134" spans="1:13" x14ac:dyDescent="0.3">
      <c r="A39134"/>
      <c r="B39134"/>
      <c r="C39134" s="29"/>
      <c r="D39134"/>
      <c r="E39134" s="44"/>
      <c r="F39134" s="29"/>
      <c r="G39134" s="45"/>
      <c r="L39134"/>
      <c r="M39134" s="46"/>
    </row>
    <row r="39135" spans="1:13" x14ac:dyDescent="0.3">
      <c r="A39135"/>
      <c r="B39135"/>
      <c r="C39135" s="29"/>
      <c r="D39135"/>
      <c r="E39135" s="44"/>
      <c r="F39135" s="29"/>
      <c r="G39135" s="45"/>
      <c r="L39135"/>
      <c r="M39135" s="46"/>
    </row>
    <row r="39136" spans="1:13" x14ac:dyDescent="0.3">
      <c r="A39136"/>
      <c r="B39136"/>
      <c r="C39136" s="29"/>
      <c r="D39136"/>
      <c r="E39136" s="44"/>
      <c r="F39136" s="29"/>
      <c r="G39136" s="45"/>
      <c r="L39136"/>
      <c r="M39136" s="46"/>
    </row>
    <row r="39137" spans="1:13" x14ac:dyDescent="0.3">
      <c r="A39137"/>
      <c r="B39137"/>
      <c r="C39137" s="29"/>
      <c r="D39137"/>
      <c r="E39137" s="44"/>
      <c r="F39137" s="29"/>
      <c r="G39137" s="45"/>
      <c r="L39137"/>
      <c r="M39137" s="46"/>
    </row>
    <row r="39138" spans="1:13" x14ac:dyDescent="0.3">
      <c r="A39138"/>
      <c r="B39138"/>
      <c r="C39138" s="29"/>
      <c r="D39138"/>
      <c r="E39138" s="44"/>
      <c r="F39138" s="29"/>
      <c r="G39138" s="45"/>
      <c r="L39138"/>
      <c r="M39138" s="46"/>
    </row>
    <row r="39139" spans="1:13" x14ac:dyDescent="0.3">
      <c r="A39139"/>
      <c r="B39139"/>
      <c r="C39139" s="29"/>
      <c r="D39139"/>
      <c r="E39139" s="44"/>
      <c r="F39139" s="29"/>
      <c r="G39139" s="45"/>
      <c r="L39139"/>
      <c r="M39139" s="46"/>
    </row>
    <row r="39140" spans="1:13" x14ac:dyDescent="0.3">
      <c r="A39140"/>
      <c r="B39140"/>
      <c r="C39140" s="29"/>
      <c r="D39140"/>
      <c r="E39140" s="44"/>
      <c r="F39140" s="29"/>
      <c r="G39140" s="45"/>
      <c r="L39140"/>
      <c r="M39140" s="46"/>
    </row>
    <row r="39141" spans="1:13" x14ac:dyDescent="0.3">
      <c r="A39141"/>
      <c r="B39141"/>
      <c r="C39141" s="29"/>
      <c r="D39141"/>
      <c r="E39141" s="44"/>
      <c r="F39141" s="29"/>
      <c r="G39141" s="45"/>
      <c r="L39141"/>
      <c r="M39141" s="46"/>
    </row>
    <row r="39142" spans="1:13" x14ac:dyDescent="0.3">
      <c r="A39142"/>
      <c r="B39142"/>
      <c r="C39142" s="29"/>
      <c r="D39142"/>
      <c r="E39142" s="44"/>
      <c r="F39142" s="29"/>
      <c r="G39142" s="45"/>
      <c r="L39142"/>
      <c r="M39142" s="46"/>
    </row>
    <row r="39143" spans="1:13" x14ac:dyDescent="0.3">
      <c r="A39143"/>
      <c r="B39143"/>
      <c r="C39143" s="29"/>
      <c r="D39143"/>
      <c r="E39143" s="44"/>
      <c r="F39143" s="29"/>
      <c r="G39143" s="45"/>
      <c r="L39143"/>
      <c r="M39143" s="46"/>
    </row>
    <row r="39144" spans="1:13" x14ac:dyDescent="0.3">
      <c r="A39144"/>
      <c r="B39144"/>
      <c r="C39144" s="29"/>
      <c r="D39144"/>
      <c r="E39144" s="44"/>
      <c r="F39144" s="29"/>
      <c r="G39144" s="45"/>
      <c r="L39144"/>
      <c r="M39144" s="46"/>
    </row>
    <row r="39145" spans="1:13" x14ac:dyDescent="0.3">
      <c r="A39145"/>
      <c r="B39145"/>
      <c r="C39145" s="29"/>
      <c r="D39145"/>
      <c r="E39145" s="44"/>
      <c r="F39145" s="29"/>
      <c r="G39145" s="45"/>
      <c r="L39145"/>
      <c r="M39145" s="46"/>
    </row>
    <row r="39146" spans="1:13" x14ac:dyDescent="0.3">
      <c r="A39146"/>
      <c r="B39146"/>
      <c r="C39146" s="29"/>
      <c r="D39146"/>
      <c r="E39146" s="44"/>
      <c r="F39146" s="29"/>
      <c r="G39146" s="45"/>
      <c r="L39146"/>
      <c r="M39146" s="46"/>
    </row>
    <row r="39147" spans="1:13" x14ac:dyDescent="0.3">
      <c r="A39147"/>
      <c r="B39147"/>
      <c r="C39147" s="29"/>
      <c r="D39147"/>
      <c r="E39147" s="44"/>
      <c r="F39147" s="29"/>
      <c r="G39147" s="45"/>
      <c r="L39147"/>
      <c r="M39147" s="46"/>
    </row>
    <row r="39148" spans="1:13" x14ac:dyDescent="0.3">
      <c r="A39148"/>
      <c r="B39148"/>
      <c r="C39148" s="29"/>
      <c r="D39148"/>
      <c r="E39148" s="44"/>
      <c r="F39148" s="29"/>
      <c r="G39148" s="45"/>
      <c r="L39148"/>
      <c r="M39148" s="46"/>
    </row>
    <row r="39149" spans="1:13" x14ac:dyDescent="0.3">
      <c r="A39149"/>
      <c r="B39149"/>
      <c r="C39149" s="29"/>
      <c r="D39149"/>
      <c r="E39149" s="44"/>
      <c r="F39149" s="29"/>
      <c r="G39149" s="45"/>
      <c r="L39149"/>
      <c r="M39149" s="46"/>
    </row>
    <row r="39150" spans="1:13" x14ac:dyDescent="0.3">
      <c r="A39150"/>
      <c r="B39150"/>
      <c r="C39150" s="29"/>
      <c r="D39150"/>
      <c r="E39150" s="44"/>
      <c r="F39150" s="29"/>
      <c r="G39150" s="45"/>
      <c r="L39150"/>
      <c r="M39150" s="46"/>
    </row>
    <row r="39151" spans="1:13" x14ac:dyDescent="0.3">
      <c r="A39151"/>
      <c r="B39151"/>
      <c r="C39151" s="29"/>
      <c r="D39151"/>
      <c r="E39151" s="44"/>
      <c r="F39151" s="29"/>
      <c r="G39151" s="45"/>
      <c r="L39151"/>
      <c r="M39151" s="46"/>
    </row>
    <row r="39152" spans="1:13" x14ac:dyDescent="0.3">
      <c r="A39152"/>
      <c r="B39152"/>
      <c r="C39152" s="29"/>
      <c r="D39152"/>
      <c r="E39152" s="44"/>
      <c r="F39152" s="29"/>
      <c r="G39152" s="45"/>
      <c r="L39152"/>
      <c r="M39152" s="46"/>
    </row>
    <row r="39153" spans="1:13" x14ac:dyDescent="0.3">
      <c r="A39153"/>
      <c r="B39153"/>
      <c r="C39153" s="29"/>
      <c r="D39153"/>
      <c r="E39153" s="44"/>
      <c r="F39153" s="29"/>
      <c r="G39153" s="45"/>
      <c r="L39153"/>
      <c r="M39153" s="46"/>
    </row>
    <row r="39154" spans="1:13" x14ac:dyDescent="0.3">
      <c r="A39154"/>
      <c r="B39154"/>
      <c r="C39154" s="29"/>
      <c r="D39154"/>
      <c r="E39154" s="44"/>
      <c r="F39154" s="29"/>
      <c r="G39154" s="45"/>
      <c r="L39154"/>
      <c r="M39154" s="46"/>
    </row>
    <row r="39155" spans="1:13" x14ac:dyDescent="0.3">
      <c r="A39155"/>
      <c r="B39155"/>
      <c r="C39155" s="29"/>
      <c r="D39155"/>
      <c r="E39155" s="44"/>
      <c r="F39155" s="29"/>
      <c r="G39155" s="45"/>
      <c r="L39155"/>
      <c r="M39155" s="46"/>
    </row>
    <row r="39156" spans="1:13" x14ac:dyDescent="0.3">
      <c r="A39156"/>
      <c r="B39156"/>
      <c r="C39156" s="29"/>
      <c r="D39156"/>
      <c r="E39156" s="44"/>
      <c r="F39156" s="29"/>
      <c r="G39156" s="45"/>
      <c r="L39156"/>
      <c r="M39156" s="46"/>
    </row>
    <row r="39157" spans="1:13" x14ac:dyDescent="0.3">
      <c r="A39157"/>
      <c r="B39157"/>
      <c r="C39157" s="29"/>
      <c r="D39157"/>
      <c r="E39157" s="44"/>
      <c r="F39157" s="29"/>
      <c r="G39157" s="45"/>
      <c r="L39157"/>
      <c r="M39157" s="46"/>
    </row>
    <row r="39158" spans="1:13" x14ac:dyDescent="0.3">
      <c r="A39158"/>
      <c r="B39158"/>
      <c r="C39158" s="29"/>
      <c r="D39158"/>
      <c r="E39158" s="44"/>
      <c r="F39158" s="29"/>
      <c r="G39158" s="45"/>
      <c r="L39158"/>
      <c r="M39158" s="46"/>
    </row>
    <row r="39159" spans="1:13" x14ac:dyDescent="0.3">
      <c r="A39159"/>
      <c r="B39159"/>
      <c r="C39159" s="29"/>
      <c r="D39159"/>
      <c r="E39159" s="44"/>
      <c r="F39159" s="29"/>
      <c r="G39159" s="45"/>
      <c r="L39159"/>
      <c r="M39159" s="46"/>
    </row>
    <row r="39160" spans="1:13" x14ac:dyDescent="0.3">
      <c r="A39160"/>
      <c r="B39160"/>
      <c r="C39160" s="29"/>
      <c r="D39160"/>
      <c r="E39160" s="44"/>
      <c r="F39160" s="29"/>
      <c r="G39160" s="45"/>
      <c r="L39160"/>
      <c r="M39160" s="46"/>
    </row>
    <row r="39161" spans="1:13" x14ac:dyDescent="0.3">
      <c r="A39161"/>
      <c r="B39161"/>
      <c r="C39161" s="29"/>
      <c r="D39161"/>
      <c r="E39161" s="44"/>
      <c r="F39161" s="29"/>
      <c r="G39161" s="45"/>
      <c r="L39161"/>
      <c r="M39161" s="46"/>
    </row>
    <row r="39162" spans="1:13" x14ac:dyDescent="0.3">
      <c r="A39162"/>
      <c r="B39162"/>
      <c r="C39162" s="29"/>
      <c r="D39162"/>
      <c r="E39162" s="44"/>
      <c r="F39162" s="29"/>
      <c r="G39162" s="45"/>
      <c r="L39162"/>
      <c r="M39162" s="46"/>
    </row>
    <row r="39163" spans="1:13" x14ac:dyDescent="0.3">
      <c r="A39163"/>
      <c r="B39163"/>
      <c r="C39163" s="29"/>
      <c r="D39163"/>
      <c r="E39163" s="44"/>
      <c r="F39163" s="29"/>
      <c r="G39163" s="45"/>
      <c r="L39163"/>
      <c r="M39163" s="46"/>
    </row>
    <row r="39164" spans="1:13" x14ac:dyDescent="0.3">
      <c r="A39164"/>
      <c r="B39164"/>
      <c r="C39164" s="29"/>
      <c r="D39164"/>
      <c r="E39164" s="44"/>
      <c r="F39164" s="29"/>
      <c r="G39164" s="45"/>
      <c r="L39164"/>
      <c r="M39164" s="46"/>
    </row>
    <row r="39165" spans="1:13" x14ac:dyDescent="0.3">
      <c r="A39165"/>
      <c r="B39165"/>
      <c r="C39165" s="29"/>
      <c r="D39165"/>
      <c r="E39165" s="44"/>
      <c r="F39165" s="29"/>
      <c r="G39165" s="45"/>
      <c r="L39165"/>
      <c r="M39165" s="46"/>
    </row>
    <row r="39166" spans="1:13" x14ac:dyDescent="0.3">
      <c r="A39166"/>
      <c r="B39166"/>
      <c r="C39166" s="29"/>
      <c r="D39166"/>
      <c r="E39166" s="44"/>
      <c r="F39166" s="29"/>
      <c r="G39166" s="45"/>
      <c r="L39166"/>
      <c r="M39166" s="46"/>
    </row>
    <row r="39167" spans="1:13" x14ac:dyDescent="0.3">
      <c r="A39167"/>
      <c r="B39167"/>
      <c r="C39167" s="29"/>
      <c r="D39167"/>
      <c r="E39167" s="44"/>
      <c r="F39167" s="29"/>
      <c r="G39167" s="45"/>
      <c r="L39167"/>
      <c r="M39167" s="46"/>
    </row>
    <row r="39168" spans="1:13" x14ac:dyDescent="0.3">
      <c r="A39168"/>
      <c r="B39168"/>
      <c r="C39168" s="29"/>
      <c r="D39168"/>
      <c r="E39168" s="44"/>
      <c r="F39168" s="29"/>
      <c r="G39168" s="45"/>
      <c r="L39168"/>
      <c r="M39168" s="46"/>
    </row>
    <row r="39169" spans="1:13" x14ac:dyDescent="0.3">
      <c r="A39169"/>
      <c r="B39169"/>
      <c r="C39169" s="29"/>
      <c r="D39169"/>
      <c r="E39169" s="44"/>
      <c r="F39169" s="29"/>
      <c r="G39169" s="45"/>
      <c r="L39169"/>
      <c r="M39169" s="46"/>
    </row>
    <row r="39170" spans="1:13" x14ac:dyDescent="0.3">
      <c r="A39170"/>
      <c r="B39170"/>
      <c r="C39170" s="29"/>
      <c r="D39170"/>
      <c r="E39170" s="44"/>
      <c r="F39170" s="29"/>
      <c r="G39170" s="45"/>
      <c r="L39170"/>
      <c r="M39170" s="46"/>
    </row>
    <row r="39171" spans="1:13" x14ac:dyDescent="0.3">
      <c r="A39171"/>
      <c r="B39171"/>
      <c r="C39171" s="29"/>
      <c r="D39171"/>
      <c r="E39171" s="44"/>
      <c r="F39171" s="29"/>
      <c r="G39171" s="45"/>
      <c r="L39171"/>
      <c r="M39171" s="46"/>
    </row>
    <row r="39172" spans="1:13" x14ac:dyDescent="0.3">
      <c r="A39172"/>
      <c r="B39172"/>
      <c r="C39172" s="29"/>
      <c r="D39172"/>
      <c r="E39172" s="44"/>
      <c r="F39172" s="29"/>
      <c r="G39172" s="45"/>
      <c r="L39172"/>
      <c r="M39172" s="46"/>
    </row>
    <row r="39173" spans="1:13" x14ac:dyDescent="0.3">
      <c r="A39173"/>
      <c r="B39173"/>
      <c r="C39173" s="29"/>
      <c r="D39173"/>
      <c r="E39173" s="44"/>
      <c r="F39173" s="29"/>
      <c r="G39173" s="45"/>
      <c r="L39173"/>
      <c r="M39173" s="46"/>
    </row>
    <row r="39174" spans="1:13" x14ac:dyDescent="0.3">
      <c r="A39174"/>
      <c r="B39174"/>
      <c r="C39174" s="29"/>
      <c r="D39174"/>
      <c r="E39174" s="44"/>
      <c r="F39174" s="29"/>
      <c r="G39174" s="45"/>
      <c r="L39174"/>
      <c r="M39174" s="46"/>
    </row>
    <row r="39175" spans="1:13" x14ac:dyDescent="0.3">
      <c r="A39175"/>
      <c r="B39175"/>
      <c r="C39175" s="29"/>
      <c r="D39175"/>
      <c r="E39175" s="44"/>
      <c r="F39175" s="29"/>
      <c r="G39175" s="45"/>
      <c r="L39175"/>
      <c r="M39175" s="46"/>
    </row>
    <row r="39176" spans="1:13" x14ac:dyDescent="0.3">
      <c r="A39176"/>
      <c r="B39176"/>
      <c r="C39176" s="29"/>
      <c r="D39176"/>
      <c r="E39176" s="44"/>
      <c r="F39176" s="29"/>
      <c r="G39176" s="45"/>
      <c r="L39176"/>
      <c r="M39176" s="46"/>
    </row>
    <row r="39177" spans="1:13" x14ac:dyDescent="0.3">
      <c r="A39177"/>
      <c r="B39177"/>
      <c r="C39177" s="29"/>
      <c r="D39177"/>
      <c r="E39177" s="44"/>
      <c r="F39177" s="29"/>
      <c r="G39177" s="45"/>
      <c r="L39177"/>
      <c r="M39177" s="46"/>
    </row>
    <row r="39178" spans="1:13" x14ac:dyDescent="0.3">
      <c r="A39178"/>
      <c r="B39178"/>
      <c r="C39178" s="29"/>
      <c r="D39178"/>
      <c r="E39178" s="44"/>
      <c r="F39178" s="29"/>
      <c r="G39178" s="45"/>
      <c r="L39178"/>
      <c r="M39178" s="46"/>
    </row>
    <row r="39179" spans="1:13" x14ac:dyDescent="0.3">
      <c r="A39179"/>
      <c r="B39179"/>
      <c r="C39179" s="29"/>
      <c r="D39179"/>
      <c r="E39179" s="44"/>
      <c r="F39179" s="29"/>
      <c r="G39179" s="45"/>
      <c r="L39179"/>
      <c r="M39179" s="46"/>
    </row>
    <row r="39180" spans="1:13" x14ac:dyDescent="0.3">
      <c r="A39180"/>
      <c r="B39180"/>
      <c r="C39180" s="29"/>
      <c r="D39180"/>
      <c r="E39180" s="44"/>
      <c r="F39180" s="29"/>
      <c r="G39180" s="45"/>
      <c r="L39180"/>
      <c r="M39180" s="46"/>
    </row>
    <row r="39181" spans="1:13" x14ac:dyDescent="0.3">
      <c r="A39181"/>
      <c r="B39181"/>
      <c r="C39181" s="29"/>
      <c r="D39181"/>
      <c r="E39181" s="44"/>
      <c r="F39181" s="29"/>
      <c r="G39181" s="45"/>
      <c r="L39181"/>
      <c r="M39181" s="46"/>
    </row>
    <row r="39182" spans="1:13" x14ac:dyDescent="0.3">
      <c r="A39182"/>
      <c r="B39182"/>
      <c r="C39182" s="29"/>
      <c r="D39182"/>
      <c r="E39182" s="44"/>
      <c r="F39182" s="29"/>
      <c r="G39182" s="45"/>
      <c r="L39182"/>
      <c r="M39182" s="46"/>
    </row>
    <row r="39183" spans="1:13" x14ac:dyDescent="0.3">
      <c r="A39183"/>
      <c r="B39183"/>
      <c r="C39183" s="29"/>
      <c r="D39183"/>
      <c r="E39183" s="44"/>
      <c r="F39183" s="29"/>
      <c r="G39183" s="45"/>
      <c r="L39183"/>
      <c r="M39183" s="46"/>
    </row>
    <row r="39184" spans="1:13" x14ac:dyDescent="0.3">
      <c r="A39184"/>
      <c r="B39184"/>
      <c r="C39184" s="29"/>
      <c r="D39184"/>
      <c r="E39184" s="44"/>
      <c r="F39184" s="29"/>
      <c r="G39184" s="45"/>
      <c r="L39184"/>
      <c r="M39184" s="46"/>
    </row>
    <row r="39185" spans="1:13" x14ac:dyDescent="0.3">
      <c r="A39185"/>
      <c r="B39185"/>
      <c r="C39185" s="29"/>
      <c r="D39185"/>
      <c r="E39185" s="44"/>
      <c r="F39185" s="29"/>
      <c r="G39185" s="45"/>
      <c r="L39185"/>
      <c r="M39185" s="46"/>
    </row>
    <row r="39186" spans="1:13" x14ac:dyDescent="0.3">
      <c r="A39186"/>
      <c r="B39186"/>
      <c r="C39186" s="29"/>
      <c r="D39186"/>
      <c r="E39186" s="44"/>
      <c r="F39186" s="29"/>
      <c r="G39186" s="45"/>
      <c r="L39186"/>
      <c r="M39186" s="46"/>
    </row>
    <row r="39187" spans="1:13" x14ac:dyDescent="0.3">
      <c r="A39187"/>
      <c r="B39187"/>
      <c r="C39187" s="29"/>
      <c r="D39187"/>
      <c r="E39187" s="44"/>
      <c r="F39187" s="29"/>
      <c r="G39187" s="45"/>
      <c r="L39187"/>
      <c r="M39187" s="46"/>
    </row>
    <row r="39188" spans="1:13" x14ac:dyDescent="0.3">
      <c r="A39188"/>
      <c r="B39188"/>
      <c r="C39188" s="29"/>
      <c r="D39188"/>
      <c r="E39188" s="44"/>
      <c r="F39188" s="29"/>
      <c r="G39188" s="45"/>
      <c r="L39188"/>
      <c r="M39188" s="46"/>
    </row>
    <row r="39189" spans="1:13" x14ac:dyDescent="0.3">
      <c r="A39189"/>
      <c r="B39189"/>
      <c r="C39189" s="29"/>
      <c r="D39189"/>
      <c r="E39189" s="44"/>
      <c r="F39189" s="29"/>
      <c r="G39189" s="45"/>
      <c r="L39189"/>
      <c r="M39189" s="46"/>
    </row>
    <row r="39190" spans="1:13" x14ac:dyDescent="0.3">
      <c r="A39190"/>
      <c r="B39190"/>
      <c r="C39190" s="29"/>
      <c r="D39190"/>
      <c r="E39190" s="44"/>
      <c r="F39190" s="29"/>
      <c r="G39190" s="45"/>
      <c r="L39190"/>
      <c r="M39190" s="46"/>
    </row>
    <row r="39191" spans="1:13" x14ac:dyDescent="0.3">
      <c r="A39191"/>
      <c r="B39191"/>
      <c r="C39191" s="29"/>
      <c r="D39191"/>
      <c r="E39191" s="44"/>
      <c r="F39191" s="29"/>
      <c r="G39191" s="45"/>
      <c r="L39191"/>
      <c r="M39191" s="46"/>
    </row>
    <row r="39192" spans="1:13" x14ac:dyDescent="0.3">
      <c r="A39192"/>
      <c r="B39192"/>
      <c r="C39192" s="29"/>
      <c r="D39192"/>
      <c r="E39192" s="44"/>
      <c r="F39192" s="29"/>
      <c r="G39192" s="45"/>
      <c r="L39192"/>
      <c r="M39192" s="46"/>
    </row>
    <row r="39193" spans="1:13" x14ac:dyDescent="0.3">
      <c r="A39193"/>
      <c r="B39193"/>
      <c r="C39193" s="29"/>
      <c r="D39193"/>
      <c r="E39193" s="44"/>
      <c r="F39193" s="29"/>
      <c r="G39193" s="45"/>
      <c r="L39193"/>
      <c r="M39193" s="46"/>
    </row>
    <row r="39194" spans="1:13" x14ac:dyDescent="0.3">
      <c r="A39194"/>
      <c r="B39194"/>
      <c r="C39194" s="29"/>
      <c r="D39194"/>
      <c r="E39194" s="44"/>
      <c r="F39194" s="29"/>
      <c r="G39194" s="45"/>
      <c r="L39194"/>
      <c r="M39194" s="46"/>
    </row>
    <row r="39195" spans="1:13" x14ac:dyDescent="0.3">
      <c r="A39195"/>
      <c r="B39195"/>
      <c r="C39195" s="29"/>
      <c r="D39195"/>
      <c r="E39195" s="44"/>
      <c r="F39195" s="29"/>
      <c r="G39195" s="45"/>
      <c r="L39195"/>
      <c r="M39195" s="46"/>
    </row>
    <row r="39196" spans="1:13" x14ac:dyDescent="0.3">
      <c r="A39196"/>
      <c r="B39196"/>
      <c r="C39196" s="29"/>
      <c r="D39196"/>
      <c r="E39196" s="44"/>
      <c r="F39196" s="29"/>
      <c r="G39196" s="45"/>
      <c r="L39196"/>
      <c r="M39196" s="46"/>
    </row>
    <row r="39197" spans="1:13" x14ac:dyDescent="0.3">
      <c r="A39197"/>
      <c r="B39197"/>
      <c r="C39197" s="29"/>
      <c r="D39197"/>
      <c r="E39197" s="44"/>
      <c r="F39197" s="29"/>
      <c r="G39197" s="45"/>
      <c r="L39197"/>
      <c r="M39197" s="46"/>
    </row>
    <row r="39198" spans="1:13" x14ac:dyDescent="0.3">
      <c r="A39198"/>
      <c r="B39198"/>
      <c r="C39198" s="29"/>
      <c r="D39198"/>
      <c r="E39198" s="44"/>
      <c r="F39198" s="29"/>
      <c r="G39198" s="45"/>
      <c r="L39198"/>
      <c r="M39198" s="46"/>
    </row>
    <row r="39199" spans="1:13" x14ac:dyDescent="0.3">
      <c r="A39199"/>
      <c r="B39199"/>
      <c r="C39199" s="29"/>
      <c r="D39199"/>
      <c r="E39199" s="44"/>
      <c r="F39199" s="29"/>
      <c r="G39199" s="45"/>
      <c r="L39199"/>
      <c r="M39199" s="46"/>
    </row>
    <row r="39200" spans="1:13" x14ac:dyDescent="0.3">
      <c r="A39200"/>
      <c r="B39200"/>
      <c r="C39200" s="29"/>
      <c r="D39200"/>
      <c r="E39200" s="44"/>
      <c r="F39200" s="29"/>
      <c r="G39200" s="45"/>
      <c r="L39200"/>
      <c r="M39200" s="46"/>
    </row>
    <row r="39201" spans="1:13" x14ac:dyDescent="0.3">
      <c r="A39201"/>
      <c r="B39201"/>
      <c r="C39201" s="29"/>
      <c r="D39201"/>
      <c r="E39201" s="44"/>
      <c r="F39201" s="29"/>
      <c r="G39201" s="45"/>
      <c r="L39201"/>
      <c r="M39201" s="46"/>
    </row>
    <row r="39202" spans="1:13" x14ac:dyDescent="0.3">
      <c r="A39202"/>
      <c r="B39202"/>
      <c r="C39202" s="29"/>
      <c r="D39202"/>
      <c r="E39202" s="44"/>
      <c r="F39202" s="29"/>
      <c r="G39202" s="45"/>
      <c r="L39202"/>
      <c r="M39202" s="46"/>
    </row>
    <row r="39203" spans="1:13" x14ac:dyDescent="0.3">
      <c r="A39203"/>
      <c r="B39203"/>
      <c r="C39203" s="29"/>
      <c r="D39203"/>
      <c r="E39203" s="44"/>
      <c r="F39203" s="29"/>
      <c r="G39203" s="45"/>
      <c r="L39203"/>
      <c r="M39203" s="46"/>
    </row>
    <row r="39204" spans="1:13" x14ac:dyDescent="0.3">
      <c r="A39204"/>
      <c r="B39204"/>
      <c r="C39204" s="29"/>
      <c r="D39204"/>
      <c r="E39204" s="44"/>
      <c r="F39204" s="29"/>
      <c r="G39204" s="45"/>
      <c r="L39204"/>
      <c r="M39204" s="46"/>
    </row>
    <row r="39205" spans="1:13" x14ac:dyDescent="0.3">
      <c r="A39205"/>
      <c r="B39205"/>
      <c r="C39205" s="29"/>
      <c r="D39205"/>
      <c r="E39205" s="44"/>
      <c r="F39205" s="29"/>
      <c r="G39205" s="45"/>
      <c r="L39205"/>
      <c r="M39205" s="46"/>
    </row>
    <row r="39206" spans="1:13" x14ac:dyDescent="0.3">
      <c r="A39206"/>
      <c r="B39206"/>
      <c r="C39206" s="29"/>
      <c r="D39206"/>
      <c r="E39206" s="44"/>
      <c r="F39206" s="29"/>
      <c r="G39206" s="45"/>
      <c r="L39206"/>
      <c r="M39206" s="46"/>
    </row>
    <row r="39207" spans="1:13" x14ac:dyDescent="0.3">
      <c r="A39207"/>
      <c r="B39207"/>
      <c r="C39207" s="29"/>
      <c r="D39207"/>
      <c r="E39207" s="44"/>
      <c r="F39207" s="29"/>
      <c r="G39207" s="45"/>
      <c r="L39207"/>
      <c r="M39207" s="46"/>
    </row>
    <row r="39208" spans="1:13" x14ac:dyDescent="0.3">
      <c r="A39208"/>
      <c r="B39208"/>
      <c r="C39208" s="29"/>
      <c r="D39208"/>
      <c r="E39208" s="44"/>
      <c r="F39208" s="29"/>
      <c r="G39208" s="45"/>
      <c r="L39208"/>
      <c r="M39208" s="46"/>
    </row>
    <row r="39209" spans="1:13" x14ac:dyDescent="0.3">
      <c r="A39209"/>
      <c r="B39209"/>
      <c r="C39209" s="29"/>
      <c r="D39209"/>
      <c r="E39209" s="44"/>
      <c r="F39209" s="29"/>
      <c r="G39209" s="45"/>
      <c r="L39209"/>
      <c r="M39209" s="46"/>
    </row>
    <row r="39210" spans="1:13" x14ac:dyDescent="0.3">
      <c r="A39210"/>
      <c r="B39210"/>
      <c r="C39210" s="29"/>
      <c r="D39210"/>
      <c r="E39210" s="44"/>
      <c r="F39210" s="29"/>
      <c r="G39210" s="45"/>
      <c r="L39210"/>
      <c r="M39210" s="46"/>
    </row>
    <row r="39211" spans="1:13" x14ac:dyDescent="0.3">
      <c r="A39211"/>
      <c r="B39211"/>
      <c r="C39211" s="29"/>
      <c r="D39211"/>
      <c r="E39211" s="44"/>
      <c r="F39211" s="29"/>
      <c r="G39211" s="45"/>
      <c r="L39211"/>
      <c r="M39211" s="46"/>
    </row>
    <row r="39212" spans="1:13" x14ac:dyDescent="0.3">
      <c r="A39212"/>
      <c r="B39212"/>
      <c r="C39212" s="29"/>
      <c r="D39212"/>
      <c r="E39212" s="44"/>
      <c r="F39212" s="29"/>
      <c r="G39212" s="45"/>
      <c r="L39212"/>
      <c r="M39212" s="46"/>
    </row>
    <row r="39213" spans="1:13" x14ac:dyDescent="0.3">
      <c r="A39213"/>
      <c r="B39213"/>
      <c r="C39213" s="29"/>
      <c r="D39213"/>
      <c r="E39213" s="44"/>
      <c r="F39213" s="29"/>
      <c r="G39213" s="45"/>
      <c r="L39213"/>
      <c r="M39213" s="46"/>
    </row>
    <row r="39214" spans="1:13" x14ac:dyDescent="0.3">
      <c r="A39214"/>
      <c r="B39214"/>
      <c r="C39214" s="29"/>
      <c r="D39214"/>
      <c r="E39214" s="44"/>
      <c r="F39214" s="29"/>
      <c r="G39214" s="45"/>
      <c r="L39214"/>
      <c r="M39214" s="46"/>
    </row>
    <row r="39215" spans="1:13" x14ac:dyDescent="0.3">
      <c r="A39215"/>
      <c r="B39215"/>
      <c r="C39215" s="29"/>
      <c r="D39215"/>
      <c r="E39215" s="44"/>
      <c r="F39215" s="29"/>
      <c r="G39215" s="45"/>
      <c r="L39215"/>
      <c r="M39215" s="46"/>
    </row>
    <row r="39216" spans="1:13" x14ac:dyDescent="0.3">
      <c r="A39216"/>
      <c r="B39216"/>
      <c r="C39216" s="29"/>
      <c r="D39216"/>
      <c r="E39216" s="44"/>
      <c r="F39216" s="29"/>
      <c r="G39216" s="45"/>
      <c r="L39216"/>
      <c r="M39216" s="46"/>
    </row>
    <row r="39217" spans="1:13" x14ac:dyDescent="0.3">
      <c r="A39217"/>
      <c r="B39217"/>
      <c r="C39217" s="29"/>
      <c r="D39217"/>
      <c r="E39217" s="44"/>
      <c r="F39217" s="29"/>
      <c r="G39217" s="45"/>
      <c r="L39217"/>
      <c r="M39217" s="46"/>
    </row>
    <row r="39218" spans="1:13" x14ac:dyDescent="0.3">
      <c r="A39218"/>
      <c r="B39218"/>
      <c r="C39218" s="29"/>
      <c r="D39218"/>
      <c r="E39218" s="44"/>
      <c r="F39218" s="29"/>
      <c r="G39218" s="45"/>
      <c r="L39218"/>
      <c r="M39218" s="46"/>
    </row>
    <row r="39219" spans="1:13" x14ac:dyDescent="0.3">
      <c r="A39219"/>
      <c r="B39219"/>
      <c r="C39219" s="29"/>
      <c r="D39219"/>
      <c r="E39219" s="44"/>
      <c r="F39219" s="29"/>
      <c r="G39219" s="45"/>
      <c r="L39219"/>
      <c r="M39219" s="46"/>
    </row>
    <row r="39220" spans="1:13" x14ac:dyDescent="0.3">
      <c r="A39220"/>
      <c r="B39220"/>
      <c r="C39220" s="29"/>
      <c r="D39220"/>
      <c r="E39220" s="44"/>
      <c r="F39220" s="29"/>
      <c r="G39220" s="45"/>
      <c r="L39220"/>
      <c r="M39220" s="46"/>
    </row>
    <row r="39221" spans="1:13" x14ac:dyDescent="0.3">
      <c r="A39221"/>
      <c r="B39221"/>
      <c r="C39221" s="29"/>
      <c r="D39221"/>
      <c r="E39221" s="44"/>
      <c r="F39221" s="29"/>
      <c r="G39221" s="45"/>
      <c r="L39221"/>
      <c r="M39221" s="46"/>
    </row>
    <row r="39222" spans="1:13" x14ac:dyDescent="0.3">
      <c r="A39222"/>
      <c r="B39222"/>
      <c r="C39222" s="29"/>
      <c r="D39222"/>
      <c r="E39222" s="44"/>
      <c r="F39222" s="29"/>
      <c r="G39222" s="45"/>
      <c r="L39222"/>
      <c r="M39222" s="46"/>
    </row>
    <row r="39223" spans="1:13" x14ac:dyDescent="0.3">
      <c r="A39223"/>
      <c r="B39223"/>
      <c r="C39223" s="29"/>
      <c r="D39223"/>
      <c r="E39223" s="44"/>
      <c r="F39223" s="29"/>
      <c r="G39223" s="45"/>
      <c r="L39223"/>
      <c r="M39223" s="46"/>
    </row>
    <row r="39224" spans="1:13" x14ac:dyDescent="0.3">
      <c r="A39224"/>
      <c r="B39224"/>
      <c r="C39224" s="29"/>
      <c r="D39224"/>
      <c r="E39224" s="44"/>
      <c r="F39224" s="29"/>
      <c r="G39224" s="45"/>
      <c r="L39224"/>
      <c r="M39224" s="46"/>
    </row>
    <row r="39225" spans="1:13" x14ac:dyDescent="0.3">
      <c r="A39225"/>
      <c r="B39225"/>
      <c r="C39225" s="29"/>
      <c r="D39225"/>
      <c r="E39225" s="44"/>
      <c r="F39225" s="29"/>
      <c r="G39225" s="45"/>
      <c r="L39225"/>
      <c r="M39225" s="46"/>
    </row>
    <row r="39226" spans="1:13" x14ac:dyDescent="0.3">
      <c r="A39226"/>
      <c r="B39226"/>
      <c r="C39226" s="29"/>
      <c r="D39226"/>
      <c r="E39226" s="44"/>
      <c r="F39226" s="29"/>
      <c r="G39226" s="45"/>
      <c r="L39226"/>
      <c r="M39226" s="46"/>
    </row>
    <row r="39227" spans="1:13" x14ac:dyDescent="0.3">
      <c r="A39227"/>
      <c r="B39227"/>
      <c r="C39227" s="29"/>
      <c r="D39227"/>
      <c r="E39227" s="44"/>
      <c r="F39227" s="29"/>
      <c r="G39227" s="45"/>
      <c r="L39227"/>
      <c r="M39227" s="46"/>
    </row>
    <row r="39228" spans="1:13" x14ac:dyDescent="0.3">
      <c r="A39228"/>
      <c r="B39228"/>
      <c r="C39228" s="29"/>
      <c r="D39228"/>
      <c r="E39228" s="44"/>
      <c r="F39228" s="29"/>
      <c r="G39228" s="45"/>
      <c r="L39228"/>
      <c r="M39228" s="46"/>
    </row>
    <row r="39229" spans="1:13" x14ac:dyDescent="0.3">
      <c r="A39229"/>
      <c r="B39229"/>
      <c r="C39229" s="29"/>
      <c r="D39229"/>
      <c r="E39229" s="44"/>
      <c r="F39229" s="29"/>
      <c r="G39229" s="45"/>
      <c r="L39229"/>
      <c r="M39229" s="46"/>
    </row>
    <row r="39230" spans="1:13" x14ac:dyDescent="0.3">
      <c r="A39230"/>
      <c r="B39230"/>
      <c r="C39230" s="29"/>
      <c r="D39230"/>
      <c r="E39230" s="44"/>
      <c r="F39230" s="29"/>
      <c r="G39230" s="45"/>
      <c r="L39230"/>
      <c r="M39230" s="46"/>
    </row>
    <row r="39231" spans="1:13" x14ac:dyDescent="0.3">
      <c r="A39231"/>
      <c r="B39231"/>
      <c r="C39231" s="29"/>
      <c r="D39231"/>
      <c r="E39231" s="44"/>
      <c r="F39231" s="29"/>
      <c r="G39231" s="45"/>
      <c r="L39231"/>
      <c r="M39231" s="46"/>
    </row>
    <row r="39232" spans="1:13" x14ac:dyDescent="0.3">
      <c r="A39232"/>
      <c r="B39232"/>
      <c r="C39232" s="29"/>
      <c r="D39232"/>
      <c r="E39232" s="44"/>
      <c r="F39232" s="29"/>
      <c r="G39232" s="45"/>
      <c r="L39232"/>
      <c r="M39232" s="46"/>
    </row>
    <row r="39233" spans="1:13" x14ac:dyDescent="0.3">
      <c r="A39233"/>
      <c r="B39233"/>
      <c r="C39233" s="29"/>
      <c r="D39233"/>
      <c r="E39233" s="44"/>
      <c r="F39233" s="29"/>
      <c r="G39233" s="45"/>
      <c r="L39233"/>
      <c r="M39233" s="46"/>
    </row>
    <row r="39234" spans="1:13" x14ac:dyDescent="0.3">
      <c r="A39234"/>
      <c r="B39234"/>
      <c r="C39234" s="29"/>
      <c r="D39234"/>
      <c r="E39234" s="44"/>
      <c r="F39234" s="29"/>
      <c r="G39234" s="45"/>
      <c r="L39234"/>
      <c r="M39234" s="46"/>
    </row>
    <row r="39235" spans="1:13" x14ac:dyDescent="0.3">
      <c r="A39235"/>
      <c r="B39235"/>
      <c r="C39235" s="29"/>
      <c r="D39235"/>
      <c r="E39235" s="44"/>
      <c r="F39235" s="29"/>
      <c r="G39235" s="45"/>
      <c r="L39235"/>
      <c r="M39235" s="46"/>
    </row>
    <row r="39236" spans="1:13" x14ac:dyDescent="0.3">
      <c r="A39236"/>
      <c r="B39236"/>
      <c r="C39236" s="29"/>
      <c r="D39236"/>
      <c r="E39236" s="44"/>
      <c r="F39236" s="29"/>
      <c r="G39236" s="45"/>
      <c r="L39236"/>
      <c r="M39236" s="46"/>
    </row>
    <row r="39237" spans="1:13" x14ac:dyDescent="0.3">
      <c r="A39237"/>
      <c r="B39237"/>
      <c r="C39237" s="29"/>
      <c r="D39237"/>
      <c r="E39237" s="44"/>
      <c r="F39237" s="29"/>
      <c r="G39237" s="45"/>
      <c r="L39237"/>
      <c r="M39237" s="46"/>
    </row>
    <row r="39238" spans="1:13" x14ac:dyDescent="0.3">
      <c r="A39238"/>
      <c r="B39238"/>
      <c r="C39238" s="29"/>
      <c r="D39238"/>
      <c r="E39238" s="44"/>
      <c r="F39238" s="29"/>
      <c r="G39238" s="45"/>
      <c r="L39238"/>
      <c r="M39238" s="46"/>
    </row>
    <row r="39239" spans="1:13" x14ac:dyDescent="0.3">
      <c r="A39239"/>
      <c r="B39239"/>
      <c r="C39239" s="29"/>
      <c r="D39239"/>
      <c r="E39239" s="44"/>
      <c r="F39239" s="29"/>
      <c r="G39239" s="45"/>
      <c r="L39239"/>
      <c r="M39239" s="46"/>
    </row>
    <row r="39240" spans="1:13" x14ac:dyDescent="0.3">
      <c r="A39240"/>
      <c r="B39240"/>
      <c r="C39240" s="29"/>
      <c r="D39240"/>
      <c r="E39240" s="44"/>
      <c r="F39240" s="29"/>
      <c r="G39240" s="45"/>
      <c r="L39240"/>
      <c r="M39240" s="46"/>
    </row>
    <row r="39241" spans="1:13" x14ac:dyDescent="0.3">
      <c r="A39241"/>
      <c r="B39241"/>
      <c r="C39241" s="29"/>
      <c r="D39241"/>
      <c r="E39241" s="44"/>
      <c r="F39241" s="29"/>
      <c r="G39241" s="45"/>
      <c r="L39241"/>
      <c r="M39241" s="46"/>
    </row>
    <row r="39242" spans="1:13" x14ac:dyDescent="0.3">
      <c r="A39242"/>
      <c r="B39242"/>
      <c r="C39242" s="29"/>
      <c r="D39242"/>
      <c r="E39242" s="44"/>
      <c r="F39242" s="29"/>
      <c r="G39242" s="45"/>
      <c r="L39242"/>
      <c r="M39242" s="46"/>
    </row>
    <row r="39243" spans="1:13" x14ac:dyDescent="0.3">
      <c r="A39243"/>
      <c r="B39243"/>
      <c r="C39243" s="29"/>
      <c r="D39243"/>
      <c r="E39243" s="44"/>
      <c r="F39243" s="29"/>
      <c r="G39243" s="45"/>
      <c r="L39243"/>
      <c r="M39243" s="46"/>
    </row>
    <row r="39244" spans="1:13" x14ac:dyDescent="0.3">
      <c r="A39244"/>
      <c r="B39244"/>
      <c r="C39244" s="29"/>
      <c r="D39244"/>
      <c r="E39244" s="44"/>
      <c r="F39244" s="29"/>
      <c r="G39244" s="45"/>
      <c r="L39244"/>
      <c r="M39244" s="46"/>
    </row>
    <row r="39245" spans="1:13" x14ac:dyDescent="0.3">
      <c r="A39245"/>
      <c r="B39245"/>
      <c r="C39245" s="29"/>
      <c r="D39245"/>
      <c r="E39245" s="44"/>
      <c r="F39245" s="29"/>
      <c r="G39245" s="45"/>
      <c r="L39245"/>
      <c r="M39245" s="46"/>
    </row>
    <row r="39246" spans="1:13" x14ac:dyDescent="0.3">
      <c r="A39246"/>
      <c r="B39246"/>
      <c r="C39246" s="29"/>
      <c r="D39246"/>
      <c r="E39246" s="44"/>
      <c r="F39246" s="29"/>
      <c r="G39246" s="45"/>
      <c r="L39246"/>
      <c r="M39246" s="46"/>
    </row>
    <row r="39247" spans="1:13" x14ac:dyDescent="0.3">
      <c r="A39247"/>
      <c r="B39247"/>
      <c r="C39247" s="29"/>
      <c r="D39247"/>
      <c r="E39247" s="44"/>
      <c r="F39247" s="29"/>
      <c r="G39247" s="45"/>
      <c r="L39247"/>
      <c r="M39247" s="46"/>
    </row>
    <row r="39248" spans="1:13" x14ac:dyDescent="0.3">
      <c r="A39248"/>
      <c r="B39248"/>
      <c r="C39248" s="29"/>
      <c r="D39248"/>
      <c r="E39248" s="44"/>
      <c r="F39248" s="29"/>
      <c r="G39248" s="45"/>
      <c r="L39248"/>
      <c r="M39248" s="46"/>
    </row>
    <row r="39249" spans="1:13" x14ac:dyDescent="0.3">
      <c r="A39249"/>
      <c r="B39249"/>
      <c r="C39249" s="29"/>
      <c r="D39249"/>
      <c r="E39249" s="44"/>
      <c r="F39249" s="29"/>
      <c r="G39249" s="45"/>
      <c r="L39249"/>
      <c r="M39249" s="46"/>
    </row>
    <row r="39250" spans="1:13" x14ac:dyDescent="0.3">
      <c r="A39250"/>
      <c r="B39250"/>
      <c r="C39250" s="29"/>
      <c r="D39250"/>
      <c r="E39250" s="44"/>
      <c r="F39250" s="29"/>
      <c r="G39250" s="45"/>
      <c r="L39250"/>
      <c r="M39250" s="46"/>
    </row>
    <row r="39251" spans="1:13" x14ac:dyDescent="0.3">
      <c r="A39251"/>
      <c r="B39251"/>
      <c r="C39251" s="29"/>
      <c r="D39251"/>
      <c r="E39251" s="44"/>
      <c r="F39251" s="29"/>
      <c r="G39251" s="45"/>
      <c r="L39251"/>
      <c r="M39251" s="46"/>
    </row>
    <row r="39252" spans="1:13" x14ac:dyDescent="0.3">
      <c r="A39252"/>
      <c r="B39252"/>
      <c r="C39252" s="29"/>
      <c r="D39252"/>
      <c r="E39252" s="44"/>
      <c r="F39252" s="29"/>
      <c r="G39252" s="45"/>
      <c r="L39252"/>
      <c r="M39252" s="46"/>
    </row>
    <row r="39253" spans="1:13" x14ac:dyDescent="0.3">
      <c r="A39253"/>
      <c r="B39253"/>
      <c r="C39253" s="29"/>
      <c r="D39253"/>
      <c r="E39253" s="44"/>
      <c r="F39253" s="29"/>
      <c r="G39253" s="45"/>
      <c r="L39253"/>
      <c r="M39253" s="46"/>
    </row>
    <row r="39254" spans="1:13" x14ac:dyDescent="0.3">
      <c r="A39254"/>
      <c r="B39254"/>
      <c r="C39254" s="29"/>
      <c r="D39254"/>
      <c r="E39254" s="44"/>
      <c r="F39254" s="29"/>
      <c r="G39254" s="45"/>
      <c r="L39254"/>
      <c r="M39254" s="46"/>
    </row>
    <row r="39255" spans="1:13" x14ac:dyDescent="0.3">
      <c r="A39255"/>
      <c r="B39255"/>
      <c r="C39255" s="29"/>
      <c r="D39255"/>
      <c r="E39255" s="44"/>
      <c r="F39255" s="29"/>
      <c r="G39255" s="45"/>
      <c r="L39255"/>
      <c r="M39255" s="46"/>
    </row>
    <row r="39256" spans="1:13" x14ac:dyDescent="0.3">
      <c r="A39256"/>
      <c r="B39256"/>
      <c r="C39256" s="29"/>
      <c r="D39256"/>
      <c r="E39256" s="44"/>
      <c r="F39256" s="29"/>
      <c r="G39256" s="45"/>
      <c r="L39256"/>
      <c r="M39256" s="46"/>
    </row>
    <row r="39257" spans="1:13" x14ac:dyDescent="0.3">
      <c r="A39257"/>
      <c r="B39257"/>
      <c r="C39257" s="29"/>
      <c r="D39257"/>
      <c r="E39257" s="44"/>
      <c r="F39257" s="29"/>
      <c r="G39257" s="45"/>
      <c r="L39257"/>
      <c r="M39257" s="46"/>
    </row>
    <row r="39258" spans="1:13" x14ac:dyDescent="0.3">
      <c r="A39258"/>
      <c r="B39258"/>
      <c r="C39258" s="29"/>
      <c r="D39258"/>
      <c r="E39258" s="44"/>
      <c r="F39258" s="29"/>
      <c r="G39258" s="45"/>
      <c r="L39258"/>
      <c r="M39258" s="46"/>
    </row>
    <row r="39259" spans="1:13" x14ac:dyDescent="0.3">
      <c r="A39259"/>
      <c r="B39259"/>
      <c r="C39259" s="29"/>
      <c r="D39259"/>
      <c r="E39259" s="44"/>
      <c r="F39259" s="29"/>
      <c r="G39259" s="45"/>
      <c r="L39259"/>
      <c r="M39259" s="46"/>
    </row>
    <row r="39260" spans="1:13" x14ac:dyDescent="0.3">
      <c r="A39260"/>
      <c r="B39260"/>
      <c r="C39260" s="29"/>
      <c r="D39260"/>
      <c r="E39260" s="44"/>
      <c r="F39260" s="29"/>
      <c r="G39260" s="45"/>
      <c r="L39260"/>
      <c r="M39260" s="46"/>
    </row>
    <row r="39261" spans="1:13" x14ac:dyDescent="0.3">
      <c r="A39261"/>
      <c r="B39261"/>
      <c r="C39261" s="29"/>
      <c r="D39261"/>
      <c r="E39261" s="44"/>
      <c r="F39261" s="29"/>
      <c r="G39261" s="45"/>
      <c r="L39261"/>
      <c r="M39261" s="46"/>
    </row>
    <row r="39262" spans="1:13" x14ac:dyDescent="0.3">
      <c r="A39262"/>
      <c r="B39262"/>
      <c r="C39262" s="29"/>
      <c r="D39262"/>
      <c r="E39262" s="44"/>
      <c r="F39262" s="29"/>
      <c r="G39262" s="45"/>
      <c r="L39262"/>
      <c r="M39262" s="46"/>
    </row>
    <row r="39263" spans="1:13" x14ac:dyDescent="0.3">
      <c r="A39263"/>
      <c r="B39263"/>
      <c r="C39263" s="29"/>
      <c r="D39263"/>
      <c r="E39263" s="44"/>
      <c r="F39263" s="29"/>
      <c r="G39263" s="45"/>
      <c r="L39263"/>
      <c r="M39263" s="46"/>
    </row>
    <row r="39264" spans="1:13" x14ac:dyDescent="0.3">
      <c r="A39264"/>
      <c r="B39264"/>
      <c r="C39264" s="29"/>
      <c r="D39264"/>
      <c r="E39264" s="44"/>
      <c r="F39264" s="29"/>
      <c r="G39264" s="45"/>
      <c r="L39264"/>
      <c r="M39264" s="46"/>
    </row>
    <row r="39265" spans="1:13" x14ac:dyDescent="0.3">
      <c r="A39265"/>
      <c r="B39265"/>
      <c r="C39265" s="29"/>
      <c r="D39265"/>
      <c r="E39265" s="44"/>
      <c r="F39265" s="29"/>
      <c r="G39265" s="45"/>
      <c r="L39265"/>
      <c r="M39265" s="46"/>
    </row>
    <row r="39266" spans="1:13" x14ac:dyDescent="0.3">
      <c r="A39266"/>
      <c r="B39266"/>
      <c r="C39266" s="29"/>
      <c r="D39266"/>
      <c r="E39266" s="44"/>
      <c r="F39266" s="29"/>
      <c r="G39266" s="45"/>
      <c r="L39266"/>
      <c r="M39266" s="46"/>
    </row>
    <row r="39267" spans="1:13" x14ac:dyDescent="0.3">
      <c r="A39267"/>
      <c r="B39267"/>
      <c r="C39267" s="29"/>
      <c r="D39267"/>
      <c r="E39267" s="44"/>
      <c r="F39267" s="29"/>
      <c r="G39267" s="45"/>
      <c r="L39267"/>
      <c r="M39267" s="46"/>
    </row>
    <row r="39268" spans="1:13" x14ac:dyDescent="0.3">
      <c r="A39268"/>
      <c r="B39268"/>
      <c r="C39268" s="29"/>
      <c r="D39268"/>
      <c r="E39268" s="44"/>
      <c r="F39268" s="29"/>
      <c r="G39268" s="45"/>
      <c r="L39268"/>
      <c r="M39268" s="46"/>
    </row>
    <row r="39269" spans="1:13" x14ac:dyDescent="0.3">
      <c r="A39269"/>
      <c r="B39269"/>
      <c r="C39269" s="29"/>
      <c r="D39269"/>
      <c r="E39269" s="44"/>
      <c r="F39269" s="29"/>
      <c r="G39269" s="45"/>
      <c r="L39269"/>
      <c r="M39269" s="46"/>
    </row>
    <row r="39270" spans="1:13" x14ac:dyDescent="0.3">
      <c r="A39270"/>
      <c r="B39270"/>
      <c r="C39270" s="29"/>
      <c r="D39270"/>
      <c r="E39270" s="44"/>
      <c r="F39270" s="29"/>
      <c r="G39270" s="45"/>
      <c r="L39270"/>
      <c r="M39270" s="46"/>
    </row>
    <row r="39271" spans="1:13" x14ac:dyDescent="0.3">
      <c r="A39271"/>
      <c r="B39271"/>
      <c r="C39271" s="29"/>
      <c r="D39271"/>
      <c r="E39271" s="44"/>
      <c r="F39271" s="29"/>
      <c r="G39271" s="45"/>
      <c r="L39271"/>
      <c r="M39271" s="46"/>
    </row>
    <row r="39272" spans="1:13" x14ac:dyDescent="0.3">
      <c r="A39272"/>
      <c r="B39272"/>
      <c r="C39272" s="29"/>
      <c r="D39272"/>
      <c r="E39272" s="44"/>
      <c r="F39272" s="29"/>
      <c r="G39272" s="45"/>
      <c r="L39272"/>
      <c r="M39272" s="46"/>
    </row>
    <row r="39273" spans="1:13" x14ac:dyDescent="0.3">
      <c r="A39273"/>
      <c r="B39273"/>
      <c r="C39273" s="29"/>
      <c r="D39273"/>
      <c r="E39273" s="44"/>
      <c r="F39273" s="29"/>
      <c r="G39273" s="45"/>
      <c r="L39273"/>
      <c r="M39273" s="46"/>
    </row>
    <row r="39274" spans="1:13" x14ac:dyDescent="0.3">
      <c r="A39274"/>
      <c r="B39274"/>
      <c r="C39274" s="29"/>
      <c r="D39274"/>
      <c r="E39274" s="44"/>
      <c r="F39274" s="29"/>
      <c r="G39274" s="45"/>
      <c r="L39274"/>
      <c r="M39274" s="46"/>
    </row>
    <row r="39275" spans="1:13" x14ac:dyDescent="0.3">
      <c r="A39275"/>
      <c r="B39275"/>
      <c r="C39275" s="29"/>
      <c r="D39275"/>
      <c r="E39275" s="44"/>
      <c r="F39275" s="29"/>
      <c r="G39275" s="45"/>
      <c r="L39275"/>
      <c r="M39275" s="46"/>
    </row>
    <row r="39276" spans="1:13" x14ac:dyDescent="0.3">
      <c r="A39276"/>
      <c r="B39276"/>
      <c r="C39276" s="29"/>
      <c r="D39276"/>
      <c r="E39276" s="44"/>
      <c r="F39276" s="29"/>
      <c r="G39276" s="45"/>
      <c r="L39276"/>
      <c r="M39276" s="46"/>
    </row>
    <row r="39277" spans="1:13" x14ac:dyDescent="0.3">
      <c r="A39277"/>
      <c r="B39277"/>
      <c r="C39277" s="29"/>
      <c r="D39277"/>
      <c r="E39277" s="44"/>
      <c r="F39277" s="29"/>
      <c r="G39277" s="45"/>
      <c r="L39277"/>
      <c r="M39277" s="46"/>
    </row>
    <row r="39278" spans="1:13" x14ac:dyDescent="0.3">
      <c r="A39278"/>
      <c r="B39278"/>
      <c r="C39278" s="29"/>
      <c r="D39278"/>
      <c r="E39278" s="44"/>
      <c r="F39278" s="29"/>
      <c r="G39278" s="45"/>
      <c r="L39278"/>
      <c r="M39278" s="46"/>
    </row>
    <row r="39279" spans="1:13" x14ac:dyDescent="0.3">
      <c r="A39279"/>
      <c r="B39279"/>
      <c r="C39279" s="29"/>
      <c r="D39279"/>
      <c r="E39279" s="44"/>
      <c r="F39279" s="29"/>
      <c r="G39279" s="45"/>
      <c r="L39279"/>
      <c r="M39279" s="46"/>
    </row>
    <row r="39280" spans="1:13" x14ac:dyDescent="0.3">
      <c r="A39280"/>
      <c r="B39280"/>
      <c r="C39280" s="29"/>
      <c r="D39280"/>
      <c r="E39280" s="44"/>
      <c r="F39280" s="29"/>
      <c r="G39280" s="45"/>
      <c r="L39280"/>
      <c r="M39280" s="46"/>
    </row>
    <row r="39281" spans="1:13" x14ac:dyDescent="0.3">
      <c r="A39281"/>
      <c r="B39281"/>
      <c r="C39281" s="29"/>
      <c r="D39281"/>
      <c r="E39281" s="44"/>
      <c r="F39281" s="29"/>
      <c r="G39281" s="45"/>
      <c r="L39281"/>
      <c r="M39281" s="46"/>
    </row>
    <row r="39282" spans="1:13" x14ac:dyDescent="0.3">
      <c r="A39282"/>
      <c r="B39282"/>
      <c r="C39282" s="29"/>
      <c r="D39282"/>
      <c r="E39282" s="44"/>
      <c r="F39282" s="29"/>
      <c r="G39282" s="45"/>
      <c r="L39282"/>
      <c r="M39282" s="46"/>
    </row>
    <row r="39283" spans="1:13" x14ac:dyDescent="0.3">
      <c r="A39283"/>
      <c r="B39283"/>
      <c r="C39283" s="29"/>
      <c r="D39283"/>
      <c r="E39283" s="44"/>
      <c r="F39283" s="29"/>
      <c r="G39283" s="45"/>
      <c r="L39283"/>
      <c r="M39283" s="46"/>
    </row>
    <row r="39284" spans="1:13" x14ac:dyDescent="0.3">
      <c r="A39284"/>
      <c r="B39284"/>
      <c r="C39284" s="29"/>
      <c r="D39284"/>
      <c r="E39284" s="44"/>
      <c r="F39284" s="29"/>
      <c r="G39284" s="45"/>
      <c r="L39284"/>
      <c r="M39284" s="46"/>
    </row>
    <row r="39285" spans="1:13" x14ac:dyDescent="0.3">
      <c r="A39285"/>
      <c r="B39285"/>
      <c r="C39285" s="29"/>
      <c r="D39285"/>
      <c r="E39285" s="44"/>
      <c r="F39285" s="29"/>
      <c r="G39285" s="45"/>
      <c r="L39285"/>
      <c r="M39285" s="46"/>
    </row>
    <row r="39286" spans="1:13" x14ac:dyDescent="0.3">
      <c r="A39286"/>
      <c r="B39286"/>
      <c r="C39286" s="29"/>
      <c r="D39286"/>
      <c r="E39286" s="44"/>
      <c r="F39286" s="29"/>
      <c r="G39286" s="45"/>
      <c r="L39286"/>
      <c r="M39286" s="46"/>
    </row>
    <row r="39287" spans="1:13" x14ac:dyDescent="0.3">
      <c r="A39287"/>
      <c r="B39287"/>
      <c r="C39287" s="29"/>
      <c r="D39287"/>
      <c r="E39287" s="44"/>
      <c r="F39287" s="29"/>
      <c r="G39287" s="45"/>
      <c r="L39287"/>
      <c r="M39287" s="46"/>
    </row>
    <row r="39288" spans="1:13" x14ac:dyDescent="0.3">
      <c r="A39288"/>
      <c r="B39288"/>
      <c r="C39288" s="29"/>
      <c r="D39288"/>
      <c r="E39288" s="44"/>
      <c r="F39288" s="29"/>
      <c r="G39288" s="45"/>
      <c r="L39288"/>
      <c r="M39288" s="46"/>
    </row>
    <row r="39289" spans="1:13" x14ac:dyDescent="0.3">
      <c r="A39289"/>
      <c r="B39289"/>
      <c r="C39289" s="29"/>
      <c r="D39289"/>
      <c r="E39289" s="44"/>
      <c r="F39289" s="29"/>
      <c r="G39289" s="45"/>
      <c r="L39289"/>
      <c r="M39289" s="46"/>
    </row>
    <row r="39290" spans="1:13" x14ac:dyDescent="0.3">
      <c r="A39290"/>
      <c r="B39290"/>
      <c r="C39290" s="29"/>
      <c r="D39290"/>
      <c r="E39290" s="44"/>
      <c r="F39290" s="29"/>
      <c r="G39290" s="45"/>
      <c r="L39290"/>
      <c r="M39290" s="46"/>
    </row>
    <row r="39291" spans="1:13" x14ac:dyDescent="0.3">
      <c r="A39291"/>
      <c r="B39291"/>
      <c r="C39291" s="29"/>
      <c r="D39291"/>
      <c r="E39291" s="44"/>
      <c r="F39291" s="29"/>
      <c r="G39291" s="45"/>
      <c r="L39291"/>
      <c r="M39291" s="46"/>
    </row>
    <row r="39292" spans="1:13" x14ac:dyDescent="0.3">
      <c r="A39292"/>
      <c r="B39292"/>
      <c r="C39292" s="29"/>
      <c r="D39292"/>
      <c r="E39292" s="44"/>
      <c r="F39292" s="29"/>
      <c r="G39292" s="45"/>
      <c r="L39292"/>
      <c r="M39292" s="46"/>
    </row>
    <row r="39293" spans="1:13" x14ac:dyDescent="0.3">
      <c r="A39293"/>
      <c r="B39293"/>
      <c r="C39293" s="29"/>
      <c r="D39293"/>
      <c r="E39293" s="44"/>
      <c r="F39293" s="29"/>
      <c r="G39293" s="45"/>
      <c r="L39293"/>
      <c r="M39293" s="46"/>
    </row>
    <row r="39294" spans="1:13" x14ac:dyDescent="0.3">
      <c r="A39294"/>
      <c r="B39294"/>
      <c r="C39294" s="29"/>
      <c r="D39294"/>
      <c r="E39294" s="44"/>
      <c r="F39294" s="29"/>
      <c r="G39294" s="45"/>
      <c r="L39294"/>
      <c r="M39294" s="46"/>
    </row>
    <row r="39295" spans="1:13" x14ac:dyDescent="0.3">
      <c r="A39295"/>
      <c r="B39295"/>
      <c r="C39295" s="29"/>
      <c r="D39295"/>
      <c r="E39295" s="44"/>
      <c r="F39295" s="29"/>
      <c r="G39295" s="45"/>
      <c r="L39295"/>
      <c r="M39295" s="46"/>
    </row>
    <row r="39296" spans="1:13" x14ac:dyDescent="0.3">
      <c r="A39296"/>
      <c r="B39296"/>
      <c r="C39296" s="29"/>
      <c r="D39296"/>
      <c r="E39296" s="44"/>
      <c r="F39296" s="29"/>
      <c r="G39296" s="45"/>
      <c r="L39296"/>
      <c r="M39296" s="46"/>
    </row>
    <row r="39297" spans="1:13" x14ac:dyDescent="0.3">
      <c r="A39297"/>
      <c r="B39297"/>
      <c r="C39297" s="29"/>
      <c r="D39297"/>
      <c r="E39297" s="44"/>
      <c r="F39297" s="29"/>
      <c r="G39297" s="45"/>
      <c r="L39297"/>
      <c r="M39297" s="46"/>
    </row>
    <row r="39298" spans="1:13" x14ac:dyDescent="0.3">
      <c r="A39298"/>
      <c r="B39298"/>
      <c r="C39298" s="29"/>
      <c r="D39298"/>
      <c r="E39298" s="44"/>
      <c r="F39298" s="29"/>
      <c r="G39298" s="45"/>
      <c r="L39298"/>
      <c r="M39298" s="46"/>
    </row>
    <row r="39299" spans="1:13" x14ac:dyDescent="0.3">
      <c r="A39299"/>
      <c r="B39299"/>
      <c r="C39299" s="29"/>
      <c r="D39299"/>
      <c r="E39299" s="44"/>
      <c r="F39299" s="29"/>
      <c r="G39299" s="45"/>
      <c r="L39299"/>
      <c r="M39299" s="46"/>
    </row>
    <row r="39300" spans="1:13" x14ac:dyDescent="0.3">
      <c r="A39300"/>
      <c r="B39300"/>
      <c r="C39300" s="29"/>
      <c r="D39300"/>
      <c r="E39300" s="44"/>
      <c r="F39300" s="29"/>
      <c r="G39300" s="45"/>
      <c r="L39300"/>
      <c r="M39300" s="46"/>
    </row>
    <row r="39301" spans="1:13" x14ac:dyDescent="0.3">
      <c r="A39301"/>
      <c r="B39301"/>
      <c r="C39301" s="29"/>
      <c r="D39301"/>
      <c r="E39301" s="44"/>
      <c r="F39301" s="29"/>
      <c r="G39301" s="45"/>
      <c r="L39301"/>
      <c r="M39301" s="46"/>
    </row>
    <row r="39302" spans="1:13" x14ac:dyDescent="0.3">
      <c r="A39302"/>
      <c r="B39302"/>
      <c r="C39302" s="29"/>
      <c r="D39302"/>
      <c r="E39302" s="44"/>
      <c r="F39302" s="29"/>
      <c r="G39302" s="45"/>
      <c r="L39302"/>
      <c r="M39302" s="46"/>
    </row>
    <row r="39303" spans="1:13" x14ac:dyDescent="0.3">
      <c r="A39303"/>
      <c r="B39303"/>
      <c r="C39303" s="29"/>
      <c r="D39303"/>
      <c r="E39303" s="44"/>
      <c r="F39303" s="29"/>
      <c r="G39303" s="45"/>
      <c r="L39303"/>
      <c r="M39303" s="46"/>
    </row>
    <row r="39304" spans="1:13" x14ac:dyDescent="0.3">
      <c r="A39304"/>
      <c r="B39304"/>
      <c r="C39304" s="29"/>
      <c r="D39304"/>
      <c r="E39304" s="44"/>
      <c r="F39304" s="29"/>
      <c r="G39304" s="45"/>
      <c r="L39304"/>
      <c r="M39304" s="46"/>
    </row>
    <row r="39305" spans="1:13" x14ac:dyDescent="0.3">
      <c r="A39305"/>
      <c r="B39305"/>
      <c r="C39305" s="29"/>
      <c r="D39305"/>
      <c r="E39305" s="44"/>
      <c r="F39305" s="29"/>
      <c r="G39305" s="45"/>
      <c r="L39305"/>
      <c r="M39305" s="46"/>
    </row>
    <row r="39306" spans="1:13" x14ac:dyDescent="0.3">
      <c r="A39306"/>
      <c r="B39306"/>
      <c r="C39306" s="29"/>
      <c r="D39306"/>
      <c r="E39306" s="44"/>
      <c r="F39306" s="29"/>
      <c r="G39306" s="45"/>
      <c r="L39306"/>
      <c r="M39306" s="46"/>
    </row>
    <row r="39307" spans="1:13" x14ac:dyDescent="0.3">
      <c r="A39307"/>
      <c r="B39307"/>
      <c r="C39307" s="29"/>
      <c r="D39307"/>
      <c r="E39307" s="44"/>
      <c r="F39307" s="29"/>
      <c r="G39307" s="45"/>
      <c r="L39307"/>
      <c r="M39307" s="46"/>
    </row>
    <row r="39308" spans="1:13" x14ac:dyDescent="0.3">
      <c r="A39308"/>
      <c r="B39308"/>
      <c r="C39308" s="29"/>
      <c r="D39308"/>
      <c r="E39308" s="44"/>
      <c r="F39308" s="29"/>
      <c r="G39308" s="45"/>
      <c r="L39308"/>
      <c r="M39308" s="46"/>
    </row>
    <row r="39309" spans="1:13" x14ac:dyDescent="0.3">
      <c r="A39309"/>
      <c r="B39309"/>
      <c r="C39309" s="29"/>
      <c r="D39309"/>
      <c r="E39309" s="44"/>
      <c r="F39309" s="29"/>
      <c r="G39309" s="45"/>
      <c r="L39309"/>
      <c r="M39309" s="46"/>
    </row>
    <row r="39310" spans="1:13" x14ac:dyDescent="0.3">
      <c r="A39310"/>
      <c r="B39310"/>
      <c r="C39310" s="29"/>
      <c r="D39310"/>
      <c r="E39310" s="44"/>
      <c r="F39310" s="29"/>
      <c r="G39310" s="45"/>
      <c r="L39310"/>
      <c r="M39310" s="46"/>
    </row>
    <row r="39311" spans="1:13" x14ac:dyDescent="0.3">
      <c r="A39311"/>
      <c r="B39311"/>
      <c r="C39311" s="29"/>
      <c r="D39311"/>
      <c r="E39311" s="44"/>
      <c r="F39311" s="29"/>
      <c r="G39311" s="45"/>
      <c r="L39311"/>
      <c r="M39311" s="46"/>
    </row>
    <row r="39312" spans="1:13" x14ac:dyDescent="0.3">
      <c r="A39312"/>
      <c r="B39312"/>
      <c r="C39312" s="29"/>
      <c r="D39312"/>
      <c r="E39312" s="44"/>
      <c r="F39312" s="29"/>
      <c r="G39312" s="45"/>
      <c r="L39312"/>
      <c r="M39312" s="46"/>
    </row>
    <row r="39313" spans="1:13" x14ac:dyDescent="0.3">
      <c r="A39313"/>
      <c r="B39313"/>
      <c r="C39313" s="29"/>
      <c r="D39313"/>
      <c r="E39313" s="44"/>
      <c r="F39313" s="29"/>
      <c r="G39313" s="45"/>
      <c r="L39313"/>
      <c r="M39313" s="46"/>
    </row>
    <row r="39314" spans="1:13" x14ac:dyDescent="0.3">
      <c r="A39314"/>
      <c r="B39314"/>
      <c r="C39314" s="29"/>
      <c r="D39314"/>
      <c r="E39314" s="44"/>
      <c r="F39314" s="29"/>
      <c r="G39314" s="45"/>
      <c r="L39314"/>
      <c r="M39314" s="46"/>
    </row>
    <row r="39315" spans="1:13" x14ac:dyDescent="0.3">
      <c r="A39315"/>
      <c r="B39315"/>
      <c r="C39315" s="29"/>
      <c r="D39315"/>
      <c r="E39315" s="44"/>
      <c r="F39315" s="29"/>
      <c r="G39315" s="45"/>
      <c r="L39315"/>
      <c r="M39315" s="46"/>
    </row>
    <row r="39316" spans="1:13" x14ac:dyDescent="0.3">
      <c r="A39316"/>
      <c r="B39316"/>
      <c r="C39316" s="29"/>
      <c r="D39316"/>
      <c r="E39316" s="44"/>
      <c r="F39316" s="29"/>
      <c r="G39316" s="45"/>
      <c r="L39316"/>
      <c r="M39316" s="46"/>
    </row>
    <row r="39317" spans="1:13" x14ac:dyDescent="0.3">
      <c r="A39317"/>
      <c r="B39317"/>
      <c r="C39317" s="29"/>
      <c r="D39317"/>
      <c r="E39317" s="44"/>
      <c r="F39317" s="29"/>
      <c r="G39317" s="45"/>
      <c r="L39317"/>
      <c r="M39317" s="46"/>
    </row>
    <row r="39318" spans="1:13" x14ac:dyDescent="0.3">
      <c r="A39318"/>
      <c r="B39318"/>
      <c r="C39318" s="29"/>
      <c r="D39318"/>
      <c r="E39318" s="44"/>
      <c r="F39318" s="29"/>
      <c r="G39318" s="45"/>
      <c r="L39318"/>
      <c r="M39318" s="46"/>
    </row>
    <row r="39319" spans="1:13" x14ac:dyDescent="0.3">
      <c r="A39319"/>
      <c r="B39319"/>
      <c r="C39319" s="29"/>
      <c r="D39319"/>
      <c r="E39319" s="44"/>
      <c r="F39319" s="29"/>
      <c r="G39319" s="45"/>
      <c r="L39319"/>
      <c r="M39319" s="46"/>
    </row>
    <row r="39320" spans="1:13" x14ac:dyDescent="0.3">
      <c r="A39320"/>
      <c r="B39320"/>
      <c r="C39320" s="29"/>
      <c r="D39320"/>
      <c r="E39320" s="44"/>
      <c r="F39320" s="29"/>
      <c r="G39320" s="45"/>
      <c r="L39320"/>
      <c r="M39320" s="46"/>
    </row>
    <row r="39321" spans="1:13" x14ac:dyDescent="0.3">
      <c r="A39321"/>
      <c r="B39321"/>
      <c r="C39321" s="29"/>
      <c r="D39321"/>
      <c r="E39321" s="44"/>
      <c r="F39321" s="29"/>
      <c r="G39321" s="45"/>
      <c r="L39321"/>
      <c r="M39321" s="46"/>
    </row>
    <row r="39322" spans="1:13" x14ac:dyDescent="0.3">
      <c r="A39322"/>
      <c r="B39322"/>
      <c r="C39322" s="29"/>
      <c r="D39322"/>
      <c r="E39322" s="44"/>
      <c r="F39322" s="29"/>
      <c r="G39322" s="45"/>
      <c r="L39322"/>
      <c r="M39322" s="46"/>
    </row>
    <row r="39323" spans="1:13" x14ac:dyDescent="0.3">
      <c r="A39323"/>
      <c r="B39323"/>
      <c r="C39323" s="29"/>
      <c r="D39323"/>
      <c r="E39323" s="44"/>
      <c r="F39323" s="29"/>
      <c r="G39323" s="45"/>
      <c r="L39323"/>
      <c r="M39323" s="46"/>
    </row>
    <row r="39324" spans="1:13" x14ac:dyDescent="0.3">
      <c r="A39324"/>
      <c r="B39324"/>
      <c r="C39324" s="29"/>
      <c r="D39324"/>
      <c r="E39324" s="44"/>
      <c r="F39324" s="29"/>
      <c r="G39324" s="45"/>
      <c r="L39324"/>
      <c r="M39324" s="46"/>
    </row>
    <row r="39325" spans="1:13" x14ac:dyDescent="0.3">
      <c r="A39325"/>
      <c r="B39325"/>
      <c r="C39325" s="29"/>
      <c r="D39325"/>
      <c r="E39325" s="44"/>
      <c r="F39325" s="29"/>
      <c r="G39325" s="45"/>
      <c r="L39325"/>
      <c r="M39325" s="46"/>
    </row>
    <row r="39326" spans="1:13" x14ac:dyDescent="0.3">
      <c r="A39326"/>
      <c r="B39326"/>
      <c r="C39326" s="29"/>
      <c r="D39326"/>
      <c r="E39326" s="44"/>
      <c r="F39326" s="29"/>
      <c r="G39326" s="45"/>
      <c r="L39326"/>
      <c r="M39326" s="46"/>
    </row>
    <row r="39327" spans="1:13" x14ac:dyDescent="0.3">
      <c r="A39327"/>
      <c r="B39327"/>
      <c r="C39327" s="29"/>
      <c r="D39327"/>
      <c r="E39327" s="44"/>
      <c r="F39327" s="29"/>
      <c r="G39327" s="45"/>
      <c r="L39327"/>
      <c r="M39327" s="46"/>
    </row>
    <row r="39328" spans="1:13" x14ac:dyDescent="0.3">
      <c r="A39328"/>
      <c r="B39328"/>
      <c r="C39328" s="29"/>
      <c r="D39328"/>
      <c r="E39328" s="44"/>
      <c r="F39328" s="29"/>
      <c r="G39328" s="45"/>
      <c r="L39328"/>
      <c r="M39328" s="46"/>
    </row>
    <row r="39329" spans="1:13" x14ac:dyDescent="0.3">
      <c r="A39329"/>
      <c r="B39329"/>
      <c r="C39329" s="29"/>
      <c r="D39329"/>
      <c r="E39329" s="44"/>
      <c r="F39329" s="29"/>
      <c r="G39329" s="45"/>
      <c r="L39329"/>
      <c r="M39329" s="46"/>
    </row>
    <row r="39330" spans="1:13" x14ac:dyDescent="0.3">
      <c r="A39330"/>
      <c r="B39330"/>
      <c r="C39330" s="29"/>
      <c r="D39330"/>
      <c r="E39330" s="44"/>
      <c r="F39330" s="29"/>
      <c r="G39330" s="45"/>
      <c r="L39330"/>
      <c r="M39330" s="46"/>
    </row>
    <row r="39331" spans="1:13" x14ac:dyDescent="0.3">
      <c r="A39331"/>
      <c r="B39331"/>
      <c r="C39331" s="29"/>
      <c r="D39331"/>
      <c r="E39331" s="44"/>
      <c r="F39331" s="29"/>
      <c r="G39331" s="45"/>
      <c r="L39331"/>
      <c r="M39331" s="46"/>
    </row>
    <row r="39332" spans="1:13" x14ac:dyDescent="0.3">
      <c r="A39332"/>
      <c r="B39332"/>
      <c r="C39332" s="29"/>
      <c r="D39332"/>
      <c r="E39332" s="44"/>
      <c r="F39332" s="29"/>
      <c r="G39332" s="45"/>
      <c r="L39332"/>
      <c r="M39332" s="46"/>
    </row>
    <row r="39333" spans="1:13" x14ac:dyDescent="0.3">
      <c r="A39333"/>
      <c r="B39333"/>
      <c r="C39333" s="29"/>
      <c r="D39333"/>
      <c r="E39333" s="44"/>
      <c r="F39333" s="29"/>
      <c r="G39333" s="45"/>
      <c r="L39333"/>
      <c r="M39333" s="46"/>
    </row>
    <row r="39334" spans="1:13" x14ac:dyDescent="0.3">
      <c r="A39334"/>
      <c r="B39334"/>
      <c r="C39334" s="29"/>
      <c r="D39334"/>
      <c r="E39334" s="44"/>
      <c r="F39334" s="29"/>
      <c r="G39334" s="45"/>
      <c r="L39334"/>
      <c r="M39334" s="46"/>
    </row>
    <row r="39335" spans="1:13" x14ac:dyDescent="0.3">
      <c r="A39335"/>
      <c r="B39335"/>
      <c r="C39335" s="29"/>
      <c r="D39335"/>
      <c r="E39335" s="44"/>
      <c r="F39335" s="29"/>
      <c r="G39335" s="45"/>
      <c r="L39335"/>
      <c r="M39335" s="46"/>
    </row>
    <row r="39336" spans="1:13" x14ac:dyDescent="0.3">
      <c r="A39336"/>
      <c r="B39336"/>
      <c r="C39336" s="29"/>
      <c r="D39336"/>
      <c r="E39336" s="44"/>
      <c r="F39336" s="29"/>
      <c r="G39336" s="45"/>
      <c r="L39336"/>
      <c r="M39336" s="46"/>
    </row>
    <row r="39337" spans="1:13" x14ac:dyDescent="0.3">
      <c r="A39337"/>
      <c r="B39337"/>
      <c r="C39337" s="29"/>
      <c r="D39337"/>
      <c r="E39337" s="44"/>
      <c r="F39337" s="29"/>
      <c r="G39337" s="45"/>
      <c r="L39337"/>
      <c r="M39337" s="46"/>
    </row>
    <row r="39338" spans="1:13" x14ac:dyDescent="0.3">
      <c r="A39338"/>
      <c r="B39338"/>
      <c r="C39338" s="29"/>
      <c r="D39338"/>
      <c r="E39338" s="44"/>
      <c r="F39338" s="29"/>
      <c r="G39338" s="45"/>
      <c r="L39338"/>
      <c r="M39338" s="46"/>
    </row>
    <row r="39339" spans="1:13" x14ac:dyDescent="0.3">
      <c r="A39339"/>
      <c r="B39339"/>
      <c r="C39339" s="29"/>
      <c r="D39339"/>
      <c r="E39339" s="44"/>
      <c r="F39339" s="29"/>
      <c r="G39339" s="45"/>
      <c r="L39339"/>
      <c r="M39339" s="46"/>
    </row>
    <row r="39340" spans="1:13" x14ac:dyDescent="0.3">
      <c r="A39340"/>
      <c r="B39340"/>
      <c r="C39340" s="29"/>
      <c r="D39340"/>
      <c r="E39340" s="44"/>
      <c r="F39340" s="29"/>
      <c r="G39340" s="45"/>
      <c r="L39340"/>
      <c r="M39340" s="46"/>
    </row>
    <row r="39341" spans="1:13" x14ac:dyDescent="0.3">
      <c r="A39341"/>
      <c r="B39341"/>
      <c r="C39341" s="29"/>
      <c r="D39341"/>
      <c r="E39341" s="44"/>
      <c r="F39341" s="29"/>
      <c r="G39341" s="45"/>
      <c r="L39341"/>
      <c r="M39341" s="46"/>
    </row>
    <row r="39342" spans="1:13" x14ac:dyDescent="0.3">
      <c r="A39342"/>
      <c r="B39342"/>
      <c r="C39342" s="29"/>
      <c r="D39342"/>
      <c r="E39342" s="44"/>
      <c r="F39342" s="29"/>
      <c r="G39342" s="45"/>
      <c r="L39342"/>
      <c r="M39342" s="46"/>
    </row>
    <row r="39343" spans="1:13" x14ac:dyDescent="0.3">
      <c r="A39343"/>
      <c r="B39343"/>
      <c r="C39343" s="29"/>
      <c r="D39343"/>
      <c r="E39343" s="44"/>
      <c r="F39343" s="29"/>
      <c r="G39343" s="45"/>
      <c r="L39343"/>
      <c r="M39343" s="46"/>
    </row>
    <row r="39344" spans="1:13" x14ac:dyDescent="0.3">
      <c r="A39344"/>
      <c r="B39344"/>
      <c r="C39344" s="29"/>
      <c r="D39344"/>
      <c r="E39344" s="44"/>
      <c r="F39344" s="29"/>
      <c r="G39344" s="45"/>
      <c r="L39344"/>
      <c r="M39344" s="46"/>
    </row>
    <row r="39345" spans="1:13" x14ac:dyDescent="0.3">
      <c r="A39345"/>
      <c r="B39345"/>
      <c r="C39345" s="29"/>
      <c r="D39345"/>
      <c r="E39345" s="44"/>
      <c r="F39345" s="29"/>
      <c r="G39345" s="45"/>
      <c r="L39345"/>
      <c r="M39345" s="46"/>
    </row>
    <row r="39346" spans="1:13" x14ac:dyDescent="0.3">
      <c r="A39346"/>
      <c r="B39346"/>
      <c r="C39346" s="29"/>
      <c r="D39346"/>
      <c r="E39346" s="44"/>
      <c r="F39346" s="29"/>
      <c r="G39346" s="45"/>
      <c r="L39346"/>
      <c r="M39346" s="46"/>
    </row>
    <row r="39347" spans="1:13" x14ac:dyDescent="0.3">
      <c r="A39347"/>
      <c r="B39347"/>
      <c r="C39347" s="29"/>
      <c r="D39347"/>
      <c r="E39347" s="44"/>
      <c r="F39347" s="29"/>
      <c r="G39347" s="45"/>
      <c r="L39347"/>
      <c r="M39347" s="46"/>
    </row>
    <row r="39348" spans="1:13" x14ac:dyDescent="0.3">
      <c r="A39348"/>
      <c r="B39348"/>
      <c r="C39348" s="29"/>
      <c r="D39348"/>
      <c r="E39348" s="44"/>
      <c r="F39348" s="29"/>
      <c r="G39348" s="45"/>
      <c r="L39348"/>
      <c r="M39348" s="46"/>
    </row>
    <row r="39349" spans="1:13" x14ac:dyDescent="0.3">
      <c r="A39349"/>
      <c r="B39349"/>
      <c r="C39349" s="29"/>
      <c r="D39349"/>
      <c r="E39349" s="44"/>
      <c r="F39349" s="29"/>
      <c r="G39349" s="45"/>
      <c r="L39349"/>
      <c r="M39349" s="46"/>
    </row>
    <row r="39350" spans="1:13" x14ac:dyDescent="0.3">
      <c r="A39350"/>
      <c r="B39350"/>
      <c r="C39350" s="29"/>
      <c r="D39350"/>
      <c r="E39350" s="44"/>
      <c r="F39350" s="29"/>
      <c r="G39350" s="45"/>
      <c r="L39350"/>
      <c r="M39350" s="46"/>
    </row>
    <row r="39351" spans="1:13" x14ac:dyDescent="0.3">
      <c r="A39351"/>
      <c r="B39351"/>
      <c r="C39351" s="29"/>
      <c r="D39351"/>
      <c r="E39351" s="44"/>
      <c r="F39351" s="29"/>
      <c r="G39351" s="45"/>
      <c r="L39351"/>
      <c r="M39351" s="46"/>
    </row>
    <row r="39352" spans="1:13" x14ac:dyDescent="0.3">
      <c r="A39352"/>
      <c r="B39352"/>
      <c r="C39352" s="29"/>
      <c r="D39352"/>
      <c r="E39352" s="44"/>
      <c r="F39352" s="29"/>
      <c r="G39352" s="45"/>
      <c r="L39352"/>
      <c r="M39352" s="46"/>
    </row>
    <row r="39353" spans="1:13" x14ac:dyDescent="0.3">
      <c r="A39353"/>
      <c r="B39353"/>
      <c r="C39353" s="29"/>
      <c r="D39353"/>
      <c r="E39353" s="44"/>
      <c r="F39353" s="29"/>
      <c r="G39353" s="45"/>
      <c r="L39353"/>
      <c r="M39353" s="46"/>
    </row>
    <row r="39354" spans="1:13" x14ac:dyDescent="0.3">
      <c r="A39354"/>
      <c r="B39354"/>
      <c r="C39354" s="29"/>
      <c r="D39354"/>
      <c r="E39354" s="44"/>
      <c r="F39354" s="29"/>
      <c r="G39354" s="45"/>
      <c r="L39354"/>
      <c r="M39354" s="46"/>
    </row>
    <row r="39355" spans="1:13" x14ac:dyDescent="0.3">
      <c r="A39355"/>
      <c r="B39355"/>
      <c r="C39355" s="29"/>
      <c r="D39355"/>
      <c r="E39355" s="44"/>
      <c r="F39355" s="29"/>
      <c r="G39355" s="45"/>
      <c r="L39355"/>
      <c r="M39355" s="46"/>
    </row>
    <row r="39356" spans="1:13" x14ac:dyDescent="0.3">
      <c r="A39356"/>
      <c r="B39356"/>
      <c r="C39356" s="29"/>
      <c r="D39356"/>
      <c r="E39356" s="44"/>
      <c r="F39356" s="29"/>
      <c r="G39356" s="45"/>
      <c r="L39356"/>
      <c r="M39356" s="46"/>
    </row>
    <row r="39357" spans="1:13" x14ac:dyDescent="0.3">
      <c r="A39357"/>
      <c r="B39357"/>
      <c r="C39357" s="29"/>
      <c r="D39357"/>
      <c r="E39357" s="44"/>
      <c r="F39357" s="29"/>
      <c r="G39357" s="45"/>
      <c r="L39357"/>
      <c r="M39357" s="46"/>
    </row>
    <row r="39358" spans="1:13" x14ac:dyDescent="0.3">
      <c r="A39358"/>
      <c r="B39358"/>
      <c r="C39358" s="29"/>
      <c r="D39358"/>
      <c r="E39358" s="44"/>
      <c r="F39358" s="29"/>
      <c r="G39358" s="45"/>
      <c r="L39358"/>
      <c r="M39358" s="46"/>
    </row>
    <row r="39359" spans="1:13" x14ac:dyDescent="0.3">
      <c r="A39359"/>
      <c r="B39359"/>
      <c r="C39359" s="29"/>
      <c r="D39359"/>
      <c r="E39359" s="44"/>
      <c r="F39359" s="29"/>
      <c r="G39359" s="45"/>
      <c r="L39359"/>
      <c r="M39359" s="46"/>
    </row>
    <row r="39360" spans="1:13" x14ac:dyDescent="0.3">
      <c r="A39360"/>
      <c r="B39360"/>
      <c r="C39360" s="29"/>
      <c r="D39360"/>
      <c r="E39360" s="44"/>
      <c r="F39360" s="29"/>
      <c r="G39360" s="45"/>
      <c r="L39360"/>
      <c r="M39360" s="46"/>
    </row>
    <row r="39361" spans="1:13" x14ac:dyDescent="0.3">
      <c r="A39361"/>
      <c r="B39361"/>
      <c r="C39361" s="29"/>
      <c r="D39361"/>
      <c r="E39361" s="44"/>
      <c r="F39361" s="29"/>
      <c r="G39361" s="45"/>
      <c r="L39361"/>
      <c r="M39361" s="46"/>
    </row>
    <row r="39362" spans="1:13" x14ac:dyDescent="0.3">
      <c r="A39362"/>
      <c r="B39362"/>
      <c r="C39362" s="29"/>
      <c r="D39362"/>
      <c r="E39362" s="44"/>
      <c r="F39362" s="29"/>
      <c r="G39362" s="45"/>
      <c r="L39362"/>
      <c r="M39362" s="46"/>
    </row>
    <row r="39363" spans="1:13" x14ac:dyDescent="0.3">
      <c r="A39363"/>
      <c r="B39363"/>
      <c r="C39363" s="29"/>
      <c r="D39363"/>
      <c r="E39363" s="44"/>
      <c r="F39363" s="29"/>
      <c r="G39363" s="45"/>
      <c r="L39363"/>
      <c r="M39363" s="46"/>
    </row>
    <row r="39364" spans="1:13" x14ac:dyDescent="0.3">
      <c r="A39364"/>
      <c r="B39364"/>
      <c r="C39364" s="29"/>
      <c r="D39364"/>
      <c r="E39364" s="44"/>
      <c r="F39364" s="29"/>
      <c r="G39364" s="45"/>
      <c r="L39364"/>
      <c r="M39364" s="46"/>
    </row>
    <row r="39365" spans="1:13" x14ac:dyDescent="0.3">
      <c r="A39365"/>
      <c r="B39365"/>
      <c r="C39365" s="29"/>
      <c r="D39365"/>
      <c r="E39365" s="44"/>
      <c r="F39365" s="29"/>
      <c r="G39365" s="45"/>
      <c r="L39365"/>
      <c r="M39365" s="46"/>
    </row>
    <row r="39366" spans="1:13" x14ac:dyDescent="0.3">
      <c r="A39366"/>
      <c r="B39366"/>
      <c r="C39366" s="29"/>
      <c r="D39366"/>
      <c r="E39366" s="44"/>
      <c r="F39366" s="29"/>
      <c r="G39366" s="45"/>
      <c r="L39366"/>
      <c r="M39366" s="46"/>
    </row>
    <row r="39367" spans="1:13" x14ac:dyDescent="0.3">
      <c r="A39367"/>
      <c r="B39367"/>
      <c r="C39367" s="29"/>
      <c r="D39367"/>
      <c r="E39367" s="44"/>
      <c r="F39367" s="29"/>
      <c r="G39367" s="45"/>
      <c r="L39367"/>
      <c r="M39367" s="46"/>
    </row>
    <row r="39368" spans="1:13" x14ac:dyDescent="0.3">
      <c r="A39368"/>
      <c r="B39368"/>
      <c r="C39368" s="29"/>
      <c r="D39368"/>
      <c r="E39368" s="44"/>
      <c r="F39368" s="29"/>
      <c r="G39368" s="45"/>
      <c r="L39368"/>
      <c r="M39368" s="46"/>
    </row>
    <row r="39369" spans="1:13" x14ac:dyDescent="0.3">
      <c r="A39369"/>
      <c r="B39369"/>
      <c r="C39369" s="29"/>
      <c r="D39369"/>
      <c r="E39369" s="44"/>
      <c r="F39369" s="29"/>
      <c r="G39369" s="45"/>
      <c r="L39369"/>
      <c r="M39369" s="46"/>
    </row>
    <row r="39370" spans="1:13" x14ac:dyDescent="0.3">
      <c r="A39370"/>
      <c r="B39370"/>
      <c r="C39370" s="29"/>
      <c r="D39370"/>
      <c r="E39370" s="44"/>
      <c r="F39370" s="29"/>
      <c r="G39370" s="45"/>
      <c r="L39370"/>
      <c r="M39370" s="46"/>
    </row>
    <row r="39371" spans="1:13" x14ac:dyDescent="0.3">
      <c r="A39371"/>
      <c r="B39371"/>
      <c r="C39371" s="29"/>
      <c r="D39371"/>
      <c r="E39371" s="44"/>
      <c r="F39371" s="29"/>
      <c r="G39371" s="45"/>
      <c r="L39371"/>
      <c r="M39371" s="46"/>
    </row>
    <row r="39372" spans="1:13" x14ac:dyDescent="0.3">
      <c r="A39372"/>
      <c r="B39372"/>
      <c r="C39372" s="29"/>
      <c r="D39372"/>
      <c r="E39372" s="44"/>
      <c r="F39372" s="29"/>
      <c r="G39372" s="45"/>
      <c r="L39372"/>
      <c r="M39372" s="46"/>
    </row>
    <row r="39373" spans="1:13" x14ac:dyDescent="0.3">
      <c r="A39373"/>
      <c r="B39373"/>
      <c r="C39373" s="29"/>
      <c r="D39373"/>
      <c r="E39373" s="44"/>
      <c r="F39373" s="29"/>
      <c r="G39373" s="45"/>
      <c r="L39373"/>
      <c r="M39373" s="46"/>
    </row>
    <row r="39374" spans="1:13" x14ac:dyDescent="0.3">
      <c r="A39374"/>
      <c r="B39374"/>
      <c r="C39374" s="29"/>
      <c r="D39374"/>
      <c r="E39374" s="44"/>
      <c r="F39374" s="29"/>
      <c r="G39374" s="45"/>
      <c r="L39374"/>
      <c r="M39374" s="46"/>
    </row>
    <row r="39375" spans="1:13" x14ac:dyDescent="0.3">
      <c r="A39375"/>
      <c r="B39375"/>
      <c r="C39375" s="29"/>
      <c r="D39375"/>
      <c r="E39375" s="44"/>
      <c r="F39375" s="29"/>
      <c r="G39375" s="45"/>
      <c r="L39375"/>
      <c r="M39375" s="46"/>
    </row>
    <row r="39376" spans="1:13" x14ac:dyDescent="0.3">
      <c r="A39376"/>
      <c r="B39376"/>
      <c r="C39376" s="29"/>
      <c r="D39376"/>
      <c r="E39376" s="44"/>
      <c r="F39376" s="29"/>
      <c r="G39376" s="45"/>
      <c r="L39376"/>
      <c r="M39376" s="46"/>
    </row>
    <row r="39377" spans="1:13" x14ac:dyDescent="0.3">
      <c r="A39377"/>
      <c r="B39377"/>
      <c r="C39377" s="29"/>
      <c r="D39377"/>
      <c r="E39377" s="44"/>
      <c r="F39377" s="29"/>
      <c r="G39377" s="45"/>
      <c r="L39377"/>
      <c r="M39377" s="46"/>
    </row>
    <row r="39378" spans="1:13" x14ac:dyDescent="0.3">
      <c r="A39378"/>
      <c r="B39378"/>
      <c r="C39378" s="29"/>
      <c r="D39378"/>
      <c r="E39378" s="44"/>
      <c r="F39378" s="29"/>
      <c r="G39378" s="45"/>
      <c r="L39378"/>
      <c r="M39378" s="46"/>
    </row>
    <row r="39379" spans="1:13" x14ac:dyDescent="0.3">
      <c r="A39379"/>
      <c r="B39379"/>
      <c r="C39379" s="29"/>
      <c r="D39379"/>
      <c r="E39379" s="44"/>
      <c r="F39379" s="29"/>
      <c r="G39379" s="45"/>
      <c r="L39379"/>
      <c r="M39379" s="46"/>
    </row>
    <row r="39380" spans="1:13" x14ac:dyDescent="0.3">
      <c r="A39380"/>
      <c r="B39380"/>
      <c r="C39380" s="29"/>
      <c r="D39380"/>
      <c r="E39380" s="44"/>
      <c r="F39380" s="29"/>
      <c r="G39380" s="45"/>
      <c r="L39380"/>
      <c r="M39380" s="46"/>
    </row>
    <row r="39381" spans="1:13" x14ac:dyDescent="0.3">
      <c r="A39381"/>
      <c r="B39381"/>
      <c r="C39381" s="29"/>
      <c r="D39381"/>
      <c r="E39381" s="44"/>
      <c r="F39381" s="29"/>
      <c r="G39381" s="45"/>
      <c r="L39381"/>
      <c r="M39381" s="46"/>
    </row>
    <row r="39382" spans="1:13" x14ac:dyDescent="0.3">
      <c r="A39382"/>
      <c r="B39382"/>
      <c r="C39382" s="29"/>
      <c r="D39382"/>
      <c r="E39382" s="44"/>
      <c r="F39382" s="29"/>
      <c r="G39382" s="45"/>
      <c r="L39382"/>
      <c r="M39382" s="46"/>
    </row>
    <row r="39383" spans="1:13" x14ac:dyDescent="0.3">
      <c r="A39383"/>
      <c r="B39383"/>
      <c r="C39383" s="29"/>
      <c r="D39383"/>
      <c r="E39383" s="44"/>
      <c r="F39383" s="29"/>
      <c r="G39383" s="45"/>
      <c r="L39383"/>
      <c r="M39383" s="46"/>
    </row>
    <row r="39384" spans="1:13" x14ac:dyDescent="0.3">
      <c r="A39384"/>
      <c r="B39384"/>
      <c r="C39384" s="29"/>
      <c r="D39384"/>
      <c r="E39384" s="44"/>
      <c r="F39384" s="29"/>
      <c r="G39384" s="45"/>
      <c r="L39384"/>
      <c r="M39384" s="46"/>
    </row>
    <row r="39385" spans="1:13" x14ac:dyDescent="0.3">
      <c r="A39385"/>
      <c r="B39385"/>
      <c r="C39385" s="29"/>
      <c r="D39385"/>
      <c r="E39385" s="44"/>
      <c r="F39385" s="29"/>
      <c r="G39385" s="45"/>
      <c r="L39385"/>
      <c r="M39385" s="46"/>
    </row>
    <row r="39386" spans="1:13" x14ac:dyDescent="0.3">
      <c r="A39386"/>
      <c r="B39386"/>
      <c r="C39386" s="29"/>
      <c r="D39386"/>
      <c r="E39386" s="44"/>
      <c r="F39386" s="29"/>
      <c r="G39386" s="45"/>
      <c r="L39386"/>
      <c r="M39386" s="46"/>
    </row>
    <row r="39387" spans="1:13" x14ac:dyDescent="0.3">
      <c r="A39387"/>
      <c r="B39387"/>
      <c r="C39387" s="29"/>
      <c r="D39387"/>
      <c r="E39387" s="44"/>
      <c r="F39387" s="29"/>
      <c r="G39387" s="45"/>
      <c r="L39387"/>
      <c r="M39387" s="46"/>
    </row>
    <row r="39388" spans="1:13" x14ac:dyDescent="0.3">
      <c r="A39388"/>
      <c r="B39388"/>
      <c r="C39388" s="29"/>
      <c r="D39388"/>
      <c r="E39388" s="44"/>
      <c r="F39388" s="29"/>
      <c r="G39388" s="45"/>
      <c r="L39388"/>
      <c r="M39388" s="46"/>
    </row>
    <row r="39389" spans="1:13" x14ac:dyDescent="0.3">
      <c r="A39389"/>
      <c r="B39389"/>
      <c r="C39389" s="29"/>
      <c r="D39389"/>
      <c r="E39389" s="44"/>
      <c r="F39389" s="29"/>
      <c r="G39389" s="45"/>
      <c r="L39389"/>
      <c r="M39389" s="46"/>
    </row>
    <row r="39390" spans="1:13" x14ac:dyDescent="0.3">
      <c r="A39390"/>
      <c r="B39390"/>
      <c r="C39390" s="29"/>
      <c r="D39390"/>
      <c r="E39390" s="44"/>
      <c r="F39390" s="29"/>
      <c r="G39390" s="45"/>
      <c r="L39390"/>
      <c r="M39390" s="46"/>
    </row>
    <row r="39391" spans="1:13" x14ac:dyDescent="0.3">
      <c r="A39391"/>
      <c r="B39391"/>
      <c r="C39391" s="29"/>
      <c r="D39391"/>
      <c r="E39391" s="44"/>
      <c r="F39391" s="29"/>
      <c r="G39391" s="45"/>
      <c r="L39391"/>
      <c r="M39391" s="46"/>
    </row>
    <row r="39392" spans="1:13" x14ac:dyDescent="0.3">
      <c r="A39392"/>
      <c r="B39392"/>
      <c r="C39392" s="29"/>
      <c r="D39392"/>
      <c r="E39392" s="44"/>
      <c r="F39392" s="29"/>
      <c r="G39392" s="45"/>
      <c r="L39392"/>
      <c r="M39392" s="46"/>
    </row>
    <row r="39393" spans="1:13" x14ac:dyDescent="0.3">
      <c r="A39393"/>
      <c r="B39393"/>
      <c r="C39393" s="29"/>
      <c r="D39393"/>
      <c r="E39393" s="44"/>
      <c r="F39393" s="29"/>
      <c r="G39393" s="45"/>
      <c r="L39393"/>
      <c r="M39393" s="46"/>
    </row>
    <row r="39394" spans="1:13" x14ac:dyDescent="0.3">
      <c r="A39394"/>
      <c r="B39394"/>
      <c r="C39394" s="29"/>
      <c r="D39394"/>
      <c r="E39394" s="44"/>
      <c r="F39394" s="29"/>
      <c r="G39394" s="45"/>
      <c r="L39394"/>
      <c r="M39394" s="46"/>
    </row>
    <row r="39395" spans="1:13" x14ac:dyDescent="0.3">
      <c r="A39395"/>
      <c r="B39395"/>
      <c r="C39395" s="29"/>
      <c r="D39395"/>
      <c r="E39395" s="44"/>
      <c r="F39395" s="29"/>
      <c r="G39395" s="45"/>
      <c r="L39395"/>
      <c r="M39395" s="46"/>
    </row>
    <row r="39396" spans="1:13" x14ac:dyDescent="0.3">
      <c r="A39396"/>
      <c r="B39396"/>
      <c r="C39396" s="29"/>
      <c r="D39396"/>
      <c r="E39396" s="44"/>
      <c r="F39396" s="29"/>
      <c r="G39396" s="45"/>
      <c r="L39396"/>
      <c r="M39396" s="46"/>
    </row>
    <row r="39397" spans="1:13" x14ac:dyDescent="0.3">
      <c r="A39397"/>
      <c r="B39397"/>
      <c r="C39397" s="29"/>
      <c r="D39397"/>
      <c r="E39397" s="44"/>
      <c r="F39397" s="29"/>
      <c r="G39397" s="45"/>
      <c r="L39397"/>
      <c r="M39397" s="46"/>
    </row>
    <row r="39398" spans="1:13" x14ac:dyDescent="0.3">
      <c r="A39398"/>
      <c r="B39398"/>
      <c r="C39398" s="29"/>
      <c r="D39398"/>
      <c r="E39398" s="44"/>
      <c r="F39398" s="29"/>
      <c r="G39398" s="45"/>
      <c r="L39398"/>
      <c r="M39398" s="46"/>
    </row>
    <row r="39399" spans="1:13" x14ac:dyDescent="0.3">
      <c r="A39399"/>
      <c r="B39399"/>
      <c r="C39399" s="29"/>
      <c r="D39399"/>
      <c r="E39399" s="44"/>
      <c r="F39399" s="29"/>
      <c r="G39399" s="45"/>
      <c r="L39399"/>
      <c r="M39399" s="46"/>
    </row>
    <row r="39400" spans="1:13" x14ac:dyDescent="0.3">
      <c r="A39400"/>
      <c r="B39400"/>
      <c r="C39400" s="29"/>
      <c r="D39400"/>
      <c r="E39400" s="44"/>
      <c r="F39400" s="29"/>
      <c r="G39400" s="45"/>
      <c r="L39400"/>
      <c r="M39400" s="46"/>
    </row>
    <row r="39401" spans="1:13" x14ac:dyDescent="0.3">
      <c r="A39401"/>
      <c r="B39401"/>
      <c r="C39401" s="29"/>
      <c r="D39401"/>
      <c r="E39401" s="44"/>
      <c r="F39401" s="29"/>
      <c r="G39401" s="45"/>
      <c r="L39401"/>
      <c r="M39401" s="46"/>
    </row>
    <row r="39402" spans="1:13" x14ac:dyDescent="0.3">
      <c r="A39402"/>
      <c r="B39402"/>
      <c r="C39402" s="29"/>
      <c r="D39402"/>
      <c r="E39402" s="44"/>
      <c r="F39402" s="29"/>
      <c r="G39402" s="45"/>
      <c r="L39402"/>
      <c r="M39402" s="46"/>
    </row>
    <row r="39403" spans="1:13" x14ac:dyDescent="0.3">
      <c r="A39403"/>
      <c r="B39403"/>
      <c r="C39403" s="29"/>
      <c r="D39403"/>
      <c r="E39403" s="44"/>
      <c r="F39403" s="29"/>
      <c r="G39403" s="45"/>
      <c r="L39403"/>
      <c r="M39403" s="46"/>
    </row>
    <row r="39404" spans="1:13" x14ac:dyDescent="0.3">
      <c r="A39404"/>
      <c r="B39404"/>
      <c r="C39404" s="29"/>
      <c r="D39404"/>
      <c r="E39404" s="44"/>
      <c r="F39404" s="29"/>
      <c r="G39404" s="45"/>
      <c r="L39404"/>
      <c r="M39404" s="46"/>
    </row>
    <row r="39405" spans="1:13" x14ac:dyDescent="0.3">
      <c r="A39405"/>
      <c r="B39405"/>
      <c r="C39405" s="29"/>
      <c r="D39405"/>
      <c r="E39405" s="44"/>
      <c r="F39405" s="29"/>
      <c r="G39405" s="45"/>
      <c r="L39405"/>
      <c r="M39405" s="46"/>
    </row>
    <row r="39406" spans="1:13" x14ac:dyDescent="0.3">
      <c r="A39406"/>
      <c r="B39406"/>
      <c r="C39406" s="29"/>
      <c r="D39406"/>
      <c r="E39406" s="44"/>
      <c r="F39406" s="29"/>
      <c r="G39406" s="45"/>
      <c r="L39406"/>
      <c r="M39406" s="46"/>
    </row>
    <row r="39407" spans="1:13" x14ac:dyDescent="0.3">
      <c r="A39407"/>
      <c r="B39407"/>
      <c r="C39407" s="29"/>
      <c r="D39407"/>
      <c r="E39407" s="44"/>
      <c r="F39407" s="29"/>
      <c r="G39407" s="45"/>
      <c r="L39407"/>
      <c r="M39407" s="46"/>
    </row>
    <row r="39408" spans="1:13" x14ac:dyDescent="0.3">
      <c r="A39408"/>
      <c r="B39408"/>
      <c r="C39408" s="29"/>
      <c r="D39408"/>
      <c r="E39408" s="44"/>
      <c r="F39408" s="29"/>
      <c r="G39408" s="45"/>
      <c r="L39408"/>
      <c r="M39408" s="46"/>
    </row>
    <row r="39409" spans="1:13" x14ac:dyDescent="0.3">
      <c r="A39409"/>
      <c r="B39409"/>
      <c r="C39409" s="29"/>
      <c r="D39409"/>
      <c r="E39409" s="44"/>
      <c r="F39409" s="29"/>
      <c r="G39409" s="45"/>
      <c r="L39409"/>
      <c r="M39409" s="46"/>
    </row>
    <row r="39410" spans="1:13" x14ac:dyDescent="0.3">
      <c r="A39410"/>
      <c r="B39410"/>
      <c r="C39410" s="29"/>
      <c r="D39410"/>
      <c r="E39410" s="44"/>
      <c r="F39410" s="29"/>
      <c r="G39410" s="45"/>
      <c r="L39410"/>
      <c r="M39410" s="46"/>
    </row>
    <row r="39411" spans="1:13" x14ac:dyDescent="0.3">
      <c r="A39411"/>
      <c r="B39411"/>
      <c r="C39411" s="29"/>
      <c r="D39411"/>
      <c r="E39411" s="44"/>
      <c r="F39411" s="29"/>
      <c r="G39411" s="45"/>
      <c r="L39411"/>
      <c r="M39411" s="46"/>
    </row>
    <row r="39412" spans="1:13" x14ac:dyDescent="0.3">
      <c r="A39412"/>
      <c r="B39412"/>
      <c r="C39412" s="29"/>
      <c r="D39412"/>
      <c r="E39412" s="44"/>
      <c r="F39412" s="29"/>
      <c r="G39412" s="45"/>
      <c r="L39412"/>
      <c r="M39412" s="46"/>
    </row>
    <row r="39413" spans="1:13" x14ac:dyDescent="0.3">
      <c r="A39413"/>
      <c r="B39413"/>
      <c r="C39413" s="29"/>
      <c r="D39413"/>
      <c r="E39413" s="44"/>
      <c r="F39413" s="29"/>
      <c r="G39413" s="45"/>
      <c r="L39413"/>
      <c r="M39413" s="46"/>
    </row>
    <row r="39414" spans="1:13" x14ac:dyDescent="0.3">
      <c r="A39414"/>
      <c r="B39414"/>
      <c r="C39414" s="29"/>
      <c r="D39414"/>
      <c r="E39414" s="44"/>
      <c r="F39414" s="29"/>
      <c r="G39414" s="45"/>
      <c r="L39414"/>
      <c r="M39414" s="46"/>
    </row>
    <row r="39415" spans="1:13" x14ac:dyDescent="0.3">
      <c r="A39415"/>
      <c r="B39415"/>
      <c r="C39415" s="29"/>
      <c r="D39415"/>
      <c r="E39415" s="44"/>
      <c r="F39415" s="29"/>
      <c r="G39415" s="45"/>
      <c r="L39415"/>
      <c r="M39415" s="46"/>
    </row>
    <row r="39416" spans="1:13" x14ac:dyDescent="0.3">
      <c r="A39416"/>
      <c r="B39416"/>
      <c r="C39416" s="29"/>
      <c r="D39416"/>
      <c r="E39416" s="44"/>
      <c r="F39416" s="29"/>
      <c r="G39416" s="45"/>
      <c r="L39416"/>
      <c r="M39416" s="46"/>
    </row>
    <row r="39417" spans="1:13" x14ac:dyDescent="0.3">
      <c r="A39417"/>
      <c r="B39417"/>
      <c r="C39417" s="29"/>
      <c r="D39417"/>
      <c r="E39417" s="44"/>
      <c r="F39417" s="29"/>
      <c r="G39417" s="45"/>
      <c r="L39417"/>
      <c r="M39417" s="46"/>
    </row>
    <row r="39418" spans="1:13" x14ac:dyDescent="0.3">
      <c r="A39418"/>
      <c r="B39418"/>
      <c r="C39418" s="29"/>
      <c r="D39418"/>
      <c r="E39418" s="44"/>
      <c r="F39418" s="29"/>
      <c r="G39418" s="45"/>
      <c r="L39418"/>
      <c r="M39418" s="46"/>
    </row>
    <row r="39419" spans="1:13" x14ac:dyDescent="0.3">
      <c r="A39419"/>
      <c r="B39419"/>
      <c r="C39419" s="29"/>
      <c r="D39419"/>
      <c r="E39419" s="44"/>
      <c r="F39419" s="29"/>
      <c r="G39419" s="45"/>
      <c r="L39419"/>
      <c r="M39419" s="46"/>
    </row>
    <row r="39420" spans="1:13" x14ac:dyDescent="0.3">
      <c r="A39420"/>
      <c r="B39420"/>
      <c r="C39420" s="29"/>
      <c r="D39420"/>
      <c r="E39420" s="44"/>
      <c r="F39420" s="29"/>
      <c r="G39420" s="45"/>
      <c r="L39420"/>
      <c r="M39420" s="46"/>
    </row>
    <row r="39421" spans="1:13" x14ac:dyDescent="0.3">
      <c r="A39421"/>
      <c r="B39421"/>
      <c r="C39421" s="29"/>
      <c r="D39421"/>
      <c r="E39421" s="44"/>
      <c r="F39421" s="29"/>
      <c r="G39421" s="45"/>
      <c r="L39421"/>
      <c r="M39421" s="46"/>
    </row>
    <row r="39422" spans="1:13" x14ac:dyDescent="0.3">
      <c r="A39422"/>
      <c r="B39422"/>
      <c r="C39422" s="29"/>
      <c r="D39422"/>
      <c r="E39422" s="44"/>
      <c r="F39422" s="29"/>
      <c r="G39422" s="45"/>
      <c r="L39422"/>
      <c r="M39422" s="46"/>
    </row>
    <row r="39423" spans="1:13" x14ac:dyDescent="0.3">
      <c r="A39423"/>
      <c r="B39423"/>
      <c r="C39423" s="29"/>
      <c r="D39423"/>
      <c r="E39423" s="44"/>
      <c r="F39423" s="29"/>
      <c r="G39423" s="45"/>
      <c r="L39423"/>
      <c r="M39423" s="46"/>
    </row>
    <row r="39424" spans="1:13" x14ac:dyDescent="0.3">
      <c r="A39424"/>
      <c r="B39424"/>
      <c r="C39424" s="29"/>
      <c r="D39424"/>
      <c r="E39424" s="44"/>
      <c r="F39424" s="29"/>
      <c r="G39424" s="45"/>
      <c r="L39424"/>
      <c r="M39424" s="46"/>
    </row>
    <row r="39425" spans="1:13" x14ac:dyDescent="0.3">
      <c r="A39425"/>
      <c r="B39425"/>
      <c r="C39425" s="29"/>
      <c r="D39425"/>
      <c r="E39425" s="44"/>
      <c r="F39425" s="29"/>
      <c r="G39425" s="45"/>
      <c r="L39425"/>
      <c r="M39425" s="46"/>
    </row>
    <row r="39426" spans="1:13" x14ac:dyDescent="0.3">
      <c r="A39426"/>
      <c r="B39426"/>
      <c r="C39426" s="29"/>
      <c r="D39426"/>
      <c r="E39426" s="44"/>
      <c r="F39426" s="29"/>
      <c r="G39426" s="45"/>
      <c r="L39426"/>
      <c r="M39426" s="46"/>
    </row>
    <row r="39427" spans="1:13" x14ac:dyDescent="0.3">
      <c r="A39427"/>
      <c r="B39427"/>
      <c r="C39427" s="29"/>
      <c r="D39427"/>
      <c r="E39427" s="44"/>
      <c r="F39427" s="29"/>
      <c r="G39427" s="45"/>
      <c r="L39427"/>
      <c r="M39427" s="46"/>
    </row>
    <row r="39428" spans="1:13" x14ac:dyDescent="0.3">
      <c r="A39428"/>
      <c r="B39428"/>
      <c r="C39428" s="29"/>
      <c r="D39428"/>
      <c r="E39428" s="44"/>
      <c r="F39428" s="29"/>
      <c r="G39428" s="45"/>
      <c r="L39428"/>
      <c r="M39428" s="46"/>
    </row>
    <row r="39429" spans="1:13" x14ac:dyDescent="0.3">
      <c r="A39429"/>
      <c r="B39429"/>
      <c r="C39429" s="29"/>
      <c r="D39429"/>
      <c r="E39429" s="44"/>
      <c r="F39429" s="29"/>
      <c r="G39429" s="45"/>
      <c r="L39429"/>
      <c r="M39429" s="46"/>
    </row>
    <row r="39430" spans="1:13" x14ac:dyDescent="0.3">
      <c r="A39430"/>
      <c r="B39430"/>
      <c r="C39430" s="29"/>
      <c r="D39430"/>
      <c r="E39430" s="44"/>
      <c r="F39430" s="29"/>
      <c r="G39430" s="45"/>
      <c r="L39430"/>
      <c r="M39430" s="46"/>
    </row>
    <row r="39431" spans="1:13" x14ac:dyDescent="0.3">
      <c r="A39431"/>
      <c r="B39431"/>
      <c r="C39431" s="29"/>
      <c r="D39431"/>
      <c r="E39431" s="44"/>
      <c r="F39431" s="29"/>
      <c r="G39431" s="45"/>
      <c r="L39431"/>
      <c r="M39431" s="46"/>
    </row>
    <row r="39432" spans="1:13" x14ac:dyDescent="0.3">
      <c r="A39432"/>
      <c r="B39432"/>
      <c r="C39432" s="29"/>
      <c r="D39432"/>
      <c r="E39432" s="44"/>
      <c r="F39432" s="29"/>
      <c r="G39432" s="45"/>
      <c r="L39432"/>
      <c r="M39432" s="46"/>
    </row>
    <row r="39433" spans="1:13" x14ac:dyDescent="0.3">
      <c r="A39433"/>
      <c r="B39433"/>
      <c r="C39433" s="29"/>
      <c r="D39433"/>
      <c r="E39433" s="44"/>
      <c r="F39433" s="29"/>
      <c r="G39433" s="45"/>
      <c r="L39433"/>
      <c r="M39433" s="46"/>
    </row>
    <row r="39434" spans="1:13" x14ac:dyDescent="0.3">
      <c r="A39434"/>
      <c r="B39434"/>
      <c r="C39434" s="29"/>
      <c r="D39434"/>
      <c r="E39434" s="44"/>
      <c r="F39434" s="29"/>
      <c r="G39434" s="45"/>
      <c r="L39434"/>
      <c r="M39434" s="46"/>
    </row>
    <row r="39435" spans="1:13" x14ac:dyDescent="0.3">
      <c r="A39435"/>
      <c r="B39435"/>
      <c r="C39435" s="29"/>
      <c r="D39435"/>
      <c r="E39435" s="44"/>
      <c r="F39435" s="29"/>
      <c r="G39435" s="45"/>
      <c r="L39435"/>
      <c r="M39435" s="46"/>
    </row>
    <row r="39436" spans="1:13" x14ac:dyDescent="0.3">
      <c r="A39436"/>
      <c r="B39436"/>
      <c r="C39436" s="29"/>
      <c r="D39436"/>
      <c r="E39436" s="44"/>
      <c r="F39436" s="29"/>
      <c r="G39436" s="45"/>
      <c r="L39436"/>
      <c r="M39436" s="46"/>
    </row>
    <row r="39437" spans="1:13" x14ac:dyDescent="0.3">
      <c r="A39437"/>
      <c r="B39437"/>
      <c r="C39437" s="29"/>
      <c r="D39437"/>
      <c r="E39437" s="44"/>
      <c r="F39437" s="29"/>
      <c r="G39437" s="45"/>
      <c r="L39437"/>
      <c r="M39437" s="46"/>
    </row>
    <row r="39438" spans="1:13" x14ac:dyDescent="0.3">
      <c r="A39438"/>
      <c r="B39438"/>
      <c r="C39438" s="29"/>
      <c r="D39438"/>
      <c r="E39438" s="44"/>
      <c r="F39438" s="29"/>
      <c r="G39438" s="45"/>
      <c r="L39438"/>
      <c r="M39438" s="46"/>
    </row>
    <row r="39439" spans="1:13" x14ac:dyDescent="0.3">
      <c r="A39439"/>
      <c r="B39439"/>
      <c r="C39439" s="29"/>
      <c r="D39439"/>
      <c r="E39439" s="44"/>
      <c r="F39439" s="29"/>
      <c r="G39439" s="45"/>
      <c r="L39439"/>
      <c r="M39439" s="46"/>
    </row>
    <row r="39440" spans="1:13" x14ac:dyDescent="0.3">
      <c r="A39440"/>
      <c r="B39440"/>
      <c r="C39440" s="29"/>
      <c r="D39440"/>
      <c r="E39440" s="44"/>
      <c r="F39440" s="29"/>
      <c r="G39440" s="45"/>
      <c r="L39440"/>
      <c r="M39440" s="46"/>
    </row>
    <row r="39441" spans="1:13" x14ac:dyDescent="0.3">
      <c r="A39441"/>
      <c r="B39441"/>
      <c r="C39441" s="29"/>
      <c r="D39441"/>
      <c r="E39441" s="44"/>
      <c r="F39441" s="29"/>
      <c r="G39441" s="45"/>
      <c r="L39441"/>
      <c r="M39441" s="46"/>
    </row>
    <row r="39442" spans="1:13" x14ac:dyDescent="0.3">
      <c r="A39442"/>
      <c r="B39442"/>
      <c r="C39442" s="29"/>
      <c r="D39442"/>
      <c r="E39442" s="44"/>
      <c r="F39442" s="29"/>
      <c r="G39442" s="45"/>
      <c r="L39442"/>
      <c r="M39442" s="46"/>
    </row>
    <row r="39443" spans="1:13" x14ac:dyDescent="0.3">
      <c r="A39443"/>
      <c r="B39443"/>
      <c r="C39443" s="29"/>
      <c r="D39443"/>
      <c r="E39443" s="44"/>
      <c r="F39443" s="29"/>
      <c r="G39443" s="45"/>
      <c r="L39443"/>
      <c r="M39443" s="46"/>
    </row>
    <row r="39444" spans="1:13" x14ac:dyDescent="0.3">
      <c r="A39444"/>
      <c r="B39444"/>
      <c r="C39444" s="29"/>
      <c r="D39444"/>
      <c r="E39444" s="44"/>
      <c r="F39444" s="29"/>
      <c r="G39444" s="45"/>
      <c r="L39444"/>
      <c r="M39444" s="46"/>
    </row>
    <row r="39445" spans="1:13" x14ac:dyDescent="0.3">
      <c r="A39445"/>
      <c r="B39445"/>
      <c r="C39445" s="29"/>
      <c r="D39445"/>
      <c r="E39445" s="44"/>
      <c r="F39445" s="29"/>
      <c r="G39445" s="45"/>
      <c r="L39445"/>
      <c r="M39445" s="46"/>
    </row>
    <row r="39446" spans="1:13" x14ac:dyDescent="0.3">
      <c r="A39446"/>
      <c r="B39446"/>
      <c r="C39446" s="29"/>
      <c r="D39446"/>
      <c r="E39446" s="44"/>
      <c r="F39446" s="29"/>
      <c r="G39446" s="45"/>
      <c r="L39446"/>
      <c r="M39446" s="46"/>
    </row>
    <row r="39447" spans="1:13" x14ac:dyDescent="0.3">
      <c r="A39447"/>
      <c r="B39447"/>
      <c r="C39447" s="29"/>
      <c r="D39447"/>
      <c r="E39447" s="44"/>
      <c r="F39447" s="29"/>
      <c r="G39447" s="45"/>
      <c r="L39447"/>
      <c r="M39447" s="46"/>
    </row>
    <row r="39448" spans="1:13" x14ac:dyDescent="0.3">
      <c r="A39448"/>
      <c r="B39448"/>
      <c r="C39448" s="29"/>
      <c r="D39448"/>
      <c r="E39448" s="44"/>
      <c r="F39448" s="29"/>
      <c r="G39448" s="45"/>
      <c r="L39448"/>
      <c r="M39448" s="46"/>
    </row>
    <row r="39449" spans="1:13" x14ac:dyDescent="0.3">
      <c r="A39449"/>
      <c r="B39449"/>
      <c r="C39449" s="29"/>
      <c r="D39449"/>
      <c r="E39449" s="44"/>
      <c r="F39449" s="29"/>
      <c r="G39449" s="45"/>
      <c r="L39449"/>
      <c r="M39449" s="46"/>
    </row>
    <row r="39450" spans="1:13" x14ac:dyDescent="0.3">
      <c r="A39450"/>
      <c r="B39450"/>
      <c r="C39450" s="29"/>
      <c r="D39450"/>
      <c r="E39450" s="44"/>
      <c r="F39450" s="29"/>
      <c r="G39450" s="45"/>
      <c r="L39450"/>
      <c r="M39450" s="46"/>
    </row>
    <row r="39451" spans="1:13" x14ac:dyDescent="0.3">
      <c r="A39451"/>
      <c r="B39451"/>
      <c r="C39451" s="29"/>
      <c r="D39451"/>
      <c r="E39451" s="44"/>
      <c r="F39451" s="29"/>
      <c r="G39451" s="45"/>
      <c r="L39451"/>
      <c r="M39451" s="46"/>
    </row>
    <row r="39452" spans="1:13" x14ac:dyDescent="0.3">
      <c r="A39452"/>
      <c r="B39452"/>
      <c r="C39452" s="29"/>
      <c r="D39452"/>
      <c r="E39452" s="44"/>
      <c r="F39452" s="29"/>
      <c r="G39452" s="45"/>
      <c r="L39452"/>
      <c r="M39452" s="46"/>
    </row>
    <row r="39453" spans="1:13" x14ac:dyDescent="0.3">
      <c r="A39453"/>
      <c r="B39453"/>
      <c r="C39453" s="29"/>
      <c r="D39453"/>
      <c r="E39453" s="44"/>
      <c r="F39453" s="29"/>
      <c r="G39453" s="45"/>
      <c r="L39453"/>
      <c r="M39453" s="46"/>
    </row>
    <row r="39454" spans="1:13" x14ac:dyDescent="0.3">
      <c r="A39454"/>
      <c r="B39454"/>
      <c r="C39454" s="29"/>
      <c r="D39454"/>
      <c r="E39454" s="44"/>
      <c r="F39454" s="29"/>
      <c r="G39454" s="45"/>
      <c r="L39454"/>
      <c r="M39454" s="46"/>
    </row>
    <row r="39455" spans="1:13" x14ac:dyDescent="0.3">
      <c r="A39455"/>
      <c r="B39455"/>
      <c r="C39455" s="29"/>
      <c r="D39455"/>
      <c r="E39455" s="44"/>
      <c r="F39455" s="29"/>
      <c r="G39455" s="45"/>
      <c r="L39455"/>
      <c r="M39455" s="46"/>
    </row>
    <row r="39456" spans="1:13" x14ac:dyDescent="0.3">
      <c r="A39456"/>
      <c r="B39456"/>
      <c r="C39456" s="29"/>
      <c r="D39456"/>
      <c r="E39456" s="44"/>
      <c r="F39456" s="29"/>
      <c r="G39456" s="45"/>
      <c r="L39456"/>
      <c r="M39456" s="46"/>
    </row>
    <row r="39457" spans="1:13" x14ac:dyDescent="0.3">
      <c r="A39457"/>
      <c r="B39457"/>
      <c r="C39457" s="29"/>
      <c r="D39457"/>
      <c r="E39457" s="44"/>
      <c r="F39457" s="29"/>
      <c r="G39457" s="45"/>
      <c r="L39457"/>
      <c r="M39457" s="46"/>
    </row>
    <row r="39458" spans="1:13" x14ac:dyDescent="0.3">
      <c r="A39458"/>
      <c r="B39458"/>
      <c r="C39458" s="29"/>
      <c r="D39458"/>
      <c r="E39458" s="44"/>
      <c r="F39458" s="29"/>
      <c r="G39458" s="45"/>
      <c r="L39458"/>
      <c r="M39458" s="46"/>
    </row>
    <row r="39459" spans="1:13" x14ac:dyDescent="0.3">
      <c r="A39459"/>
      <c r="B39459"/>
      <c r="C39459" s="29"/>
      <c r="D39459"/>
      <c r="E39459" s="44"/>
      <c r="F39459" s="29"/>
      <c r="G39459" s="45"/>
      <c r="L39459"/>
      <c r="M39459" s="46"/>
    </row>
    <row r="39460" spans="1:13" x14ac:dyDescent="0.3">
      <c r="A39460"/>
      <c r="B39460"/>
      <c r="C39460" s="29"/>
      <c r="D39460"/>
      <c r="E39460" s="44"/>
      <c r="F39460" s="29"/>
      <c r="G39460" s="45"/>
      <c r="L39460"/>
      <c r="M39460" s="46"/>
    </row>
    <row r="39461" spans="1:13" x14ac:dyDescent="0.3">
      <c r="A39461"/>
      <c r="B39461"/>
      <c r="C39461" s="29"/>
      <c r="D39461"/>
      <c r="E39461" s="44"/>
      <c r="F39461" s="29"/>
      <c r="G39461" s="45"/>
      <c r="L39461"/>
      <c r="M39461" s="46"/>
    </row>
    <row r="39462" spans="1:13" x14ac:dyDescent="0.3">
      <c r="A39462"/>
      <c r="B39462"/>
      <c r="C39462" s="29"/>
      <c r="D39462"/>
      <c r="E39462" s="44"/>
      <c r="F39462" s="29"/>
      <c r="G39462" s="45"/>
      <c r="L39462"/>
      <c r="M39462" s="46"/>
    </row>
    <row r="39463" spans="1:13" x14ac:dyDescent="0.3">
      <c r="A39463"/>
      <c r="B39463"/>
      <c r="C39463" s="29"/>
      <c r="D39463"/>
      <c r="E39463" s="44"/>
      <c r="F39463" s="29"/>
      <c r="G39463" s="45"/>
      <c r="L39463"/>
      <c r="M39463" s="46"/>
    </row>
    <row r="39464" spans="1:13" x14ac:dyDescent="0.3">
      <c r="A39464"/>
      <c r="B39464"/>
      <c r="C39464" s="29"/>
      <c r="D39464"/>
      <c r="E39464" s="44"/>
      <c r="F39464" s="29"/>
      <c r="G39464" s="45"/>
      <c r="L39464"/>
      <c r="M39464" s="46"/>
    </row>
    <row r="39465" spans="1:13" x14ac:dyDescent="0.3">
      <c r="A39465"/>
      <c r="B39465"/>
      <c r="C39465" s="29"/>
      <c r="D39465"/>
      <c r="E39465" s="44"/>
      <c r="F39465" s="29"/>
      <c r="G39465" s="45"/>
      <c r="L39465"/>
      <c r="M39465" s="46"/>
    </row>
    <row r="39466" spans="1:13" x14ac:dyDescent="0.3">
      <c r="A39466"/>
      <c r="B39466"/>
      <c r="C39466" s="29"/>
      <c r="D39466"/>
      <c r="E39466" s="44"/>
      <c r="F39466" s="29"/>
      <c r="G39466" s="45"/>
      <c r="L39466"/>
      <c r="M39466" s="46"/>
    </row>
    <row r="39467" spans="1:13" x14ac:dyDescent="0.3">
      <c r="A39467"/>
      <c r="B39467"/>
      <c r="C39467" s="29"/>
      <c r="D39467"/>
      <c r="E39467" s="44"/>
      <c r="F39467" s="29"/>
      <c r="G39467" s="45"/>
      <c r="L39467"/>
      <c r="M39467" s="46"/>
    </row>
    <row r="39468" spans="1:13" x14ac:dyDescent="0.3">
      <c r="A39468"/>
      <c r="B39468"/>
      <c r="C39468" s="29"/>
      <c r="D39468"/>
      <c r="E39468" s="44"/>
      <c r="F39468" s="29"/>
      <c r="G39468" s="45"/>
      <c r="L39468"/>
      <c r="M39468" s="46"/>
    </row>
    <row r="39469" spans="1:13" x14ac:dyDescent="0.3">
      <c r="A39469"/>
      <c r="B39469"/>
      <c r="C39469" s="29"/>
      <c r="D39469"/>
      <c r="E39469" s="44"/>
      <c r="F39469" s="29"/>
      <c r="G39469" s="45"/>
      <c r="L39469"/>
      <c r="M39469" s="46"/>
    </row>
    <row r="39470" spans="1:13" x14ac:dyDescent="0.3">
      <c r="A39470"/>
      <c r="B39470"/>
      <c r="C39470" s="29"/>
      <c r="D39470"/>
      <c r="E39470" s="44"/>
      <c r="F39470" s="29"/>
      <c r="G39470" s="45"/>
      <c r="L39470"/>
      <c r="M39470" s="46"/>
    </row>
    <row r="39471" spans="1:13" x14ac:dyDescent="0.3">
      <c r="A39471"/>
      <c r="B39471"/>
      <c r="C39471" s="29"/>
      <c r="D39471"/>
      <c r="E39471" s="44"/>
      <c r="F39471" s="29"/>
      <c r="G39471" s="45"/>
      <c r="L39471"/>
      <c r="M39471" s="46"/>
    </row>
    <row r="39472" spans="1:13" x14ac:dyDescent="0.3">
      <c r="A39472"/>
      <c r="B39472"/>
      <c r="C39472" s="29"/>
      <c r="D39472"/>
      <c r="E39472" s="44"/>
      <c r="F39472" s="29"/>
      <c r="G39472" s="45"/>
      <c r="L39472"/>
      <c r="M39472" s="46"/>
    </row>
    <row r="39473" spans="1:13" x14ac:dyDescent="0.3">
      <c r="A39473"/>
      <c r="B39473"/>
      <c r="C39473" s="29"/>
      <c r="D39473"/>
      <c r="E39473" s="44"/>
      <c r="F39473" s="29"/>
      <c r="G39473" s="45"/>
      <c r="L39473"/>
      <c r="M39473" s="46"/>
    </row>
    <row r="39474" spans="1:13" x14ac:dyDescent="0.3">
      <c r="A39474"/>
      <c r="B39474"/>
      <c r="C39474" s="29"/>
      <c r="D39474"/>
      <c r="E39474" s="44"/>
      <c r="F39474" s="29"/>
      <c r="G39474" s="45"/>
      <c r="L39474"/>
      <c r="M39474" s="46"/>
    </row>
    <row r="39475" spans="1:13" x14ac:dyDescent="0.3">
      <c r="A39475"/>
      <c r="B39475"/>
      <c r="C39475" s="29"/>
      <c r="D39475"/>
      <c r="E39475" s="44"/>
      <c r="F39475" s="29"/>
      <c r="G39475" s="45"/>
      <c r="L39475"/>
      <c r="M39475" s="46"/>
    </row>
    <row r="39476" spans="1:13" x14ac:dyDescent="0.3">
      <c r="A39476"/>
      <c r="B39476"/>
      <c r="C39476" s="29"/>
      <c r="D39476"/>
      <c r="E39476" s="44"/>
      <c r="F39476" s="29"/>
      <c r="G39476" s="45"/>
      <c r="L39476"/>
      <c r="M39476" s="46"/>
    </row>
    <row r="39477" spans="1:13" x14ac:dyDescent="0.3">
      <c r="A39477"/>
      <c r="B39477"/>
      <c r="C39477" s="29"/>
      <c r="D39477"/>
      <c r="E39477" s="44"/>
      <c r="F39477" s="29"/>
      <c r="G39477" s="45"/>
      <c r="L39477"/>
      <c r="M39477" s="46"/>
    </row>
    <row r="39478" spans="1:13" x14ac:dyDescent="0.3">
      <c r="A39478"/>
      <c r="B39478"/>
      <c r="C39478" s="29"/>
      <c r="D39478"/>
      <c r="E39478" s="44"/>
      <c r="F39478" s="29"/>
      <c r="G39478" s="45"/>
      <c r="L39478"/>
      <c r="M39478" s="46"/>
    </row>
    <row r="39479" spans="1:13" x14ac:dyDescent="0.3">
      <c r="A39479"/>
      <c r="B39479"/>
      <c r="C39479" s="29"/>
      <c r="D39479"/>
      <c r="E39479" s="44"/>
      <c r="F39479" s="29"/>
      <c r="G39479" s="45"/>
      <c r="L39479"/>
      <c r="M39479" s="46"/>
    </row>
    <row r="39480" spans="1:13" x14ac:dyDescent="0.3">
      <c r="A39480"/>
      <c r="B39480"/>
      <c r="C39480" s="29"/>
      <c r="D39480"/>
      <c r="E39480" s="44"/>
      <c r="F39480" s="29"/>
      <c r="G39480" s="45"/>
      <c r="L39480"/>
      <c r="M39480" s="46"/>
    </row>
    <row r="39481" spans="1:13" x14ac:dyDescent="0.3">
      <c r="A39481"/>
      <c r="B39481"/>
      <c r="C39481" s="29"/>
      <c r="D39481"/>
      <c r="E39481" s="44"/>
      <c r="F39481" s="29"/>
      <c r="G39481" s="45"/>
      <c r="L39481"/>
      <c r="M39481" s="46"/>
    </row>
    <row r="39482" spans="1:13" x14ac:dyDescent="0.3">
      <c r="A39482"/>
      <c r="B39482"/>
      <c r="C39482" s="29"/>
      <c r="D39482"/>
      <c r="E39482" s="44"/>
      <c r="F39482" s="29"/>
      <c r="G39482" s="45"/>
      <c r="L39482"/>
      <c r="M39482" s="46"/>
    </row>
    <row r="39483" spans="1:13" x14ac:dyDescent="0.3">
      <c r="A39483"/>
      <c r="B39483"/>
      <c r="C39483" s="29"/>
      <c r="D39483"/>
      <c r="E39483" s="44"/>
      <c r="F39483" s="29"/>
      <c r="G39483" s="45"/>
      <c r="L39483"/>
      <c r="M39483" s="46"/>
    </row>
    <row r="39484" spans="1:13" x14ac:dyDescent="0.3">
      <c r="A39484"/>
      <c r="B39484"/>
      <c r="C39484" s="29"/>
      <c r="D39484"/>
      <c r="E39484" s="44"/>
      <c r="F39484" s="29"/>
      <c r="G39484" s="45"/>
      <c r="L39484"/>
      <c r="M39484" s="46"/>
    </row>
    <row r="39485" spans="1:13" x14ac:dyDescent="0.3">
      <c r="A39485"/>
      <c r="B39485"/>
      <c r="C39485" s="29"/>
      <c r="D39485"/>
      <c r="E39485" s="44"/>
      <c r="F39485" s="29"/>
      <c r="G39485" s="45"/>
      <c r="L39485"/>
      <c r="M39485" s="46"/>
    </row>
    <row r="39486" spans="1:13" x14ac:dyDescent="0.3">
      <c r="A39486"/>
      <c r="B39486"/>
      <c r="C39486" s="29"/>
      <c r="D39486"/>
      <c r="E39486" s="44"/>
      <c r="F39486" s="29"/>
      <c r="G39486" s="45"/>
      <c r="L39486"/>
      <c r="M39486" s="46"/>
    </row>
    <row r="39487" spans="1:13" x14ac:dyDescent="0.3">
      <c r="A39487"/>
      <c r="B39487"/>
      <c r="C39487" s="29"/>
      <c r="D39487"/>
      <c r="E39487" s="44"/>
      <c r="F39487" s="29"/>
      <c r="G39487" s="45"/>
      <c r="L39487"/>
      <c r="M39487" s="46"/>
    </row>
    <row r="39488" spans="1:13" x14ac:dyDescent="0.3">
      <c r="A39488"/>
      <c r="B39488"/>
      <c r="C39488" s="29"/>
      <c r="D39488"/>
      <c r="E39488" s="44"/>
      <c r="F39488" s="29"/>
      <c r="G39488" s="45"/>
      <c r="L39488"/>
      <c r="M39488" s="46"/>
    </row>
    <row r="39489" spans="1:13" x14ac:dyDescent="0.3">
      <c r="A39489"/>
      <c r="B39489"/>
      <c r="C39489" s="29"/>
      <c r="D39489"/>
      <c r="E39489" s="44"/>
      <c r="F39489" s="29"/>
      <c r="G39489" s="45"/>
      <c r="L39489"/>
      <c r="M39489" s="46"/>
    </row>
    <row r="39490" spans="1:13" x14ac:dyDescent="0.3">
      <c r="A39490"/>
      <c r="B39490"/>
      <c r="C39490" s="29"/>
      <c r="D39490"/>
      <c r="E39490" s="44"/>
      <c r="F39490" s="29"/>
      <c r="G39490" s="45"/>
      <c r="L39490"/>
      <c r="M39490" s="46"/>
    </row>
    <row r="39491" spans="1:13" x14ac:dyDescent="0.3">
      <c r="A39491"/>
      <c r="B39491"/>
      <c r="C39491" s="29"/>
      <c r="D39491"/>
      <c r="E39491" s="44"/>
      <c r="F39491" s="29"/>
      <c r="G39491" s="45"/>
      <c r="L39491"/>
      <c r="M39491" s="46"/>
    </row>
    <row r="39492" spans="1:13" x14ac:dyDescent="0.3">
      <c r="A39492"/>
      <c r="B39492"/>
      <c r="C39492" s="29"/>
      <c r="D39492"/>
      <c r="E39492" s="44"/>
      <c r="F39492" s="29"/>
      <c r="G39492" s="45"/>
      <c r="L39492"/>
      <c r="M39492" s="46"/>
    </row>
    <row r="39493" spans="1:13" x14ac:dyDescent="0.3">
      <c r="A39493"/>
      <c r="B39493"/>
      <c r="C39493" s="29"/>
      <c r="D39493"/>
      <c r="E39493" s="44"/>
      <c r="F39493" s="29"/>
      <c r="G39493" s="45"/>
      <c r="L39493"/>
      <c r="M39493" s="46"/>
    </row>
    <row r="39494" spans="1:13" x14ac:dyDescent="0.3">
      <c r="A39494"/>
      <c r="B39494"/>
      <c r="C39494" s="29"/>
      <c r="D39494"/>
      <c r="E39494" s="44"/>
      <c r="F39494" s="29"/>
      <c r="G39494" s="45"/>
      <c r="L39494"/>
      <c r="M39494" s="46"/>
    </row>
    <row r="39495" spans="1:13" x14ac:dyDescent="0.3">
      <c r="A39495"/>
      <c r="B39495"/>
      <c r="C39495" s="29"/>
      <c r="D39495"/>
      <c r="E39495" s="44"/>
      <c r="F39495" s="29"/>
      <c r="G39495" s="45"/>
      <c r="L39495"/>
      <c r="M39495" s="46"/>
    </row>
    <row r="39496" spans="1:13" x14ac:dyDescent="0.3">
      <c r="A39496"/>
      <c r="B39496"/>
      <c r="C39496" s="29"/>
      <c r="D39496"/>
      <c r="E39496" s="44"/>
      <c r="F39496" s="29"/>
      <c r="G39496" s="45"/>
      <c r="L39496"/>
      <c r="M39496" s="46"/>
    </row>
    <row r="39497" spans="1:13" x14ac:dyDescent="0.3">
      <c r="A39497"/>
      <c r="B39497"/>
      <c r="C39497" s="29"/>
      <c r="D39497"/>
      <c r="E39497" s="44"/>
      <c r="F39497" s="29"/>
      <c r="G39497" s="45"/>
      <c r="L39497"/>
      <c r="M39497" s="46"/>
    </row>
    <row r="39498" spans="1:13" x14ac:dyDescent="0.3">
      <c r="A39498"/>
      <c r="B39498"/>
      <c r="C39498" s="29"/>
      <c r="D39498"/>
      <c r="E39498" s="44"/>
      <c r="F39498" s="29"/>
      <c r="G39498" s="45"/>
      <c r="L39498"/>
      <c r="M39498" s="46"/>
    </row>
    <row r="39499" spans="1:13" x14ac:dyDescent="0.3">
      <c r="A39499"/>
      <c r="B39499"/>
      <c r="C39499" s="29"/>
      <c r="D39499"/>
      <c r="E39499" s="44"/>
      <c r="F39499" s="29"/>
      <c r="G39499" s="45"/>
      <c r="L39499"/>
      <c r="M39499" s="46"/>
    </row>
    <row r="39500" spans="1:13" x14ac:dyDescent="0.3">
      <c r="A39500"/>
      <c r="B39500"/>
      <c r="C39500" s="29"/>
      <c r="D39500"/>
      <c r="E39500" s="44"/>
      <c r="F39500" s="29"/>
      <c r="G39500" s="45"/>
      <c r="L39500"/>
      <c r="M39500" s="46"/>
    </row>
    <row r="39501" spans="1:13" x14ac:dyDescent="0.3">
      <c r="A39501"/>
      <c r="B39501"/>
      <c r="C39501" s="29"/>
      <c r="D39501"/>
      <c r="E39501" s="44"/>
      <c r="F39501" s="29"/>
      <c r="G39501" s="45"/>
      <c r="L39501"/>
      <c r="M39501" s="46"/>
    </row>
    <row r="39502" spans="1:13" x14ac:dyDescent="0.3">
      <c r="A39502"/>
      <c r="B39502"/>
      <c r="C39502" s="29"/>
      <c r="D39502"/>
      <c r="E39502" s="44"/>
      <c r="F39502" s="29"/>
      <c r="G39502" s="45"/>
      <c r="L39502"/>
      <c r="M39502" s="46"/>
    </row>
    <row r="39503" spans="1:13" x14ac:dyDescent="0.3">
      <c r="A39503"/>
      <c r="B39503"/>
      <c r="C39503" s="29"/>
      <c r="D39503"/>
      <c r="E39503" s="44"/>
      <c r="F39503" s="29"/>
      <c r="G39503" s="45"/>
      <c r="L39503"/>
      <c r="M39503" s="46"/>
    </row>
    <row r="39504" spans="1:13" x14ac:dyDescent="0.3">
      <c r="A39504"/>
      <c r="B39504"/>
      <c r="C39504" s="29"/>
      <c r="D39504"/>
      <c r="E39504" s="44"/>
      <c r="F39504" s="29"/>
      <c r="G39504" s="45"/>
      <c r="L39504"/>
      <c r="M39504" s="46"/>
    </row>
    <row r="39505" spans="1:13" x14ac:dyDescent="0.3">
      <c r="A39505"/>
      <c r="B39505"/>
      <c r="C39505" s="29"/>
      <c r="D39505"/>
      <c r="E39505" s="44"/>
      <c r="F39505" s="29"/>
      <c r="G39505" s="45"/>
      <c r="L39505"/>
      <c r="M39505" s="46"/>
    </row>
    <row r="39506" spans="1:13" x14ac:dyDescent="0.3">
      <c r="A39506"/>
      <c r="B39506"/>
      <c r="C39506" s="29"/>
      <c r="D39506"/>
      <c r="E39506" s="44"/>
      <c r="F39506" s="29"/>
      <c r="G39506" s="45"/>
      <c r="L39506"/>
      <c r="M39506" s="46"/>
    </row>
    <row r="39507" spans="1:13" x14ac:dyDescent="0.3">
      <c r="A39507"/>
      <c r="B39507"/>
      <c r="C39507" s="29"/>
      <c r="D39507"/>
      <c r="E39507" s="44"/>
      <c r="F39507" s="29"/>
      <c r="G39507" s="45"/>
      <c r="L39507"/>
      <c r="M39507" s="46"/>
    </row>
    <row r="39508" spans="1:13" x14ac:dyDescent="0.3">
      <c r="A39508"/>
      <c r="B39508"/>
      <c r="C39508" s="29"/>
      <c r="D39508"/>
      <c r="E39508" s="44"/>
      <c r="F39508" s="29"/>
      <c r="G39508" s="45"/>
      <c r="L39508"/>
      <c r="M39508" s="46"/>
    </row>
    <row r="39509" spans="1:13" x14ac:dyDescent="0.3">
      <c r="A39509"/>
      <c r="B39509"/>
      <c r="C39509" s="29"/>
      <c r="D39509"/>
      <c r="E39509" s="44"/>
      <c r="F39509" s="29"/>
      <c r="G39509" s="45"/>
      <c r="L39509"/>
      <c r="M39509" s="46"/>
    </row>
    <row r="39510" spans="1:13" x14ac:dyDescent="0.3">
      <c r="A39510"/>
      <c r="B39510"/>
      <c r="C39510" s="29"/>
      <c r="D39510"/>
      <c r="E39510" s="44"/>
      <c r="F39510" s="29"/>
      <c r="G39510" s="45"/>
      <c r="L39510"/>
      <c r="M39510" s="46"/>
    </row>
    <row r="39511" spans="1:13" x14ac:dyDescent="0.3">
      <c r="A39511"/>
      <c r="B39511"/>
      <c r="C39511" s="29"/>
      <c r="D39511"/>
      <c r="E39511" s="44"/>
      <c r="F39511" s="29"/>
      <c r="G39511" s="45"/>
      <c r="L39511"/>
      <c r="M39511" s="46"/>
    </row>
    <row r="39512" spans="1:13" x14ac:dyDescent="0.3">
      <c r="A39512"/>
      <c r="B39512"/>
      <c r="C39512" s="29"/>
      <c r="D39512"/>
      <c r="E39512" s="44"/>
      <c r="F39512" s="29"/>
      <c r="G39512" s="45"/>
      <c r="L39512"/>
      <c r="M39512" s="46"/>
    </row>
    <row r="39513" spans="1:13" x14ac:dyDescent="0.3">
      <c r="A39513"/>
      <c r="B39513"/>
      <c r="C39513" s="29"/>
      <c r="D39513"/>
      <c r="E39513" s="44"/>
      <c r="F39513" s="29"/>
      <c r="G39513" s="45"/>
      <c r="L39513"/>
      <c r="M39513" s="46"/>
    </row>
    <row r="39514" spans="1:13" x14ac:dyDescent="0.3">
      <c r="A39514"/>
      <c r="B39514"/>
      <c r="C39514" s="29"/>
      <c r="D39514"/>
      <c r="E39514" s="44"/>
      <c r="F39514" s="29"/>
      <c r="G39514" s="45"/>
      <c r="L39514"/>
      <c r="M39514" s="46"/>
    </row>
    <row r="39515" spans="1:13" x14ac:dyDescent="0.3">
      <c r="A39515"/>
      <c r="B39515"/>
      <c r="C39515" s="29"/>
      <c r="D39515"/>
      <c r="E39515" s="44"/>
      <c r="F39515" s="29"/>
      <c r="G39515" s="45"/>
      <c r="L39515"/>
      <c r="M39515" s="46"/>
    </row>
    <row r="39516" spans="1:13" x14ac:dyDescent="0.3">
      <c r="A39516"/>
      <c r="B39516"/>
      <c r="C39516" s="29"/>
      <c r="D39516"/>
      <c r="E39516" s="44"/>
      <c r="F39516" s="29"/>
      <c r="G39516" s="45"/>
      <c r="L39516"/>
      <c r="M39516" s="46"/>
    </row>
    <row r="39517" spans="1:13" x14ac:dyDescent="0.3">
      <c r="A39517"/>
      <c r="B39517"/>
      <c r="C39517" s="29"/>
      <c r="D39517"/>
      <c r="E39517" s="44"/>
      <c r="F39517" s="29"/>
      <c r="G39517" s="45"/>
      <c r="L39517"/>
      <c r="M39517" s="46"/>
    </row>
    <row r="39518" spans="1:13" x14ac:dyDescent="0.3">
      <c r="A39518"/>
      <c r="B39518"/>
      <c r="C39518" s="29"/>
      <c r="D39518"/>
      <c r="E39518" s="44"/>
      <c r="F39518" s="29"/>
      <c r="G39518" s="45"/>
      <c r="L39518"/>
      <c r="M39518" s="46"/>
    </row>
    <row r="39519" spans="1:13" x14ac:dyDescent="0.3">
      <c r="A39519"/>
      <c r="B39519"/>
      <c r="C39519" s="29"/>
      <c r="D39519"/>
      <c r="E39519" s="44"/>
      <c r="F39519" s="29"/>
      <c r="G39519" s="45"/>
      <c r="L39519"/>
      <c r="M39519" s="46"/>
    </row>
    <row r="39520" spans="1:13" x14ac:dyDescent="0.3">
      <c r="A39520"/>
      <c r="B39520"/>
      <c r="C39520" s="29"/>
      <c r="D39520"/>
      <c r="E39520" s="44"/>
      <c r="F39520" s="29"/>
      <c r="G39520" s="45"/>
      <c r="L39520"/>
      <c r="M39520" s="46"/>
    </row>
    <row r="39521" spans="1:13" x14ac:dyDescent="0.3">
      <c r="A39521"/>
      <c r="B39521"/>
      <c r="C39521" s="29"/>
      <c r="D39521"/>
      <c r="E39521" s="44"/>
      <c r="F39521" s="29"/>
      <c r="G39521" s="45"/>
      <c r="L39521"/>
      <c r="M39521" s="46"/>
    </row>
    <row r="39522" spans="1:13" x14ac:dyDescent="0.3">
      <c r="A39522"/>
      <c r="B39522"/>
      <c r="C39522" s="29"/>
      <c r="D39522"/>
      <c r="E39522" s="44"/>
      <c r="F39522" s="29"/>
      <c r="G39522" s="45"/>
      <c r="L39522"/>
      <c r="M39522" s="46"/>
    </row>
    <row r="39523" spans="1:13" x14ac:dyDescent="0.3">
      <c r="A39523"/>
      <c r="B39523"/>
      <c r="C39523" s="29"/>
      <c r="D39523"/>
      <c r="E39523" s="44"/>
      <c r="F39523" s="29"/>
      <c r="G39523" s="45"/>
      <c r="L39523"/>
      <c r="M39523" s="46"/>
    </row>
    <row r="39524" spans="1:13" x14ac:dyDescent="0.3">
      <c r="A39524"/>
      <c r="B39524"/>
      <c r="C39524" s="29"/>
      <c r="D39524"/>
      <c r="E39524" s="44"/>
      <c r="F39524" s="29"/>
      <c r="G39524" s="45"/>
      <c r="L39524"/>
      <c r="M39524" s="46"/>
    </row>
    <row r="39525" spans="1:13" x14ac:dyDescent="0.3">
      <c r="A39525"/>
      <c r="B39525"/>
      <c r="C39525" s="29"/>
      <c r="D39525"/>
      <c r="E39525" s="44"/>
      <c r="F39525" s="29"/>
      <c r="G39525" s="45"/>
      <c r="L39525"/>
      <c r="M39525" s="46"/>
    </row>
    <row r="39526" spans="1:13" x14ac:dyDescent="0.3">
      <c r="A39526"/>
      <c r="B39526"/>
      <c r="C39526" s="29"/>
      <c r="D39526"/>
      <c r="E39526" s="44"/>
      <c r="F39526" s="29"/>
      <c r="G39526" s="45"/>
      <c r="L39526"/>
      <c r="M39526" s="46"/>
    </row>
    <row r="39527" spans="1:13" x14ac:dyDescent="0.3">
      <c r="A39527"/>
      <c r="B39527"/>
      <c r="C39527" s="29"/>
      <c r="D39527"/>
      <c r="E39527" s="44"/>
      <c r="F39527" s="29"/>
      <c r="G39527" s="45"/>
      <c r="L39527"/>
      <c r="M39527" s="46"/>
    </row>
    <row r="39528" spans="1:13" x14ac:dyDescent="0.3">
      <c r="A39528"/>
      <c r="B39528"/>
      <c r="C39528" s="29"/>
      <c r="D39528"/>
      <c r="E39528" s="44"/>
      <c r="F39528" s="29"/>
      <c r="G39528" s="45"/>
      <c r="L39528"/>
      <c r="M39528" s="46"/>
    </row>
    <row r="39529" spans="1:13" x14ac:dyDescent="0.3">
      <c r="A39529"/>
      <c r="B39529"/>
      <c r="C39529" s="29"/>
      <c r="D39529"/>
      <c r="E39529" s="44"/>
      <c r="F39529" s="29"/>
      <c r="G39529" s="45"/>
      <c r="L39529"/>
      <c r="M39529" s="46"/>
    </row>
    <row r="39530" spans="1:13" x14ac:dyDescent="0.3">
      <c r="A39530"/>
      <c r="B39530"/>
      <c r="C39530" s="29"/>
      <c r="D39530"/>
      <c r="E39530" s="44"/>
      <c r="F39530" s="29"/>
      <c r="G39530" s="45"/>
      <c r="L39530"/>
      <c r="M39530" s="46"/>
    </row>
    <row r="39531" spans="1:13" x14ac:dyDescent="0.3">
      <c r="A39531"/>
      <c r="B39531"/>
      <c r="C39531" s="29"/>
      <c r="D39531"/>
      <c r="E39531" s="44"/>
      <c r="F39531" s="29"/>
      <c r="G39531" s="45"/>
      <c r="L39531"/>
      <c r="M39531" s="46"/>
    </row>
    <row r="39532" spans="1:13" x14ac:dyDescent="0.3">
      <c r="A39532"/>
      <c r="B39532"/>
      <c r="C39532" s="29"/>
      <c r="D39532"/>
      <c r="E39532" s="44"/>
      <c r="F39532" s="29"/>
      <c r="G39532" s="45"/>
      <c r="L39532"/>
      <c r="M39532" s="46"/>
    </row>
    <row r="39533" spans="1:13" x14ac:dyDescent="0.3">
      <c r="A39533"/>
      <c r="B39533"/>
      <c r="C39533" s="29"/>
      <c r="D39533"/>
      <c r="E39533" s="44"/>
      <c r="F39533" s="29"/>
      <c r="G39533" s="45"/>
      <c r="L39533"/>
      <c r="M39533" s="46"/>
    </row>
    <row r="39534" spans="1:13" x14ac:dyDescent="0.3">
      <c r="A39534"/>
      <c r="B39534"/>
      <c r="C39534" s="29"/>
      <c r="D39534"/>
      <c r="E39534" s="44"/>
      <c r="F39534" s="29"/>
      <c r="G39534" s="45"/>
      <c r="L39534"/>
      <c r="M39534" s="46"/>
    </row>
    <row r="39535" spans="1:13" x14ac:dyDescent="0.3">
      <c r="A39535"/>
      <c r="B39535"/>
      <c r="C39535" s="29"/>
      <c r="D39535"/>
      <c r="E39535" s="44"/>
      <c r="F39535" s="29"/>
      <c r="G39535" s="45"/>
      <c r="L39535"/>
      <c r="M39535" s="46"/>
    </row>
    <row r="39536" spans="1:13" x14ac:dyDescent="0.3">
      <c r="A39536"/>
      <c r="B39536"/>
      <c r="C39536" s="29"/>
      <c r="D39536"/>
      <c r="E39536" s="44"/>
      <c r="F39536" s="29"/>
      <c r="G39536" s="45"/>
      <c r="L39536"/>
      <c r="M39536" s="46"/>
    </row>
    <row r="39537" spans="1:13" x14ac:dyDescent="0.3">
      <c r="A39537"/>
      <c r="B39537"/>
      <c r="C39537" s="29"/>
      <c r="D39537"/>
      <c r="E39537" s="44"/>
      <c r="F39537" s="29"/>
      <c r="G39537" s="45"/>
      <c r="L39537"/>
      <c r="M39537" s="46"/>
    </row>
    <row r="39538" spans="1:13" x14ac:dyDescent="0.3">
      <c r="A39538"/>
      <c r="B39538"/>
      <c r="C39538" s="29"/>
      <c r="D39538"/>
      <c r="E39538" s="44"/>
      <c r="F39538" s="29"/>
      <c r="G39538" s="45"/>
      <c r="L39538"/>
      <c r="M39538" s="46"/>
    </row>
    <row r="39539" spans="1:13" x14ac:dyDescent="0.3">
      <c r="A39539"/>
      <c r="B39539"/>
      <c r="C39539" s="29"/>
      <c r="D39539"/>
      <c r="E39539" s="44"/>
      <c r="F39539" s="29"/>
      <c r="G39539" s="45"/>
      <c r="L39539"/>
      <c r="M39539" s="46"/>
    </row>
    <row r="39540" spans="1:13" x14ac:dyDescent="0.3">
      <c r="A39540"/>
      <c r="B39540"/>
      <c r="C39540" s="29"/>
      <c r="D39540"/>
      <c r="E39540" s="44"/>
      <c r="F39540" s="29"/>
      <c r="G39540" s="45"/>
      <c r="L39540"/>
      <c r="M39540" s="46"/>
    </row>
    <row r="39541" spans="1:13" x14ac:dyDescent="0.3">
      <c r="A39541"/>
      <c r="B39541"/>
      <c r="C39541" s="29"/>
      <c r="D39541"/>
      <c r="E39541" s="44"/>
      <c r="F39541" s="29"/>
      <c r="G39541" s="45"/>
      <c r="L39541"/>
      <c r="M39541" s="46"/>
    </row>
    <row r="39542" spans="1:13" x14ac:dyDescent="0.3">
      <c r="A39542"/>
      <c r="B39542"/>
      <c r="C39542" s="29"/>
      <c r="D39542"/>
      <c r="E39542" s="44"/>
      <c r="F39542" s="29"/>
      <c r="G39542" s="45"/>
      <c r="L39542"/>
      <c r="M39542" s="46"/>
    </row>
    <row r="39543" spans="1:13" x14ac:dyDescent="0.3">
      <c r="A39543"/>
      <c r="B39543"/>
      <c r="C39543" s="29"/>
      <c r="D39543"/>
      <c r="E39543" s="44"/>
      <c r="F39543" s="29"/>
      <c r="G39543" s="45"/>
      <c r="L39543"/>
      <c r="M39543" s="46"/>
    </row>
    <row r="39544" spans="1:13" x14ac:dyDescent="0.3">
      <c r="A39544"/>
      <c r="B39544"/>
      <c r="C39544" s="29"/>
      <c r="D39544"/>
      <c r="E39544" s="44"/>
      <c r="F39544" s="29"/>
      <c r="G39544" s="45"/>
      <c r="L39544"/>
      <c r="M39544" s="46"/>
    </row>
    <row r="39545" spans="1:13" x14ac:dyDescent="0.3">
      <c r="A39545"/>
      <c r="B39545"/>
      <c r="C39545" s="29"/>
      <c r="D39545"/>
      <c r="E39545" s="44"/>
      <c r="F39545" s="29"/>
      <c r="G39545" s="45"/>
      <c r="L39545"/>
      <c r="M39545" s="46"/>
    </row>
    <row r="39546" spans="1:13" x14ac:dyDescent="0.3">
      <c r="A39546"/>
      <c r="B39546"/>
      <c r="C39546" s="29"/>
      <c r="D39546"/>
      <c r="E39546" s="44"/>
      <c r="F39546" s="29"/>
      <c r="G39546" s="45"/>
      <c r="L39546"/>
      <c r="M39546" s="46"/>
    </row>
    <row r="39547" spans="1:13" x14ac:dyDescent="0.3">
      <c r="A39547"/>
      <c r="B39547"/>
      <c r="C39547" s="29"/>
      <c r="D39547"/>
      <c r="E39547" s="44"/>
      <c r="F39547" s="29"/>
      <c r="G39547" s="45"/>
      <c r="L39547"/>
      <c r="M39547" s="46"/>
    </row>
    <row r="39548" spans="1:13" x14ac:dyDescent="0.3">
      <c r="A39548"/>
      <c r="B39548"/>
      <c r="C39548" s="29"/>
      <c r="D39548"/>
      <c r="E39548" s="44"/>
      <c r="F39548" s="29"/>
      <c r="G39548" s="45"/>
      <c r="L39548"/>
      <c r="M39548" s="46"/>
    </row>
    <row r="39549" spans="1:13" x14ac:dyDescent="0.3">
      <c r="A39549"/>
      <c r="B39549"/>
      <c r="C39549" s="29"/>
      <c r="D39549"/>
      <c r="E39549" s="44"/>
      <c r="F39549" s="29"/>
      <c r="G39549" s="45"/>
      <c r="L39549"/>
      <c r="M39549" s="46"/>
    </row>
    <row r="39550" spans="1:13" x14ac:dyDescent="0.3">
      <c r="A39550"/>
      <c r="B39550"/>
      <c r="C39550" s="29"/>
      <c r="D39550"/>
      <c r="E39550" s="44"/>
      <c r="F39550" s="29"/>
      <c r="G39550" s="45"/>
      <c r="L39550"/>
      <c r="M39550" s="46"/>
    </row>
    <row r="39551" spans="1:13" x14ac:dyDescent="0.3">
      <c r="A39551"/>
      <c r="B39551"/>
      <c r="C39551" s="29"/>
      <c r="D39551"/>
      <c r="E39551" s="44"/>
      <c r="F39551" s="29"/>
      <c r="G39551" s="45"/>
      <c r="L39551"/>
      <c r="M39551" s="46"/>
    </row>
    <row r="39552" spans="1:13" x14ac:dyDescent="0.3">
      <c r="A39552"/>
      <c r="B39552"/>
      <c r="C39552" s="29"/>
      <c r="D39552"/>
      <c r="E39552" s="44"/>
      <c r="F39552" s="29"/>
      <c r="G39552" s="45"/>
      <c r="L39552"/>
      <c r="M39552" s="46"/>
    </row>
    <row r="39553" spans="1:13" x14ac:dyDescent="0.3">
      <c r="A39553"/>
      <c r="B39553"/>
      <c r="C39553" s="29"/>
      <c r="D39553"/>
      <c r="E39553" s="44"/>
      <c r="F39553" s="29"/>
      <c r="G39553" s="45"/>
      <c r="L39553"/>
      <c r="M39553" s="46"/>
    </row>
    <row r="39554" spans="1:13" x14ac:dyDescent="0.3">
      <c r="A39554"/>
      <c r="B39554"/>
      <c r="C39554" s="29"/>
      <c r="D39554"/>
      <c r="E39554" s="44"/>
      <c r="F39554" s="29"/>
      <c r="G39554" s="45"/>
      <c r="L39554"/>
      <c r="M39554" s="46"/>
    </row>
    <row r="39555" spans="1:13" x14ac:dyDescent="0.3">
      <c r="A39555"/>
      <c r="B39555"/>
      <c r="C39555" s="29"/>
      <c r="D39555"/>
      <c r="E39555" s="44"/>
      <c r="F39555" s="29"/>
      <c r="G39555" s="45"/>
      <c r="L39555"/>
      <c r="M39555" s="46"/>
    </row>
    <row r="39556" spans="1:13" x14ac:dyDescent="0.3">
      <c r="A39556"/>
      <c r="B39556"/>
      <c r="C39556" s="29"/>
      <c r="D39556"/>
      <c r="E39556" s="44"/>
      <c r="F39556" s="29"/>
      <c r="G39556" s="45"/>
      <c r="L39556"/>
      <c r="M39556" s="46"/>
    </row>
    <row r="39557" spans="1:13" x14ac:dyDescent="0.3">
      <c r="A39557"/>
      <c r="B39557"/>
      <c r="C39557" s="29"/>
      <c r="D39557"/>
      <c r="E39557" s="44"/>
      <c r="F39557" s="29"/>
      <c r="G39557" s="45"/>
      <c r="L39557"/>
      <c r="M39557" s="46"/>
    </row>
    <row r="39558" spans="1:13" x14ac:dyDescent="0.3">
      <c r="A39558"/>
      <c r="B39558"/>
      <c r="C39558" s="29"/>
      <c r="D39558"/>
      <c r="E39558" s="44"/>
      <c r="F39558" s="29"/>
      <c r="G39558" s="45"/>
      <c r="L39558"/>
      <c r="M39558" s="46"/>
    </row>
    <row r="39559" spans="1:13" x14ac:dyDescent="0.3">
      <c r="A39559"/>
      <c r="B39559"/>
      <c r="C39559" s="29"/>
      <c r="D39559"/>
      <c r="E39559" s="44"/>
      <c r="F39559" s="29"/>
      <c r="G39559" s="45"/>
      <c r="L39559"/>
      <c r="M39559" s="46"/>
    </row>
    <row r="39560" spans="1:13" x14ac:dyDescent="0.3">
      <c r="A39560"/>
      <c r="B39560"/>
      <c r="C39560" s="29"/>
      <c r="D39560"/>
      <c r="E39560" s="44"/>
      <c r="F39560" s="29"/>
      <c r="G39560" s="45"/>
      <c r="L39560"/>
      <c r="M39560" s="46"/>
    </row>
    <row r="39561" spans="1:13" x14ac:dyDescent="0.3">
      <c r="A39561"/>
      <c r="B39561"/>
      <c r="C39561" s="29"/>
      <c r="D39561"/>
      <c r="E39561" s="44"/>
      <c r="F39561" s="29"/>
      <c r="G39561" s="45"/>
      <c r="L39561"/>
      <c r="M39561" s="46"/>
    </row>
    <row r="39562" spans="1:13" x14ac:dyDescent="0.3">
      <c r="A39562"/>
      <c r="B39562"/>
      <c r="C39562" s="29"/>
      <c r="D39562"/>
      <c r="E39562" s="44"/>
      <c r="F39562" s="29"/>
      <c r="G39562" s="45"/>
      <c r="L39562"/>
      <c r="M39562" s="46"/>
    </row>
    <row r="39563" spans="1:13" x14ac:dyDescent="0.3">
      <c r="A39563"/>
      <c r="B39563"/>
      <c r="C39563" s="29"/>
      <c r="D39563"/>
      <c r="E39563" s="44"/>
      <c r="F39563" s="29"/>
      <c r="G39563" s="45"/>
      <c r="L39563"/>
      <c r="M39563" s="46"/>
    </row>
    <row r="39564" spans="1:13" x14ac:dyDescent="0.3">
      <c r="A39564"/>
      <c r="B39564"/>
      <c r="C39564" s="29"/>
      <c r="D39564"/>
      <c r="E39564" s="44"/>
      <c r="F39564" s="29"/>
      <c r="G39564" s="45"/>
      <c r="L39564"/>
      <c r="M39564" s="46"/>
    </row>
    <row r="39565" spans="1:13" x14ac:dyDescent="0.3">
      <c r="A39565"/>
      <c r="B39565"/>
      <c r="C39565" s="29"/>
      <c r="D39565"/>
      <c r="E39565" s="44"/>
      <c r="F39565" s="29"/>
      <c r="G39565" s="45"/>
      <c r="L39565"/>
      <c r="M39565" s="46"/>
    </row>
    <row r="39566" spans="1:13" x14ac:dyDescent="0.3">
      <c r="A39566"/>
      <c r="B39566"/>
      <c r="C39566" s="29"/>
      <c r="D39566"/>
      <c r="E39566" s="44"/>
      <c r="F39566" s="29"/>
      <c r="G39566" s="45"/>
      <c r="L39566"/>
      <c r="M39566" s="46"/>
    </row>
    <row r="39567" spans="1:13" x14ac:dyDescent="0.3">
      <c r="A39567"/>
      <c r="B39567"/>
      <c r="C39567" s="29"/>
      <c r="D39567"/>
      <c r="E39567" s="44"/>
      <c r="F39567" s="29"/>
      <c r="G39567" s="45"/>
      <c r="L39567"/>
      <c r="M39567" s="46"/>
    </row>
    <row r="39568" spans="1:13" x14ac:dyDescent="0.3">
      <c r="A39568"/>
      <c r="B39568"/>
      <c r="C39568" s="29"/>
      <c r="D39568"/>
      <c r="E39568" s="44"/>
      <c r="F39568" s="29"/>
      <c r="G39568" s="45"/>
      <c r="L39568"/>
      <c r="M39568" s="46"/>
    </row>
    <row r="39569" spans="1:13" x14ac:dyDescent="0.3">
      <c r="A39569"/>
      <c r="B39569"/>
      <c r="C39569" s="29"/>
      <c r="D39569"/>
      <c r="E39569" s="44"/>
      <c r="F39569" s="29"/>
      <c r="G39569" s="45"/>
      <c r="L39569"/>
      <c r="M39569" s="46"/>
    </row>
    <row r="39570" spans="1:13" x14ac:dyDescent="0.3">
      <c r="A39570"/>
      <c r="B39570"/>
      <c r="C39570" s="29"/>
      <c r="D39570"/>
      <c r="E39570" s="44"/>
      <c r="F39570" s="29"/>
      <c r="G39570" s="45"/>
      <c r="L39570"/>
      <c r="M39570" s="46"/>
    </row>
    <row r="39571" spans="1:13" x14ac:dyDescent="0.3">
      <c r="A39571"/>
      <c r="B39571"/>
      <c r="C39571" s="29"/>
      <c r="D39571"/>
      <c r="E39571" s="44"/>
      <c r="F39571" s="29"/>
      <c r="G39571" s="45"/>
      <c r="L39571"/>
      <c r="M39571" s="46"/>
    </row>
    <row r="39572" spans="1:13" x14ac:dyDescent="0.3">
      <c r="A39572"/>
      <c r="B39572"/>
      <c r="C39572" s="29"/>
      <c r="D39572"/>
      <c r="E39572" s="44"/>
      <c r="F39572" s="29"/>
      <c r="G39572" s="45"/>
      <c r="L39572"/>
      <c r="M39572" s="46"/>
    </row>
    <row r="39573" spans="1:13" x14ac:dyDescent="0.3">
      <c r="A39573"/>
      <c r="B39573"/>
      <c r="C39573" s="29"/>
      <c r="D39573"/>
      <c r="E39573" s="44"/>
      <c r="F39573" s="29"/>
      <c r="G39573" s="45"/>
      <c r="L39573"/>
      <c r="M39573" s="46"/>
    </row>
    <row r="39574" spans="1:13" x14ac:dyDescent="0.3">
      <c r="A39574"/>
      <c r="B39574"/>
      <c r="C39574" s="29"/>
      <c r="D39574"/>
      <c r="E39574" s="44"/>
      <c r="F39574" s="29"/>
      <c r="G39574" s="45"/>
      <c r="L39574"/>
      <c r="M39574" s="46"/>
    </row>
    <row r="39575" spans="1:13" x14ac:dyDescent="0.3">
      <c r="A39575"/>
      <c r="B39575"/>
      <c r="C39575" s="29"/>
      <c r="D39575"/>
      <c r="E39575" s="44"/>
      <c r="F39575" s="29"/>
      <c r="G39575" s="45"/>
      <c r="L39575"/>
      <c r="M39575" s="46"/>
    </row>
    <row r="39576" spans="1:13" x14ac:dyDescent="0.3">
      <c r="A39576"/>
      <c r="B39576"/>
      <c r="C39576" s="29"/>
      <c r="D39576"/>
      <c r="E39576" s="44"/>
      <c r="F39576" s="29"/>
      <c r="G39576" s="45"/>
      <c r="L39576"/>
      <c r="M39576" s="46"/>
    </row>
    <row r="39577" spans="1:13" x14ac:dyDescent="0.3">
      <c r="A39577"/>
      <c r="B39577"/>
      <c r="C39577" s="29"/>
      <c r="D39577"/>
      <c r="E39577" s="44"/>
      <c r="F39577" s="29"/>
      <c r="G39577" s="45"/>
      <c r="L39577"/>
      <c r="M39577" s="46"/>
    </row>
    <row r="39578" spans="1:13" x14ac:dyDescent="0.3">
      <c r="A39578"/>
      <c r="B39578"/>
      <c r="C39578" s="29"/>
      <c r="D39578"/>
      <c r="E39578" s="44"/>
      <c r="F39578" s="29"/>
      <c r="G39578" s="45"/>
      <c r="L39578"/>
      <c r="M39578" s="46"/>
    </row>
    <row r="39579" spans="1:13" x14ac:dyDescent="0.3">
      <c r="A39579"/>
      <c r="B39579"/>
      <c r="C39579" s="29"/>
      <c r="D39579"/>
      <c r="E39579" s="44"/>
      <c r="F39579" s="29"/>
      <c r="G39579" s="45"/>
      <c r="L39579"/>
      <c r="M39579" s="46"/>
    </row>
    <row r="39580" spans="1:13" x14ac:dyDescent="0.3">
      <c r="A39580"/>
      <c r="B39580"/>
      <c r="C39580" s="29"/>
      <c r="D39580"/>
      <c r="E39580" s="44"/>
      <c r="F39580" s="29"/>
      <c r="G39580" s="45"/>
      <c r="L39580"/>
      <c r="M39580" s="46"/>
    </row>
    <row r="39581" spans="1:13" x14ac:dyDescent="0.3">
      <c r="A39581"/>
      <c r="B39581"/>
      <c r="C39581" s="29"/>
      <c r="D39581"/>
      <c r="E39581" s="44"/>
      <c r="F39581" s="29"/>
      <c r="G39581" s="45"/>
      <c r="L39581"/>
      <c r="M39581" s="46"/>
    </row>
    <row r="39582" spans="1:13" x14ac:dyDescent="0.3">
      <c r="A39582"/>
      <c r="B39582"/>
      <c r="C39582" s="29"/>
      <c r="D39582"/>
      <c r="E39582" s="44"/>
      <c r="F39582" s="29"/>
      <c r="G39582" s="45"/>
      <c r="L39582"/>
      <c r="M39582" s="46"/>
    </row>
    <row r="39583" spans="1:13" x14ac:dyDescent="0.3">
      <c r="A39583"/>
      <c r="B39583"/>
      <c r="C39583" s="29"/>
      <c r="D39583"/>
      <c r="E39583" s="44"/>
      <c r="F39583" s="29"/>
      <c r="G39583" s="45"/>
      <c r="L39583"/>
      <c r="M39583" s="46"/>
    </row>
    <row r="39584" spans="1:13" x14ac:dyDescent="0.3">
      <c r="A39584"/>
      <c r="B39584"/>
      <c r="C39584" s="29"/>
      <c r="D39584"/>
      <c r="E39584" s="44"/>
      <c r="F39584" s="29"/>
      <c r="G39584" s="45"/>
      <c r="L39584"/>
      <c r="M39584" s="46"/>
    </row>
    <row r="39585" spans="1:13" x14ac:dyDescent="0.3">
      <c r="A39585"/>
      <c r="B39585"/>
      <c r="C39585" s="29"/>
      <c r="D39585"/>
      <c r="E39585" s="44"/>
      <c r="F39585" s="29"/>
      <c r="G39585" s="45"/>
      <c r="L39585"/>
      <c r="M39585" s="46"/>
    </row>
    <row r="39586" spans="1:13" x14ac:dyDescent="0.3">
      <c r="A39586"/>
      <c r="B39586"/>
      <c r="C39586" s="29"/>
      <c r="D39586"/>
      <c r="E39586" s="44"/>
      <c r="F39586" s="29"/>
      <c r="G39586" s="45"/>
      <c r="L39586"/>
      <c r="M39586" s="46"/>
    </row>
    <row r="39587" spans="1:13" x14ac:dyDescent="0.3">
      <c r="A39587"/>
      <c r="B39587"/>
      <c r="C39587" s="29"/>
      <c r="D39587"/>
      <c r="E39587" s="44"/>
      <c r="F39587" s="29"/>
      <c r="G39587" s="45"/>
      <c r="L39587"/>
      <c r="M39587" s="46"/>
    </row>
    <row r="39588" spans="1:13" x14ac:dyDescent="0.3">
      <c r="A39588"/>
      <c r="B39588"/>
      <c r="C39588" s="29"/>
      <c r="D39588"/>
      <c r="E39588" s="44"/>
      <c r="F39588" s="29"/>
      <c r="G39588" s="45"/>
      <c r="L39588"/>
      <c r="M39588" s="46"/>
    </row>
    <row r="39589" spans="1:13" x14ac:dyDescent="0.3">
      <c r="A39589"/>
      <c r="B39589"/>
      <c r="C39589" s="29"/>
      <c r="D39589"/>
      <c r="E39589" s="44"/>
      <c r="F39589" s="29"/>
      <c r="G39589" s="45"/>
      <c r="L39589"/>
      <c r="M39589" s="46"/>
    </row>
    <row r="39590" spans="1:13" x14ac:dyDescent="0.3">
      <c r="A39590"/>
      <c r="B39590"/>
      <c r="C39590" s="29"/>
      <c r="D39590"/>
      <c r="E39590" s="44"/>
      <c r="F39590" s="29"/>
      <c r="G39590" s="45"/>
      <c r="L39590"/>
      <c r="M39590" s="46"/>
    </row>
    <row r="39591" spans="1:13" x14ac:dyDescent="0.3">
      <c r="A39591"/>
      <c r="B39591"/>
      <c r="C39591" s="29"/>
      <c r="D39591"/>
      <c r="E39591" s="44"/>
      <c r="F39591" s="29"/>
      <c r="G39591" s="45"/>
      <c r="L39591"/>
      <c r="M39591" s="46"/>
    </row>
    <row r="39592" spans="1:13" x14ac:dyDescent="0.3">
      <c r="A39592"/>
      <c r="B39592"/>
      <c r="C39592" s="29"/>
      <c r="D39592"/>
      <c r="E39592" s="44"/>
      <c r="F39592" s="29"/>
      <c r="G39592" s="45"/>
      <c r="L39592"/>
      <c r="M39592" s="46"/>
    </row>
    <row r="39593" spans="1:13" x14ac:dyDescent="0.3">
      <c r="A39593"/>
      <c r="B39593"/>
      <c r="C39593" s="29"/>
      <c r="D39593"/>
      <c r="E39593" s="44"/>
      <c r="F39593" s="29"/>
      <c r="G39593" s="45"/>
      <c r="L39593"/>
      <c r="M39593" s="46"/>
    </row>
    <row r="39594" spans="1:13" x14ac:dyDescent="0.3">
      <c r="A39594"/>
      <c r="B39594"/>
      <c r="C39594" s="29"/>
      <c r="D39594"/>
      <c r="E39594" s="44"/>
      <c r="F39594" s="29"/>
      <c r="G39594" s="45"/>
      <c r="L39594"/>
      <c r="M39594" s="46"/>
    </row>
    <row r="39595" spans="1:13" x14ac:dyDescent="0.3">
      <c r="A39595"/>
      <c r="B39595"/>
      <c r="C39595" s="29"/>
      <c r="D39595"/>
      <c r="E39595" s="44"/>
      <c r="F39595" s="29"/>
      <c r="G39595" s="45"/>
      <c r="L39595"/>
      <c r="M39595" s="46"/>
    </row>
    <row r="39596" spans="1:13" x14ac:dyDescent="0.3">
      <c r="A39596"/>
      <c r="B39596"/>
      <c r="C39596" s="29"/>
      <c r="D39596"/>
      <c r="E39596" s="44"/>
      <c r="F39596" s="29"/>
      <c r="G39596" s="45"/>
      <c r="L39596"/>
      <c r="M39596" s="46"/>
    </row>
    <row r="39597" spans="1:13" x14ac:dyDescent="0.3">
      <c r="A39597"/>
      <c r="B39597"/>
      <c r="C39597" s="29"/>
      <c r="D39597"/>
      <c r="E39597" s="44"/>
      <c r="F39597" s="29"/>
      <c r="G39597" s="45"/>
      <c r="L39597"/>
      <c r="M39597" s="46"/>
    </row>
    <row r="39598" spans="1:13" x14ac:dyDescent="0.3">
      <c r="A39598"/>
      <c r="B39598"/>
      <c r="C39598" s="29"/>
      <c r="D39598"/>
      <c r="E39598" s="44"/>
      <c r="F39598" s="29"/>
      <c r="G39598" s="45"/>
      <c r="L39598"/>
      <c r="M39598" s="46"/>
    </row>
    <row r="39599" spans="1:13" x14ac:dyDescent="0.3">
      <c r="A39599"/>
      <c r="B39599"/>
      <c r="C39599" s="29"/>
      <c r="D39599"/>
      <c r="E39599" s="44"/>
      <c r="F39599" s="29"/>
      <c r="G39599" s="45"/>
      <c r="L39599"/>
      <c r="M39599" s="46"/>
    </row>
    <row r="39600" spans="1:13" x14ac:dyDescent="0.3">
      <c r="A39600"/>
      <c r="B39600"/>
      <c r="C39600" s="29"/>
      <c r="D39600"/>
      <c r="E39600" s="44"/>
      <c r="F39600" s="29"/>
      <c r="G39600" s="45"/>
      <c r="L39600"/>
      <c r="M39600" s="46"/>
    </row>
    <row r="39601" spans="1:13" x14ac:dyDescent="0.3">
      <c r="A39601"/>
      <c r="B39601"/>
      <c r="C39601" s="29"/>
      <c r="D39601"/>
      <c r="E39601" s="44"/>
      <c r="F39601" s="29"/>
      <c r="G39601" s="45"/>
      <c r="L39601"/>
      <c r="M39601" s="46"/>
    </row>
    <row r="39602" spans="1:13" x14ac:dyDescent="0.3">
      <c r="A39602"/>
      <c r="B39602"/>
      <c r="C39602" s="29"/>
      <c r="D39602"/>
      <c r="E39602" s="44"/>
      <c r="F39602" s="29"/>
      <c r="G39602" s="45"/>
      <c r="L39602"/>
      <c r="M39602" s="46"/>
    </row>
    <row r="39603" spans="1:13" x14ac:dyDescent="0.3">
      <c r="A39603"/>
      <c r="B39603"/>
      <c r="C39603" s="29"/>
      <c r="D39603"/>
      <c r="E39603" s="44"/>
      <c r="F39603" s="29"/>
      <c r="G39603" s="45"/>
      <c r="L39603"/>
      <c r="M39603" s="46"/>
    </row>
    <row r="39604" spans="1:13" x14ac:dyDescent="0.3">
      <c r="A39604"/>
      <c r="B39604"/>
      <c r="C39604" s="29"/>
      <c r="D39604"/>
      <c r="E39604" s="44"/>
      <c r="F39604" s="29"/>
      <c r="G39604" s="45"/>
      <c r="L39604"/>
      <c r="M39604" s="46"/>
    </row>
    <row r="39605" spans="1:13" x14ac:dyDescent="0.3">
      <c r="A39605"/>
      <c r="B39605"/>
      <c r="C39605" s="29"/>
      <c r="D39605"/>
      <c r="E39605" s="44"/>
      <c r="F39605" s="29"/>
      <c r="G39605" s="45"/>
      <c r="L39605"/>
      <c r="M39605" s="46"/>
    </row>
    <row r="39606" spans="1:13" x14ac:dyDescent="0.3">
      <c r="A39606"/>
      <c r="B39606"/>
      <c r="C39606" s="29"/>
      <c r="D39606"/>
      <c r="E39606" s="44"/>
      <c r="F39606" s="29"/>
      <c r="G39606" s="45"/>
      <c r="L39606"/>
      <c r="M39606" s="46"/>
    </row>
    <row r="39607" spans="1:13" x14ac:dyDescent="0.3">
      <c r="A39607"/>
      <c r="B39607"/>
      <c r="C39607" s="29"/>
      <c r="D39607"/>
      <c r="E39607" s="44"/>
      <c r="F39607" s="29"/>
      <c r="G39607" s="45"/>
      <c r="L39607"/>
      <c r="M39607" s="46"/>
    </row>
    <row r="39608" spans="1:13" x14ac:dyDescent="0.3">
      <c r="A39608"/>
      <c r="B39608"/>
      <c r="C39608" s="29"/>
      <c r="D39608"/>
      <c r="E39608" s="44"/>
      <c r="F39608" s="29"/>
      <c r="G39608" s="45"/>
      <c r="L39608"/>
      <c r="M39608" s="46"/>
    </row>
    <row r="39609" spans="1:13" x14ac:dyDescent="0.3">
      <c r="A39609"/>
      <c r="B39609"/>
      <c r="C39609" s="29"/>
      <c r="D39609"/>
      <c r="E39609" s="44"/>
      <c r="F39609" s="29"/>
      <c r="G39609" s="45"/>
      <c r="L39609"/>
      <c r="M39609" s="46"/>
    </row>
    <row r="39610" spans="1:13" x14ac:dyDescent="0.3">
      <c r="A39610"/>
      <c r="B39610"/>
      <c r="C39610" s="29"/>
      <c r="D39610"/>
      <c r="E39610" s="44"/>
      <c r="F39610" s="29"/>
      <c r="G39610" s="45"/>
      <c r="L39610"/>
      <c r="M39610" s="46"/>
    </row>
    <row r="39611" spans="1:13" x14ac:dyDescent="0.3">
      <c r="A39611"/>
      <c r="B39611"/>
      <c r="C39611" s="29"/>
      <c r="D39611"/>
      <c r="E39611" s="44"/>
      <c r="F39611" s="29"/>
      <c r="G39611" s="45"/>
      <c r="L39611"/>
      <c r="M39611" s="46"/>
    </row>
    <row r="39612" spans="1:13" x14ac:dyDescent="0.3">
      <c r="A39612"/>
      <c r="B39612"/>
      <c r="C39612" s="29"/>
      <c r="D39612"/>
      <c r="E39612" s="44"/>
      <c r="F39612" s="29"/>
      <c r="G39612" s="45"/>
      <c r="L39612"/>
      <c r="M39612" s="46"/>
    </row>
    <row r="39613" spans="1:13" x14ac:dyDescent="0.3">
      <c r="A39613"/>
      <c r="B39613"/>
      <c r="C39613" s="29"/>
      <c r="D39613"/>
      <c r="E39613" s="44"/>
      <c r="F39613" s="29"/>
      <c r="G39613" s="45"/>
      <c r="L39613"/>
      <c r="M39613" s="46"/>
    </row>
    <row r="39614" spans="1:13" x14ac:dyDescent="0.3">
      <c r="A39614"/>
      <c r="B39614"/>
      <c r="C39614" s="29"/>
      <c r="D39614"/>
      <c r="E39614" s="44"/>
      <c r="F39614" s="29"/>
      <c r="G39614" s="45"/>
      <c r="L39614"/>
      <c r="M39614" s="46"/>
    </row>
    <row r="39615" spans="1:13" x14ac:dyDescent="0.3">
      <c r="A39615"/>
      <c r="B39615"/>
      <c r="C39615" s="29"/>
      <c r="D39615"/>
      <c r="E39615" s="44"/>
      <c r="F39615" s="29"/>
      <c r="G39615" s="45"/>
      <c r="L39615"/>
      <c r="M39615" s="46"/>
    </row>
    <row r="39616" spans="1:13" x14ac:dyDescent="0.3">
      <c r="A39616"/>
      <c r="B39616"/>
      <c r="C39616" s="29"/>
      <c r="D39616"/>
      <c r="E39616" s="44"/>
      <c r="F39616" s="29"/>
      <c r="G39616" s="45"/>
      <c r="L39616"/>
      <c r="M39616" s="46"/>
    </row>
    <row r="39617" spans="1:13" x14ac:dyDescent="0.3">
      <c r="A39617"/>
      <c r="B39617"/>
      <c r="C39617" s="29"/>
      <c r="D39617"/>
      <c r="E39617" s="44"/>
      <c r="F39617" s="29"/>
      <c r="G39617" s="45"/>
      <c r="L39617"/>
      <c r="M39617" s="46"/>
    </row>
    <row r="39618" spans="1:13" x14ac:dyDescent="0.3">
      <c r="A39618"/>
      <c r="B39618"/>
      <c r="C39618" s="29"/>
      <c r="D39618"/>
      <c r="E39618" s="44"/>
      <c r="F39618" s="29"/>
      <c r="G39618" s="45"/>
      <c r="L39618"/>
      <c r="M39618" s="46"/>
    </row>
    <row r="39619" spans="1:13" x14ac:dyDescent="0.3">
      <c r="A39619"/>
      <c r="B39619"/>
      <c r="C39619" s="29"/>
      <c r="D39619"/>
      <c r="E39619" s="44"/>
      <c r="F39619" s="29"/>
      <c r="G39619" s="45"/>
      <c r="L39619"/>
      <c r="M39619" s="46"/>
    </row>
    <row r="39620" spans="1:13" x14ac:dyDescent="0.3">
      <c r="A39620"/>
      <c r="B39620"/>
      <c r="C39620" s="29"/>
      <c r="D39620"/>
      <c r="E39620" s="44"/>
      <c r="F39620" s="29"/>
      <c r="G39620" s="45"/>
      <c r="L39620"/>
      <c r="M39620" s="46"/>
    </row>
    <row r="39621" spans="1:13" x14ac:dyDescent="0.3">
      <c r="A39621"/>
      <c r="B39621"/>
      <c r="C39621" s="29"/>
      <c r="D39621"/>
      <c r="E39621" s="44"/>
      <c r="F39621" s="29"/>
      <c r="G39621" s="45"/>
      <c r="L39621"/>
      <c r="M39621" s="46"/>
    </row>
    <row r="39622" spans="1:13" x14ac:dyDescent="0.3">
      <c r="A39622"/>
      <c r="B39622"/>
      <c r="C39622" s="29"/>
      <c r="D39622"/>
      <c r="E39622" s="44"/>
      <c r="F39622" s="29"/>
      <c r="G39622" s="45"/>
      <c r="L39622"/>
      <c r="M39622" s="46"/>
    </row>
    <row r="39623" spans="1:13" x14ac:dyDescent="0.3">
      <c r="A39623"/>
      <c r="B39623"/>
      <c r="C39623" s="29"/>
      <c r="D39623"/>
      <c r="E39623" s="44"/>
      <c r="F39623" s="29"/>
      <c r="G39623" s="45"/>
      <c r="L39623"/>
      <c r="M39623" s="46"/>
    </row>
    <row r="39624" spans="1:13" x14ac:dyDescent="0.3">
      <c r="A39624"/>
      <c r="B39624"/>
      <c r="C39624" s="29"/>
      <c r="D39624"/>
      <c r="E39624" s="44"/>
      <c r="F39624" s="29"/>
      <c r="G39624" s="45"/>
      <c r="L39624"/>
      <c r="M39624" s="46"/>
    </row>
    <row r="39625" spans="1:13" x14ac:dyDescent="0.3">
      <c r="A39625"/>
      <c r="B39625"/>
      <c r="C39625" s="29"/>
      <c r="D39625"/>
      <c r="E39625" s="44"/>
      <c r="F39625" s="29"/>
      <c r="G39625" s="45"/>
      <c r="L39625"/>
      <c r="M39625" s="46"/>
    </row>
    <row r="39626" spans="1:13" x14ac:dyDescent="0.3">
      <c r="A39626"/>
      <c r="B39626"/>
      <c r="C39626" s="29"/>
      <c r="D39626"/>
      <c r="E39626" s="44"/>
      <c r="F39626" s="29"/>
      <c r="G39626" s="45"/>
      <c r="L39626"/>
      <c r="M39626" s="46"/>
    </row>
    <row r="39627" spans="1:13" x14ac:dyDescent="0.3">
      <c r="A39627"/>
      <c r="B39627"/>
      <c r="C39627" s="29"/>
      <c r="D39627"/>
      <c r="E39627" s="44"/>
      <c r="F39627" s="29"/>
      <c r="G39627" s="45"/>
      <c r="L39627"/>
      <c r="M39627" s="46"/>
    </row>
    <row r="39628" spans="1:13" x14ac:dyDescent="0.3">
      <c r="A39628"/>
      <c r="B39628"/>
      <c r="C39628" s="29"/>
      <c r="D39628"/>
      <c r="E39628" s="44"/>
      <c r="F39628" s="29"/>
      <c r="G39628" s="45"/>
      <c r="L39628"/>
      <c r="M39628" s="46"/>
    </row>
    <row r="39629" spans="1:13" x14ac:dyDescent="0.3">
      <c r="A39629"/>
      <c r="B39629"/>
      <c r="C39629" s="29"/>
      <c r="D39629"/>
      <c r="E39629" s="44"/>
      <c r="F39629" s="29"/>
      <c r="G39629" s="45"/>
      <c r="L39629"/>
      <c r="M39629" s="46"/>
    </row>
    <row r="39630" spans="1:13" x14ac:dyDescent="0.3">
      <c r="A39630"/>
      <c r="B39630"/>
      <c r="C39630" s="29"/>
      <c r="D39630"/>
      <c r="E39630" s="44"/>
      <c r="F39630" s="29"/>
      <c r="G39630" s="45"/>
      <c r="L39630"/>
      <c r="M39630" s="46"/>
    </row>
    <row r="39631" spans="1:13" x14ac:dyDescent="0.3">
      <c r="A39631"/>
      <c r="B39631"/>
      <c r="C39631" s="29"/>
      <c r="D39631"/>
      <c r="E39631" s="44"/>
      <c r="F39631" s="29"/>
      <c r="G39631" s="45"/>
      <c r="L39631"/>
      <c r="M39631" s="46"/>
    </row>
    <row r="39632" spans="1:13" x14ac:dyDescent="0.3">
      <c r="A39632"/>
      <c r="B39632"/>
      <c r="C39632" s="29"/>
      <c r="D39632"/>
      <c r="E39632" s="44"/>
      <c r="F39632" s="29"/>
      <c r="G39632" s="45"/>
      <c r="L39632"/>
      <c r="M39632" s="46"/>
    </row>
    <row r="39633" spans="1:13" x14ac:dyDescent="0.3">
      <c r="A39633"/>
      <c r="B39633"/>
      <c r="C39633" s="29"/>
      <c r="D39633"/>
      <c r="E39633" s="44"/>
      <c r="F39633" s="29"/>
      <c r="G39633" s="45"/>
      <c r="L39633"/>
      <c r="M39633" s="46"/>
    </row>
    <row r="39634" spans="1:13" x14ac:dyDescent="0.3">
      <c r="A39634"/>
      <c r="B39634"/>
      <c r="C39634" s="29"/>
      <c r="D39634"/>
      <c r="E39634" s="44"/>
      <c r="F39634" s="29"/>
      <c r="G39634" s="45"/>
      <c r="L39634"/>
      <c r="M39634" s="46"/>
    </row>
    <row r="39635" spans="1:13" x14ac:dyDescent="0.3">
      <c r="A39635"/>
      <c r="B39635"/>
      <c r="C39635" s="29"/>
      <c r="D39635"/>
      <c r="E39635" s="44"/>
      <c r="F39635" s="29"/>
      <c r="G39635" s="45"/>
      <c r="L39635"/>
      <c r="M39635" s="46"/>
    </row>
    <row r="39636" spans="1:13" x14ac:dyDescent="0.3">
      <c r="A39636"/>
      <c r="B39636"/>
      <c r="C39636" s="29"/>
      <c r="D39636"/>
      <c r="E39636" s="44"/>
      <c r="F39636" s="29"/>
      <c r="G39636" s="45"/>
      <c r="L39636"/>
      <c r="M39636" s="46"/>
    </row>
    <row r="39637" spans="1:13" x14ac:dyDescent="0.3">
      <c r="A39637"/>
      <c r="B39637"/>
      <c r="C39637" s="29"/>
      <c r="D39637"/>
      <c r="E39637" s="44"/>
      <c r="F39637" s="29"/>
      <c r="G39637" s="45"/>
      <c r="L39637"/>
      <c r="M39637" s="46"/>
    </row>
    <row r="39638" spans="1:13" x14ac:dyDescent="0.3">
      <c r="A39638"/>
      <c r="B39638"/>
      <c r="C39638" s="29"/>
      <c r="D39638"/>
      <c r="E39638" s="44"/>
      <c r="F39638" s="29"/>
      <c r="G39638" s="45"/>
      <c r="L39638"/>
      <c r="M39638" s="46"/>
    </row>
    <row r="39639" spans="1:13" x14ac:dyDescent="0.3">
      <c r="A39639"/>
      <c r="B39639"/>
      <c r="C39639" s="29"/>
      <c r="D39639"/>
      <c r="E39639" s="44"/>
      <c r="F39639" s="29"/>
      <c r="G39639" s="45"/>
      <c r="L39639"/>
      <c r="M39639" s="46"/>
    </row>
    <row r="39640" spans="1:13" x14ac:dyDescent="0.3">
      <c r="A39640"/>
      <c r="B39640"/>
      <c r="C39640" s="29"/>
      <c r="D39640"/>
      <c r="E39640" s="44"/>
      <c r="F39640" s="29"/>
      <c r="G39640" s="45"/>
      <c r="L39640"/>
      <c r="M39640" s="46"/>
    </row>
    <row r="39641" spans="1:13" x14ac:dyDescent="0.3">
      <c r="A39641"/>
      <c r="B39641"/>
      <c r="C39641" s="29"/>
      <c r="D39641"/>
      <c r="E39641" s="44"/>
      <c r="F39641" s="29"/>
      <c r="G39641" s="45"/>
      <c r="L39641"/>
      <c r="M39641" s="46"/>
    </row>
    <row r="39642" spans="1:13" x14ac:dyDescent="0.3">
      <c r="A39642"/>
      <c r="B39642"/>
      <c r="C39642" s="29"/>
      <c r="D39642"/>
      <c r="E39642" s="44"/>
      <c r="F39642" s="29"/>
      <c r="G39642" s="45"/>
      <c r="L39642"/>
      <c r="M39642" s="46"/>
    </row>
    <row r="39643" spans="1:13" x14ac:dyDescent="0.3">
      <c r="A39643"/>
      <c r="B39643"/>
      <c r="C39643" s="29"/>
      <c r="D39643"/>
      <c r="E39643" s="44"/>
      <c r="F39643" s="29"/>
      <c r="G39643" s="45"/>
      <c r="L39643"/>
      <c r="M39643" s="46"/>
    </row>
    <row r="39644" spans="1:13" x14ac:dyDescent="0.3">
      <c r="A39644"/>
      <c r="B39644"/>
      <c r="C39644" s="29"/>
      <c r="D39644"/>
      <c r="E39644" s="44"/>
      <c r="F39644" s="29"/>
      <c r="G39644" s="45"/>
      <c r="L39644"/>
      <c r="M39644" s="46"/>
    </row>
    <row r="39645" spans="1:13" x14ac:dyDescent="0.3">
      <c r="A39645"/>
      <c r="B39645"/>
      <c r="C39645" s="29"/>
      <c r="D39645"/>
      <c r="E39645" s="44"/>
      <c r="F39645" s="29"/>
      <c r="G39645" s="45"/>
      <c r="L39645"/>
      <c r="M39645" s="46"/>
    </row>
    <row r="39646" spans="1:13" x14ac:dyDescent="0.3">
      <c r="A39646"/>
      <c r="B39646"/>
      <c r="C39646" s="29"/>
      <c r="D39646"/>
      <c r="E39646" s="44"/>
      <c r="F39646" s="29"/>
      <c r="G39646" s="45"/>
      <c r="L39646"/>
      <c r="M39646" s="46"/>
    </row>
    <row r="39647" spans="1:13" x14ac:dyDescent="0.3">
      <c r="A39647"/>
      <c r="B39647"/>
      <c r="C39647" s="29"/>
      <c r="D39647"/>
      <c r="E39647" s="44"/>
      <c r="F39647" s="29"/>
      <c r="G39647" s="45"/>
      <c r="L39647"/>
      <c r="M39647" s="46"/>
    </row>
    <row r="39648" spans="1:13" x14ac:dyDescent="0.3">
      <c r="A39648"/>
      <c r="B39648"/>
      <c r="C39648" s="29"/>
      <c r="D39648"/>
      <c r="E39648" s="44"/>
      <c r="F39648" s="29"/>
      <c r="G39648" s="45"/>
      <c r="L39648"/>
      <c r="M39648" s="46"/>
    </row>
    <row r="39649" spans="1:13" x14ac:dyDescent="0.3">
      <c r="A39649"/>
      <c r="B39649"/>
      <c r="C39649" s="29"/>
      <c r="D39649"/>
      <c r="E39649" s="44"/>
      <c r="F39649" s="29"/>
      <c r="G39649" s="45"/>
      <c r="L39649"/>
      <c r="M39649" s="46"/>
    </row>
    <row r="39650" spans="1:13" x14ac:dyDescent="0.3">
      <c r="A39650"/>
      <c r="B39650"/>
      <c r="C39650" s="29"/>
      <c r="D39650"/>
      <c r="E39650" s="44"/>
      <c r="F39650" s="29"/>
      <c r="G39650" s="45"/>
      <c r="L39650"/>
      <c r="M39650" s="46"/>
    </row>
    <row r="39651" spans="1:13" x14ac:dyDescent="0.3">
      <c r="A39651"/>
      <c r="B39651"/>
      <c r="C39651" s="29"/>
      <c r="D39651"/>
      <c r="E39651" s="44"/>
      <c r="F39651" s="29"/>
      <c r="G39651" s="45"/>
      <c r="L39651"/>
      <c r="M39651" s="46"/>
    </row>
    <row r="39652" spans="1:13" x14ac:dyDescent="0.3">
      <c r="A39652"/>
      <c r="B39652"/>
      <c r="C39652" s="29"/>
      <c r="D39652"/>
      <c r="E39652" s="44"/>
      <c r="F39652" s="29"/>
      <c r="G39652" s="45"/>
      <c r="L39652"/>
      <c r="M39652" s="46"/>
    </row>
    <row r="39653" spans="1:13" x14ac:dyDescent="0.3">
      <c r="A39653"/>
      <c r="B39653"/>
      <c r="C39653" s="29"/>
      <c r="D39653"/>
      <c r="E39653" s="44"/>
      <c r="F39653" s="29"/>
      <c r="G39653" s="45"/>
      <c r="L39653"/>
      <c r="M39653" s="46"/>
    </row>
    <row r="39654" spans="1:13" x14ac:dyDescent="0.3">
      <c r="A39654"/>
      <c r="B39654"/>
      <c r="C39654" s="29"/>
      <c r="D39654"/>
      <c r="E39654" s="44"/>
      <c r="F39654" s="29"/>
      <c r="G39654" s="45"/>
      <c r="L39654"/>
      <c r="M39654" s="46"/>
    </row>
    <row r="39655" spans="1:13" x14ac:dyDescent="0.3">
      <c r="A39655"/>
      <c r="B39655"/>
      <c r="C39655" s="29"/>
      <c r="D39655"/>
      <c r="E39655" s="44"/>
      <c r="F39655" s="29"/>
      <c r="G39655" s="45"/>
      <c r="L39655"/>
      <c r="M39655" s="46"/>
    </row>
    <row r="39656" spans="1:13" x14ac:dyDescent="0.3">
      <c r="A39656"/>
      <c r="B39656"/>
      <c r="C39656" s="29"/>
      <c r="D39656"/>
      <c r="E39656" s="44"/>
      <c r="F39656" s="29"/>
      <c r="G39656" s="45"/>
      <c r="L39656"/>
      <c r="M39656" s="46"/>
    </row>
    <row r="39657" spans="1:13" x14ac:dyDescent="0.3">
      <c r="A39657"/>
      <c r="B39657"/>
      <c r="C39657" s="29"/>
      <c r="D39657"/>
      <c r="E39657" s="44"/>
      <c r="F39657" s="29"/>
      <c r="G39657" s="45"/>
      <c r="L39657"/>
      <c r="M39657" s="46"/>
    </row>
    <row r="39658" spans="1:13" x14ac:dyDescent="0.3">
      <c r="A39658"/>
      <c r="B39658"/>
      <c r="C39658" s="29"/>
      <c r="D39658"/>
      <c r="E39658" s="44"/>
      <c r="F39658" s="29"/>
      <c r="G39658" s="45"/>
      <c r="L39658"/>
      <c r="M39658" s="46"/>
    </row>
    <row r="39659" spans="1:13" x14ac:dyDescent="0.3">
      <c r="A39659"/>
      <c r="B39659"/>
      <c r="C39659" s="29"/>
      <c r="D39659"/>
      <c r="E39659" s="44"/>
      <c r="F39659" s="29"/>
      <c r="G39659" s="45"/>
      <c r="L39659"/>
      <c r="M39659" s="46"/>
    </row>
    <row r="39660" spans="1:13" x14ac:dyDescent="0.3">
      <c r="A39660"/>
      <c r="B39660"/>
      <c r="C39660" s="29"/>
      <c r="D39660"/>
      <c r="E39660" s="44"/>
      <c r="F39660" s="29"/>
      <c r="G39660" s="45"/>
      <c r="L39660"/>
      <c r="M39660" s="46"/>
    </row>
    <row r="39661" spans="1:13" x14ac:dyDescent="0.3">
      <c r="A39661"/>
      <c r="B39661"/>
      <c r="C39661" s="29"/>
      <c r="D39661"/>
      <c r="E39661" s="44"/>
      <c r="F39661" s="29"/>
      <c r="G39661" s="45"/>
      <c r="L39661"/>
      <c r="M39661" s="46"/>
    </row>
    <row r="39662" spans="1:13" x14ac:dyDescent="0.3">
      <c r="A39662"/>
      <c r="B39662"/>
      <c r="C39662" s="29"/>
      <c r="D39662"/>
      <c r="E39662" s="44"/>
      <c r="F39662" s="29"/>
      <c r="G39662" s="45"/>
      <c r="L39662"/>
      <c r="M39662" s="46"/>
    </row>
    <row r="39663" spans="1:13" x14ac:dyDescent="0.3">
      <c r="A39663"/>
      <c r="B39663"/>
      <c r="C39663" s="29"/>
      <c r="D39663"/>
      <c r="E39663" s="44"/>
      <c r="F39663" s="29"/>
      <c r="G39663" s="45"/>
      <c r="L39663"/>
      <c r="M39663" s="46"/>
    </row>
    <row r="39664" spans="1:13" x14ac:dyDescent="0.3">
      <c r="A39664"/>
      <c r="B39664"/>
      <c r="C39664" s="29"/>
      <c r="D39664"/>
      <c r="E39664" s="44"/>
      <c r="F39664" s="29"/>
      <c r="G39664" s="45"/>
      <c r="L39664"/>
      <c r="M39664" s="46"/>
    </row>
    <row r="39665" spans="1:13" x14ac:dyDescent="0.3">
      <c r="A39665"/>
      <c r="B39665"/>
      <c r="C39665" s="29"/>
      <c r="D39665"/>
      <c r="E39665" s="44"/>
      <c r="F39665" s="29"/>
      <c r="G39665" s="45"/>
      <c r="L39665"/>
      <c r="M39665" s="46"/>
    </row>
    <row r="39666" spans="1:13" x14ac:dyDescent="0.3">
      <c r="A39666"/>
      <c r="B39666"/>
      <c r="C39666" s="29"/>
      <c r="D39666"/>
      <c r="E39666" s="44"/>
      <c r="F39666" s="29"/>
      <c r="G39666" s="45"/>
      <c r="L39666"/>
      <c r="M39666" s="46"/>
    </row>
    <row r="39667" spans="1:13" x14ac:dyDescent="0.3">
      <c r="A39667"/>
      <c r="B39667"/>
      <c r="C39667" s="29"/>
      <c r="D39667"/>
      <c r="E39667" s="44"/>
      <c r="F39667" s="29"/>
      <c r="G39667" s="45"/>
      <c r="L39667"/>
      <c r="M39667" s="46"/>
    </row>
    <row r="39668" spans="1:13" x14ac:dyDescent="0.3">
      <c r="A39668"/>
      <c r="B39668"/>
      <c r="C39668" s="29"/>
      <c r="D39668"/>
      <c r="E39668" s="44"/>
      <c r="F39668" s="29"/>
      <c r="G39668" s="45"/>
      <c r="L39668"/>
      <c r="M39668" s="46"/>
    </row>
    <row r="39669" spans="1:13" x14ac:dyDescent="0.3">
      <c r="A39669"/>
      <c r="B39669"/>
      <c r="C39669" s="29"/>
      <c r="D39669"/>
      <c r="E39669" s="44"/>
      <c r="F39669" s="29"/>
      <c r="G39669" s="45"/>
      <c r="L39669"/>
      <c r="M39669" s="46"/>
    </row>
    <row r="39670" spans="1:13" x14ac:dyDescent="0.3">
      <c r="A39670"/>
      <c r="B39670"/>
      <c r="C39670" s="29"/>
      <c r="D39670"/>
      <c r="E39670" s="44"/>
      <c r="F39670" s="29"/>
      <c r="G39670" s="45"/>
      <c r="L39670"/>
      <c r="M39670" s="46"/>
    </row>
    <row r="39671" spans="1:13" x14ac:dyDescent="0.3">
      <c r="A39671"/>
      <c r="B39671"/>
      <c r="C39671" s="29"/>
      <c r="D39671"/>
      <c r="E39671" s="44"/>
      <c r="F39671" s="29"/>
      <c r="G39671" s="45"/>
      <c r="L39671"/>
      <c r="M39671" s="46"/>
    </row>
    <row r="39672" spans="1:13" x14ac:dyDescent="0.3">
      <c r="A39672"/>
      <c r="B39672"/>
      <c r="C39672" s="29"/>
      <c r="D39672"/>
      <c r="E39672" s="44"/>
      <c r="F39672" s="29"/>
      <c r="G39672" s="45"/>
      <c r="L39672"/>
      <c r="M39672" s="46"/>
    </row>
    <row r="39673" spans="1:13" x14ac:dyDescent="0.3">
      <c r="A39673"/>
      <c r="B39673"/>
      <c r="C39673" s="29"/>
      <c r="D39673"/>
      <c r="E39673" s="44"/>
      <c r="F39673" s="29"/>
      <c r="G39673" s="45"/>
      <c r="L39673"/>
      <c r="M39673" s="46"/>
    </row>
    <row r="39674" spans="1:13" x14ac:dyDescent="0.3">
      <c r="A39674"/>
      <c r="B39674"/>
      <c r="C39674" s="29"/>
      <c r="D39674"/>
      <c r="E39674" s="44"/>
      <c r="F39674" s="29"/>
      <c r="G39674" s="45"/>
      <c r="L39674"/>
      <c r="M39674" s="46"/>
    </row>
    <row r="39675" spans="1:13" x14ac:dyDescent="0.3">
      <c r="A39675"/>
      <c r="B39675"/>
      <c r="C39675" s="29"/>
      <c r="D39675"/>
      <c r="E39675" s="44"/>
      <c r="F39675" s="29"/>
      <c r="G39675" s="45"/>
      <c r="L39675"/>
      <c r="M39675" s="46"/>
    </row>
    <row r="39676" spans="1:13" x14ac:dyDescent="0.3">
      <c r="A39676"/>
      <c r="B39676"/>
      <c r="C39676" s="29"/>
      <c r="D39676"/>
      <c r="E39676" s="44"/>
      <c r="F39676" s="29"/>
      <c r="G39676" s="45"/>
      <c r="L39676"/>
      <c r="M39676" s="46"/>
    </row>
    <row r="39677" spans="1:13" x14ac:dyDescent="0.3">
      <c r="A39677"/>
      <c r="B39677"/>
      <c r="C39677" s="29"/>
      <c r="D39677"/>
      <c r="E39677" s="44"/>
      <c r="F39677" s="29"/>
      <c r="G39677" s="45"/>
      <c r="L39677"/>
      <c r="M39677" s="46"/>
    </row>
    <row r="39678" spans="1:13" x14ac:dyDescent="0.3">
      <c r="A39678"/>
      <c r="B39678"/>
      <c r="C39678" s="29"/>
      <c r="D39678"/>
      <c r="E39678" s="44"/>
      <c r="F39678" s="29"/>
      <c r="G39678" s="45"/>
      <c r="L39678"/>
      <c r="M39678" s="46"/>
    </row>
    <row r="39679" spans="1:13" x14ac:dyDescent="0.3">
      <c r="A39679"/>
      <c r="B39679"/>
      <c r="C39679" s="29"/>
      <c r="D39679"/>
      <c r="E39679" s="44"/>
      <c r="F39679" s="29"/>
      <c r="G39679" s="45"/>
      <c r="L39679"/>
      <c r="M39679" s="46"/>
    </row>
    <row r="39680" spans="1:13" x14ac:dyDescent="0.3">
      <c r="A39680"/>
      <c r="B39680"/>
      <c r="C39680" s="29"/>
      <c r="D39680"/>
      <c r="E39680" s="44"/>
      <c r="F39680" s="29"/>
      <c r="G39680" s="45"/>
      <c r="L39680"/>
      <c r="M39680" s="46"/>
    </row>
    <row r="39681" spans="1:13" x14ac:dyDescent="0.3">
      <c r="A39681"/>
      <c r="B39681"/>
      <c r="C39681" s="29"/>
      <c r="D39681"/>
      <c r="E39681" s="44"/>
      <c r="F39681" s="29"/>
      <c r="G39681" s="45"/>
      <c r="L39681"/>
      <c r="M39681" s="46"/>
    </row>
    <row r="39682" spans="1:13" x14ac:dyDescent="0.3">
      <c r="A39682"/>
      <c r="B39682"/>
      <c r="C39682" s="29"/>
      <c r="D39682"/>
      <c r="E39682" s="44"/>
      <c r="F39682" s="29"/>
      <c r="G39682" s="45"/>
      <c r="L39682"/>
      <c r="M39682" s="46"/>
    </row>
    <row r="39683" spans="1:13" x14ac:dyDescent="0.3">
      <c r="A39683"/>
      <c r="B39683"/>
      <c r="C39683" s="29"/>
      <c r="D39683"/>
      <c r="E39683" s="44"/>
      <c r="F39683" s="29"/>
      <c r="G39683" s="45"/>
      <c r="L39683"/>
      <c r="M39683" s="46"/>
    </row>
    <row r="39684" spans="1:13" x14ac:dyDescent="0.3">
      <c r="A39684"/>
      <c r="B39684"/>
      <c r="C39684" s="29"/>
      <c r="D39684"/>
      <c r="E39684" s="44"/>
      <c r="F39684" s="29"/>
      <c r="G39684" s="45"/>
      <c r="L39684"/>
      <c r="M39684" s="46"/>
    </row>
    <row r="39685" spans="1:13" x14ac:dyDescent="0.3">
      <c r="A39685"/>
      <c r="B39685"/>
      <c r="C39685" s="29"/>
      <c r="D39685"/>
      <c r="E39685" s="44"/>
      <c r="F39685" s="29"/>
      <c r="G39685" s="45"/>
      <c r="L39685"/>
      <c r="M39685" s="46"/>
    </row>
    <row r="39686" spans="1:13" x14ac:dyDescent="0.3">
      <c r="A39686"/>
      <c r="B39686"/>
      <c r="C39686" s="29"/>
      <c r="D39686"/>
      <c r="E39686" s="44"/>
      <c r="F39686" s="29"/>
      <c r="G39686" s="45"/>
      <c r="L39686"/>
      <c r="M39686" s="46"/>
    </row>
    <row r="39687" spans="1:13" x14ac:dyDescent="0.3">
      <c r="A39687"/>
      <c r="B39687"/>
      <c r="C39687" s="29"/>
      <c r="D39687"/>
      <c r="E39687" s="44"/>
      <c r="F39687" s="29"/>
      <c r="G39687" s="45"/>
      <c r="L39687"/>
      <c r="M39687" s="46"/>
    </row>
    <row r="39688" spans="1:13" x14ac:dyDescent="0.3">
      <c r="A39688"/>
      <c r="B39688"/>
      <c r="C39688" s="29"/>
      <c r="D39688"/>
      <c r="E39688" s="44"/>
      <c r="F39688" s="29"/>
      <c r="G39688" s="45"/>
      <c r="L39688"/>
      <c r="M39688" s="46"/>
    </row>
    <row r="39689" spans="1:13" x14ac:dyDescent="0.3">
      <c r="A39689"/>
      <c r="B39689"/>
      <c r="C39689" s="29"/>
      <c r="D39689"/>
      <c r="E39689" s="44"/>
      <c r="F39689" s="29"/>
      <c r="G39689" s="45"/>
      <c r="L39689"/>
      <c r="M39689" s="46"/>
    </row>
    <row r="39690" spans="1:13" x14ac:dyDescent="0.3">
      <c r="A39690"/>
      <c r="B39690"/>
      <c r="C39690" s="29"/>
      <c r="D39690"/>
      <c r="E39690" s="44"/>
      <c r="F39690" s="29"/>
      <c r="G39690" s="45"/>
      <c r="L39690"/>
      <c r="M39690" s="46"/>
    </row>
    <row r="39691" spans="1:13" x14ac:dyDescent="0.3">
      <c r="A39691"/>
      <c r="B39691"/>
      <c r="C39691" s="29"/>
      <c r="D39691"/>
      <c r="E39691" s="44"/>
      <c r="F39691" s="29"/>
      <c r="G39691" s="45"/>
      <c r="L39691"/>
      <c r="M39691" s="46"/>
    </row>
    <row r="39692" spans="1:13" x14ac:dyDescent="0.3">
      <c r="A39692"/>
      <c r="B39692"/>
      <c r="C39692" s="29"/>
      <c r="D39692"/>
      <c r="E39692" s="44"/>
      <c r="F39692" s="29"/>
      <c r="G39692" s="45"/>
      <c r="L39692"/>
      <c r="M39692" s="46"/>
    </row>
    <row r="39693" spans="1:13" x14ac:dyDescent="0.3">
      <c r="A39693"/>
      <c r="B39693"/>
      <c r="C39693" s="29"/>
      <c r="D39693"/>
      <c r="E39693" s="44"/>
      <c r="F39693" s="29"/>
      <c r="G39693" s="45"/>
      <c r="L39693"/>
      <c r="M39693" s="46"/>
    </row>
    <row r="39694" spans="1:13" x14ac:dyDescent="0.3">
      <c r="A39694"/>
      <c r="B39694"/>
      <c r="C39694" s="29"/>
      <c r="D39694"/>
      <c r="E39694" s="44"/>
      <c r="F39694" s="29"/>
      <c r="G39694" s="45"/>
      <c r="L39694"/>
      <c r="M39694" s="46"/>
    </row>
    <row r="39695" spans="1:13" x14ac:dyDescent="0.3">
      <c r="A39695"/>
      <c r="B39695"/>
      <c r="C39695" s="29"/>
      <c r="D39695"/>
      <c r="E39695" s="44"/>
      <c r="F39695" s="29"/>
      <c r="G39695" s="45"/>
      <c r="L39695"/>
      <c r="M39695" s="46"/>
    </row>
    <row r="39696" spans="1:13" x14ac:dyDescent="0.3">
      <c r="A39696"/>
      <c r="B39696"/>
      <c r="C39696" s="29"/>
      <c r="D39696"/>
      <c r="E39696" s="44"/>
      <c r="F39696" s="29"/>
      <c r="G39696" s="45"/>
      <c r="L39696"/>
      <c r="M39696" s="46"/>
    </row>
    <row r="39697" spans="1:13" x14ac:dyDescent="0.3">
      <c r="A39697"/>
      <c r="B39697"/>
      <c r="C39697" s="29"/>
      <c r="D39697"/>
      <c r="E39697" s="44"/>
      <c r="F39697" s="29"/>
      <c r="G39697" s="45"/>
      <c r="L39697"/>
      <c r="M39697" s="46"/>
    </row>
    <row r="39698" spans="1:13" x14ac:dyDescent="0.3">
      <c r="A39698"/>
      <c r="B39698"/>
      <c r="C39698" s="29"/>
      <c r="D39698"/>
      <c r="E39698" s="44"/>
      <c r="F39698" s="29"/>
      <c r="G39698" s="45"/>
      <c r="L39698"/>
      <c r="M39698" s="46"/>
    </row>
    <row r="39699" spans="1:13" x14ac:dyDescent="0.3">
      <c r="A39699"/>
      <c r="B39699"/>
      <c r="C39699" s="29"/>
      <c r="D39699"/>
      <c r="E39699" s="44"/>
      <c r="F39699" s="29"/>
      <c r="G39699" s="45"/>
      <c r="L39699"/>
      <c r="M39699" s="46"/>
    </row>
    <row r="39700" spans="1:13" x14ac:dyDescent="0.3">
      <c r="A39700"/>
      <c r="B39700"/>
      <c r="C39700" s="29"/>
      <c r="D39700"/>
      <c r="E39700" s="44"/>
      <c r="F39700" s="29"/>
      <c r="G39700" s="45"/>
      <c r="L39700"/>
      <c r="M39700" s="46"/>
    </row>
    <row r="39701" spans="1:13" x14ac:dyDescent="0.3">
      <c r="A39701"/>
      <c r="B39701"/>
      <c r="C39701" s="29"/>
      <c r="D39701"/>
      <c r="E39701" s="44"/>
      <c r="F39701" s="29"/>
      <c r="G39701" s="45"/>
      <c r="L39701"/>
      <c r="M39701" s="46"/>
    </row>
    <row r="39702" spans="1:13" x14ac:dyDescent="0.3">
      <c r="A39702"/>
      <c r="B39702"/>
      <c r="C39702" s="29"/>
      <c r="D39702"/>
      <c r="E39702" s="44"/>
      <c r="F39702" s="29"/>
      <c r="G39702" s="45"/>
      <c r="L39702"/>
      <c r="M39702" s="46"/>
    </row>
    <row r="39703" spans="1:13" x14ac:dyDescent="0.3">
      <c r="A39703"/>
      <c r="B39703"/>
      <c r="C39703" s="29"/>
      <c r="D39703"/>
      <c r="E39703" s="44"/>
      <c r="F39703" s="29"/>
      <c r="G39703" s="45"/>
      <c r="L39703"/>
      <c r="M39703" s="46"/>
    </row>
    <row r="39704" spans="1:13" x14ac:dyDescent="0.3">
      <c r="A39704"/>
      <c r="B39704"/>
      <c r="C39704" s="29"/>
      <c r="D39704"/>
      <c r="E39704" s="44"/>
      <c r="F39704" s="29"/>
      <c r="G39704" s="45"/>
      <c r="L39704"/>
      <c r="M39704" s="46"/>
    </row>
    <row r="39705" spans="1:13" x14ac:dyDescent="0.3">
      <c r="A39705"/>
      <c r="B39705"/>
      <c r="C39705" s="29"/>
      <c r="D39705"/>
      <c r="E39705" s="44"/>
      <c r="F39705" s="29"/>
      <c r="G39705" s="45"/>
      <c r="L39705"/>
      <c r="M39705" s="46"/>
    </row>
    <row r="39706" spans="1:13" x14ac:dyDescent="0.3">
      <c r="A39706"/>
      <c r="B39706"/>
      <c r="C39706" s="29"/>
      <c r="D39706"/>
      <c r="E39706" s="44"/>
      <c r="F39706" s="29"/>
      <c r="G39706" s="45"/>
      <c r="L39706"/>
      <c r="M39706" s="46"/>
    </row>
    <row r="39707" spans="1:13" x14ac:dyDescent="0.3">
      <c r="A39707"/>
      <c r="B39707"/>
      <c r="C39707" s="29"/>
      <c r="D39707"/>
      <c r="E39707" s="44"/>
      <c r="F39707" s="29"/>
      <c r="G39707" s="45"/>
      <c r="L39707"/>
      <c r="M39707" s="46"/>
    </row>
    <row r="39708" spans="1:13" x14ac:dyDescent="0.3">
      <c r="A39708"/>
      <c r="B39708"/>
      <c r="C39708" s="29"/>
      <c r="D39708"/>
      <c r="E39708" s="44"/>
      <c r="F39708" s="29"/>
      <c r="G39708" s="45"/>
      <c r="L39708"/>
      <c r="M39708" s="46"/>
    </row>
    <row r="39709" spans="1:13" x14ac:dyDescent="0.3">
      <c r="A39709"/>
      <c r="B39709"/>
      <c r="C39709" s="29"/>
      <c r="D39709"/>
      <c r="E39709" s="44"/>
      <c r="F39709" s="29"/>
      <c r="G39709" s="45"/>
      <c r="L39709"/>
      <c r="M39709" s="46"/>
    </row>
    <row r="39710" spans="1:13" x14ac:dyDescent="0.3">
      <c r="A39710"/>
      <c r="B39710"/>
      <c r="C39710" s="29"/>
      <c r="D39710"/>
      <c r="E39710" s="44"/>
      <c r="F39710" s="29"/>
      <c r="G39710" s="45"/>
      <c r="L39710"/>
      <c r="M39710" s="46"/>
    </row>
    <row r="39711" spans="1:13" x14ac:dyDescent="0.3">
      <c r="A39711"/>
      <c r="B39711"/>
      <c r="C39711" s="29"/>
      <c r="D39711"/>
      <c r="E39711" s="44"/>
      <c r="F39711" s="29"/>
      <c r="G39711" s="45"/>
      <c r="L39711"/>
      <c r="M39711" s="46"/>
    </row>
    <row r="39712" spans="1:13" x14ac:dyDescent="0.3">
      <c r="A39712"/>
      <c r="B39712"/>
      <c r="C39712" s="29"/>
      <c r="D39712"/>
      <c r="E39712" s="44"/>
      <c r="F39712" s="29"/>
      <c r="G39712" s="45"/>
      <c r="L39712"/>
      <c r="M39712" s="46"/>
    </row>
    <row r="39713" spans="1:13" x14ac:dyDescent="0.3">
      <c r="A39713"/>
      <c r="B39713"/>
      <c r="C39713" s="29"/>
      <c r="D39713"/>
      <c r="E39713" s="44"/>
      <c r="F39713" s="29"/>
      <c r="G39713" s="45"/>
      <c r="L39713"/>
      <c r="M39713" s="46"/>
    </row>
    <row r="39714" spans="1:13" x14ac:dyDescent="0.3">
      <c r="A39714"/>
      <c r="B39714"/>
      <c r="C39714" s="29"/>
      <c r="D39714"/>
      <c r="E39714" s="44"/>
      <c r="F39714" s="29"/>
      <c r="G39714" s="45"/>
      <c r="L39714"/>
      <c r="M39714" s="46"/>
    </row>
    <row r="39715" spans="1:13" x14ac:dyDescent="0.3">
      <c r="A39715"/>
      <c r="B39715"/>
      <c r="C39715" s="29"/>
      <c r="D39715"/>
      <c r="E39715" s="44"/>
      <c r="F39715" s="29"/>
      <c r="G39715" s="45"/>
      <c r="L39715"/>
      <c r="M39715" s="46"/>
    </row>
    <row r="39716" spans="1:13" x14ac:dyDescent="0.3">
      <c r="A39716"/>
      <c r="B39716"/>
      <c r="C39716" s="29"/>
      <c r="D39716"/>
      <c r="E39716" s="44"/>
      <c r="F39716" s="29"/>
      <c r="G39716" s="45"/>
      <c r="L39716"/>
      <c r="M39716" s="46"/>
    </row>
    <row r="39717" spans="1:13" x14ac:dyDescent="0.3">
      <c r="A39717"/>
      <c r="B39717"/>
      <c r="C39717" s="29"/>
      <c r="D39717"/>
      <c r="E39717" s="44"/>
      <c r="F39717" s="29"/>
      <c r="G39717" s="45"/>
      <c r="L39717"/>
      <c r="M39717" s="46"/>
    </row>
    <row r="39718" spans="1:13" x14ac:dyDescent="0.3">
      <c r="A39718"/>
      <c r="B39718"/>
      <c r="C39718" s="29"/>
      <c r="D39718"/>
      <c r="E39718" s="44"/>
      <c r="F39718" s="29"/>
      <c r="G39718" s="45"/>
      <c r="L39718"/>
      <c r="M39718" s="46"/>
    </row>
    <row r="39719" spans="1:13" x14ac:dyDescent="0.3">
      <c r="A39719"/>
      <c r="B39719"/>
      <c r="C39719" s="29"/>
      <c r="D39719"/>
      <c r="E39719" s="44"/>
      <c r="F39719" s="29"/>
      <c r="G39719" s="45"/>
      <c r="L39719"/>
      <c r="M39719" s="46"/>
    </row>
    <row r="39720" spans="1:13" x14ac:dyDescent="0.3">
      <c r="A39720"/>
      <c r="B39720"/>
      <c r="C39720" s="29"/>
      <c r="D39720"/>
      <c r="E39720" s="44"/>
      <c r="F39720" s="29"/>
      <c r="G39720" s="45"/>
      <c r="L39720"/>
      <c r="M39720" s="46"/>
    </row>
    <row r="39721" spans="1:13" x14ac:dyDescent="0.3">
      <c r="A39721"/>
      <c r="B39721"/>
      <c r="C39721" s="29"/>
      <c r="D39721"/>
      <c r="E39721" s="44"/>
      <c r="F39721" s="29"/>
      <c r="G39721" s="45"/>
      <c r="L39721"/>
      <c r="M39721" s="46"/>
    </row>
    <row r="39722" spans="1:13" x14ac:dyDescent="0.3">
      <c r="A39722"/>
      <c r="B39722"/>
      <c r="C39722" s="29"/>
      <c r="D39722"/>
      <c r="E39722" s="44"/>
      <c r="F39722" s="29"/>
      <c r="G39722" s="45"/>
      <c r="L39722"/>
      <c r="M39722" s="46"/>
    </row>
    <row r="39723" spans="1:13" x14ac:dyDescent="0.3">
      <c r="A39723"/>
      <c r="B39723"/>
      <c r="C39723" s="29"/>
      <c r="D39723"/>
      <c r="E39723" s="44"/>
      <c r="F39723" s="29"/>
      <c r="G39723" s="45"/>
      <c r="L39723"/>
      <c r="M39723" s="46"/>
    </row>
    <row r="39724" spans="1:13" x14ac:dyDescent="0.3">
      <c r="A39724"/>
      <c r="B39724"/>
      <c r="C39724" s="29"/>
      <c r="D39724"/>
      <c r="E39724" s="44"/>
      <c r="F39724" s="29"/>
      <c r="G39724" s="45"/>
      <c r="L39724"/>
      <c r="M39724" s="46"/>
    </row>
    <row r="39725" spans="1:13" x14ac:dyDescent="0.3">
      <c r="A39725"/>
      <c r="B39725"/>
      <c r="C39725" s="29"/>
      <c r="D39725"/>
      <c r="E39725" s="44"/>
      <c r="F39725" s="29"/>
      <c r="G39725" s="45"/>
      <c r="L39725"/>
      <c r="M39725" s="46"/>
    </row>
    <row r="39726" spans="1:13" x14ac:dyDescent="0.3">
      <c r="A39726"/>
      <c r="B39726"/>
      <c r="C39726" s="29"/>
      <c r="D39726"/>
      <c r="E39726" s="44"/>
      <c r="F39726" s="29"/>
      <c r="G39726" s="45"/>
      <c r="L39726"/>
      <c r="M39726" s="46"/>
    </row>
    <row r="39727" spans="1:13" x14ac:dyDescent="0.3">
      <c r="A39727"/>
      <c r="B39727"/>
      <c r="C39727" s="29"/>
      <c r="D39727"/>
      <c r="E39727" s="44"/>
      <c r="F39727" s="29"/>
      <c r="G39727" s="45"/>
      <c r="L39727"/>
      <c r="M39727" s="46"/>
    </row>
    <row r="39728" spans="1:13" x14ac:dyDescent="0.3">
      <c r="A39728"/>
      <c r="B39728"/>
      <c r="C39728" s="29"/>
      <c r="D39728"/>
      <c r="E39728" s="44"/>
      <c r="F39728" s="29"/>
      <c r="G39728" s="45"/>
      <c r="L39728"/>
      <c r="M39728" s="46"/>
    </row>
    <row r="39729" spans="1:13" x14ac:dyDescent="0.3">
      <c r="A39729"/>
      <c r="B39729"/>
      <c r="C39729" s="29"/>
      <c r="D39729"/>
      <c r="E39729" s="44"/>
      <c r="F39729" s="29"/>
      <c r="G39729" s="45"/>
      <c r="L39729"/>
      <c r="M39729" s="46"/>
    </row>
    <row r="39730" spans="1:13" x14ac:dyDescent="0.3">
      <c r="A39730"/>
      <c r="B39730"/>
      <c r="C39730" s="29"/>
      <c r="D39730"/>
      <c r="E39730" s="44"/>
      <c r="F39730" s="29"/>
      <c r="G39730" s="45"/>
      <c r="L39730"/>
      <c r="M39730" s="46"/>
    </row>
    <row r="39731" spans="1:13" x14ac:dyDescent="0.3">
      <c r="A39731"/>
      <c r="B39731"/>
      <c r="C39731" s="29"/>
      <c r="D39731"/>
      <c r="E39731" s="44"/>
      <c r="F39731" s="29"/>
      <c r="G39731" s="45"/>
      <c r="L39731"/>
      <c r="M39731" s="46"/>
    </row>
    <row r="39732" spans="1:13" x14ac:dyDescent="0.3">
      <c r="A39732"/>
      <c r="B39732"/>
      <c r="C39732" s="29"/>
      <c r="D39732"/>
      <c r="E39732" s="44"/>
      <c r="F39732" s="29"/>
      <c r="G39732" s="45"/>
      <c r="L39732"/>
      <c r="M39732" s="46"/>
    </row>
    <row r="39733" spans="1:13" x14ac:dyDescent="0.3">
      <c r="A39733"/>
      <c r="B39733"/>
      <c r="C39733" s="29"/>
      <c r="D39733"/>
      <c r="E39733" s="44"/>
      <c r="F39733" s="29"/>
      <c r="G39733" s="45"/>
      <c r="L39733"/>
      <c r="M39733" s="46"/>
    </row>
    <row r="39734" spans="1:13" x14ac:dyDescent="0.3">
      <c r="A39734"/>
      <c r="B39734"/>
      <c r="C39734" s="29"/>
      <c r="D39734"/>
      <c r="E39734" s="44"/>
      <c r="F39734" s="29"/>
      <c r="G39734" s="45"/>
      <c r="L39734"/>
      <c r="M39734" s="46"/>
    </row>
    <row r="39735" spans="1:13" x14ac:dyDescent="0.3">
      <c r="A39735"/>
      <c r="B39735"/>
      <c r="C39735" s="29"/>
      <c r="D39735"/>
      <c r="E39735" s="44"/>
      <c r="F39735" s="29"/>
      <c r="G39735" s="45"/>
      <c r="L39735"/>
      <c r="M39735" s="46"/>
    </row>
    <row r="39736" spans="1:13" x14ac:dyDescent="0.3">
      <c r="A39736"/>
      <c r="B39736"/>
      <c r="C39736" s="29"/>
      <c r="D39736"/>
      <c r="E39736" s="44"/>
      <c r="F39736" s="29"/>
      <c r="G39736" s="45"/>
      <c r="L39736"/>
      <c r="M39736" s="46"/>
    </row>
    <row r="39737" spans="1:13" x14ac:dyDescent="0.3">
      <c r="A39737"/>
      <c r="B39737"/>
      <c r="C39737" s="29"/>
      <c r="D39737"/>
      <c r="E39737" s="44"/>
      <c r="F39737" s="29"/>
      <c r="G39737" s="45"/>
      <c r="L39737"/>
      <c r="M39737" s="46"/>
    </row>
    <row r="39738" spans="1:13" x14ac:dyDescent="0.3">
      <c r="A39738"/>
      <c r="B39738"/>
      <c r="C39738" s="29"/>
      <c r="D39738"/>
      <c r="E39738" s="44"/>
      <c r="F39738" s="29"/>
      <c r="G39738" s="45"/>
      <c r="L39738"/>
      <c r="M39738" s="46"/>
    </row>
    <row r="39739" spans="1:13" x14ac:dyDescent="0.3">
      <c r="A39739"/>
      <c r="B39739"/>
      <c r="C39739" s="29"/>
      <c r="D39739"/>
      <c r="E39739" s="44"/>
      <c r="F39739" s="29"/>
      <c r="G39739" s="45"/>
      <c r="L39739"/>
      <c r="M39739" s="46"/>
    </row>
    <row r="39740" spans="1:13" x14ac:dyDescent="0.3">
      <c r="A39740"/>
      <c r="B39740"/>
      <c r="C39740" s="29"/>
      <c r="D39740"/>
      <c r="E39740" s="44"/>
      <c r="F39740" s="29"/>
      <c r="G39740" s="45"/>
      <c r="L39740"/>
      <c r="M39740" s="46"/>
    </row>
    <row r="39741" spans="1:13" x14ac:dyDescent="0.3">
      <c r="A39741"/>
      <c r="B39741"/>
      <c r="C39741" s="29"/>
      <c r="D39741"/>
      <c r="E39741" s="44"/>
      <c r="F39741" s="29"/>
      <c r="G39741" s="45"/>
      <c r="L39741"/>
      <c r="M39741" s="46"/>
    </row>
    <row r="39742" spans="1:13" x14ac:dyDescent="0.3">
      <c r="A39742"/>
      <c r="B39742"/>
      <c r="C39742" s="29"/>
      <c r="D39742"/>
      <c r="E39742" s="44"/>
      <c r="F39742" s="29"/>
      <c r="G39742" s="45"/>
      <c r="L39742"/>
      <c r="M39742" s="46"/>
    </row>
    <row r="39743" spans="1:13" x14ac:dyDescent="0.3">
      <c r="A39743"/>
      <c r="B39743"/>
      <c r="C39743" s="29"/>
      <c r="D39743"/>
      <c r="E39743" s="44"/>
      <c r="F39743" s="29"/>
      <c r="G39743" s="45"/>
      <c r="L39743"/>
      <c r="M39743" s="46"/>
    </row>
    <row r="39744" spans="1:13" x14ac:dyDescent="0.3">
      <c r="A39744"/>
      <c r="B39744"/>
      <c r="C39744" s="29"/>
      <c r="D39744"/>
      <c r="E39744" s="44"/>
      <c r="F39744" s="29"/>
      <c r="G39744" s="45"/>
      <c r="L39744"/>
      <c r="M39744" s="46"/>
    </row>
    <row r="39745" spans="1:13" x14ac:dyDescent="0.3">
      <c r="A39745"/>
      <c r="B39745"/>
      <c r="C39745" s="29"/>
      <c r="D39745"/>
      <c r="E39745" s="44"/>
      <c r="F39745" s="29"/>
      <c r="G39745" s="45"/>
      <c r="L39745"/>
      <c r="M39745" s="46"/>
    </row>
    <row r="39746" spans="1:13" x14ac:dyDescent="0.3">
      <c r="A39746"/>
      <c r="B39746"/>
      <c r="C39746" s="29"/>
      <c r="D39746"/>
      <c r="E39746" s="44"/>
      <c r="F39746" s="29"/>
      <c r="G39746" s="45"/>
      <c r="L39746"/>
      <c r="M39746" s="46"/>
    </row>
    <row r="39747" spans="1:13" x14ac:dyDescent="0.3">
      <c r="A39747"/>
      <c r="B39747"/>
      <c r="C39747" s="29"/>
      <c r="D39747"/>
      <c r="E39747" s="44"/>
      <c r="F39747" s="29"/>
      <c r="G39747" s="45"/>
      <c r="L39747"/>
      <c r="M39747" s="46"/>
    </row>
    <row r="39748" spans="1:13" x14ac:dyDescent="0.3">
      <c r="A39748"/>
      <c r="B39748"/>
      <c r="C39748" s="29"/>
      <c r="D39748"/>
      <c r="E39748" s="44"/>
      <c r="F39748" s="29"/>
      <c r="G39748" s="45"/>
      <c r="L39748"/>
      <c r="M39748" s="46"/>
    </row>
    <row r="39749" spans="1:13" x14ac:dyDescent="0.3">
      <c r="A39749"/>
      <c r="B39749"/>
      <c r="C39749" s="29"/>
      <c r="D39749"/>
      <c r="E39749" s="44"/>
      <c r="F39749" s="29"/>
      <c r="G39749" s="45"/>
      <c r="L39749"/>
      <c r="M39749" s="46"/>
    </row>
    <row r="39750" spans="1:13" x14ac:dyDescent="0.3">
      <c r="A39750"/>
      <c r="B39750"/>
      <c r="C39750" s="29"/>
      <c r="D39750"/>
      <c r="E39750" s="44"/>
      <c r="F39750" s="29"/>
      <c r="G39750" s="45"/>
      <c r="L39750"/>
      <c r="M39750" s="46"/>
    </row>
    <row r="39751" spans="1:13" x14ac:dyDescent="0.3">
      <c r="A39751"/>
      <c r="B39751"/>
      <c r="C39751" s="29"/>
      <c r="D39751"/>
      <c r="E39751" s="44"/>
      <c r="F39751" s="29"/>
      <c r="G39751" s="45"/>
      <c r="L39751"/>
      <c r="M39751" s="46"/>
    </row>
    <row r="39752" spans="1:13" x14ac:dyDescent="0.3">
      <c r="A39752"/>
      <c r="B39752"/>
      <c r="C39752" s="29"/>
      <c r="D39752"/>
      <c r="E39752" s="44"/>
      <c r="F39752" s="29"/>
      <c r="G39752" s="45"/>
      <c r="L39752"/>
      <c r="M39752" s="46"/>
    </row>
    <row r="39753" spans="1:13" x14ac:dyDescent="0.3">
      <c r="A39753"/>
      <c r="B39753"/>
      <c r="C39753" s="29"/>
      <c r="D39753"/>
      <c r="E39753" s="44"/>
      <c r="F39753" s="29"/>
      <c r="G39753" s="45"/>
      <c r="L39753"/>
      <c r="M39753" s="46"/>
    </row>
    <row r="39754" spans="1:13" x14ac:dyDescent="0.3">
      <c r="A39754"/>
      <c r="B39754"/>
      <c r="C39754" s="29"/>
      <c r="D39754"/>
      <c r="E39754" s="44"/>
      <c r="F39754" s="29"/>
      <c r="G39754" s="45"/>
      <c r="L39754"/>
      <c r="M39754" s="46"/>
    </row>
    <row r="39755" spans="1:13" x14ac:dyDescent="0.3">
      <c r="A39755"/>
      <c r="B39755"/>
      <c r="C39755" s="29"/>
      <c r="D39755"/>
      <c r="E39755" s="44"/>
      <c r="F39755" s="29"/>
      <c r="G39755" s="45"/>
      <c r="L39755"/>
      <c r="M39755" s="46"/>
    </row>
    <row r="39756" spans="1:13" x14ac:dyDescent="0.3">
      <c r="A39756"/>
      <c r="B39756"/>
      <c r="C39756" s="29"/>
      <c r="D39756"/>
      <c r="E39756" s="44"/>
      <c r="F39756" s="29"/>
      <c r="G39756" s="45"/>
      <c r="L39756"/>
      <c r="M39756" s="46"/>
    </row>
    <row r="39757" spans="1:13" x14ac:dyDescent="0.3">
      <c r="A39757"/>
      <c r="B39757"/>
      <c r="C39757" s="29"/>
      <c r="D39757"/>
      <c r="E39757" s="44"/>
      <c r="F39757" s="29"/>
      <c r="G39757" s="45"/>
      <c r="L39757"/>
      <c r="M39757" s="46"/>
    </row>
    <row r="39758" spans="1:13" x14ac:dyDescent="0.3">
      <c r="A39758"/>
      <c r="B39758"/>
      <c r="C39758" s="29"/>
      <c r="D39758"/>
      <c r="E39758" s="44"/>
      <c r="F39758" s="29"/>
      <c r="G39758" s="45"/>
      <c r="L39758"/>
      <c r="M39758" s="46"/>
    </row>
    <row r="39759" spans="1:13" x14ac:dyDescent="0.3">
      <c r="A39759"/>
      <c r="B39759"/>
      <c r="C39759" s="29"/>
      <c r="D39759"/>
      <c r="E39759" s="44"/>
      <c r="F39759" s="29"/>
      <c r="G39759" s="45"/>
      <c r="L39759"/>
      <c r="M39759" s="46"/>
    </row>
    <row r="39760" spans="1:13" x14ac:dyDescent="0.3">
      <c r="A39760"/>
      <c r="B39760"/>
      <c r="C39760" s="29"/>
      <c r="D39760"/>
      <c r="E39760" s="44"/>
      <c r="F39760" s="29"/>
      <c r="G39760" s="45"/>
      <c r="L39760"/>
      <c r="M39760" s="46"/>
    </row>
    <row r="39761" spans="1:13" x14ac:dyDescent="0.3">
      <c r="A39761"/>
      <c r="B39761"/>
      <c r="C39761" s="29"/>
      <c r="D39761"/>
      <c r="E39761" s="44"/>
      <c r="F39761" s="29"/>
      <c r="G39761" s="45"/>
      <c r="L39761"/>
      <c r="M39761" s="46"/>
    </row>
    <row r="39762" spans="1:13" x14ac:dyDescent="0.3">
      <c r="A39762"/>
      <c r="B39762"/>
      <c r="C39762" s="29"/>
      <c r="D39762"/>
      <c r="E39762" s="44"/>
      <c r="F39762" s="29"/>
      <c r="G39762" s="45"/>
      <c r="L39762"/>
      <c r="M39762" s="46"/>
    </row>
    <row r="39763" spans="1:13" x14ac:dyDescent="0.3">
      <c r="A39763"/>
      <c r="B39763"/>
      <c r="C39763" s="29"/>
      <c r="D39763"/>
      <c r="E39763" s="44"/>
      <c r="F39763" s="29"/>
      <c r="G39763" s="45"/>
      <c r="L39763"/>
      <c r="M39763" s="46"/>
    </row>
    <row r="39764" spans="1:13" x14ac:dyDescent="0.3">
      <c r="A39764"/>
      <c r="B39764"/>
      <c r="C39764" s="29"/>
      <c r="D39764"/>
      <c r="E39764" s="44"/>
      <c r="F39764" s="29"/>
      <c r="G39764" s="45"/>
      <c r="L39764"/>
      <c r="M39764" s="46"/>
    </row>
    <row r="39765" spans="1:13" x14ac:dyDescent="0.3">
      <c r="A39765"/>
      <c r="B39765"/>
      <c r="C39765" s="29"/>
      <c r="D39765"/>
      <c r="E39765" s="44"/>
      <c r="F39765" s="29"/>
      <c r="G39765" s="45"/>
      <c r="L39765"/>
      <c r="M39765" s="46"/>
    </row>
    <row r="39766" spans="1:13" x14ac:dyDescent="0.3">
      <c r="A39766"/>
      <c r="B39766"/>
      <c r="C39766" s="29"/>
      <c r="D39766"/>
      <c r="E39766" s="44"/>
      <c r="F39766" s="29"/>
      <c r="G39766" s="45"/>
      <c r="L39766"/>
      <c r="M39766" s="46"/>
    </row>
    <row r="39767" spans="1:13" x14ac:dyDescent="0.3">
      <c r="A39767"/>
      <c r="B39767"/>
      <c r="C39767" s="29"/>
      <c r="D39767"/>
      <c r="E39767" s="44"/>
      <c r="F39767" s="29"/>
      <c r="G39767" s="45"/>
      <c r="L39767"/>
      <c r="M39767" s="46"/>
    </row>
    <row r="39768" spans="1:13" x14ac:dyDescent="0.3">
      <c r="A39768"/>
      <c r="B39768"/>
      <c r="C39768" s="29"/>
      <c r="D39768"/>
      <c r="E39768" s="44"/>
      <c r="F39768" s="29"/>
      <c r="G39768" s="45"/>
      <c r="L39768"/>
      <c r="M39768" s="46"/>
    </row>
    <row r="39769" spans="1:13" x14ac:dyDescent="0.3">
      <c r="A39769"/>
      <c r="B39769"/>
      <c r="C39769" s="29"/>
      <c r="D39769"/>
      <c r="E39769" s="44"/>
      <c r="F39769" s="29"/>
      <c r="G39769" s="45"/>
      <c r="L39769"/>
      <c r="M39769" s="46"/>
    </row>
    <row r="39770" spans="1:13" x14ac:dyDescent="0.3">
      <c r="A39770"/>
      <c r="B39770"/>
      <c r="C39770" s="29"/>
      <c r="D39770"/>
      <c r="E39770" s="44"/>
      <c r="F39770" s="29"/>
      <c r="G39770" s="45"/>
      <c r="L39770"/>
      <c r="M39770" s="46"/>
    </row>
    <row r="39771" spans="1:13" x14ac:dyDescent="0.3">
      <c r="A39771"/>
      <c r="B39771"/>
      <c r="C39771" s="29"/>
      <c r="D39771"/>
      <c r="E39771" s="44"/>
      <c r="F39771" s="29"/>
      <c r="G39771" s="45"/>
      <c r="L39771"/>
      <c r="M39771" s="46"/>
    </row>
    <row r="39772" spans="1:13" x14ac:dyDescent="0.3">
      <c r="A39772"/>
      <c r="B39772"/>
      <c r="C39772" s="29"/>
      <c r="D39772"/>
      <c r="E39772" s="44"/>
      <c r="F39772" s="29"/>
      <c r="G39772" s="45"/>
      <c r="L39772"/>
      <c r="M39772" s="46"/>
    </row>
    <row r="39773" spans="1:13" x14ac:dyDescent="0.3">
      <c r="A39773"/>
      <c r="B39773"/>
      <c r="C39773" s="29"/>
      <c r="D39773"/>
      <c r="E39773" s="44"/>
      <c r="F39773" s="29"/>
      <c r="G39773" s="45"/>
      <c r="L39773"/>
      <c r="M39773" s="46"/>
    </row>
    <row r="39774" spans="1:13" x14ac:dyDescent="0.3">
      <c r="A39774"/>
      <c r="B39774"/>
      <c r="C39774" s="29"/>
      <c r="D39774"/>
      <c r="E39774" s="44"/>
      <c r="F39774" s="29"/>
      <c r="G39774" s="45"/>
      <c r="L39774"/>
      <c r="M39774" s="46"/>
    </row>
    <row r="39775" spans="1:13" x14ac:dyDescent="0.3">
      <c r="A39775"/>
      <c r="B39775"/>
      <c r="C39775" s="29"/>
      <c r="D39775"/>
      <c r="E39775" s="44"/>
      <c r="F39775" s="29"/>
      <c r="G39775" s="45"/>
      <c r="L39775"/>
      <c r="M39775" s="46"/>
    </row>
    <row r="39776" spans="1:13" x14ac:dyDescent="0.3">
      <c r="A39776"/>
      <c r="B39776"/>
      <c r="C39776" s="29"/>
      <c r="D39776"/>
      <c r="E39776" s="44"/>
      <c r="F39776" s="29"/>
      <c r="G39776" s="45"/>
      <c r="L39776"/>
      <c r="M39776" s="46"/>
    </row>
    <row r="39777" spans="1:13" x14ac:dyDescent="0.3">
      <c r="A39777"/>
      <c r="B39777"/>
      <c r="C39777" s="29"/>
      <c r="D39777"/>
      <c r="E39777" s="44"/>
      <c r="F39777" s="29"/>
      <c r="G39777" s="45"/>
      <c r="L39777"/>
      <c r="M39777" s="46"/>
    </row>
    <row r="39778" spans="1:13" x14ac:dyDescent="0.3">
      <c r="A39778"/>
      <c r="B39778"/>
      <c r="C39778" s="29"/>
      <c r="D39778"/>
      <c r="E39778" s="44"/>
      <c r="F39778" s="29"/>
      <c r="G39778" s="45"/>
      <c r="L39778"/>
      <c r="M39778" s="46"/>
    </row>
    <row r="39779" spans="1:13" x14ac:dyDescent="0.3">
      <c r="A39779"/>
      <c r="B39779"/>
      <c r="C39779" s="29"/>
      <c r="D39779"/>
      <c r="E39779" s="44"/>
      <c r="F39779" s="29"/>
      <c r="G39779" s="45"/>
      <c r="L39779"/>
      <c r="M39779" s="46"/>
    </row>
    <row r="39780" spans="1:13" x14ac:dyDescent="0.3">
      <c r="A39780"/>
      <c r="B39780"/>
      <c r="C39780" s="29"/>
      <c r="D39780"/>
      <c r="E39780" s="44"/>
      <c r="F39780" s="29"/>
      <c r="G39780" s="45"/>
      <c r="L39780"/>
      <c r="M39780" s="46"/>
    </row>
    <row r="39781" spans="1:13" x14ac:dyDescent="0.3">
      <c r="A39781"/>
      <c r="B39781"/>
      <c r="C39781" s="29"/>
      <c r="D39781"/>
      <c r="E39781" s="44"/>
      <c r="F39781" s="29"/>
      <c r="G39781" s="45"/>
      <c r="L39781"/>
      <c r="M39781" s="46"/>
    </row>
    <row r="39782" spans="1:13" x14ac:dyDescent="0.3">
      <c r="A39782"/>
      <c r="B39782"/>
      <c r="C39782" s="29"/>
      <c r="D39782"/>
      <c r="E39782" s="44"/>
      <c r="F39782" s="29"/>
      <c r="G39782" s="45"/>
      <c r="L39782"/>
      <c r="M39782" s="46"/>
    </row>
    <row r="39783" spans="1:13" x14ac:dyDescent="0.3">
      <c r="A39783"/>
      <c r="B39783"/>
      <c r="C39783" s="29"/>
      <c r="D39783"/>
      <c r="E39783" s="44"/>
      <c r="F39783" s="29"/>
      <c r="G39783" s="45"/>
      <c r="L39783"/>
      <c r="M39783" s="46"/>
    </row>
    <row r="39784" spans="1:13" x14ac:dyDescent="0.3">
      <c r="A39784"/>
      <c r="B39784"/>
      <c r="C39784" s="29"/>
      <c r="D39784"/>
      <c r="E39784" s="44"/>
      <c r="F39784" s="29"/>
      <c r="G39784" s="45"/>
      <c r="L39784"/>
      <c r="M39784" s="46"/>
    </row>
    <row r="39785" spans="1:13" x14ac:dyDescent="0.3">
      <c r="A39785"/>
      <c r="B39785"/>
      <c r="C39785" s="29"/>
      <c r="D39785"/>
      <c r="E39785" s="44"/>
      <c r="F39785" s="29"/>
      <c r="G39785" s="45"/>
      <c r="L39785"/>
      <c r="M39785" s="46"/>
    </row>
    <row r="39786" spans="1:13" x14ac:dyDescent="0.3">
      <c r="A39786"/>
      <c r="B39786"/>
      <c r="C39786" s="29"/>
      <c r="D39786"/>
      <c r="E39786" s="44"/>
      <c r="F39786" s="29"/>
      <c r="G39786" s="45"/>
      <c r="L39786"/>
      <c r="M39786" s="46"/>
    </row>
    <row r="39787" spans="1:13" x14ac:dyDescent="0.3">
      <c r="A39787"/>
      <c r="B39787"/>
      <c r="C39787" s="29"/>
      <c r="D39787"/>
      <c r="E39787" s="44"/>
      <c r="F39787" s="29"/>
      <c r="G39787" s="45"/>
      <c r="L39787"/>
      <c r="M39787" s="46"/>
    </row>
    <row r="39788" spans="1:13" x14ac:dyDescent="0.3">
      <c r="A39788"/>
      <c r="B39788"/>
      <c r="C39788" s="29"/>
      <c r="D39788"/>
      <c r="E39788" s="44"/>
      <c r="F39788" s="29"/>
      <c r="G39788" s="45"/>
      <c r="L39788"/>
      <c r="M39788" s="46"/>
    </row>
    <row r="39789" spans="1:13" x14ac:dyDescent="0.3">
      <c r="A39789"/>
      <c r="B39789"/>
      <c r="C39789" s="29"/>
      <c r="D39789"/>
      <c r="E39789" s="44"/>
      <c r="F39789" s="29"/>
      <c r="G39789" s="45"/>
      <c r="L39789"/>
      <c r="M39789" s="46"/>
    </row>
    <row r="39790" spans="1:13" x14ac:dyDescent="0.3">
      <c r="A39790"/>
      <c r="B39790"/>
      <c r="C39790" s="29"/>
      <c r="D39790"/>
      <c r="E39790" s="44"/>
      <c r="F39790" s="29"/>
      <c r="G39790" s="45"/>
      <c r="L39790"/>
      <c r="M39790" s="46"/>
    </row>
    <row r="39791" spans="1:13" x14ac:dyDescent="0.3">
      <c r="A39791"/>
      <c r="B39791"/>
      <c r="C39791" s="29"/>
      <c r="D39791"/>
      <c r="E39791" s="44"/>
      <c r="F39791" s="29"/>
      <c r="G39791" s="45"/>
      <c r="L39791"/>
      <c r="M39791" s="46"/>
    </row>
    <row r="39792" spans="1:13" x14ac:dyDescent="0.3">
      <c r="A39792"/>
      <c r="B39792"/>
      <c r="C39792" s="29"/>
      <c r="D39792"/>
      <c r="E39792" s="44"/>
      <c r="F39792" s="29"/>
      <c r="G39792" s="45"/>
      <c r="L39792"/>
      <c r="M39792" s="46"/>
    </row>
    <row r="39793" spans="1:13" x14ac:dyDescent="0.3">
      <c r="A39793"/>
      <c r="B39793"/>
      <c r="C39793" s="29"/>
      <c r="D39793"/>
      <c r="E39793" s="44"/>
      <c r="F39793" s="29"/>
      <c r="G39793" s="45"/>
      <c r="L39793"/>
      <c r="M39793" s="46"/>
    </row>
    <row r="39794" spans="1:13" x14ac:dyDescent="0.3">
      <c r="A39794"/>
      <c r="B39794"/>
      <c r="C39794" s="29"/>
      <c r="D39794"/>
      <c r="E39794" s="44"/>
      <c r="F39794" s="29"/>
      <c r="G39794" s="45"/>
      <c r="L39794"/>
      <c r="M39794" s="46"/>
    </row>
    <row r="39795" spans="1:13" x14ac:dyDescent="0.3">
      <c r="A39795"/>
      <c r="B39795"/>
      <c r="C39795" s="29"/>
      <c r="D39795"/>
      <c r="E39795" s="44"/>
      <c r="F39795" s="29"/>
      <c r="G39795" s="45"/>
      <c r="L39795"/>
      <c r="M39795" s="46"/>
    </row>
    <row r="39796" spans="1:13" x14ac:dyDescent="0.3">
      <c r="A39796"/>
      <c r="B39796"/>
      <c r="C39796" s="29"/>
      <c r="D39796"/>
      <c r="E39796" s="44"/>
      <c r="F39796" s="29"/>
      <c r="G39796" s="45"/>
      <c r="L39796"/>
      <c r="M39796" s="46"/>
    </row>
    <row r="39797" spans="1:13" x14ac:dyDescent="0.3">
      <c r="A39797"/>
      <c r="B39797"/>
      <c r="C39797" s="29"/>
      <c r="D39797"/>
      <c r="E39797" s="44"/>
      <c r="F39797" s="29"/>
      <c r="G39797" s="45"/>
      <c r="L39797"/>
      <c r="M39797" s="46"/>
    </row>
    <row r="39798" spans="1:13" x14ac:dyDescent="0.3">
      <c r="A39798"/>
      <c r="B39798"/>
      <c r="C39798" s="29"/>
      <c r="D39798"/>
      <c r="E39798" s="44"/>
      <c r="F39798" s="29"/>
      <c r="G39798" s="45"/>
      <c r="L39798"/>
      <c r="M39798" s="46"/>
    </row>
    <row r="39799" spans="1:13" x14ac:dyDescent="0.3">
      <c r="A39799"/>
      <c r="B39799"/>
      <c r="C39799" s="29"/>
      <c r="D39799"/>
      <c r="E39799" s="44"/>
      <c r="F39799" s="29"/>
      <c r="G39799" s="45"/>
      <c r="L39799"/>
      <c r="M39799" s="46"/>
    </row>
    <row r="39800" spans="1:13" x14ac:dyDescent="0.3">
      <c r="A39800"/>
      <c r="B39800"/>
      <c r="C39800" s="29"/>
      <c r="D39800"/>
      <c r="E39800" s="44"/>
      <c r="F39800" s="29"/>
      <c r="G39800" s="45"/>
      <c r="L39800"/>
      <c r="M39800" s="46"/>
    </row>
    <row r="39801" spans="1:13" x14ac:dyDescent="0.3">
      <c r="A39801"/>
      <c r="B39801"/>
      <c r="C39801" s="29"/>
      <c r="D39801"/>
      <c r="E39801" s="44"/>
      <c r="F39801" s="29"/>
      <c r="G39801" s="45"/>
      <c r="L39801"/>
      <c r="M39801" s="46"/>
    </row>
    <row r="39802" spans="1:13" x14ac:dyDescent="0.3">
      <c r="A39802"/>
      <c r="B39802"/>
      <c r="C39802" s="29"/>
      <c r="D39802"/>
      <c r="E39802" s="44"/>
      <c r="F39802" s="29"/>
      <c r="G39802" s="45"/>
      <c r="L39802"/>
      <c r="M39802" s="46"/>
    </row>
    <row r="39803" spans="1:13" x14ac:dyDescent="0.3">
      <c r="A39803"/>
      <c r="B39803"/>
      <c r="C39803" s="29"/>
      <c r="D39803"/>
      <c r="E39803" s="44"/>
      <c r="F39803" s="29"/>
      <c r="G39803" s="45"/>
      <c r="L39803"/>
      <c r="M39803" s="46"/>
    </row>
    <row r="39804" spans="1:13" x14ac:dyDescent="0.3">
      <c r="A39804"/>
      <c r="B39804"/>
      <c r="C39804" s="29"/>
      <c r="D39804"/>
      <c r="E39804" s="44"/>
      <c r="F39804" s="29"/>
      <c r="G39804" s="45"/>
      <c r="L39804"/>
      <c r="M39804" s="46"/>
    </row>
    <row r="39805" spans="1:13" x14ac:dyDescent="0.3">
      <c r="A39805"/>
      <c r="B39805"/>
      <c r="C39805" s="29"/>
      <c r="D39805"/>
      <c r="E39805" s="44"/>
      <c r="F39805" s="29"/>
      <c r="G39805" s="45"/>
      <c r="L39805"/>
      <c r="M39805" s="46"/>
    </row>
    <row r="39806" spans="1:13" x14ac:dyDescent="0.3">
      <c r="A39806"/>
      <c r="B39806"/>
      <c r="C39806" s="29"/>
      <c r="D39806"/>
      <c r="E39806" s="44"/>
      <c r="F39806" s="29"/>
      <c r="G39806" s="45"/>
      <c r="L39806"/>
      <c r="M39806" s="46"/>
    </row>
    <row r="39807" spans="1:13" x14ac:dyDescent="0.3">
      <c r="A39807"/>
      <c r="B39807"/>
      <c r="C39807" s="29"/>
      <c r="D39807"/>
      <c r="E39807" s="44"/>
      <c r="F39807" s="29"/>
      <c r="G39807" s="45"/>
      <c r="L39807"/>
      <c r="M39807" s="46"/>
    </row>
    <row r="39808" spans="1:13" x14ac:dyDescent="0.3">
      <c r="A39808"/>
      <c r="B39808"/>
      <c r="C39808" s="29"/>
      <c r="D39808"/>
      <c r="E39808" s="44"/>
      <c r="F39808" s="29"/>
      <c r="G39808" s="45"/>
      <c r="L39808"/>
      <c r="M39808" s="46"/>
    </row>
    <row r="39809" spans="1:13" x14ac:dyDescent="0.3">
      <c r="A39809"/>
      <c r="B39809"/>
      <c r="C39809" s="29"/>
      <c r="D39809"/>
      <c r="E39809" s="44"/>
      <c r="F39809" s="29"/>
      <c r="G39809" s="45"/>
      <c r="L39809"/>
      <c r="M39809" s="46"/>
    </row>
    <row r="39810" spans="1:13" x14ac:dyDescent="0.3">
      <c r="A39810"/>
      <c r="B39810"/>
      <c r="C39810" s="29"/>
      <c r="D39810"/>
      <c r="E39810" s="44"/>
      <c r="F39810" s="29"/>
      <c r="G39810" s="45"/>
      <c r="L39810"/>
      <c r="M39810" s="46"/>
    </row>
    <row r="39811" spans="1:13" x14ac:dyDescent="0.3">
      <c r="A39811"/>
      <c r="B39811"/>
      <c r="C39811" s="29"/>
      <c r="D39811"/>
      <c r="E39811" s="44"/>
      <c r="F39811" s="29"/>
      <c r="G39811" s="45"/>
      <c r="L39811"/>
      <c r="M39811" s="46"/>
    </row>
    <row r="39812" spans="1:13" x14ac:dyDescent="0.3">
      <c r="A39812"/>
      <c r="B39812"/>
      <c r="C39812" s="29"/>
      <c r="D39812"/>
      <c r="E39812" s="44"/>
      <c r="F39812" s="29"/>
      <c r="G39812" s="45"/>
      <c r="L39812"/>
      <c r="M39812" s="46"/>
    </row>
    <row r="39813" spans="1:13" x14ac:dyDescent="0.3">
      <c r="A39813"/>
      <c r="B39813"/>
      <c r="C39813" s="29"/>
      <c r="D39813"/>
      <c r="E39813" s="44"/>
      <c r="F39813" s="29"/>
      <c r="G39813" s="45"/>
      <c r="L39813"/>
      <c r="M39813" s="46"/>
    </row>
    <row r="39814" spans="1:13" x14ac:dyDescent="0.3">
      <c r="A39814"/>
      <c r="B39814"/>
      <c r="C39814" s="29"/>
      <c r="D39814"/>
      <c r="E39814" s="44"/>
      <c r="F39814" s="29"/>
      <c r="G39814" s="45"/>
      <c r="L39814"/>
      <c r="M39814" s="46"/>
    </row>
    <row r="39815" spans="1:13" x14ac:dyDescent="0.3">
      <c r="A39815"/>
      <c r="B39815"/>
      <c r="C39815" s="29"/>
      <c r="D39815"/>
      <c r="E39815" s="44"/>
      <c r="F39815" s="29"/>
      <c r="G39815" s="45"/>
      <c r="L39815"/>
      <c r="M39815" s="46"/>
    </row>
    <row r="39816" spans="1:13" x14ac:dyDescent="0.3">
      <c r="A39816"/>
      <c r="B39816"/>
      <c r="C39816" s="29"/>
      <c r="D39816"/>
      <c r="E39816" s="44"/>
      <c r="F39816" s="29"/>
      <c r="G39816" s="45"/>
      <c r="L39816"/>
      <c r="M39816" s="46"/>
    </row>
    <row r="39817" spans="1:13" x14ac:dyDescent="0.3">
      <c r="A39817"/>
      <c r="B39817"/>
      <c r="C39817" s="29"/>
      <c r="D39817"/>
      <c r="E39817" s="44"/>
      <c r="F39817" s="29"/>
      <c r="G39817" s="45"/>
      <c r="L39817"/>
      <c r="M39817" s="46"/>
    </row>
    <row r="39818" spans="1:13" x14ac:dyDescent="0.3">
      <c r="A39818"/>
      <c r="B39818"/>
      <c r="C39818" s="29"/>
      <c r="D39818"/>
      <c r="E39818" s="44"/>
      <c r="F39818" s="29"/>
      <c r="G39818" s="45"/>
      <c r="L39818"/>
      <c r="M39818" s="46"/>
    </row>
    <row r="39819" spans="1:13" x14ac:dyDescent="0.3">
      <c r="A39819"/>
      <c r="B39819"/>
      <c r="C39819" s="29"/>
      <c r="D39819"/>
      <c r="E39819" s="44"/>
      <c r="F39819" s="29"/>
      <c r="G39819" s="45"/>
      <c r="L39819"/>
      <c r="M39819" s="46"/>
    </row>
    <row r="39820" spans="1:13" x14ac:dyDescent="0.3">
      <c r="A39820"/>
      <c r="B39820"/>
      <c r="C39820" s="29"/>
      <c r="D39820"/>
      <c r="E39820" s="44"/>
      <c r="F39820" s="29"/>
      <c r="G39820" s="45"/>
      <c r="L39820"/>
      <c r="M39820" s="46"/>
    </row>
    <row r="39821" spans="1:13" x14ac:dyDescent="0.3">
      <c r="A39821"/>
      <c r="B39821"/>
      <c r="C39821" s="29"/>
      <c r="D39821"/>
      <c r="E39821" s="44"/>
      <c r="F39821" s="29"/>
      <c r="G39821" s="45"/>
      <c r="L39821"/>
      <c r="M39821" s="46"/>
    </row>
    <row r="39822" spans="1:13" x14ac:dyDescent="0.3">
      <c r="A39822"/>
      <c r="B39822"/>
      <c r="C39822" s="29"/>
      <c r="D39822"/>
      <c r="E39822" s="44"/>
      <c r="F39822" s="29"/>
      <c r="G39822" s="45"/>
      <c r="L39822"/>
      <c r="M39822" s="46"/>
    </row>
    <row r="39823" spans="1:13" x14ac:dyDescent="0.3">
      <c r="A39823"/>
      <c r="B39823"/>
      <c r="C39823" s="29"/>
      <c r="D39823"/>
      <c r="E39823" s="44"/>
      <c r="F39823" s="29"/>
      <c r="G39823" s="45"/>
      <c r="L39823"/>
      <c r="M39823" s="46"/>
    </row>
    <row r="39824" spans="1:13" x14ac:dyDescent="0.3">
      <c r="A39824"/>
      <c r="B39824"/>
      <c r="C39824" s="29"/>
      <c r="D39824"/>
      <c r="E39824" s="44"/>
      <c r="F39824" s="29"/>
      <c r="G39824" s="45"/>
      <c r="L39824"/>
      <c r="M39824" s="46"/>
    </row>
    <row r="39825" spans="1:13" x14ac:dyDescent="0.3">
      <c r="A39825"/>
      <c r="B39825"/>
      <c r="C39825" s="29"/>
      <c r="D39825"/>
      <c r="E39825" s="44"/>
      <c r="F39825" s="29"/>
      <c r="G39825" s="45"/>
      <c r="L39825"/>
      <c r="M39825" s="46"/>
    </row>
    <row r="39826" spans="1:13" x14ac:dyDescent="0.3">
      <c r="A39826"/>
      <c r="B39826"/>
      <c r="C39826" s="29"/>
      <c r="D39826"/>
      <c r="E39826" s="44"/>
      <c r="F39826" s="29"/>
      <c r="G39826" s="45"/>
      <c r="L39826"/>
      <c r="M39826" s="46"/>
    </row>
    <row r="39827" spans="1:13" x14ac:dyDescent="0.3">
      <c r="A39827"/>
      <c r="B39827"/>
      <c r="C39827" s="29"/>
      <c r="D39827"/>
      <c r="E39827" s="44"/>
      <c r="F39827" s="29"/>
      <c r="G39827" s="45"/>
      <c r="L39827"/>
      <c r="M39827" s="46"/>
    </row>
    <row r="39828" spans="1:13" x14ac:dyDescent="0.3">
      <c r="A39828"/>
      <c r="B39828"/>
      <c r="C39828" s="29"/>
      <c r="D39828"/>
      <c r="E39828" s="44"/>
      <c r="F39828" s="29"/>
      <c r="G39828" s="45"/>
      <c r="L39828"/>
      <c r="M39828" s="46"/>
    </row>
    <row r="39829" spans="1:13" x14ac:dyDescent="0.3">
      <c r="A39829"/>
      <c r="B39829"/>
      <c r="C39829" s="29"/>
      <c r="D39829"/>
      <c r="E39829" s="44"/>
      <c r="F39829" s="29"/>
      <c r="G39829" s="45"/>
      <c r="L39829"/>
      <c r="M39829" s="46"/>
    </row>
    <row r="39830" spans="1:13" x14ac:dyDescent="0.3">
      <c r="A39830"/>
      <c r="B39830"/>
      <c r="C39830" s="29"/>
      <c r="D39830"/>
      <c r="E39830" s="44"/>
      <c r="F39830" s="29"/>
      <c r="G39830" s="45"/>
      <c r="L39830"/>
      <c r="M39830" s="46"/>
    </row>
    <row r="39831" spans="1:13" x14ac:dyDescent="0.3">
      <c r="A39831"/>
      <c r="B39831"/>
      <c r="C39831" s="29"/>
      <c r="D39831"/>
      <c r="E39831" s="44"/>
      <c r="F39831" s="29"/>
      <c r="G39831" s="45"/>
      <c r="L39831"/>
      <c r="M39831" s="46"/>
    </row>
    <row r="39832" spans="1:13" x14ac:dyDescent="0.3">
      <c r="A39832"/>
      <c r="B39832"/>
      <c r="C39832" s="29"/>
      <c r="D39832"/>
      <c r="E39832" s="44"/>
      <c r="F39832" s="29"/>
      <c r="G39832" s="45"/>
      <c r="L39832"/>
      <c r="M39832" s="46"/>
    </row>
    <row r="39833" spans="1:13" x14ac:dyDescent="0.3">
      <c r="A39833"/>
      <c r="B39833"/>
      <c r="C39833" s="29"/>
      <c r="D39833"/>
      <c r="E39833" s="44"/>
      <c r="F39833" s="29"/>
      <c r="G39833" s="45"/>
      <c r="L39833"/>
      <c r="M39833" s="46"/>
    </row>
    <row r="39834" spans="1:13" x14ac:dyDescent="0.3">
      <c r="A39834"/>
      <c r="B39834"/>
      <c r="C39834" s="29"/>
      <c r="D39834"/>
      <c r="E39834" s="44"/>
      <c r="F39834" s="29"/>
      <c r="G39834" s="45"/>
      <c r="L39834"/>
      <c r="M39834" s="46"/>
    </row>
    <row r="39835" spans="1:13" x14ac:dyDescent="0.3">
      <c r="A39835"/>
      <c r="B39835"/>
      <c r="C39835" s="29"/>
      <c r="D39835"/>
      <c r="E39835" s="44"/>
      <c r="F39835" s="29"/>
      <c r="G39835" s="45"/>
      <c r="L39835"/>
      <c r="M39835" s="46"/>
    </row>
    <row r="39836" spans="1:13" x14ac:dyDescent="0.3">
      <c r="A39836"/>
      <c r="B39836"/>
      <c r="C39836" s="29"/>
      <c r="D39836"/>
      <c r="E39836" s="44"/>
      <c r="F39836" s="29"/>
      <c r="G39836" s="45"/>
      <c r="L39836"/>
      <c r="M39836" s="46"/>
    </row>
    <row r="39837" spans="1:13" x14ac:dyDescent="0.3">
      <c r="A39837"/>
      <c r="B39837"/>
      <c r="C39837" s="29"/>
      <c r="D39837"/>
      <c r="E39837" s="44"/>
      <c r="F39837" s="29"/>
      <c r="G39837" s="45"/>
      <c r="L39837"/>
      <c r="M39837" s="46"/>
    </row>
    <row r="39838" spans="1:13" x14ac:dyDescent="0.3">
      <c r="A39838"/>
      <c r="B39838"/>
      <c r="C39838" s="29"/>
      <c r="D39838"/>
      <c r="E39838" s="44"/>
      <c r="F39838" s="29"/>
      <c r="G39838" s="45"/>
      <c r="L39838"/>
      <c r="M39838" s="46"/>
    </row>
    <row r="39839" spans="1:13" x14ac:dyDescent="0.3">
      <c r="A39839"/>
      <c r="B39839"/>
      <c r="C39839" s="29"/>
      <c r="D39839"/>
      <c r="E39839" s="44"/>
      <c r="F39839" s="29"/>
      <c r="G39839" s="45"/>
      <c r="L39839"/>
      <c r="M39839" s="46"/>
    </row>
    <row r="39840" spans="1:13" x14ac:dyDescent="0.3">
      <c r="A39840"/>
      <c r="B39840"/>
      <c r="C39840" s="29"/>
      <c r="D39840"/>
      <c r="E39840" s="44"/>
      <c r="F39840" s="29"/>
      <c r="G39840" s="45"/>
      <c r="L39840"/>
      <c r="M39840" s="46"/>
    </row>
    <row r="39841" spans="1:13" x14ac:dyDescent="0.3">
      <c r="A39841"/>
      <c r="B39841"/>
      <c r="C39841" s="29"/>
      <c r="D39841"/>
      <c r="E39841" s="44"/>
      <c r="F39841" s="29"/>
      <c r="G39841" s="45"/>
      <c r="L39841"/>
      <c r="M39841" s="46"/>
    </row>
    <row r="39842" spans="1:13" x14ac:dyDescent="0.3">
      <c r="A39842"/>
      <c r="B39842"/>
      <c r="C39842" s="29"/>
      <c r="D39842"/>
      <c r="E39842" s="44"/>
      <c r="F39842" s="29"/>
      <c r="G39842" s="45"/>
      <c r="L39842"/>
      <c r="M39842" s="46"/>
    </row>
    <row r="39843" spans="1:13" x14ac:dyDescent="0.3">
      <c r="A39843"/>
      <c r="B39843"/>
      <c r="C39843" s="29"/>
      <c r="D39843"/>
      <c r="E39843" s="44"/>
      <c r="F39843" s="29"/>
      <c r="G39843" s="45"/>
      <c r="L39843"/>
      <c r="M39843" s="46"/>
    </row>
    <row r="39844" spans="1:13" x14ac:dyDescent="0.3">
      <c r="A39844"/>
      <c r="B39844"/>
      <c r="C39844" s="29"/>
      <c r="D39844"/>
      <c r="E39844" s="44"/>
      <c r="F39844" s="29"/>
      <c r="G39844" s="45"/>
      <c r="L39844"/>
      <c r="M39844" s="46"/>
    </row>
    <row r="39845" spans="1:13" x14ac:dyDescent="0.3">
      <c r="A39845"/>
      <c r="B39845"/>
      <c r="C39845" s="29"/>
      <c r="D39845"/>
      <c r="E39845" s="44"/>
      <c r="F39845" s="29"/>
      <c r="G39845" s="45"/>
      <c r="L39845"/>
      <c r="M39845" s="46"/>
    </row>
    <row r="39846" spans="1:13" x14ac:dyDescent="0.3">
      <c r="A39846"/>
      <c r="B39846"/>
      <c r="C39846" s="29"/>
      <c r="D39846"/>
      <c r="E39846" s="44"/>
      <c r="F39846" s="29"/>
      <c r="G39846" s="45"/>
      <c r="L39846"/>
      <c r="M39846" s="46"/>
    </row>
    <row r="39847" spans="1:13" x14ac:dyDescent="0.3">
      <c r="A39847"/>
      <c r="B39847"/>
      <c r="C39847" s="29"/>
      <c r="D39847"/>
      <c r="E39847" s="44"/>
      <c r="F39847" s="29"/>
      <c r="G39847" s="45"/>
      <c r="L39847"/>
      <c r="M39847" s="46"/>
    </row>
    <row r="39848" spans="1:13" x14ac:dyDescent="0.3">
      <c r="A39848"/>
      <c r="B39848"/>
      <c r="C39848" s="29"/>
      <c r="D39848"/>
      <c r="E39848" s="44"/>
      <c r="F39848" s="29"/>
      <c r="G39848" s="45"/>
      <c r="L39848"/>
      <c r="M39848" s="46"/>
    </row>
    <row r="39849" spans="1:13" x14ac:dyDescent="0.3">
      <c r="A39849"/>
      <c r="B39849"/>
      <c r="C39849" s="29"/>
      <c r="D39849"/>
      <c r="E39849" s="44"/>
      <c r="F39849" s="29"/>
      <c r="G39849" s="45"/>
      <c r="L39849"/>
      <c r="M39849" s="46"/>
    </row>
    <row r="39850" spans="1:13" x14ac:dyDescent="0.3">
      <c r="A39850"/>
      <c r="B39850"/>
      <c r="C39850" s="29"/>
      <c r="D39850"/>
      <c r="E39850" s="44"/>
      <c r="F39850" s="29"/>
      <c r="G39850" s="45"/>
      <c r="L39850"/>
      <c r="M39850" s="46"/>
    </row>
    <row r="39851" spans="1:13" x14ac:dyDescent="0.3">
      <c r="A39851"/>
      <c r="B39851"/>
      <c r="C39851" s="29"/>
      <c r="D39851"/>
      <c r="E39851" s="44"/>
      <c r="F39851" s="29"/>
      <c r="G39851" s="45"/>
      <c r="L39851"/>
      <c r="M39851" s="46"/>
    </row>
    <row r="39852" spans="1:13" x14ac:dyDescent="0.3">
      <c r="A39852"/>
      <c r="B39852"/>
      <c r="C39852" s="29"/>
      <c r="D39852"/>
      <c r="E39852" s="44"/>
      <c r="F39852" s="29"/>
      <c r="G39852" s="45"/>
      <c r="L39852"/>
      <c r="M39852" s="46"/>
    </row>
    <row r="39853" spans="1:13" x14ac:dyDescent="0.3">
      <c r="A39853"/>
      <c r="B39853"/>
      <c r="C39853" s="29"/>
      <c r="D39853"/>
      <c r="E39853" s="44"/>
      <c r="F39853" s="29"/>
      <c r="G39853" s="45"/>
      <c r="L39853"/>
      <c r="M39853" s="46"/>
    </row>
    <row r="39854" spans="1:13" x14ac:dyDescent="0.3">
      <c r="A39854"/>
      <c r="B39854"/>
      <c r="C39854" s="29"/>
      <c r="D39854"/>
      <c r="E39854" s="44"/>
      <c r="F39854" s="29"/>
      <c r="G39854" s="45"/>
      <c r="L39854"/>
      <c r="M39854" s="46"/>
    </row>
    <row r="39855" spans="1:13" x14ac:dyDescent="0.3">
      <c r="A39855"/>
      <c r="B39855"/>
      <c r="C39855" s="29"/>
      <c r="D39855"/>
      <c r="E39855" s="44"/>
      <c r="F39855" s="29"/>
      <c r="G39855" s="45"/>
      <c r="L39855"/>
      <c r="M39855" s="46"/>
    </row>
    <row r="39856" spans="1:13" x14ac:dyDescent="0.3">
      <c r="A39856"/>
      <c r="B39856"/>
      <c r="C39856" s="29"/>
      <c r="D39856"/>
      <c r="E39856" s="44"/>
      <c r="F39856" s="29"/>
      <c r="G39856" s="45"/>
      <c r="L39856"/>
      <c r="M39856" s="46"/>
    </row>
    <row r="39857" spans="1:13" x14ac:dyDescent="0.3">
      <c r="A39857"/>
      <c r="B39857"/>
      <c r="C39857" s="29"/>
      <c r="D39857"/>
      <c r="E39857" s="44"/>
      <c r="F39857" s="29"/>
      <c r="G39857" s="45"/>
      <c r="L39857"/>
      <c r="M39857" s="46"/>
    </row>
    <row r="39858" spans="1:13" x14ac:dyDescent="0.3">
      <c r="A39858"/>
      <c r="B39858"/>
      <c r="C39858" s="29"/>
      <c r="D39858"/>
      <c r="E39858" s="44"/>
      <c r="F39858" s="29"/>
      <c r="G39858" s="45"/>
      <c r="L39858"/>
      <c r="M39858" s="46"/>
    </row>
    <row r="39859" spans="1:13" x14ac:dyDescent="0.3">
      <c r="A39859"/>
      <c r="B39859"/>
      <c r="C39859" s="29"/>
      <c r="D39859"/>
      <c r="E39859" s="44"/>
      <c r="F39859" s="29"/>
      <c r="G39859" s="45"/>
      <c r="L39859"/>
      <c r="M39859" s="46"/>
    </row>
    <row r="39860" spans="1:13" x14ac:dyDescent="0.3">
      <c r="A39860"/>
      <c r="B39860"/>
      <c r="C39860" s="29"/>
      <c r="D39860"/>
      <c r="E39860" s="44"/>
      <c r="F39860" s="29"/>
      <c r="G39860" s="45"/>
      <c r="L39860"/>
      <c r="M39860" s="46"/>
    </row>
    <row r="39861" spans="1:13" x14ac:dyDescent="0.3">
      <c r="A39861"/>
      <c r="B39861"/>
      <c r="C39861" s="29"/>
      <c r="D39861"/>
      <c r="E39861" s="44"/>
      <c r="F39861" s="29"/>
      <c r="G39861" s="45"/>
      <c r="L39861"/>
      <c r="M39861" s="46"/>
    </row>
    <row r="39862" spans="1:13" x14ac:dyDescent="0.3">
      <c r="A39862"/>
      <c r="B39862"/>
      <c r="C39862" s="29"/>
      <c r="D39862"/>
      <c r="E39862" s="44"/>
      <c r="F39862" s="29"/>
      <c r="G39862" s="45"/>
      <c r="L39862"/>
      <c r="M39862" s="46"/>
    </row>
    <row r="39863" spans="1:13" x14ac:dyDescent="0.3">
      <c r="A39863"/>
      <c r="B39863"/>
      <c r="C39863" s="29"/>
      <c r="D39863"/>
      <c r="E39863" s="44"/>
      <c r="F39863" s="29"/>
      <c r="G39863" s="45"/>
      <c r="L39863"/>
      <c r="M39863" s="46"/>
    </row>
    <row r="39864" spans="1:13" x14ac:dyDescent="0.3">
      <c r="A39864"/>
      <c r="B39864"/>
      <c r="C39864" s="29"/>
      <c r="D39864"/>
      <c r="E39864" s="44"/>
      <c r="F39864" s="29"/>
      <c r="G39864" s="45"/>
      <c r="L39864"/>
      <c r="M39864" s="46"/>
    </row>
    <row r="39865" spans="1:13" x14ac:dyDescent="0.3">
      <c r="A39865"/>
      <c r="B39865"/>
      <c r="C39865" s="29"/>
      <c r="D39865"/>
      <c r="E39865" s="44"/>
      <c r="F39865" s="29"/>
      <c r="G39865" s="45"/>
      <c r="L39865"/>
      <c r="M39865" s="46"/>
    </row>
    <row r="39866" spans="1:13" x14ac:dyDescent="0.3">
      <c r="A39866"/>
      <c r="B39866"/>
      <c r="C39866" s="29"/>
      <c r="D39866"/>
      <c r="E39866" s="44"/>
      <c r="F39866" s="29"/>
      <c r="G39866" s="45"/>
      <c r="L39866"/>
      <c r="M39866" s="46"/>
    </row>
    <row r="39867" spans="1:13" x14ac:dyDescent="0.3">
      <c r="A39867"/>
      <c r="B39867"/>
      <c r="C39867" s="29"/>
      <c r="D39867"/>
      <c r="E39867" s="44"/>
      <c r="F39867" s="29"/>
      <c r="G39867" s="45"/>
      <c r="L39867"/>
      <c r="M39867" s="46"/>
    </row>
    <row r="39868" spans="1:13" x14ac:dyDescent="0.3">
      <c r="A39868"/>
      <c r="B39868"/>
      <c r="C39868" s="29"/>
      <c r="D39868"/>
      <c r="E39868" s="44"/>
      <c r="F39868" s="29"/>
      <c r="G39868" s="45"/>
      <c r="L39868"/>
      <c r="M39868" s="46"/>
    </row>
    <row r="39869" spans="1:13" x14ac:dyDescent="0.3">
      <c r="A39869"/>
      <c r="B39869"/>
      <c r="C39869" s="29"/>
      <c r="D39869"/>
      <c r="E39869" s="44"/>
      <c r="F39869" s="29"/>
      <c r="G39869" s="45"/>
      <c r="L39869"/>
      <c r="M39869" s="46"/>
    </row>
    <row r="39870" spans="1:13" x14ac:dyDescent="0.3">
      <c r="A39870"/>
      <c r="B39870"/>
      <c r="C39870" s="29"/>
      <c r="D39870"/>
      <c r="E39870" s="44"/>
      <c r="F39870" s="29"/>
      <c r="G39870" s="45"/>
      <c r="L39870"/>
      <c r="M39870" s="46"/>
    </row>
    <row r="39871" spans="1:13" x14ac:dyDescent="0.3">
      <c r="A39871"/>
      <c r="B39871"/>
      <c r="C39871" s="29"/>
      <c r="D39871"/>
      <c r="E39871" s="44"/>
      <c r="F39871" s="29"/>
      <c r="G39871" s="45"/>
      <c r="L39871"/>
      <c r="M39871" s="46"/>
    </row>
    <row r="39872" spans="1:13" x14ac:dyDescent="0.3">
      <c r="A39872"/>
      <c r="B39872"/>
      <c r="C39872" s="29"/>
      <c r="D39872"/>
      <c r="E39872" s="44"/>
      <c r="F39872" s="29"/>
      <c r="G39872" s="45"/>
      <c r="L39872"/>
      <c r="M39872" s="46"/>
    </row>
    <row r="39873" spans="1:13" x14ac:dyDescent="0.3">
      <c r="A39873"/>
      <c r="B39873"/>
      <c r="C39873" s="29"/>
      <c r="D39873"/>
      <c r="E39873" s="44"/>
      <c r="F39873" s="29"/>
      <c r="G39873" s="45"/>
      <c r="L39873"/>
      <c r="M39873" s="46"/>
    </row>
    <row r="39874" spans="1:13" x14ac:dyDescent="0.3">
      <c r="A39874"/>
      <c r="B39874"/>
      <c r="C39874" s="29"/>
      <c r="D39874"/>
      <c r="E39874" s="44"/>
      <c r="F39874" s="29"/>
      <c r="G39874" s="45"/>
      <c r="L39874"/>
      <c r="M39874" s="46"/>
    </row>
    <row r="39875" spans="1:13" x14ac:dyDescent="0.3">
      <c r="A39875"/>
      <c r="B39875"/>
      <c r="C39875" s="29"/>
      <c r="D39875"/>
      <c r="E39875" s="44"/>
      <c r="F39875" s="29"/>
      <c r="G39875" s="45"/>
      <c r="L39875"/>
      <c r="M39875" s="46"/>
    </row>
    <row r="39876" spans="1:13" x14ac:dyDescent="0.3">
      <c r="A39876"/>
      <c r="B39876"/>
      <c r="C39876" s="29"/>
      <c r="D39876"/>
      <c r="E39876" s="44"/>
      <c r="F39876" s="29"/>
      <c r="G39876" s="45"/>
      <c r="L39876"/>
      <c r="M39876" s="46"/>
    </row>
    <row r="39877" spans="1:13" x14ac:dyDescent="0.3">
      <c r="A39877"/>
      <c r="B39877"/>
      <c r="C39877" s="29"/>
      <c r="D39877"/>
      <c r="E39877" s="44"/>
      <c r="F39877" s="29"/>
      <c r="G39877" s="45"/>
      <c r="L39877"/>
      <c r="M39877" s="46"/>
    </row>
    <row r="39878" spans="1:13" x14ac:dyDescent="0.3">
      <c r="A39878"/>
      <c r="B39878"/>
      <c r="C39878" s="29"/>
      <c r="D39878"/>
      <c r="E39878" s="44"/>
      <c r="F39878" s="29"/>
      <c r="G39878" s="45"/>
      <c r="L39878"/>
      <c r="M39878" s="46"/>
    </row>
    <row r="39879" spans="1:13" x14ac:dyDescent="0.3">
      <c r="A39879"/>
      <c r="B39879"/>
      <c r="C39879" s="29"/>
      <c r="D39879"/>
      <c r="E39879" s="44"/>
      <c r="F39879" s="29"/>
      <c r="G39879" s="45"/>
      <c r="L39879"/>
      <c r="M39879" s="46"/>
    </row>
    <row r="39880" spans="1:13" x14ac:dyDescent="0.3">
      <c r="A39880"/>
      <c r="B39880"/>
      <c r="C39880" s="29"/>
      <c r="D39880"/>
      <c r="E39880" s="44"/>
      <c r="F39880" s="29"/>
      <c r="G39880" s="45"/>
      <c r="L39880"/>
      <c r="M39880" s="46"/>
    </row>
    <row r="39881" spans="1:13" x14ac:dyDescent="0.3">
      <c r="A39881"/>
      <c r="B39881"/>
      <c r="C39881" s="29"/>
      <c r="D39881"/>
      <c r="E39881" s="44"/>
      <c r="F39881" s="29"/>
      <c r="G39881" s="45"/>
      <c r="L39881"/>
      <c r="M39881" s="46"/>
    </row>
    <row r="39882" spans="1:13" x14ac:dyDescent="0.3">
      <c r="A39882"/>
      <c r="B39882"/>
      <c r="C39882" s="29"/>
      <c r="D39882"/>
      <c r="E39882" s="44"/>
      <c r="F39882" s="29"/>
      <c r="G39882" s="45"/>
      <c r="L39882"/>
      <c r="M39882" s="46"/>
    </row>
    <row r="39883" spans="1:13" x14ac:dyDescent="0.3">
      <c r="A39883"/>
      <c r="B39883"/>
      <c r="C39883" s="29"/>
      <c r="D39883"/>
      <c r="E39883" s="44"/>
      <c r="F39883" s="29"/>
      <c r="G39883" s="45"/>
      <c r="L39883"/>
      <c r="M39883" s="46"/>
    </row>
    <row r="39884" spans="1:13" x14ac:dyDescent="0.3">
      <c r="A39884"/>
      <c r="B39884"/>
      <c r="C39884" s="29"/>
      <c r="D39884"/>
      <c r="E39884" s="44"/>
      <c r="F39884" s="29"/>
      <c r="G39884" s="45"/>
      <c r="L39884"/>
      <c r="M39884" s="46"/>
    </row>
    <row r="39885" spans="1:13" x14ac:dyDescent="0.3">
      <c r="A39885"/>
      <c r="B39885"/>
      <c r="C39885" s="29"/>
      <c r="D39885"/>
      <c r="E39885" s="44"/>
      <c r="F39885" s="29"/>
      <c r="G39885" s="45"/>
      <c r="L39885"/>
      <c r="M39885" s="46"/>
    </row>
    <row r="39886" spans="1:13" x14ac:dyDescent="0.3">
      <c r="A39886"/>
      <c r="B39886"/>
      <c r="C39886" s="29"/>
      <c r="D39886"/>
      <c r="E39886" s="44"/>
      <c r="F39886" s="29"/>
      <c r="G39886" s="45"/>
      <c r="L39886"/>
      <c r="M39886" s="46"/>
    </row>
    <row r="39887" spans="1:13" x14ac:dyDescent="0.3">
      <c r="A39887"/>
      <c r="B39887"/>
      <c r="C39887" s="29"/>
      <c r="D39887"/>
      <c r="E39887" s="44"/>
      <c r="F39887" s="29"/>
      <c r="G39887" s="45"/>
      <c r="L39887"/>
      <c r="M39887" s="46"/>
    </row>
    <row r="39888" spans="1:13" x14ac:dyDescent="0.3">
      <c r="A39888"/>
      <c r="B39888"/>
      <c r="C39888" s="29"/>
      <c r="D39888"/>
      <c r="E39888" s="44"/>
      <c r="F39888" s="29"/>
      <c r="G39888" s="45"/>
      <c r="L39888"/>
      <c r="M39888" s="46"/>
    </row>
    <row r="39889" spans="1:13" x14ac:dyDescent="0.3">
      <c r="A39889"/>
      <c r="B39889"/>
      <c r="C39889" s="29"/>
      <c r="D39889"/>
      <c r="E39889" s="44"/>
      <c r="F39889" s="29"/>
      <c r="G39889" s="45"/>
      <c r="L39889"/>
      <c r="M39889" s="46"/>
    </row>
    <row r="39890" spans="1:13" x14ac:dyDescent="0.3">
      <c r="A39890"/>
      <c r="B39890"/>
      <c r="C39890" s="29"/>
      <c r="D39890"/>
      <c r="E39890" s="44"/>
      <c r="F39890" s="29"/>
      <c r="G39890" s="45"/>
      <c r="L39890"/>
      <c r="M39890" s="46"/>
    </row>
    <row r="39891" spans="1:13" x14ac:dyDescent="0.3">
      <c r="A39891"/>
      <c r="B39891"/>
      <c r="C39891" s="29"/>
      <c r="D39891"/>
      <c r="E39891" s="44"/>
      <c r="F39891" s="29"/>
      <c r="G39891" s="45"/>
      <c r="L39891"/>
      <c r="M39891" s="46"/>
    </row>
    <row r="39892" spans="1:13" x14ac:dyDescent="0.3">
      <c r="A39892"/>
      <c r="B39892"/>
      <c r="C39892" s="29"/>
      <c r="D39892"/>
      <c r="E39892" s="44"/>
      <c r="F39892" s="29"/>
      <c r="G39892" s="45"/>
      <c r="L39892"/>
      <c r="M39892" s="46"/>
    </row>
    <row r="39893" spans="1:13" x14ac:dyDescent="0.3">
      <c r="A39893"/>
      <c r="B39893"/>
      <c r="C39893" s="29"/>
      <c r="D39893"/>
      <c r="E39893" s="44"/>
      <c r="F39893" s="29"/>
      <c r="G39893" s="45"/>
      <c r="L39893"/>
      <c r="M39893" s="46"/>
    </row>
    <row r="39894" spans="1:13" x14ac:dyDescent="0.3">
      <c r="A39894"/>
      <c r="B39894"/>
      <c r="C39894" s="29"/>
      <c r="D39894"/>
      <c r="E39894" s="44"/>
      <c r="F39894" s="29"/>
      <c r="G39894" s="45"/>
      <c r="L39894"/>
      <c r="M39894" s="46"/>
    </row>
    <row r="39895" spans="1:13" x14ac:dyDescent="0.3">
      <c r="A39895"/>
      <c r="B39895"/>
      <c r="C39895" s="29"/>
      <c r="D39895"/>
      <c r="E39895" s="44"/>
      <c r="F39895" s="29"/>
      <c r="G39895" s="45"/>
      <c r="L39895"/>
      <c r="M39895" s="46"/>
    </row>
    <row r="39896" spans="1:13" x14ac:dyDescent="0.3">
      <c r="A39896"/>
      <c r="B39896"/>
      <c r="C39896" s="29"/>
      <c r="D39896"/>
      <c r="E39896" s="44"/>
      <c r="F39896" s="29"/>
      <c r="G39896" s="45"/>
      <c r="L39896"/>
      <c r="M39896" s="46"/>
    </row>
    <row r="39897" spans="1:13" x14ac:dyDescent="0.3">
      <c r="A39897"/>
      <c r="B39897"/>
      <c r="C39897" s="29"/>
      <c r="D39897"/>
      <c r="E39897" s="44"/>
      <c r="F39897" s="29"/>
      <c r="G39897" s="45"/>
      <c r="L39897"/>
      <c r="M39897" s="46"/>
    </row>
    <row r="39898" spans="1:13" x14ac:dyDescent="0.3">
      <c r="A39898"/>
      <c r="B39898"/>
      <c r="C39898" s="29"/>
      <c r="D39898"/>
      <c r="E39898" s="44"/>
      <c r="F39898" s="29"/>
      <c r="G39898" s="45"/>
      <c r="L39898"/>
      <c r="M39898" s="46"/>
    </row>
    <row r="39899" spans="1:13" x14ac:dyDescent="0.3">
      <c r="A39899"/>
      <c r="B39899"/>
      <c r="C39899" s="29"/>
      <c r="D39899"/>
      <c r="E39899" s="44"/>
      <c r="F39899" s="29"/>
      <c r="G39899" s="45"/>
      <c r="L39899"/>
      <c r="M39899" s="46"/>
    </row>
    <row r="39900" spans="1:13" x14ac:dyDescent="0.3">
      <c r="A39900"/>
      <c r="B39900"/>
      <c r="C39900" s="29"/>
      <c r="D39900"/>
      <c r="E39900" s="44"/>
      <c r="F39900" s="29"/>
      <c r="G39900" s="45"/>
      <c r="L39900"/>
      <c r="M39900" s="46"/>
    </row>
    <row r="39901" spans="1:13" x14ac:dyDescent="0.3">
      <c r="A39901"/>
      <c r="B39901"/>
      <c r="C39901" s="29"/>
      <c r="D39901"/>
      <c r="E39901" s="44"/>
      <c r="F39901" s="29"/>
      <c r="G39901" s="45"/>
      <c r="L39901"/>
      <c r="M39901" s="46"/>
    </row>
    <row r="39902" spans="1:13" x14ac:dyDescent="0.3">
      <c r="A39902"/>
      <c r="B39902"/>
      <c r="C39902" s="29"/>
      <c r="D39902"/>
      <c r="E39902" s="44"/>
      <c r="F39902" s="29"/>
      <c r="G39902" s="45"/>
      <c r="L39902"/>
      <c r="M39902" s="46"/>
    </row>
    <row r="39903" spans="1:13" x14ac:dyDescent="0.3">
      <c r="A39903"/>
      <c r="B39903"/>
      <c r="C39903" s="29"/>
      <c r="D39903"/>
      <c r="E39903" s="44"/>
      <c r="F39903" s="29"/>
      <c r="G39903" s="45"/>
      <c r="L39903"/>
      <c r="M39903" s="46"/>
    </row>
    <row r="39904" spans="1:13" x14ac:dyDescent="0.3">
      <c r="A39904"/>
      <c r="B39904"/>
      <c r="C39904" s="29"/>
      <c r="D39904"/>
      <c r="E39904" s="44"/>
      <c r="F39904" s="29"/>
      <c r="G39904" s="45"/>
      <c r="L39904"/>
      <c r="M39904" s="46"/>
    </row>
    <row r="39905" spans="1:13" x14ac:dyDescent="0.3">
      <c r="A39905"/>
      <c r="B39905"/>
      <c r="C39905" s="29"/>
      <c r="D39905"/>
      <c r="E39905" s="44"/>
      <c r="F39905" s="29"/>
      <c r="G39905" s="45"/>
      <c r="L39905"/>
      <c r="M39905" s="46"/>
    </row>
    <row r="39906" spans="1:13" x14ac:dyDescent="0.3">
      <c r="A39906"/>
      <c r="B39906"/>
      <c r="C39906" s="29"/>
      <c r="D39906"/>
      <c r="E39906" s="44"/>
      <c r="F39906" s="29"/>
      <c r="G39906" s="45"/>
      <c r="L39906"/>
      <c r="M39906" s="46"/>
    </row>
    <row r="39907" spans="1:13" x14ac:dyDescent="0.3">
      <c r="A39907"/>
      <c r="B39907"/>
      <c r="C39907" s="29"/>
      <c r="D39907"/>
      <c r="E39907" s="44"/>
      <c r="F39907" s="29"/>
      <c r="G39907" s="45"/>
      <c r="L39907"/>
      <c r="M39907" s="46"/>
    </row>
    <row r="39908" spans="1:13" x14ac:dyDescent="0.3">
      <c r="A39908"/>
      <c r="B39908"/>
      <c r="C39908" s="29"/>
      <c r="D39908"/>
      <c r="E39908" s="44"/>
      <c r="F39908" s="29"/>
      <c r="G39908" s="45"/>
      <c r="L39908"/>
      <c r="M39908" s="46"/>
    </row>
    <row r="39909" spans="1:13" x14ac:dyDescent="0.3">
      <c r="A39909"/>
      <c r="B39909"/>
      <c r="C39909" s="29"/>
      <c r="D39909"/>
      <c r="E39909" s="44"/>
      <c r="F39909" s="29"/>
      <c r="G39909" s="45"/>
      <c r="L39909"/>
      <c r="M39909" s="46"/>
    </row>
    <row r="39910" spans="1:13" x14ac:dyDescent="0.3">
      <c r="A39910"/>
      <c r="B39910"/>
      <c r="C39910" s="29"/>
      <c r="D39910"/>
      <c r="E39910" s="44"/>
      <c r="F39910" s="29"/>
      <c r="G39910" s="45"/>
      <c r="L39910"/>
      <c r="M39910" s="46"/>
    </row>
    <row r="39911" spans="1:13" x14ac:dyDescent="0.3">
      <c r="A39911"/>
      <c r="B39911"/>
      <c r="C39911" s="29"/>
      <c r="D39911"/>
      <c r="E39911" s="44"/>
      <c r="F39911" s="29"/>
      <c r="G39911" s="45"/>
      <c r="L39911"/>
      <c r="M39911" s="46"/>
    </row>
    <row r="39912" spans="1:13" x14ac:dyDescent="0.3">
      <c r="A39912"/>
      <c r="B39912"/>
      <c r="C39912" s="29"/>
      <c r="D39912"/>
      <c r="E39912" s="44"/>
      <c r="F39912" s="29"/>
      <c r="G39912" s="45"/>
      <c r="L39912"/>
      <c r="M39912" s="46"/>
    </row>
    <row r="39913" spans="1:13" x14ac:dyDescent="0.3">
      <c r="A39913"/>
      <c r="B39913"/>
      <c r="C39913" s="29"/>
      <c r="D39913"/>
      <c r="E39913" s="44"/>
      <c r="F39913" s="29"/>
      <c r="G39913" s="45"/>
      <c r="L39913"/>
      <c r="M39913" s="46"/>
    </row>
    <row r="39914" spans="1:13" x14ac:dyDescent="0.3">
      <c r="A39914"/>
      <c r="B39914"/>
      <c r="C39914" s="29"/>
      <c r="D39914"/>
      <c r="E39914" s="44"/>
      <c r="F39914" s="29"/>
      <c r="G39914" s="45"/>
      <c r="L39914"/>
      <c r="M39914" s="46"/>
    </row>
    <row r="39915" spans="1:13" x14ac:dyDescent="0.3">
      <c r="A39915"/>
      <c r="B39915"/>
      <c r="C39915" s="29"/>
      <c r="D39915"/>
      <c r="E39915" s="44"/>
      <c r="F39915" s="29"/>
      <c r="G39915" s="45"/>
      <c r="L39915"/>
      <c r="M39915" s="46"/>
    </row>
    <row r="39916" spans="1:13" x14ac:dyDescent="0.3">
      <c r="A39916"/>
      <c r="B39916"/>
      <c r="C39916" s="29"/>
      <c r="D39916"/>
      <c r="E39916" s="44"/>
      <c r="F39916" s="29"/>
      <c r="G39916" s="45"/>
      <c r="L39916"/>
      <c r="M39916" s="46"/>
    </row>
    <row r="39917" spans="1:13" x14ac:dyDescent="0.3">
      <c r="A39917"/>
      <c r="B39917"/>
      <c r="C39917" s="29"/>
      <c r="D39917"/>
      <c r="E39917" s="44"/>
      <c r="F39917" s="29"/>
      <c r="G39917" s="45"/>
      <c r="L39917"/>
      <c r="M39917" s="46"/>
    </row>
    <row r="39918" spans="1:13" x14ac:dyDescent="0.3">
      <c r="A39918"/>
      <c r="B39918"/>
      <c r="C39918" s="29"/>
      <c r="D39918"/>
      <c r="E39918" s="44"/>
      <c r="F39918" s="29"/>
      <c r="G39918" s="45"/>
      <c r="L39918"/>
      <c r="M39918" s="46"/>
    </row>
    <row r="39919" spans="1:13" x14ac:dyDescent="0.3">
      <c r="A39919"/>
      <c r="B39919"/>
      <c r="C39919" s="29"/>
      <c r="D39919"/>
      <c r="E39919" s="44"/>
      <c r="F39919" s="29"/>
      <c r="G39919" s="45"/>
      <c r="L39919"/>
      <c r="M39919" s="46"/>
    </row>
    <row r="39920" spans="1:13" x14ac:dyDescent="0.3">
      <c r="A39920"/>
      <c r="B39920"/>
      <c r="C39920" s="29"/>
      <c r="D39920"/>
      <c r="E39920" s="44"/>
      <c r="F39920" s="29"/>
      <c r="G39920" s="45"/>
      <c r="L39920"/>
      <c r="M39920" s="46"/>
    </row>
    <row r="39921" spans="1:13" x14ac:dyDescent="0.3">
      <c r="A39921"/>
      <c r="B39921"/>
      <c r="C39921" s="29"/>
      <c r="D39921"/>
      <c r="E39921" s="44"/>
      <c r="F39921" s="29"/>
      <c r="G39921" s="45"/>
      <c r="L39921"/>
      <c r="M39921" s="46"/>
    </row>
    <row r="39922" spans="1:13" x14ac:dyDescent="0.3">
      <c r="A39922"/>
      <c r="B39922"/>
      <c r="C39922" s="29"/>
      <c r="D39922"/>
      <c r="E39922" s="44"/>
      <c r="F39922" s="29"/>
      <c r="G39922" s="45"/>
      <c r="L39922"/>
      <c r="M39922" s="46"/>
    </row>
    <row r="39923" spans="1:13" x14ac:dyDescent="0.3">
      <c r="A39923"/>
      <c r="B39923"/>
      <c r="C39923" s="29"/>
      <c r="D39923"/>
      <c r="E39923" s="44"/>
      <c r="F39923" s="29"/>
      <c r="G39923" s="45"/>
      <c r="L39923"/>
      <c r="M39923" s="46"/>
    </row>
    <row r="39924" spans="1:13" x14ac:dyDescent="0.3">
      <c r="A39924"/>
      <c r="B39924"/>
      <c r="C39924" s="29"/>
      <c r="D39924"/>
      <c r="E39924" s="44"/>
      <c r="F39924" s="29"/>
      <c r="G39924" s="45"/>
      <c r="L39924"/>
      <c r="M39924" s="46"/>
    </row>
    <row r="39925" spans="1:13" x14ac:dyDescent="0.3">
      <c r="A39925"/>
      <c r="B39925"/>
      <c r="C39925" s="29"/>
      <c r="D39925"/>
      <c r="E39925" s="44"/>
      <c r="F39925" s="29"/>
      <c r="G39925" s="45"/>
      <c r="L39925"/>
      <c r="M39925" s="46"/>
    </row>
    <row r="39926" spans="1:13" x14ac:dyDescent="0.3">
      <c r="A39926"/>
      <c r="B39926"/>
      <c r="C39926" s="29"/>
      <c r="D39926"/>
      <c r="E39926" s="44"/>
      <c r="F39926" s="29"/>
      <c r="G39926" s="45"/>
      <c r="L39926"/>
      <c r="M39926" s="46"/>
    </row>
    <row r="39927" spans="1:13" x14ac:dyDescent="0.3">
      <c r="A39927"/>
      <c r="B39927"/>
      <c r="C39927" s="29"/>
      <c r="D39927"/>
      <c r="E39927" s="44"/>
      <c r="F39927" s="29"/>
      <c r="G39927" s="45"/>
      <c r="L39927"/>
      <c r="M39927" s="46"/>
    </row>
    <row r="39928" spans="1:13" x14ac:dyDescent="0.3">
      <c r="A39928"/>
      <c r="B39928"/>
      <c r="C39928" s="29"/>
      <c r="D39928"/>
      <c r="E39928" s="44"/>
      <c r="F39928" s="29"/>
      <c r="G39928" s="45"/>
      <c r="L39928"/>
      <c r="M39928" s="46"/>
    </row>
    <row r="39929" spans="1:13" x14ac:dyDescent="0.3">
      <c r="A39929"/>
      <c r="B39929"/>
      <c r="C39929" s="29"/>
      <c r="D39929"/>
      <c r="E39929" s="44"/>
      <c r="F39929" s="29"/>
      <c r="G39929" s="45"/>
      <c r="L39929"/>
      <c r="M39929" s="46"/>
    </row>
    <row r="39930" spans="1:13" x14ac:dyDescent="0.3">
      <c r="A39930"/>
      <c r="B39930"/>
      <c r="C39930" s="29"/>
      <c r="D39930"/>
      <c r="E39930" s="44"/>
      <c r="F39930" s="29"/>
      <c r="G39930" s="45"/>
      <c r="L39930"/>
      <c r="M39930" s="46"/>
    </row>
    <row r="39931" spans="1:13" x14ac:dyDescent="0.3">
      <c r="A39931"/>
      <c r="B39931"/>
      <c r="C39931" s="29"/>
      <c r="D39931"/>
      <c r="E39931" s="44"/>
      <c r="F39931" s="29"/>
      <c r="G39931" s="45"/>
      <c r="L39931"/>
      <c r="M39931" s="46"/>
    </row>
    <row r="39932" spans="1:13" x14ac:dyDescent="0.3">
      <c r="A39932"/>
      <c r="B39932"/>
      <c r="C39932" s="29"/>
      <c r="D39932"/>
      <c r="E39932" s="44"/>
      <c r="F39932" s="29"/>
      <c r="G39932" s="45"/>
      <c r="L39932"/>
      <c r="M39932" s="46"/>
    </row>
    <row r="39933" spans="1:13" x14ac:dyDescent="0.3">
      <c r="A39933"/>
      <c r="B39933"/>
      <c r="C39933" s="29"/>
      <c r="D39933"/>
      <c r="E39933" s="44"/>
      <c r="F39933" s="29"/>
      <c r="G39933" s="45"/>
      <c r="L39933"/>
      <c r="M39933" s="46"/>
    </row>
    <row r="39934" spans="1:13" x14ac:dyDescent="0.3">
      <c r="A39934"/>
      <c r="B39934"/>
      <c r="C39934" s="29"/>
      <c r="D39934"/>
      <c r="E39934" s="44"/>
      <c r="F39934" s="29"/>
      <c r="G39934" s="45"/>
      <c r="L39934"/>
      <c r="M39934" s="46"/>
    </row>
    <row r="39935" spans="1:13" x14ac:dyDescent="0.3">
      <c r="A39935"/>
      <c r="B39935"/>
      <c r="C39935" s="29"/>
      <c r="D39935"/>
      <c r="E39935" s="44"/>
      <c r="F39935" s="29"/>
      <c r="G39935" s="45"/>
      <c r="L39935"/>
      <c r="M39935" s="46"/>
    </row>
    <row r="39936" spans="1:13" x14ac:dyDescent="0.3">
      <c r="A39936"/>
      <c r="B39936"/>
      <c r="C39936" s="29"/>
      <c r="D39936"/>
      <c r="E39936" s="44"/>
      <c r="F39936" s="29"/>
      <c r="G39936" s="45"/>
      <c r="L39936"/>
      <c r="M39936" s="46"/>
    </row>
    <row r="39937" spans="1:13" x14ac:dyDescent="0.3">
      <c r="A39937"/>
      <c r="B39937"/>
      <c r="C39937" s="29"/>
      <c r="D39937"/>
      <c r="E39937" s="44"/>
      <c r="F39937" s="29"/>
      <c r="G39937" s="45"/>
      <c r="L39937"/>
      <c r="M39937" s="46"/>
    </row>
    <row r="39938" spans="1:13" x14ac:dyDescent="0.3">
      <c r="A39938"/>
      <c r="B39938"/>
      <c r="C39938" s="29"/>
      <c r="D39938"/>
      <c r="E39938" s="44"/>
      <c r="F39938" s="29"/>
      <c r="G39938" s="45"/>
      <c r="L39938"/>
      <c r="M39938" s="46"/>
    </row>
    <row r="39939" spans="1:13" x14ac:dyDescent="0.3">
      <c r="A39939"/>
      <c r="B39939"/>
      <c r="C39939" s="29"/>
      <c r="D39939"/>
      <c r="E39939" s="44"/>
      <c r="F39939" s="29"/>
      <c r="G39939" s="45"/>
      <c r="L39939"/>
      <c r="M39939" s="46"/>
    </row>
    <row r="39940" spans="1:13" x14ac:dyDescent="0.3">
      <c r="A39940"/>
      <c r="B39940"/>
      <c r="C39940" s="29"/>
      <c r="D39940"/>
      <c r="E39940" s="44"/>
      <c r="F39940" s="29"/>
      <c r="G39940" s="45"/>
      <c r="L39940"/>
      <c r="M39940" s="46"/>
    </row>
    <row r="39941" spans="1:13" x14ac:dyDescent="0.3">
      <c r="A39941"/>
      <c r="B39941"/>
      <c r="C39941" s="29"/>
      <c r="D39941"/>
      <c r="E39941" s="44"/>
      <c r="F39941" s="29"/>
      <c r="G39941" s="45"/>
      <c r="L39941"/>
      <c r="M39941" s="46"/>
    </row>
    <row r="39942" spans="1:13" x14ac:dyDescent="0.3">
      <c r="A39942"/>
      <c r="B39942"/>
      <c r="C39942" s="29"/>
      <c r="D39942"/>
      <c r="E39942" s="44"/>
      <c r="F39942" s="29"/>
      <c r="G39942" s="45"/>
      <c r="L39942"/>
      <c r="M39942" s="46"/>
    </row>
    <row r="39943" spans="1:13" x14ac:dyDescent="0.3">
      <c r="A39943"/>
      <c r="B39943"/>
      <c r="C39943" s="29"/>
      <c r="D39943"/>
      <c r="E39943" s="44"/>
      <c r="F39943" s="29"/>
      <c r="G39943" s="45"/>
      <c r="L39943"/>
      <c r="M39943" s="46"/>
    </row>
    <row r="39944" spans="1:13" x14ac:dyDescent="0.3">
      <c r="A39944"/>
      <c r="B39944"/>
      <c r="C39944" s="29"/>
      <c r="D39944"/>
      <c r="E39944" s="44"/>
      <c r="F39944" s="29"/>
      <c r="G39944" s="45"/>
      <c r="L39944"/>
      <c r="M39944" s="46"/>
    </row>
    <row r="39945" spans="1:13" x14ac:dyDescent="0.3">
      <c r="A39945"/>
      <c r="B39945"/>
      <c r="C39945" s="29"/>
      <c r="D39945"/>
      <c r="E39945" s="44"/>
      <c r="F39945" s="29"/>
      <c r="G39945" s="45"/>
      <c r="L39945"/>
      <c r="M39945" s="46"/>
    </row>
    <row r="39946" spans="1:13" x14ac:dyDescent="0.3">
      <c r="A39946"/>
      <c r="B39946"/>
      <c r="C39946" s="29"/>
      <c r="D39946"/>
      <c r="E39946" s="44"/>
      <c r="F39946" s="29"/>
      <c r="G39946" s="45"/>
      <c r="L39946"/>
      <c r="M39946" s="46"/>
    </row>
    <row r="39947" spans="1:13" x14ac:dyDescent="0.3">
      <c r="A39947"/>
      <c r="B39947"/>
      <c r="C39947" s="29"/>
      <c r="D39947"/>
      <c r="E39947" s="44"/>
      <c r="F39947" s="29"/>
      <c r="G39947" s="45"/>
      <c r="L39947"/>
      <c r="M39947" s="46"/>
    </row>
    <row r="39948" spans="1:13" x14ac:dyDescent="0.3">
      <c r="A39948"/>
      <c r="B39948"/>
      <c r="C39948" s="29"/>
      <c r="D39948"/>
      <c r="E39948" s="44"/>
      <c r="F39948" s="29"/>
      <c r="G39948" s="45"/>
      <c r="L39948"/>
      <c r="M39948" s="46"/>
    </row>
    <row r="39949" spans="1:13" x14ac:dyDescent="0.3">
      <c r="A39949"/>
      <c r="B39949"/>
      <c r="C39949" s="29"/>
      <c r="D39949"/>
      <c r="E39949" s="44"/>
      <c r="F39949" s="29"/>
      <c r="G39949" s="45"/>
      <c r="L39949"/>
      <c r="M39949" s="46"/>
    </row>
    <row r="39950" spans="1:13" x14ac:dyDescent="0.3">
      <c r="A39950"/>
      <c r="B39950"/>
      <c r="C39950" s="29"/>
      <c r="D39950"/>
      <c r="E39950" s="44"/>
      <c r="F39950" s="29"/>
      <c r="G39950" s="45"/>
      <c r="L39950"/>
      <c r="M39950" s="46"/>
    </row>
    <row r="39951" spans="1:13" x14ac:dyDescent="0.3">
      <c r="A39951"/>
      <c r="B39951"/>
      <c r="C39951" s="29"/>
      <c r="D39951"/>
      <c r="E39951" s="44"/>
      <c r="F39951" s="29"/>
      <c r="G39951" s="45"/>
      <c r="L39951"/>
      <c r="M39951" s="46"/>
    </row>
    <row r="39952" spans="1:13" x14ac:dyDescent="0.3">
      <c r="A39952"/>
      <c r="B39952"/>
      <c r="C39952" s="29"/>
      <c r="D39952"/>
      <c r="E39952" s="44"/>
      <c r="F39952" s="29"/>
      <c r="G39952" s="45"/>
      <c r="L39952"/>
      <c r="M39952" s="46"/>
    </row>
    <row r="39953" spans="1:13" x14ac:dyDescent="0.3">
      <c r="A39953"/>
      <c r="B39953"/>
      <c r="C39953" s="29"/>
      <c r="D39953"/>
      <c r="E39953" s="44"/>
      <c r="F39953" s="29"/>
      <c r="G39953" s="45"/>
      <c r="L39953"/>
      <c r="M39953" s="46"/>
    </row>
    <row r="39954" spans="1:13" x14ac:dyDescent="0.3">
      <c r="A39954"/>
      <c r="B39954"/>
      <c r="C39954" s="29"/>
      <c r="D39954"/>
      <c r="E39954" s="44"/>
      <c r="F39954" s="29"/>
      <c r="G39954" s="45"/>
      <c r="L39954"/>
      <c r="M39954" s="46"/>
    </row>
    <row r="39955" spans="1:13" x14ac:dyDescent="0.3">
      <c r="A39955"/>
      <c r="B39955"/>
      <c r="C39955" s="29"/>
      <c r="D39955"/>
      <c r="E39955" s="44"/>
      <c r="F39955" s="29"/>
      <c r="G39955" s="45"/>
      <c r="L39955"/>
      <c r="M39955" s="46"/>
    </row>
    <row r="39956" spans="1:13" x14ac:dyDescent="0.3">
      <c r="A39956"/>
      <c r="B39956"/>
      <c r="C39956" s="29"/>
      <c r="D39956"/>
      <c r="E39956" s="44"/>
      <c r="F39956" s="29"/>
      <c r="G39956" s="45"/>
      <c r="L39956"/>
      <c r="M39956" s="46"/>
    </row>
    <row r="39957" spans="1:13" x14ac:dyDescent="0.3">
      <c r="A39957"/>
      <c r="B39957"/>
      <c r="C39957" s="29"/>
      <c r="D39957"/>
      <c r="E39957" s="44"/>
      <c r="F39957" s="29"/>
      <c r="G39957" s="45"/>
      <c r="L39957"/>
      <c r="M39957" s="46"/>
    </row>
    <row r="39958" spans="1:13" x14ac:dyDescent="0.3">
      <c r="A39958"/>
      <c r="B39958"/>
      <c r="C39958" s="29"/>
      <c r="D39958"/>
      <c r="E39958" s="44"/>
      <c r="F39958" s="29"/>
      <c r="G39958" s="45"/>
      <c r="L39958"/>
      <c r="M39958" s="46"/>
    </row>
    <row r="39959" spans="1:13" x14ac:dyDescent="0.3">
      <c r="A39959"/>
      <c r="B39959"/>
      <c r="C39959" s="29"/>
      <c r="D39959"/>
      <c r="E39959" s="44"/>
      <c r="F39959" s="29"/>
      <c r="G39959" s="45"/>
      <c r="L39959"/>
      <c r="M39959" s="46"/>
    </row>
    <row r="39960" spans="1:13" x14ac:dyDescent="0.3">
      <c r="A39960"/>
      <c r="B39960"/>
      <c r="C39960" s="29"/>
      <c r="D39960"/>
      <c r="E39960" s="44"/>
      <c r="F39960" s="29"/>
      <c r="G39960" s="45"/>
      <c r="L39960"/>
      <c r="M39960" s="46"/>
    </row>
    <row r="39961" spans="1:13" x14ac:dyDescent="0.3">
      <c r="A39961"/>
      <c r="B39961"/>
      <c r="C39961" s="29"/>
      <c r="D39961"/>
      <c r="E39961" s="44"/>
      <c r="F39961" s="29"/>
      <c r="G39961" s="45"/>
      <c r="L39961"/>
      <c r="M39961" s="46"/>
    </row>
    <row r="39962" spans="1:13" x14ac:dyDescent="0.3">
      <c r="A39962"/>
      <c r="B39962"/>
      <c r="C39962" s="29"/>
      <c r="D39962"/>
      <c r="E39962" s="44"/>
      <c r="F39962" s="29"/>
      <c r="G39962" s="45"/>
      <c r="L39962"/>
      <c r="M39962" s="46"/>
    </row>
    <row r="39963" spans="1:13" x14ac:dyDescent="0.3">
      <c r="A39963"/>
      <c r="B39963"/>
      <c r="C39963" s="29"/>
      <c r="D39963"/>
      <c r="E39963" s="44"/>
      <c r="F39963" s="29"/>
      <c r="G39963" s="45"/>
      <c r="L39963"/>
      <c r="M39963" s="46"/>
    </row>
    <row r="39964" spans="1:13" x14ac:dyDescent="0.3">
      <c r="A39964"/>
      <c r="B39964"/>
      <c r="C39964" s="29"/>
      <c r="D39964"/>
      <c r="E39964" s="44"/>
      <c r="F39964" s="29"/>
      <c r="G39964" s="45"/>
      <c r="L39964"/>
      <c r="M39964" s="46"/>
    </row>
    <row r="39965" spans="1:13" x14ac:dyDescent="0.3">
      <c r="A39965"/>
      <c r="B39965"/>
      <c r="C39965" s="29"/>
      <c r="D39965"/>
      <c r="E39965" s="44"/>
      <c r="F39965" s="29"/>
      <c r="G39965" s="45"/>
      <c r="L39965"/>
      <c r="M39965" s="46"/>
    </row>
    <row r="39966" spans="1:13" x14ac:dyDescent="0.3">
      <c r="A39966"/>
      <c r="B39966"/>
      <c r="C39966" s="29"/>
      <c r="D39966"/>
      <c r="E39966" s="44"/>
      <c r="F39966" s="29"/>
      <c r="G39966" s="45"/>
      <c r="L39966"/>
      <c r="M39966" s="46"/>
    </row>
    <row r="39967" spans="1:13" x14ac:dyDescent="0.3">
      <c r="A39967"/>
      <c r="B39967"/>
      <c r="C39967" s="29"/>
      <c r="D39967"/>
      <c r="E39967" s="44"/>
      <c r="F39967" s="29"/>
      <c r="G39967" s="45"/>
      <c r="L39967"/>
      <c r="M39967" s="46"/>
    </row>
    <row r="39968" spans="1:13" x14ac:dyDescent="0.3">
      <c r="A39968"/>
      <c r="B39968"/>
      <c r="C39968" s="29"/>
      <c r="D39968"/>
      <c r="E39968" s="44"/>
      <c r="F39968" s="29"/>
      <c r="G39968" s="45"/>
      <c r="L39968"/>
      <c r="M39968" s="46"/>
    </row>
    <row r="39969" spans="1:13" x14ac:dyDescent="0.3">
      <c r="A39969"/>
      <c r="B39969"/>
      <c r="C39969" s="29"/>
      <c r="D39969"/>
      <c r="E39969" s="44"/>
      <c r="F39969" s="29"/>
      <c r="G39969" s="45"/>
      <c r="L39969"/>
      <c r="M39969" s="46"/>
    </row>
    <row r="39970" spans="1:13" x14ac:dyDescent="0.3">
      <c r="A39970"/>
      <c r="B39970"/>
      <c r="C39970" s="29"/>
      <c r="D39970"/>
      <c r="E39970" s="44"/>
      <c r="F39970" s="29"/>
      <c r="G39970" s="45"/>
      <c r="L39970"/>
      <c r="M39970" s="46"/>
    </row>
    <row r="39971" spans="1:13" x14ac:dyDescent="0.3">
      <c r="A39971"/>
      <c r="B39971"/>
      <c r="C39971" s="29"/>
      <c r="D39971"/>
      <c r="E39971" s="44"/>
      <c r="F39971" s="29"/>
      <c r="G39971" s="45"/>
      <c r="L39971"/>
      <c r="M39971" s="46"/>
    </row>
    <row r="39972" spans="1:13" x14ac:dyDescent="0.3">
      <c r="A39972"/>
      <c r="B39972"/>
      <c r="C39972" s="29"/>
      <c r="D39972"/>
      <c r="E39972" s="44"/>
      <c r="F39972" s="29"/>
      <c r="G39972" s="45"/>
      <c r="L39972"/>
      <c r="M39972" s="46"/>
    </row>
    <row r="39973" spans="1:13" x14ac:dyDescent="0.3">
      <c r="A39973"/>
      <c r="B39973"/>
      <c r="C39973" s="29"/>
      <c r="D39973"/>
      <c r="E39973" s="44"/>
      <c r="F39973" s="29"/>
      <c r="G39973" s="45"/>
      <c r="L39973"/>
      <c r="M39973" s="46"/>
    </row>
    <row r="39974" spans="1:13" x14ac:dyDescent="0.3">
      <c r="A39974"/>
      <c r="B39974"/>
      <c r="C39974" s="29"/>
      <c r="D39974"/>
      <c r="E39974" s="44"/>
      <c r="F39974" s="29"/>
      <c r="G39974" s="45"/>
      <c r="L39974"/>
      <c r="M39974" s="46"/>
    </row>
    <row r="39975" spans="1:13" x14ac:dyDescent="0.3">
      <c r="A39975"/>
      <c r="B39975"/>
      <c r="C39975" s="29"/>
      <c r="D39975"/>
      <c r="E39975" s="44"/>
      <c r="F39975" s="29"/>
      <c r="G39975" s="45"/>
      <c r="L39975"/>
      <c r="M39975" s="46"/>
    </row>
    <row r="39976" spans="1:13" x14ac:dyDescent="0.3">
      <c r="A39976"/>
      <c r="B39976"/>
      <c r="C39976" s="29"/>
      <c r="D39976"/>
      <c r="E39976" s="44"/>
      <c r="F39976" s="29"/>
      <c r="G39976" s="45"/>
      <c r="L39976"/>
      <c r="M39976" s="46"/>
    </row>
    <row r="39977" spans="1:13" x14ac:dyDescent="0.3">
      <c r="A39977"/>
      <c r="B39977"/>
      <c r="C39977" s="29"/>
      <c r="D39977"/>
      <c r="E39977" s="44"/>
      <c r="F39977" s="29"/>
      <c r="G39977" s="45"/>
      <c r="L39977"/>
      <c r="M39977" s="46"/>
    </row>
    <row r="39978" spans="1:13" x14ac:dyDescent="0.3">
      <c r="A39978"/>
      <c r="B39978"/>
      <c r="C39978" s="29"/>
      <c r="D39978"/>
      <c r="E39978" s="44"/>
      <c r="F39978" s="29"/>
      <c r="G39978" s="45"/>
      <c r="L39978"/>
      <c r="M39978" s="46"/>
    </row>
    <row r="39979" spans="1:13" x14ac:dyDescent="0.3">
      <c r="A39979"/>
      <c r="B39979"/>
      <c r="C39979" s="29"/>
      <c r="D39979"/>
      <c r="E39979" s="44"/>
      <c r="F39979" s="29"/>
      <c r="G39979" s="45"/>
      <c r="L39979"/>
      <c r="M39979" s="46"/>
    </row>
    <row r="39980" spans="1:13" x14ac:dyDescent="0.3">
      <c r="A39980"/>
      <c r="B39980"/>
      <c r="C39980" s="29"/>
      <c r="D39980"/>
      <c r="E39980" s="44"/>
      <c r="F39980" s="29"/>
      <c r="G39980" s="45"/>
      <c r="L39980"/>
      <c r="M39980" s="46"/>
    </row>
    <row r="39981" spans="1:13" x14ac:dyDescent="0.3">
      <c r="A39981"/>
      <c r="B39981"/>
      <c r="C39981" s="29"/>
      <c r="D39981"/>
      <c r="E39981" s="44"/>
      <c r="F39981" s="29"/>
      <c r="G39981" s="45"/>
      <c r="L39981"/>
      <c r="M39981" s="46"/>
    </row>
    <row r="39982" spans="1:13" x14ac:dyDescent="0.3">
      <c r="A39982"/>
      <c r="B39982"/>
      <c r="C39982" s="29"/>
      <c r="D39982"/>
      <c r="E39982" s="44"/>
      <c r="F39982" s="29"/>
      <c r="G39982" s="45"/>
      <c r="L39982"/>
      <c r="M39982" s="46"/>
    </row>
    <row r="39983" spans="1:13" x14ac:dyDescent="0.3">
      <c r="A39983"/>
      <c r="B39983"/>
      <c r="C39983" s="29"/>
      <c r="D39983"/>
      <c r="E39983" s="44"/>
      <c r="F39983" s="29"/>
      <c r="G39983" s="45"/>
      <c r="L39983"/>
      <c r="M39983" s="46"/>
    </row>
    <row r="39984" spans="1:13" x14ac:dyDescent="0.3">
      <c r="A39984"/>
      <c r="B39984"/>
      <c r="C39984" s="29"/>
      <c r="D39984"/>
      <c r="E39984" s="44"/>
      <c r="F39984" s="29"/>
      <c r="G39984" s="45"/>
      <c r="L39984"/>
      <c r="M39984" s="46"/>
    </row>
    <row r="39985" spans="1:13" x14ac:dyDescent="0.3">
      <c r="A39985"/>
      <c r="B39985"/>
      <c r="C39985" s="29"/>
      <c r="D39985"/>
      <c r="E39985" s="44"/>
      <c r="F39985" s="29"/>
      <c r="G39985" s="45"/>
      <c r="L39985"/>
      <c r="M39985" s="46"/>
    </row>
    <row r="39986" spans="1:13" x14ac:dyDescent="0.3">
      <c r="A39986"/>
      <c r="B39986"/>
      <c r="C39986" s="29"/>
      <c r="D39986"/>
      <c r="E39986" s="44"/>
      <c r="F39986" s="29"/>
      <c r="G39986" s="45"/>
      <c r="L39986"/>
      <c r="M39986" s="46"/>
    </row>
    <row r="39987" spans="1:13" x14ac:dyDescent="0.3">
      <c r="A39987"/>
      <c r="B39987"/>
      <c r="C39987" s="29"/>
      <c r="D39987"/>
      <c r="E39987" s="44"/>
      <c r="F39987" s="29"/>
      <c r="G39987" s="45"/>
      <c r="L39987"/>
      <c r="M39987" s="46"/>
    </row>
    <row r="39988" spans="1:13" x14ac:dyDescent="0.3">
      <c r="A39988"/>
      <c r="B39988"/>
      <c r="C39988" s="29"/>
      <c r="D39988"/>
      <c r="E39988" s="44"/>
      <c r="F39988" s="29"/>
      <c r="G39988" s="45"/>
      <c r="L39988"/>
      <c r="M39988" s="46"/>
    </row>
    <row r="39989" spans="1:13" x14ac:dyDescent="0.3">
      <c r="A39989"/>
      <c r="B39989"/>
      <c r="C39989" s="29"/>
      <c r="D39989"/>
      <c r="E39989" s="44"/>
      <c r="F39989" s="29"/>
      <c r="G39989" s="45"/>
      <c r="L39989"/>
      <c r="M39989" s="46"/>
    </row>
    <row r="39990" spans="1:13" x14ac:dyDescent="0.3">
      <c r="A39990"/>
      <c r="B39990"/>
      <c r="C39990" s="29"/>
      <c r="D39990"/>
      <c r="E39990" s="44"/>
      <c r="F39990" s="29"/>
      <c r="G39990" s="45"/>
      <c r="L39990"/>
      <c r="M39990" s="46"/>
    </row>
    <row r="39991" spans="1:13" x14ac:dyDescent="0.3">
      <c r="A39991"/>
      <c r="B39991"/>
      <c r="C39991" s="29"/>
      <c r="D39991"/>
      <c r="E39991" s="44"/>
      <c r="F39991" s="29"/>
      <c r="G39991" s="45"/>
      <c r="L39991"/>
      <c r="M39991" s="46"/>
    </row>
    <row r="39992" spans="1:13" x14ac:dyDescent="0.3">
      <c r="A39992"/>
      <c r="B39992"/>
      <c r="C39992" s="29"/>
      <c r="D39992"/>
      <c r="E39992" s="44"/>
      <c r="F39992" s="29"/>
      <c r="G39992" s="45"/>
      <c r="L39992"/>
      <c r="M39992" s="46"/>
    </row>
    <row r="39993" spans="1:13" x14ac:dyDescent="0.3">
      <c r="A39993"/>
      <c r="B39993"/>
      <c r="C39993" s="29"/>
      <c r="D39993"/>
      <c r="E39993" s="44"/>
      <c r="F39993" s="29"/>
      <c r="G39993" s="45"/>
      <c r="L39993"/>
      <c r="M39993" s="46"/>
    </row>
    <row r="39994" spans="1:13" x14ac:dyDescent="0.3">
      <c r="A39994"/>
      <c r="B39994"/>
      <c r="C39994" s="29"/>
      <c r="D39994"/>
      <c r="E39994" s="44"/>
      <c r="F39994" s="29"/>
      <c r="G39994" s="45"/>
      <c r="L39994"/>
      <c r="M39994" s="46"/>
    </row>
    <row r="39995" spans="1:13" x14ac:dyDescent="0.3">
      <c r="A39995"/>
      <c r="B39995"/>
      <c r="C39995" s="29"/>
      <c r="D39995"/>
      <c r="E39995" s="44"/>
      <c r="F39995" s="29"/>
      <c r="G39995" s="45"/>
      <c r="L39995"/>
      <c r="M39995" s="46"/>
    </row>
    <row r="39996" spans="1:13" x14ac:dyDescent="0.3">
      <c r="A39996"/>
      <c r="B39996"/>
      <c r="C39996" s="29"/>
      <c r="D39996"/>
      <c r="E39996" s="44"/>
      <c r="F39996" s="29"/>
      <c r="G39996" s="45"/>
      <c r="L39996"/>
      <c r="M39996" s="46"/>
    </row>
    <row r="39997" spans="1:13" x14ac:dyDescent="0.3">
      <c r="A39997"/>
      <c r="B39997"/>
      <c r="C39997" s="29"/>
      <c r="D39997"/>
      <c r="E39997" s="44"/>
      <c r="F39997" s="29"/>
      <c r="G39997" s="45"/>
      <c r="L39997"/>
      <c r="M39997" s="46"/>
    </row>
    <row r="39998" spans="1:13" x14ac:dyDescent="0.3">
      <c r="A39998"/>
      <c r="B39998"/>
      <c r="C39998" s="29"/>
      <c r="D39998"/>
      <c r="E39998" s="44"/>
      <c r="F39998" s="29"/>
      <c r="G39998" s="45"/>
      <c r="L39998"/>
      <c r="M39998" s="46"/>
    </row>
    <row r="39999" spans="1:13" x14ac:dyDescent="0.3">
      <c r="A39999"/>
      <c r="B39999"/>
      <c r="C39999" s="29"/>
      <c r="D39999"/>
      <c r="E39999" s="44"/>
      <c r="F39999" s="29"/>
      <c r="G39999" s="45"/>
      <c r="L39999"/>
      <c r="M39999" s="46"/>
    </row>
    <row r="40000" spans="1:13" x14ac:dyDescent="0.3">
      <c r="A40000"/>
      <c r="B40000"/>
      <c r="C40000" s="29"/>
      <c r="D40000"/>
      <c r="E40000" s="44"/>
      <c r="F40000" s="29"/>
      <c r="G40000" s="45"/>
      <c r="L40000"/>
      <c r="M40000" s="46"/>
    </row>
    <row r="40001" spans="1:13" x14ac:dyDescent="0.3">
      <c r="A40001"/>
      <c r="B40001"/>
      <c r="C40001" s="29"/>
      <c r="D40001"/>
      <c r="E40001" s="44"/>
      <c r="F40001" s="29"/>
      <c r="G40001" s="45"/>
      <c r="L40001"/>
      <c r="M40001" s="46"/>
    </row>
    <row r="40002" spans="1:13" x14ac:dyDescent="0.3">
      <c r="A40002"/>
      <c r="B40002"/>
      <c r="C40002" s="29"/>
      <c r="D40002"/>
      <c r="E40002" s="44"/>
      <c r="F40002" s="29"/>
      <c r="G40002" s="45"/>
      <c r="L40002"/>
      <c r="M40002" s="46"/>
    </row>
    <row r="40003" spans="1:13" x14ac:dyDescent="0.3">
      <c r="A40003"/>
      <c r="B40003"/>
      <c r="C40003" s="29"/>
      <c r="D40003"/>
      <c r="E40003" s="44"/>
      <c r="F40003" s="29"/>
      <c r="G40003" s="45"/>
      <c r="L40003"/>
      <c r="M40003" s="46"/>
    </row>
    <row r="40004" spans="1:13" x14ac:dyDescent="0.3">
      <c r="A40004"/>
      <c r="B40004"/>
      <c r="C40004" s="29"/>
      <c r="D40004"/>
      <c r="E40004" s="44"/>
      <c r="F40004" s="29"/>
      <c r="G40004" s="45"/>
      <c r="L40004"/>
      <c r="M40004" s="46"/>
    </row>
    <row r="40005" spans="1:13" x14ac:dyDescent="0.3">
      <c r="A40005"/>
      <c r="B40005"/>
      <c r="C40005" s="29"/>
      <c r="D40005"/>
      <c r="E40005" s="44"/>
      <c r="F40005" s="29"/>
      <c r="G40005" s="45"/>
      <c r="L40005"/>
      <c r="M40005" s="46"/>
    </row>
    <row r="40006" spans="1:13" x14ac:dyDescent="0.3">
      <c r="A40006"/>
      <c r="B40006"/>
      <c r="C40006" s="29"/>
      <c r="D40006"/>
      <c r="E40006" s="44"/>
      <c r="F40006" s="29"/>
      <c r="G40006" s="45"/>
      <c r="L40006"/>
      <c r="M40006" s="46"/>
    </row>
    <row r="40007" spans="1:13" x14ac:dyDescent="0.3">
      <c r="A40007"/>
      <c r="B40007"/>
      <c r="C40007" s="29"/>
      <c r="D40007"/>
      <c r="E40007" s="44"/>
      <c r="F40007" s="29"/>
      <c r="G40007" s="45"/>
      <c r="L40007"/>
      <c r="M40007" s="46"/>
    </row>
    <row r="40008" spans="1:13" x14ac:dyDescent="0.3">
      <c r="A40008"/>
      <c r="B40008"/>
      <c r="C40008" s="29"/>
      <c r="D40008"/>
      <c r="E40008" s="44"/>
      <c r="F40008" s="29"/>
      <c r="G40008" s="45"/>
      <c r="L40008"/>
      <c r="M40008" s="46"/>
    </row>
    <row r="40009" spans="1:13" x14ac:dyDescent="0.3">
      <c r="A40009"/>
      <c r="B40009"/>
      <c r="C40009" s="29"/>
      <c r="D40009"/>
      <c r="E40009" s="44"/>
      <c r="F40009" s="29"/>
      <c r="G40009" s="45"/>
      <c r="L40009"/>
      <c r="M40009" s="46"/>
    </row>
    <row r="40010" spans="1:13" x14ac:dyDescent="0.3">
      <c r="A40010"/>
      <c r="B40010"/>
      <c r="C40010" s="29"/>
      <c r="D40010"/>
      <c r="E40010" s="44"/>
      <c r="F40010" s="29"/>
      <c r="G40010" s="45"/>
      <c r="L40010"/>
      <c r="M40010" s="46"/>
    </row>
    <row r="40011" spans="1:13" x14ac:dyDescent="0.3">
      <c r="A40011"/>
      <c r="B40011"/>
      <c r="C40011" s="29"/>
      <c r="D40011"/>
      <c r="E40011" s="44"/>
      <c r="F40011" s="29"/>
      <c r="G40011" s="45"/>
      <c r="L40011"/>
      <c r="M40011" s="46"/>
    </row>
    <row r="40012" spans="1:13" x14ac:dyDescent="0.3">
      <c r="A40012"/>
      <c r="B40012"/>
      <c r="C40012" s="29"/>
      <c r="D40012"/>
      <c r="E40012" s="44"/>
      <c r="F40012" s="29"/>
      <c r="G40012" s="45"/>
      <c r="L40012"/>
      <c r="M40012" s="46"/>
    </row>
    <row r="40013" spans="1:13" x14ac:dyDescent="0.3">
      <c r="A40013"/>
      <c r="B40013"/>
      <c r="C40013" s="29"/>
      <c r="D40013"/>
      <c r="E40013" s="44"/>
      <c r="F40013" s="29"/>
      <c r="G40013" s="45"/>
      <c r="L40013"/>
      <c r="M40013" s="46"/>
    </row>
    <row r="40014" spans="1:13" x14ac:dyDescent="0.3">
      <c r="A40014"/>
      <c r="B40014"/>
      <c r="C40014" s="29"/>
      <c r="D40014"/>
      <c r="E40014" s="44"/>
      <c r="F40014" s="29"/>
      <c r="G40014" s="45"/>
      <c r="L40014"/>
      <c r="M40014" s="46"/>
    </row>
    <row r="40015" spans="1:13" x14ac:dyDescent="0.3">
      <c r="A40015"/>
      <c r="B40015"/>
      <c r="C40015" s="29"/>
      <c r="D40015"/>
      <c r="E40015" s="44"/>
      <c r="F40015" s="29"/>
      <c r="G40015" s="45"/>
      <c r="L40015"/>
      <c r="M40015" s="46"/>
    </row>
    <row r="40016" spans="1:13" x14ac:dyDescent="0.3">
      <c r="A40016"/>
      <c r="B40016"/>
      <c r="C40016" s="29"/>
      <c r="D40016"/>
      <c r="E40016" s="44"/>
      <c r="F40016" s="29"/>
      <c r="G40016" s="45"/>
      <c r="L40016"/>
      <c r="M40016" s="46"/>
    </row>
    <row r="40017" spans="1:13" x14ac:dyDescent="0.3">
      <c r="A40017"/>
      <c r="B40017"/>
      <c r="C40017" s="29"/>
      <c r="D40017"/>
      <c r="E40017" s="44"/>
      <c r="F40017" s="29"/>
      <c r="G40017" s="45"/>
      <c r="L40017"/>
      <c r="M40017" s="46"/>
    </row>
    <row r="40018" spans="1:13" x14ac:dyDescent="0.3">
      <c r="A40018"/>
      <c r="B40018"/>
      <c r="C40018" s="29"/>
      <c r="D40018"/>
      <c r="E40018" s="44"/>
      <c r="F40018" s="29"/>
      <c r="G40018" s="45"/>
      <c r="L40018"/>
      <c r="M40018" s="46"/>
    </row>
    <row r="40019" spans="1:13" x14ac:dyDescent="0.3">
      <c r="A40019"/>
      <c r="B40019"/>
      <c r="C40019" s="29"/>
      <c r="D40019"/>
      <c r="E40019" s="44"/>
      <c r="F40019" s="29"/>
      <c r="G40019" s="45"/>
      <c r="L40019"/>
      <c r="M40019" s="46"/>
    </row>
    <row r="40020" spans="1:13" x14ac:dyDescent="0.3">
      <c r="A40020"/>
      <c r="B40020"/>
      <c r="C40020" s="29"/>
      <c r="D40020"/>
      <c r="E40020" s="44"/>
      <c r="F40020" s="29"/>
      <c r="G40020" s="45"/>
      <c r="L40020"/>
      <c r="M40020" s="46"/>
    </row>
    <row r="40021" spans="1:13" x14ac:dyDescent="0.3">
      <c r="A40021"/>
      <c r="B40021"/>
      <c r="C40021" s="29"/>
      <c r="D40021"/>
      <c r="E40021" s="44"/>
      <c r="F40021" s="29"/>
      <c r="G40021" s="45"/>
      <c r="L40021"/>
      <c r="M40021" s="46"/>
    </row>
    <row r="40022" spans="1:13" x14ac:dyDescent="0.3">
      <c r="A40022"/>
      <c r="B40022"/>
      <c r="C40022" s="29"/>
      <c r="D40022"/>
      <c r="E40022" s="44"/>
      <c r="F40022" s="29"/>
      <c r="G40022" s="45"/>
      <c r="L40022"/>
      <c r="M40022" s="46"/>
    </row>
    <row r="40023" spans="1:13" x14ac:dyDescent="0.3">
      <c r="A40023"/>
      <c r="B40023"/>
      <c r="C40023" s="29"/>
      <c r="D40023"/>
      <c r="E40023" s="44"/>
      <c r="F40023" s="29"/>
      <c r="G40023" s="45"/>
      <c r="L40023"/>
      <c r="M40023" s="46"/>
    </row>
    <row r="40024" spans="1:13" x14ac:dyDescent="0.3">
      <c r="A40024"/>
      <c r="B40024"/>
      <c r="C40024" s="29"/>
      <c r="D40024"/>
      <c r="E40024" s="44"/>
      <c r="F40024" s="29"/>
      <c r="G40024" s="45"/>
      <c r="L40024"/>
      <c r="M40024" s="46"/>
    </row>
    <row r="40025" spans="1:13" x14ac:dyDescent="0.3">
      <c r="A40025"/>
      <c r="B40025"/>
      <c r="C40025" s="29"/>
      <c r="D40025"/>
      <c r="E40025" s="44"/>
      <c r="F40025" s="29"/>
      <c r="G40025" s="45"/>
      <c r="L40025"/>
      <c r="M40025" s="46"/>
    </row>
    <row r="40026" spans="1:13" x14ac:dyDescent="0.3">
      <c r="A40026"/>
      <c r="B40026"/>
      <c r="C40026" s="29"/>
      <c r="D40026"/>
      <c r="E40026" s="44"/>
      <c r="F40026" s="29"/>
      <c r="G40026" s="45"/>
      <c r="L40026"/>
      <c r="M40026" s="46"/>
    </row>
    <row r="40027" spans="1:13" x14ac:dyDescent="0.3">
      <c r="A40027"/>
      <c r="B40027"/>
      <c r="C40027" s="29"/>
      <c r="D40027"/>
      <c r="E40027" s="44"/>
      <c r="F40027" s="29"/>
      <c r="G40027" s="45"/>
      <c r="L40027"/>
      <c r="M40027" s="46"/>
    </row>
    <row r="40028" spans="1:13" x14ac:dyDescent="0.3">
      <c r="A40028"/>
      <c r="B40028"/>
      <c r="C40028" s="29"/>
      <c r="D40028"/>
      <c r="E40028" s="44"/>
      <c r="F40028" s="29"/>
      <c r="G40028" s="45"/>
      <c r="L40028"/>
      <c r="M40028" s="46"/>
    </row>
    <row r="40029" spans="1:13" x14ac:dyDescent="0.3">
      <c r="A40029"/>
      <c r="B40029"/>
      <c r="C40029" s="29"/>
      <c r="D40029"/>
      <c r="E40029" s="44"/>
      <c r="F40029" s="29"/>
      <c r="G40029" s="45"/>
      <c r="L40029"/>
      <c r="M40029" s="46"/>
    </row>
    <row r="40030" spans="1:13" x14ac:dyDescent="0.3">
      <c r="A40030"/>
      <c r="B40030"/>
      <c r="C40030" s="29"/>
      <c r="D40030"/>
      <c r="E40030" s="44"/>
      <c r="F40030" s="29"/>
      <c r="G40030" s="45"/>
      <c r="L40030"/>
      <c r="M40030" s="46"/>
    </row>
    <row r="40031" spans="1:13" x14ac:dyDescent="0.3">
      <c r="A40031"/>
      <c r="B40031"/>
      <c r="C40031" s="29"/>
      <c r="D40031"/>
      <c r="E40031" s="44"/>
      <c r="F40031" s="29"/>
      <c r="G40031" s="45"/>
      <c r="L40031"/>
      <c r="M40031" s="46"/>
    </row>
    <row r="40032" spans="1:13" x14ac:dyDescent="0.3">
      <c r="A40032"/>
      <c r="B40032"/>
      <c r="C40032" s="29"/>
      <c r="D40032"/>
      <c r="E40032" s="44"/>
      <c r="F40032" s="29"/>
      <c r="G40032" s="45"/>
      <c r="L40032"/>
      <c r="M40032" s="46"/>
    </row>
    <row r="40033" spans="1:13" x14ac:dyDescent="0.3">
      <c r="A40033"/>
      <c r="B40033"/>
      <c r="C40033" s="29"/>
      <c r="D40033"/>
      <c r="E40033" s="44"/>
      <c r="F40033" s="29"/>
      <c r="G40033" s="45"/>
      <c r="L40033"/>
      <c r="M40033" s="46"/>
    </row>
    <row r="40034" spans="1:13" x14ac:dyDescent="0.3">
      <c r="A40034"/>
      <c r="B40034"/>
      <c r="C40034" s="29"/>
      <c r="D40034"/>
      <c r="E40034" s="44"/>
      <c r="F40034" s="29"/>
      <c r="G40034" s="45"/>
      <c r="L40034"/>
      <c r="M40034" s="46"/>
    </row>
    <row r="40035" spans="1:13" x14ac:dyDescent="0.3">
      <c r="A40035"/>
      <c r="B40035"/>
      <c r="C40035" s="29"/>
      <c r="D40035"/>
      <c r="E40035" s="44"/>
      <c r="F40035" s="29"/>
      <c r="G40035" s="45"/>
      <c r="L40035"/>
      <c r="M40035" s="46"/>
    </row>
    <row r="40036" spans="1:13" x14ac:dyDescent="0.3">
      <c r="A40036"/>
      <c r="B40036"/>
      <c r="C40036" s="29"/>
      <c r="D40036"/>
      <c r="E40036" s="44"/>
      <c r="F40036" s="29"/>
      <c r="G40036" s="45"/>
      <c r="L40036"/>
      <c r="M40036" s="46"/>
    </row>
    <row r="40037" spans="1:13" x14ac:dyDescent="0.3">
      <c r="A40037"/>
      <c r="B40037"/>
      <c r="C40037" s="29"/>
      <c r="D40037"/>
      <c r="E40037" s="44"/>
      <c r="F40037" s="29"/>
      <c r="G40037" s="45"/>
      <c r="L40037"/>
      <c r="M40037" s="46"/>
    </row>
    <row r="40038" spans="1:13" x14ac:dyDescent="0.3">
      <c r="A40038"/>
      <c r="B40038"/>
      <c r="C40038" s="29"/>
      <c r="D40038"/>
      <c r="E40038" s="44"/>
      <c r="F40038" s="29"/>
      <c r="G40038" s="45"/>
      <c r="L40038"/>
      <c r="M40038" s="46"/>
    </row>
    <row r="40039" spans="1:13" x14ac:dyDescent="0.3">
      <c r="A40039"/>
      <c r="B40039"/>
      <c r="C40039" s="29"/>
      <c r="D40039"/>
      <c r="E40039" s="44"/>
      <c r="F40039" s="29"/>
      <c r="G40039" s="45"/>
      <c r="L40039"/>
      <c r="M40039" s="46"/>
    </row>
    <row r="40040" spans="1:13" x14ac:dyDescent="0.3">
      <c r="A40040"/>
      <c r="B40040"/>
      <c r="C40040" s="29"/>
      <c r="D40040"/>
      <c r="E40040" s="44"/>
      <c r="F40040" s="29"/>
      <c r="G40040" s="45"/>
      <c r="L40040"/>
      <c r="M40040" s="46"/>
    </row>
    <row r="40041" spans="1:13" x14ac:dyDescent="0.3">
      <c r="A40041"/>
      <c r="B40041"/>
      <c r="C40041" s="29"/>
      <c r="D40041"/>
      <c r="E40041" s="44"/>
      <c r="F40041" s="29"/>
      <c r="G40041" s="45"/>
      <c r="L40041"/>
      <c r="M40041" s="46"/>
    </row>
    <row r="40042" spans="1:13" x14ac:dyDescent="0.3">
      <c r="A40042"/>
      <c r="B40042"/>
      <c r="C40042" s="29"/>
      <c r="D40042"/>
      <c r="E40042" s="44"/>
      <c r="F40042" s="29"/>
      <c r="G40042" s="45"/>
      <c r="L40042"/>
      <c r="M40042" s="46"/>
    </row>
    <row r="40043" spans="1:13" x14ac:dyDescent="0.3">
      <c r="A40043"/>
      <c r="B40043"/>
      <c r="C40043" s="29"/>
      <c r="D40043"/>
      <c r="E40043" s="44"/>
      <c r="F40043" s="29"/>
      <c r="G40043" s="45"/>
      <c r="L40043"/>
      <c r="M40043" s="46"/>
    </row>
    <row r="40044" spans="1:13" x14ac:dyDescent="0.3">
      <c r="A40044"/>
      <c r="B40044"/>
      <c r="C40044" s="29"/>
      <c r="D40044"/>
      <c r="E40044" s="44"/>
      <c r="F40044" s="29"/>
      <c r="G40044" s="45"/>
      <c r="L40044"/>
      <c r="M40044" s="46"/>
    </row>
    <row r="40045" spans="1:13" x14ac:dyDescent="0.3">
      <c r="A40045"/>
      <c r="B40045"/>
      <c r="C40045" s="29"/>
      <c r="D40045"/>
      <c r="E40045" s="44"/>
      <c r="F40045" s="29"/>
      <c r="G40045" s="45"/>
      <c r="L40045"/>
      <c r="M40045" s="46"/>
    </row>
    <row r="40046" spans="1:13" x14ac:dyDescent="0.3">
      <c r="A40046"/>
      <c r="B40046"/>
      <c r="C40046" s="29"/>
      <c r="D40046"/>
      <c r="E40046" s="44"/>
      <c r="F40046" s="29"/>
      <c r="G40046" s="45"/>
      <c r="L40046"/>
      <c r="M40046" s="46"/>
    </row>
    <row r="40047" spans="1:13" x14ac:dyDescent="0.3">
      <c r="A40047"/>
      <c r="B40047"/>
      <c r="C40047" s="29"/>
      <c r="D40047"/>
      <c r="E40047" s="44"/>
      <c r="F40047" s="29"/>
      <c r="G40047" s="45"/>
      <c r="L40047"/>
      <c r="M40047" s="46"/>
    </row>
    <row r="40048" spans="1:13" x14ac:dyDescent="0.3">
      <c r="A40048"/>
      <c r="B40048"/>
      <c r="C40048" s="29"/>
      <c r="D40048"/>
      <c r="E40048" s="44"/>
      <c r="F40048" s="29"/>
      <c r="G40048" s="45"/>
      <c r="L40048"/>
      <c r="M40048" s="46"/>
    </row>
    <row r="40049" spans="1:13" x14ac:dyDescent="0.3">
      <c r="A40049"/>
      <c r="B40049"/>
      <c r="C40049" s="29"/>
      <c r="D40049"/>
      <c r="E40049" s="44"/>
      <c r="F40049" s="29"/>
      <c r="G40049" s="45"/>
      <c r="L40049"/>
      <c r="M40049" s="46"/>
    </row>
    <row r="40050" spans="1:13" x14ac:dyDescent="0.3">
      <c r="A40050"/>
      <c r="B40050"/>
      <c r="C40050" s="29"/>
      <c r="D40050"/>
      <c r="E40050" s="44"/>
      <c r="F40050" s="29"/>
      <c r="G40050" s="45"/>
      <c r="L40050"/>
      <c r="M40050" s="46"/>
    </row>
    <row r="40051" spans="1:13" x14ac:dyDescent="0.3">
      <c r="A40051"/>
      <c r="B40051"/>
      <c r="C40051" s="29"/>
      <c r="D40051"/>
      <c r="E40051" s="44"/>
      <c r="F40051" s="29"/>
      <c r="G40051" s="45"/>
      <c r="L40051"/>
      <c r="M40051" s="46"/>
    </row>
    <row r="40052" spans="1:13" x14ac:dyDescent="0.3">
      <c r="A40052"/>
      <c r="B40052"/>
      <c r="C40052" s="29"/>
      <c r="D40052"/>
      <c r="E40052" s="44"/>
      <c r="F40052" s="29"/>
      <c r="G40052" s="45"/>
      <c r="L40052"/>
      <c r="M40052" s="46"/>
    </row>
    <row r="40053" spans="1:13" x14ac:dyDescent="0.3">
      <c r="A40053"/>
      <c r="B40053"/>
      <c r="C40053" s="29"/>
      <c r="D40053"/>
      <c r="E40053" s="44"/>
      <c r="F40053" s="29"/>
      <c r="G40053" s="45"/>
      <c r="L40053"/>
      <c r="M40053" s="46"/>
    </row>
    <row r="40054" spans="1:13" x14ac:dyDescent="0.3">
      <c r="A40054"/>
      <c r="B40054"/>
      <c r="C40054" s="29"/>
      <c r="D40054"/>
      <c r="E40054" s="44"/>
      <c r="F40054" s="29"/>
      <c r="G40054" s="45"/>
      <c r="L40054"/>
      <c r="M40054" s="46"/>
    </row>
    <row r="40055" spans="1:13" x14ac:dyDescent="0.3">
      <c r="A40055"/>
      <c r="B40055"/>
      <c r="C40055" s="29"/>
      <c r="D40055"/>
      <c r="E40055" s="44"/>
      <c r="F40055" s="29"/>
      <c r="G40055" s="45"/>
      <c r="L40055"/>
      <c r="M40055" s="46"/>
    </row>
    <row r="40056" spans="1:13" x14ac:dyDescent="0.3">
      <c r="A40056"/>
      <c r="B40056"/>
      <c r="C40056" s="29"/>
      <c r="D40056"/>
      <c r="E40056" s="44"/>
      <c r="F40056" s="29"/>
      <c r="G40056" s="45"/>
      <c r="L40056"/>
      <c r="M40056" s="46"/>
    </row>
    <row r="40057" spans="1:13" x14ac:dyDescent="0.3">
      <c r="A40057"/>
      <c r="B40057"/>
      <c r="C40057" s="29"/>
      <c r="D40057"/>
      <c r="E40057" s="44"/>
      <c r="F40057" s="29"/>
      <c r="G40057" s="45"/>
      <c r="L40057"/>
      <c r="M40057" s="46"/>
    </row>
    <row r="40058" spans="1:13" x14ac:dyDescent="0.3">
      <c r="A40058"/>
      <c r="B40058"/>
      <c r="C40058" s="29"/>
      <c r="D40058"/>
      <c r="E40058" s="44"/>
      <c r="F40058" s="29"/>
      <c r="G40058" s="45"/>
      <c r="L40058"/>
      <c r="M40058" s="46"/>
    </row>
    <row r="40059" spans="1:13" x14ac:dyDescent="0.3">
      <c r="A40059"/>
      <c r="B40059"/>
      <c r="C40059" s="29"/>
      <c r="D40059"/>
      <c r="E40059" s="44"/>
      <c r="F40059" s="29"/>
      <c r="G40059" s="45"/>
      <c r="L40059"/>
      <c r="M40059" s="46"/>
    </row>
    <row r="40060" spans="1:13" x14ac:dyDescent="0.3">
      <c r="A40060"/>
      <c r="B40060"/>
      <c r="C40060" s="29"/>
      <c r="D40060"/>
      <c r="E40060" s="44"/>
      <c r="F40060" s="29"/>
      <c r="G40060" s="45"/>
      <c r="L40060"/>
      <c r="M40060" s="46"/>
    </row>
    <row r="40061" spans="1:13" x14ac:dyDescent="0.3">
      <c r="A40061"/>
      <c r="B40061"/>
      <c r="C40061" s="29"/>
      <c r="D40061"/>
      <c r="E40061" s="44"/>
      <c r="F40061" s="29"/>
      <c r="G40061" s="45"/>
      <c r="L40061"/>
      <c r="M40061" s="46"/>
    </row>
    <row r="40062" spans="1:13" x14ac:dyDescent="0.3">
      <c r="A40062"/>
      <c r="B40062"/>
      <c r="C40062" s="29"/>
      <c r="D40062"/>
      <c r="E40062" s="44"/>
      <c r="F40062" s="29"/>
      <c r="G40062" s="45"/>
      <c r="L40062"/>
      <c r="M40062" s="46"/>
    </row>
    <row r="40063" spans="1:13" x14ac:dyDescent="0.3">
      <c r="A40063"/>
      <c r="B40063"/>
      <c r="C40063" s="29"/>
      <c r="D40063"/>
      <c r="E40063" s="44"/>
      <c r="F40063" s="29"/>
      <c r="G40063" s="45"/>
      <c r="L40063"/>
      <c r="M40063" s="46"/>
    </row>
    <row r="40064" spans="1:13" x14ac:dyDescent="0.3">
      <c r="A40064"/>
      <c r="B40064"/>
      <c r="C40064" s="29"/>
      <c r="D40064"/>
      <c r="E40064" s="44"/>
      <c r="F40064" s="29"/>
      <c r="G40064" s="45"/>
      <c r="L40064"/>
      <c r="M40064" s="46"/>
    </row>
    <row r="40065" spans="1:13" x14ac:dyDescent="0.3">
      <c r="A40065"/>
      <c r="B40065"/>
      <c r="C40065" s="29"/>
      <c r="D40065"/>
      <c r="E40065" s="44"/>
      <c r="F40065" s="29"/>
      <c r="G40065" s="45"/>
      <c r="L40065"/>
      <c r="M40065" s="46"/>
    </row>
    <row r="40066" spans="1:13" x14ac:dyDescent="0.3">
      <c r="A40066"/>
      <c r="B40066"/>
      <c r="C40066" s="29"/>
      <c r="D40066"/>
      <c r="E40066" s="44"/>
      <c r="F40066" s="29"/>
      <c r="G40066" s="45"/>
      <c r="L40066"/>
      <c r="M40066" s="46"/>
    </row>
    <row r="40067" spans="1:13" x14ac:dyDescent="0.3">
      <c r="A40067"/>
      <c r="B40067"/>
      <c r="C40067" s="29"/>
      <c r="D40067"/>
      <c r="E40067" s="44"/>
      <c r="F40067" s="29"/>
      <c r="G40067" s="45"/>
      <c r="L40067"/>
      <c r="M40067" s="46"/>
    </row>
    <row r="40068" spans="1:13" x14ac:dyDescent="0.3">
      <c r="A40068"/>
      <c r="B40068"/>
      <c r="C40068" s="29"/>
      <c r="D40068"/>
      <c r="E40068" s="44"/>
      <c r="F40068" s="29"/>
      <c r="G40068" s="45"/>
      <c r="L40068"/>
      <c r="M40068" s="46"/>
    </row>
    <row r="40069" spans="1:13" x14ac:dyDescent="0.3">
      <c r="A40069"/>
      <c r="B40069"/>
      <c r="C40069" s="29"/>
      <c r="D40069"/>
      <c r="E40069" s="44"/>
      <c r="F40069" s="29"/>
      <c r="G40069" s="45"/>
      <c r="L40069"/>
      <c r="M40069" s="46"/>
    </row>
    <row r="40070" spans="1:13" x14ac:dyDescent="0.3">
      <c r="A40070"/>
      <c r="B40070"/>
      <c r="C40070" s="29"/>
      <c r="D40070"/>
      <c r="E40070" s="44"/>
      <c r="F40070" s="29"/>
      <c r="G40070" s="45"/>
      <c r="L40070"/>
      <c r="M40070" s="46"/>
    </row>
    <row r="40071" spans="1:13" x14ac:dyDescent="0.3">
      <c r="A40071"/>
      <c r="B40071"/>
      <c r="C40071" s="29"/>
      <c r="D40071"/>
      <c r="E40071" s="44"/>
      <c r="F40071" s="29"/>
      <c r="G40071" s="45"/>
      <c r="L40071"/>
      <c r="M40071" s="46"/>
    </row>
    <row r="40072" spans="1:13" x14ac:dyDescent="0.3">
      <c r="A40072"/>
      <c r="B40072"/>
      <c r="C40072" s="29"/>
      <c r="D40072"/>
      <c r="E40072" s="44"/>
      <c r="F40072" s="29"/>
      <c r="G40072" s="45"/>
      <c r="L40072"/>
      <c r="M40072" s="46"/>
    </row>
    <row r="40073" spans="1:13" x14ac:dyDescent="0.3">
      <c r="A40073"/>
      <c r="B40073"/>
      <c r="C40073" s="29"/>
      <c r="D40073"/>
      <c r="E40073" s="44"/>
      <c r="F40073" s="29"/>
      <c r="G40073" s="45"/>
      <c r="L40073"/>
      <c r="M40073" s="46"/>
    </row>
    <row r="40074" spans="1:13" x14ac:dyDescent="0.3">
      <c r="A40074"/>
      <c r="B40074"/>
      <c r="C40074" s="29"/>
      <c r="D40074"/>
      <c r="E40074" s="44"/>
      <c r="F40074" s="29"/>
      <c r="G40074" s="45"/>
      <c r="L40074"/>
      <c r="M40074" s="46"/>
    </row>
    <row r="40075" spans="1:13" x14ac:dyDescent="0.3">
      <c r="A40075"/>
      <c r="B40075"/>
      <c r="C40075" s="29"/>
      <c r="D40075"/>
      <c r="E40075" s="44"/>
      <c r="F40075" s="29"/>
      <c r="G40075" s="45"/>
      <c r="L40075"/>
      <c r="M40075" s="46"/>
    </row>
    <row r="40076" spans="1:13" x14ac:dyDescent="0.3">
      <c r="A40076"/>
      <c r="B40076"/>
      <c r="C40076" s="29"/>
      <c r="D40076"/>
      <c r="E40076" s="44"/>
      <c r="F40076" s="29"/>
      <c r="G40076" s="45"/>
      <c r="L40076"/>
      <c r="M40076" s="46"/>
    </row>
    <row r="40077" spans="1:13" x14ac:dyDescent="0.3">
      <c r="A40077"/>
      <c r="B40077"/>
      <c r="C40077" s="29"/>
      <c r="D40077"/>
      <c r="E40077" s="44"/>
      <c r="F40077" s="29"/>
      <c r="G40077" s="45"/>
      <c r="L40077"/>
      <c r="M40077" s="46"/>
    </row>
    <row r="40078" spans="1:13" x14ac:dyDescent="0.3">
      <c r="A40078"/>
      <c r="B40078"/>
      <c r="C40078" s="29"/>
      <c r="D40078"/>
      <c r="E40078" s="44"/>
      <c r="F40078" s="29"/>
      <c r="G40078" s="45"/>
      <c r="L40078"/>
      <c r="M40078" s="46"/>
    </row>
    <row r="40079" spans="1:13" x14ac:dyDescent="0.3">
      <c r="A40079"/>
      <c r="B40079"/>
      <c r="C40079" s="29"/>
      <c r="D40079"/>
      <c r="E40079" s="44"/>
      <c r="F40079" s="29"/>
      <c r="G40079" s="45"/>
      <c r="L40079"/>
      <c r="M40079" s="46"/>
    </row>
    <row r="40080" spans="1:13" x14ac:dyDescent="0.3">
      <c r="A40080"/>
      <c r="B40080"/>
      <c r="C40080" s="29"/>
      <c r="D40080"/>
      <c r="E40080" s="44"/>
      <c r="F40080" s="29"/>
      <c r="G40080" s="45"/>
      <c r="L40080"/>
      <c r="M40080" s="46"/>
    </row>
    <row r="40081" spans="1:13" x14ac:dyDescent="0.3">
      <c r="A40081"/>
      <c r="B40081"/>
      <c r="C40081" s="29"/>
      <c r="D40081"/>
      <c r="E40081" s="44"/>
      <c r="F40081" s="29"/>
      <c r="G40081" s="45"/>
      <c r="L40081"/>
      <c r="M40081" s="46"/>
    </row>
    <row r="40082" spans="1:13" x14ac:dyDescent="0.3">
      <c r="A40082"/>
      <c r="B40082"/>
      <c r="C40082" s="29"/>
      <c r="D40082"/>
      <c r="E40082" s="44"/>
      <c r="F40082" s="29"/>
      <c r="G40082" s="45"/>
      <c r="L40082"/>
      <c r="M40082" s="46"/>
    </row>
    <row r="40083" spans="1:13" x14ac:dyDescent="0.3">
      <c r="A40083"/>
      <c r="B40083"/>
      <c r="C40083" s="29"/>
      <c r="D40083"/>
      <c r="E40083" s="44"/>
      <c r="F40083" s="29"/>
      <c r="G40083" s="45"/>
      <c r="L40083"/>
      <c r="M40083" s="46"/>
    </row>
    <row r="40084" spans="1:13" x14ac:dyDescent="0.3">
      <c r="A40084"/>
      <c r="B40084"/>
      <c r="C40084" s="29"/>
      <c r="D40084"/>
      <c r="E40084" s="44"/>
      <c r="F40084" s="29"/>
      <c r="G40084" s="45"/>
      <c r="L40084"/>
      <c r="M40084" s="46"/>
    </row>
    <row r="40085" spans="1:13" x14ac:dyDescent="0.3">
      <c r="A40085"/>
      <c r="B40085"/>
      <c r="C40085" s="29"/>
      <c r="D40085"/>
      <c r="E40085" s="44"/>
      <c r="F40085" s="29"/>
      <c r="G40085" s="45"/>
      <c r="L40085"/>
      <c r="M40085" s="46"/>
    </row>
    <row r="40086" spans="1:13" x14ac:dyDescent="0.3">
      <c r="A40086"/>
      <c r="B40086"/>
      <c r="C40086" s="29"/>
      <c r="D40086"/>
      <c r="E40086" s="44"/>
      <c r="F40086" s="29"/>
      <c r="G40086" s="45"/>
      <c r="L40086"/>
      <c r="M40086" s="46"/>
    </row>
    <row r="40087" spans="1:13" x14ac:dyDescent="0.3">
      <c r="A40087"/>
      <c r="B40087"/>
      <c r="C40087" s="29"/>
      <c r="D40087"/>
      <c r="E40087" s="44"/>
      <c r="F40087" s="29"/>
      <c r="G40087" s="45"/>
      <c r="L40087"/>
      <c r="M40087" s="46"/>
    </row>
    <row r="40088" spans="1:13" x14ac:dyDescent="0.3">
      <c r="A40088"/>
      <c r="B40088"/>
      <c r="C40088" s="29"/>
      <c r="D40088"/>
      <c r="E40088" s="44"/>
      <c r="F40088" s="29"/>
      <c r="G40088" s="45"/>
      <c r="L40088"/>
      <c r="M40088" s="46"/>
    </row>
    <row r="40089" spans="1:13" x14ac:dyDescent="0.3">
      <c r="A40089"/>
      <c r="B40089"/>
      <c r="C40089" s="29"/>
      <c r="D40089"/>
      <c r="E40089" s="44"/>
      <c r="F40089" s="29"/>
      <c r="G40089" s="45"/>
      <c r="L40089"/>
      <c r="M40089" s="46"/>
    </row>
    <row r="40090" spans="1:13" x14ac:dyDescent="0.3">
      <c r="A40090"/>
      <c r="B40090"/>
      <c r="C40090" s="29"/>
      <c r="D40090"/>
      <c r="E40090" s="44"/>
      <c r="F40090" s="29"/>
      <c r="G40090" s="45"/>
      <c r="L40090"/>
      <c r="M40090" s="46"/>
    </row>
    <row r="40091" spans="1:13" x14ac:dyDescent="0.3">
      <c r="A40091"/>
      <c r="B40091"/>
      <c r="C40091" s="29"/>
      <c r="D40091"/>
      <c r="E40091" s="44"/>
      <c r="F40091" s="29"/>
      <c r="G40091" s="45"/>
      <c r="L40091"/>
      <c r="M40091" s="46"/>
    </row>
    <row r="40092" spans="1:13" x14ac:dyDescent="0.3">
      <c r="A40092"/>
      <c r="B40092"/>
      <c r="C40092" s="29"/>
      <c r="D40092"/>
      <c r="E40092" s="44"/>
      <c r="F40092" s="29"/>
      <c r="G40092" s="45"/>
      <c r="L40092"/>
      <c r="M40092" s="46"/>
    </row>
    <row r="40093" spans="1:13" x14ac:dyDescent="0.3">
      <c r="A40093"/>
      <c r="B40093"/>
      <c r="C40093" s="29"/>
      <c r="D40093"/>
      <c r="E40093" s="44"/>
      <c r="F40093" s="29"/>
      <c r="G40093" s="45"/>
      <c r="L40093"/>
      <c r="M40093" s="46"/>
    </row>
    <row r="40094" spans="1:13" x14ac:dyDescent="0.3">
      <c r="A40094"/>
      <c r="B40094"/>
      <c r="C40094" s="29"/>
      <c r="D40094"/>
      <c r="E40094" s="44"/>
      <c r="F40094" s="29"/>
      <c r="G40094" s="45"/>
      <c r="L40094"/>
      <c r="M40094" s="46"/>
    </row>
    <row r="40095" spans="1:13" x14ac:dyDescent="0.3">
      <c r="A40095"/>
      <c r="B40095"/>
      <c r="C40095" s="29"/>
      <c r="D40095"/>
      <c r="E40095" s="44"/>
      <c r="F40095" s="29"/>
      <c r="G40095" s="45"/>
      <c r="L40095"/>
      <c r="M40095" s="46"/>
    </row>
    <row r="40096" spans="1:13" x14ac:dyDescent="0.3">
      <c r="A40096"/>
      <c r="B40096"/>
      <c r="C40096" s="29"/>
      <c r="D40096"/>
      <c r="E40096" s="44"/>
      <c r="F40096" s="29"/>
      <c r="G40096" s="45"/>
      <c r="L40096"/>
      <c r="M40096" s="46"/>
    </row>
    <row r="40097" spans="1:13" x14ac:dyDescent="0.3">
      <c r="A40097"/>
      <c r="B40097"/>
      <c r="C40097" s="29"/>
      <c r="D40097"/>
      <c r="E40097" s="44"/>
      <c r="F40097" s="29"/>
      <c r="G40097" s="45"/>
      <c r="L40097"/>
      <c r="M40097" s="46"/>
    </row>
    <row r="40098" spans="1:13" x14ac:dyDescent="0.3">
      <c r="A40098"/>
      <c r="B40098"/>
      <c r="C40098" s="29"/>
      <c r="D40098"/>
      <c r="E40098" s="44"/>
      <c r="F40098" s="29"/>
      <c r="G40098" s="45"/>
      <c r="L40098"/>
      <c r="M40098" s="46"/>
    </row>
    <row r="40099" spans="1:13" x14ac:dyDescent="0.3">
      <c r="A40099"/>
      <c r="B40099"/>
      <c r="C40099" s="29"/>
      <c r="D40099"/>
      <c r="E40099" s="44"/>
      <c r="F40099" s="29"/>
      <c r="G40099" s="45"/>
      <c r="L40099"/>
      <c r="M40099" s="46"/>
    </row>
    <row r="40100" spans="1:13" x14ac:dyDescent="0.3">
      <c r="A40100"/>
      <c r="B40100"/>
      <c r="C40100" s="29"/>
      <c r="D40100"/>
      <c r="E40100" s="44"/>
      <c r="F40100" s="29"/>
      <c r="G40100" s="45"/>
      <c r="L40100"/>
      <c r="M40100" s="46"/>
    </row>
    <row r="40101" spans="1:13" x14ac:dyDescent="0.3">
      <c r="A40101"/>
      <c r="B40101"/>
      <c r="C40101" s="29"/>
      <c r="D40101"/>
      <c r="E40101" s="44"/>
      <c r="F40101" s="29"/>
      <c r="G40101" s="45"/>
      <c r="L40101"/>
      <c r="M40101" s="46"/>
    </row>
    <row r="40102" spans="1:13" x14ac:dyDescent="0.3">
      <c r="A40102"/>
      <c r="B40102"/>
      <c r="C40102" s="29"/>
      <c r="D40102"/>
      <c r="E40102" s="44"/>
      <c r="F40102" s="29"/>
      <c r="G40102" s="45"/>
      <c r="L40102"/>
      <c r="M40102" s="46"/>
    </row>
    <row r="40103" spans="1:13" x14ac:dyDescent="0.3">
      <c r="A40103"/>
      <c r="B40103"/>
      <c r="C40103" s="29"/>
      <c r="D40103"/>
      <c r="E40103" s="44"/>
      <c r="F40103" s="29"/>
      <c r="G40103" s="45"/>
      <c r="L40103"/>
      <c r="M40103" s="46"/>
    </row>
    <row r="40104" spans="1:13" x14ac:dyDescent="0.3">
      <c r="A40104"/>
      <c r="B40104"/>
      <c r="C40104" s="29"/>
      <c r="D40104"/>
      <c r="E40104" s="44"/>
      <c r="F40104" s="29"/>
      <c r="G40104" s="45"/>
      <c r="L40104"/>
      <c r="M40104" s="46"/>
    </row>
    <row r="40105" spans="1:13" x14ac:dyDescent="0.3">
      <c r="A40105"/>
      <c r="B40105"/>
      <c r="C40105" s="29"/>
      <c r="D40105"/>
      <c r="E40105" s="44"/>
      <c r="F40105" s="29"/>
      <c r="G40105" s="45"/>
      <c r="L40105"/>
      <c r="M40105" s="46"/>
    </row>
    <row r="40106" spans="1:13" x14ac:dyDescent="0.3">
      <c r="A40106"/>
      <c r="B40106"/>
      <c r="C40106" s="29"/>
      <c r="D40106"/>
      <c r="E40106" s="44"/>
      <c r="F40106" s="29"/>
      <c r="G40106" s="45"/>
      <c r="L40106"/>
      <c r="M40106" s="46"/>
    </row>
    <row r="40107" spans="1:13" x14ac:dyDescent="0.3">
      <c r="A40107"/>
      <c r="B40107"/>
      <c r="C40107" s="29"/>
      <c r="D40107"/>
      <c r="E40107" s="44"/>
      <c r="F40107" s="29"/>
      <c r="G40107" s="45"/>
      <c r="L40107"/>
      <c r="M40107" s="46"/>
    </row>
    <row r="40108" spans="1:13" x14ac:dyDescent="0.3">
      <c r="A40108"/>
      <c r="B40108"/>
      <c r="C40108" s="29"/>
      <c r="D40108"/>
      <c r="E40108" s="44"/>
      <c r="F40108" s="29"/>
      <c r="G40108" s="45"/>
      <c r="L40108"/>
      <c r="M40108" s="46"/>
    </row>
    <row r="40109" spans="1:13" x14ac:dyDescent="0.3">
      <c r="A40109"/>
      <c r="B40109"/>
      <c r="C40109" s="29"/>
      <c r="D40109"/>
      <c r="E40109" s="44"/>
      <c r="F40109" s="29"/>
      <c r="G40109" s="45"/>
      <c r="L40109"/>
      <c r="M40109" s="46"/>
    </row>
    <row r="40110" spans="1:13" x14ac:dyDescent="0.3">
      <c r="A40110"/>
      <c r="B40110"/>
      <c r="C40110" s="29"/>
      <c r="D40110"/>
      <c r="E40110" s="44"/>
      <c r="F40110" s="29"/>
      <c r="G40110" s="45"/>
      <c r="L40110"/>
      <c r="M40110" s="46"/>
    </row>
    <row r="40111" spans="1:13" x14ac:dyDescent="0.3">
      <c r="A40111"/>
      <c r="B40111"/>
      <c r="C40111" s="29"/>
      <c r="D40111"/>
      <c r="E40111" s="44"/>
      <c r="F40111" s="29"/>
      <c r="G40111" s="45"/>
      <c r="L40111"/>
      <c r="M40111" s="46"/>
    </row>
    <row r="40112" spans="1:13" x14ac:dyDescent="0.3">
      <c r="A40112"/>
      <c r="B40112"/>
      <c r="C40112" s="29"/>
      <c r="D40112"/>
      <c r="E40112" s="44"/>
      <c r="F40112" s="29"/>
      <c r="G40112" s="45"/>
      <c r="L40112"/>
      <c r="M40112" s="46"/>
    </row>
    <row r="40113" spans="1:13" x14ac:dyDescent="0.3">
      <c r="A40113"/>
      <c r="B40113"/>
      <c r="C40113" s="29"/>
      <c r="D40113"/>
      <c r="E40113" s="44"/>
      <c r="F40113" s="29"/>
      <c r="G40113" s="45"/>
      <c r="L40113"/>
      <c r="M40113" s="46"/>
    </row>
    <row r="40114" spans="1:13" x14ac:dyDescent="0.3">
      <c r="A40114"/>
      <c r="B40114"/>
      <c r="C40114" s="29"/>
      <c r="D40114"/>
      <c r="E40114" s="44"/>
      <c r="F40114" s="29"/>
      <c r="G40114" s="45"/>
      <c r="L40114"/>
      <c r="M40114" s="46"/>
    </row>
    <row r="40115" spans="1:13" x14ac:dyDescent="0.3">
      <c r="A40115"/>
      <c r="B40115"/>
      <c r="C40115" s="29"/>
      <c r="D40115"/>
      <c r="E40115" s="44"/>
      <c r="F40115" s="29"/>
      <c r="G40115" s="45"/>
      <c r="L40115"/>
      <c r="M40115" s="46"/>
    </row>
    <row r="40116" spans="1:13" x14ac:dyDescent="0.3">
      <c r="A40116"/>
      <c r="B40116"/>
      <c r="C40116" s="29"/>
      <c r="D40116"/>
      <c r="E40116" s="44"/>
      <c r="F40116" s="29"/>
      <c r="G40116" s="45"/>
      <c r="L40116"/>
      <c r="M40116" s="46"/>
    </row>
    <row r="40117" spans="1:13" x14ac:dyDescent="0.3">
      <c r="A40117"/>
      <c r="B40117"/>
      <c r="C40117" s="29"/>
      <c r="D40117"/>
      <c r="E40117" s="44"/>
      <c r="F40117" s="29"/>
      <c r="G40117" s="45"/>
      <c r="L40117"/>
      <c r="M40117" s="46"/>
    </row>
    <row r="40118" spans="1:13" x14ac:dyDescent="0.3">
      <c r="A40118"/>
      <c r="B40118"/>
      <c r="C40118" s="29"/>
      <c r="D40118"/>
      <c r="E40118" s="44"/>
      <c r="F40118" s="29"/>
      <c r="G40118" s="45"/>
      <c r="L40118"/>
      <c r="M40118" s="46"/>
    </row>
    <row r="40119" spans="1:13" x14ac:dyDescent="0.3">
      <c r="A40119"/>
      <c r="B40119"/>
      <c r="C40119" s="29"/>
      <c r="D40119"/>
      <c r="E40119" s="44"/>
      <c r="F40119" s="29"/>
      <c r="G40119" s="45"/>
      <c r="L40119"/>
      <c r="M40119" s="46"/>
    </row>
    <row r="40120" spans="1:13" x14ac:dyDescent="0.3">
      <c r="A40120"/>
      <c r="B40120"/>
      <c r="C40120" s="29"/>
      <c r="D40120"/>
      <c r="E40120" s="44"/>
      <c r="F40120" s="29"/>
      <c r="G40120" s="45"/>
      <c r="L40120"/>
      <c r="M40120" s="46"/>
    </row>
    <row r="40121" spans="1:13" x14ac:dyDescent="0.3">
      <c r="A40121"/>
      <c r="B40121"/>
      <c r="C40121" s="29"/>
      <c r="D40121"/>
      <c r="E40121" s="44"/>
      <c r="F40121" s="29"/>
      <c r="G40121" s="45"/>
      <c r="L40121"/>
      <c r="M40121" s="46"/>
    </row>
    <row r="40122" spans="1:13" x14ac:dyDescent="0.3">
      <c r="A40122"/>
      <c r="B40122"/>
      <c r="C40122" s="29"/>
      <c r="D40122"/>
      <c r="E40122" s="44"/>
      <c r="F40122" s="29"/>
      <c r="G40122" s="45"/>
      <c r="L40122"/>
      <c r="M40122" s="46"/>
    </row>
    <row r="40123" spans="1:13" x14ac:dyDescent="0.3">
      <c r="A40123"/>
      <c r="B40123"/>
      <c r="C40123" s="29"/>
      <c r="D40123"/>
      <c r="E40123" s="44"/>
      <c r="F40123" s="29"/>
      <c r="G40123" s="45"/>
      <c r="L40123"/>
      <c r="M40123" s="46"/>
    </row>
    <row r="40124" spans="1:13" x14ac:dyDescent="0.3">
      <c r="A40124"/>
      <c r="B40124"/>
      <c r="C40124" s="29"/>
      <c r="D40124"/>
      <c r="E40124" s="44"/>
      <c r="F40124" s="29"/>
      <c r="G40124" s="45"/>
      <c r="L40124"/>
      <c r="M40124" s="46"/>
    </row>
    <row r="40125" spans="1:13" x14ac:dyDescent="0.3">
      <c r="A40125"/>
      <c r="B40125"/>
      <c r="C40125" s="29"/>
      <c r="D40125"/>
      <c r="E40125" s="44"/>
      <c r="F40125" s="29"/>
      <c r="G40125" s="45"/>
      <c r="L40125"/>
      <c r="M40125" s="46"/>
    </row>
    <row r="40126" spans="1:13" x14ac:dyDescent="0.3">
      <c r="A40126"/>
      <c r="B40126"/>
      <c r="C40126" s="29"/>
      <c r="D40126"/>
      <c r="E40126" s="44"/>
      <c r="F40126" s="29"/>
      <c r="G40126" s="45"/>
      <c r="L40126"/>
      <c r="M40126" s="46"/>
    </row>
    <row r="40127" spans="1:13" x14ac:dyDescent="0.3">
      <c r="A40127"/>
      <c r="B40127"/>
      <c r="C40127" s="29"/>
      <c r="D40127"/>
      <c r="E40127" s="44"/>
      <c r="F40127" s="29"/>
      <c r="G40127" s="45"/>
      <c r="L40127"/>
      <c r="M40127" s="46"/>
    </row>
    <row r="40128" spans="1:13" x14ac:dyDescent="0.3">
      <c r="A40128"/>
      <c r="B40128"/>
      <c r="C40128" s="29"/>
      <c r="D40128"/>
      <c r="E40128" s="44"/>
      <c r="F40128" s="29"/>
      <c r="G40128" s="45"/>
      <c r="L40128"/>
      <c r="M40128" s="46"/>
    </row>
    <row r="40129" spans="1:13" x14ac:dyDescent="0.3">
      <c r="A40129"/>
      <c r="B40129"/>
      <c r="C40129" s="29"/>
      <c r="D40129"/>
      <c r="E40129" s="44"/>
      <c r="F40129" s="29"/>
      <c r="G40129" s="45"/>
      <c r="L40129"/>
      <c r="M40129" s="46"/>
    </row>
    <row r="40130" spans="1:13" x14ac:dyDescent="0.3">
      <c r="A40130"/>
      <c r="B40130"/>
      <c r="C40130" s="29"/>
      <c r="D40130"/>
      <c r="E40130" s="44"/>
      <c r="F40130" s="29"/>
      <c r="G40130" s="45"/>
      <c r="L40130"/>
      <c r="M40130" s="46"/>
    </row>
    <row r="40131" spans="1:13" x14ac:dyDescent="0.3">
      <c r="A40131"/>
      <c r="B40131"/>
      <c r="C40131" s="29"/>
      <c r="D40131"/>
      <c r="E40131" s="44"/>
      <c r="F40131" s="29"/>
      <c r="G40131" s="45"/>
      <c r="L40131"/>
      <c r="M40131" s="46"/>
    </row>
    <row r="40132" spans="1:13" x14ac:dyDescent="0.3">
      <c r="A40132"/>
      <c r="B40132"/>
      <c r="C40132" s="29"/>
      <c r="D40132"/>
      <c r="E40132" s="44"/>
      <c r="F40132" s="29"/>
      <c r="G40132" s="45"/>
      <c r="L40132"/>
      <c r="M40132" s="46"/>
    </row>
    <row r="40133" spans="1:13" x14ac:dyDescent="0.3">
      <c r="A40133"/>
      <c r="B40133"/>
      <c r="C40133" s="29"/>
      <c r="D40133"/>
      <c r="E40133" s="44"/>
      <c r="F40133" s="29"/>
      <c r="G40133" s="45"/>
      <c r="L40133"/>
      <c r="M40133" s="46"/>
    </row>
    <row r="40134" spans="1:13" x14ac:dyDescent="0.3">
      <c r="A40134"/>
      <c r="B40134"/>
      <c r="C40134" s="29"/>
      <c r="D40134"/>
      <c r="E40134" s="44"/>
      <c r="F40134" s="29"/>
      <c r="G40134" s="45"/>
      <c r="L40134"/>
      <c r="M40134" s="46"/>
    </row>
    <row r="40135" spans="1:13" x14ac:dyDescent="0.3">
      <c r="A40135"/>
      <c r="B40135"/>
      <c r="C40135" s="29"/>
      <c r="D40135"/>
      <c r="E40135" s="44"/>
      <c r="F40135" s="29"/>
      <c r="G40135" s="45"/>
      <c r="L40135"/>
      <c r="M40135" s="46"/>
    </row>
    <row r="40136" spans="1:13" x14ac:dyDescent="0.3">
      <c r="A40136"/>
      <c r="B40136"/>
      <c r="C40136" s="29"/>
      <c r="D40136"/>
      <c r="E40136" s="44"/>
      <c r="F40136" s="29"/>
      <c r="G40136" s="45"/>
      <c r="L40136"/>
      <c r="M40136" s="46"/>
    </row>
    <row r="40137" spans="1:13" x14ac:dyDescent="0.3">
      <c r="A40137"/>
      <c r="B40137"/>
      <c r="C40137" s="29"/>
      <c r="D40137"/>
      <c r="E40137" s="44"/>
      <c r="F40137" s="29"/>
      <c r="G40137" s="45"/>
      <c r="L40137"/>
      <c r="M40137" s="46"/>
    </row>
    <row r="40138" spans="1:13" x14ac:dyDescent="0.3">
      <c r="A40138"/>
      <c r="B40138"/>
      <c r="C40138" s="29"/>
      <c r="D40138"/>
      <c r="E40138" s="44"/>
      <c r="F40138" s="29"/>
      <c r="G40138" s="45"/>
      <c r="L40138"/>
      <c r="M40138" s="46"/>
    </row>
    <row r="40139" spans="1:13" x14ac:dyDescent="0.3">
      <c r="A40139"/>
      <c r="B40139"/>
      <c r="C40139" s="29"/>
      <c r="D40139"/>
      <c r="E40139" s="44"/>
      <c r="F40139" s="29"/>
      <c r="G40139" s="45"/>
      <c r="L40139"/>
      <c r="M40139" s="46"/>
    </row>
    <row r="40140" spans="1:13" x14ac:dyDescent="0.3">
      <c r="A40140"/>
      <c r="B40140"/>
      <c r="C40140" s="29"/>
      <c r="D40140"/>
      <c r="E40140" s="44"/>
      <c r="F40140" s="29"/>
      <c r="G40140" s="45"/>
      <c r="L40140"/>
      <c r="M40140" s="46"/>
    </row>
    <row r="40141" spans="1:13" x14ac:dyDescent="0.3">
      <c r="A40141"/>
      <c r="B40141"/>
      <c r="C40141" s="29"/>
      <c r="D40141"/>
      <c r="E40141" s="44"/>
      <c r="F40141" s="29"/>
      <c r="G40141" s="45"/>
      <c r="L40141"/>
      <c r="M40141" s="46"/>
    </row>
    <row r="40142" spans="1:13" x14ac:dyDescent="0.3">
      <c r="A40142"/>
      <c r="B40142"/>
      <c r="C40142" s="29"/>
      <c r="D40142"/>
      <c r="E40142" s="44"/>
      <c r="F40142" s="29"/>
      <c r="G40142" s="45"/>
      <c r="L40142"/>
      <c r="M40142" s="46"/>
    </row>
    <row r="40143" spans="1:13" x14ac:dyDescent="0.3">
      <c r="A40143"/>
      <c r="B40143"/>
      <c r="C40143" s="29"/>
      <c r="D40143"/>
      <c r="E40143" s="44"/>
      <c r="F40143" s="29"/>
      <c r="G40143" s="45"/>
      <c r="L40143"/>
      <c r="M40143" s="46"/>
    </row>
    <row r="40144" spans="1:13" x14ac:dyDescent="0.3">
      <c r="A40144"/>
      <c r="B40144"/>
      <c r="C40144" s="29"/>
      <c r="D40144"/>
      <c r="E40144" s="44"/>
      <c r="F40144" s="29"/>
      <c r="G40144" s="45"/>
      <c r="L40144"/>
      <c r="M40144" s="46"/>
    </row>
    <row r="40145" spans="1:13" x14ac:dyDescent="0.3">
      <c r="A40145"/>
      <c r="B40145"/>
      <c r="C40145" s="29"/>
      <c r="D40145"/>
      <c r="E40145" s="44"/>
      <c r="F40145" s="29"/>
      <c r="G40145" s="45"/>
      <c r="L40145"/>
      <c r="M40145" s="46"/>
    </row>
    <row r="40146" spans="1:13" x14ac:dyDescent="0.3">
      <c r="A40146"/>
      <c r="B40146"/>
      <c r="C40146" s="29"/>
      <c r="D40146"/>
      <c r="E40146" s="44"/>
      <c r="F40146" s="29"/>
      <c r="G40146" s="45"/>
      <c r="L40146"/>
      <c r="M40146" s="46"/>
    </row>
    <row r="40147" spans="1:13" x14ac:dyDescent="0.3">
      <c r="A40147"/>
      <c r="B40147"/>
      <c r="C40147" s="29"/>
      <c r="D40147"/>
      <c r="E40147" s="44"/>
      <c r="F40147" s="29"/>
      <c r="G40147" s="45"/>
      <c r="L40147"/>
      <c r="M40147" s="46"/>
    </row>
    <row r="40148" spans="1:13" x14ac:dyDescent="0.3">
      <c r="A40148"/>
      <c r="B40148"/>
      <c r="C40148" s="29"/>
      <c r="D40148"/>
      <c r="E40148" s="44"/>
      <c r="F40148" s="29"/>
      <c r="G40148" s="45"/>
      <c r="L40148"/>
      <c r="M40148" s="46"/>
    </row>
    <row r="40149" spans="1:13" x14ac:dyDescent="0.3">
      <c r="A40149"/>
      <c r="B40149"/>
      <c r="C40149" s="29"/>
      <c r="D40149"/>
      <c r="E40149" s="44"/>
      <c r="F40149" s="29"/>
      <c r="G40149" s="45"/>
      <c r="L40149"/>
      <c r="M40149" s="46"/>
    </row>
    <row r="40150" spans="1:13" x14ac:dyDescent="0.3">
      <c r="A40150"/>
      <c r="B40150"/>
      <c r="C40150" s="29"/>
      <c r="D40150"/>
      <c r="E40150" s="44"/>
      <c r="F40150" s="29"/>
      <c r="G40150" s="45"/>
      <c r="L40150"/>
      <c r="M40150" s="46"/>
    </row>
    <row r="40151" spans="1:13" x14ac:dyDescent="0.3">
      <c r="A40151"/>
      <c r="B40151"/>
      <c r="C40151" s="29"/>
      <c r="D40151"/>
      <c r="E40151" s="44"/>
      <c r="F40151" s="29"/>
      <c r="G40151" s="45"/>
      <c r="L40151"/>
      <c r="M40151" s="46"/>
    </row>
    <row r="40152" spans="1:13" x14ac:dyDescent="0.3">
      <c r="A40152"/>
      <c r="B40152"/>
      <c r="C40152" s="29"/>
      <c r="D40152"/>
      <c r="E40152" s="44"/>
      <c r="F40152" s="29"/>
      <c r="G40152" s="45"/>
      <c r="L40152"/>
      <c r="M40152" s="46"/>
    </row>
    <row r="40153" spans="1:13" x14ac:dyDescent="0.3">
      <c r="A40153"/>
      <c r="B40153"/>
      <c r="C40153" s="29"/>
      <c r="D40153"/>
      <c r="E40153" s="44"/>
      <c r="F40153" s="29"/>
      <c r="G40153" s="45"/>
      <c r="L40153"/>
      <c r="M40153" s="46"/>
    </row>
    <row r="40154" spans="1:13" x14ac:dyDescent="0.3">
      <c r="A40154"/>
      <c r="B40154"/>
      <c r="C40154" s="29"/>
      <c r="D40154"/>
      <c r="E40154" s="44"/>
      <c r="F40154" s="29"/>
      <c r="G40154" s="45"/>
      <c r="L40154"/>
      <c r="M40154" s="46"/>
    </row>
    <row r="40155" spans="1:13" x14ac:dyDescent="0.3">
      <c r="A40155"/>
      <c r="B40155"/>
      <c r="C40155" s="29"/>
      <c r="D40155"/>
      <c r="E40155" s="44"/>
      <c r="F40155" s="29"/>
      <c r="G40155" s="45"/>
      <c r="L40155"/>
      <c r="M40155" s="46"/>
    </row>
    <row r="40156" spans="1:13" x14ac:dyDescent="0.3">
      <c r="A40156"/>
      <c r="B40156"/>
      <c r="C40156" s="29"/>
      <c r="D40156"/>
      <c r="E40156" s="44"/>
      <c r="F40156" s="29"/>
      <c r="G40156" s="45"/>
      <c r="L40156"/>
      <c r="M40156" s="46"/>
    </row>
    <row r="40157" spans="1:13" x14ac:dyDescent="0.3">
      <c r="A40157"/>
      <c r="B40157"/>
      <c r="C40157" s="29"/>
      <c r="D40157"/>
      <c r="E40157" s="44"/>
      <c r="F40157" s="29"/>
      <c r="G40157" s="45"/>
      <c r="L40157"/>
      <c r="M40157" s="46"/>
    </row>
    <row r="40158" spans="1:13" x14ac:dyDescent="0.3">
      <c r="A40158"/>
      <c r="B40158"/>
      <c r="C40158" s="29"/>
      <c r="D40158"/>
      <c r="E40158" s="44"/>
      <c r="F40158" s="29"/>
      <c r="G40158" s="45"/>
      <c r="L40158"/>
      <c r="M40158" s="46"/>
    </row>
    <row r="40159" spans="1:13" x14ac:dyDescent="0.3">
      <c r="A40159"/>
      <c r="B40159"/>
      <c r="C40159" s="29"/>
      <c r="D40159"/>
      <c r="E40159" s="44"/>
      <c r="F40159" s="29"/>
      <c r="G40159" s="45"/>
      <c r="L40159"/>
      <c r="M40159" s="46"/>
    </row>
    <row r="40160" spans="1:13" x14ac:dyDescent="0.3">
      <c r="A40160"/>
      <c r="B40160"/>
      <c r="C40160" s="29"/>
      <c r="D40160"/>
      <c r="E40160" s="44"/>
      <c r="F40160" s="29"/>
      <c r="G40160" s="45"/>
      <c r="L40160"/>
      <c r="M40160" s="46"/>
    </row>
    <row r="40161" spans="1:13" x14ac:dyDescent="0.3">
      <c r="A40161"/>
      <c r="B40161"/>
      <c r="C40161" s="29"/>
      <c r="D40161"/>
      <c r="E40161" s="44"/>
      <c r="F40161" s="29"/>
      <c r="G40161" s="45"/>
      <c r="L40161"/>
      <c r="M40161" s="46"/>
    </row>
    <row r="40162" spans="1:13" x14ac:dyDescent="0.3">
      <c r="A40162"/>
      <c r="B40162"/>
      <c r="C40162" s="29"/>
      <c r="D40162"/>
      <c r="E40162" s="44"/>
      <c r="F40162" s="29"/>
      <c r="G40162" s="45"/>
      <c r="L40162"/>
      <c r="M40162" s="46"/>
    </row>
    <row r="40163" spans="1:13" x14ac:dyDescent="0.3">
      <c r="A40163"/>
      <c r="B40163"/>
      <c r="C40163" s="29"/>
      <c r="D40163"/>
      <c r="E40163" s="44"/>
      <c r="F40163" s="29"/>
      <c r="G40163" s="45"/>
      <c r="L40163"/>
      <c r="M40163" s="46"/>
    </row>
    <row r="40164" spans="1:13" x14ac:dyDescent="0.3">
      <c r="A40164"/>
      <c r="B40164"/>
      <c r="C40164" s="29"/>
      <c r="D40164"/>
      <c r="E40164" s="44"/>
      <c r="F40164" s="29"/>
      <c r="G40164" s="45"/>
      <c r="L40164"/>
      <c r="M40164" s="46"/>
    </row>
    <row r="40165" spans="1:13" x14ac:dyDescent="0.3">
      <c r="A40165"/>
      <c r="B40165"/>
      <c r="C40165" s="29"/>
      <c r="D40165"/>
      <c r="E40165" s="44"/>
      <c r="F40165" s="29"/>
      <c r="G40165" s="45"/>
      <c r="L40165"/>
      <c r="M40165" s="46"/>
    </row>
    <row r="40166" spans="1:13" x14ac:dyDescent="0.3">
      <c r="A40166"/>
      <c r="B40166"/>
      <c r="C40166" s="29"/>
      <c r="D40166"/>
      <c r="E40166" s="44"/>
      <c r="F40166" s="29"/>
      <c r="G40166" s="45"/>
      <c r="L40166"/>
      <c r="M40166" s="46"/>
    </row>
    <row r="40167" spans="1:13" x14ac:dyDescent="0.3">
      <c r="A40167"/>
      <c r="B40167"/>
      <c r="C40167" s="29"/>
      <c r="D40167"/>
      <c r="E40167" s="44"/>
      <c r="F40167" s="29"/>
      <c r="G40167" s="45"/>
      <c r="L40167"/>
      <c r="M40167" s="46"/>
    </row>
    <row r="40168" spans="1:13" x14ac:dyDescent="0.3">
      <c r="A40168"/>
      <c r="B40168"/>
      <c r="C40168" s="29"/>
      <c r="D40168"/>
      <c r="E40168" s="44"/>
      <c r="F40168" s="29"/>
      <c r="G40168" s="45"/>
      <c r="L40168"/>
      <c r="M40168" s="46"/>
    </row>
    <row r="40169" spans="1:13" x14ac:dyDescent="0.3">
      <c r="A40169"/>
      <c r="B40169"/>
      <c r="C40169" s="29"/>
      <c r="D40169"/>
      <c r="E40169" s="44"/>
      <c r="F40169" s="29"/>
      <c r="G40169" s="45"/>
      <c r="L40169"/>
      <c r="M40169" s="46"/>
    </row>
    <row r="40170" spans="1:13" x14ac:dyDescent="0.3">
      <c r="A40170"/>
      <c r="B40170"/>
      <c r="C40170" s="29"/>
      <c r="D40170"/>
      <c r="E40170" s="44"/>
      <c r="F40170" s="29"/>
      <c r="G40170" s="45"/>
      <c r="L40170"/>
      <c r="M40170" s="46"/>
    </row>
    <row r="40171" spans="1:13" x14ac:dyDescent="0.3">
      <c r="A40171"/>
      <c r="B40171"/>
      <c r="C40171" s="29"/>
      <c r="D40171"/>
      <c r="E40171" s="44"/>
      <c r="F40171" s="29"/>
      <c r="G40171" s="45"/>
      <c r="L40171"/>
      <c r="M40171" s="46"/>
    </row>
    <row r="40172" spans="1:13" x14ac:dyDescent="0.3">
      <c r="A40172"/>
      <c r="B40172"/>
      <c r="C40172" s="29"/>
      <c r="D40172"/>
      <c r="E40172" s="44"/>
      <c r="F40172" s="29"/>
      <c r="G40172" s="45"/>
      <c r="L40172"/>
      <c r="M40172" s="46"/>
    </row>
    <row r="40173" spans="1:13" x14ac:dyDescent="0.3">
      <c r="A40173"/>
      <c r="B40173"/>
      <c r="C40173" s="29"/>
      <c r="D40173"/>
      <c r="E40173" s="44"/>
      <c r="F40173" s="29"/>
      <c r="G40173" s="45"/>
      <c r="L40173"/>
      <c r="M40173" s="46"/>
    </row>
    <row r="40174" spans="1:13" x14ac:dyDescent="0.3">
      <c r="A40174"/>
      <c r="B40174"/>
      <c r="C40174" s="29"/>
      <c r="D40174"/>
      <c r="E40174" s="44"/>
      <c r="F40174" s="29"/>
      <c r="G40174" s="45"/>
      <c r="L40174"/>
      <c r="M40174" s="46"/>
    </row>
    <row r="40175" spans="1:13" x14ac:dyDescent="0.3">
      <c r="A40175"/>
      <c r="B40175"/>
      <c r="C40175" s="29"/>
      <c r="D40175"/>
      <c r="E40175" s="44"/>
      <c r="F40175" s="29"/>
      <c r="G40175" s="45"/>
      <c r="L40175"/>
      <c r="M40175" s="46"/>
    </row>
    <row r="40176" spans="1:13" x14ac:dyDescent="0.3">
      <c r="A40176"/>
      <c r="B40176"/>
      <c r="C40176" s="29"/>
      <c r="D40176"/>
      <c r="E40176" s="44"/>
      <c r="F40176" s="29"/>
      <c r="G40176" s="45"/>
      <c r="L40176"/>
      <c r="M40176" s="46"/>
    </row>
    <row r="40177" spans="1:13" x14ac:dyDescent="0.3">
      <c r="A40177"/>
      <c r="B40177"/>
      <c r="C40177" s="29"/>
      <c r="D40177"/>
      <c r="E40177" s="44"/>
      <c r="F40177" s="29"/>
      <c r="G40177" s="45"/>
      <c r="L40177"/>
      <c r="M40177" s="46"/>
    </row>
    <row r="40178" spans="1:13" x14ac:dyDescent="0.3">
      <c r="A40178"/>
      <c r="B40178"/>
      <c r="C40178" s="29"/>
      <c r="D40178"/>
      <c r="E40178" s="44"/>
      <c r="F40178" s="29"/>
      <c r="G40178" s="45"/>
      <c r="L40178"/>
      <c r="M40178" s="46"/>
    </row>
    <row r="40179" spans="1:13" x14ac:dyDescent="0.3">
      <c r="A40179"/>
      <c r="B40179"/>
      <c r="C40179" s="29"/>
      <c r="D40179"/>
      <c r="E40179" s="44"/>
      <c r="F40179" s="29"/>
      <c r="G40179" s="45"/>
      <c r="L40179"/>
      <c r="M40179" s="46"/>
    </row>
    <row r="40180" spans="1:13" x14ac:dyDescent="0.3">
      <c r="A40180"/>
      <c r="B40180"/>
      <c r="C40180" s="29"/>
      <c r="D40180"/>
      <c r="E40180" s="44"/>
      <c r="F40180" s="29"/>
      <c r="G40180" s="45"/>
      <c r="L40180"/>
      <c r="M40180" s="46"/>
    </row>
    <row r="40181" spans="1:13" x14ac:dyDescent="0.3">
      <c r="A40181"/>
      <c r="B40181"/>
      <c r="C40181" s="29"/>
      <c r="D40181"/>
      <c r="E40181" s="44"/>
      <c r="F40181" s="29"/>
      <c r="G40181" s="45"/>
      <c r="L40181"/>
      <c r="M40181" s="46"/>
    </row>
    <row r="40182" spans="1:13" x14ac:dyDescent="0.3">
      <c r="A40182"/>
      <c r="B40182"/>
      <c r="C40182" s="29"/>
      <c r="D40182"/>
      <c r="E40182" s="44"/>
      <c r="F40182" s="29"/>
      <c r="G40182" s="45"/>
      <c r="L40182"/>
      <c r="M40182" s="46"/>
    </row>
    <row r="40183" spans="1:13" x14ac:dyDescent="0.3">
      <c r="A40183"/>
      <c r="B40183"/>
      <c r="C40183" s="29"/>
      <c r="D40183"/>
      <c r="E40183" s="44"/>
      <c r="F40183" s="29"/>
      <c r="G40183" s="45"/>
      <c r="L40183"/>
      <c r="M40183" s="46"/>
    </row>
    <row r="40184" spans="1:13" x14ac:dyDescent="0.3">
      <c r="A40184"/>
      <c r="B40184"/>
      <c r="C40184" s="29"/>
      <c r="D40184"/>
      <c r="E40184" s="44"/>
      <c r="F40184" s="29"/>
      <c r="G40184" s="45"/>
      <c r="L40184"/>
      <c r="M40184" s="46"/>
    </row>
    <row r="40185" spans="1:13" x14ac:dyDescent="0.3">
      <c r="A40185"/>
      <c r="B40185"/>
      <c r="C40185" s="29"/>
      <c r="D40185"/>
      <c r="E40185" s="44"/>
      <c r="F40185" s="29"/>
      <c r="G40185" s="45"/>
      <c r="L40185"/>
      <c r="M40185" s="46"/>
    </row>
    <row r="40186" spans="1:13" x14ac:dyDescent="0.3">
      <c r="A40186"/>
      <c r="B40186"/>
      <c r="C40186" s="29"/>
      <c r="D40186"/>
      <c r="E40186" s="44"/>
      <c r="F40186" s="29"/>
      <c r="G40186" s="45"/>
      <c r="L40186"/>
      <c r="M40186" s="46"/>
    </row>
    <row r="40187" spans="1:13" x14ac:dyDescent="0.3">
      <c r="A40187"/>
      <c r="B40187"/>
      <c r="C40187" s="29"/>
      <c r="D40187"/>
      <c r="E40187" s="44"/>
      <c r="F40187" s="29"/>
      <c r="G40187" s="45"/>
      <c r="L40187"/>
      <c r="M40187" s="46"/>
    </row>
    <row r="40188" spans="1:13" x14ac:dyDescent="0.3">
      <c r="A40188"/>
      <c r="B40188"/>
      <c r="C40188" s="29"/>
      <c r="D40188"/>
      <c r="E40188" s="44"/>
      <c r="F40188" s="29"/>
      <c r="G40188" s="45"/>
      <c r="L40188"/>
      <c r="M40188" s="46"/>
    </row>
    <row r="40189" spans="1:13" x14ac:dyDescent="0.3">
      <c r="A40189"/>
      <c r="B40189"/>
      <c r="C40189" s="29"/>
      <c r="D40189"/>
      <c r="E40189" s="44"/>
      <c r="F40189" s="29"/>
      <c r="G40189" s="45"/>
      <c r="L40189"/>
      <c r="M40189" s="46"/>
    </row>
    <row r="40190" spans="1:13" x14ac:dyDescent="0.3">
      <c r="A40190"/>
      <c r="B40190"/>
      <c r="C40190" s="29"/>
      <c r="D40190"/>
      <c r="E40190" s="44"/>
      <c r="F40190" s="29"/>
      <c r="G40190" s="45"/>
      <c r="L40190"/>
      <c r="M40190" s="46"/>
    </row>
    <row r="40191" spans="1:13" x14ac:dyDescent="0.3">
      <c r="A40191"/>
      <c r="B40191"/>
      <c r="C40191" s="29"/>
      <c r="D40191"/>
      <c r="E40191" s="44"/>
      <c r="F40191" s="29"/>
      <c r="G40191" s="45"/>
      <c r="L40191"/>
      <c r="M40191" s="46"/>
    </row>
    <row r="40192" spans="1:13" x14ac:dyDescent="0.3">
      <c r="A40192"/>
      <c r="B40192"/>
      <c r="C40192" s="29"/>
      <c r="D40192"/>
      <c r="E40192" s="44"/>
      <c r="F40192" s="29"/>
      <c r="G40192" s="45"/>
      <c r="L40192"/>
      <c r="M40192" s="46"/>
    </row>
    <row r="40193" spans="1:13" x14ac:dyDescent="0.3">
      <c r="A40193"/>
      <c r="B40193"/>
      <c r="C40193" s="29"/>
      <c r="D40193"/>
      <c r="E40193" s="44"/>
      <c r="F40193" s="29"/>
      <c r="G40193" s="45"/>
      <c r="L40193"/>
      <c r="M40193" s="46"/>
    </row>
    <row r="40194" spans="1:13" x14ac:dyDescent="0.3">
      <c r="A40194"/>
      <c r="B40194"/>
      <c r="C40194" s="29"/>
      <c r="D40194"/>
      <c r="E40194" s="44"/>
      <c r="F40194" s="29"/>
      <c r="G40194" s="45"/>
      <c r="L40194"/>
      <c r="M40194" s="46"/>
    </row>
    <row r="40195" spans="1:13" x14ac:dyDescent="0.3">
      <c r="A40195"/>
      <c r="B40195"/>
      <c r="C40195" s="29"/>
      <c r="D40195"/>
      <c r="E40195" s="44"/>
      <c r="F40195" s="29"/>
      <c r="G40195" s="45"/>
      <c r="L40195"/>
      <c r="M40195" s="46"/>
    </row>
    <row r="40196" spans="1:13" x14ac:dyDescent="0.3">
      <c r="A40196"/>
      <c r="B40196"/>
      <c r="C40196" s="29"/>
      <c r="D40196"/>
      <c r="E40196" s="44"/>
      <c r="F40196" s="29"/>
      <c r="G40196" s="45"/>
      <c r="L40196"/>
      <c r="M40196" s="46"/>
    </row>
    <row r="40197" spans="1:13" x14ac:dyDescent="0.3">
      <c r="A40197"/>
      <c r="B40197"/>
      <c r="C40197" s="29"/>
      <c r="D40197"/>
      <c r="E40197" s="44"/>
      <c r="F40197" s="29"/>
      <c r="G40197" s="45"/>
      <c r="L40197"/>
      <c r="M40197" s="46"/>
    </row>
    <row r="40198" spans="1:13" x14ac:dyDescent="0.3">
      <c r="A40198"/>
      <c r="B40198"/>
      <c r="C40198" s="29"/>
      <c r="D40198"/>
      <c r="E40198" s="44"/>
      <c r="F40198" s="29"/>
      <c r="G40198" s="45"/>
      <c r="L40198"/>
      <c r="M40198" s="46"/>
    </row>
    <row r="40199" spans="1:13" x14ac:dyDescent="0.3">
      <c r="A40199"/>
      <c r="B40199"/>
      <c r="C40199" s="29"/>
      <c r="D40199"/>
      <c r="E40199" s="44"/>
      <c r="F40199" s="29"/>
      <c r="G40199" s="45"/>
      <c r="L40199"/>
      <c r="M40199" s="46"/>
    </row>
    <row r="40200" spans="1:13" x14ac:dyDescent="0.3">
      <c r="A40200"/>
      <c r="B40200"/>
      <c r="C40200" s="29"/>
      <c r="D40200"/>
      <c r="E40200" s="44"/>
      <c r="F40200" s="29"/>
      <c r="G40200" s="45"/>
      <c r="L40200"/>
      <c r="M40200" s="46"/>
    </row>
    <row r="40201" spans="1:13" x14ac:dyDescent="0.3">
      <c r="A40201"/>
      <c r="B40201"/>
      <c r="C40201" s="29"/>
      <c r="D40201"/>
      <c r="E40201" s="44"/>
      <c r="F40201" s="29"/>
      <c r="G40201" s="45"/>
      <c r="L40201"/>
      <c r="M40201" s="46"/>
    </row>
    <row r="40202" spans="1:13" x14ac:dyDescent="0.3">
      <c r="A40202"/>
      <c r="B40202"/>
      <c r="C40202" s="29"/>
      <c r="D40202"/>
      <c r="E40202" s="44"/>
      <c r="F40202" s="29"/>
      <c r="G40202" s="45"/>
      <c r="L40202"/>
      <c r="M40202" s="46"/>
    </row>
    <row r="40203" spans="1:13" x14ac:dyDescent="0.3">
      <c r="A40203"/>
      <c r="B40203"/>
      <c r="C40203" s="29"/>
      <c r="D40203"/>
      <c r="E40203" s="44"/>
      <c r="F40203" s="29"/>
      <c r="G40203" s="45"/>
      <c r="L40203"/>
      <c r="M40203" s="46"/>
    </row>
    <row r="40204" spans="1:13" x14ac:dyDescent="0.3">
      <c r="A40204"/>
      <c r="B40204"/>
      <c r="C40204" s="29"/>
      <c r="D40204"/>
      <c r="E40204" s="44"/>
      <c r="F40204" s="29"/>
      <c r="G40204" s="45"/>
      <c r="L40204"/>
      <c r="M40204" s="46"/>
    </row>
    <row r="40205" spans="1:13" x14ac:dyDescent="0.3">
      <c r="A40205"/>
      <c r="B40205"/>
      <c r="C40205" s="29"/>
      <c r="D40205"/>
      <c r="E40205" s="44"/>
      <c r="F40205" s="29"/>
      <c r="G40205" s="45"/>
      <c r="L40205"/>
      <c r="M40205" s="46"/>
    </row>
    <row r="40206" spans="1:13" x14ac:dyDescent="0.3">
      <c r="A40206"/>
      <c r="B40206"/>
      <c r="C40206" s="29"/>
      <c r="D40206"/>
      <c r="E40206" s="44"/>
      <c r="F40206" s="29"/>
      <c r="G40206" s="45"/>
      <c r="L40206"/>
      <c r="M40206" s="46"/>
    </row>
    <row r="40207" spans="1:13" x14ac:dyDescent="0.3">
      <c r="A40207"/>
      <c r="B40207"/>
      <c r="C40207" s="29"/>
      <c r="D40207"/>
      <c r="E40207" s="44"/>
      <c r="F40207" s="29"/>
      <c r="G40207" s="45"/>
      <c r="L40207"/>
      <c r="M40207" s="46"/>
    </row>
    <row r="40208" spans="1:13" x14ac:dyDescent="0.3">
      <c r="A40208"/>
      <c r="B40208"/>
      <c r="C40208" s="29"/>
      <c r="D40208"/>
      <c r="E40208" s="44"/>
      <c r="F40208" s="29"/>
      <c r="G40208" s="45"/>
      <c r="L40208"/>
      <c r="M40208" s="46"/>
    </row>
    <row r="40209" spans="1:13" x14ac:dyDescent="0.3">
      <c r="A40209"/>
      <c r="B40209"/>
      <c r="C40209" s="29"/>
      <c r="D40209"/>
      <c r="E40209" s="44"/>
      <c r="F40209" s="29"/>
      <c r="G40209" s="45"/>
      <c r="L40209"/>
      <c r="M40209" s="46"/>
    </row>
    <row r="40210" spans="1:13" x14ac:dyDescent="0.3">
      <c r="A40210"/>
      <c r="B40210"/>
      <c r="C40210" s="29"/>
      <c r="D40210"/>
      <c r="E40210" s="44"/>
      <c r="F40210" s="29"/>
      <c r="G40210" s="45"/>
      <c r="L40210"/>
      <c r="M40210" s="46"/>
    </row>
    <row r="40211" spans="1:13" x14ac:dyDescent="0.3">
      <c r="A40211"/>
      <c r="B40211"/>
      <c r="C40211" s="29"/>
      <c r="D40211"/>
      <c r="E40211" s="44"/>
      <c r="F40211" s="29"/>
      <c r="G40211" s="45"/>
      <c r="L40211"/>
      <c r="M40211" s="46"/>
    </row>
    <row r="40212" spans="1:13" x14ac:dyDescent="0.3">
      <c r="A40212"/>
      <c r="B40212"/>
      <c r="C40212" s="29"/>
      <c r="D40212"/>
      <c r="E40212" s="44"/>
      <c r="F40212" s="29"/>
      <c r="G40212" s="45"/>
      <c r="L40212"/>
      <c r="M40212" s="46"/>
    </row>
    <row r="40213" spans="1:13" x14ac:dyDescent="0.3">
      <c r="A40213"/>
      <c r="B40213"/>
      <c r="C40213" s="29"/>
      <c r="D40213"/>
      <c r="E40213" s="44"/>
      <c r="F40213" s="29"/>
      <c r="G40213" s="45"/>
      <c r="L40213"/>
      <c r="M40213" s="46"/>
    </row>
    <row r="40214" spans="1:13" x14ac:dyDescent="0.3">
      <c r="A40214"/>
      <c r="B40214"/>
      <c r="C40214" s="29"/>
      <c r="D40214"/>
      <c r="E40214" s="44"/>
      <c r="F40214" s="29"/>
      <c r="G40214" s="45"/>
      <c r="L40214"/>
      <c r="M40214" s="46"/>
    </row>
    <row r="40215" spans="1:13" x14ac:dyDescent="0.3">
      <c r="A40215"/>
      <c r="B40215"/>
      <c r="C40215" s="29"/>
      <c r="D40215"/>
      <c r="E40215" s="44"/>
      <c r="F40215" s="29"/>
      <c r="G40215" s="45"/>
      <c r="L40215"/>
      <c r="M40215" s="46"/>
    </row>
    <row r="40216" spans="1:13" x14ac:dyDescent="0.3">
      <c r="A40216"/>
      <c r="B40216"/>
      <c r="C40216" s="29"/>
      <c r="D40216"/>
      <c r="E40216" s="44"/>
      <c r="F40216" s="29"/>
      <c r="G40216" s="45"/>
      <c r="L40216"/>
      <c r="M40216" s="46"/>
    </row>
    <row r="40217" spans="1:13" x14ac:dyDescent="0.3">
      <c r="A40217"/>
      <c r="B40217"/>
      <c r="C40217" s="29"/>
      <c r="D40217"/>
      <c r="E40217" s="44"/>
      <c r="F40217" s="29"/>
      <c r="G40217" s="45"/>
      <c r="L40217"/>
      <c r="M40217" s="46"/>
    </row>
    <row r="40218" spans="1:13" x14ac:dyDescent="0.3">
      <c r="A40218"/>
      <c r="B40218"/>
      <c r="C40218" s="29"/>
      <c r="D40218"/>
      <c r="E40218" s="44"/>
      <c r="F40218" s="29"/>
      <c r="G40218" s="45"/>
      <c r="L40218"/>
      <c r="M40218" s="46"/>
    </row>
    <row r="40219" spans="1:13" x14ac:dyDescent="0.3">
      <c r="A40219"/>
      <c r="B40219"/>
      <c r="C40219" s="29"/>
      <c r="D40219"/>
      <c r="E40219" s="44"/>
      <c r="F40219" s="29"/>
      <c r="G40219" s="45"/>
      <c r="L40219"/>
      <c r="M40219" s="46"/>
    </row>
    <row r="40220" spans="1:13" x14ac:dyDescent="0.3">
      <c r="A40220"/>
      <c r="B40220"/>
      <c r="C40220" s="29"/>
      <c r="D40220"/>
      <c r="E40220" s="44"/>
      <c r="F40220" s="29"/>
      <c r="G40220" s="45"/>
      <c r="L40220"/>
      <c r="M40220" s="46"/>
    </row>
    <row r="40221" spans="1:13" x14ac:dyDescent="0.3">
      <c r="A40221"/>
      <c r="B40221"/>
      <c r="C40221" s="29"/>
      <c r="D40221"/>
      <c r="E40221" s="44"/>
      <c r="F40221" s="29"/>
      <c r="G40221" s="45"/>
      <c r="L40221"/>
      <c r="M40221" s="46"/>
    </row>
    <row r="40222" spans="1:13" x14ac:dyDescent="0.3">
      <c r="A40222"/>
      <c r="B40222"/>
      <c r="C40222" s="29"/>
      <c r="D40222"/>
      <c r="E40222" s="44"/>
      <c r="F40222" s="29"/>
      <c r="G40222" s="45"/>
      <c r="L40222"/>
      <c r="M40222" s="46"/>
    </row>
    <row r="40223" spans="1:13" x14ac:dyDescent="0.3">
      <c r="A40223"/>
      <c r="B40223"/>
      <c r="C40223" s="29"/>
      <c r="D40223"/>
      <c r="E40223" s="44"/>
      <c r="F40223" s="29"/>
      <c r="G40223" s="45"/>
      <c r="L40223"/>
      <c r="M40223" s="46"/>
    </row>
    <row r="40224" spans="1:13" x14ac:dyDescent="0.3">
      <c r="A40224"/>
      <c r="B40224"/>
      <c r="C40224" s="29"/>
      <c r="D40224"/>
      <c r="E40224" s="44"/>
      <c r="F40224" s="29"/>
      <c r="G40224" s="45"/>
      <c r="L40224"/>
      <c r="M40224" s="46"/>
    </row>
    <row r="40225" spans="1:13" x14ac:dyDescent="0.3">
      <c r="A40225"/>
      <c r="B40225"/>
      <c r="C40225" s="29"/>
      <c r="D40225"/>
      <c r="E40225" s="44"/>
      <c r="F40225" s="29"/>
      <c r="G40225" s="45"/>
      <c r="L40225"/>
      <c r="M40225" s="46"/>
    </row>
    <row r="40226" spans="1:13" x14ac:dyDescent="0.3">
      <c r="A40226"/>
      <c r="B40226"/>
      <c r="C40226" s="29"/>
      <c r="D40226"/>
      <c r="E40226" s="44"/>
      <c r="F40226" s="29"/>
      <c r="G40226" s="45"/>
      <c r="L40226"/>
      <c r="M40226" s="46"/>
    </row>
    <row r="40227" spans="1:13" x14ac:dyDescent="0.3">
      <c r="A40227"/>
      <c r="B40227"/>
      <c r="C40227" s="29"/>
      <c r="D40227"/>
      <c r="E40227" s="44"/>
      <c r="F40227" s="29"/>
      <c r="G40227" s="45"/>
      <c r="L40227"/>
      <c r="M40227" s="46"/>
    </row>
    <row r="40228" spans="1:13" x14ac:dyDescent="0.3">
      <c r="A40228"/>
      <c r="B40228"/>
      <c r="C40228" s="29"/>
      <c r="D40228"/>
      <c r="E40228" s="44"/>
      <c r="F40228" s="29"/>
      <c r="G40228" s="45"/>
      <c r="L40228"/>
      <c r="M40228" s="46"/>
    </row>
    <row r="40229" spans="1:13" x14ac:dyDescent="0.3">
      <c r="A40229"/>
      <c r="B40229"/>
      <c r="C40229" s="29"/>
      <c r="D40229"/>
      <c r="E40229" s="44"/>
      <c r="F40229" s="29"/>
      <c r="G40229" s="45"/>
      <c r="L40229"/>
      <c r="M40229" s="46"/>
    </row>
    <row r="40230" spans="1:13" x14ac:dyDescent="0.3">
      <c r="A40230"/>
      <c r="B40230"/>
      <c r="C40230" s="29"/>
      <c r="D40230"/>
      <c r="E40230" s="44"/>
      <c r="F40230" s="29"/>
      <c r="G40230" s="45"/>
      <c r="L40230"/>
      <c r="M40230" s="46"/>
    </row>
    <row r="40231" spans="1:13" x14ac:dyDescent="0.3">
      <c r="A40231"/>
      <c r="B40231"/>
      <c r="C40231" s="29"/>
      <c r="D40231"/>
      <c r="E40231" s="44"/>
      <c r="F40231" s="29"/>
      <c r="G40231" s="45"/>
      <c r="L40231"/>
      <c r="M40231" s="46"/>
    </row>
    <row r="40232" spans="1:13" x14ac:dyDescent="0.3">
      <c r="A40232"/>
      <c r="B40232"/>
      <c r="C40232" s="29"/>
      <c r="D40232"/>
      <c r="E40232" s="44"/>
      <c r="F40232" s="29"/>
      <c r="G40232" s="45"/>
      <c r="L40232"/>
      <c r="M40232" s="46"/>
    </row>
    <row r="40233" spans="1:13" x14ac:dyDescent="0.3">
      <c r="A40233"/>
      <c r="B40233"/>
      <c r="C40233" s="29"/>
      <c r="D40233"/>
      <c r="E40233" s="44"/>
      <c r="F40233" s="29"/>
      <c r="G40233" s="45"/>
      <c r="L40233"/>
      <c r="M40233" s="46"/>
    </row>
    <row r="40234" spans="1:13" x14ac:dyDescent="0.3">
      <c r="A40234"/>
      <c r="B40234"/>
      <c r="C40234" s="29"/>
      <c r="D40234"/>
      <c r="E40234" s="44"/>
      <c r="F40234" s="29"/>
      <c r="G40234" s="45"/>
      <c r="L40234"/>
      <c r="M40234" s="46"/>
    </row>
    <row r="40235" spans="1:13" x14ac:dyDescent="0.3">
      <c r="A40235"/>
      <c r="B40235"/>
      <c r="C40235" s="29"/>
      <c r="D40235"/>
      <c r="E40235" s="44"/>
      <c r="F40235" s="29"/>
      <c r="G40235" s="45"/>
      <c r="L40235"/>
      <c r="M40235" s="46"/>
    </row>
    <row r="40236" spans="1:13" x14ac:dyDescent="0.3">
      <c r="A40236"/>
      <c r="B40236"/>
      <c r="C40236" s="29"/>
      <c r="D40236"/>
      <c r="E40236" s="44"/>
      <c r="F40236" s="29"/>
      <c r="G40236" s="45"/>
      <c r="L40236"/>
      <c r="M40236" s="46"/>
    </row>
    <row r="40237" spans="1:13" x14ac:dyDescent="0.3">
      <c r="A40237"/>
      <c r="B40237"/>
      <c r="C40237" s="29"/>
      <c r="D40237"/>
      <c r="E40237" s="44"/>
      <c r="F40237" s="29"/>
      <c r="G40237" s="45"/>
      <c r="L40237"/>
      <c r="M40237" s="46"/>
    </row>
    <row r="40238" spans="1:13" x14ac:dyDescent="0.3">
      <c r="A40238"/>
      <c r="B40238"/>
      <c r="C40238" s="29"/>
      <c r="D40238"/>
      <c r="E40238" s="44"/>
      <c r="F40238" s="29"/>
      <c r="G40238" s="45"/>
      <c r="L40238"/>
      <c r="M40238" s="46"/>
    </row>
    <row r="40239" spans="1:13" x14ac:dyDescent="0.3">
      <c r="A40239"/>
      <c r="B40239"/>
      <c r="C40239" s="29"/>
      <c r="D40239"/>
      <c r="E40239" s="44"/>
      <c r="F40239" s="29"/>
      <c r="G40239" s="45"/>
      <c r="L40239"/>
      <c r="M40239" s="46"/>
    </row>
    <row r="40240" spans="1:13" x14ac:dyDescent="0.3">
      <c r="A40240"/>
      <c r="B40240"/>
      <c r="C40240" s="29"/>
      <c r="D40240"/>
      <c r="E40240" s="44"/>
      <c r="F40240" s="29"/>
      <c r="G40240" s="45"/>
      <c r="L40240"/>
      <c r="M40240" s="46"/>
    </row>
    <row r="40241" spans="1:13" x14ac:dyDescent="0.3">
      <c r="A40241"/>
      <c r="B40241"/>
      <c r="C40241" s="29"/>
      <c r="D40241"/>
      <c r="E40241" s="44"/>
      <c r="F40241" s="29"/>
      <c r="G40241" s="45"/>
      <c r="L40241"/>
      <c r="M40241" s="46"/>
    </row>
    <row r="40242" spans="1:13" x14ac:dyDescent="0.3">
      <c r="A40242"/>
      <c r="B40242"/>
      <c r="C40242" s="29"/>
      <c r="D40242"/>
      <c r="E40242" s="44"/>
      <c r="F40242" s="29"/>
      <c r="G40242" s="45"/>
      <c r="L40242"/>
      <c r="M40242" s="46"/>
    </row>
    <row r="40243" spans="1:13" x14ac:dyDescent="0.3">
      <c r="A40243"/>
      <c r="B40243"/>
      <c r="C40243" s="29"/>
      <c r="D40243"/>
      <c r="E40243" s="44"/>
      <c r="F40243" s="29"/>
      <c r="G40243" s="45"/>
      <c r="L40243"/>
      <c r="M40243" s="46"/>
    </row>
    <row r="40244" spans="1:13" x14ac:dyDescent="0.3">
      <c r="A40244"/>
      <c r="B40244"/>
      <c r="C40244" s="29"/>
      <c r="D40244"/>
      <c r="E40244" s="44"/>
      <c r="F40244" s="29"/>
      <c r="G40244" s="45"/>
      <c r="L40244"/>
      <c r="M40244" s="46"/>
    </row>
    <row r="40245" spans="1:13" x14ac:dyDescent="0.3">
      <c r="A40245"/>
      <c r="B40245"/>
      <c r="C40245" s="29"/>
      <c r="D40245"/>
      <c r="E40245" s="44"/>
      <c r="F40245" s="29"/>
      <c r="G40245" s="45"/>
      <c r="L40245"/>
      <c r="M40245" s="46"/>
    </row>
    <row r="40246" spans="1:13" x14ac:dyDescent="0.3">
      <c r="A40246"/>
      <c r="B40246"/>
      <c r="C40246" s="29"/>
      <c r="D40246"/>
      <c r="E40246" s="44"/>
      <c r="F40246" s="29"/>
      <c r="G40246" s="45"/>
      <c r="L40246"/>
      <c r="M40246" s="46"/>
    </row>
    <row r="40247" spans="1:13" x14ac:dyDescent="0.3">
      <c r="A40247"/>
      <c r="B40247"/>
      <c r="C40247" s="29"/>
      <c r="D40247"/>
      <c r="E40247" s="44"/>
      <c r="F40247" s="29"/>
      <c r="G40247" s="45"/>
      <c r="L40247"/>
      <c r="M40247" s="46"/>
    </row>
    <row r="40248" spans="1:13" x14ac:dyDescent="0.3">
      <c r="A40248"/>
      <c r="B40248"/>
      <c r="C40248" s="29"/>
      <c r="D40248"/>
      <c r="E40248" s="44"/>
      <c r="F40248" s="29"/>
      <c r="G40248" s="45"/>
      <c r="L40248"/>
      <c r="M40248" s="46"/>
    </row>
    <row r="40249" spans="1:13" x14ac:dyDescent="0.3">
      <c r="A40249"/>
      <c r="B40249"/>
      <c r="C40249" s="29"/>
      <c r="D40249"/>
      <c r="E40249" s="44"/>
      <c r="F40249" s="29"/>
      <c r="G40249" s="45"/>
      <c r="L40249"/>
      <c r="M40249" s="46"/>
    </row>
    <row r="40250" spans="1:13" x14ac:dyDescent="0.3">
      <c r="A40250"/>
      <c r="B40250"/>
      <c r="C40250" s="29"/>
      <c r="D40250"/>
      <c r="E40250" s="44"/>
      <c r="F40250" s="29"/>
      <c r="G40250" s="45"/>
      <c r="L40250"/>
      <c r="M40250" s="46"/>
    </row>
    <row r="40251" spans="1:13" x14ac:dyDescent="0.3">
      <c r="A40251"/>
      <c r="B40251"/>
      <c r="C40251" s="29"/>
      <c r="D40251"/>
      <c r="E40251" s="44"/>
      <c r="F40251" s="29"/>
      <c r="G40251" s="45"/>
      <c r="L40251"/>
      <c r="M40251" s="46"/>
    </row>
    <row r="40252" spans="1:13" x14ac:dyDescent="0.3">
      <c r="A40252"/>
      <c r="B40252"/>
      <c r="C40252" s="29"/>
      <c r="D40252"/>
      <c r="E40252" s="44"/>
      <c r="F40252" s="29"/>
      <c r="G40252" s="45"/>
      <c r="L40252"/>
      <c r="M40252" s="46"/>
    </row>
    <row r="40253" spans="1:13" x14ac:dyDescent="0.3">
      <c r="A40253"/>
      <c r="B40253"/>
      <c r="C40253" s="29"/>
      <c r="D40253"/>
      <c r="E40253" s="44"/>
      <c r="F40253" s="29"/>
      <c r="G40253" s="45"/>
      <c r="L40253"/>
      <c r="M40253" s="46"/>
    </row>
    <row r="40254" spans="1:13" x14ac:dyDescent="0.3">
      <c r="A40254"/>
      <c r="B40254"/>
      <c r="C40254" s="29"/>
      <c r="D40254"/>
      <c r="E40254" s="44"/>
      <c r="F40254" s="29"/>
      <c r="G40254" s="45"/>
      <c r="L40254"/>
      <c r="M40254" s="46"/>
    </row>
    <row r="40255" spans="1:13" x14ac:dyDescent="0.3">
      <c r="A40255"/>
      <c r="B40255"/>
      <c r="C40255" s="29"/>
      <c r="D40255"/>
      <c r="E40255" s="44"/>
      <c r="F40255" s="29"/>
      <c r="G40255" s="45"/>
      <c r="L40255"/>
      <c r="M40255" s="46"/>
    </row>
    <row r="40256" spans="1:13" x14ac:dyDescent="0.3">
      <c r="A40256"/>
      <c r="B40256"/>
      <c r="C40256" s="29"/>
      <c r="D40256"/>
      <c r="E40256" s="44"/>
      <c r="F40256" s="29"/>
      <c r="G40256" s="45"/>
      <c r="L40256"/>
      <c r="M40256" s="46"/>
    </row>
    <row r="40257" spans="1:13" x14ac:dyDescent="0.3">
      <c r="A40257"/>
      <c r="B40257"/>
      <c r="C40257" s="29"/>
      <c r="D40257"/>
      <c r="E40257" s="44"/>
      <c r="F40257" s="29"/>
      <c r="G40257" s="45"/>
      <c r="L40257"/>
      <c r="M40257" s="46"/>
    </row>
    <row r="40258" spans="1:13" x14ac:dyDescent="0.3">
      <c r="A40258"/>
      <c r="B40258"/>
      <c r="C40258" s="29"/>
      <c r="D40258"/>
      <c r="E40258" s="44"/>
      <c r="F40258" s="29"/>
      <c r="G40258" s="45"/>
      <c r="L40258"/>
      <c r="M40258" s="46"/>
    </row>
    <row r="40259" spans="1:13" x14ac:dyDescent="0.3">
      <c r="A40259"/>
      <c r="B40259"/>
      <c r="C40259" s="29"/>
      <c r="D40259"/>
      <c r="E40259" s="44"/>
      <c r="F40259" s="29"/>
      <c r="G40259" s="45"/>
      <c r="L40259"/>
      <c r="M40259" s="46"/>
    </row>
    <row r="40260" spans="1:13" x14ac:dyDescent="0.3">
      <c r="A40260"/>
      <c r="B40260"/>
      <c r="C40260" s="29"/>
      <c r="D40260"/>
      <c r="E40260" s="44"/>
      <c r="F40260" s="29"/>
      <c r="G40260" s="45"/>
      <c r="L40260"/>
      <c r="M40260" s="46"/>
    </row>
    <row r="40261" spans="1:13" x14ac:dyDescent="0.3">
      <c r="A40261"/>
      <c r="B40261"/>
      <c r="C40261" s="29"/>
      <c r="D40261"/>
      <c r="E40261" s="44"/>
      <c r="F40261" s="29"/>
      <c r="G40261" s="45"/>
      <c r="L40261"/>
      <c r="M40261" s="46"/>
    </row>
    <row r="40262" spans="1:13" x14ac:dyDescent="0.3">
      <c r="A40262"/>
      <c r="B40262"/>
      <c r="C40262" s="29"/>
      <c r="D40262"/>
      <c r="E40262" s="44"/>
      <c r="F40262" s="29"/>
      <c r="G40262" s="45"/>
      <c r="L40262"/>
      <c r="M40262" s="46"/>
    </row>
    <row r="40263" spans="1:13" x14ac:dyDescent="0.3">
      <c r="A40263"/>
      <c r="B40263"/>
      <c r="C40263" s="29"/>
      <c r="D40263"/>
      <c r="E40263" s="44"/>
      <c r="F40263" s="29"/>
      <c r="G40263" s="45"/>
      <c r="L40263"/>
      <c r="M40263" s="46"/>
    </row>
    <row r="40264" spans="1:13" x14ac:dyDescent="0.3">
      <c r="A40264"/>
      <c r="B40264"/>
      <c r="C40264" s="29"/>
      <c r="D40264"/>
      <c r="E40264" s="44"/>
      <c r="F40264" s="29"/>
      <c r="G40264" s="45"/>
      <c r="L40264"/>
      <c r="M40264" s="46"/>
    </row>
    <row r="40265" spans="1:13" x14ac:dyDescent="0.3">
      <c r="A40265"/>
      <c r="B40265"/>
      <c r="C40265" s="29"/>
      <c r="D40265"/>
      <c r="E40265" s="44"/>
      <c r="F40265" s="29"/>
      <c r="G40265" s="45"/>
      <c r="L40265"/>
      <c r="M40265" s="46"/>
    </row>
    <row r="40266" spans="1:13" x14ac:dyDescent="0.3">
      <c r="A40266"/>
      <c r="B40266"/>
      <c r="C40266" s="29"/>
      <c r="D40266"/>
      <c r="E40266" s="44"/>
      <c r="F40266" s="29"/>
      <c r="G40266" s="45"/>
      <c r="L40266"/>
      <c r="M40266" s="46"/>
    </row>
    <row r="40267" spans="1:13" x14ac:dyDescent="0.3">
      <c r="A40267"/>
      <c r="B40267"/>
      <c r="C40267" s="29"/>
      <c r="D40267"/>
      <c r="E40267" s="44"/>
      <c r="F40267" s="29"/>
      <c r="G40267" s="45"/>
      <c r="L40267"/>
      <c r="M40267" s="46"/>
    </row>
    <row r="40268" spans="1:13" x14ac:dyDescent="0.3">
      <c r="A40268"/>
      <c r="B40268"/>
      <c r="C40268" s="29"/>
      <c r="D40268"/>
      <c r="E40268" s="44"/>
      <c r="F40268" s="29"/>
      <c r="G40268" s="45"/>
      <c r="L40268"/>
      <c r="M40268" s="46"/>
    </row>
    <row r="40269" spans="1:13" x14ac:dyDescent="0.3">
      <c r="A40269"/>
      <c r="B40269"/>
      <c r="C40269" s="29"/>
      <c r="D40269"/>
      <c r="E40269" s="44"/>
      <c r="F40269" s="29"/>
      <c r="G40269" s="45"/>
      <c r="L40269"/>
      <c r="M40269" s="46"/>
    </row>
    <row r="40270" spans="1:13" x14ac:dyDescent="0.3">
      <c r="A40270"/>
      <c r="B40270"/>
      <c r="C40270" s="29"/>
      <c r="D40270"/>
      <c r="E40270" s="44"/>
      <c r="F40270" s="29"/>
      <c r="G40270" s="45"/>
      <c r="L40270"/>
      <c r="M40270" s="46"/>
    </row>
    <row r="40271" spans="1:13" x14ac:dyDescent="0.3">
      <c r="A40271"/>
      <c r="B40271"/>
      <c r="C40271" s="29"/>
      <c r="D40271"/>
      <c r="E40271" s="44"/>
      <c r="F40271" s="29"/>
      <c r="G40271" s="45"/>
      <c r="L40271"/>
      <c r="M40271" s="46"/>
    </row>
    <row r="40272" spans="1:13" x14ac:dyDescent="0.3">
      <c r="A40272"/>
      <c r="B40272"/>
      <c r="C40272" s="29"/>
      <c r="D40272"/>
      <c r="E40272" s="44"/>
      <c r="F40272" s="29"/>
      <c r="G40272" s="45"/>
      <c r="L40272"/>
      <c r="M40272" s="46"/>
    </row>
    <row r="40273" spans="1:13" x14ac:dyDescent="0.3">
      <c r="A40273"/>
      <c r="B40273"/>
      <c r="C40273" s="29"/>
      <c r="D40273"/>
      <c r="E40273" s="44"/>
      <c r="F40273" s="29"/>
      <c r="G40273" s="45"/>
      <c r="L40273"/>
      <c r="M40273" s="46"/>
    </row>
    <row r="40274" spans="1:13" x14ac:dyDescent="0.3">
      <c r="A40274"/>
      <c r="B40274"/>
      <c r="C40274" s="29"/>
      <c r="D40274"/>
      <c r="E40274" s="44"/>
      <c r="F40274" s="29"/>
      <c r="G40274" s="45"/>
      <c r="L40274"/>
      <c r="M40274" s="46"/>
    </row>
    <row r="40275" spans="1:13" x14ac:dyDescent="0.3">
      <c r="A40275"/>
      <c r="B40275"/>
      <c r="C40275" s="29"/>
      <c r="D40275"/>
      <c r="E40275" s="44"/>
      <c r="F40275" s="29"/>
      <c r="G40275" s="45"/>
      <c r="L40275"/>
      <c r="M40275" s="46"/>
    </row>
    <row r="40276" spans="1:13" x14ac:dyDescent="0.3">
      <c r="A40276"/>
      <c r="B40276"/>
      <c r="C40276" s="29"/>
      <c r="D40276"/>
      <c r="E40276" s="44"/>
      <c r="F40276" s="29"/>
      <c r="G40276" s="45"/>
      <c r="L40276"/>
      <c r="M40276" s="46"/>
    </row>
    <row r="40277" spans="1:13" x14ac:dyDescent="0.3">
      <c r="A40277"/>
      <c r="B40277"/>
      <c r="C40277" s="29"/>
      <c r="D40277"/>
      <c r="E40277" s="44"/>
      <c r="F40277" s="29"/>
      <c r="G40277" s="45"/>
      <c r="L40277"/>
      <c r="M40277" s="46"/>
    </row>
    <row r="40278" spans="1:13" x14ac:dyDescent="0.3">
      <c r="A40278"/>
      <c r="B40278"/>
      <c r="C40278" s="29"/>
      <c r="D40278"/>
      <c r="E40278" s="44"/>
      <c r="F40278" s="29"/>
      <c r="G40278" s="45"/>
      <c r="L40278"/>
      <c r="M40278" s="46"/>
    </row>
    <row r="40279" spans="1:13" x14ac:dyDescent="0.3">
      <c r="A40279"/>
      <c r="B40279"/>
      <c r="C40279" s="29"/>
      <c r="D40279"/>
      <c r="E40279" s="44"/>
      <c r="F40279" s="29"/>
      <c r="G40279" s="45"/>
      <c r="L40279"/>
      <c r="M40279" s="46"/>
    </row>
    <row r="40280" spans="1:13" x14ac:dyDescent="0.3">
      <c r="A40280"/>
      <c r="B40280"/>
      <c r="C40280" s="29"/>
      <c r="D40280"/>
      <c r="E40280" s="44"/>
      <c r="F40280" s="29"/>
      <c r="G40280" s="45"/>
      <c r="L40280"/>
      <c r="M40280" s="46"/>
    </row>
    <row r="40281" spans="1:13" x14ac:dyDescent="0.3">
      <c r="A40281"/>
      <c r="B40281"/>
      <c r="C40281" s="29"/>
      <c r="D40281"/>
      <c r="E40281" s="44"/>
      <c r="F40281" s="29"/>
      <c r="G40281" s="45"/>
      <c r="L40281"/>
      <c r="M40281" s="46"/>
    </row>
    <row r="40282" spans="1:13" x14ac:dyDescent="0.3">
      <c r="A40282"/>
      <c r="B40282"/>
      <c r="C40282" s="29"/>
      <c r="D40282"/>
      <c r="E40282" s="44"/>
      <c r="F40282" s="29"/>
      <c r="G40282" s="45"/>
      <c r="L40282"/>
      <c r="M40282" s="46"/>
    </row>
    <row r="40283" spans="1:13" x14ac:dyDescent="0.3">
      <c r="A40283"/>
      <c r="B40283"/>
      <c r="C40283" s="29"/>
      <c r="D40283"/>
      <c r="E40283" s="44"/>
      <c r="F40283" s="29"/>
      <c r="G40283" s="45"/>
      <c r="L40283"/>
      <c r="M40283" s="46"/>
    </row>
    <row r="40284" spans="1:13" x14ac:dyDescent="0.3">
      <c r="A40284"/>
      <c r="B40284"/>
      <c r="C40284" s="29"/>
      <c r="D40284"/>
      <c r="E40284" s="44"/>
      <c r="F40284" s="29"/>
      <c r="G40284" s="45"/>
      <c r="L40284"/>
      <c r="M40284" s="46"/>
    </row>
    <row r="40285" spans="1:13" x14ac:dyDescent="0.3">
      <c r="A40285"/>
      <c r="B40285"/>
      <c r="C40285" s="29"/>
      <c r="D40285"/>
      <c r="E40285" s="44"/>
      <c r="F40285" s="29"/>
      <c r="G40285" s="45"/>
      <c r="L40285"/>
      <c r="M40285" s="46"/>
    </row>
    <row r="40286" spans="1:13" x14ac:dyDescent="0.3">
      <c r="A40286"/>
      <c r="B40286"/>
      <c r="C40286" s="29"/>
      <c r="D40286"/>
      <c r="E40286" s="44"/>
      <c r="F40286" s="29"/>
      <c r="G40286" s="45"/>
      <c r="L40286"/>
      <c r="M40286" s="46"/>
    </row>
    <row r="40287" spans="1:13" x14ac:dyDescent="0.3">
      <c r="A40287"/>
      <c r="B40287"/>
      <c r="C40287" s="29"/>
      <c r="D40287"/>
      <c r="E40287" s="44"/>
      <c r="F40287" s="29"/>
      <c r="G40287" s="45"/>
      <c r="L40287"/>
      <c r="M40287" s="46"/>
    </row>
    <row r="40288" spans="1:13" x14ac:dyDescent="0.3">
      <c r="A40288"/>
      <c r="B40288"/>
      <c r="C40288" s="29"/>
      <c r="D40288"/>
      <c r="E40288" s="44"/>
      <c r="F40288" s="29"/>
      <c r="G40288" s="45"/>
      <c r="L40288"/>
      <c r="M40288" s="46"/>
    </row>
    <row r="40289" spans="1:13" x14ac:dyDescent="0.3">
      <c r="A40289"/>
      <c r="B40289"/>
      <c r="C40289" s="29"/>
      <c r="D40289"/>
      <c r="E40289" s="44"/>
      <c r="F40289" s="29"/>
      <c r="G40289" s="45"/>
      <c r="L40289"/>
      <c r="M40289" s="46"/>
    </row>
    <row r="40290" spans="1:13" x14ac:dyDescent="0.3">
      <c r="A40290"/>
      <c r="B40290"/>
      <c r="C40290" s="29"/>
      <c r="D40290"/>
      <c r="E40290" s="44"/>
      <c r="F40290" s="29"/>
      <c r="G40290" s="45"/>
      <c r="L40290"/>
      <c r="M40290" s="46"/>
    </row>
    <row r="40291" spans="1:13" x14ac:dyDescent="0.3">
      <c r="A40291"/>
      <c r="B40291"/>
      <c r="C40291" s="29"/>
      <c r="D40291"/>
      <c r="E40291" s="44"/>
      <c r="F40291" s="29"/>
      <c r="G40291" s="45"/>
      <c r="L40291"/>
      <c r="M40291" s="46"/>
    </row>
    <row r="40292" spans="1:13" x14ac:dyDescent="0.3">
      <c r="A40292"/>
      <c r="B40292"/>
      <c r="C40292" s="29"/>
      <c r="D40292"/>
      <c r="E40292" s="44"/>
      <c r="F40292" s="29"/>
      <c r="G40292" s="45"/>
      <c r="L40292"/>
      <c r="M40292" s="46"/>
    </row>
    <row r="40293" spans="1:13" x14ac:dyDescent="0.3">
      <c r="A40293"/>
      <c r="B40293"/>
      <c r="C40293" s="29"/>
      <c r="D40293"/>
      <c r="E40293" s="44"/>
      <c r="F40293" s="29"/>
      <c r="G40293" s="45"/>
      <c r="L40293"/>
      <c r="M40293" s="46"/>
    </row>
    <row r="40294" spans="1:13" x14ac:dyDescent="0.3">
      <c r="A40294"/>
      <c r="B40294"/>
      <c r="C40294" s="29"/>
      <c r="D40294"/>
      <c r="E40294" s="44"/>
      <c r="F40294" s="29"/>
      <c r="G40294" s="45"/>
      <c r="L40294"/>
      <c r="M40294" s="46"/>
    </row>
    <row r="40295" spans="1:13" x14ac:dyDescent="0.3">
      <c r="A40295"/>
      <c r="B40295"/>
      <c r="C40295" s="29"/>
      <c r="D40295"/>
      <c r="E40295" s="44"/>
      <c r="F40295" s="29"/>
      <c r="G40295" s="45"/>
      <c r="L40295"/>
      <c r="M40295" s="46"/>
    </row>
    <row r="40296" spans="1:13" x14ac:dyDescent="0.3">
      <c r="A40296"/>
      <c r="B40296"/>
      <c r="C40296" s="29"/>
      <c r="D40296"/>
      <c r="E40296" s="44"/>
      <c r="F40296" s="29"/>
      <c r="G40296" s="45"/>
      <c r="L40296"/>
      <c r="M40296" s="46"/>
    </row>
    <row r="40297" spans="1:13" x14ac:dyDescent="0.3">
      <c r="A40297"/>
      <c r="B40297"/>
      <c r="C40297" s="29"/>
      <c r="D40297"/>
      <c r="E40297" s="44"/>
      <c r="F40297" s="29"/>
      <c r="G40297" s="45"/>
      <c r="L40297"/>
      <c r="M40297" s="46"/>
    </row>
    <row r="40298" spans="1:13" x14ac:dyDescent="0.3">
      <c r="A40298"/>
      <c r="B40298"/>
      <c r="C40298" s="29"/>
      <c r="D40298"/>
      <c r="E40298" s="44"/>
      <c r="F40298" s="29"/>
      <c r="G40298" s="45"/>
      <c r="L40298"/>
      <c r="M40298" s="46"/>
    </row>
    <row r="40299" spans="1:13" x14ac:dyDescent="0.3">
      <c r="A40299"/>
      <c r="B40299"/>
      <c r="C40299" s="29"/>
      <c r="D40299"/>
      <c r="E40299" s="44"/>
      <c r="F40299" s="29"/>
      <c r="G40299" s="45"/>
      <c r="L40299"/>
      <c r="M40299" s="46"/>
    </row>
    <row r="40300" spans="1:13" x14ac:dyDescent="0.3">
      <c r="A40300"/>
      <c r="B40300"/>
      <c r="C40300" s="29"/>
      <c r="D40300"/>
      <c r="E40300" s="44"/>
      <c r="F40300" s="29"/>
      <c r="G40300" s="45"/>
      <c r="L40300"/>
      <c r="M40300" s="46"/>
    </row>
    <row r="40301" spans="1:13" x14ac:dyDescent="0.3">
      <c r="A40301"/>
      <c r="B40301"/>
      <c r="C40301" s="29"/>
      <c r="D40301"/>
      <c r="E40301" s="44"/>
      <c r="F40301" s="29"/>
      <c r="G40301" s="45"/>
      <c r="L40301"/>
      <c r="M40301" s="46"/>
    </row>
    <row r="40302" spans="1:13" x14ac:dyDescent="0.3">
      <c r="A40302"/>
      <c r="B40302"/>
      <c r="C40302" s="29"/>
      <c r="D40302"/>
      <c r="E40302" s="44"/>
      <c r="F40302" s="29"/>
      <c r="G40302" s="45"/>
      <c r="L40302"/>
      <c r="M40302" s="46"/>
    </row>
    <row r="40303" spans="1:13" x14ac:dyDescent="0.3">
      <c r="A40303"/>
      <c r="B40303"/>
      <c r="C40303" s="29"/>
      <c r="D40303"/>
      <c r="E40303" s="44"/>
      <c r="F40303" s="29"/>
      <c r="G40303" s="45"/>
      <c r="L40303"/>
      <c r="M40303" s="46"/>
    </row>
    <row r="40304" spans="1:13" x14ac:dyDescent="0.3">
      <c r="A40304"/>
      <c r="B40304"/>
      <c r="C40304" s="29"/>
      <c r="D40304"/>
      <c r="E40304" s="44"/>
      <c r="F40304" s="29"/>
      <c r="G40304" s="45"/>
      <c r="L40304"/>
      <c r="M40304" s="46"/>
    </row>
    <row r="40305" spans="1:13" x14ac:dyDescent="0.3">
      <c r="A40305"/>
      <c r="B40305"/>
      <c r="C40305" s="29"/>
      <c r="D40305"/>
      <c r="E40305" s="44"/>
      <c r="F40305" s="29"/>
      <c r="G40305" s="45"/>
      <c r="L40305"/>
      <c r="M40305" s="46"/>
    </row>
    <row r="40306" spans="1:13" x14ac:dyDescent="0.3">
      <c r="A40306"/>
      <c r="B40306"/>
      <c r="C40306" s="29"/>
      <c r="D40306"/>
      <c r="E40306" s="44"/>
      <c r="F40306" s="29"/>
      <c r="G40306" s="45"/>
      <c r="L40306"/>
      <c r="M40306" s="46"/>
    </row>
    <row r="40307" spans="1:13" x14ac:dyDescent="0.3">
      <c r="A40307"/>
      <c r="B40307"/>
      <c r="C40307" s="29"/>
      <c r="D40307"/>
      <c r="E40307" s="44"/>
      <c r="F40307" s="29"/>
      <c r="G40307" s="45"/>
      <c r="L40307"/>
      <c r="M40307" s="46"/>
    </row>
    <row r="40308" spans="1:13" x14ac:dyDescent="0.3">
      <c r="A40308"/>
      <c r="B40308"/>
      <c r="C40308" s="29"/>
      <c r="D40308"/>
      <c r="E40308" s="44"/>
      <c r="F40308" s="29"/>
      <c r="G40308" s="45"/>
      <c r="L40308"/>
      <c r="M40308" s="46"/>
    </row>
    <row r="40309" spans="1:13" x14ac:dyDescent="0.3">
      <c r="A40309"/>
      <c r="B40309"/>
      <c r="C40309" s="29"/>
      <c r="D40309"/>
      <c r="E40309" s="44"/>
      <c r="F40309" s="29"/>
      <c r="G40309" s="45"/>
      <c r="L40309"/>
      <c r="M40309" s="46"/>
    </row>
    <row r="40310" spans="1:13" x14ac:dyDescent="0.3">
      <c r="A40310"/>
      <c r="B40310"/>
      <c r="C40310" s="29"/>
      <c r="D40310"/>
      <c r="E40310" s="44"/>
      <c r="F40310" s="29"/>
      <c r="G40310" s="45"/>
      <c r="L40310"/>
      <c r="M40310" s="46"/>
    </row>
    <row r="40311" spans="1:13" x14ac:dyDescent="0.3">
      <c r="A40311"/>
      <c r="B40311"/>
      <c r="C40311" s="29"/>
      <c r="D40311"/>
      <c r="E40311" s="44"/>
      <c r="F40311" s="29"/>
      <c r="G40311" s="45"/>
      <c r="L40311"/>
      <c r="M40311" s="46"/>
    </row>
    <row r="40312" spans="1:13" x14ac:dyDescent="0.3">
      <c r="A40312"/>
      <c r="B40312"/>
      <c r="C40312" s="29"/>
      <c r="D40312"/>
      <c r="E40312" s="44"/>
      <c r="F40312" s="29"/>
      <c r="G40312" s="45"/>
      <c r="L40312"/>
      <c r="M40312" s="46"/>
    </row>
    <row r="40313" spans="1:13" x14ac:dyDescent="0.3">
      <c r="A40313"/>
      <c r="B40313"/>
      <c r="C40313" s="29"/>
      <c r="D40313"/>
      <c r="E40313" s="44"/>
      <c r="F40313" s="29"/>
      <c r="G40313" s="45"/>
      <c r="L40313"/>
      <c r="M40313" s="46"/>
    </row>
    <row r="40314" spans="1:13" x14ac:dyDescent="0.3">
      <c r="A40314"/>
      <c r="B40314"/>
      <c r="C40314" s="29"/>
      <c r="D40314"/>
      <c r="E40314" s="44"/>
      <c r="F40314" s="29"/>
      <c r="G40314" s="45"/>
      <c r="L40314"/>
      <c r="M40314" s="46"/>
    </row>
    <row r="40315" spans="1:13" x14ac:dyDescent="0.3">
      <c r="A40315"/>
      <c r="B40315"/>
      <c r="C40315" s="29"/>
      <c r="D40315"/>
      <c r="E40315" s="44"/>
      <c r="F40315" s="29"/>
      <c r="G40315" s="45"/>
      <c r="L40315"/>
      <c r="M40315" s="46"/>
    </row>
    <row r="40316" spans="1:13" x14ac:dyDescent="0.3">
      <c r="A40316"/>
      <c r="B40316"/>
      <c r="C40316" s="29"/>
      <c r="D40316"/>
      <c r="E40316" s="44"/>
      <c r="F40316" s="29"/>
      <c r="G40316" s="45"/>
      <c r="L40316"/>
      <c r="M40316" s="46"/>
    </row>
    <row r="40317" spans="1:13" x14ac:dyDescent="0.3">
      <c r="A40317"/>
      <c r="B40317"/>
      <c r="C40317" s="29"/>
      <c r="D40317"/>
      <c r="E40317" s="44"/>
      <c r="F40317" s="29"/>
      <c r="G40317" s="45"/>
      <c r="L40317"/>
      <c r="M40317" s="46"/>
    </row>
    <row r="40318" spans="1:13" x14ac:dyDescent="0.3">
      <c r="A40318"/>
      <c r="B40318"/>
      <c r="C40318" s="29"/>
      <c r="D40318"/>
      <c r="E40318" s="44"/>
      <c r="F40318" s="29"/>
      <c r="G40318" s="45"/>
      <c r="L40318"/>
      <c r="M40318" s="46"/>
    </row>
    <row r="40319" spans="1:13" x14ac:dyDescent="0.3">
      <c r="A40319"/>
      <c r="B40319"/>
      <c r="C40319" s="29"/>
      <c r="D40319"/>
      <c r="E40319" s="44"/>
      <c r="F40319" s="29"/>
      <c r="G40319" s="45"/>
      <c r="L40319"/>
      <c r="M40319" s="46"/>
    </row>
    <row r="40320" spans="1:13" x14ac:dyDescent="0.3">
      <c r="A40320"/>
      <c r="B40320"/>
      <c r="C40320" s="29"/>
      <c r="D40320"/>
      <c r="E40320" s="44"/>
      <c r="F40320" s="29"/>
      <c r="G40320" s="45"/>
      <c r="L40320"/>
      <c r="M40320" s="46"/>
    </row>
    <row r="40321" spans="1:13" x14ac:dyDescent="0.3">
      <c r="A40321"/>
      <c r="B40321"/>
      <c r="C40321" s="29"/>
      <c r="D40321"/>
      <c r="E40321" s="44"/>
      <c r="F40321" s="29"/>
      <c r="G40321" s="45"/>
      <c r="L40321"/>
      <c r="M40321" s="46"/>
    </row>
    <row r="40322" spans="1:13" x14ac:dyDescent="0.3">
      <c r="A40322"/>
      <c r="B40322"/>
      <c r="C40322" s="29"/>
      <c r="D40322"/>
      <c r="E40322" s="44"/>
      <c r="F40322" s="29"/>
      <c r="G40322" s="45"/>
      <c r="L40322"/>
      <c r="M40322" s="46"/>
    </row>
    <row r="40323" spans="1:13" x14ac:dyDescent="0.3">
      <c r="A40323"/>
      <c r="B40323"/>
      <c r="C40323" s="29"/>
      <c r="D40323"/>
      <c r="E40323" s="44"/>
      <c r="F40323" s="29"/>
      <c r="G40323" s="45"/>
      <c r="L40323"/>
      <c r="M40323" s="46"/>
    </row>
    <row r="40324" spans="1:13" x14ac:dyDescent="0.3">
      <c r="A40324"/>
      <c r="B40324"/>
      <c r="C40324" s="29"/>
      <c r="D40324"/>
      <c r="E40324" s="44"/>
      <c r="F40324" s="29"/>
      <c r="G40324" s="45"/>
      <c r="L40324"/>
      <c r="M40324" s="46"/>
    </row>
    <row r="40325" spans="1:13" x14ac:dyDescent="0.3">
      <c r="A40325"/>
      <c r="B40325"/>
      <c r="C40325" s="29"/>
      <c r="D40325"/>
      <c r="E40325" s="44"/>
      <c r="F40325" s="29"/>
      <c r="G40325" s="45"/>
      <c r="L40325"/>
      <c r="M40325" s="46"/>
    </row>
    <row r="40326" spans="1:13" x14ac:dyDescent="0.3">
      <c r="A40326"/>
      <c r="B40326"/>
      <c r="C40326" s="29"/>
      <c r="D40326"/>
      <c r="E40326" s="44"/>
      <c r="F40326" s="29"/>
      <c r="G40326" s="45"/>
      <c r="L40326"/>
      <c r="M40326" s="46"/>
    </row>
    <row r="40327" spans="1:13" x14ac:dyDescent="0.3">
      <c r="A40327"/>
      <c r="B40327"/>
      <c r="C40327" s="29"/>
      <c r="D40327"/>
      <c r="E40327" s="44"/>
      <c r="F40327" s="29"/>
      <c r="G40327" s="45"/>
      <c r="L40327"/>
      <c r="M40327" s="46"/>
    </row>
    <row r="40328" spans="1:13" x14ac:dyDescent="0.3">
      <c r="A40328"/>
      <c r="B40328"/>
      <c r="C40328" s="29"/>
      <c r="D40328"/>
      <c r="E40328" s="44"/>
      <c r="F40328" s="29"/>
      <c r="G40328" s="45"/>
      <c r="L40328"/>
      <c r="M40328" s="46"/>
    </row>
    <row r="40329" spans="1:13" x14ac:dyDescent="0.3">
      <c r="A40329"/>
      <c r="B40329"/>
      <c r="C40329" s="29"/>
      <c r="D40329"/>
      <c r="E40329" s="44"/>
      <c r="F40329" s="29"/>
      <c r="G40329" s="45"/>
      <c r="L40329"/>
      <c r="M40329" s="46"/>
    </row>
    <row r="40330" spans="1:13" x14ac:dyDescent="0.3">
      <c r="A40330"/>
      <c r="B40330"/>
      <c r="C40330" s="29"/>
      <c r="D40330"/>
      <c r="E40330" s="44"/>
      <c r="F40330" s="29"/>
      <c r="G40330" s="45"/>
      <c r="L40330"/>
      <c r="M40330" s="46"/>
    </row>
    <row r="40331" spans="1:13" x14ac:dyDescent="0.3">
      <c r="A40331"/>
      <c r="B40331"/>
      <c r="C40331" s="29"/>
      <c r="D40331"/>
      <c r="E40331" s="44"/>
      <c r="F40331" s="29"/>
      <c r="G40331" s="45"/>
      <c r="L40331"/>
      <c r="M40331" s="46"/>
    </row>
    <row r="40332" spans="1:13" x14ac:dyDescent="0.3">
      <c r="A40332"/>
      <c r="B40332"/>
      <c r="C40332" s="29"/>
      <c r="D40332"/>
      <c r="E40332" s="44"/>
      <c r="F40332" s="29"/>
      <c r="G40332" s="45"/>
      <c r="L40332"/>
      <c r="M40332" s="46"/>
    </row>
    <row r="40333" spans="1:13" x14ac:dyDescent="0.3">
      <c r="A40333"/>
      <c r="B40333"/>
      <c r="C40333" s="29"/>
      <c r="D40333"/>
      <c r="E40333" s="44"/>
      <c r="F40333" s="29"/>
      <c r="G40333" s="45"/>
      <c r="L40333"/>
      <c r="M40333" s="46"/>
    </row>
    <row r="40334" spans="1:13" x14ac:dyDescent="0.3">
      <c r="A40334"/>
      <c r="B40334"/>
      <c r="C40334" s="29"/>
      <c r="D40334"/>
      <c r="E40334" s="44"/>
      <c r="F40334" s="29"/>
      <c r="G40334" s="45"/>
      <c r="L40334"/>
      <c r="M40334" s="46"/>
    </row>
    <row r="40335" spans="1:13" x14ac:dyDescent="0.3">
      <c r="A40335"/>
      <c r="B40335"/>
      <c r="C40335" s="29"/>
      <c r="D40335"/>
      <c r="E40335" s="44"/>
      <c r="F40335" s="29"/>
      <c r="G40335" s="45"/>
      <c r="L40335"/>
      <c r="M40335" s="46"/>
    </row>
    <row r="40336" spans="1:13" x14ac:dyDescent="0.3">
      <c r="A40336"/>
      <c r="B40336"/>
      <c r="C40336" s="29"/>
      <c r="D40336"/>
      <c r="E40336" s="44"/>
      <c r="F40336" s="29"/>
      <c r="G40336" s="45"/>
      <c r="L40336"/>
      <c r="M40336" s="46"/>
    </row>
    <row r="40337" spans="1:13" x14ac:dyDescent="0.3">
      <c r="A40337"/>
      <c r="B40337"/>
      <c r="C40337" s="29"/>
      <c r="D40337"/>
      <c r="E40337" s="44"/>
      <c r="F40337" s="29"/>
      <c r="G40337" s="45"/>
      <c r="L40337"/>
      <c r="M40337" s="46"/>
    </row>
    <row r="40338" spans="1:13" x14ac:dyDescent="0.3">
      <c r="A40338"/>
      <c r="B40338"/>
      <c r="C40338" s="29"/>
      <c r="D40338"/>
      <c r="E40338" s="44"/>
      <c r="F40338" s="29"/>
      <c r="G40338" s="45"/>
      <c r="L40338"/>
      <c r="M40338" s="46"/>
    </row>
    <row r="40339" spans="1:13" x14ac:dyDescent="0.3">
      <c r="A40339"/>
      <c r="B40339"/>
      <c r="C40339" s="29"/>
      <c r="D40339"/>
      <c r="E40339" s="44"/>
      <c r="F40339" s="29"/>
      <c r="G40339" s="45"/>
      <c r="L40339"/>
      <c r="M40339" s="46"/>
    </row>
    <row r="40340" spans="1:13" x14ac:dyDescent="0.3">
      <c r="A40340"/>
      <c r="B40340"/>
      <c r="C40340" s="29"/>
      <c r="D40340"/>
      <c r="E40340" s="44"/>
      <c r="F40340" s="29"/>
      <c r="G40340" s="45"/>
      <c r="L40340"/>
      <c r="M40340" s="46"/>
    </row>
    <row r="40341" spans="1:13" x14ac:dyDescent="0.3">
      <c r="A40341"/>
      <c r="B40341"/>
      <c r="C40341" s="29"/>
      <c r="D40341"/>
      <c r="E40341" s="44"/>
      <c r="F40341" s="29"/>
      <c r="G40341" s="45"/>
      <c r="L40341"/>
      <c r="M40341" s="46"/>
    </row>
    <row r="40342" spans="1:13" x14ac:dyDescent="0.3">
      <c r="A40342"/>
      <c r="B40342"/>
      <c r="C40342" s="29"/>
      <c r="D40342"/>
      <c r="E40342" s="44"/>
      <c r="F40342" s="29"/>
      <c r="G40342" s="45"/>
      <c r="L40342"/>
      <c r="M40342" s="46"/>
    </row>
    <row r="40343" spans="1:13" x14ac:dyDescent="0.3">
      <c r="A40343"/>
      <c r="B40343"/>
      <c r="C40343" s="29"/>
      <c r="D40343"/>
      <c r="E40343" s="44"/>
      <c r="F40343" s="29"/>
      <c r="G40343" s="45"/>
      <c r="L40343"/>
      <c r="M40343" s="46"/>
    </row>
    <row r="40344" spans="1:13" x14ac:dyDescent="0.3">
      <c r="A40344"/>
      <c r="B40344"/>
      <c r="C40344" s="29"/>
      <c r="D40344"/>
      <c r="E40344" s="44"/>
      <c r="F40344" s="29"/>
      <c r="G40344" s="45"/>
      <c r="L40344"/>
      <c r="M40344" s="46"/>
    </row>
    <row r="40345" spans="1:13" x14ac:dyDescent="0.3">
      <c r="A40345"/>
      <c r="B40345"/>
      <c r="C40345" s="29"/>
      <c r="D40345"/>
      <c r="E40345" s="44"/>
      <c r="F40345" s="29"/>
      <c r="G40345" s="45"/>
      <c r="L40345"/>
      <c r="M40345" s="46"/>
    </row>
    <row r="40346" spans="1:13" x14ac:dyDescent="0.3">
      <c r="A40346"/>
      <c r="B40346"/>
      <c r="C40346" s="29"/>
      <c r="D40346"/>
      <c r="E40346" s="44"/>
      <c r="F40346" s="29"/>
      <c r="G40346" s="45"/>
      <c r="L40346"/>
      <c r="M40346" s="46"/>
    </row>
    <row r="40347" spans="1:13" x14ac:dyDescent="0.3">
      <c r="A40347"/>
      <c r="B40347"/>
      <c r="C40347" s="29"/>
      <c r="D40347"/>
      <c r="E40347" s="44"/>
      <c r="F40347" s="29"/>
      <c r="G40347" s="45"/>
      <c r="L40347"/>
      <c r="M40347" s="46"/>
    </row>
    <row r="40348" spans="1:13" x14ac:dyDescent="0.3">
      <c r="A40348"/>
      <c r="B40348"/>
      <c r="C40348" s="29"/>
      <c r="D40348"/>
      <c r="E40348" s="44"/>
      <c r="F40348" s="29"/>
      <c r="G40348" s="45"/>
      <c r="L40348"/>
      <c r="M40348" s="46"/>
    </row>
    <row r="40349" spans="1:13" x14ac:dyDescent="0.3">
      <c r="A40349"/>
      <c r="B40349"/>
      <c r="C40349" s="29"/>
      <c r="D40349"/>
      <c r="E40349" s="44"/>
      <c r="F40349" s="29"/>
      <c r="G40349" s="45"/>
      <c r="L40349"/>
      <c r="M40349" s="46"/>
    </row>
    <row r="40350" spans="1:13" x14ac:dyDescent="0.3">
      <c r="A40350"/>
      <c r="B40350"/>
      <c r="C40350" s="29"/>
      <c r="D40350"/>
      <c r="E40350" s="44"/>
      <c r="F40350" s="29"/>
      <c r="G40350" s="45"/>
      <c r="L40350"/>
      <c r="M40350" s="46"/>
    </row>
    <row r="40351" spans="1:13" x14ac:dyDescent="0.3">
      <c r="A40351"/>
      <c r="B40351"/>
      <c r="C40351" s="29"/>
      <c r="D40351"/>
      <c r="E40351" s="44"/>
      <c r="F40351" s="29"/>
      <c r="G40351" s="45"/>
      <c r="L40351"/>
      <c r="M40351" s="46"/>
    </row>
    <row r="40352" spans="1:13" x14ac:dyDescent="0.3">
      <c r="A40352"/>
      <c r="B40352"/>
      <c r="C40352" s="29"/>
      <c r="D40352"/>
      <c r="E40352" s="44"/>
      <c r="F40352" s="29"/>
      <c r="G40352" s="45"/>
      <c r="L40352"/>
      <c r="M40352" s="46"/>
    </row>
    <row r="40353" spans="1:13" x14ac:dyDescent="0.3">
      <c r="A40353"/>
      <c r="B40353"/>
      <c r="C40353" s="29"/>
      <c r="D40353"/>
      <c r="E40353" s="44"/>
      <c r="F40353" s="29"/>
      <c r="G40353" s="45"/>
      <c r="L40353"/>
      <c r="M40353" s="46"/>
    </row>
    <row r="40354" spans="1:13" x14ac:dyDescent="0.3">
      <c r="A40354"/>
      <c r="B40354"/>
      <c r="C40354" s="29"/>
      <c r="D40354"/>
      <c r="E40354" s="44"/>
      <c r="F40354" s="29"/>
      <c r="G40354" s="45"/>
      <c r="L40354"/>
      <c r="M40354" s="46"/>
    </row>
    <row r="40355" spans="1:13" x14ac:dyDescent="0.3">
      <c r="A40355"/>
      <c r="B40355"/>
      <c r="C40355" s="29"/>
      <c r="D40355"/>
      <c r="E40355" s="44"/>
      <c r="F40355" s="29"/>
      <c r="G40355" s="45"/>
      <c r="L40355"/>
      <c r="M40355" s="46"/>
    </row>
    <row r="40356" spans="1:13" x14ac:dyDescent="0.3">
      <c r="A40356"/>
      <c r="B40356"/>
      <c r="C40356" s="29"/>
      <c r="D40356"/>
      <c r="E40356" s="44"/>
      <c r="F40356" s="29"/>
      <c r="G40356" s="45"/>
      <c r="L40356"/>
      <c r="M40356" s="46"/>
    </row>
    <row r="40357" spans="1:13" x14ac:dyDescent="0.3">
      <c r="A40357"/>
      <c r="B40357"/>
      <c r="C40357" s="29"/>
      <c r="D40357"/>
      <c r="E40357" s="44"/>
      <c r="F40357" s="29"/>
      <c r="G40357" s="45"/>
      <c r="L40357"/>
      <c r="M40357" s="46"/>
    </row>
    <row r="40358" spans="1:13" x14ac:dyDescent="0.3">
      <c r="A40358"/>
      <c r="B40358"/>
      <c r="C40358" s="29"/>
      <c r="D40358"/>
      <c r="E40358" s="44"/>
      <c r="F40358" s="29"/>
      <c r="G40358" s="45"/>
      <c r="L40358"/>
      <c r="M40358" s="46"/>
    </row>
    <row r="40359" spans="1:13" x14ac:dyDescent="0.3">
      <c r="A40359"/>
      <c r="B40359"/>
      <c r="C40359" s="29"/>
      <c r="D40359"/>
      <c r="E40359" s="44"/>
      <c r="F40359" s="29"/>
      <c r="G40359" s="45"/>
      <c r="L40359"/>
      <c r="M40359" s="46"/>
    </row>
    <row r="40360" spans="1:13" x14ac:dyDescent="0.3">
      <c r="A40360"/>
      <c r="B40360"/>
      <c r="C40360" s="29"/>
      <c r="D40360"/>
      <c r="E40360" s="44"/>
      <c r="F40360" s="29"/>
      <c r="G40360" s="45"/>
      <c r="L40360"/>
      <c r="M40360" s="46"/>
    </row>
    <row r="40361" spans="1:13" x14ac:dyDescent="0.3">
      <c r="A40361"/>
      <c r="B40361"/>
      <c r="C40361" s="29"/>
      <c r="D40361"/>
      <c r="E40361" s="44"/>
      <c r="F40361" s="29"/>
      <c r="G40361" s="45"/>
      <c r="L40361"/>
      <c r="M40361" s="46"/>
    </row>
    <row r="40362" spans="1:13" x14ac:dyDescent="0.3">
      <c r="A40362"/>
      <c r="B40362"/>
      <c r="C40362" s="29"/>
      <c r="D40362"/>
      <c r="E40362" s="44"/>
      <c r="F40362" s="29"/>
      <c r="G40362" s="45"/>
      <c r="L40362"/>
      <c r="M40362" s="46"/>
    </row>
    <row r="40363" spans="1:13" x14ac:dyDescent="0.3">
      <c r="A40363"/>
      <c r="B40363"/>
      <c r="C40363" s="29"/>
      <c r="D40363"/>
      <c r="E40363" s="44"/>
      <c r="F40363" s="29"/>
      <c r="G40363" s="45"/>
      <c r="L40363"/>
      <c r="M40363" s="46"/>
    </row>
    <row r="40364" spans="1:13" x14ac:dyDescent="0.3">
      <c r="A40364"/>
      <c r="B40364"/>
      <c r="C40364" s="29"/>
      <c r="D40364"/>
      <c r="E40364" s="44"/>
      <c r="F40364" s="29"/>
      <c r="G40364" s="45"/>
      <c r="L40364"/>
      <c r="M40364" s="46"/>
    </row>
    <row r="40365" spans="1:13" x14ac:dyDescent="0.3">
      <c r="A40365"/>
      <c r="B40365"/>
      <c r="C40365" s="29"/>
      <c r="D40365"/>
      <c r="E40365" s="44"/>
      <c r="F40365" s="29"/>
      <c r="G40365" s="45"/>
      <c r="L40365"/>
      <c r="M40365" s="46"/>
    </row>
    <row r="40366" spans="1:13" x14ac:dyDescent="0.3">
      <c r="A40366"/>
      <c r="B40366"/>
      <c r="C40366" s="29"/>
      <c r="D40366"/>
      <c r="E40366" s="44"/>
      <c r="F40366" s="29"/>
      <c r="G40366" s="45"/>
      <c r="L40366"/>
      <c r="M40366" s="46"/>
    </row>
    <row r="40367" spans="1:13" x14ac:dyDescent="0.3">
      <c r="A40367"/>
      <c r="B40367"/>
      <c r="C40367" s="29"/>
      <c r="D40367"/>
      <c r="E40367" s="44"/>
      <c r="F40367" s="29"/>
      <c r="G40367" s="45"/>
      <c r="L40367"/>
      <c r="M40367" s="46"/>
    </row>
    <row r="40368" spans="1:13" x14ac:dyDescent="0.3">
      <c r="A40368"/>
      <c r="B40368"/>
      <c r="C40368" s="29"/>
      <c r="D40368"/>
      <c r="E40368" s="44"/>
      <c r="F40368" s="29"/>
      <c r="G40368" s="45"/>
      <c r="L40368"/>
      <c r="M40368" s="46"/>
    </row>
    <row r="40369" spans="1:13" x14ac:dyDescent="0.3">
      <c r="A40369"/>
      <c r="B40369"/>
      <c r="C40369" s="29"/>
      <c r="D40369"/>
      <c r="E40369" s="44"/>
      <c r="F40369" s="29"/>
      <c r="G40369" s="45"/>
      <c r="L40369"/>
      <c r="M40369" s="46"/>
    </row>
    <row r="40370" spans="1:13" x14ac:dyDescent="0.3">
      <c r="A40370"/>
      <c r="B40370"/>
      <c r="C40370" s="29"/>
      <c r="D40370"/>
      <c r="E40370" s="44"/>
      <c r="F40370" s="29"/>
      <c r="G40370" s="45"/>
      <c r="L40370"/>
      <c r="M40370" s="46"/>
    </row>
    <row r="40371" spans="1:13" x14ac:dyDescent="0.3">
      <c r="A40371"/>
      <c r="B40371"/>
      <c r="C40371" s="29"/>
      <c r="D40371"/>
      <c r="E40371" s="44"/>
      <c r="F40371" s="29"/>
      <c r="G40371" s="45"/>
      <c r="L40371"/>
      <c r="M40371" s="46"/>
    </row>
    <row r="40372" spans="1:13" x14ac:dyDescent="0.3">
      <c r="A40372"/>
      <c r="B40372"/>
      <c r="C40372" s="29"/>
      <c r="D40372"/>
      <c r="E40372" s="44"/>
      <c r="F40372" s="29"/>
      <c r="G40372" s="45"/>
      <c r="L40372"/>
      <c r="M40372" s="46"/>
    </row>
    <row r="40373" spans="1:13" x14ac:dyDescent="0.3">
      <c r="A40373"/>
      <c r="B40373"/>
      <c r="C40373" s="29"/>
      <c r="D40373"/>
      <c r="E40373" s="44"/>
      <c r="F40373" s="29"/>
      <c r="G40373" s="45"/>
      <c r="L40373"/>
      <c r="M40373" s="46"/>
    </row>
    <row r="40374" spans="1:13" x14ac:dyDescent="0.3">
      <c r="A40374"/>
      <c r="B40374"/>
      <c r="C40374" s="29"/>
      <c r="D40374"/>
      <c r="E40374" s="44"/>
      <c r="F40374" s="29"/>
      <c r="G40374" s="45"/>
      <c r="L40374"/>
      <c r="M40374" s="46"/>
    </row>
    <row r="40375" spans="1:13" x14ac:dyDescent="0.3">
      <c r="A40375"/>
      <c r="B40375"/>
      <c r="C40375" s="29"/>
      <c r="D40375"/>
      <c r="E40375" s="44"/>
      <c r="F40375" s="29"/>
      <c r="G40375" s="45"/>
      <c r="L40375"/>
      <c r="M40375" s="46"/>
    </row>
    <row r="40376" spans="1:13" x14ac:dyDescent="0.3">
      <c r="A40376"/>
      <c r="B40376"/>
      <c r="C40376" s="29"/>
      <c r="D40376"/>
      <c r="E40376" s="44"/>
      <c r="F40376" s="29"/>
      <c r="G40376" s="45"/>
      <c r="L40376"/>
      <c r="M40376" s="46"/>
    </row>
    <row r="40377" spans="1:13" x14ac:dyDescent="0.3">
      <c r="A40377"/>
      <c r="B40377"/>
      <c r="C40377" s="29"/>
      <c r="D40377"/>
      <c r="E40377" s="44"/>
      <c r="F40377" s="29"/>
      <c r="G40377" s="45"/>
      <c r="L40377"/>
      <c r="M40377" s="46"/>
    </row>
    <row r="40378" spans="1:13" x14ac:dyDescent="0.3">
      <c r="A40378"/>
      <c r="B40378"/>
      <c r="C40378" s="29"/>
      <c r="D40378"/>
      <c r="E40378" s="44"/>
      <c r="F40378" s="29"/>
      <c r="G40378" s="45"/>
      <c r="L40378"/>
      <c r="M40378" s="46"/>
    </row>
    <row r="40379" spans="1:13" x14ac:dyDescent="0.3">
      <c r="A40379"/>
      <c r="B40379"/>
      <c r="C40379" s="29"/>
      <c r="D40379"/>
      <c r="E40379" s="44"/>
      <c r="F40379" s="29"/>
      <c r="G40379" s="45"/>
      <c r="L40379"/>
      <c r="M40379" s="46"/>
    </row>
    <row r="40380" spans="1:13" x14ac:dyDescent="0.3">
      <c r="A40380"/>
      <c r="B40380"/>
      <c r="C40380" s="29"/>
      <c r="D40380"/>
      <c r="E40380" s="44"/>
      <c r="F40380" s="29"/>
      <c r="G40380" s="45"/>
      <c r="L40380"/>
      <c r="M40380" s="46"/>
    </row>
    <row r="40381" spans="1:13" x14ac:dyDescent="0.3">
      <c r="A40381"/>
      <c r="B40381"/>
      <c r="C40381" s="29"/>
      <c r="D40381"/>
      <c r="E40381" s="44"/>
      <c r="F40381" s="29"/>
      <c r="G40381" s="45"/>
      <c r="L40381"/>
      <c r="M40381" s="46"/>
    </row>
    <row r="40382" spans="1:13" x14ac:dyDescent="0.3">
      <c r="A40382"/>
      <c r="B40382"/>
      <c r="C40382" s="29"/>
      <c r="D40382"/>
      <c r="E40382" s="44"/>
      <c r="F40382" s="29"/>
      <c r="G40382" s="45"/>
      <c r="L40382"/>
      <c r="M40382" s="46"/>
    </row>
    <row r="40383" spans="1:13" x14ac:dyDescent="0.3">
      <c r="A40383"/>
      <c r="B40383"/>
      <c r="C40383" s="29"/>
      <c r="D40383"/>
      <c r="E40383" s="44"/>
      <c r="F40383" s="29"/>
      <c r="G40383" s="45"/>
      <c r="L40383"/>
      <c r="M40383" s="46"/>
    </row>
    <row r="40384" spans="1:13" x14ac:dyDescent="0.3">
      <c r="A40384"/>
      <c r="B40384"/>
      <c r="C40384" s="29"/>
      <c r="D40384"/>
      <c r="E40384" s="44"/>
      <c r="F40384" s="29"/>
      <c r="G40384" s="45"/>
      <c r="L40384"/>
      <c r="M40384" s="46"/>
    </row>
    <row r="40385" spans="1:13" x14ac:dyDescent="0.3">
      <c r="A40385"/>
      <c r="B40385"/>
      <c r="C40385" s="29"/>
      <c r="D40385"/>
      <c r="E40385" s="44"/>
      <c r="F40385" s="29"/>
      <c r="G40385" s="45"/>
      <c r="L40385"/>
      <c r="M40385" s="46"/>
    </row>
    <row r="40386" spans="1:13" x14ac:dyDescent="0.3">
      <c r="A40386"/>
      <c r="B40386"/>
      <c r="C40386" s="29"/>
      <c r="D40386"/>
      <c r="E40386" s="44"/>
      <c r="F40386" s="29"/>
      <c r="G40386" s="45"/>
      <c r="L40386"/>
      <c r="M40386" s="46"/>
    </row>
    <row r="40387" spans="1:13" x14ac:dyDescent="0.3">
      <c r="A40387"/>
      <c r="B40387"/>
      <c r="C40387" s="29"/>
      <c r="D40387"/>
      <c r="E40387" s="44"/>
      <c r="F40387" s="29"/>
      <c r="G40387" s="45"/>
      <c r="L40387"/>
      <c r="M40387" s="46"/>
    </row>
    <row r="40388" spans="1:13" x14ac:dyDescent="0.3">
      <c r="A40388"/>
      <c r="B40388"/>
      <c r="C40388" s="29"/>
      <c r="D40388"/>
      <c r="E40388" s="44"/>
      <c r="F40388" s="29"/>
      <c r="G40388" s="45"/>
      <c r="L40388"/>
      <c r="M40388" s="46"/>
    </row>
    <row r="40389" spans="1:13" x14ac:dyDescent="0.3">
      <c r="A40389"/>
      <c r="B40389"/>
      <c r="C40389" s="29"/>
      <c r="D40389"/>
      <c r="E40389" s="44"/>
      <c r="F40389" s="29"/>
      <c r="G40389" s="45"/>
      <c r="L40389"/>
      <c r="M40389" s="46"/>
    </row>
    <row r="40390" spans="1:13" x14ac:dyDescent="0.3">
      <c r="A40390"/>
      <c r="B40390"/>
      <c r="C40390" s="29"/>
      <c r="D40390"/>
      <c r="E40390" s="44"/>
      <c r="F40390" s="29"/>
      <c r="G40390" s="45"/>
      <c r="L40390"/>
      <c r="M40390" s="46"/>
    </row>
    <row r="40391" spans="1:13" x14ac:dyDescent="0.3">
      <c r="A40391"/>
      <c r="B40391"/>
      <c r="C40391" s="29"/>
      <c r="D40391"/>
      <c r="E40391" s="44"/>
      <c r="F40391" s="29"/>
      <c r="G40391" s="45"/>
      <c r="L40391"/>
      <c r="M40391" s="46"/>
    </row>
    <row r="40392" spans="1:13" x14ac:dyDescent="0.3">
      <c r="A40392"/>
      <c r="B40392"/>
      <c r="C40392" s="29"/>
      <c r="D40392"/>
      <c r="E40392" s="44"/>
      <c r="F40392" s="29"/>
      <c r="G40392" s="45"/>
      <c r="L40392"/>
      <c r="M40392" s="46"/>
    </row>
    <row r="40393" spans="1:13" x14ac:dyDescent="0.3">
      <c r="A40393"/>
      <c r="B40393"/>
      <c r="C40393" s="29"/>
      <c r="D40393"/>
      <c r="E40393" s="44"/>
      <c r="F40393" s="29"/>
      <c r="G40393" s="45"/>
      <c r="L40393"/>
      <c r="M40393" s="46"/>
    </row>
    <row r="40394" spans="1:13" x14ac:dyDescent="0.3">
      <c r="A40394"/>
      <c r="B40394"/>
      <c r="C40394" s="29"/>
      <c r="D40394"/>
      <c r="E40394" s="44"/>
      <c r="F40394" s="29"/>
      <c r="G40394" s="45"/>
      <c r="L40394"/>
      <c r="M40394" s="46"/>
    </row>
    <row r="40395" spans="1:13" x14ac:dyDescent="0.3">
      <c r="A40395"/>
      <c r="B40395"/>
      <c r="C40395" s="29"/>
      <c r="D40395"/>
      <c r="E40395" s="44"/>
      <c r="F40395" s="29"/>
      <c r="G40395" s="45"/>
      <c r="L40395"/>
      <c r="M40395" s="46"/>
    </row>
    <row r="40396" spans="1:13" x14ac:dyDescent="0.3">
      <c r="A40396"/>
      <c r="B40396"/>
      <c r="C40396" s="29"/>
      <c r="D40396"/>
      <c r="E40396" s="44"/>
      <c r="F40396" s="29"/>
      <c r="G40396" s="45"/>
      <c r="L40396"/>
      <c r="M40396" s="46"/>
    </row>
    <row r="40397" spans="1:13" x14ac:dyDescent="0.3">
      <c r="A40397"/>
      <c r="B40397"/>
      <c r="C40397" s="29"/>
      <c r="D40397"/>
      <c r="E40397" s="44"/>
      <c r="F40397" s="29"/>
      <c r="G40397" s="45"/>
      <c r="L40397"/>
      <c r="M40397" s="46"/>
    </row>
    <row r="40398" spans="1:13" x14ac:dyDescent="0.3">
      <c r="A40398"/>
      <c r="B40398"/>
      <c r="C40398" s="29"/>
      <c r="D40398"/>
      <c r="E40398" s="44"/>
      <c r="F40398" s="29"/>
      <c r="G40398" s="45"/>
      <c r="L40398"/>
      <c r="M40398" s="46"/>
    </row>
    <row r="40399" spans="1:13" x14ac:dyDescent="0.3">
      <c r="A40399"/>
      <c r="B40399"/>
      <c r="C40399" s="29"/>
      <c r="D40399"/>
      <c r="E40399" s="44"/>
      <c r="F40399" s="29"/>
      <c r="G40399" s="45"/>
      <c r="L40399"/>
      <c r="M40399" s="46"/>
    </row>
    <row r="40400" spans="1:13" x14ac:dyDescent="0.3">
      <c r="A40400"/>
      <c r="B40400"/>
      <c r="C40400" s="29"/>
      <c r="D40400"/>
      <c r="E40400" s="44"/>
      <c r="F40400" s="29"/>
      <c r="G40400" s="45"/>
      <c r="L40400"/>
      <c r="M40400" s="46"/>
    </row>
    <row r="40401" spans="1:13" x14ac:dyDescent="0.3">
      <c r="A40401"/>
      <c r="B40401"/>
      <c r="C40401" s="29"/>
      <c r="D40401"/>
      <c r="E40401" s="44"/>
      <c r="F40401" s="29"/>
      <c r="G40401" s="45"/>
      <c r="L40401"/>
      <c r="M40401" s="46"/>
    </row>
    <row r="40402" spans="1:13" x14ac:dyDescent="0.3">
      <c r="A40402"/>
      <c r="B40402"/>
      <c r="C40402" s="29"/>
      <c r="D40402"/>
      <c r="E40402" s="44"/>
      <c r="F40402" s="29"/>
      <c r="G40402" s="45"/>
      <c r="L40402"/>
      <c r="M40402" s="46"/>
    </row>
    <row r="40403" spans="1:13" x14ac:dyDescent="0.3">
      <c r="A40403"/>
      <c r="B40403"/>
      <c r="C40403" s="29"/>
      <c r="D40403"/>
      <c r="E40403" s="44"/>
      <c r="F40403" s="29"/>
      <c r="G40403" s="45"/>
      <c r="L40403"/>
      <c r="M40403" s="46"/>
    </row>
    <row r="40404" spans="1:13" x14ac:dyDescent="0.3">
      <c r="A40404"/>
      <c r="B40404"/>
      <c r="C40404" s="29"/>
      <c r="D40404"/>
      <c r="E40404" s="44"/>
      <c r="F40404" s="29"/>
      <c r="G40404" s="45"/>
      <c r="L40404"/>
      <c r="M40404" s="46"/>
    </row>
    <row r="40405" spans="1:13" x14ac:dyDescent="0.3">
      <c r="A40405"/>
      <c r="B40405"/>
      <c r="C40405" s="29"/>
      <c r="D40405"/>
      <c r="E40405" s="44"/>
      <c r="F40405" s="29"/>
      <c r="G40405" s="45"/>
      <c r="L40405"/>
      <c r="M40405" s="46"/>
    </row>
    <row r="40406" spans="1:13" x14ac:dyDescent="0.3">
      <c r="A40406"/>
      <c r="B40406"/>
      <c r="C40406" s="29"/>
      <c r="D40406"/>
      <c r="E40406" s="44"/>
      <c r="F40406" s="29"/>
      <c r="G40406" s="45"/>
      <c r="L40406"/>
      <c r="M40406" s="46"/>
    </row>
    <row r="40407" spans="1:13" x14ac:dyDescent="0.3">
      <c r="A40407"/>
      <c r="B40407"/>
      <c r="C40407" s="29"/>
      <c r="D40407"/>
      <c r="E40407" s="44"/>
      <c r="F40407" s="29"/>
      <c r="G40407" s="45"/>
      <c r="L40407"/>
      <c r="M40407" s="46"/>
    </row>
    <row r="40408" spans="1:13" x14ac:dyDescent="0.3">
      <c r="A40408"/>
      <c r="B40408"/>
      <c r="C40408" s="29"/>
      <c r="D40408"/>
      <c r="E40408" s="44"/>
      <c r="F40408" s="29"/>
      <c r="G40408" s="45"/>
      <c r="L40408"/>
      <c r="M40408" s="46"/>
    </row>
    <row r="40409" spans="1:13" x14ac:dyDescent="0.3">
      <c r="A40409"/>
      <c r="B40409"/>
      <c r="C40409" s="29"/>
      <c r="D40409"/>
      <c r="E40409" s="44"/>
      <c r="F40409" s="29"/>
      <c r="G40409" s="45"/>
      <c r="L40409"/>
      <c r="M40409" s="46"/>
    </row>
    <row r="40410" spans="1:13" x14ac:dyDescent="0.3">
      <c r="A40410"/>
      <c r="B40410"/>
      <c r="C40410" s="29"/>
      <c r="D40410"/>
      <c r="E40410" s="44"/>
      <c r="F40410" s="29"/>
      <c r="G40410" s="45"/>
      <c r="L40410"/>
      <c r="M40410" s="46"/>
    </row>
    <row r="40411" spans="1:13" x14ac:dyDescent="0.3">
      <c r="A40411"/>
      <c r="B40411"/>
      <c r="C40411" s="29"/>
      <c r="D40411"/>
      <c r="E40411" s="44"/>
      <c r="F40411" s="29"/>
      <c r="G40411" s="45"/>
      <c r="L40411"/>
      <c r="M40411" s="46"/>
    </row>
    <row r="40412" spans="1:13" x14ac:dyDescent="0.3">
      <c r="A40412"/>
      <c r="B40412"/>
      <c r="C40412" s="29"/>
      <c r="D40412"/>
      <c r="E40412" s="44"/>
      <c r="F40412" s="29"/>
      <c r="G40412" s="45"/>
      <c r="L40412"/>
      <c r="M40412" s="46"/>
    </row>
    <row r="40413" spans="1:13" x14ac:dyDescent="0.3">
      <c r="A40413"/>
      <c r="B40413"/>
      <c r="C40413" s="29"/>
      <c r="D40413"/>
      <c r="E40413" s="44"/>
      <c r="F40413" s="29"/>
      <c r="G40413" s="45"/>
      <c r="L40413"/>
      <c r="M40413" s="46"/>
    </row>
    <row r="40414" spans="1:13" x14ac:dyDescent="0.3">
      <c r="A40414"/>
      <c r="B40414"/>
      <c r="C40414" s="29"/>
      <c r="D40414"/>
      <c r="E40414" s="44"/>
      <c r="F40414" s="29"/>
      <c r="G40414" s="45"/>
      <c r="L40414"/>
      <c r="M40414" s="46"/>
    </row>
    <row r="40415" spans="1:13" x14ac:dyDescent="0.3">
      <c r="A40415"/>
      <c r="B40415"/>
      <c r="C40415" s="29"/>
      <c r="D40415"/>
      <c r="E40415" s="44"/>
      <c r="F40415" s="29"/>
      <c r="G40415" s="45"/>
      <c r="L40415"/>
      <c r="M40415" s="46"/>
    </row>
    <row r="40416" spans="1:13" x14ac:dyDescent="0.3">
      <c r="A40416"/>
      <c r="B40416"/>
      <c r="C40416" s="29"/>
      <c r="D40416"/>
      <c r="E40416" s="44"/>
      <c r="F40416" s="29"/>
      <c r="G40416" s="45"/>
      <c r="L40416"/>
      <c r="M40416" s="46"/>
    </row>
    <row r="40417" spans="1:13" x14ac:dyDescent="0.3">
      <c r="A40417"/>
      <c r="B40417"/>
      <c r="C40417" s="29"/>
      <c r="D40417"/>
      <c r="E40417" s="44"/>
      <c r="F40417" s="29"/>
      <c r="G40417" s="45"/>
      <c r="L40417"/>
      <c r="M40417" s="46"/>
    </row>
    <row r="40418" spans="1:13" x14ac:dyDescent="0.3">
      <c r="A40418"/>
      <c r="B40418"/>
      <c r="C40418" s="29"/>
      <c r="D40418"/>
      <c r="E40418" s="44"/>
      <c r="F40418" s="29"/>
      <c r="G40418" s="45"/>
      <c r="L40418"/>
      <c r="M40418" s="46"/>
    </row>
    <row r="40419" spans="1:13" x14ac:dyDescent="0.3">
      <c r="A40419"/>
      <c r="B40419"/>
      <c r="C40419" s="29"/>
      <c r="D40419"/>
      <c r="E40419" s="44"/>
      <c r="F40419" s="29"/>
      <c r="G40419" s="45"/>
      <c r="L40419"/>
      <c r="M40419" s="46"/>
    </row>
    <row r="40420" spans="1:13" x14ac:dyDescent="0.3">
      <c r="A40420"/>
      <c r="B40420"/>
      <c r="C40420" s="29"/>
      <c r="D40420"/>
      <c r="E40420" s="44"/>
      <c r="F40420" s="29"/>
      <c r="G40420" s="45"/>
      <c r="L40420"/>
      <c r="M40420" s="46"/>
    </row>
    <row r="40421" spans="1:13" x14ac:dyDescent="0.3">
      <c r="A40421"/>
      <c r="B40421"/>
      <c r="C40421" s="29"/>
      <c r="D40421"/>
      <c r="E40421" s="44"/>
      <c r="F40421" s="29"/>
      <c r="G40421" s="45"/>
      <c r="L40421"/>
      <c r="M40421" s="46"/>
    </row>
    <row r="40422" spans="1:13" x14ac:dyDescent="0.3">
      <c r="A40422"/>
      <c r="B40422"/>
      <c r="C40422" s="29"/>
      <c r="D40422"/>
      <c r="E40422" s="44"/>
      <c r="F40422" s="29"/>
      <c r="G40422" s="45"/>
      <c r="L40422"/>
      <c r="M40422" s="46"/>
    </row>
    <row r="40423" spans="1:13" x14ac:dyDescent="0.3">
      <c r="A40423"/>
      <c r="B40423"/>
      <c r="C40423" s="29"/>
      <c r="D40423"/>
      <c r="E40423" s="44"/>
      <c r="F40423" s="29"/>
      <c r="G40423" s="45"/>
      <c r="L40423"/>
      <c r="M40423" s="46"/>
    </row>
    <row r="40424" spans="1:13" x14ac:dyDescent="0.3">
      <c r="A40424"/>
      <c r="B40424"/>
      <c r="C40424" s="29"/>
      <c r="D40424"/>
      <c r="E40424" s="44"/>
      <c r="F40424" s="29"/>
      <c r="G40424" s="45"/>
      <c r="L40424"/>
      <c r="M40424" s="46"/>
    </row>
    <row r="40425" spans="1:13" x14ac:dyDescent="0.3">
      <c r="A40425"/>
      <c r="B40425"/>
      <c r="C40425" s="29"/>
      <c r="D40425"/>
      <c r="E40425" s="44"/>
      <c r="F40425" s="29"/>
      <c r="G40425" s="45"/>
      <c r="L40425"/>
      <c r="M40425" s="46"/>
    </row>
    <row r="40426" spans="1:13" x14ac:dyDescent="0.3">
      <c r="A40426"/>
      <c r="B40426"/>
      <c r="C40426" s="29"/>
      <c r="D40426"/>
      <c r="E40426" s="44"/>
      <c r="F40426" s="29"/>
      <c r="G40426" s="45"/>
      <c r="L40426"/>
      <c r="M40426" s="46"/>
    </row>
    <row r="40427" spans="1:13" x14ac:dyDescent="0.3">
      <c r="A40427"/>
      <c r="B40427"/>
      <c r="C40427" s="29"/>
      <c r="D40427"/>
      <c r="E40427" s="44"/>
      <c r="F40427" s="29"/>
      <c r="G40427" s="45"/>
      <c r="L40427"/>
      <c r="M40427" s="46"/>
    </row>
    <row r="40428" spans="1:13" x14ac:dyDescent="0.3">
      <c r="A40428"/>
      <c r="B40428"/>
      <c r="C40428" s="29"/>
      <c r="D40428"/>
      <c r="E40428" s="44"/>
      <c r="F40428" s="29"/>
      <c r="G40428" s="45"/>
      <c r="L40428"/>
      <c r="M40428" s="46"/>
    </row>
    <row r="40429" spans="1:13" x14ac:dyDescent="0.3">
      <c r="A40429"/>
      <c r="B40429"/>
      <c r="C40429" s="29"/>
      <c r="D40429"/>
      <c r="E40429" s="44"/>
      <c r="F40429" s="29"/>
      <c r="G40429" s="45"/>
      <c r="L40429"/>
      <c r="M40429" s="46"/>
    </row>
    <row r="40430" spans="1:13" x14ac:dyDescent="0.3">
      <c r="A40430"/>
      <c r="B40430"/>
      <c r="C40430" s="29"/>
      <c r="D40430"/>
      <c r="E40430" s="44"/>
      <c r="F40430" s="29"/>
      <c r="G40430" s="45"/>
      <c r="L40430"/>
      <c r="M40430" s="46"/>
    </row>
    <row r="40431" spans="1:13" x14ac:dyDescent="0.3">
      <c r="A40431"/>
      <c r="B40431"/>
      <c r="C40431" s="29"/>
      <c r="D40431"/>
      <c r="E40431" s="44"/>
      <c r="F40431" s="29"/>
      <c r="G40431" s="45"/>
      <c r="L40431"/>
      <c r="M40431" s="46"/>
    </row>
    <row r="40432" spans="1:13" x14ac:dyDescent="0.3">
      <c r="A40432"/>
      <c r="B40432"/>
      <c r="C40432" s="29"/>
      <c r="D40432"/>
      <c r="E40432" s="44"/>
      <c r="F40432" s="29"/>
      <c r="G40432" s="45"/>
      <c r="L40432"/>
      <c r="M40432" s="46"/>
    </row>
    <row r="40433" spans="1:13" x14ac:dyDescent="0.3">
      <c r="A40433"/>
      <c r="B40433"/>
      <c r="C40433" s="29"/>
      <c r="D40433"/>
      <c r="E40433" s="44"/>
      <c r="F40433" s="29"/>
      <c r="G40433" s="45"/>
      <c r="L40433"/>
      <c r="M40433" s="46"/>
    </row>
    <row r="40434" spans="1:13" x14ac:dyDescent="0.3">
      <c r="A40434"/>
      <c r="B40434"/>
      <c r="C40434" s="29"/>
      <c r="D40434"/>
      <c r="E40434" s="44"/>
      <c r="F40434" s="29"/>
      <c r="G40434" s="45"/>
      <c r="L40434"/>
      <c r="M40434" s="46"/>
    </row>
    <row r="40435" spans="1:13" x14ac:dyDescent="0.3">
      <c r="A40435"/>
      <c r="B40435"/>
      <c r="C40435" s="29"/>
      <c r="D40435"/>
      <c r="E40435" s="44"/>
      <c r="F40435" s="29"/>
      <c r="G40435" s="45"/>
      <c r="L40435"/>
      <c r="M40435" s="46"/>
    </row>
    <row r="40436" spans="1:13" x14ac:dyDescent="0.3">
      <c r="A40436"/>
      <c r="B40436"/>
      <c r="C40436" s="29"/>
      <c r="D40436"/>
      <c r="E40436" s="44"/>
      <c r="F40436" s="29"/>
      <c r="G40436" s="45"/>
      <c r="L40436"/>
      <c r="M40436" s="46"/>
    </row>
    <row r="40437" spans="1:13" x14ac:dyDescent="0.3">
      <c r="A40437"/>
      <c r="B40437"/>
      <c r="C40437" s="29"/>
      <c r="D40437"/>
      <c r="E40437" s="44"/>
      <c r="F40437" s="29"/>
      <c r="G40437" s="45"/>
      <c r="L40437"/>
      <c r="M40437" s="46"/>
    </row>
    <row r="40438" spans="1:13" x14ac:dyDescent="0.3">
      <c r="A40438"/>
      <c r="B40438"/>
      <c r="C40438" s="29"/>
      <c r="D40438"/>
      <c r="E40438" s="44"/>
      <c r="F40438" s="29"/>
      <c r="G40438" s="45"/>
      <c r="L40438"/>
      <c r="M40438" s="46"/>
    </row>
    <row r="40439" spans="1:13" x14ac:dyDescent="0.3">
      <c r="A40439"/>
      <c r="B40439"/>
      <c r="C40439" s="29"/>
      <c r="D40439"/>
      <c r="E40439" s="44"/>
      <c r="F40439" s="29"/>
      <c r="G40439" s="45"/>
      <c r="L40439"/>
      <c r="M40439" s="46"/>
    </row>
    <row r="40440" spans="1:13" x14ac:dyDescent="0.3">
      <c r="A40440"/>
      <c r="B40440"/>
      <c r="C40440" s="29"/>
      <c r="D40440"/>
      <c r="E40440" s="44"/>
      <c r="F40440" s="29"/>
      <c r="G40440" s="45"/>
      <c r="L40440"/>
      <c r="M40440" s="46"/>
    </row>
    <row r="40441" spans="1:13" x14ac:dyDescent="0.3">
      <c r="A40441"/>
      <c r="B40441"/>
      <c r="C40441" s="29"/>
      <c r="D40441"/>
      <c r="E40441" s="44"/>
      <c r="F40441" s="29"/>
      <c r="G40441" s="45"/>
      <c r="L40441"/>
      <c r="M40441" s="46"/>
    </row>
    <row r="40442" spans="1:13" x14ac:dyDescent="0.3">
      <c r="A40442"/>
      <c r="B40442"/>
      <c r="C40442" s="29"/>
      <c r="D40442"/>
      <c r="E40442" s="44"/>
      <c r="F40442" s="29"/>
      <c r="G40442" s="45"/>
      <c r="L40442"/>
      <c r="M40442" s="46"/>
    </row>
    <row r="40443" spans="1:13" x14ac:dyDescent="0.3">
      <c r="A40443"/>
      <c r="B40443"/>
      <c r="C40443" s="29"/>
      <c r="D40443"/>
      <c r="E40443" s="44"/>
      <c r="F40443" s="29"/>
      <c r="G40443" s="45"/>
      <c r="L40443"/>
      <c r="M40443" s="46"/>
    </row>
    <row r="40444" spans="1:13" x14ac:dyDescent="0.3">
      <c r="A40444"/>
      <c r="B40444"/>
      <c r="C40444" s="29"/>
      <c r="D40444"/>
      <c r="E40444" s="44"/>
      <c r="F40444" s="29"/>
      <c r="G40444" s="45"/>
      <c r="L40444"/>
      <c r="M40444" s="46"/>
    </row>
    <row r="40445" spans="1:13" x14ac:dyDescent="0.3">
      <c r="A40445"/>
      <c r="B40445"/>
      <c r="C40445" s="29"/>
      <c r="D40445"/>
      <c r="E40445" s="44"/>
      <c r="F40445" s="29"/>
      <c r="G40445" s="45"/>
      <c r="L40445"/>
      <c r="M40445" s="46"/>
    </row>
    <row r="40446" spans="1:13" x14ac:dyDescent="0.3">
      <c r="A40446"/>
      <c r="B40446"/>
      <c r="C40446" s="29"/>
      <c r="D40446"/>
      <c r="E40446" s="44"/>
      <c r="F40446" s="29"/>
      <c r="G40446" s="45"/>
      <c r="L40446"/>
      <c r="M40446" s="46"/>
    </row>
    <row r="40447" spans="1:13" x14ac:dyDescent="0.3">
      <c r="A40447"/>
      <c r="B40447"/>
      <c r="C40447" s="29"/>
      <c r="D40447"/>
      <c r="E40447" s="44"/>
      <c r="F40447" s="29"/>
      <c r="G40447" s="45"/>
      <c r="L40447"/>
      <c r="M40447" s="46"/>
    </row>
    <row r="40448" spans="1:13" x14ac:dyDescent="0.3">
      <c r="A40448"/>
      <c r="B40448"/>
      <c r="C40448" s="29"/>
      <c r="D40448"/>
      <c r="E40448" s="44"/>
      <c r="F40448" s="29"/>
      <c r="G40448" s="45"/>
      <c r="L40448"/>
      <c r="M40448" s="46"/>
    </row>
    <row r="40449" spans="1:13" x14ac:dyDescent="0.3">
      <c r="A40449"/>
      <c r="B40449"/>
      <c r="C40449" s="29"/>
      <c r="D40449"/>
      <c r="E40449" s="44"/>
      <c r="F40449" s="29"/>
      <c r="G40449" s="45"/>
      <c r="L40449"/>
      <c r="M40449" s="46"/>
    </row>
    <row r="40450" spans="1:13" x14ac:dyDescent="0.3">
      <c r="A40450"/>
      <c r="B40450"/>
      <c r="C40450" s="29"/>
      <c r="D40450"/>
      <c r="E40450" s="44"/>
      <c r="F40450" s="29"/>
      <c r="G40450" s="45"/>
      <c r="L40450"/>
      <c r="M40450" s="46"/>
    </row>
    <row r="40451" spans="1:13" x14ac:dyDescent="0.3">
      <c r="A40451"/>
      <c r="B40451"/>
      <c r="C40451" s="29"/>
      <c r="D40451"/>
      <c r="E40451" s="44"/>
      <c r="F40451" s="29"/>
      <c r="G40451" s="45"/>
      <c r="L40451"/>
      <c r="M40451" s="46"/>
    </row>
    <row r="40452" spans="1:13" x14ac:dyDescent="0.3">
      <c r="A40452"/>
      <c r="B40452"/>
      <c r="C40452" s="29"/>
      <c r="D40452"/>
      <c r="E40452" s="44"/>
      <c r="F40452" s="29"/>
      <c r="G40452" s="45"/>
      <c r="L40452"/>
      <c r="M40452" s="46"/>
    </row>
    <row r="40453" spans="1:13" x14ac:dyDescent="0.3">
      <c r="A40453"/>
      <c r="B40453"/>
      <c r="C40453" s="29"/>
      <c r="D40453"/>
      <c r="E40453" s="44"/>
      <c r="F40453" s="29"/>
      <c r="G40453" s="45"/>
      <c r="L40453"/>
      <c r="M40453" s="46"/>
    </row>
    <row r="40454" spans="1:13" x14ac:dyDescent="0.3">
      <c r="A40454"/>
      <c r="B40454"/>
      <c r="C40454" s="29"/>
      <c r="D40454"/>
      <c r="E40454" s="44"/>
      <c r="F40454" s="29"/>
      <c r="G40454" s="45"/>
      <c r="L40454"/>
      <c r="M40454" s="46"/>
    </row>
    <row r="40455" spans="1:13" x14ac:dyDescent="0.3">
      <c r="A40455"/>
      <c r="B40455"/>
      <c r="C40455" s="29"/>
      <c r="D40455"/>
      <c r="E40455" s="44"/>
      <c r="F40455" s="29"/>
      <c r="G40455" s="45"/>
      <c r="L40455"/>
      <c r="M40455" s="46"/>
    </row>
    <row r="40456" spans="1:13" x14ac:dyDescent="0.3">
      <c r="A40456"/>
      <c r="B40456"/>
      <c r="C40456" s="29"/>
      <c r="D40456"/>
      <c r="E40456" s="44"/>
      <c r="F40456" s="29"/>
      <c r="G40456" s="45"/>
      <c r="L40456"/>
      <c r="M40456" s="46"/>
    </row>
    <row r="40457" spans="1:13" x14ac:dyDescent="0.3">
      <c r="A40457"/>
      <c r="B40457"/>
      <c r="C40457" s="29"/>
      <c r="D40457"/>
      <c r="E40457" s="44"/>
      <c r="F40457" s="29"/>
      <c r="G40457" s="45"/>
      <c r="L40457"/>
      <c r="M40457" s="46"/>
    </row>
    <row r="40458" spans="1:13" x14ac:dyDescent="0.3">
      <c r="A40458"/>
      <c r="B40458"/>
      <c r="C40458" s="29"/>
      <c r="D40458"/>
      <c r="E40458" s="44"/>
      <c r="F40458" s="29"/>
      <c r="G40458" s="45"/>
      <c r="L40458"/>
      <c r="M40458" s="46"/>
    </row>
    <row r="40459" spans="1:13" x14ac:dyDescent="0.3">
      <c r="A40459"/>
      <c r="B40459"/>
      <c r="C40459" s="29"/>
      <c r="D40459"/>
      <c r="E40459" s="44"/>
      <c r="F40459" s="29"/>
      <c r="G40459" s="45"/>
      <c r="L40459"/>
      <c r="M40459" s="46"/>
    </row>
    <row r="40460" spans="1:13" x14ac:dyDescent="0.3">
      <c r="A40460"/>
      <c r="B40460"/>
      <c r="C40460" s="29"/>
      <c r="D40460"/>
      <c r="E40460" s="44"/>
      <c r="F40460" s="29"/>
      <c r="G40460" s="45"/>
      <c r="L40460"/>
      <c r="M40460" s="46"/>
    </row>
    <row r="40461" spans="1:13" x14ac:dyDescent="0.3">
      <c r="A40461"/>
      <c r="B40461"/>
      <c r="C40461" s="29"/>
      <c r="D40461"/>
      <c r="E40461" s="44"/>
      <c r="F40461" s="29"/>
      <c r="G40461" s="45"/>
      <c r="L40461"/>
      <c r="M40461" s="46"/>
    </row>
    <row r="40462" spans="1:13" x14ac:dyDescent="0.3">
      <c r="A40462"/>
      <c r="B40462"/>
      <c r="C40462" s="29"/>
      <c r="D40462"/>
      <c r="E40462" s="44"/>
      <c r="F40462" s="29"/>
      <c r="G40462" s="45"/>
      <c r="L40462"/>
      <c r="M40462" s="46"/>
    </row>
    <row r="40463" spans="1:13" x14ac:dyDescent="0.3">
      <c r="A40463"/>
      <c r="B40463"/>
      <c r="C40463" s="29"/>
      <c r="D40463"/>
      <c r="E40463" s="44"/>
      <c r="F40463" s="29"/>
      <c r="G40463" s="45"/>
      <c r="L40463"/>
      <c r="M40463" s="46"/>
    </row>
    <row r="40464" spans="1:13" x14ac:dyDescent="0.3">
      <c r="A40464"/>
      <c r="B40464"/>
      <c r="C40464" s="29"/>
      <c r="D40464"/>
      <c r="E40464" s="44"/>
      <c r="F40464" s="29"/>
      <c r="G40464" s="45"/>
      <c r="L40464"/>
      <c r="M40464" s="46"/>
    </row>
    <row r="40465" spans="1:13" x14ac:dyDescent="0.3">
      <c r="A40465"/>
      <c r="B40465"/>
      <c r="C40465" s="29"/>
      <c r="D40465"/>
      <c r="E40465" s="44"/>
      <c r="F40465" s="29"/>
      <c r="G40465" s="45"/>
      <c r="L40465"/>
      <c r="M40465" s="46"/>
    </row>
    <row r="40466" spans="1:13" x14ac:dyDescent="0.3">
      <c r="A40466"/>
      <c r="B40466"/>
      <c r="C40466" s="29"/>
      <c r="D40466"/>
      <c r="E40466" s="44"/>
      <c r="F40466" s="29"/>
      <c r="G40466" s="45"/>
      <c r="L40466"/>
      <c r="M40466" s="46"/>
    </row>
    <row r="40467" spans="1:13" x14ac:dyDescent="0.3">
      <c r="A40467"/>
      <c r="B40467"/>
      <c r="C40467" s="29"/>
      <c r="D40467"/>
      <c r="E40467" s="44"/>
      <c r="F40467" s="29"/>
      <c r="G40467" s="45"/>
      <c r="L40467"/>
      <c r="M40467" s="46"/>
    </row>
    <row r="40468" spans="1:13" x14ac:dyDescent="0.3">
      <c r="A40468"/>
      <c r="B40468"/>
      <c r="C40468" s="29"/>
      <c r="D40468"/>
      <c r="E40468" s="44"/>
      <c r="F40468" s="29"/>
      <c r="G40468" s="45"/>
      <c r="L40468"/>
      <c r="M40468" s="46"/>
    </row>
    <row r="40469" spans="1:13" x14ac:dyDescent="0.3">
      <c r="A40469"/>
      <c r="B40469"/>
      <c r="C40469" s="29"/>
      <c r="D40469"/>
      <c r="E40469" s="44"/>
      <c r="F40469" s="29"/>
      <c r="G40469" s="45"/>
      <c r="L40469"/>
      <c r="M40469" s="46"/>
    </row>
    <row r="40470" spans="1:13" x14ac:dyDescent="0.3">
      <c r="A40470"/>
      <c r="B40470"/>
      <c r="C40470" s="29"/>
      <c r="D40470"/>
      <c r="E40470" s="44"/>
      <c r="F40470" s="29"/>
      <c r="G40470" s="45"/>
      <c r="L40470"/>
      <c r="M40470" s="46"/>
    </row>
    <row r="40471" spans="1:13" x14ac:dyDescent="0.3">
      <c r="A40471"/>
      <c r="B40471"/>
      <c r="C40471" s="29"/>
      <c r="D40471"/>
      <c r="E40471" s="44"/>
      <c r="F40471" s="29"/>
      <c r="G40471" s="45"/>
      <c r="L40471"/>
      <c r="M40471" s="46"/>
    </row>
    <row r="40472" spans="1:13" x14ac:dyDescent="0.3">
      <c r="A40472"/>
      <c r="B40472"/>
      <c r="C40472" s="29"/>
      <c r="D40472"/>
      <c r="E40472" s="44"/>
      <c r="F40472" s="29"/>
      <c r="G40472" s="45"/>
      <c r="L40472"/>
      <c r="M40472" s="46"/>
    </row>
    <row r="40473" spans="1:13" x14ac:dyDescent="0.3">
      <c r="A40473"/>
      <c r="B40473"/>
      <c r="C40473" s="29"/>
      <c r="D40473"/>
      <c r="E40473" s="44"/>
      <c r="F40473" s="29"/>
      <c r="G40473" s="45"/>
      <c r="L40473"/>
      <c r="M40473" s="46"/>
    </row>
    <row r="40474" spans="1:13" x14ac:dyDescent="0.3">
      <c r="A40474"/>
      <c r="B40474"/>
      <c r="C40474" s="29"/>
      <c r="D40474"/>
      <c r="E40474" s="44"/>
      <c r="F40474" s="29"/>
      <c r="G40474" s="45"/>
      <c r="L40474"/>
      <c r="M40474" s="46"/>
    </row>
    <row r="40475" spans="1:13" x14ac:dyDescent="0.3">
      <c r="A40475"/>
      <c r="B40475"/>
      <c r="C40475" s="29"/>
      <c r="D40475"/>
      <c r="E40475" s="44"/>
      <c r="F40475" s="29"/>
      <c r="G40475" s="45"/>
      <c r="L40475"/>
      <c r="M40475" s="46"/>
    </row>
    <row r="40476" spans="1:13" x14ac:dyDescent="0.3">
      <c r="A40476"/>
      <c r="B40476"/>
      <c r="C40476" s="29"/>
      <c r="D40476"/>
      <c r="E40476" s="44"/>
      <c r="F40476" s="29"/>
      <c r="G40476" s="45"/>
      <c r="L40476"/>
      <c r="M40476" s="46"/>
    </row>
    <row r="40477" spans="1:13" x14ac:dyDescent="0.3">
      <c r="A40477"/>
      <c r="B40477"/>
      <c r="C40477" s="29"/>
      <c r="D40477"/>
      <c r="E40477" s="44"/>
      <c r="F40477" s="29"/>
      <c r="G40477" s="45"/>
      <c r="L40477"/>
      <c r="M40477" s="46"/>
    </row>
    <row r="40478" spans="1:13" x14ac:dyDescent="0.3">
      <c r="A40478"/>
      <c r="B40478"/>
      <c r="C40478" s="29"/>
      <c r="D40478"/>
      <c r="E40478" s="44"/>
      <c r="F40478" s="29"/>
      <c r="G40478" s="45"/>
      <c r="L40478"/>
      <c r="M40478" s="46"/>
    </row>
    <row r="40479" spans="1:13" x14ac:dyDescent="0.3">
      <c r="A40479"/>
      <c r="B40479"/>
      <c r="C40479" s="29"/>
      <c r="D40479"/>
      <c r="E40479" s="44"/>
      <c r="F40479" s="29"/>
      <c r="G40479" s="45"/>
      <c r="L40479"/>
      <c r="M40479" s="46"/>
    </row>
    <row r="40480" spans="1:13" x14ac:dyDescent="0.3">
      <c r="A40480"/>
      <c r="B40480"/>
      <c r="C40480" s="29"/>
      <c r="D40480"/>
      <c r="E40480" s="44"/>
      <c r="F40480" s="29"/>
      <c r="G40480" s="45"/>
      <c r="L40480"/>
      <c r="M40480" s="46"/>
    </row>
    <row r="40481" spans="1:13" x14ac:dyDescent="0.3">
      <c r="A40481"/>
      <c r="B40481"/>
      <c r="C40481" s="29"/>
      <c r="D40481"/>
      <c r="E40481" s="44"/>
      <c r="F40481" s="29"/>
      <c r="G40481" s="45"/>
      <c r="L40481"/>
      <c r="M40481" s="46"/>
    </row>
    <row r="40482" spans="1:13" x14ac:dyDescent="0.3">
      <c r="A40482"/>
      <c r="B40482"/>
      <c r="C40482" s="29"/>
      <c r="D40482"/>
      <c r="E40482" s="44"/>
      <c r="F40482" s="29"/>
      <c r="G40482" s="45"/>
      <c r="L40482"/>
      <c r="M40482" s="46"/>
    </row>
    <row r="40483" spans="1:13" x14ac:dyDescent="0.3">
      <c r="A40483"/>
      <c r="B40483"/>
      <c r="C40483" s="29"/>
      <c r="D40483"/>
      <c r="E40483" s="44"/>
      <c r="F40483" s="29"/>
      <c r="G40483" s="45"/>
      <c r="L40483"/>
      <c r="M40483" s="46"/>
    </row>
    <row r="40484" spans="1:13" x14ac:dyDescent="0.3">
      <c r="A40484"/>
      <c r="B40484"/>
      <c r="C40484" s="29"/>
      <c r="D40484"/>
      <c r="E40484" s="44"/>
      <c r="F40484" s="29"/>
      <c r="G40484" s="45"/>
      <c r="L40484"/>
      <c r="M40484" s="46"/>
    </row>
    <row r="40485" spans="1:13" x14ac:dyDescent="0.3">
      <c r="A40485"/>
      <c r="B40485"/>
      <c r="C40485" s="29"/>
      <c r="D40485"/>
      <c r="E40485" s="44"/>
      <c r="F40485" s="29"/>
      <c r="G40485" s="45"/>
      <c r="L40485"/>
      <c r="M40485" s="46"/>
    </row>
    <row r="40486" spans="1:13" x14ac:dyDescent="0.3">
      <c r="A40486"/>
      <c r="B40486"/>
      <c r="C40486" s="29"/>
      <c r="D40486"/>
      <c r="E40486" s="44"/>
      <c r="F40486" s="29"/>
      <c r="G40486" s="45"/>
      <c r="L40486"/>
      <c r="M40486" s="46"/>
    </row>
    <row r="40487" spans="1:13" x14ac:dyDescent="0.3">
      <c r="A40487"/>
      <c r="B40487"/>
      <c r="C40487" s="29"/>
      <c r="D40487"/>
      <c r="E40487" s="44"/>
      <c r="F40487" s="29"/>
      <c r="G40487" s="45"/>
      <c r="L40487"/>
      <c r="M40487" s="46"/>
    </row>
    <row r="40488" spans="1:13" x14ac:dyDescent="0.3">
      <c r="A40488"/>
      <c r="B40488"/>
      <c r="C40488" s="29"/>
      <c r="D40488"/>
      <c r="E40488" s="44"/>
      <c r="F40488" s="29"/>
      <c r="G40488" s="45"/>
      <c r="L40488"/>
      <c r="M40488" s="46"/>
    </row>
    <row r="40489" spans="1:13" x14ac:dyDescent="0.3">
      <c r="A40489"/>
      <c r="B40489"/>
      <c r="C40489" s="29"/>
      <c r="D40489"/>
      <c r="E40489" s="44"/>
      <c r="F40489" s="29"/>
      <c r="G40489" s="45"/>
      <c r="L40489"/>
      <c r="M40489" s="46"/>
    </row>
    <row r="40490" spans="1:13" x14ac:dyDescent="0.3">
      <c r="A40490"/>
      <c r="B40490"/>
      <c r="C40490" s="29"/>
      <c r="D40490"/>
      <c r="E40490" s="44"/>
      <c r="F40490" s="29"/>
      <c r="G40490" s="45"/>
      <c r="L40490"/>
      <c r="M40490" s="46"/>
    </row>
    <row r="40491" spans="1:13" x14ac:dyDescent="0.3">
      <c r="A40491"/>
      <c r="B40491"/>
      <c r="C40491" s="29"/>
      <c r="D40491"/>
      <c r="E40491" s="44"/>
      <c r="F40491" s="29"/>
      <c r="G40491" s="45"/>
      <c r="L40491"/>
      <c r="M40491" s="46"/>
    </row>
    <row r="40492" spans="1:13" x14ac:dyDescent="0.3">
      <c r="A40492"/>
      <c r="B40492"/>
      <c r="C40492" s="29"/>
      <c r="D40492"/>
      <c r="E40492" s="44"/>
      <c r="F40492" s="29"/>
      <c r="G40492" s="45"/>
      <c r="L40492"/>
      <c r="M40492" s="46"/>
    </row>
    <row r="40493" spans="1:13" x14ac:dyDescent="0.3">
      <c r="A40493"/>
      <c r="B40493"/>
      <c r="C40493" s="29"/>
      <c r="D40493"/>
      <c r="E40493" s="44"/>
      <c r="F40493" s="29"/>
      <c r="G40493" s="45"/>
      <c r="L40493"/>
      <c r="M40493" s="46"/>
    </row>
    <row r="40494" spans="1:13" x14ac:dyDescent="0.3">
      <c r="A40494"/>
      <c r="B40494"/>
      <c r="C40494" s="29"/>
      <c r="D40494"/>
      <c r="E40494" s="44"/>
      <c r="F40494" s="29"/>
      <c r="G40494" s="45"/>
      <c r="L40494"/>
      <c r="M40494" s="46"/>
    </row>
    <row r="40495" spans="1:13" x14ac:dyDescent="0.3">
      <c r="A40495"/>
      <c r="B40495"/>
      <c r="C40495" s="29"/>
      <c r="D40495"/>
      <c r="E40495" s="44"/>
      <c r="F40495" s="29"/>
      <c r="G40495" s="45"/>
      <c r="L40495"/>
      <c r="M40495" s="46"/>
    </row>
    <row r="40496" spans="1:13" x14ac:dyDescent="0.3">
      <c r="A40496"/>
      <c r="B40496"/>
      <c r="C40496" s="29"/>
      <c r="D40496"/>
      <c r="E40496" s="44"/>
      <c r="F40496" s="29"/>
      <c r="G40496" s="45"/>
      <c r="L40496"/>
      <c r="M40496" s="46"/>
    </row>
    <row r="40497" spans="1:13" x14ac:dyDescent="0.3">
      <c r="A40497"/>
      <c r="B40497"/>
      <c r="C40497" s="29"/>
      <c r="D40497"/>
      <c r="E40497" s="44"/>
      <c r="F40497" s="29"/>
      <c r="G40497" s="45"/>
      <c r="L40497"/>
      <c r="M40497" s="46"/>
    </row>
    <row r="40498" spans="1:13" x14ac:dyDescent="0.3">
      <c r="A40498"/>
      <c r="B40498"/>
      <c r="C40498" s="29"/>
      <c r="D40498"/>
      <c r="E40498" s="44"/>
      <c r="F40498" s="29"/>
      <c r="G40498" s="45"/>
      <c r="L40498"/>
      <c r="M40498" s="46"/>
    </row>
    <row r="40499" spans="1:13" x14ac:dyDescent="0.3">
      <c r="A40499"/>
      <c r="B40499"/>
      <c r="C40499" s="29"/>
      <c r="D40499"/>
      <c r="E40499" s="44"/>
      <c r="F40499" s="29"/>
      <c r="G40499" s="45"/>
      <c r="L40499"/>
      <c r="M40499" s="46"/>
    </row>
    <row r="40500" spans="1:13" x14ac:dyDescent="0.3">
      <c r="A40500"/>
      <c r="B40500"/>
      <c r="C40500" s="29"/>
      <c r="D40500"/>
      <c r="E40500" s="44"/>
      <c r="F40500" s="29"/>
      <c r="G40500" s="45"/>
      <c r="L40500"/>
      <c r="M40500" s="46"/>
    </row>
    <row r="40501" spans="1:13" x14ac:dyDescent="0.3">
      <c r="A40501"/>
      <c r="B40501"/>
      <c r="C40501" s="29"/>
      <c r="D40501"/>
      <c r="E40501" s="44"/>
      <c r="F40501" s="29"/>
      <c r="G40501" s="45"/>
      <c r="L40501"/>
      <c r="M40501" s="46"/>
    </row>
    <row r="40502" spans="1:13" x14ac:dyDescent="0.3">
      <c r="A40502"/>
      <c r="B40502"/>
      <c r="C40502" s="29"/>
      <c r="D40502"/>
      <c r="E40502" s="44"/>
      <c r="F40502" s="29"/>
      <c r="G40502" s="45"/>
      <c r="L40502"/>
      <c r="M40502" s="46"/>
    </row>
    <row r="40503" spans="1:13" x14ac:dyDescent="0.3">
      <c r="A40503"/>
      <c r="B40503"/>
      <c r="C40503" s="29"/>
      <c r="D40503"/>
      <c r="E40503" s="44"/>
      <c r="F40503" s="29"/>
      <c r="G40503" s="45"/>
      <c r="L40503"/>
      <c r="M40503" s="46"/>
    </row>
    <row r="40504" spans="1:13" x14ac:dyDescent="0.3">
      <c r="A40504"/>
      <c r="B40504"/>
      <c r="C40504" s="29"/>
      <c r="D40504"/>
      <c r="E40504" s="44"/>
      <c r="F40504" s="29"/>
      <c r="G40504" s="45"/>
      <c r="L40504"/>
      <c r="M40504" s="46"/>
    </row>
    <row r="40505" spans="1:13" x14ac:dyDescent="0.3">
      <c r="A40505"/>
      <c r="B40505"/>
      <c r="C40505" s="29"/>
      <c r="D40505"/>
      <c r="E40505" s="44"/>
      <c r="F40505" s="29"/>
      <c r="G40505" s="45"/>
      <c r="L40505"/>
      <c r="M40505" s="46"/>
    </row>
    <row r="40506" spans="1:13" x14ac:dyDescent="0.3">
      <c r="A40506"/>
      <c r="B40506"/>
      <c r="C40506" s="29"/>
      <c r="D40506"/>
      <c r="E40506" s="44"/>
      <c r="F40506" s="29"/>
      <c r="G40506" s="45"/>
      <c r="L40506"/>
      <c r="M40506" s="46"/>
    </row>
    <row r="40507" spans="1:13" x14ac:dyDescent="0.3">
      <c r="A40507"/>
      <c r="B40507"/>
      <c r="C40507" s="29"/>
      <c r="D40507"/>
      <c r="E40507" s="44"/>
      <c r="F40507" s="29"/>
      <c r="G40507" s="45"/>
      <c r="L40507"/>
      <c r="M40507" s="46"/>
    </row>
    <row r="40508" spans="1:13" x14ac:dyDescent="0.3">
      <c r="A40508"/>
      <c r="B40508"/>
      <c r="C40508" s="29"/>
      <c r="D40508"/>
      <c r="E40508" s="44"/>
      <c r="F40508" s="29"/>
      <c r="G40508" s="45"/>
      <c r="L40508"/>
      <c r="M40508" s="46"/>
    </row>
    <row r="40509" spans="1:13" x14ac:dyDescent="0.3">
      <c r="A40509"/>
      <c r="B40509"/>
      <c r="C40509" s="29"/>
      <c r="D40509"/>
      <c r="E40509" s="44"/>
      <c r="F40509" s="29"/>
      <c r="G40509" s="45"/>
      <c r="L40509"/>
      <c r="M40509" s="46"/>
    </row>
    <row r="40510" spans="1:13" x14ac:dyDescent="0.3">
      <c r="A40510"/>
      <c r="B40510"/>
      <c r="C40510" s="29"/>
      <c r="D40510"/>
      <c r="E40510" s="44"/>
      <c r="F40510" s="29"/>
      <c r="G40510" s="45"/>
      <c r="L40510"/>
      <c r="M40510" s="46"/>
    </row>
    <row r="40511" spans="1:13" x14ac:dyDescent="0.3">
      <c r="A40511"/>
      <c r="B40511"/>
      <c r="C40511" s="29"/>
      <c r="D40511"/>
      <c r="E40511" s="44"/>
      <c r="F40511" s="29"/>
      <c r="G40511" s="45"/>
      <c r="L40511"/>
      <c r="M40511" s="46"/>
    </row>
    <row r="40512" spans="1:13" x14ac:dyDescent="0.3">
      <c r="A40512"/>
      <c r="B40512"/>
      <c r="C40512" s="29"/>
      <c r="D40512"/>
      <c r="E40512" s="44"/>
      <c r="F40512" s="29"/>
      <c r="G40512" s="45"/>
      <c r="L40512"/>
      <c r="M40512" s="46"/>
    </row>
    <row r="40513" spans="1:13" x14ac:dyDescent="0.3">
      <c r="A40513"/>
      <c r="B40513"/>
      <c r="C40513" s="29"/>
      <c r="D40513"/>
      <c r="E40513" s="44"/>
      <c r="F40513" s="29"/>
      <c r="G40513" s="45"/>
      <c r="L40513"/>
      <c r="M40513" s="46"/>
    </row>
    <row r="40514" spans="1:13" x14ac:dyDescent="0.3">
      <c r="A40514"/>
      <c r="B40514"/>
      <c r="C40514" s="29"/>
      <c r="D40514"/>
      <c r="E40514" s="44"/>
      <c r="F40514" s="29"/>
      <c r="G40514" s="45"/>
      <c r="L40514"/>
      <c r="M40514" s="46"/>
    </row>
    <row r="40515" spans="1:13" x14ac:dyDescent="0.3">
      <c r="A40515"/>
      <c r="B40515"/>
      <c r="C40515" s="29"/>
      <c r="D40515"/>
      <c r="E40515" s="44"/>
      <c r="F40515" s="29"/>
      <c r="G40515" s="45"/>
      <c r="L40515"/>
      <c r="M40515" s="46"/>
    </row>
    <row r="40516" spans="1:13" x14ac:dyDescent="0.3">
      <c r="A40516"/>
      <c r="B40516"/>
      <c r="C40516" s="29"/>
      <c r="D40516"/>
      <c r="E40516" s="44"/>
      <c r="F40516" s="29"/>
      <c r="G40516" s="45"/>
      <c r="L40516"/>
      <c r="M40516" s="46"/>
    </row>
    <row r="40517" spans="1:13" x14ac:dyDescent="0.3">
      <c r="A40517"/>
      <c r="B40517"/>
      <c r="C40517" s="29"/>
      <c r="D40517"/>
      <c r="E40517" s="44"/>
      <c r="F40517" s="29"/>
      <c r="G40517" s="45"/>
      <c r="L40517"/>
      <c r="M40517" s="46"/>
    </row>
    <row r="40518" spans="1:13" x14ac:dyDescent="0.3">
      <c r="A40518"/>
      <c r="B40518"/>
      <c r="C40518" s="29"/>
      <c r="D40518"/>
      <c r="E40518" s="44"/>
      <c r="F40518" s="29"/>
      <c r="G40518" s="45"/>
      <c r="L40518"/>
      <c r="M40518" s="46"/>
    </row>
    <row r="40519" spans="1:13" x14ac:dyDescent="0.3">
      <c r="A40519"/>
      <c r="B40519"/>
      <c r="C40519" s="29"/>
      <c r="D40519"/>
      <c r="E40519" s="44"/>
      <c r="F40519" s="29"/>
      <c r="G40519" s="45"/>
      <c r="L40519"/>
      <c r="M40519" s="46"/>
    </row>
    <row r="40520" spans="1:13" x14ac:dyDescent="0.3">
      <c r="A40520"/>
      <c r="B40520"/>
      <c r="C40520" s="29"/>
      <c r="D40520"/>
      <c r="E40520" s="44"/>
      <c r="F40520" s="29"/>
      <c r="G40520" s="45"/>
      <c r="L40520"/>
      <c r="M40520" s="46"/>
    </row>
    <row r="40521" spans="1:13" x14ac:dyDescent="0.3">
      <c r="A40521"/>
      <c r="B40521"/>
      <c r="C40521" s="29"/>
      <c r="D40521"/>
      <c r="E40521" s="44"/>
      <c r="F40521" s="29"/>
      <c r="G40521" s="45"/>
      <c r="L40521"/>
      <c r="M40521" s="46"/>
    </row>
    <row r="40522" spans="1:13" x14ac:dyDescent="0.3">
      <c r="A40522"/>
      <c r="B40522"/>
      <c r="C40522" s="29"/>
      <c r="D40522"/>
      <c r="E40522" s="44"/>
      <c r="F40522" s="29"/>
      <c r="G40522" s="45"/>
      <c r="L40522"/>
      <c r="M40522" s="46"/>
    </row>
    <row r="40523" spans="1:13" x14ac:dyDescent="0.3">
      <c r="A40523"/>
      <c r="B40523"/>
      <c r="C40523" s="29"/>
      <c r="D40523"/>
      <c r="E40523" s="44"/>
      <c r="F40523" s="29"/>
      <c r="G40523" s="45"/>
      <c r="L40523"/>
      <c r="M40523" s="46"/>
    </row>
    <row r="40524" spans="1:13" x14ac:dyDescent="0.3">
      <c r="A40524"/>
      <c r="B40524"/>
      <c r="C40524" s="29"/>
      <c r="D40524"/>
      <c r="E40524" s="44"/>
      <c r="F40524" s="29"/>
      <c r="G40524" s="45"/>
      <c r="L40524"/>
      <c r="M40524" s="46"/>
    </row>
    <row r="40525" spans="1:13" x14ac:dyDescent="0.3">
      <c r="A40525"/>
      <c r="B40525"/>
      <c r="C40525" s="29"/>
      <c r="D40525"/>
      <c r="E40525" s="44"/>
      <c r="F40525" s="29"/>
      <c r="G40525" s="45"/>
      <c r="L40525"/>
      <c r="M40525" s="46"/>
    </row>
    <row r="40526" spans="1:13" x14ac:dyDescent="0.3">
      <c r="A40526"/>
      <c r="B40526"/>
      <c r="C40526" s="29"/>
      <c r="D40526"/>
      <c r="E40526" s="44"/>
      <c r="F40526" s="29"/>
      <c r="G40526" s="45"/>
      <c r="L40526"/>
      <c r="M40526" s="46"/>
    </row>
    <row r="40527" spans="1:13" x14ac:dyDescent="0.3">
      <c r="A40527"/>
      <c r="B40527"/>
      <c r="C40527" s="29"/>
      <c r="D40527"/>
      <c r="E40527" s="44"/>
      <c r="F40527" s="29"/>
      <c r="G40527" s="45"/>
      <c r="L40527"/>
      <c r="M40527" s="46"/>
    </row>
    <row r="40528" spans="1:13" x14ac:dyDescent="0.3">
      <c r="A40528"/>
      <c r="B40528"/>
      <c r="C40528" s="29"/>
      <c r="D40528"/>
      <c r="E40528" s="44"/>
      <c r="F40528" s="29"/>
      <c r="G40528" s="45"/>
      <c r="L40528"/>
      <c r="M40528" s="46"/>
    </row>
    <row r="40529" spans="1:13" x14ac:dyDescent="0.3">
      <c r="A40529"/>
      <c r="B40529"/>
      <c r="C40529" s="29"/>
      <c r="D40529"/>
      <c r="E40529" s="44"/>
      <c r="F40529" s="29"/>
      <c r="G40529" s="45"/>
      <c r="L40529"/>
      <c r="M40529" s="46"/>
    </row>
    <row r="40530" spans="1:13" x14ac:dyDescent="0.3">
      <c r="A40530"/>
      <c r="B40530"/>
      <c r="C40530" s="29"/>
      <c r="D40530"/>
      <c r="E40530" s="44"/>
      <c r="F40530" s="29"/>
      <c r="G40530" s="45"/>
      <c r="L40530"/>
      <c r="M40530" s="46"/>
    </row>
    <row r="40531" spans="1:13" x14ac:dyDescent="0.3">
      <c r="A40531"/>
      <c r="B40531"/>
      <c r="C40531" s="29"/>
      <c r="D40531"/>
      <c r="E40531" s="44"/>
      <c r="F40531" s="29"/>
      <c r="G40531" s="45"/>
      <c r="L40531"/>
      <c r="M40531" s="46"/>
    </row>
    <row r="40532" spans="1:13" x14ac:dyDescent="0.3">
      <c r="A40532"/>
      <c r="B40532"/>
      <c r="C40532" s="29"/>
      <c r="D40532"/>
      <c r="E40532" s="44"/>
      <c r="F40532" s="29"/>
      <c r="G40532" s="45"/>
      <c r="L40532"/>
      <c r="M40532" s="46"/>
    </row>
    <row r="40533" spans="1:13" x14ac:dyDescent="0.3">
      <c r="A40533"/>
      <c r="B40533"/>
      <c r="C40533" s="29"/>
      <c r="D40533"/>
      <c r="E40533" s="44"/>
      <c r="F40533" s="29"/>
      <c r="G40533" s="45"/>
      <c r="L40533"/>
      <c r="M40533" s="46"/>
    </row>
    <row r="40534" spans="1:13" x14ac:dyDescent="0.3">
      <c r="A40534"/>
      <c r="B40534"/>
      <c r="C40534" s="29"/>
      <c r="D40534"/>
      <c r="E40534" s="44"/>
      <c r="F40534" s="29"/>
      <c r="G40534" s="45"/>
      <c r="L40534"/>
      <c r="M40534" s="46"/>
    </row>
    <row r="40535" spans="1:13" x14ac:dyDescent="0.3">
      <c r="A40535"/>
      <c r="B40535"/>
      <c r="C40535" s="29"/>
      <c r="D40535"/>
      <c r="E40535" s="44"/>
      <c r="F40535" s="29"/>
      <c r="G40535" s="45"/>
      <c r="L40535"/>
      <c r="M40535" s="46"/>
    </row>
    <row r="40536" spans="1:13" x14ac:dyDescent="0.3">
      <c r="A40536"/>
      <c r="B40536"/>
      <c r="C40536" s="29"/>
      <c r="D40536"/>
      <c r="E40536" s="44"/>
      <c r="F40536" s="29"/>
      <c r="G40536" s="45"/>
      <c r="L40536"/>
      <c r="M40536" s="46"/>
    </row>
    <row r="40537" spans="1:13" x14ac:dyDescent="0.3">
      <c r="A40537"/>
      <c r="B40537"/>
      <c r="C40537" s="29"/>
      <c r="D40537"/>
      <c r="E40537" s="44"/>
      <c r="F40537" s="29"/>
      <c r="G40537" s="45"/>
      <c r="L40537"/>
      <c r="M40537" s="46"/>
    </row>
    <row r="40538" spans="1:13" x14ac:dyDescent="0.3">
      <c r="A40538"/>
      <c r="B40538"/>
      <c r="C40538" s="29"/>
      <c r="D40538"/>
      <c r="E40538" s="44"/>
      <c r="F40538" s="29"/>
      <c r="G40538" s="45"/>
      <c r="L40538"/>
      <c r="M40538" s="46"/>
    </row>
    <row r="40539" spans="1:13" x14ac:dyDescent="0.3">
      <c r="A40539"/>
      <c r="B40539"/>
      <c r="C40539" s="29"/>
      <c r="D40539"/>
      <c r="E40539" s="44"/>
      <c r="F40539" s="29"/>
      <c r="G40539" s="45"/>
      <c r="L40539"/>
      <c r="M40539" s="46"/>
    </row>
    <row r="40540" spans="1:13" x14ac:dyDescent="0.3">
      <c r="A40540"/>
      <c r="B40540"/>
      <c r="C40540" s="29"/>
      <c r="D40540"/>
      <c r="E40540" s="44"/>
      <c r="F40540" s="29"/>
      <c r="G40540" s="45"/>
      <c r="L40540"/>
      <c r="M40540" s="46"/>
    </row>
    <row r="40541" spans="1:13" x14ac:dyDescent="0.3">
      <c r="A40541"/>
      <c r="B40541"/>
      <c r="C40541" s="29"/>
      <c r="D40541"/>
      <c r="E40541" s="44"/>
      <c r="F40541" s="29"/>
      <c r="G40541" s="45"/>
      <c r="L40541"/>
      <c r="M40541" s="46"/>
    </row>
    <row r="40542" spans="1:13" x14ac:dyDescent="0.3">
      <c r="A40542"/>
      <c r="B40542"/>
      <c r="C40542" s="29"/>
      <c r="D40542"/>
      <c r="E40542" s="44"/>
      <c r="F40542" s="29"/>
      <c r="G40542" s="45"/>
      <c r="L40542"/>
      <c r="M40542" s="46"/>
    </row>
    <row r="40543" spans="1:13" x14ac:dyDescent="0.3">
      <c r="A40543"/>
      <c r="B40543"/>
      <c r="C40543" s="29"/>
      <c r="D40543"/>
      <c r="E40543" s="44"/>
      <c r="F40543" s="29"/>
      <c r="G40543" s="45"/>
      <c r="L40543"/>
      <c r="M40543" s="46"/>
    </row>
    <row r="40544" spans="1:13" x14ac:dyDescent="0.3">
      <c r="A40544"/>
      <c r="B40544"/>
      <c r="C40544" s="29"/>
      <c r="D40544"/>
      <c r="E40544" s="44"/>
      <c r="F40544" s="29"/>
      <c r="G40544" s="45"/>
      <c r="L40544"/>
      <c r="M40544" s="46"/>
    </row>
    <row r="40545" spans="1:13" x14ac:dyDescent="0.3">
      <c r="A40545"/>
      <c r="B40545"/>
      <c r="C40545" s="29"/>
      <c r="D40545"/>
      <c r="E40545" s="44"/>
      <c r="F40545" s="29"/>
      <c r="G40545" s="45"/>
      <c r="L40545"/>
      <c r="M40545" s="46"/>
    </row>
    <row r="40546" spans="1:13" x14ac:dyDescent="0.3">
      <c r="A40546"/>
      <c r="B40546"/>
      <c r="C40546" s="29"/>
      <c r="D40546"/>
      <c r="E40546" s="44"/>
      <c r="F40546" s="29"/>
      <c r="G40546" s="45"/>
      <c r="L40546"/>
      <c r="M40546" s="46"/>
    </row>
    <row r="40547" spans="1:13" x14ac:dyDescent="0.3">
      <c r="A40547"/>
      <c r="B40547"/>
      <c r="C40547" s="29"/>
      <c r="D40547"/>
      <c r="E40547" s="44"/>
      <c r="F40547" s="29"/>
      <c r="G40547" s="45"/>
      <c r="L40547"/>
      <c r="M40547" s="46"/>
    </row>
    <row r="40548" spans="1:13" x14ac:dyDescent="0.3">
      <c r="A40548"/>
      <c r="B40548"/>
      <c r="C40548" s="29"/>
      <c r="D40548"/>
      <c r="E40548" s="44"/>
      <c r="F40548" s="29"/>
      <c r="G40548" s="45"/>
      <c r="L40548"/>
      <c r="M40548" s="46"/>
    </row>
    <row r="40549" spans="1:13" x14ac:dyDescent="0.3">
      <c r="A40549"/>
      <c r="B40549"/>
      <c r="C40549" s="29"/>
      <c r="D40549"/>
      <c r="E40549" s="44"/>
      <c r="F40549" s="29"/>
      <c r="G40549" s="45"/>
      <c r="L40549"/>
      <c r="M40549" s="46"/>
    </row>
    <row r="40550" spans="1:13" x14ac:dyDescent="0.3">
      <c r="A40550"/>
      <c r="B40550"/>
      <c r="C40550" s="29"/>
      <c r="D40550"/>
      <c r="E40550" s="44"/>
      <c r="F40550" s="29"/>
      <c r="G40550" s="45"/>
      <c r="L40550"/>
      <c r="M40550" s="46"/>
    </row>
    <row r="40551" spans="1:13" x14ac:dyDescent="0.3">
      <c r="A40551"/>
      <c r="B40551"/>
      <c r="C40551" s="29"/>
      <c r="D40551"/>
      <c r="E40551" s="44"/>
      <c r="F40551" s="29"/>
      <c r="G40551" s="45"/>
      <c r="L40551"/>
      <c r="M40551" s="46"/>
    </row>
    <row r="40552" spans="1:13" x14ac:dyDescent="0.3">
      <c r="A40552"/>
      <c r="B40552"/>
      <c r="C40552" s="29"/>
      <c r="D40552"/>
      <c r="E40552" s="44"/>
      <c r="F40552" s="29"/>
      <c r="G40552" s="45"/>
      <c r="L40552"/>
      <c r="M40552" s="46"/>
    </row>
    <row r="40553" spans="1:13" x14ac:dyDescent="0.3">
      <c r="A40553"/>
      <c r="B40553"/>
      <c r="C40553" s="29"/>
      <c r="D40553"/>
      <c r="E40553" s="44"/>
      <c r="F40553" s="29"/>
      <c r="G40553" s="45"/>
      <c r="L40553"/>
      <c r="M40553" s="46"/>
    </row>
    <row r="40554" spans="1:13" x14ac:dyDescent="0.3">
      <c r="A40554"/>
      <c r="B40554"/>
      <c r="C40554" s="29"/>
      <c r="D40554"/>
      <c r="E40554" s="44"/>
      <c r="F40554" s="29"/>
      <c r="G40554" s="45"/>
      <c r="L40554"/>
      <c r="M40554" s="46"/>
    </row>
    <row r="40555" spans="1:13" x14ac:dyDescent="0.3">
      <c r="A40555"/>
      <c r="B40555"/>
      <c r="C40555" s="29"/>
      <c r="D40555"/>
      <c r="E40555" s="44"/>
      <c r="F40555" s="29"/>
      <c r="G40555" s="45"/>
      <c r="L40555"/>
      <c r="M40555" s="46"/>
    </row>
    <row r="40556" spans="1:13" x14ac:dyDescent="0.3">
      <c r="A40556"/>
      <c r="B40556"/>
      <c r="C40556" s="29"/>
      <c r="D40556"/>
      <c r="E40556" s="44"/>
      <c r="F40556" s="29"/>
      <c r="G40556" s="45"/>
      <c r="L40556"/>
      <c r="M40556" s="46"/>
    </row>
    <row r="40557" spans="1:13" x14ac:dyDescent="0.3">
      <c r="A40557"/>
      <c r="B40557"/>
      <c r="C40557" s="29"/>
      <c r="D40557"/>
      <c r="E40557" s="44"/>
      <c r="F40557" s="29"/>
      <c r="G40557" s="45"/>
      <c r="L40557"/>
      <c r="M40557" s="46"/>
    </row>
    <row r="40558" spans="1:13" x14ac:dyDescent="0.3">
      <c r="A40558"/>
      <c r="B40558"/>
      <c r="C40558" s="29"/>
      <c r="D40558"/>
      <c r="E40558" s="44"/>
      <c r="F40558" s="29"/>
      <c r="G40558" s="45"/>
      <c r="L40558"/>
      <c r="M40558" s="46"/>
    </row>
    <row r="40559" spans="1:13" x14ac:dyDescent="0.3">
      <c r="A40559"/>
      <c r="B40559"/>
      <c r="C40559" s="29"/>
      <c r="D40559"/>
      <c r="E40559" s="44"/>
      <c r="F40559" s="29"/>
      <c r="G40559" s="45"/>
      <c r="L40559"/>
      <c r="M40559" s="46"/>
    </row>
    <row r="40560" spans="1:13" x14ac:dyDescent="0.3">
      <c r="A40560"/>
      <c r="B40560"/>
      <c r="C40560" s="29"/>
      <c r="D40560"/>
      <c r="E40560" s="44"/>
      <c r="F40560" s="29"/>
      <c r="G40560" s="45"/>
      <c r="L40560"/>
      <c r="M40560" s="46"/>
    </row>
    <row r="40561" spans="1:13" x14ac:dyDescent="0.3">
      <c r="A40561"/>
      <c r="B40561"/>
      <c r="C40561" s="29"/>
      <c r="D40561"/>
      <c r="E40561" s="44"/>
      <c r="F40561" s="29"/>
      <c r="G40561" s="45"/>
      <c r="L40561"/>
      <c r="M40561" s="46"/>
    </row>
    <row r="40562" spans="1:13" x14ac:dyDescent="0.3">
      <c r="A40562"/>
      <c r="B40562"/>
      <c r="C40562" s="29"/>
      <c r="D40562"/>
      <c r="E40562" s="44"/>
      <c r="F40562" s="29"/>
      <c r="G40562" s="45"/>
      <c r="L40562"/>
      <c r="M40562" s="46"/>
    </row>
    <row r="40563" spans="1:13" x14ac:dyDescent="0.3">
      <c r="A40563"/>
      <c r="B40563"/>
      <c r="C40563" s="29"/>
      <c r="D40563"/>
      <c r="E40563" s="44"/>
      <c r="F40563" s="29"/>
      <c r="G40563" s="45"/>
      <c r="L40563"/>
      <c r="M40563" s="46"/>
    </row>
    <row r="40564" spans="1:13" x14ac:dyDescent="0.3">
      <c r="A40564"/>
      <c r="B40564"/>
      <c r="C40564" s="29"/>
      <c r="D40564"/>
      <c r="E40564" s="44"/>
      <c r="F40564" s="29"/>
      <c r="G40564" s="45"/>
      <c r="L40564"/>
      <c r="M40564" s="46"/>
    </row>
    <row r="40565" spans="1:13" x14ac:dyDescent="0.3">
      <c r="A40565"/>
      <c r="B40565"/>
      <c r="C40565" s="29"/>
      <c r="D40565"/>
      <c r="E40565" s="44"/>
      <c r="F40565" s="29"/>
      <c r="G40565" s="45"/>
      <c r="L40565"/>
      <c r="M40565" s="46"/>
    </row>
    <row r="40566" spans="1:13" x14ac:dyDescent="0.3">
      <c r="A40566"/>
      <c r="B40566"/>
      <c r="C40566" s="29"/>
      <c r="D40566"/>
      <c r="E40566" s="44"/>
      <c r="F40566" s="29"/>
      <c r="G40566" s="45"/>
      <c r="L40566"/>
      <c r="M40566" s="46"/>
    </row>
    <row r="40567" spans="1:13" x14ac:dyDescent="0.3">
      <c r="A40567"/>
      <c r="B40567"/>
      <c r="C40567" s="29"/>
      <c r="D40567"/>
      <c r="E40567" s="44"/>
      <c r="F40567" s="29"/>
      <c r="G40567" s="45"/>
      <c r="L40567"/>
      <c r="M40567" s="46"/>
    </row>
    <row r="40568" spans="1:13" x14ac:dyDescent="0.3">
      <c r="A40568"/>
      <c r="B40568"/>
      <c r="C40568" s="29"/>
      <c r="D40568"/>
      <c r="E40568" s="44"/>
      <c r="F40568" s="29"/>
      <c r="G40568" s="45"/>
      <c r="L40568"/>
      <c r="M40568" s="46"/>
    </row>
    <row r="40569" spans="1:13" x14ac:dyDescent="0.3">
      <c r="A40569"/>
      <c r="B40569"/>
      <c r="C40569" s="29"/>
      <c r="D40569"/>
      <c r="E40569" s="44"/>
      <c r="F40569" s="29"/>
      <c r="G40569" s="45"/>
      <c r="L40569"/>
      <c r="M40569" s="46"/>
    </row>
    <row r="40570" spans="1:13" x14ac:dyDescent="0.3">
      <c r="A40570"/>
      <c r="B40570"/>
      <c r="C40570" s="29"/>
      <c r="D40570"/>
      <c r="E40570" s="44"/>
      <c r="F40570" s="29"/>
      <c r="G40570" s="45"/>
      <c r="L40570"/>
      <c r="M40570" s="46"/>
    </row>
    <row r="40571" spans="1:13" x14ac:dyDescent="0.3">
      <c r="A40571"/>
      <c r="B40571"/>
      <c r="C40571" s="29"/>
      <c r="D40571"/>
      <c r="E40571" s="44"/>
      <c r="F40571" s="29"/>
      <c r="G40571" s="45"/>
      <c r="L40571"/>
      <c r="M40571" s="46"/>
    </row>
    <row r="40572" spans="1:13" x14ac:dyDescent="0.3">
      <c r="A40572"/>
      <c r="B40572"/>
      <c r="C40572" s="29"/>
      <c r="D40572"/>
      <c r="E40572" s="44"/>
      <c r="F40572" s="29"/>
      <c r="G40572" s="45"/>
      <c r="L40572"/>
      <c r="M40572" s="46"/>
    </row>
    <row r="40573" spans="1:13" x14ac:dyDescent="0.3">
      <c r="A40573"/>
      <c r="B40573"/>
      <c r="C40573" s="29"/>
      <c r="D40573"/>
      <c r="E40573" s="44"/>
      <c r="F40573" s="29"/>
      <c r="G40573" s="45"/>
      <c r="L40573"/>
      <c r="M40573" s="46"/>
    </row>
    <row r="40574" spans="1:13" x14ac:dyDescent="0.3">
      <c r="A40574"/>
      <c r="B40574"/>
      <c r="C40574" s="29"/>
      <c r="D40574"/>
      <c r="E40574" s="44"/>
      <c r="F40574" s="29"/>
      <c r="G40574" s="45"/>
      <c r="L40574"/>
      <c r="M40574" s="46"/>
    </row>
    <row r="40575" spans="1:13" x14ac:dyDescent="0.3">
      <c r="A40575"/>
      <c r="B40575"/>
      <c r="C40575" s="29"/>
      <c r="D40575"/>
      <c r="E40575" s="44"/>
      <c r="F40575" s="29"/>
      <c r="G40575" s="45"/>
      <c r="L40575"/>
      <c r="M40575" s="46"/>
    </row>
    <row r="40576" spans="1:13" x14ac:dyDescent="0.3">
      <c r="A40576"/>
      <c r="B40576"/>
      <c r="C40576" s="29"/>
      <c r="D40576"/>
      <c r="E40576" s="44"/>
      <c r="F40576" s="29"/>
      <c r="G40576" s="45"/>
      <c r="L40576"/>
      <c r="M40576" s="46"/>
    </row>
    <row r="40577" spans="1:13" x14ac:dyDescent="0.3">
      <c r="A40577"/>
      <c r="B40577"/>
      <c r="C40577" s="29"/>
      <c r="D40577"/>
      <c r="E40577" s="44"/>
      <c r="F40577" s="29"/>
      <c r="G40577" s="45"/>
      <c r="L40577"/>
      <c r="M40577" s="46"/>
    </row>
    <row r="40578" spans="1:13" x14ac:dyDescent="0.3">
      <c r="A40578"/>
      <c r="B40578"/>
      <c r="C40578" s="29"/>
      <c r="D40578"/>
      <c r="E40578" s="44"/>
      <c r="F40578" s="29"/>
      <c r="G40578" s="45"/>
      <c r="L40578"/>
      <c r="M40578" s="46"/>
    </row>
    <row r="40579" spans="1:13" x14ac:dyDescent="0.3">
      <c r="A40579"/>
      <c r="B40579"/>
      <c r="C40579" s="29"/>
      <c r="D40579"/>
      <c r="E40579" s="44"/>
      <c r="F40579" s="29"/>
      <c r="G40579" s="45"/>
      <c r="L40579"/>
      <c r="M40579" s="46"/>
    </row>
    <row r="40580" spans="1:13" x14ac:dyDescent="0.3">
      <c r="A40580"/>
      <c r="B40580"/>
      <c r="C40580" s="29"/>
      <c r="D40580"/>
      <c r="E40580" s="44"/>
      <c r="F40580" s="29"/>
      <c r="G40580" s="45"/>
      <c r="L40580"/>
      <c r="M40580" s="46"/>
    </row>
    <row r="40581" spans="1:13" x14ac:dyDescent="0.3">
      <c r="A40581"/>
      <c r="B40581"/>
      <c r="C40581" s="29"/>
      <c r="D40581"/>
      <c r="E40581" s="44"/>
      <c r="F40581" s="29"/>
      <c r="G40581" s="45"/>
      <c r="L40581"/>
      <c r="M40581" s="46"/>
    </row>
    <row r="40582" spans="1:13" x14ac:dyDescent="0.3">
      <c r="A40582"/>
      <c r="B40582"/>
      <c r="C40582" s="29"/>
      <c r="D40582"/>
      <c r="E40582" s="44"/>
      <c r="F40582" s="29"/>
      <c r="G40582" s="45"/>
      <c r="L40582"/>
      <c r="M40582" s="46"/>
    </row>
    <row r="40583" spans="1:13" x14ac:dyDescent="0.3">
      <c r="A40583"/>
      <c r="B40583"/>
      <c r="C40583" s="29"/>
      <c r="D40583"/>
      <c r="E40583" s="44"/>
      <c r="F40583" s="29"/>
      <c r="G40583" s="45"/>
      <c r="L40583"/>
      <c r="M40583" s="46"/>
    </row>
    <row r="40584" spans="1:13" x14ac:dyDescent="0.3">
      <c r="A40584"/>
      <c r="B40584"/>
      <c r="C40584" s="29"/>
      <c r="D40584"/>
      <c r="E40584" s="44"/>
      <c r="F40584" s="29"/>
      <c r="G40584" s="45"/>
      <c r="L40584"/>
      <c r="M40584" s="46"/>
    </row>
    <row r="40585" spans="1:13" x14ac:dyDescent="0.3">
      <c r="A40585"/>
      <c r="B40585"/>
      <c r="C40585" s="29"/>
      <c r="D40585"/>
      <c r="E40585" s="44"/>
      <c r="F40585" s="29"/>
      <c r="G40585" s="45"/>
      <c r="L40585"/>
      <c r="M40585" s="46"/>
    </row>
    <row r="40586" spans="1:13" x14ac:dyDescent="0.3">
      <c r="A40586"/>
      <c r="B40586"/>
      <c r="C40586" s="29"/>
      <c r="D40586"/>
      <c r="E40586" s="44"/>
      <c r="F40586" s="29"/>
      <c r="G40586" s="45"/>
      <c r="L40586"/>
      <c r="M40586" s="46"/>
    </row>
    <row r="40587" spans="1:13" x14ac:dyDescent="0.3">
      <c r="A40587"/>
      <c r="B40587"/>
      <c r="C40587" s="29"/>
      <c r="D40587"/>
      <c r="E40587" s="44"/>
      <c r="F40587" s="29"/>
      <c r="G40587" s="45"/>
      <c r="L40587"/>
      <c r="M40587" s="46"/>
    </row>
    <row r="40588" spans="1:13" x14ac:dyDescent="0.3">
      <c r="A40588"/>
      <c r="B40588"/>
      <c r="C40588" s="29"/>
      <c r="D40588"/>
      <c r="E40588" s="44"/>
      <c r="F40588" s="29"/>
      <c r="G40588" s="45"/>
      <c r="L40588"/>
      <c r="M40588" s="46"/>
    </row>
    <row r="40589" spans="1:13" x14ac:dyDescent="0.3">
      <c r="A40589"/>
      <c r="B40589"/>
      <c r="C40589" s="29"/>
      <c r="D40589"/>
      <c r="E40589" s="44"/>
      <c r="F40589" s="29"/>
      <c r="G40589" s="45"/>
      <c r="L40589"/>
      <c r="M40589" s="46"/>
    </row>
    <row r="40590" spans="1:13" x14ac:dyDescent="0.3">
      <c r="A40590"/>
      <c r="B40590"/>
      <c r="C40590" s="29"/>
      <c r="D40590"/>
      <c r="E40590" s="44"/>
      <c r="F40590" s="29"/>
      <c r="G40590" s="45"/>
      <c r="L40590"/>
      <c r="M40590" s="46"/>
    </row>
    <row r="40591" spans="1:13" x14ac:dyDescent="0.3">
      <c r="A40591"/>
      <c r="B40591"/>
      <c r="C40591" s="29"/>
      <c r="D40591"/>
      <c r="E40591" s="44"/>
      <c r="F40591" s="29"/>
      <c r="G40591" s="45"/>
      <c r="L40591"/>
      <c r="M40591" s="46"/>
    </row>
    <row r="40592" spans="1:13" x14ac:dyDescent="0.3">
      <c r="A40592"/>
      <c r="B40592"/>
      <c r="C40592" s="29"/>
      <c r="D40592"/>
      <c r="E40592" s="44"/>
      <c r="F40592" s="29"/>
      <c r="G40592" s="45"/>
      <c r="L40592"/>
      <c r="M40592" s="46"/>
    </row>
    <row r="40593" spans="1:13" x14ac:dyDescent="0.3">
      <c r="A40593"/>
      <c r="B40593"/>
      <c r="C40593" s="29"/>
      <c r="D40593"/>
      <c r="E40593" s="44"/>
      <c r="F40593" s="29"/>
      <c r="G40593" s="45"/>
      <c r="L40593"/>
      <c r="M40593" s="46"/>
    </row>
    <row r="40594" spans="1:13" x14ac:dyDescent="0.3">
      <c r="A40594"/>
      <c r="B40594"/>
      <c r="C40594" s="29"/>
      <c r="D40594"/>
      <c r="E40594" s="44"/>
      <c r="F40594" s="29"/>
      <c r="G40594" s="45"/>
      <c r="L40594"/>
      <c r="M40594" s="46"/>
    </row>
    <row r="40595" spans="1:13" x14ac:dyDescent="0.3">
      <c r="A40595"/>
      <c r="B40595"/>
      <c r="C40595" s="29"/>
      <c r="D40595"/>
      <c r="E40595" s="44"/>
      <c r="F40595" s="29"/>
      <c r="G40595" s="45"/>
      <c r="L40595"/>
      <c r="M40595" s="46"/>
    </row>
    <row r="40596" spans="1:13" x14ac:dyDescent="0.3">
      <c r="A40596"/>
      <c r="B40596"/>
      <c r="C40596" s="29"/>
      <c r="D40596"/>
      <c r="E40596" s="44"/>
      <c r="F40596" s="29"/>
      <c r="G40596" s="45"/>
      <c r="L40596"/>
      <c r="M40596" s="46"/>
    </row>
    <row r="40597" spans="1:13" x14ac:dyDescent="0.3">
      <c r="A40597"/>
      <c r="B40597"/>
      <c r="C40597" s="29"/>
      <c r="D40597"/>
      <c r="E40597" s="44"/>
      <c r="F40597" s="29"/>
      <c r="G40597" s="45"/>
      <c r="L40597"/>
      <c r="M40597" s="46"/>
    </row>
    <row r="40598" spans="1:13" x14ac:dyDescent="0.3">
      <c r="A40598"/>
      <c r="B40598"/>
      <c r="C40598" s="29"/>
      <c r="D40598"/>
      <c r="E40598" s="44"/>
      <c r="F40598" s="29"/>
      <c r="G40598" s="45"/>
      <c r="L40598"/>
      <c r="M40598" s="46"/>
    </row>
    <row r="40599" spans="1:13" x14ac:dyDescent="0.3">
      <c r="A40599"/>
      <c r="B40599"/>
      <c r="C40599" s="29"/>
      <c r="D40599"/>
      <c r="E40599" s="44"/>
      <c r="F40599" s="29"/>
      <c r="G40599" s="45"/>
      <c r="L40599"/>
      <c r="M40599" s="46"/>
    </row>
    <row r="40600" spans="1:13" x14ac:dyDescent="0.3">
      <c r="A40600"/>
      <c r="B40600"/>
      <c r="C40600" s="29"/>
      <c r="D40600"/>
      <c r="E40600" s="44"/>
      <c r="F40600" s="29"/>
      <c r="G40600" s="45"/>
      <c r="L40600"/>
      <c r="M40600" s="46"/>
    </row>
    <row r="40601" spans="1:13" x14ac:dyDescent="0.3">
      <c r="A40601"/>
      <c r="B40601"/>
      <c r="C40601" s="29"/>
      <c r="D40601"/>
      <c r="E40601" s="44"/>
      <c r="F40601" s="29"/>
      <c r="G40601" s="45"/>
      <c r="L40601"/>
      <c r="M40601" s="46"/>
    </row>
    <row r="40602" spans="1:13" x14ac:dyDescent="0.3">
      <c r="A40602"/>
      <c r="B40602"/>
      <c r="C40602" s="29"/>
      <c r="D40602"/>
      <c r="E40602" s="44"/>
      <c r="F40602" s="29"/>
      <c r="G40602" s="45"/>
      <c r="L40602"/>
      <c r="M40602" s="46"/>
    </row>
    <row r="40603" spans="1:13" x14ac:dyDescent="0.3">
      <c r="A40603"/>
      <c r="B40603"/>
      <c r="C40603" s="29"/>
      <c r="D40603"/>
      <c r="E40603" s="44"/>
      <c r="F40603" s="29"/>
      <c r="G40603" s="45"/>
      <c r="L40603"/>
      <c r="M40603" s="46"/>
    </row>
    <row r="40604" spans="1:13" x14ac:dyDescent="0.3">
      <c r="A40604"/>
      <c r="B40604"/>
      <c r="C40604" s="29"/>
      <c r="D40604"/>
      <c r="E40604" s="44"/>
      <c r="F40604" s="29"/>
      <c r="G40604" s="45"/>
      <c r="L40604"/>
      <c r="M40604" s="46"/>
    </row>
    <row r="40605" spans="1:13" x14ac:dyDescent="0.3">
      <c r="A40605"/>
      <c r="B40605"/>
      <c r="C40605" s="29"/>
      <c r="D40605"/>
      <c r="E40605" s="44"/>
      <c r="F40605" s="29"/>
      <c r="G40605" s="45"/>
      <c r="L40605"/>
      <c r="M40605" s="46"/>
    </row>
    <row r="40606" spans="1:13" x14ac:dyDescent="0.3">
      <c r="A40606"/>
      <c r="B40606"/>
      <c r="C40606" s="29"/>
      <c r="D40606"/>
      <c r="E40606" s="44"/>
      <c r="F40606" s="29"/>
      <c r="G40606" s="45"/>
      <c r="L40606"/>
      <c r="M40606" s="46"/>
    </row>
    <row r="40607" spans="1:13" x14ac:dyDescent="0.3">
      <c r="A40607"/>
      <c r="B40607"/>
      <c r="C40607" s="29"/>
      <c r="D40607"/>
      <c r="E40607" s="44"/>
      <c r="F40607" s="29"/>
      <c r="G40607" s="45"/>
      <c r="L40607"/>
      <c r="M40607" s="46"/>
    </row>
    <row r="40608" spans="1:13" x14ac:dyDescent="0.3">
      <c r="A40608"/>
      <c r="B40608"/>
      <c r="C40608" s="29"/>
      <c r="D40608"/>
      <c r="E40608" s="44"/>
      <c r="F40608" s="29"/>
      <c r="G40608" s="45"/>
      <c r="L40608"/>
      <c r="M40608" s="46"/>
    </row>
    <row r="40609" spans="1:13" x14ac:dyDescent="0.3">
      <c r="A40609"/>
      <c r="B40609"/>
      <c r="C40609" s="29"/>
      <c r="D40609"/>
      <c r="E40609" s="44"/>
      <c r="F40609" s="29"/>
      <c r="G40609" s="45"/>
      <c r="L40609"/>
      <c r="M40609" s="46"/>
    </row>
    <row r="40610" spans="1:13" x14ac:dyDescent="0.3">
      <c r="A40610"/>
      <c r="B40610"/>
      <c r="C40610" s="29"/>
      <c r="D40610"/>
      <c r="E40610" s="44"/>
      <c r="F40610" s="29"/>
      <c r="G40610" s="45"/>
      <c r="L40610"/>
      <c r="M40610" s="46"/>
    </row>
    <row r="40611" spans="1:13" x14ac:dyDescent="0.3">
      <c r="A40611"/>
      <c r="B40611"/>
      <c r="C40611" s="29"/>
      <c r="D40611"/>
      <c r="E40611" s="44"/>
      <c r="F40611" s="29"/>
      <c r="G40611" s="45"/>
      <c r="L40611"/>
      <c r="M40611" s="46"/>
    </row>
    <row r="40612" spans="1:13" x14ac:dyDescent="0.3">
      <c r="A40612"/>
      <c r="B40612"/>
      <c r="C40612" s="29"/>
      <c r="D40612"/>
      <c r="E40612" s="44"/>
      <c r="F40612" s="29"/>
      <c r="G40612" s="45"/>
      <c r="L40612"/>
      <c r="M40612" s="46"/>
    </row>
    <row r="40613" spans="1:13" x14ac:dyDescent="0.3">
      <c r="A40613"/>
      <c r="B40613"/>
      <c r="C40613" s="29"/>
      <c r="D40613"/>
      <c r="E40613" s="44"/>
      <c r="F40613" s="29"/>
      <c r="G40613" s="45"/>
      <c r="L40613"/>
      <c r="M40613" s="46"/>
    </row>
    <row r="40614" spans="1:13" x14ac:dyDescent="0.3">
      <c r="A40614"/>
      <c r="B40614"/>
      <c r="C40614" s="29"/>
      <c r="D40614"/>
      <c r="E40614" s="44"/>
      <c r="F40614" s="29"/>
      <c r="G40614" s="45"/>
      <c r="L40614"/>
      <c r="M40614" s="46"/>
    </row>
    <row r="40615" spans="1:13" x14ac:dyDescent="0.3">
      <c r="A40615"/>
      <c r="B40615"/>
      <c r="C40615" s="29"/>
      <c r="D40615"/>
      <c r="E40615" s="44"/>
      <c r="F40615" s="29"/>
      <c r="G40615" s="45"/>
      <c r="L40615"/>
      <c r="M40615" s="46"/>
    </row>
    <row r="40616" spans="1:13" x14ac:dyDescent="0.3">
      <c r="A40616"/>
      <c r="B40616"/>
      <c r="C40616" s="29"/>
      <c r="D40616"/>
      <c r="E40616" s="44"/>
      <c r="F40616" s="29"/>
      <c r="G40616" s="45"/>
      <c r="L40616"/>
      <c r="M40616" s="46"/>
    </row>
    <row r="40617" spans="1:13" x14ac:dyDescent="0.3">
      <c r="A40617"/>
      <c r="B40617"/>
      <c r="C40617" s="29"/>
      <c r="D40617"/>
      <c r="E40617" s="44"/>
      <c r="F40617" s="29"/>
      <c r="G40617" s="45"/>
      <c r="L40617"/>
      <c r="M40617" s="46"/>
    </row>
    <row r="40618" spans="1:13" x14ac:dyDescent="0.3">
      <c r="A40618"/>
      <c r="B40618"/>
      <c r="C40618" s="29"/>
      <c r="D40618"/>
      <c r="E40618" s="44"/>
      <c r="F40618" s="29"/>
      <c r="G40618" s="45"/>
      <c r="L40618"/>
      <c r="M40618" s="46"/>
    </row>
    <row r="40619" spans="1:13" x14ac:dyDescent="0.3">
      <c r="A40619"/>
      <c r="B40619"/>
      <c r="C40619" s="29"/>
      <c r="D40619"/>
      <c r="E40619" s="44"/>
      <c r="F40619" s="29"/>
      <c r="G40619" s="45"/>
      <c r="L40619"/>
      <c r="M40619" s="46"/>
    </row>
    <row r="40620" spans="1:13" x14ac:dyDescent="0.3">
      <c r="A40620"/>
      <c r="B40620"/>
      <c r="C40620" s="29"/>
      <c r="D40620"/>
      <c r="E40620" s="44"/>
      <c r="F40620" s="29"/>
      <c r="G40620" s="45"/>
      <c r="L40620"/>
      <c r="M40620" s="46"/>
    </row>
    <row r="40621" spans="1:13" x14ac:dyDescent="0.3">
      <c r="A40621"/>
      <c r="B40621"/>
      <c r="C40621" s="29"/>
      <c r="D40621"/>
      <c r="E40621" s="44"/>
      <c r="F40621" s="29"/>
      <c r="G40621" s="45"/>
      <c r="L40621"/>
      <c r="M40621" s="46"/>
    </row>
    <row r="40622" spans="1:13" x14ac:dyDescent="0.3">
      <c r="A40622"/>
      <c r="B40622"/>
      <c r="C40622" s="29"/>
      <c r="D40622"/>
      <c r="E40622" s="44"/>
      <c r="F40622" s="29"/>
      <c r="G40622" s="45"/>
      <c r="L40622"/>
      <c r="M40622" s="46"/>
    </row>
    <row r="40623" spans="1:13" x14ac:dyDescent="0.3">
      <c r="A40623"/>
      <c r="B40623"/>
      <c r="C40623" s="29"/>
      <c r="D40623"/>
      <c r="E40623" s="44"/>
      <c r="F40623" s="29"/>
      <c r="G40623" s="45"/>
      <c r="L40623"/>
      <c r="M40623" s="46"/>
    </row>
    <row r="40624" spans="1:13" x14ac:dyDescent="0.3">
      <c r="A40624"/>
      <c r="B40624"/>
      <c r="C40624" s="29"/>
      <c r="D40624"/>
      <c r="E40624" s="44"/>
      <c r="F40624" s="29"/>
      <c r="G40624" s="45"/>
      <c r="L40624"/>
      <c r="M40624" s="46"/>
    </row>
    <row r="40625" spans="1:13" x14ac:dyDescent="0.3">
      <c r="A40625"/>
      <c r="B40625"/>
      <c r="C40625" s="29"/>
      <c r="D40625"/>
      <c r="E40625" s="44"/>
      <c r="F40625" s="29"/>
      <c r="G40625" s="45"/>
      <c r="L40625"/>
      <c r="M40625" s="46"/>
    </row>
    <row r="40626" spans="1:13" x14ac:dyDescent="0.3">
      <c r="A40626"/>
      <c r="B40626"/>
      <c r="C40626" s="29"/>
      <c r="D40626"/>
      <c r="E40626" s="44"/>
      <c r="F40626" s="29"/>
      <c r="G40626" s="45"/>
      <c r="L40626"/>
      <c r="M40626" s="46"/>
    </row>
    <row r="40627" spans="1:13" x14ac:dyDescent="0.3">
      <c r="A40627"/>
      <c r="B40627"/>
      <c r="C40627" s="29"/>
      <c r="D40627"/>
      <c r="E40627" s="44"/>
      <c r="F40627" s="29"/>
      <c r="G40627" s="45"/>
      <c r="L40627"/>
      <c r="M40627" s="46"/>
    </row>
    <row r="40628" spans="1:13" x14ac:dyDescent="0.3">
      <c r="A40628"/>
      <c r="B40628"/>
      <c r="C40628" s="29"/>
      <c r="D40628"/>
      <c r="E40628" s="44"/>
      <c r="F40628" s="29"/>
      <c r="G40628" s="45"/>
      <c r="L40628"/>
      <c r="M40628" s="46"/>
    </row>
    <row r="40629" spans="1:13" x14ac:dyDescent="0.3">
      <c r="A40629"/>
      <c r="B40629"/>
      <c r="C40629" s="29"/>
      <c r="D40629"/>
      <c r="E40629" s="44"/>
      <c r="F40629" s="29"/>
      <c r="G40629" s="45"/>
      <c r="L40629"/>
      <c r="M40629" s="46"/>
    </row>
    <row r="40630" spans="1:13" x14ac:dyDescent="0.3">
      <c r="A40630"/>
      <c r="B40630"/>
      <c r="C40630" s="29"/>
      <c r="D40630"/>
      <c r="E40630" s="44"/>
      <c r="F40630" s="29"/>
      <c r="G40630" s="45"/>
      <c r="L40630"/>
      <c r="M40630" s="46"/>
    </row>
    <row r="40631" spans="1:13" x14ac:dyDescent="0.3">
      <c r="A40631"/>
      <c r="B40631"/>
      <c r="C40631" s="29"/>
      <c r="D40631"/>
      <c r="E40631" s="44"/>
      <c r="F40631" s="29"/>
      <c r="G40631" s="45"/>
      <c r="L40631"/>
      <c r="M40631" s="46"/>
    </row>
    <row r="40632" spans="1:13" x14ac:dyDescent="0.3">
      <c r="A40632"/>
      <c r="B40632"/>
      <c r="C40632" s="29"/>
      <c r="D40632"/>
      <c r="E40632" s="44"/>
      <c r="F40632" s="29"/>
      <c r="G40632" s="45"/>
      <c r="L40632"/>
      <c r="M40632" s="46"/>
    </row>
    <row r="40633" spans="1:13" x14ac:dyDescent="0.3">
      <c r="A40633"/>
      <c r="B40633"/>
      <c r="C40633" s="29"/>
      <c r="D40633"/>
      <c r="E40633" s="44"/>
      <c r="F40633" s="29"/>
      <c r="G40633" s="45"/>
      <c r="L40633"/>
      <c r="M40633" s="46"/>
    </row>
    <row r="40634" spans="1:13" x14ac:dyDescent="0.3">
      <c r="A40634"/>
      <c r="B40634"/>
      <c r="C40634" s="29"/>
      <c r="D40634"/>
      <c r="E40634" s="44"/>
      <c r="F40634" s="29"/>
      <c r="G40634" s="45"/>
      <c r="L40634"/>
      <c r="M40634" s="46"/>
    </row>
    <row r="40635" spans="1:13" x14ac:dyDescent="0.3">
      <c r="A40635"/>
      <c r="B40635"/>
      <c r="C40635" s="29"/>
      <c r="D40635"/>
      <c r="E40635" s="44"/>
      <c r="F40635" s="29"/>
      <c r="G40635" s="45"/>
      <c r="L40635"/>
      <c r="M40635" s="46"/>
    </row>
    <row r="40636" spans="1:13" x14ac:dyDescent="0.3">
      <c r="A40636"/>
      <c r="B40636"/>
      <c r="C40636" s="29"/>
      <c r="D40636"/>
      <c r="E40636" s="44"/>
      <c r="F40636" s="29"/>
      <c r="G40636" s="45"/>
      <c r="L40636"/>
      <c r="M40636" s="46"/>
    </row>
    <row r="40637" spans="1:13" x14ac:dyDescent="0.3">
      <c r="A40637"/>
      <c r="B40637"/>
      <c r="C40637" s="29"/>
      <c r="D40637"/>
      <c r="E40637" s="44"/>
      <c r="F40637" s="29"/>
      <c r="G40637" s="45"/>
      <c r="L40637"/>
      <c r="M40637" s="46"/>
    </row>
    <row r="40638" spans="1:13" x14ac:dyDescent="0.3">
      <c r="A40638"/>
      <c r="B40638"/>
      <c r="C40638" s="29"/>
      <c r="D40638"/>
      <c r="E40638" s="44"/>
      <c r="F40638" s="29"/>
      <c r="G40638" s="45"/>
      <c r="L40638"/>
      <c r="M40638" s="46"/>
    </row>
    <row r="40639" spans="1:13" x14ac:dyDescent="0.3">
      <c r="A40639"/>
      <c r="B40639"/>
      <c r="C40639" s="29"/>
      <c r="D40639"/>
      <c r="E40639" s="44"/>
      <c r="F40639" s="29"/>
      <c r="G40639" s="45"/>
      <c r="L40639"/>
      <c r="M40639" s="46"/>
    </row>
    <row r="40640" spans="1:13" x14ac:dyDescent="0.3">
      <c r="A40640"/>
      <c r="B40640"/>
      <c r="C40640" s="29"/>
      <c r="D40640"/>
      <c r="E40640" s="44"/>
      <c r="F40640" s="29"/>
      <c r="G40640" s="45"/>
      <c r="L40640"/>
      <c r="M40640" s="46"/>
    </row>
    <row r="40641" spans="1:13" x14ac:dyDescent="0.3">
      <c r="A40641"/>
      <c r="B40641"/>
      <c r="C40641" s="29"/>
      <c r="D40641"/>
      <c r="E40641" s="44"/>
      <c r="F40641" s="29"/>
      <c r="G40641" s="45"/>
      <c r="L40641"/>
      <c r="M40641" s="46"/>
    </row>
    <row r="40642" spans="1:13" x14ac:dyDescent="0.3">
      <c r="A40642"/>
      <c r="B40642"/>
      <c r="C40642" s="29"/>
      <c r="D40642"/>
      <c r="E40642" s="44"/>
      <c r="F40642" s="29"/>
      <c r="G40642" s="45"/>
      <c r="L40642"/>
      <c r="M40642" s="46"/>
    </row>
    <row r="40643" spans="1:13" x14ac:dyDescent="0.3">
      <c r="A40643"/>
      <c r="B40643"/>
      <c r="C40643" s="29"/>
      <c r="D40643"/>
      <c r="E40643" s="44"/>
      <c r="F40643" s="29"/>
      <c r="G40643" s="45"/>
      <c r="L40643"/>
      <c r="M40643" s="46"/>
    </row>
    <row r="40644" spans="1:13" x14ac:dyDescent="0.3">
      <c r="A40644"/>
      <c r="B40644"/>
      <c r="C40644" s="29"/>
      <c r="D40644"/>
      <c r="E40644" s="44"/>
      <c r="F40644" s="29"/>
      <c r="G40644" s="45"/>
      <c r="L40644"/>
      <c r="M40644" s="46"/>
    </row>
    <row r="40645" spans="1:13" x14ac:dyDescent="0.3">
      <c r="A40645"/>
      <c r="B40645"/>
      <c r="C40645" s="29"/>
      <c r="D40645"/>
      <c r="E40645" s="44"/>
      <c r="F40645" s="29"/>
      <c r="G40645" s="45"/>
      <c r="L40645"/>
      <c r="M40645" s="46"/>
    </row>
    <row r="40646" spans="1:13" x14ac:dyDescent="0.3">
      <c r="A40646"/>
      <c r="B40646"/>
      <c r="C40646" s="29"/>
      <c r="D40646"/>
      <c r="E40646" s="44"/>
      <c r="F40646" s="29"/>
      <c r="G40646" s="45"/>
      <c r="L40646"/>
      <c r="M40646" s="46"/>
    </row>
    <row r="40647" spans="1:13" x14ac:dyDescent="0.3">
      <c r="A40647"/>
      <c r="B40647"/>
      <c r="C40647" s="29"/>
      <c r="D40647"/>
      <c r="E40647" s="44"/>
      <c r="F40647" s="29"/>
      <c r="G40647" s="45"/>
      <c r="L40647"/>
      <c r="M40647" s="46"/>
    </row>
    <row r="40648" spans="1:13" x14ac:dyDescent="0.3">
      <c r="A40648"/>
      <c r="B40648"/>
      <c r="C40648" s="29"/>
      <c r="D40648"/>
      <c r="E40648" s="44"/>
      <c r="F40648" s="29"/>
      <c r="G40648" s="45"/>
      <c r="L40648"/>
      <c r="M40648" s="46"/>
    </row>
    <row r="40649" spans="1:13" x14ac:dyDescent="0.3">
      <c r="A40649"/>
      <c r="B40649"/>
      <c r="C40649" s="29"/>
      <c r="D40649"/>
      <c r="E40649" s="44"/>
      <c r="F40649" s="29"/>
      <c r="G40649" s="45"/>
      <c r="L40649"/>
      <c r="M40649" s="46"/>
    </row>
    <row r="40650" spans="1:13" x14ac:dyDescent="0.3">
      <c r="A40650"/>
      <c r="B40650"/>
      <c r="C40650" s="29"/>
      <c r="D40650"/>
      <c r="E40650" s="44"/>
      <c r="F40650" s="29"/>
      <c r="G40650" s="45"/>
      <c r="L40650"/>
      <c r="M40650" s="46"/>
    </row>
    <row r="40651" spans="1:13" x14ac:dyDescent="0.3">
      <c r="A40651"/>
      <c r="B40651"/>
      <c r="C40651" s="29"/>
      <c r="D40651"/>
      <c r="E40651" s="44"/>
      <c r="F40651" s="29"/>
      <c r="G40651" s="45"/>
      <c r="L40651"/>
      <c r="M40651" s="46"/>
    </row>
    <row r="40652" spans="1:13" x14ac:dyDescent="0.3">
      <c r="A40652"/>
      <c r="B40652"/>
      <c r="C40652" s="29"/>
      <c r="D40652"/>
      <c r="E40652" s="44"/>
      <c r="F40652" s="29"/>
      <c r="G40652" s="45"/>
      <c r="L40652"/>
      <c r="M40652" s="46"/>
    </row>
    <row r="40653" spans="1:13" x14ac:dyDescent="0.3">
      <c r="A40653"/>
      <c r="B40653"/>
      <c r="C40653" s="29"/>
      <c r="D40653"/>
      <c r="E40653" s="44"/>
      <c r="F40653" s="29"/>
      <c r="G40653" s="45"/>
      <c r="L40653"/>
      <c r="M40653" s="46"/>
    </row>
    <row r="40654" spans="1:13" x14ac:dyDescent="0.3">
      <c r="A40654"/>
      <c r="B40654"/>
      <c r="C40654" s="29"/>
      <c r="D40654"/>
      <c r="E40654" s="44"/>
      <c r="F40654" s="29"/>
      <c r="G40654" s="45"/>
      <c r="L40654"/>
      <c r="M40654" s="46"/>
    </row>
    <row r="40655" spans="1:13" x14ac:dyDescent="0.3">
      <c r="A40655"/>
      <c r="B40655"/>
      <c r="C40655" s="29"/>
      <c r="D40655"/>
      <c r="E40655" s="44"/>
      <c r="F40655" s="29"/>
      <c r="G40655" s="45"/>
      <c r="L40655"/>
      <c r="M40655" s="46"/>
    </row>
    <row r="40656" spans="1:13" x14ac:dyDescent="0.3">
      <c r="A40656"/>
      <c r="B40656"/>
      <c r="C40656" s="29"/>
      <c r="D40656"/>
      <c r="E40656" s="44"/>
      <c r="F40656" s="29"/>
      <c r="G40656" s="45"/>
      <c r="L40656"/>
      <c r="M40656" s="46"/>
    </row>
    <row r="40657" spans="1:13" x14ac:dyDescent="0.3">
      <c r="A40657"/>
      <c r="B40657"/>
      <c r="C40657" s="29"/>
      <c r="D40657"/>
      <c r="E40657" s="44"/>
      <c r="F40657" s="29"/>
      <c r="G40657" s="45"/>
      <c r="L40657"/>
      <c r="M40657" s="46"/>
    </row>
    <row r="40658" spans="1:13" x14ac:dyDescent="0.3">
      <c r="A40658"/>
      <c r="B40658"/>
      <c r="C40658" s="29"/>
      <c r="D40658"/>
      <c r="E40658" s="44"/>
      <c r="F40658" s="29"/>
      <c r="G40658" s="45"/>
      <c r="L40658"/>
      <c r="M40658" s="46"/>
    </row>
    <row r="40659" spans="1:13" x14ac:dyDescent="0.3">
      <c r="A40659"/>
      <c r="B40659"/>
      <c r="C40659" s="29"/>
      <c r="D40659"/>
      <c r="E40659" s="44"/>
      <c r="F40659" s="29"/>
      <c r="G40659" s="45"/>
      <c r="L40659"/>
      <c r="M40659" s="46"/>
    </row>
    <row r="40660" spans="1:13" x14ac:dyDescent="0.3">
      <c r="A40660"/>
      <c r="B40660"/>
      <c r="C40660" s="29"/>
      <c r="D40660"/>
      <c r="E40660" s="44"/>
      <c r="F40660" s="29"/>
      <c r="G40660" s="45"/>
      <c r="L40660"/>
      <c r="M40660" s="46"/>
    </row>
    <row r="40661" spans="1:13" x14ac:dyDescent="0.3">
      <c r="A40661"/>
      <c r="B40661"/>
      <c r="C40661" s="29"/>
      <c r="D40661"/>
      <c r="E40661" s="44"/>
      <c r="F40661" s="29"/>
      <c r="G40661" s="45"/>
      <c r="L40661"/>
      <c r="M40661" s="46"/>
    </row>
    <row r="40662" spans="1:13" x14ac:dyDescent="0.3">
      <c r="A40662"/>
      <c r="B40662"/>
      <c r="C40662" s="29"/>
      <c r="D40662"/>
      <c r="E40662" s="44"/>
      <c r="F40662" s="29"/>
      <c r="G40662" s="45"/>
      <c r="L40662"/>
      <c r="M40662" s="46"/>
    </row>
    <row r="40663" spans="1:13" x14ac:dyDescent="0.3">
      <c r="A40663"/>
      <c r="B40663"/>
      <c r="C40663" s="29"/>
      <c r="D40663"/>
      <c r="E40663" s="44"/>
      <c r="F40663" s="29"/>
      <c r="G40663" s="45"/>
      <c r="L40663"/>
      <c r="M40663" s="46"/>
    </row>
    <row r="40664" spans="1:13" x14ac:dyDescent="0.3">
      <c r="A40664"/>
      <c r="B40664"/>
      <c r="C40664" s="29"/>
      <c r="D40664"/>
      <c r="E40664" s="44"/>
      <c r="F40664" s="29"/>
      <c r="G40664" s="45"/>
      <c r="L40664"/>
      <c r="M40664" s="46"/>
    </row>
    <row r="40665" spans="1:13" x14ac:dyDescent="0.3">
      <c r="A40665"/>
      <c r="B40665"/>
      <c r="C40665" s="29"/>
      <c r="D40665"/>
      <c r="E40665" s="44"/>
      <c r="F40665" s="29"/>
      <c r="G40665" s="45"/>
      <c r="L40665"/>
      <c r="M40665" s="46"/>
    </row>
    <row r="40666" spans="1:13" x14ac:dyDescent="0.3">
      <c r="A40666"/>
      <c r="B40666"/>
      <c r="C40666" s="29"/>
      <c r="D40666"/>
      <c r="E40666" s="44"/>
      <c r="F40666" s="29"/>
      <c r="G40666" s="45"/>
      <c r="L40666"/>
      <c r="M40666" s="46"/>
    </row>
    <row r="40667" spans="1:13" x14ac:dyDescent="0.3">
      <c r="A40667"/>
      <c r="B40667"/>
      <c r="C40667" s="29"/>
      <c r="D40667"/>
      <c r="E40667" s="44"/>
      <c r="F40667" s="29"/>
      <c r="G40667" s="45"/>
      <c r="L40667"/>
      <c r="M40667" s="46"/>
    </row>
    <row r="40668" spans="1:13" x14ac:dyDescent="0.3">
      <c r="A40668"/>
      <c r="B40668"/>
      <c r="C40668" s="29"/>
      <c r="D40668"/>
      <c r="E40668" s="44"/>
      <c r="F40668" s="29"/>
      <c r="G40668" s="45"/>
      <c r="L40668"/>
      <c r="M40668" s="46"/>
    </row>
    <row r="40669" spans="1:13" x14ac:dyDescent="0.3">
      <c r="A40669"/>
      <c r="B40669"/>
      <c r="C40669" s="29"/>
      <c r="D40669"/>
      <c r="E40669" s="44"/>
      <c r="F40669" s="29"/>
      <c r="G40669" s="45"/>
      <c r="L40669"/>
      <c r="M40669" s="46"/>
    </row>
    <row r="40670" spans="1:13" x14ac:dyDescent="0.3">
      <c r="A40670"/>
      <c r="B40670"/>
      <c r="C40670" s="29"/>
      <c r="D40670"/>
      <c r="E40670" s="44"/>
      <c r="F40670" s="29"/>
      <c r="G40670" s="45"/>
      <c r="L40670"/>
      <c r="M40670" s="46"/>
    </row>
    <row r="40671" spans="1:13" x14ac:dyDescent="0.3">
      <c r="A40671"/>
      <c r="B40671"/>
      <c r="C40671" s="29"/>
      <c r="D40671"/>
      <c r="E40671" s="44"/>
      <c r="F40671" s="29"/>
      <c r="G40671" s="45"/>
      <c r="L40671"/>
      <c r="M40671" s="46"/>
    </row>
    <row r="40672" spans="1:13" x14ac:dyDescent="0.3">
      <c r="A40672"/>
      <c r="B40672"/>
      <c r="C40672" s="29"/>
      <c r="D40672"/>
      <c r="E40672" s="44"/>
      <c r="F40672" s="29"/>
      <c r="G40672" s="45"/>
      <c r="L40672"/>
      <c r="M40672" s="46"/>
    </row>
    <row r="40673" spans="1:13" x14ac:dyDescent="0.3">
      <c r="A40673"/>
      <c r="B40673"/>
      <c r="C40673" s="29"/>
      <c r="D40673"/>
      <c r="E40673" s="44"/>
      <c r="F40673" s="29"/>
      <c r="G40673" s="45"/>
      <c r="L40673"/>
      <c r="M40673" s="46"/>
    </row>
    <row r="40674" spans="1:13" x14ac:dyDescent="0.3">
      <c r="A40674"/>
      <c r="B40674"/>
      <c r="C40674" s="29"/>
      <c r="D40674"/>
      <c r="E40674" s="44"/>
      <c r="F40674" s="29"/>
      <c r="G40674" s="45"/>
      <c r="L40674"/>
      <c r="M40674" s="46"/>
    </row>
    <row r="40675" spans="1:13" x14ac:dyDescent="0.3">
      <c r="A40675"/>
      <c r="B40675"/>
      <c r="C40675" s="29"/>
      <c r="D40675"/>
      <c r="E40675" s="44"/>
      <c r="F40675" s="29"/>
      <c r="G40675" s="45"/>
      <c r="L40675"/>
      <c r="M40675" s="46"/>
    </row>
    <row r="40676" spans="1:13" x14ac:dyDescent="0.3">
      <c r="A40676"/>
      <c r="B40676"/>
      <c r="C40676" s="29"/>
      <c r="D40676"/>
      <c r="E40676" s="44"/>
      <c r="F40676" s="29"/>
      <c r="G40676" s="45"/>
      <c r="L40676"/>
      <c r="M40676" s="46"/>
    </row>
    <row r="40677" spans="1:13" x14ac:dyDescent="0.3">
      <c r="A40677"/>
      <c r="B40677"/>
      <c r="C40677" s="29"/>
      <c r="D40677"/>
      <c r="E40677" s="44"/>
      <c r="F40677" s="29"/>
      <c r="G40677" s="45"/>
      <c r="L40677"/>
      <c r="M40677" s="46"/>
    </row>
    <row r="40678" spans="1:13" x14ac:dyDescent="0.3">
      <c r="A40678"/>
      <c r="B40678"/>
      <c r="C40678" s="29"/>
      <c r="D40678"/>
      <c r="E40678" s="44"/>
      <c r="F40678" s="29"/>
      <c r="G40678" s="45"/>
      <c r="L40678"/>
      <c r="M40678" s="46"/>
    </row>
    <row r="40679" spans="1:13" x14ac:dyDescent="0.3">
      <c r="A40679"/>
      <c r="B40679"/>
      <c r="C40679" s="29"/>
      <c r="D40679"/>
      <c r="E40679" s="44"/>
      <c r="F40679" s="29"/>
      <c r="G40679" s="45"/>
      <c r="L40679"/>
      <c r="M40679" s="46"/>
    </row>
    <row r="40680" spans="1:13" x14ac:dyDescent="0.3">
      <c r="A40680"/>
      <c r="B40680"/>
      <c r="C40680" s="29"/>
      <c r="D40680"/>
      <c r="E40680" s="44"/>
      <c r="F40680" s="29"/>
      <c r="G40680" s="45"/>
      <c r="L40680"/>
      <c r="M40680" s="46"/>
    </row>
    <row r="40681" spans="1:13" x14ac:dyDescent="0.3">
      <c r="A40681"/>
      <c r="B40681"/>
      <c r="C40681" s="29"/>
      <c r="D40681"/>
      <c r="E40681" s="44"/>
      <c r="F40681" s="29"/>
      <c r="G40681" s="45"/>
      <c r="L40681"/>
      <c r="M40681" s="46"/>
    </row>
    <row r="40682" spans="1:13" x14ac:dyDescent="0.3">
      <c r="A40682"/>
      <c r="B40682"/>
      <c r="C40682" s="29"/>
      <c r="D40682"/>
      <c r="E40682" s="44"/>
      <c r="F40682" s="29"/>
      <c r="G40682" s="45"/>
      <c r="L40682"/>
      <c r="M40682" s="46"/>
    </row>
    <row r="40683" spans="1:13" x14ac:dyDescent="0.3">
      <c r="A40683"/>
      <c r="B40683"/>
      <c r="C40683" s="29"/>
      <c r="D40683"/>
      <c r="E40683" s="44"/>
      <c r="F40683" s="29"/>
      <c r="G40683" s="45"/>
      <c r="L40683"/>
      <c r="M40683" s="46"/>
    </row>
    <row r="40684" spans="1:13" x14ac:dyDescent="0.3">
      <c r="A40684"/>
      <c r="B40684"/>
      <c r="C40684" s="29"/>
      <c r="D40684"/>
      <c r="E40684" s="44"/>
      <c r="F40684" s="29"/>
      <c r="G40684" s="45"/>
      <c r="L40684"/>
      <c r="M40684" s="46"/>
    </row>
    <row r="40685" spans="1:13" x14ac:dyDescent="0.3">
      <c r="A40685"/>
      <c r="B40685"/>
      <c r="C40685" s="29"/>
      <c r="D40685"/>
      <c r="E40685" s="44"/>
      <c r="F40685" s="29"/>
      <c r="G40685" s="45"/>
      <c r="L40685"/>
      <c r="M40685" s="46"/>
    </row>
    <row r="40686" spans="1:13" x14ac:dyDescent="0.3">
      <c r="A40686"/>
      <c r="B40686"/>
      <c r="C40686" s="29"/>
      <c r="D40686"/>
      <c r="E40686" s="44"/>
      <c r="F40686" s="29"/>
      <c r="G40686" s="45"/>
      <c r="L40686"/>
      <c r="M40686" s="46"/>
    </row>
    <row r="40687" spans="1:13" x14ac:dyDescent="0.3">
      <c r="A40687"/>
      <c r="B40687"/>
      <c r="C40687" s="29"/>
      <c r="D40687"/>
      <c r="E40687" s="44"/>
      <c r="F40687" s="29"/>
      <c r="G40687" s="45"/>
      <c r="L40687"/>
      <c r="M40687" s="46"/>
    </row>
    <row r="40688" spans="1:13" x14ac:dyDescent="0.3">
      <c r="A40688"/>
      <c r="B40688"/>
      <c r="C40688" s="29"/>
      <c r="D40688"/>
      <c r="E40688" s="44"/>
      <c r="F40688" s="29"/>
      <c r="G40688" s="45"/>
      <c r="L40688"/>
      <c r="M40688" s="46"/>
    </row>
    <row r="40689" spans="1:13" x14ac:dyDescent="0.3">
      <c r="A40689"/>
      <c r="B40689"/>
      <c r="C40689" s="29"/>
      <c r="D40689"/>
      <c r="E40689" s="44"/>
      <c r="F40689" s="29"/>
      <c r="G40689" s="45"/>
      <c r="L40689"/>
      <c r="M40689" s="46"/>
    </row>
    <row r="40690" spans="1:13" x14ac:dyDescent="0.3">
      <c r="A40690"/>
      <c r="B40690"/>
      <c r="C40690" s="29"/>
      <c r="D40690"/>
      <c r="E40690" s="44"/>
      <c r="F40690" s="29"/>
      <c r="G40690" s="45"/>
      <c r="L40690"/>
      <c r="M40690" s="46"/>
    </row>
    <row r="40691" spans="1:13" x14ac:dyDescent="0.3">
      <c r="A40691"/>
      <c r="B40691"/>
      <c r="C40691" s="29"/>
      <c r="D40691"/>
      <c r="E40691" s="44"/>
      <c r="F40691" s="29"/>
      <c r="G40691" s="45"/>
      <c r="L40691"/>
      <c r="M40691" s="46"/>
    </row>
    <row r="40692" spans="1:13" x14ac:dyDescent="0.3">
      <c r="A40692"/>
      <c r="B40692"/>
      <c r="C40692" s="29"/>
      <c r="D40692"/>
      <c r="E40692" s="44"/>
      <c r="F40692" s="29"/>
      <c r="G40692" s="45"/>
      <c r="L40692"/>
      <c r="M40692" s="46"/>
    </row>
    <row r="40693" spans="1:13" x14ac:dyDescent="0.3">
      <c r="A40693"/>
      <c r="B40693"/>
      <c r="C40693" s="29"/>
      <c r="D40693"/>
      <c r="E40693" s="44"/>
      <c r="F40693" s="29"/>
      <c r="G40693" s="45"/>
      <c r="L40693"/>
      <c r="M40693" s="46"/>
    </row>
    <row r="40694" spans="1:13" x14ac:dyDescent="0.3">
      <c r="A40694"/>
      <c r="B40694"/>
      <c r="C40694" s="29"/>
      <c r="D40694"/>
      <c r="E40694" s="44"/>
      <c r="F40694" s="29"/>
      <c r="G40694" s="45"/>
      <c r="L40694"/>
      <c r="M40694" s="46"/>
    </row>
    <row r="40695" spans="1:13" x14ac:dyDescent="0.3">
      <c r="A40695"/>
      <c r="B40695"/>
      <c r="C40695" s="29"/>
      <c r="D40695"/>
      <c r="E40695" s="44"/>
      <c r="F40695" s="29"/>
      <c r="G40695" s="45"/>
      <c r="L40695"/>
      <c r="M40695" s="46"/>
    </row>
    <row r="40696" spans="1:13" x14ac:dyDescent="0.3">
      <c r="A40696"/>
      <c r="B40696"/>
      <c r="C40696" s="29"/>
      <c r="D40696"/>
      <c r="E40696" s="44"/>
      <c r="F40696" s="29"/>
      <c r="G40696" s="45"/>
      <c r="L40696"/>
      <c r="M40696" s="46"/>
    </row>
    <row r="40697" spans="1:13" x14ac:dyDescent="0.3">
      <c r="A40697"/>
      <c r="B40697"/>
      <c r="C40697" s="29"/>
      <c r="D40697"/>
      <c r="E40697" s="44"/>
      <c r="F40697" s="29"/>
      <c r="G40697" s="45"/>
      <c r="L40697"/>
      <c r="M40697" s="46"/>
    </row>
    <row r="40698" spans="1:13" x14ac:dyDescent="0.3">
      <c r="A40698"/>
      <c r="B40698"/>
      <c r="C40698" s="29"/>
      <c r="D40698"/>
      <c r="E40698" s="44"/>
      <c r="F40698" s="29"/>
      <c r="G40698" s="45"/>
      <c r="L40698"/>
      <c r="M40698" s="46"/>
    </row>
    <row r="40699" spans="1:13" x14ac:dyDescent="0.3">
      <c r="A40699"/>
      <c r="B40699"/>
      <c r="C40699" s="29"/>
      <c r="D40699"/>
      <c r="E40699" s="44"/>
      <c r="F40699" s="29"/>
      <c r="G40699" s="45"/>
      <c r="L40699"/>
      <c r="M40699" s="46"/>
    </row>
    <row r="40700" spans="1:13" x14ac:dyDescent="0.3">
      <c r="A40700"/>
      <c r="B40700"/>
      <c r="C40700" s="29"/>
      <c r="D40700"/>
      <c r="E40700" s="44"/>
      <c r="F40700" s="29"/>
      <c r="G40700" s="45"/>
      <c r="L40700"/>
      <c r="M40700" s="46"/>
    </row>
    <row r="40701" spans="1:13" x14ac:dyDescent="0.3">
      <c r="A40701"/>
      <c r="B40701"/>
      <c r="C40701" s="29"/>
      <c r="D40701"/>
      <c r="E40701" s="44"/>
      <c r="F40701" s="29"/>
      <c r="G40701" s="45"/>
      <c r="L40701"/>
      <c r="M40701" s="46"/>
    </row>
    <row r="40702" spans="1:13" x14ac:dyDescent="0.3">
      <c r="A40702"/>
      <c r="B40702"/>
      <c r="C40702" s="29"/>
      <c r="D40702"/>
      <c r="E40702" s="44"/>
      <c r="F40702" s="29"/>
      <c r="G40702" s="45"/>
      <c r="L40702"/>
      <c r="M40702" s="46"/>
    </row>
    <row r="40703" spans="1:13" x14ac:dyDescent="0.3">
      <c r="A40703"/>
      <c r="B40703"/>
      <c r="C40703" s="29"/>
      <c r="D40703"/>
      <c r="E40703" s="44"/>
      <c r="F40703" s="29"/>
      <c r="G40703" s="45"/>
      <c r="L40703"/>
      <c r="M40703" s="46"/>
    </row>
    <row r="40704" spans="1:13" x14ac:dyDescent="0.3">
      <c r="A40704"/>
      <c r="B40704"/>
      <c r="C40704" s="29"/>
      <c r="D40704"/>
      <c r="E40704" s="44"/>
      <c r="F40704" s="29"/>
      <c r="G40704" s="45"/>
      <c r="L40704"/>
      <c r="M40704" s="46"/>
    </row>
    <row r="40705" spans="1:13" x14ac:dyDescent="0.3">
      <c r="A40705"/>
      <c r="B40705"/>
      <c r="C40705" s="29"/>
      <c r="D40705"/>
      <c r="E40705" s="44"/>
      <c r="F40705" s="29"/>
      <c r="G40705" s="45"/>
      <c r="L40705"/>
      <c r="M40705" s="46"/>
    </row>
    <row r="40706" spans="1:13" x14ac:dyDescent="0.3">
      <c r="A40706"/>
      <c r="B40706"/>
      <c r="C40706" s="29"/>
      <c r="D40706"/>
      <c r="E40706" s="44"/>
      <c r="F40706" s="29"/>
      <c r="G40706" s="45"/>
      <c r="L40706"/>
      <c r="M40706" s="46"/>
    </row>
    <row r="40707" spans="1:13" x14ac:dyDescent="0.3">
      <c r="A40707"/>
      <c r="B40707"/>
      <c r="C40707" s="29"/>
      <c r="D40707"/>
      <c r="E40707" s="44"/>
      <c r="F40707" s="29"/>
      <c r="G40707" s="45"/>
      <c r="L40707"/>
      <c r="M40707" s="46"/>
    </row>
    <row r="40708" spans="1:13" x14ac:dyDescent="0.3">
      <c r="A40708"/>
      <c r="B40708"/>
      <c r="C40708" s="29"/>
      <c r="D40708"/>
      <c r="E40708" s="44"/>
      <c r="F40708" s="29"/>
      <c r="G40708" s="45"/>
      <c r="L40708"/>
      <c r="M40708" s="46"/>
    </row>
    <row r="40709" spans="1:13" x14ac:dyDescent="0.3">
      <c r="A40709"/>
      <c r="B40709"/>
      <c r="C40709" s="29"/>
      <c r="D40709"/>
      <c r="E40709" s="44"/>
      <c r="F40709" s="29"/>
      <c r="G40709" s="45"/>
      <c r="L40709"/>
      <c r="M40709" s="46"/>
    </row>
    <row r="40710" spans="1:13" x14ac:dyDescent="0.3">
      <c r="A40710"/>
      <c r="B40710"/>
      <c r="C40710" s="29"/>
      <c r="D40710"/>
      <c r="E40710" s="44"/>
      <c r="F40710" s="29"/>
      <c r="G40710" s="45"/>
      <c r="L40710"/>
      <c r="M40710" s="46"/>
    </row>
    <row r="40711" spans="1:13" x14ac:dyDescent="0.3">
      <c r="A40711"/>
      <c r="B40711"/>
      <c r="C40711" s="29"/>
      <c r="D40711"/>
      <c r="E40711" s="44"/>
      <c r="F40711" s="29"/>
      <c r="G40711" s="45"/>
      <c r="L40711"/>
      <c r="M40711" s="46"/>
    </row>
    <row r="40712" spans="1:13" x14ac:dyDescent="0.3">
      <c r="A40712"/>
      <c r="B40712"/>
      <c r="C40712" s="29"/>
      <c r="D40712"/>
      <c r="E40712" s="44"/>
      <c r="F40712" s="29"/>
      <c r="G40712" s="45"/>
      <c r="L40712"/>
      <c r="M40712" s="46"/>
    </row>
    <row r="40713" spans="1:13" x14ac:dyDescent="0.3">
      <c r="A40713"/>
      <c r="B40713"/>
      <c r="C40713" s="29"/>
      <c r="D40713"/>
      <c r="E40713" s="44"/>
      <c r="F40713" s="29"/>
      <c r="G40713" s="45"/>
      <c r="L40713"/>
      <c r="M40713" s="46"/>
    </row>
    <row r="40714" spans="1:13" x14ac:dyDescent="0.3">
      <c r="A40714"/>
      <c r="B40714"/>
      <c r="C40714" s="29"/>
      <c r="D40714"/>
      <c r="E40714" s="44"/>
      <c r="F40714" s="29"/>
      <c r="G40714" s="45"/>
      <c r="L40714"/>
      <c r="M40714" s="46"/>
    </row>
    <row r="40715" spans="1:13" x14ac:dyDescent="0.3">
      <c r="A40715"/>
      <c r="B40715"/>
      <c r="C40715" s="29"/>
      <c r="D40715"/>
      <c r="E40715" s="44"/>
      <c r="F40715" s="29"/>
      <c r="G40715" s="45"/>
      <c r="L40715"/>
      <c r="M40715" s="46"/>
    </row>
    <row r="40716" spans="1:13" x14ac:dyDescent="0.3">
      <c r="A40716"/>
      <c r="B40716"/>
      <c r="C40716" s="29"/>
      <c r="D40716"/>
      <c r="E40716" s="44"/>
      <c r="F40716" s="29"/>
      <c r="G40716" s="45"/>
      <c r="L40716"/>
      <c r="M40716" s="46"/>
    </row>
    <row r="40717" spans="1:13" x14ac:dyDescent="0.3">
      <c r="A40717"/>
      <c r="B40717"/>
      <c r="C40717" s="29"/>
      <c r="D40717"/>
      <c r="E40717" s="44"/>
      <c r="F40717" s="29"/>
      <c r="G40717" s="45"/>
      <c r="L40717"/>
      <c r="M40717" s="46"/>
    </row>
    <row r="40718" spans="1:13" x14ac:dyDescent="0.3">
      <c r="A40718"/>
      <c r="B40718"/>
      <c r="C40718" s="29"/>
      <c r="D40718"/>
      <c r="E40718" s="44"/>
      <c r="F40718" s="29"/>
      <c r="G40718" s="45"/>
      <c r="L40718"/>
      <c r="M40718" s="46"/>
    </row>
    <row r="40719" spans="1:13" x14ac:dyDescent="0.3">
      <c r="A40719"/>
      <c r="B40719"/>
      <c r="C40719" s="29"/>
      <c r="D40719"/>
      <c r="E40719" s="44"/>
      <c r="F40719" s="29"/>
      <c r="G40719" s="45"/>
      <c r="L40719"/>
      <c r="M40719" s="46"/>
    </row>
    <row r="40720" spans="1:13" x14ac:dyDescent="0.3">
      <c r="A40720"/>
      <c r="B40720"/>
      <c r="C40720" s="29"/>
      <c r="D40720"/>
      <c r="E40720" s="44"/>
      <c r="F40720" s="29"/>
      <c r="G40720" s="45"/>
      <c r="L40720"/>
      <c r="M40720" s="46"/>
    </row>
    <row r="40721" spans="1:13" x14ac:dyDescent="0.3">
      <c r="A40721"/>
      <c r="B40721"/>
      <c r="C40721" s="29"/>
      <c r="D40721"/>
      <c r="E40721" s="44"/>
      <c r="F40721" s="29"/>
      <c r="G40721" s="45"/>
      <c r="L40721"/>
      <c r="M40721" s="46"/>
    </row>
    <row r="40722" spans="1:13" x14ac:dyDescent="0.3">
      <c r="A40722"/>
      <c r="B40722"/>
      <c r="C40722" s="29"/>
      <c r="D40722"/>
      <c r="E40722" s="44"/>
      <c r="F40722" s="29"/>
      <c r="G40722" s="45"/>
      <c r="L40722"/>
      <c r="M40722" s="46"/>
    </row>
    <row r="40723" spans="1:13" x14ac:dyDescent="0.3">
      <c r="A40723"/>
      <c r="B40723"/>
      <c r="C40723" s="29"/>
      <c r="D40723"/>
      <c r="E40723" s="44"/>
      <c r="F40723" s="29"/>
      <c r="G40723" s="45"/>
      <c r="L40723"/>
      <c r="M40723" s="46"/>
    </row>
    <row r="40724" spans="1:13" x14ac:dyDescent="0.3">
      <c r="A40724"/>
      <c r="B40724"/>
      <c r="C40724" s="29"/>
      <c r="D40724"/>
      <c r="E40724" s="44"/>
      <c r="F40724" s="29"/>
      <c r="G40724" s="45"/>
      <c r="L40724"/>
      <c r="M40724" s="46"/>
    </row>
    <row r="40725" spans="1:13" x14ac:dyDescent="0.3">
      <c r="A40725"/>
      <c r="B40725"/>
      <c r="C40725" s="29"/>
      <c r="D40725"/>
      <c r="E40725" s="44"/>
      <c r="F40725" s="29"/>
      <c r="G40725" s="45"/>
      <c r="L40725"/>
      <c r="M40725" s="46"/>
    </row>
    <row r="40726" spans="1:13" x14ac:dyDescent="0.3">
      <c r="A40726"/>
      <c r="B40726"/>
      <c r="C40726" s="29"/>
      <c r="D40726"/>
      <c r="E40726" s="44"/>
      <c r="F40726" s="29"/>
      <c r="G40726" s="45"/>
      <c r="L40726"/>
      <c r="M40726" s="46"/>
    </row>
    <row r="40727" spans="1:13" x14ac:dyDescent="0.3">
      <c r="A40727"/>
      <c r="B40727"/>
      <c r="C40727" s="29"/>
      <c r="D40727"/>
      <c r="E40727" s="44"/>
      <c r="F40727" s="29"/>
      <c r="G40727" s="45"/>
      <c r="L40727"/>
      <c r="M40727" s="46"/>
    </row>
    <row r="40728" spans="1:13" x14ac:dyDescent="0.3">
      <c r="A40728"/>
      <c r="B40728"/>
      <c r="C40728" s="29"/>
      <c r="D40728"/>
      <c r="E40728" s="44"/>
      <c r="F40728" s="29"/>
      <c r="G40728" s="45"/>
      <c r="L40728"/>
      <c r="M40728" s="46"/>
    </row>
    <row r="40729" spans="1:13" x14ac:dyDescent="0.3">
      <c r="A40729"/>
      <c r="B40729"/>
      <c r="C40729" s="29"/>
      <c r="D40729"/>
      <c r="E40729" s="44"/>
      <c r="F40729" s="29"/>
      <c r="G40729" s="45"/>
      <c r="L40729"/>
      <c r="M40729" s="46"/>
    </row>
    <row r="40730" spans="1:13" x14ac:dyDescent="0.3">
      <c r="A40730"/>
      <c r="B40730"/>
      <c r="C40730" s="29"/>
      <c r="D40730"/>
      <c r="E40730" s="44"/>
      <c r="F40730" s="29"/>
      <c r="G40730" s="45"/>
      <c r="L40730"/>
      <c r="M40730" s="46"/>
    </row>
    <row r="40731" spans="1:13" x14ac:dyDescent="0.3">
      <c r="A40731"/>
      <c r="B40731"/>
      <c r="C40731" s="29"/>
      <c r="D40731"/>
      <c r="E40731" s="44"/>
      <c r="F40731" s="29"/>
      <c r="G40731" s="45"/>
      <c r="L40731"/>
      <c r="M40731" s="46"/>
    </row>
    <row r="40732" spans="1:13" x14ac:dyDescent="0.3">
      <c r="A40732"/>
      <c r="B40732"/>
      <c r="C40732" s="29"/>
      <c r="D40732"/>
      <c r="E40732" s="44"/>
      <c r="F40732" s="29"/>
      <c r="G40732" s="45"/>
      <c r="L40732"/>
      <c r="M40732" s="46"/>
    </row>
    <row r="40733" spans="1:13" x14ac:dyDescent="0.3">
      <c r="A40733"/>
      <c r="B40733"/>
      <c r="C40733" s="29"/>
      <c r="D40733"/>
      <c r="E40733" s="44"/>
      <c r="F40733" s="29"/>
      <c r="G40733" s="45"/>
      <c r="L40733"/>
      <c r="M40733" s="46"/>
    </row>
    <row r="40734" spans="1:13" x14ac:dyDescent="0.3">
      <c r="A40734"/>
      <c r="B40734"/>
      <c r="C40734" s="29"/>
      <c r="D40734"/>
      <c r="E40734" s="44"/>
      <c r="F40734" s="29"/>
      <c r="G40734" s="45"/>
      <c r="L40734"/>
      <c r="M40734" s="46"/>
    </row>
    <row r="40735" spans="1:13" x14ac:dyDescent="0.3">
      <c r="A40735"/>
      <c r="B40735"/>
      <c r="C40735" s="29"/>
      <c r="D40735"/>
      <c r="E40735" s="44"/>
      <c r="F40735" s="29"/>
      <c r="G40735" s="45"/>
      <c r="L40735"/>
      <c r="M40735" s="46"/>
    </row>
    <row r="40736" spans="1:13" x14ac:dyDescent="0.3">
      <c r="A40736"/>
      <c r="B40736"/>
      <c r="C40736" s="29"/>
      <c r="D40736"/>
      <c r="E40736" s="44"/>
      <c r="F40736" s="29"/>
      <c r="G40736" s="45"/>
      <c r="L40736"/>
      <c r="M40736" s="46"/>
    </row>
    <row r="40737" spans="1:13" x14ac:dyDescent="0.3">
      <c r="A40737"/>
      <c r="B40737"/>
      <c r="C40737" s="29"/>
      <c r="D40737"/>
      <c r="E40737" s="44"/>
      <c r="F40737" s="29"/>
      <c r="G40737" s="45"/>
      <c r="L40737"/>
      <c r="M40737" s="46"/>
    </row>
    <row r="40738" spans="1:13" x14ac:dyDescent="0.3">
      <c r="A40738"/>
      <c r="B40738"/>
      <c r="C40738" s="29"/>
      <c r="D40738"/>
      <c r="E40738" s="44"/>
      <c r="F40738" s="29"/>
      <c r="G40738" s="45"/>
      <c r="L40738"/>
      <c r="M40738" s="46"/>
    </row>
    <row r="40739" spans="1:13" x14ac:dyDescent="0.3">
      <c r="A40739"/>
      <c r="B40739"/>
      <c r="C40739" s="29"/>
      <c r="D40739"/>
      <c r="E40739" s="44"/>
      <c r="F40739" s="29"/>
      <c r="G40739" s="45"/>
      <c r="L40739"/>
      <c r="M40739" s="46"/>
    </row>
    <row r="40740" spans="1:13" x14ac:dyDescent="0.3">
      <c r="A40740"/>
      <c r="B40740"/>
      <c r="C40740" s="29"/>
      <c r="D40740"/>
      <c r="E40740" s="44"/>
      <c r="F40740" s="29"/>
      <c r="G40740" s="45"/>
      <c r="L40740"/>
      <c r="M40740" s="46"/>
    </row>
    <row r="40741" spans="1:13" x14ac:dyDescent="0.3">
      <c r="A40741"/>
      <c r="B40741"/>
      <c r="C40741" s="29"/>
      <c r="D40741"/>
      <c r="E40741" s="44"/>
      <c r="F40741" s="29"/>
      <c r="G40741" s="45"/>
      <c r="L40741"/>
      <c r="M40741" s="46"/>
    </row>
    <row r="40742" spans="1:13" x14ac:dyDescent="0.3">
      <c r="A40742"/>
      <c r="B40742"/>
      <c r="C40742" s="29"/>
      <c r="D40742"/>
      <c r="E40742" s="44"/>
      <c r="F40742" s="29"/>
      <c r="G40742" s="45"/>
      <c r="L40742"/>
      <c r="M40742" s="46"/>
    </row>
    <row r="40743" spans="1:13" x14ac:dyDescent="0.3">
      <c r="A40743"/>
      <c r="B40743"/>
      <c r="C40743" s="29"/>
      <c r="D40743"/>
      <c r="E40743" s="44"/>
      <c r="F40743" s="29"/>
      <c r="G40743" s="45"/>
      <c r="L40743"/>
      <c r="M40743" s="46"/>
    </row>
    <row r="40744" spans="1:13" x14ac:dyDescent="0.3">
      <c r="A40744"/>
      <c r="B40744"/>
      <c r="C40744" s="29"/>
      <c r="D40744"/>
      <c r="E40744" s="44"/>
      <c r="F40744" s="29"/>
      <c r="G40744" s="45"/>
      <c r="L40744"/>
      <c r="M40744" s="46"/>
    </row>
    <row r="40745" spans="1:13" x14ac:dyDescent="0.3">
      <c r="A40745"/>
      <c r="B40745"/>
      <c r="C40745" s="29"/>
      <c r="D40745"/>
      <c r="E40745" s="44"/>
      <c r="F40745" s="29"/>
      <c r="G40745" s="45"/>
      <c r="L40745"/>
      <c r="M40745" s="46"/>
    </row>
    <row r="40746" spans="1:13" x14ac:dyDescent="0.3">
      <c r="A40746"/>
      <c r="B40746"/>
      <c r="C40746" s="29"/>
      <c r="D40746"/>
      <c r="E40746" s="44"/>
      <c r="F40746" s="29"/>
      <c r="G40746" s="45"/>
      <c r="L40746"/>
      <c r="M40746" s="46"/>
    </row>
    <row r="40747" spans="1:13" x14ac:dyDescent="0.3">
      <c r="A40747"/>
      <c r="B40747"/>
      <c r="C40747" s="29"/>
      <c r="D40747"/>
      <c r="E40747" s="44"/>
      <c r="F40747" s="29"/>
      <c r="G40747" s="45"/>
      <c r="L40747"/>
      <c r="M40747" s="46"/>
    </row>
    <row r="40748" spans="1:13" x14ac:dyDescent="0.3">
      <c r="A40748"/>
      <c r="B40748"/>
      <c r="C40748" s="29"/>
      <c r="D40748"/>
      <c r="E40748" s="44"/>
      <c r="F40748" s="29"/>
      <c r="G40748" s="45"/>
      <c r="L40748"/>
      <c r="M40748" s="46"/>
    </row>
    <row r="40749" spans="1:13" x14ac:dyDescent="0.3">
      <c r="A40749"/>
      <c r="B40749"/>
      <c r="C40749" s="29"/>
      <c r="D40749"/>
      <c r="E40749" s="44"/>
      <c r="F40749" s="29"/>
      <c r="G40749" s="45"/>
      <c r="L40749"/>
      <c r="M40749" s="46"/>
    </row>
    <row r="40750" spans="1:13" x14ac:dyDescent="0.3">
      <c r="A40750"/>
      <c r="B40750"/>
      <c r="C40750" s="29"/>
      <c r="D40750"/>
      <c r="E40750" s="44"/>
      <c r="F40750" s="29"/>
      <c r="G40750" s="45"/>
      <c r="L40750"/>
      <c r="M40750" s="46"/>
    </row>
    <row r="40751" spans="1:13" x14ac:dyDescent="0.3">
      <c r="A40751"/>
      <c r="B40751"/>
      <c r="C40751" s="29"/>
      <c r="D40751"/>
      <c r="E40751" s="44"/>
      <c r="F40751" s="29"/>
      <c r="G40751" s="45"/>
      <c r="L40751"/>
      <c r="M40751" s="46"/>
    </row>
    <row r="40752" spans="1:13" x14ac:dyDescent="0.3">
      <c r="A40752"/>
      <c r="B40752"/>
      <c r="C40752" s="29"/>
      <c r="D40752"/>
      <c r="E40752" s="44"/>
      <c r="F40752" s="29"/>
      <c r="G40752" s="45"/>
      <c r="L40752"/>
      <c r="M40752" s="46"/>
    </row>
    <row r="40753" spans="1:13" x14ac:dyDescent="0.3">
      <c r="A40753"/>
      <c r="B40753"/>
      <c r="C40753" s="29"/>
      <c r="D40753"/>
      <c r="E40753" s="44"/>
      <c r="F40753" s="29"/>
      <c r="G40753" s="45"/>
      <c r="L40753"/>
      <c r="M40753" s="46"/>
    </row>
    <row r="40754" spans="1:13" x14ac:dyDescent="0.3">
      <c r="A40754"/>
      <c r="B40754"/>
      <c r="C40754" s="29"/>
      <c r="D40754"/>
      <c r="E40754" s="44"/>
      <c r="F40754" s="29"/>
      <c r="G40754" s="45"/>
      <c r="L40754"/>
      <c r="M40754" s="46"/>
    </row>
    <row r="40755" spans="1:13" x14ac:dyDescent="0.3">
      <c r="A40755"/>
      <c r="B40755"/>
      <c r="C40755" s="29"/>
      <c r="D40755"/>
      <c r="E40755" s="44"/>
      <c r="F40755" s="29"/>
      <c r="G40755" s="45"/>
      <c r="L40755"/>
      <c r="M40755" s="46"/>
    </row>
    <row r="40756" spans="1:13" x14ac:dyDescent="0.3">
      <c r="A40756"/>
      <c r="B40756"/>
      <c r="C40756" s="29"/>
      <c r="D40756"/>
      <c r="E40756" s="44"/>
      <c r="F40756" s="29"/>
      <c r="G40756" s="45"/>
      <c r="L40756"/>
      <c r="M40756" s="46"/>
    </row>
    <row r="40757" spans="1:13" x14ac:dyDescent="0.3">
      <c r="A40757"/>
      <c r="B40757"/>
      <c r="C40757" s="29"/>
      <c r="D40757"/>
      <c r="E40757" s="44"/>
      <c r="F40757" s="29"/>
      <c r="G40757" s="45"/>
      <c r="L40757"/>
      <c r="M40757" s="46"/>
    </row>
    <row r="40758" spans="1:13" x14ac:dyDescent="0.3">
      <c r="A40758"/>
      <c r="B40758"/>
      <c r="C40758" s="29"/>
      <c r="D40758"/>
      <c r="E40758" s="44"/>
      <c r="F40758" s="29"/>
      <c r="G40758" s="45"/>
      <c r="L40758"/>
      <c r="M40758" s="46"/>
    </row>
    <row r="40759" spans="1:13" x14ac:dyDescent="0.3">
      <c r="A40759"/>
      <c r="B40759"/>
      <c r="C40759" s="29"/>
      <c r="D40759"/>
      <c r="E40759" s="44"/>
      <c r="F40759" s="29"/>
      <c r="G40759" s="45"/>
      <c r="L40759"/>
      <c r="M40759" s="46"/>
    </row>
    <row r="40760" spans="1:13" x14ac:dyDescent="0.3">
      <c r="A40760"/>
      <c r="B40760"/>
      <c r="C40760" s="29"/>
      <c r="D40760"/>
      <c r="E40760" s="44"/>
      <c r="F40760" s="29"/>
      <c r="G40760" s="45"/>
      <c r="L40760"/>
      <c r="M40760" s="46"/>
    </row>
    <row r="40761" spans="1:13" x14ac:dyDescent="0.3">
      <c r="A40761"/>
      <c r="B40761"/>
      <c r="C40761" s="29"/>
      <c r="D40761"/>
      <c r="E40761" s="44"/>
      <c r="F40761" s="29"/>
      <c r="G40761" s="45"/>
      <c r="L40761"/>
      <c r="M40761" s="46"/>
    </row>
    <row r="40762" spans="1:13" x14ac:dyDescent="0.3">
      <c r="A40762"/>
      <c r="B40762"/>
      <c r="C40762" s="29"/>
      <c r="D40762"/>
      <c r="E40762" s="44"/>
      <c r="F40762" s="29"/>
      <c r="G40762" s="45"/>
      <c r="L40762"/>
      <c r="M40762" s="46"/>
    </row>
    <row r="40763" spans="1:13" x14ac:dyDescent="0.3">
      <c r="A40763"/>
      <c r="B40763"/>
      <c r="C40763" s="29"/>
      <c r="D40763"/>
      <c r="E40763" s="44"/>
      <c r="F40763" s="29"/>
      <c r="G40763" s="45"/>
      <c r="L40763"/>
      <c r="M40763" s="46"/>
    </row>
    <row r="40764" spans="1:13" x14ac:dyDescent="0.3">
      <c r="A40764"/>
      <c r="B40764"/>
      <c r="C40764" s="29"/>
      <c r="D40764"/>
      <c r="E40764" s="44"/>
      <c r="F40764" s="29"/>
      <c r="G40764" s="45"/>
      <c r="L40764"/>
      <c r="M40764" s="46"/>
    </row>
    <row r="40765" spans="1:13" x14ac:dyDescent="0.3">
      <c r="A40765"/>
      <c r="B40765"/>
      <c r="C40765" s="29"/>
      <c r="D40765"/>
      <c r="E40765" s="44"/>
      <c r="F40765" s="29"/>
      <c r="G40765" s="45"/>
      <c r="L40765"/>
      <c r="M40765" s="46"/>
    </row>
    <row r="40766" spans="1:13" x14ac:dyDescent="0.3">
      <c r="A40766"/>
      <c r="B40766"/>
      <c r="C40766" s="29"/>
      <c r="D40766"/>
      <c r="E40766" s="44"/>
      <c r="F40766" s="29"/>
      <c r="G40766" s="45"/>
      <c r="L40766"/>
      <c r="M40766" s="46"/>
    </row>
    <row r="40767" spans="1:13" x14ac:dyDescent="0.3">
      <c r="A40767"/>
      <c r="B40767"/>
      <c r="C40767" s="29"/>
      <c r="D40767"/>
      <c r="E40767" s="44"/>
      <c r="F40767" s="29"/>
      <c r="G40767" s="45"/>
      <c r="L40767"/>
      <c r="M40767" s="46"/>
    </row>
    <row r="40768" spans="1:13" x14ac:dyDescent="0.3">
      <c r="A40768"/>
      <c r="B40768"/>
      <c r="C40768" s="29"/>
      <c r="D40768"/>
      <c r="E40768" s="44"/>
      <c r="F40768" s="29"/>
      <c r="G40768" s="45"/>
      <c r="L40768"/>
      <c r="M40768" s="46"/>
    </row>
    <row r="40769" spans="1:13" x14ac:dyDescent="0.3">
      <c r="A40769"/>
      <c r="B40769"/>
      <c r="C40769" s="29"/>
      <c r="D40769"/>
      <c r="E40769" s="44"/>
      <c r="F40769" s="29"/>
      <c r="G40769" s="45"/>
      <c r="L40769"/>
      <c r="M40769" s="46"/>
    </row>
    <row r="40770" spans="1:13" x14ac:dyDescent="0.3">
      <c r="A40770"/>
      <c r="B40770"/>
      <c r="C40770" s="29"/>
      <c r="D40770"/>
      <c r="E40770" s="44"/>
      <c r="F40770" s="29"/>
      <c r="G40770" s="45"/>
      <c r="L40770"/>
      <c r="M40770" s="46"/>
    </row>
    <row r="40771" spans="1:13" x14ac:dyDescent="0.3">
      <c r="A40771"/>
      <c r="B40771"/>
      <c r="C40771" s="29"/>
      <c r="D40771"/>
      <c r="E40771" s="44"/>
      <c r="F40771" s="29"/>
      <c r="G40771" s="45"/>
      <c r="L40771"/>
      <c r="M40771" s="46"/>
    </row>
    <row r="40772" spans="1:13" x14ac:dyDescent="0.3">
      <c r="A40772"/>
      <c r="B40772"/>
      <c r="C40772" s="29"/>
      <c r="D40772"/>
      <c r="E40772" s="44"/>
      <c r="F40772" s="29"/>
      <c r="G40772" s="45"/>
      <c r="L40772"/>
      <c r="M40772" s="46"/>
    </row>
    <row r="40773" spans="1:13" x14ac:dyDescent="0.3">
      <c r="A40773"/>
      <c r="B40773"/>
      <c r="C40773" s="29"/>
      <c r="D40773"/>
      <c r="E40773" s="44"/>
      <c r="F40773" s="29"/>
      <c r="G40773" s="45"/>
      <c r="L40773"/>
      <c r="M40773" s="46"/>
    </row>
    <row r="40774" spans="1:13" x14ac:dyDescent="0.3">
      <c r="A40774"/>
      <c r="B40774"/>
      <c r="C40774" s="29"/>
      <c r="D40774"/>
      <c r="E40774" s="44"/>
      <c r="F40774" s="29"/>
      <c r="G40774" s="45"/>
      <c r="L40774"/>
      <c r="M40774" s="46"/>
    </row>
    <row r="40775" spans="1:13" x14ac:dyDescent="0.3">
      <c r="A40775"/>
      <c r="B40775"/>
      <c r="C40775" s="29"/>
      <c r="D40775"/>
      <c r="E40775" s="44"/>
      <c r="F40775" s="29"/>
      <c r="G40775" s="45"/>
      <c r="L40775"/>
      <c r="M40775" s="46"/>
    </row>
    <row r="40776" spans="1:13" x14ac:dyDescent="0.3">
      <c r="A40776"/>
      <c r="B40776"/>
      <c r="C40776" s="29"/>
      <c r="D40776"/>
      <c r="E40776" s="44"/>
      <c r="F40776" s="29"/>
      <c r="G40776" s="45"/>
      <c r="L40776"/>
      <c r="M40776" s="46"/>
    </row>
    <row r="40777" spans="1:13" x14ac:dyDescent="0.3">
      <c r="A40777"/>
      <c r="B40777"/>
      <c r="C40777" s="29"/>
      <c r="D40777"/>
      <c r="E40777" s="44"/>
      <c r="F40777" s="29"/>
      <c r="G40777" s="45"/>
      <c r="L40777"/>
      <c r="M40777" s="46"/>
    </row>
    <row r="40778" spans="1:13" x14ac:dyDescent="0.3">
      <c r="A40778"/>
      <c r="B40778"/>
      <c r="C40778" s="29"/>
      <c r="D40778"/>
      <c r="E40778" s="44"/>
      <c r="F40778" s="29"/>
      <c r="G40778" s="45"/>
      <c r="L40778"/>
      <c r="M40778" s="46"/>
    </row>
    <row r="40779" spans="1:13" x14ac:dyDescent="0.3">
      <c r="A40779"/>
      <c r="B40779"/>
      <c r="C40779" s="29"/>
      <c r="D40779"/>
      <c r="E40779" s="44"/>
      <c r="F40779" s="29"/>
      <c r="G40779" s="45"/>
      <c r="L40779"/>
      <c r="M40779" s="46"/>
    </row>
    <row r="40780" spans="1:13" x14ac:dyDescent="0.3">
      <c r="A40780"/>
      <c r="B40780"/>
      <c r="C40780" s="29"/>
      <c r="D40780"/>
      <c r="E40780" s="44"/>
      <c r="F40780" s="29"/>
      <c r="G40780" s="45"/>
      <c r="L40780"/>
      <c r="M40780" s="46"/>
    </row>
    <row r="40781" spans="1:13" x14ac:dyDescent="0.3">
      <c r="A40781"/>
      <c r="B40781"/>
      <c r="C40781" s="29"/>
      <c r="D40781"/>
      <c r="E40781" s="44"/>
      <c r="F40781" s="29"/>
      <c r="G40781" s="45"/>
      <c r="L40781"/>
      <c r="M40781" s="46"/>
    </row>
    <row r="40782" spans="1:13" x14ac:dyDescent="0.3">
      <c r="A40782"/>
      <c r="B40782"/>
      <c r="C40782" s="29"/>
      <c r="D40782"/>
      <c r="E40782" s="44"/>
      <c r="F40782" s="29"/>
      <c r="G40782" s="45"/>
      <c r="L40782"/>
      <c r="M40782" s="46"/>
    </row>
    <row r="40783" spans="1:13" x14ac:dyDescent="0.3">
      <c r="A40783"/>
      <c r="B40783"/>
      <c r="C40783" s="29"/>
      <c r="D40783"/>
      <c r="E40783" s="44"/>
      <c r="F40783" s="29"/>
      <c r="G40783" s="45"/>
      <c r="L40783"/>
      <c r="M40783" s="46"/>
    </row>
    <row r="40784" spans="1:13" x14ac:dyDescent="0.3">
      <c r="A40784"/>
      <c r="B40784"/>
      <c r="C40784" s="29"/>
      <c r="D40784"/>
      <c r="E40784" s="44"/>
      <c r="F40784" s="29"/>
      <c r="G40784" s="45"/>
      <c r="L40784"/>
      <c r="M40784" s="46"/>
    </row>
    <row r="40785" spans="1:13" x14ac:dyDescent="0.3">
      <c r="A40785"/>
      <c r="B40785"/>
      <c r="C40785" s="29"/>
      <c r="D40785"/>
      <c r="E40785" s="44"/>
      <c r="F40785" s="29"/>
      <c r="G40785" s="45"/>
      <c r="L40785"/>
      <c r="M40785" s="46"/>
    </row>
    <row r="40786" spans="1:13" x14ac:dyDescent="0.3">
      <c r="A40786"/>
      <c r="B40786"/>
      <c r="C40786" s="29"/>
      <c r="D40786"/>
      <c r="E40786" s="44"/>
      <c r="F40786" s="29"/>
      <c r="G40786" s="45"/>
      <c r="L40786"/>
      <c r="M40786" s="46"/>
    </row>
    <row r="40787" spans="1:13" x14ac:dyDescent="0.3">
      <c r="A40787"/>
      <c r="B40787"/>
      <c r="C40787" s="29"/>
      <c r="D40787"/>
      <c r="E40787" s="44"/>
      <c r="F40787" s="29"/>
      <c r="G40787" s="45"/>
      <c r="L40787"/>
      <c r="M40787" s="46"/>
    </row>
    <row r="40788" spans="1:13" x14ac:dyDescent="0.3">
      <c r="A40788"/>
      <c r="B40788"/>
      <c r="C40788" s="29"/>
      <c r="D40788"/>
      <c r="E40788" s="44"/>
      <c r="F40788" s="29"/>
      <c r="G40788" s="45"/>
      <c r="L40788"/>
      <c r="M40788" s="46"/>
    </row>
    <row r="40789" spans="1:13" x14ac:dyDescent="0.3">
      <c r="A40789"/>
      <c r="B40789"/>
      <c r="C40789" s="29"/>
      <c r="D40789"/>
      <c r="E40789" s="44"/>
      <c r="F40789" s="29"/>
      <c r="G40789" s="45"/>
      <c r="L40789"/>
      <c r="M40789" s="46"/>
    </row>
    <row r="40790" spans="1:13" x14ac:dyDescent="0.3">
      <c r="A40790"/>
      <c r="B40790"/>
      <c r="C40790" s="29"/>
      <c r="D40790"/>
      <c r="E40790" s="44"/>
      <c r="F40790" s="29"/>
      <c r="G40790" s="45"/>
      <c r="L40790"/>
      <c r="M40790" s="46"/>
    </row>
    <row r="40791" spans="1:13" x14ac:dyDescent="0.3">
      <c r="A40791"/>
      <c r="B40791"/>
      <c r="C40791" s="29"/>
      <c r="D40791"/>
      <c r="E40791" s="44"/>
      <c r="F40791" s="29"/>
      <c r="G40791" s="45"/>
      <c r="L40791"/>
      <c r="M40791" s="46"/>
    </row>
    <row r="40792" spans="1:13" x14ac:dyDescent="0.3">
      <c r="A40792"/>
      <c r="B40792"/>
      <c r="C40792" s="29"/>
      <c r="D40792"/>
      <c r="E40792" s="44"/>
      <c r="F40792" s="29"/>
      <c r="G40792" s="45"/>
      <c r="L40792"/>
      <c r="M40792" s="46"/>
    </row>
    <row r="40793" spans="1:13" x14ac:dyDescent="0.3">
      <c r="A40793"/>
      <c r="B40793"/>
      <c r="C40793" s="29"/>
      <c r="D40793"/>
      <c r="E40793" s="44"/>
      <c r="F40793" s="29"/>
      <c r="G40793" s="45"/>
      <c r="L40793"/>
      <c r="M40793" s="46"/>
    </row>
    <row r="40794" spans="1:13" x14ac:dyDescent="0.3">
      <c r="A40794"/>
      <c r="B40794"/>
      <c r="C40794" s="29"/>
      <c r="D40794"/>
      <c r="E40794" s="44"/>
      <c r="F40794" s="29"/>
      <c r="G40794" s="45"/>
      <c r="L40794"/>
      <c r="M40794" s="46"/>
    </row>
    <row r="40795" spans="1:13" x14ac:dyDescent="0.3">
      <c r="A40795"/>
      <c r="B40795"/>
      <c r="C40795" s="29"/>
      <c r="D40795"/>
      <c r="E40795" s="44"/>
      <c r="F40795" s="29"/>
      <c r="G40795" s="45"/>
      <c r="L40795"/>
      <c r="M40795" s="46"/>
    </row>
    <row r="40796" spans="1:13" x14ac:dyDescent="0.3">
      <c r="A40796"/>
      <c r="B40796"/>
      <c r="C40796" s="29"/>
      <c r="D40796"/>
      <c r="E40796" s="44"/>
      <c r="F40796" s="29"/>
      <c r="G40796" s="45"/>
      <c r="L40796"/>
      <c r="M40796" s="46"/>
    </row>
    <row r="40797" spans="1:13" x14ac:dyDescent="0.3">
      <c r="A40797"/>
      <c r="B40797"/>
      <c r="C40797" s="29"/>
      <c r="D40797"/>
      <c r="E40797" s="44"/>
      <c r="F40797" s="29"/>
      <c r="G40797" s="45"/>
      <c r="L40797"/>
      <c r="M40797" s="46"/>
    </row>
    <row r="40798" spans="1:13" x14ac:dyDescent="0.3">
      <c r="A40798"/>
      <c r="B40798"/>
      <c r="C40798" s="29"/>
      <c r="D40798"/>
      <c r="E40798" s="44"/>
      <c r="F40798" s="29"/>
      <c r="G40798" s="45"/>
      <c r="L40798"/>
      <c r="M40798" s="46"/>
    </row>
    <row r="40799" spans="1:13" x14ac:dyDescent="0.3">
      <c r="A40799"/>
      <c r="B40799"/>
      <c r="C40799" s="29"/>
      <c r="D40799"/>
      <c r="E40799" s="44"/>
      <c r="F40799" s="29"/>
      <c r="G40799" s="45"/>
      <c r="L40799"/>
      <c r="M40799" s="46"/>
    </row>
    <row r="40800" spans="1:13" x14ac:dyDescent="0.3">
      <c r="A40800"/>
      <c r="B40800"/>
      <c r="C40800" s="29"/>
      <c r="D40800"/>
      <c r="E40800" s="44"/>
      <c r="F40800" s="29"/>
      <c r="G40800" s="45"/>
      <c r="L40800"/>
      <c r="M40800" s="46"/>
    </row>
    <row r="40801" spans="1:13" x14ac:dyDescent="0.3">
      <c r="A40801"/>
      <c r="B40801"/>
      <c r="C40801" s="29"/>
      <c r="D40801"/>
      <c r="E40801" s="44"/>
      <c r="F40801" s="29"/>
      <c r="G40801" s="45"/>
      <c r="L40801"/>
      <c r="M40801" s="46"/>
    </row>
    <row r="40802" spans="1:13" x14ac:dyDescent="0.3">
      <c r="A40802"/>
      <c r="B40802"/>
      <c r="C40802" s="29"/>
      <c r="D40802"/>
      <c r="E40802" s="44"/>
      <c r="F40802" s="29"/>
      <c r="G40802" s="45"/>
      <c r="L40802"/>
      <c r="M40802" s="46"/>
    </row>
    <row r="40803" spans="1:13" x14ac:dyDescent="0.3">
      <c r="A40803"/>
      <c r="B40803"/>
      <c r="C40803" s="29"/>
      <c r="D40803"/>
      <c r="E40803" s="44"/>
      <c r="F40803" s="29"/>
      <c r="G40803" s="45"/>
      <c r="L40803"/>
      <c r="M40803" s="46"/>
    </row>
    <row r="40804" spans="1:13" x14ac:dyDescent="0.3">
      <c r="A40804"/>
      <c r="B40804"/>
      <c r="C40804" s="29"/>
      <c r="D40804"/>
      <c r="E40804" s="44"/>
      <c r="F40804" s="29"/>
      <c r="G40804" s="45"/>
      <c r="L40804"/>
      <c r="M40804" s="46"/>
    </row>
    <row r="40805" spans="1:13" x14ac:dyDescent="0.3">
      <c r="A40805"/>
      <c r="B40805"/>
      <c r="C40805" s="29"/>
      <c r="D40805"/>
      <c r="E40805" s="44"/>
      <c r="F40805" s="29"/>
      <c r="G40805" s="45"/>
      <c r="L40805"/>
      <c r="M40805" s="46"/>
    </row>
    <row r="40806" spans="1:13" x14ac:dyDescent="0.3">
      <c r="A40806"/>
      <c r="B40806"/>
      <c r="C40806" s="29"/>
      <c r="D40806"/>
      <c r="E40806" s="44"/>
      <c r="F40806" s="29"/>
      <c r="G40806" s="45"/>
      <c r="L40806"/>
      <c r="M40806" s="46"/>
    </row>
    <row r="40807" spans="1:13" x14ac:dyDescent="0.3">
      <c r="A40807"/>
      <c r="B40807"/>
      <c r="C40807" s="29"/>
      <c r="D40807"/>
      <c r="E40807" s="44"/>
      <c r="F40807" s="29"/>
      <c r="G40807" s="45"/>
      <c r="L40807"/>
      <c r="M40807" s="46"/>
    </row>
    <row r="40808" spans="1:13" x14ac:dyDescent="0.3">
      <c r="A40808"/>
      <c r="B40808"/>
      <c r="C40808" s="29"/>
      <c r="D40808"/>
      <c r="E40808" s="44"/>
      <c r="F40808" s="29"/>
      <c r="G40808" s="45"/>
      <c r="L40808"/>
      <c r="M40808" s="46"/>
    </row>
    <row r="40809" spans="1:13" x14ac:dyDescent="0.3">
      <c r="A40809"/>
      <c r="B40809"/>
      <c r="C40809" s="29"/>
      <c r="D40809"/>
      <c r="E40809" s="44"/>
      <c r="F40809" s="29"/>
      <c r="G40809" s="45"/>
      <c r="L40809"/>
      <c r="M40809" s="46"/>
    </row>
    <row r="40810" spans="1:13" x14ac:dyDescent="0.3">
      <c r="A40810"/>
      <c r="B40810"/>
      <c r="C40810" s="29"/>
      <c r="D40810"/>
      <c r="E40810" s="44"/>
      <c r="F40810" s="29"/>
      <c r="G40810" s="45"/>
      <c r="L40810"/>
      <c r="M40810" s="46"/>
    </row>
    <row r="40811" spans="1:13" x14ac:dyDescent="0.3">
      <c r="A40811"/>
      <c r="B40811"/>
      <c r="C40811" s="29"/>
      <c r="D40811"/>
      <c r="E40811" s="44"/>
      <c r="F40811" s="29"/>
      <c r="G40811" s="45"/>
      <c r="L40811"/>
      <c r="M40811" s="46"/>
    </row>
    <row r="40812" spans="1:13" x14ac:dyDescent="0.3">
      <c r="A40812"/>
      <c r="B40812"/>
      <c r="C40812" s="29"/>
      <c r="D40812"/>
      <c r="E40812" s="44"/>
      <c r="F40812" s="29"/>
      <c r="G40812" s="45"/>
      <c r="L40812"/>
      <c r="M40812" s="46"/>
    </row>
    <row r="40813" spans="1:13" x14ac:dyDescent="0.3">
      <c r="A40813"/>
      <c r="B40813"/>
      <c r="C40813" s="29"/>
      <c r="D40813"/>
      <c r="E40813" s="44"/>
      <c r="F40813" s="29"/>
      <c r="G40813" s="45"/>
      <c r="L40813"/>
      <c r="M40813" s="46"/>
    </row>
    <row r="40814" spans="1:13" x14ac:dyDescent="0.3">
      <c r="A40814"/>
      <c r="B40814"/>
      <c r="C40814" s="29"/>
      <c r="D40814"/>
      <c r="E40814" s="44"/>
      <c r="F40814" s="29"/>
      <c r="G40814" s="45"/>
      <c r="L40814"/>
      <c r="M40814" s="46"/>
    </row>
    <row r="40815" spans="1:13" x14ac:dyDescent="0.3">
      <c r="A40815"/>
      <c r="B40815"/>
      <c r="C40815" s="29"/>
      <c r="D40815"/>
      <c r="E40815" s="44"/>
      <c r="F40815" s="29"/>
      <c r="G40815" s="45"/>
      <c r="L40815"/>
      <c r="M40815" s="46"/>
    </row>
    <row r="40816" spans="1:13" x14ac:dyDescent="0.3">
      <c r="A40816"/>
      <c r="B40816"/>
      <c r="C40816" s="29"/>
      <c r="D40816"/>
      <c r="E40816" s="44"/>
      <c r="F40816" s="29"/>
      <c r="G40816" s="45"/>
      <c r="L40816"/>
      <c r="M40816" s="46"/>
    </row>
    <row r="40817" spans="1:13" x14ac:dyDescent="0.3">
      <c r="A40817"/>
      <c r="B40817"/>
      <c r="C40817" s="29"/>
      <c r="D40817"/>
      <c r="E40817" s="44"/>
      <c r="F40817" s="29"/>
      <c r="G40817" s="45"/>
      <c r="L40817"/>
      <c r="M40817" s="46"/>
    </row>
    <row r="40818" spans="1:13" x14ac:dyDescent="0.3">
      <c r="A40818"/>
      <c r="B40818"/>
      <c r="C40818" s="29"/>
      <c r="D40818"/>
      <c r="E40818" s="44"/>
      <c r="F40818" s="29"/>
      <c r="G40818" s="45"/>
      <c r="L40818"/>
      <c r="M40818" s="46"/>
    </row>
    <row r="40819" spans="1:13" x14ac:dyDescent="0.3">
      <c r="A40819"/>
      <c r="B40819"/>
      <c r="C40819" s="29"/>
      <c r="D40819"/>
      <c r="E40819" s="44"/>
      <c r="F40819" s="29"/>
      <c r="G40819" s="45"/>
      <c r="L40819"/>
      <c r="M40819" s="46"/>
    </row>
    <row r="40820" spans="1:13" x14ac:dyDescent="0.3">
      <c r="A40820"/>
      <c r="B40820"/>
      <c r="C40820" s="29"/>
      <c r="D40820"/>
      <c r="E40820" s="44"/>
      <c r="F40820" s="29"/>
      <c r="G40820" s="45"/>
      <c r="L40820"/>
      <c r="M40820" s="46"/>
    </row>
    <row r="40821" spans="1:13" x14ac:dyDescent="0.3">
      <c r="A40821"/>
      <c r="B40821"/>
      <c r="C40821" s="29"/>
      <c r="D40821"/>
      <c r="E40821" s="44"/>
      <c r="F40821" s="29"/>
      <c r="G40821" s="45"/>
      <c r="L40821"/>
      <c r="M40821" s="46"/>
    </row>
    <row r="40822" spans="1:13" x14ac:dyDescent="0.3">
      <c r="A40822"/>
      <c r="B40822"/>
      <c r="C40822" s="29"/>
      <c r="D40822"/>
      <c r="E40822" s="44"/>
      <c r="F40822" s="29"/>
      <c r="G40822" s="45"/>
      <c r="L40822"/>
      <c r="M40822" s="46"/>
    </row>
    <row r="40823" spans="1:13" x14ac:dyDescent="0.3">
      <c r="A40823"/>
      <c r="B40823"/>
      <c r="C40823" s="29"/>
      <c r="D40823"/>
      <c r="E40823" s="44"/>
      <c r="F40823" s="29"/>
      <c r="G40823" s="45"/>
      <c r="L40823"/>
      <c r="M40823" s="46"/>
    </row>
    <row r="40824" spans="1:13" x14ac:dyDescent="0.3">
      <c r="A40824"/>
      <c r="B40824"/>
      <c r="C40824" s="29"/>
      <c r="D40824"/>
      <c r="E40824" s="44"/>
      <c r="F40824" s="29"/>
      <c r="G40824" s="45"/>
      <c r="L40824"/>
      <c r="M40824" s="46"/>
    </row>
    <row r="40825" spans="1:13" x14ac:dyDescent="0.3">
      <c r="A40825"/>
      <c r="B40825"/>
      <c r="C40825" s="29"/>
      <c r="D40825"/>
      <c r="E40825" s="44"/>
      <c r="F40825" s="29"/>
      <c r="G40825" s="45"/>
      <c r="L40825"/>
      <c r="M40825" s="46"/>
    </row>
    <row r="40826" spans="1:13" x14ac:dyDescent="0.3">
      <c r="A40826"/>
      <c r="B40826"/>
      <c r="C40826" s="29"/>
      <c r="D40826"/>
      <c r="E40826" s="44"/>
      <c r="F40826" s="29"/>
      <c r="G40826" s="45"/>
      <c r="L40826"/>
      <c r="M40826" s="46"/>
    </row>
    <row r="40827" spans="1:13" x14ac:dyDescent="0.3">
      <c r="A40827"/>
      <c r="B40827"/>
      <c r="C40827" s="29"/>
      <c r="D40827"/>
      <c r="E40827" s="44"/>
      <c r="F40827" s="29"/>
      <c r="G40827" s="45"/>
      <c r="L40827"/>
      <c r="M40827" s="46"/>
    </row>
    <row r="40828" spans="1:13" x14ac:dyDescent="0.3">
      <c r="A40828"/>
      <c r="B40828"/>
      <c r="C40828" s="29"/>
      <c r="D40828"/>
      <c r="E40828" s="44"/>
      <c r="F40828" s="29"/>
      <c r="G40828" s="45"/>
      <c r="L40828"/>
      <c r="M40828" s="46"/>
    </row>
    <row r="40829" spans="1:13" x14ac:dyDescent="0.3">
      <c r="A40829"/>
      <c r="B40829"/>
      <c r="C40829" s="29"/>
      <c r="D40829"/>
      <c r="E40829" s="44"/>
      <c r="F40829" s="29"/>
      <c r="G40829" s="45"/>
      <c r="L40829"/>
      <c r="M40829" s="46"/>
    </row>
    <row r="40830" spans="1:13" x14ac:dyDescent="0.3">
      <c r="A40830"/>
      <c r="B40830"/>
      <c r="C40830" s="29"/>
      <c r="D40830"/>
      <c r="E40830" s="44"/>
      <c r="F40830" s="29"/>
      <c r="G40830" s="45"/>
      <c r="L40830"/>
      <c r="M40830" s="46"/>
    </row>
    <row r="40831" spans="1:13" x14ac:dyDescent="0.3">
      <c r="A40831"/>
      <c r="B40831"/>
      <c r="C40831" s="29"/>
      <c r="D40831"/>
      <c r="E40831" s="44"/>
      <c r="F40831" s="29"/>
      <c r="G40831" s="45"/>
      <c r="L40831"/>
      <c r="M40831" s="46"/>
    </row>
    <row r="40832" spans="1:13" x14ac:dyDescent="0.3">
      <c r="A40832"/>
      <c r="B40832"/>
      <c r="C40832" s="29"/>
      <c r="D40832"/>
      <c r="E40832" s="44"/>
      <c r="F40832" s="29"/>
      <c r="G40832" s="45"/>
      <c r="L40832"/>
      <c r="M40832" s="46"/>
    </row>
    <row r="40833" spans="1:13" x14ac:dyDescent="0.3">
      <c r="A40833"/>
      <c r="B40833"/>
      <c r="C40833" s="29"/>
      <c r="D40833"/>
      <c r="E40833" s="44"/>
      <c r="F40833" s="29"/>
      <c r="G40833" s="45"/>
      <c r="L40833"/>
      <c r="M40833" s="46"/>
    </row>
    <row r="40834" spans="1:13" x14ac:dyDescent="0.3">
      <c r="A40834"/>
      <c r="B40834"/>
      <c r="C40834" s="29"/>
      <c r="D40834"/>
      <c r="E40834" s="44"/>
      <c r="F40834" s="29"/>
      <c r="G40834" s="45"/>
      <c r="L40834"/>
      <c r="M40834" s="46"/>
    </row>
    <row r="40835" spans="1:13" x14ac:dyDescent="0.3">
      <c r="A40835"/>
      <c r="B40835"/>
      <c r="C40835" s="29"/>
      <c r="D40835"/>
      <c r="E40835" s="44"/>
      <c r="F40835" s="29"/>
      <c r="G40835" s="45"/>
      <c r="L40835"/>
      <c r="M40835" s="46"/>
    </row>
    <row r="40836" spans="1:13" x14ac:dyDescent="0.3">
      <c r="A40836"/>
      <c r="B40836"/>
      <c r="C40836" s="29"/>
      <c r="D40836"/>
      <c r="E40836" s="44"/>
      <c r="F40836" s="29"/>
      <c r="G40836" s="45"/>
      <c r="L40836"/>
      <c r="M40836" s="46"/>
    </row>
    <row r="40837" spans="1:13" x14ac:dyDescent="0.3">
      <c r="A40837"/>
      <c r="B40837"/>
      <c r="C40837" s="29"/>
      <c r="D40837"/>
      <c r="E40837" s="44"/>
      <c r="F40837" s="29"/>
      <c r="G40837" s="45"/>
      <c r="L40837"/>
      <c r="M40837" s="46"/>
    </row>
    <row r="40838" spans="1:13" x14ac:dyDescent="0.3">
      <c r="A40838"/>
      <c r="B40838"/>
      <c r="C40838" s="29"/>
      <c r="D40838"/>
      <c r="E40838" s="44"/>
      <c r="F40838" s="29"/>
      <c r="G40838" s="45"/>
      <c r="L40838"/>
      <c r="M40838" s="46"/>
    </row>
    <row r="40839" spans="1:13" x14ac:dyDescent="0.3">
      <c r="A40839"/>
      <c r="B40839"/>
      <c r="C40839" s="29"/>
      <c r="D40839"/>
      <c r="E40839" s="44"/>
      <c r="F40839" s="29"/>
      <c r="G40839" s="45"/>
      <c r="L40839"/>
      <c r="M40839" s="46"/>
    </row>
    <row r="40840" spans="1:13" x14ac:dyDescent="0.3">
      <c r="A40840"/>
      <c r="B40840"/>
      <c r="C40840" s="29"/>
      <c r="D40840"/>
      <c r="E40840" s="44"/>
      <c r="F40840" s="29"/>
      <c r="G40840" s="45"/>
      <c r="L40840"/>
      <c r="M40840" s="46"/>
    </row>
    <row r="40841" spans="1:13" x14ac:dyDescent="0.3">
      <c r="A40841"/>
      <c r="B40841"/>
      <c r="C40841" s="29"/>
      <c r="D40841"/>
      <c r="E40841" s="44"/>
      <c r="F40841" s="29"/>
      <c r="G40841" s="45"/>
      <c r="L40841"/>
      <c r="M40841" s="46"/>
    </row>
    <row r="40842" spans="1:13" x14ac:dyDescent="0.3">
      <c r="A40842"/>
      <c r="B40842"/>
      <c r="C40842" s="29"/>
      <c r="D40842"/>
      <c r="E40842" s="44"/>
      <c r="F40842" s="29"/>
      <c r="G40842" s="45"/>
      <c r="L40842"/>
      <c r="M40842" s="46"/>
    </row>
    <row r="40843" spans="1:13" x14ac:dyDescent="0.3">
      <c r="A40843"/>
      <c r="B40843"/>
      <c r="C40843" s="29"/>
      <c r="D40843"/>
      <c r="E40843" s="44"/>
      <c r="F40843" s="29"/>
      <c r="G40843" s="45"/>
      <c r="L40843"/>
      <c r="M40843" s="46"/>
    </row>
    <row r="40844" spans="1:13" x14ac:dyDescent="0.3">
      <c r="A40844"/>
      <c r="B40844"/>
      <c r="C40844" s="29"/>
      <c r="D40844"/>
      <c r="E40844" s="44"/>
      <c r="F40844" s="29"/>
      <c r="G40844" s="45"/>
      <c r="L40844"/>
      <c r="M40844" s="46"/>
    </row>
    <row r="40845" spans="1:13" x14ac:dyDescent="0.3">
      <c r="A40845"/>
      <c r="B40845"/>
      <c r="C40845" s="29"/>
      <c r="D40845"/>
      <c r="E40845" s="44"/>
      <c r="F40845" s="29"/>
      <c r="G40845" s="45"/>
      <c r="L40845"/>
      <c r="M40845" s="46"/>
    </row>
    <row r="40846" spans="1:13" x14ac:dyDescent="0.3">
      <c r="A40846"/>
      <c r="B40846"/>
      <c r="C40846" s="29"/>
      <c r="D40846"/>
      <c r="E40846" s="44"/>
      <c r="F40846" s="29"/>
      <c r="G40846" s="45"/>
      <c r="L40846"/>
      <c r="M40846" s="46"/>
    </row>
    <row r="40847" spans="1:13" x14ac:dyDescent="0.3">
      <c r="A40847"/>
      <c r="B40847"/>
      <c r="C40847" s="29"/>
      <c r="D40847"/>
      <c r="E40847" s="44"/>
      <c r="F40847" s="29"/>
      <c r="G40847" s="45"/>
      <c r="L40847"/>
      <c r="M40847" s="46"/>
    </row>
    <row r="40848" spans="1:13" x14ac:dyDescent="0.3">
      <c r="A40848"/>
      <c r="B40848"/>
      <c r="C40848" s="29"/>
      <c r="D40848"/>
      <c r="E40848" s="44"/>
      <c r="F40848" s="29"/>
      <c r="G40848" s="45"/>
      <c r="L40848"/>
      <c r="M40848" s="46"/>
    </row>
    <row r="40849" spans="1:13" x14ac:dyDescent="0.3">
      <c r="A40849"/>
      <c r="B40849"/>
      <c r="C40849" s="29"/>
      <c r="D40849"/>
      <c r="E40849" s="44"/>
      <c r="F40849" s="29"/>
      <c r="G40849" s="45"/>
      <c r="L40849"/>
      <c r="M40849" s="46"/>
    </row>
    <row r="40850" spans="1:13" x14ac:dyDescent="0.3">
      <c r="A40850"/>
      <c r="B40850"/>
      <c r="C40850" s="29"/>
      <c r="D40850"/>
      <c r="E40850" s="44"/>
      <c r="F40850" s="29"/>
      <c r="G40850" s="45"/>
      <c r="L40850"/>
      <c r="M40850" s="46"/>
    </row>
    <row r="40851" spans="1:13" x14ac:dyDescent="0.3">
      <c r="A40851"/>
      <c r="B40851"/>
      <c r="C40851" s="29"/>
      <c r="D40851"/>
      <c r="E40851" s="44"/>
      <c r="F40851" s="29"/>
      <c r="G40851" s="45"/>
      <c r="L40851"/>
      <c r="M40851" s="46"/>
    </row>
    <row r="40852" spans="1:13" x14ac:dyDescent="0.3">
      <c r="A40852"/>
      <c r="B40852"/>
      <c r="C40852" s="29"/>
      <c r="D40852"/>
      <c r="E40852" s="44"/>
      <c r="F40852" s="29"/>
      <c r="G40852" s="45"/>
      <c r="L40852"/>
      <c r="M40852" s="46"/>
    </row>
    <row r="40853" spans="1:13" x14ac:dyDescent="0.3">
      <c r="A40853"/>
      <c r="B40853"/>
      <c r="C40853" s="29"/>
      <c r="D40853"/>
      <c r="E40853" s="44"/>
      <c r="F40853" s="29"/>
      <c r="G40853" s="45"/>
      <c r="L40853"/>
      <c r="M40853" s="46"/>
    </row>
    <row r="40854" spans="1:13" x14ac:dyDescent="0.3">
      <c r="A40854"/>
      <c r="B40854"/>
      <c r="C40854" s="29"/>
      <c r="D40854"/>
      <c r="E40854" s="44"/>
      <c r="F40854" s="29"/>
      <c r="G40854" s="45"/>
      <c r="L40854"/>
      <c r="M40854" s="46"/>
    </row>
    <row r="40855" spans="1:13" x14ac:dyDescent="0.3">
      <c r="A40855"/>
      <c r="B40855"/>
      <c r="C40855" s="29"/>
      <c r="D40855"/>
      <c r="E40855" s="44"/>
      <c r="F40855" s="29"/>
      <c r="G40855" s="45"/>
      <c r="L40855"/>
      <c r="M40855" s="46"/>
    </row>
    <row r="40856" spans="1:13" x14ac:dyDescent="0.3">
      <c r="A40856"/>
      <c r="B40856"/>
      <c r="C40856" s="29"/>
      <c r="D40856"/>
      <c r="E40856" s="44"/>
      <c r="F40856" s="29"/>
      <c r="G40856" s="45"/>
      <c r="L40856"/>
      <c r="M40856" s="46"/>
    </row>
    <row r="40857" spans="1:13" x14ac:dyDescent="0.3">
      <c r="A40857"/>
      <c r="B40857"/>
      <c r="C40857" s="29"/>
      <c r="D40857"/>
      <c r="E40857" s="44"/>
      <c r="F40857" s="29"/>
      <c r="G40857" s="45"/>
      <c r="L40857"/>
      <c r="M40857" s="46"/>
    </row>
    <row r="40858" spans="1:13" x14ac:dyDescent="0.3">
      <c r="A40858"/>
      <c r="B40858"/>
      <c r="C40858" s="29"/>
      <c r="D40858"/>
      <c r="E40858" s="44"/>
      <c r="F40858" s="29"/>
      <c r="G40858" s="45"/>
      <c r="L40858"/>
      <c r="M40858" s="46"/>
    </row>
    <row r="40859" spans="1:13" x14ac:dyDescent="0.3">
      <c r="A40859"/>
      <c r="B40859"/>
      <c r="C40859" s="29"/>
      <c r="D40859"/>
      <c r="E40859" s="44"/>
      <c r="F40859" s="29"/>
      <c r="G40859" s="45"/>
      <c r="L40859"/>
      <c r="M40859" s="46"/>
    </row>
    <row r="40860" spans="1:13" x14ac:dyDescent="0.3">
      <c r="A40860"/>
      <c r="B40860"/>
      <c r="C40860" s="29"/>
      <c r="D40860"/>
      <c r="E40860" s="44"/>
      <c r="F40860" s="29"/>
      <c r="G40860" s="45"/>
      <c r="L40860"/>
      <c r="M40860" s="46"/>
    </row>
    <row r="40861" spans="1:13" x14ac:dyDescent="0.3">
      <c r="A40861"/>
      <c r="B40861"/>
      <c r="C40861" s="29"/>
      <c r="D40861"/>
      <c r="E40861" s="44"/>
      <c r="F40861" s="29"/>
      <c r="G40861" s="45"/>
      <c r="L40861"/>
      <c r="M40861" s="46"/>
    </row>
    <row r="40862" spans="1:13" x14ac:dyDescent="0.3">
      <c r="A40862"/>
      <c r="B40862"/>
      <c r="C40862" s="29"/>
      <c r="D40862"/>
      <c r="E40862" s="44"/>
      <c r="F40862" s="29"/>
      <c r="G40862" s="45"/>
      <c r="L40862"/>
      <c r="M40862" s="46"/>
    </row>
    <row r="40863" spans="1:13" x14ac:dyDescent="0.3">
      <c r="A40863"/>
      <c r="B40863"/>
      <c r="C40863" s="29"/>
      <c r="D40863"/>
      <c r="E40863" s="44"/>
      <c r="F40863" s="29"/>
      <c r="G40863" s="45"/>
      <c r="L40863"/>
      <c r="M40863" s="46"/>
    </row>
    <row r="40864" spans="1:13" x14ac:dyDescent="0.3">
      <c r="A40864"/>
      <c r="B40864"/>
      <c r="C40864" s="29"/>
      <c r="D40864"/>
      <c r="E40864" s="44"/>
      <c r="F40864" s="29"/>
      <c r="G40864" s="45"/>
      <c r="L40864"/>
      <c r="M40864" s="46"/>
    </row>
    <row r="40865" spans="1:13" x14ac:dyDescent="0.3">
      <c r="A40865"/>
      <c r="B40865"/>
      <c r="C40865" s="29"/>
      <c r="D40865"/>
      <c r="E40865" s="44"/>
      <c r="F40865" s="29"/>
      <c r="G40865" s="45"/>
      <c r="L40865"/>
      <c r="M40865" s="46"/>
    </row>
    <row r="40866" spans="1:13" x14ac:dyDescent="0.3">
      <c r="A40866"/>
      <c r="B40866"/>
      <c r="C40866" s="29"/>
      <c r="D40866"/>
      <c r="E40866" s="44"/>
      <c r="F40866" s="29"/>
      <c r="G40866" s="45"/>
      <c r="L40866"/>
      <c r="M40866" s="46"/>
    </row>
    <row r="40867" spans="1:13" x14ac:dyDescent="0.3">
      <c r="A40867"/>
      <c r="B40867"/>
      <c r="C40867" s="29"/>
      <c r="D40867"/>
      <c r="E40867" s="44"/>
      <c r="F40867" s="29"/>
      <c r="G40867" s="45"/>
      <c r="L40867"/>
      <c r="M40867" s="46"/>
    </row>
    <row r="40868" spans="1:13" x14ac:dyDescent="0.3">
      <c r="A40868"/>
      <c r="B40868"/>
      <c r="C40868" s="29"/>
      <c r="D40868"/>
      <c r="E40868" s="44"/>
      <c r="F40868" s="29"/>
      <c r="G40868" s="45"/>
      <c r="L40868"/>
      <c r="M40868" s="46"/>
    </row>
    <row r="40869" spans="1:13" x14ac:dyDescent="0.3">
      <c r="A40869"/>
      <c r="B40869"/>
      <c r="C40869" s="29"/>
      <c r="D40869"/>
      <c r="E40869" s="44"/>
      <c r="F40869" s="29"/>
      <c r="G40869" s="45"/>
      <c r="L40869"/>
      <c r="M40869" s="46"/>
    </row>
    <row r="40870" spans="1:13" x14ac:dyDescent="0.3">
      <c r="A40870"/>
      <c r="B40870"/>
      <c r="C40870" s="29"/>
      <c r="D40870"/>
      <c r="E40870" s="44"/>
      <c r="F40870" s="29"/>
      <c r="G40870" s="45"/>
      <c r="L40870"/>
      <c r="M40870" s="46"/>
    </row>
    <row r="40871" spans="1:13" x14ac:dyDescent="0.3">
      <c r="A40871"/>
      <c r="B40871"/>
      <c r="C40871" s="29"/>
      <c r="D40871"/>
      <c r="E40871" s="44"/>
      <c r="F40871" s="29"/>
      <c r="G40871" s="45"/>
      <c r="L40871"/>
      <c r="M40871" s="46"/>
    </row>
    <row r="40872" spans="1:13" x14ac:dyDescent="0.3">
      <c r="A40872"/>
      <c r="B40872"/>
      <c r="C40872" s="29"/>
      <c r="D40872"/>
      <c r="E40872" s="44"/>
      <c r="F40872" s="29"/>
      <c r="G40872" s="45"/>
      <c r="L40872"/>
      <c r="M40872" s="46"/>
    </row>
    <row r="40873" spans="1:13" x14ac:dyDescent="0.3">
      <c r="A40873"/>
      <c r="B40873"/>
      <c r="C40873" s="29"/>
      <c r="D40873"/>
      <c r="E40873" s="44"/>
      <c r="F40873" s="29"/>
      <c r="G40873" s="45"/>
      <c r="L40873"/>
      <c r="M40873" s="46"/>
    </row>
    <row r="40874" spans="1:13" x14ac:dyDescent="0.3">
      <c r="A40874"/>
      <c r="B40874"/>
      <c r="C40874" s="29"/>
      <c r="D40874"/>
      <c r="E40874" s="44"/>
      <c r="F40874" s="29"/>
      <c r="G40874" s="45"/>
      <c r="L40874"/>
      <c r="M40874" s="46"/>
    </row>
    <row r="40875" spans="1:13" x14ac:dyDescent="0.3">
      <c r="A40875"/>
      <c r="B40875"/>
      <c r="C40875" s="29"/>
      <c r="D40875"/>
      <c r="E40875" s="44"/>
      <c r="F40875" s="29"/>
      <c r="G40875" s="45"/>
      <c r="L40875"/>
      <c r="M40875" s="46"/>
    </row>
    <row r="40876" spans="1:13" x14ac:dyDescent="0.3">
      <c r="A40876"/>
      <c r="B40876"/>
      <c r="C40876" s="29"/>
      <c r="D40876"/>
      <c r="E40876" s="44"/>
      <c r="F40876" s="29"/>
      <c r="G40876" s="45"/>
      <c r="L40876"/>
      <c r="M40876" s="46"/>
    </row>
    <row r="40877" spans="1:13" x14ac:dyDescent="0.3">
      <c r="A40877"/>
      <c r="B40877"/>
      <c r="C40877" s="29"/>
      <c r="D40877"/>
      <c r="E40877" s="44"/>
      <c r="F40877" s="29"/>
      <c r="G40877" s="45"/>
      <c r="L40877"/>
      <c r="M40877" s="46"/>
    </row>
    <row r="40878" spans="1:13" x14ac:dyDescent="0.3">
      <c r="A40878"/>
      <c r="B40878"/>
      <c r="C40878" s="29"/>
      <c r="D40878"/>
      <c r="E40878" s="44"/>
      <c r="F40878" s="29"/>
      <c r="G40878" s="45"/>
      <c r="L40878"/>
      <c r="M40878" s="46"/>
    </row>
    <row r="40879" spans="1:13" x14ac:dyDescent="0.3">
      <c r="A40879"/>
      <c r="B40879"/>
      <c r="C40879" s="29"/>
      <c r="D40879"/>
      <c r="E40879" s="44"/>
      <c r="F40879" s="29"/>
      <c r="G40879" s="45"/>
      <c r="L40879"/>
      <c r="M40879" s="46"/>
    </row>
    <row r="40880" spans="1:13" x14ac:dyDescent="0.3">
      <c r="A40880"/>
      <c r="B40880"/>
      <c r="C40880" s="29"/>
      <c r="D40880"/>
      <c r="E40880" s="44"/>
      <c r="F40880" s="29"/>
      <c r="G40880" s="45"/>
      <c r="L40880"/>
      <c r="M40880" s="46"/>
    </row>
    <row r="40881" spans="1:13" x14ac:dyDescent="0.3">
      <c r="A40881"/>
      <c r="B40881"/>
      <c r="C40881" s="29"/>
      <c r="D40881"/>
      <c r="E40881" s="44"/>
      <c r="F40881" s="29"/>
      <c r="G40881" s="45"/>
      <c r="L40881"/>
      <c r="M40881" s="46"/>
    </row>
    <row r="40882" spans="1:13" x14ac:dyDescent="0.3">
      <c r="A40882"/>
      <c r="B40882"/>
      <c r="C40882" s="29"/>
      <c r="D40882"/>
      <c r="E40882" s="44"/>
      <c r="F40882" s="29"/>
      <c r="G40882" s="45"/>
      <c r="L40882"/>
      <c r="M40882" s="46"/>
    </row>
    <row r="40883" spans="1:13" x14ac:dyDescent="0.3">
      <c r="A40883"/>
      <c r="B40883"/>
      <c r="C40883" s="29"/>
      <c r="D40883"/>
      <c r="E40883" s="44"/>
      <c r="F40883" s="29"/>
      <c r="G40883" s="45"/>
      <c r="L40883"/>
      <c r="M40883" s="46"/>
    </row>
    <row r="40884" spans="1:13" x14ac:dyDescent="0.3">
      <c r="A40884"/>
      <c r="B40884"/>
      <c r="C40884" s="29"/>
      <c r="D40884"/>
      <c r="E40884" s="44"/>
      <c r="F40884" s="29"/>
      <c r="G40884" s="45"/>
      <c r="L40884"/>
      <c r="M40884" s="46"/>
    </row>
    <row r="40885" spans="1:13" x14ac:dyDescent="0.3">
      <c r="A40885"/>
      <c r="B40885"/>
      <c r="C40885" s="29"/>
      <c r="D40885"/>
      <c r="E40885" s="44"/>
      <c r="F40885" s="29"/>
      <c r="G40885" s="45"/>
      <c r="L40885"/>
      <c r="M40885" s="46"/>
    </row>
    <row r="40886" spans="1:13" x14ac:dyDescent="0.3">
      <c r="A40886"/>
      <c r="B40886"/>
      <c r="C40886" s="29"/>
      <c r="D40886"/>
      <c r="E40886" s="44"/>
      <c r="F40886" s="29"/>
      <c r="G40886" s="45"/>
      <c r="L40886"/>
      <c r="M40886" s="46"/>
    </row>
    <row r="40887" spans="1:13" x14ac:dyDescent="0.3">
      <c r="A40887"/>
      <c r="B40887"/>
      <c r="C40887" s="29"/>
      <c r="D40887"/>
      <c r="E40887" s="44"/>
      <c r="F40887" s="29"/>
      <c r="G40887" s="45"/>
      <c r="L40887"/>
      <c r="M40887" s="46"/>
    </row>
    <row r="40888" spans="1:13" x14ac:dyDescent="0.3">
      <c r="A40888"/>
      <c r="B40888"/>
      <c r="C40888" s="29"/>
      <c r="D40888"/>
      <c r="E40888" s="44"/>
      <c r="F40888" s="29"/>
      <c r="G40888" s="45"/>
      <c r="L40888"/>
      <c r="M40888" s="46"/>
    </row>
    <row r="40889" spans="1:13" x14ac:dyDescent="0.3">
      <c r="A40889"/>
      <c r="B40889"/>
      <c r="C40889" s="29"/>
      <c r="D40889"/>
      <c r="E40889" s="44"/>
      <c r="F40889" s="29"/>
      <c r="G40889" s="45"/>
      <c r="L40889"/>
      <c r="M40889" s="46"/>
    </row>
    <row r="40890" spans="1:13" x14ac:dyDescent="0.3">
      <c r="A40890"/>
      <c r="B40890"/>
      <c r="C40890" s="29"/>
      <c r="D40890"/>
      <c r="E40890" s="44"/>
      <c r="F40890" s="29"/>
      <c r="G40890" s="45"/>
      <c r="L40890"/>
      <c r="M40890" s="46"/>
    </row>
    <row r="40891" spans="1:13" x14ac:dyDescent="0.3">
      <c r="A40891"/>
      <c r="B40891"/>
      <c r="C40891" s="29"/>
      <c r="D40891"/>
      <c r="E40891" s="44"/>
      <c r="F40891" s="29"/>
      <c r="G40891" s="45"/>
      <c r="L40891"/>
      <c r="M40891" s="46"/>
    </row>
    <row r="40892" spans="1:13" x14ac:dyDescent="0.3">
      <c r="A40892"/>
      <c r="B40892"/>
      <c r="C40892" s="29"/>
      <c r="D40892"/>
      <c r="E40892" s="44"/>
      <c r="F40892" s="29"/>
      <c r="G40892" s="45"/>
      <c r="L40892"/>
      <c r="M40892" s="46"/>
    </row>
    <row r="40893" spans="1:13" x14ac:dyDescent="0.3">
      <c r="A40893"/>
      <c r="B40893"/>
      <c r="C40893" s="29"/>
      <c r="D40893"/>
      <c r="E40893" s="44"/>
      <c r="F40893" s="29"/>
      <c r="G40893" s="45"/>
      <c r="L40893"/>
      <c r="M40893" s="46"/>
    </row>
    <row r="40894" spans="1:13" x14ac:dyDescent="0.3">
      <c r="A40894"/>
      <c r="B40894"/>
      <c r="C40894" s="29"/>
      <c r="D40894"/>
      <c r="E40894" s="44"/>
      <c r="F40894" s="29"/>
      <c r="G40894" s="45"/>
      <c r="L40894"/>
      <c r="M40894" s="46"/>
    </row>
    <row r="40895" spans="1:13" x14ac:dyDescent="0.3">
      <c r="A40895"/>
      <c r="B40895"/>
      <c r="C40895" s="29"/>
      <c r="D40895"/>
      <c r="E40895" s="44"/>
      <c r="F40895" s="29"/>
      <c r="G40895" s="45"/>
      <c r="L40895"/>
      <c r="M40895" s="46"/>
    </row>
    <row r="40896" spans="1:13" x14ac:dyDescent="0.3">
      <c r="A40896"/>
      <c r="B40896"/>
      <c r="C40896" s="29"/>
      <c r="D40896"/>
      <c r="E40896" s="44"/>
      <c r="F40896" s="29"/>
      <c r="G40896" s="45"/>
      <c r="L40896"/>
      <c r="M40896" s="46"/>
    </row>
    <row r="40897" spans="1:13" x14ac:dyDescent="0.3">
      <c r="A40897"/>
      <c r="B40897"/>
      <c r="C40897" s="29"/>
      <c r="D40897"/>
      <c r="E40897" s="44"/>
      <c r="F40897" s="29"/>
      <c r="G40897" s="45"/>
      <c r="L40897"/>
      <c r="M40897" s="46"/>
    </row>
    <row r="40898" spans="1:13" x14ac:dyDescent="0.3">
      <c r="A40898"/>
      <c r="B40898"/>
      <c r="C40898" s="29"/>
      <c r="D40898"/>
      <c r="E40898" s="44"/>
      <c r="F40898" s="29"/>
      <c r="G40898" s="45"/>
      <c r="L40898"/>
      <c r="M40898" s="46"/>
    </row>
    <row r="40899" spans="1:13" x14ac:dyDescent="0.3">
      <c r="A40899"/>
      <c r="B40899"/>
      <c r="C40899" s="29"/>
      <c r="D40899"/>
      <c r="E40899" s="44"/>
      <c r="F40899" s="29"/>
      <c r="G40899" s="45"/>
      <c r="L40899"/>
      <c r="M40899" s="46"/>
    </row>
    <row r="40900" spans="1:13" x14ac:dyDescent="0.3">
      <c r="A40900"/>
      <c r="B40900"/>
      <c r="C40900" s="29"/>
      <c r="D40900"/>
      <c r="E40900" s="44"/>
      <c r="F40900" s="29"/>
      <c r="G40900" s="45"/>
      <c r="L40900"/>
      <c r="M40900" s="46"/>
    </row>
    <row r="40901" spans="1:13" x14ac:dyDescent="0.3">
      <c r="A40901"/>
      <c r="B40901"/>
      <c r="C40901" s="29"/>
      <c r="D40901"/>
      <c r="E40901" s="44"/>
      <c r="F40901" s="29"/>
      <c r="G40901" s="45"/>
      <c r="L40901"/>
      <c r="M40901" s="46"/>
    </row>
    <row r="40902" spans="1:13" x14ac:dyDescent="0.3">
      <c r="A40902"/>
      <c r="B40902"/>
      <c r="C40902" s="29"/>
      <c r="D40902"/>
      <c r="E40902" s="44"/>
      <c r="F40902" s="29"/>
      <c r="G40902" s="45"/>
      <c r="L40902"/>
      <c r="M40902" s="46"/>
    </row>
    <row r="40903" spans="1:13" x14ac:dyDescent="0.3">
      <c r="A40903"/>
      <c r="B40903"/>
      <c r="C40903" s="29"/>
      <c r="D40903"/>
      <c r="E40903" s="44"/>
      <c r="F40903" s="29"/>
      <c r="G40903" s="45"/>
      <c r="L40903"/>
      <c r="M40903" s="46"/>
    </row>
    <row r="40904" spans="1:13" x14ac:dyDescent="0.3">
      <c r="A40904"/>
      <c r="B40904"/>
      <c r="C40904" s="29"/>
      <c r="D40904"/>
      <c r="E40904" s="44"/>
      <c r="F40904" s="29"/>
      <c r="G40904" s="45"/>
      <c r="L40904"/>
      <c r="M40904" s="46"/>
    </row>
    <row r="40905" spans="1:13" x14ac:dyDescent="0.3">
      <c r="A40905"/>
      <c r="B40905"/>
      <c r="C40905" s="29"/>
      <c r="D40905"/>
      <c r="E40905" s="44"/>
      <c r="F40905" s="29"/>
      <c r="G40905" s="45"/>
      <c r="L40905"/>
      <c r="M40905" s="46"/>
    </row>
    <row r="40906" spans="1:13" x14ac:dyDescent="0.3">
      <c r="A40906"/>
      <c r="B40906"/>
      <c r="C40906" s="29"/>
      <c r="D40906"/>
      <c r="E40906" s="44"/>
      <c r="F40906" s="29"/>
      <c r="G40906" s="45"/>
      <c r="L40906"/>
      <c r="M40906" s="46"/>
    </row>
    <row r="40907" spans="1:13" x14ac:dyDescent="0.3">
      <c r="A40907"/>
      <c r="B40907"/>
      <c r="C40907" s="29"/>
      <c r="D40907"/>
      <c r="E40907" s="44"/>
      <c r="F40907" s="29"/>
      <c r="G40907" s="45"/>
      <c r="L40907"/>
      <c r="M40907" s="46"/>
    </row>
    <row r="40908" spans="1:13" x14ac:dyDescent="0.3">
      <c r="A40908"/>
      <c r="B40908"/>
      <c r="C40908" s="29"/>
      <c r="D40908"/>
      <c r="E40908" s="44"/>
      <c r="F40908" s="29"/>
      <c r="G40908" s="45"/>
      <c r="L40908"/>
      <c r="M40908" s="46"/>
    </row>
    <row r="40909" spans="1:13" x14ac:dyDescent="0.3">
      <c r="A40909"/>
      <c r="B40909"/>
      <c r="C40909" s="29"/>
      <c r="D40909"/>
      <c r="E40909" s="44"/>
      <c r="F40909" s="29"/>
      <c r="G40909" s="45"/>
      <c r="L40909"/>
      <c r="M40909" s="46"/>
    </row>
    <row r="40910" spans="1:13" x14ac:dyDescent="0.3">
      <c r="A40910"/>
      <c r="B40910"/>
      <c r="C40910" s="29"/>
      <c r="D40910"/>
      <c r="E40910" s="44"/>
      <c r="F40910" s="29"/>
      <c r="G40910" s="45"/>
      <c r="L40910"/>
      <c r="M40910" s="46"/>
    </row>
    <row r="40911" spans="1:13" x14ac:dyDescent="0.3">
      <c r="A40911"/>
      <c r="B40911"/>
      <c r="C40911" s="29"/>
      <c r="D40911"/>
      <c r="E40911" s="44"/>
      <c r="F40911" s="29"/>
      <c r="G40911" s="45"/>
      <c r="L40911"/>
      <c r="M40911" s="46"/>
    </row>
    <row r="40912" spans="1:13" x14ac:dyDescent="0.3">
      <c r="A40912"/>
      <c r="B40912"/>
      <c r="C40912" s="29"/>
      <c r="D40912"/>
      <c r="E40912" s="44"/>
      <c r="F40912" s="29"/>
      <c r="G40912" s="45"/>
      <c r="L40912"/>
      <c r="M40912" s="46"/>
    </row>
    <row r="40913" spans="1:13" x14ac:dyDescent="0.3">
      <c r="A40913"/>
      <c r="B40913"/>
      <c r="C40913" s="29"/>
      <c r="D40913"/>
      <c r="E40913" s="44"/>
      <c r="F40913" s="29"/>
      <c r="G40913" s="45"/>
      <c r="L40913"/>
      <c r="M40913" s="46"/>
    </row>
    <row r="40914" spans="1:13" x14ac:dyDescent="0.3">
      <c r="A40914"/>
      <c r="B40914"/>
      <c r="C40914" s="29"/>
      <c r="D40914"/>
      <c r="E40914" s="44"/>
      <c r="F40914" s="29"/>
      <c r="G40914" s="45"/>
      <c r="L40914"/>
      <c r="M40914" s="46"/>
    </row>
    <row r="40915" spans="1:13" x14ac:dyDescent="0.3">
      <c r="A40915"/>
      <c r="B40915"/>
      <c r="C40915" s="29"/>
      <c r="D40915"/>
      <c r="E40915" s="44"/>
      <c r="F40915" s="29"/>
      <c r="G40915" s="45"/>
      <c r="L40915"/>
      <c r="M40915" s="46"/>
    </row>
    <row r="40916" spans="1:13" x14ac:dyDescent="0.3">
      <c r="A40916"/>
      <c r="B40916"/>
      <c r="C40916" s="29"/>
      <c r="D40916"/>
      <c r="E40916" s="44"/>
      <c r="F40916" s="29"/>
      <c r="G40916" s="45"/>
      <c r="L40916"/>
      <c r="M40916" s="46"/>
    </row>
    <row r="40917" spans="1:13" x14ac:dyDescent="0.3">
      <c r="A40917"/>
      <c r="B40917"/>
      <c r="C40917" s="29"/>
      <c r="D40917"/>
      <c r="E40917" s="44"/>
      <c r="F40917" s="29"/>
      <c r="G40917" s="45"/>
      <c r="L40917"/>
      <c r="M40917" s="46"/>
    </row>
    <row r="40918" spans="1:13" x14ac:dyDescent="0.3">
      <c r="A40918"/>
      <c r="B40918"/>
      <c r="C40918" s="29"/>
      <c r="D40918"/>
      <c r="E40918" s="44"/>
      <c r="F40918" s="29"/>
      <c r="G40918" s="45"/>
      <c r="L40918"/>
      <c r="M40918" s="46"/>
    </row>
    <row r="40919" spans="1:13" x14ac:dyDescent="0.3">
      <c r="A40919"/>
      <c r="B40919"/>
      <c r="C40919" s="29"/>
      <c r="D40919"/>
      <c r="E40919" s="44"/>
      <c r="F40919" s="29"/>
      <c r="G40919" s="45"/>
      <c r="L40919"/>
      <c r="M40919" s="46"/>
    </row>
    <row r="40920" spans="1:13" x14ac:dyDescent="0.3">
      <c r="A40920"/>
      <c r="B40920"/>
      <c r="C40920" s="29"/>
      <c r="D40920"/>
      <c r="E40920" s="44"/>
      <c r="F40920" s="29"/>
      <c r="G40920" s="45"/>
      <c r="L40920"/>
      <c r="M40920" s="46"/>
    </row>
    <row r="40921" spans="1:13" x14ac:dyDescent="0.3">
      <c r="A40921"/>
      <c r="B40921"/>
      <c r="C40921" s="29"/>
      <c r="D40921"/>
      <c r="E40921" s="44"/>
      <c r="F40921" s="29"/>
      <c r="G40921" s="45"/>
      <c r="L40921"/>
      <c r="M40921" s="46"/>
    </row>
    <row r="40922" spans="1:13" x14ac:dyDescent="0.3">
      <c r="A40922"/>
      <c r="B40922"/>
      <c r="C40922" s="29"/>
      <c r="D40922"/>
      <c r="E40922" s="44"/>
      <c r="F40922" s="29"/>
      <c r="G40922" s="45"/>
      <c r="L40922"/>
      <c r="M40922" s="46"/>
    </row>
    <row r="40923" spans="1:13" x14ac:dyDescent="0.3">
      <c r="A40923"/>
      <c r="B40923"/>
      <c r="C40923" s="29"/>
      <c r="D40923"/>
      <c r="E40923" s="44"/>
      <c r="F40923" s="29"/>
      <c r="G40923" s="45"/>
      <c r="L40923"/>
      <c r="M40923" s="46"/>
    </row>
    <row r="40924" spans="1:13" x14ac:dyDescent="0.3">
      <c r="A40924"/>
      <c r="B40924"/>
      <c r="C40924" s="29"/>
      <c r="D40924"/>
      <c r="E40924" s="44"/>
      <c r="F40924" s="29"/>
      <c r="G40924" s="45"/>
      <c r="L40924"/>
      <c r="M40924" s="46"/>
    </row>
    <row r="40925" spans="1:13" x14ac:dyDescent="0.3">
      <c r="A40925"/>
      <c r="B40925"/>
      <c r="C40925" s="29"/>
      <c r="D40925"/>
      <c r="E40925" s="44"/>
      <c r="F40925" s="29"/>
      <c r="G40925" s="45"/>
      <c r="L40925"/>
      <c r="M40925" s="46"/>
    </row>
    <row r="40926" spans="1:13" x14ac:dyDescent="0.3">
      <c r="A40926"/>
      <c r="B40926"/>
      <c r="C40926" s="29"/>
      <c r="D40926"/>
      <c r="E40926" s="44"/>
      <c r="F40926" s="29"/>
      <c r="G40926" s="45"/>
      <c r="L40926"/>
      <c r="M40926" s="46"/>
    </row>
    <row r="40927" spans="1:13" x14ac:dyDescent="0.3">
      <c r="A40927"/>
      <c r="B40927"/>
      <c r="C40927" s="29"/>
      <c r="D40927"/>
      <c r="E40927" s="44"/>
      <c r="F40927" s="29"/>
      <c r="G40927" s="45"/>
      <c r="L40927"/>
      <c r="M40927" s="46"/>
    </row>
    <row r="40928" spans="1:13" x14ac:dyDescent="0.3">
      <c r="A40928"/>
      <c r="B40928"/>
      <c r="C40928" s="29"/>
      <c r="D40928"/>
      <c r="E40928" s="44"/>
      <c r="F40928" s="29"/>
      <c r="G40928" s="45"/>
      <c r="L40928"/>
      <c r="M40928" s="46"/>
    </row>
    <row r="40929" spans="1:13" x14ac:dyDescent="0.3">
      <c r="A40929"/>
      <c r="B40929"/>
      <c r="C40929" s="29"/>
      <c r="D40929"/>
      <c r="E40929" s="44"/>
      <c r="F40929" s="29"/>
      <c r="G40929" s="45"/>
      <c r="L40929"/>
      <c r="M40929" s="46"/>
    </row>
    <row r="40930" spans="1:13" x14ac:dyDescent="0.3">
      <c r="A40930"/>
      <c r="B40930"/>
      <c r="C40930" s="29"/>
      <c r="D40930"/>
      <c r="E40930" s="44"/>
      <c r="F40930" s="29"/>
      <c r="G40930" s="45"/>
      <c r="L40930"/>
      <c r="M40930" s="46"/>
    </row>
    <row r="40931" spans="1:13" x14ac:dyDescent="0.3">
      <c r="A40931"/>
      <c r="B40931"/>
      <c r="C40931" s="29"/>
      <c r="D40931"/>
      <c r="E40931" s="44"/>
      <c r="F40931" s="29"/>
      <c r="G40931" s="45"/>
      <c r="L40931"/>
      <c r="M40931" s="46"/>
    </row>
    <row r="40932" spans="1:13" x14ac:dyDescent="0.3">
      <c r="A40932"/>
      <c r="B40932"/>
      <c r="C40932" s="29"/>
      <c r="D40932"/>
      <c r="E40932" s="44"/>
      <c r="F40932" s="29"/>
      <c r="G40932" s="45"/>
      <c r="L40932"/>
      <c r="M40932" s="46"/>
    </row>
    <row r="40933" spans="1:13" x14ac:dyDescent="0.3">
      <c r="A40933"/>
      <c r="B40933"/>
      <c r="C40933" s="29"/>
      <c r="D40933"/>
      <c r="E40933" s="44"/>
      <c r="F40933" s="29"/>
      <c r="G40933" s="45"/>
      <c r="L40933"/>
      <c r="M40933" s="46"/>
    </row>
    <row r="40934" spans="1:13" x14ac:dyDescent="0.3">
      <c r="A40934"/>
      <c r="B40934"/>
      <c r="C40934" s="29"/>
      <c r="D40934"/>
      <c r="E40934" s="44"/>
      <c r="F40934" s="29"/>
      <c r="G40934" s="45"/>
      <c r="L40934"/>
      <c r="M40934" s="46"/>
    </row>
    <row r="40935" spans="1:13" x14ac:dyDescent="0.3">
      <c r="A40935"/>
      <c r="B40935"/>
      <c r="C40935" s="29"/>
      <c r="D40935"/>
      <c r="E40935" s="44"/>
      <c r="F40935" s="29"/>
      <c r="G40935" s="45"/>
      <c r="L40935"/>
      <c r="M40935" s="46"/>
    </row>
    <row r="40936" spans="1:13" x14ac:dyDescent="0.3">
      <c r="A40936"/>
      <c r="B40936"/>
      <c r="C40936" s="29"/>
      <c r="D40936"/>
      <c r="E40936" s="44"/>
      <c r="F40936" s="29"/>
      <c r="G40936" s="45"/>
      <c r="L40936"/>
      <c r="M40936" s="46"/>
    </row>
    <row r="40937" spans="1:13" x14ac:dyDescent="0.3">
      <c r="A40937"/>
      <c r="B40937"/>
      <c r="C40937" s="29"/>
      <c r="D40937"/>
      <c r="E40937" s="44"/>
      <c r="F40937" s="29"/>
      <c r="G40937" s="45"/>
      <c r="L40937"/>
      <c r="M40937" s="46"/>
    </row>
    <row r="40938" spans="1:13" x14ac:dyDescent="0.3">
      <c r="A40938"/>
      <c r="B40938"/>
      <c r="C40938" s="29"/>
      <c r="D40938"/>
      <c r="E40938" s="44"/>
      <c r="F40938" s="29"/>
      <c r="G40938" s="45"/>
      <c r="L40938"/>
      <c r="M40938" s="46"/>
    </row>
    <row r="40939" spans="1:13" x14ac:dyDescent="0.3">
      <c r="A40939"/>
      <c r="B40939"/>
      <c r="C40939" s="29"/>
      <c r="D40939"/>
      <c r="E40939" s="44"/>
      <c r="F40939" s="29"/>
      <c r="G40939" s="45"/>
      <c r="L40939"/>
      <c r="M40939" s="46"/>
    </row>
    <row r="40940" spans="1:13" x14ac:dyDescent="0.3">
      <c r="A40940"/>
      <c r="B40940"/>
      <c r="C40940" s="29"/>
      <c r="D40940"/>
      <c r="E40940" s="44"/>
      <c r="F40940" s="29"/>
      <c r="G40940" s="45"/>
      <c r="L40940"/>
      <c r="M40940" s="46"/>
    </row>
    <row r="40941" spans="1:13" x14ac:dyDescent="0.3">
      <c r="A40941"/>
      <c r="B40941"/>
      <c r="C40941" s="29"/>
      <c r="D40941"/>
      <c r="E40941" s="44"/>
      <c r="F40941" s="29"/>
      <c r="G40941" s="45"/>
      <c r="L40941"/>
      <c r="M40941" s="46"/>
    </row>
    <row r="40942" spans="1:13" x14ac:dyDescent="0.3">
      <c r="A40942"/>
      <c r="B40942"/>
      <c r="C40942" s="29"/>
      <c r="D40942"/>
      <c r="E40942" s="44"/>
      <c r="F40942" s="29"/>
      <c r="G40942" s="45"/>
      <c r="L40942"/>
      <c r="M40942" s="46"/>
    </row>
    <row r="40943" spans="1:13" x14ac:dyDescent="0.3">
      <c r="A40943"/>
      <c r="B40943"/>
      <c r="C40943" s="29"/>
      <c r="D40943"/>
      <c r="E40943" s="44"/>
      <c r="F40943" s="29"/>
      <c r="G40943" s="45"/>
      <c r="L40943"/>
      <c r="M40943" s="46"/>
    </row>
    <row r="40944" spans="1:13" x14ac:dyDescent="0.3">
      <c r="A40944"/>
      <c r="B40944"/>
      <c r="C40944" s="29"/>
      <c r="D40944"/>
      <c r="E40944" s="44"/>
      <c r="F40944" s="29"/>
      <c r="G40944" s="45"/>
      <c r="L40944"/>
      <c r="M40944" s="46"/>
    </row>
    <row r="40945" spans="1:13" x14ac:dyDescent="0.3">
      <c r="A40945"/>
      <c r="B40945"/>
      <c r="C40945" s="29"/>
      <c r="D40945"/>
      <c r="E40945" s="44"/>
      <c r="F40945" s="29"/>
      <c r="G40945" s="45"/>
      <c r="L40945"/>
      <c r="M40945" s="46"/>
    </row>
    <row r="40946" spans="1:13" x14ac:dyDescent="0.3">
      <c r="A40946"/>
      <c r="B40946"/>
      <c r="C40946" s="29"/>
      <c r="D40946"/>
      <c r="E40946" s="44"/>
      <c r="F40946" s="29"/>
      <c r="G40946" s="45"/>
      <c r="L40946"/>
      <c r="M40946" s="46"/>
    </row>
    <row r="40947" spans="1:13" x14ac:dyDescent="0.3">
      <c r="A40947"/>
      <c r="B40947"/>
      <c r="C40947" s="29"/>
      <c r="D40947"/>
      <c r="E40947" s="44"/>
      <c r="F40947" s="29"/>
      <c r="G40947" s="45"/>
      <c r="L40947"/>
      <c r="M40947" s="46"/>
    </row>
    <row r="40948" spans="1:13" x14ac:dyDescent="0.3">
      <c r="A40948"/>
      <c r="B40948"/>
      <c r="C40948" s="29"/>
      <c r="D40948"/>
      <c r="E40948" s="44"/>
      <c r="F40948" s="29"/>
      <c r="G40948" s="45"/>
      <c r="L40948"/>
      <c r="M40948" s="46"/>
    </row>
    <row r="40949" spans="1:13" x14ac:dyDescent="0.3">
      <c r="A40949"/>
      <c r="B40949"/>
      <c r="C40949" s="29"/>
      <c r="D40949"/>
      <c r="E40949" s="44"/>
      <c r="F40949" s="29"/>
      <c r="G40949" s="45"/>
      <c r="L40949"/>
      <c r="M40949" s="46"/>
    </row>
    <row r="40950" spans="1:13" x14ac:dyDescent="0.3">
      <c r="A40950"/>
      <c r="B40950"/>
      <c r="C40950" s="29"/>
      <c r="D40950"/>
      <c r="E40950" s="44"/>
      <c r="F40950" s="29"/>
      <c r="G40950" s="45"/>
      <c r="L40950"/>
      <c r="M40950" s="46"/>
    </row>
    <row r="40951" spans="1:13" x14ac:dyDescent="0.3">
      <c r="A40951"/>
      <c r="B40951"/>
      <c r="C40951" s="29"/>
      <c r="D40951"/>
      <c r="E40951" s="44"/>
      <c r="F40951" s="29"/>
      <c r="G40951" s="45"/>
      <c r="L40951"/>
      <c r="M40951" s="46"/>
    </row>
    <row r="40952" spans="1:13" x14ac:dyDescent="0.3">
      <c r="A40952"/>
      <c r="B40952"/>
      <c r="C40952" s="29"/>
      <c r="D40952"/>
      <c r="E40952" s="44"/>
      <c r="F40952" s="29"/>
      <c r="G40952" s="45"/>
      <c r="L40952"/>
      <c r="M40952" s="46"/>
    </row>
    <row r="40953" spans="1:13" x14ac:dyDescent="0.3">
      <c r="A40953"/>
      <c r="B40953"/>
      <c r="C40953" s="29"/>
      <c r="D40953"/>
      <c r="E40953" s="44"/>
      <c r="F40953" s="29"/>
      <c r="G40953" s="45"/>
      <c r="L40953"/>
      <c r="M40953" s="46"/>
    </row>
    <row r="40954" spans="1:13" x14ac:dyDescent="0.3">
      <c r="A40954"/>
      <c r="B40954"/>
      <c r="C40954" s="29"/>
      <c r="D40954"/>
      <c r="E40954" s="44"/>
      <c r="F40954" s="29"/>
      <c r="G40954" s="45"/>
      <c r="L40954"/>
      <c r="M40954" s="46"/>
    </row>
    <row r="40955" spans="1:13" x14ac:dyDescent="0.3">
      <c r="A40955"/>
      <c r="B40955"/>
      <c r="C40955" s="29"/>
      <c r="D40955"/>
      <c r="E40955" s="44"/>
      <c r="F40955" s="29"/>
      <c r="G40955" s="45"/>
      <c r="L40955"/>
      <c r="M40955" s="46"/>
    </row>
    <row r="40956" spans="1:13" x14ac:dyDescent="0.3">
      <c r="A40956"/>
      <c r="B40956"/>
      <c r="C40956" s="29"/>
      <c r="D40956"/>
      <c r="E40956" s="44"/>
      <c r="F40956" s="29"/>
      <c r="G40956" s="45"/>
      <c r="L40956"/>
      <c r="M40956" s="46"/>
    </row>
    <row r="40957" spans="1:13" x14ac:dyDescent="0.3">
      <c r="A40957"/>
      <c r="B40957"/>
      <c r="C40957" s="29"/>
      <c r="D40957"/>
      <c r="E40957" s="44"/>
      <c r="F40957" s="29"/>
      <c r="G40957" s="45"/>
      <c r="L40957"/>
      <c r="M40957" s="46"/>
    </row>
    <row r="40958" spans="1:13" x14ac:dyDescent="0.3">
      <c r="A40958"/>
      <c r="B40958"/>
      <c r="C40958" s="29"/>
      <c r="D40958"/>
      <c r="E40958" s="44"/>
      <c r="F40958" s="29"/>
      <c r="G40958" s="45"/>
      <c r="L40958"/>
      <c r="M40958" s="46"/>
    </row>
    <row r="40959" spans="1:13" x14ac:dyDescent="0.3">
      <c r="A40959"/>
      <c r="B40959"/>
      <c r="C40959" s="29"/>
      <c r="D40959"/>
      <c r="E40959" s="44"/>
      <c r="F40959" s="29"/>
      <c r="G40959" s="45"/>
      <c r="L40959"/>
      <c r="M40959" s="46"/>
    </row>
    <row r="40960" spans="1:13" x14ac:dyDescent="0.3">
      <c r="A40960"/>
      <c r="B40960"/>
      <c r="C40960" s="29"/>
      <c r="D40960"/>
      <c r="E40960" s="44"/>
      <c r="F40960" s="29"/>
      <c r="G40960" s="45"/>
      <c r="L40960"/>
      <c r="M40960" s="46"/>
    </row>
    <row r="40961" spans="1:13" x14ac:dyDescent="0.3">
      <c r="A40961"/>
      <c r="B40961"/>
      <c r="C40961" s="29"/>
      <c r="D40961"/>
      <c r="E40961" s="44"/>
      <c r="F40961" s="29"/>
      <c r="G40961" s="45"/>
      <c r="L40961"/>
      <c r="M40961" s="46"/>
    </row>
    <row r="40962" spans="1:13" x14ac:dyDescent="0.3">
      <c r="A40962"/>
      <c r="B40962"/>
      <c r="C40962" s="29"/>
      <c r="D40962"/>
      <c r="E40962" s="44"/>
      <c r="F40962" s="29"/>
      <c r="G40962" s="45"/>
      <c r="L40962"/>
      <c r="M40962" s="46"/>
    </row>
    <row r="40963" spans="1:13" x14ac:dyDescent="0.3">
      <c r="A40963"/>
      <c r="B40963"/>
      <c r="C40963" s="29"/>
      <c r="D40963"/>
      <c r="E40963" s="44"/>
      <c r="F40963" s="29"/>
      <c r="G40963" s="45"/>
      <c r="L40963"/>
      <c r="M40963" s="46"/>
    </row>
    <row r="40964" spans="1:13" x14ac:dyDescent="0.3">
      <c r="A40964"/>
      <c r="B40964"/>
      <c r="C40964" s="29"/>
      <c r="D40964"/>
      <c r="E40964" s="44"/>
      <c r="F40964" s="29"/>
      <c r="G40964" s="45"/>
      <c r="L40964"/>
      <c r="M40964" s="46"/>
    </row>
    <row r="40965" spans="1:13" x14ac:dyDescent="0.3">
      <c r="A40965"/>
      <c r="B40965"/>
      <c r="C40965" s="29"/>
      <c r="D40965"/>
      <c r="E40965" s="44"/>
      <c r="F40965" s="29"/>
      <c r="G40965" s="45"/>
      <c r="L40965"/>
      <c r="M40965" s="46"/>
    </row>
    <row r="40966" spans="1:13" x14ac:dyDescent="0.3">
      <c r="A40966"/>
      <c r="B40966"/>
      <c r="C40966" s="29"/>
      <c r="D40966"/>
      <c r="E40966" s="44"/>
      <c r="F40966" s="29"/>
      <c r="G40966" s="45"/>
      <c r="L40966"/>
      <c r="M40966" s="46"/>
    </row>
    <row r="40967" spans="1:13" x14ac:dyDescent="0.3">
      <c r="A40967"/>
      <c r="B40967"/>
      <c r="C40967" s="29"/>
      <c r="D40967"/>
      <c r="E40967" s="44"/>
      <c r="F40967" s="29"/>
      <c r="G40967" s="45"/>
      <c r="L40967"/>
      <c r="M40967" s="46"/>
    </row>
    <row r="40968" spans="1:13" x14ac:dyDescent="0.3">
      <c r="A40968"/>
      <c r="B40968"/>
      <c r="C40968" s="29"/>
      <c r="D40968"/>
      <c r="E40968" s="44"/>
      <c r="F40968" s="29"/>
      <c r="G40968" s="45"/>
      <c r="L40968"/>
      <c r="M40968" s="46"/>
    </row>
    <row r="40969" spans="1:13" x14ac:dyDescent="0.3">
      <c r="A40969"/>
      <c r="B40969"/>
      <c r="C40969" s="29"/>
      <c r="D40969"/>
      <c r="E40969" s="44"/>
      <c r="F40969" s="29"/>
      <c r="G40969" s="45"/>
      <c r="L40969"/>
      <c r="M40969" s="46"/>
    </row>
    <row r="40970" spans="1:13" x14ac:dyDescent="0.3">
      <c r="A40970"/>
      <c r="B40970"/>
      <c r="C40970" s="29"/>
      <c r="D40970"/>
      <c r="E40970" s="44"/>
      <c r="F40970" s="29"/>
      <c r="G40970" s="45"/>
      <c r="L40970"/>
      <c r="M40970" s="46"/>
    </row>
    <row r="40971" spans="1:13" x14ac:dyDescent="0.3">
      <c r="A40971"/>
      <c r="B40971"/>
      <c r="C40971" s="29"/>
      <c r="D40971"/>
      <c r="E40971" s="44"/>
      <c r="F40971" s="29"/>
      <c r="G40971" s="45"/>
      <c r="L40971"/>
      <c r="M40971" s="46"/>
    </row>
    <row r="40972" spans="1:13" x14ac:dyDescent="0.3">
      <c r="A40972"/>
      <c r="B40972"/>
      <c r="C40972" s="29"/>
      <c r="D40972"/>
      <c r="E40972" s="44"/>
      <c r="F40972" s="29"/>
      <c r="G40972" s="45"/>
      <c r="L40972"/>
      <c r="M40972" s="46"/>
    </row>
    <row r="40973" spans="1:13" x14ac:dyDescent="0.3">
      <c r="A40973"/>
      <c r="B40973"/>
      <c r="C40973" s="29"/>
      <c r="D40973"/>
      <c r="E40973" s="44"/>
      <c r="F40973" s="29"/>
      <c r="G40973" s="45"/>
      <c r="L40973"/>
      <c r="M40973" s="46"/>
    </row>
    <row r="40974" spans="1:13" x14ac:dyDescent="0.3">
      <c r="A40974"/>
      <c r="B40974"/>
      <c r="C40974" s="29"/>
      <c r="D40974"/>
      <c r="E40974" s="44"/>
      <c r="F40974" s="29"/>
      <c r="G40974" s="45"/>
      <c r="L40974"/>
      <c r="M40974" s="46"/>
    </row>
    <row r="40975" spans="1:13" x14ac:dyDescent="0.3">
      <c r="A40975"/>
      <c r="B40975"/>
      <c r="C40975" s="29"/>
      <c r="D40975"/>
      <c r="E40975" s="44"/>
      <c r="F40975" s="29"/>
      <c r="G40975" s="45"/>
      <c r="L40975"/>
      <c r="M40975" s="46"/>
    </row>
    <row r="40976" spans="1:13" x14ac:dyDescent="0.3">
      <c r="A40976"/>
      <c r="B40976"/>
      <c r="C40976" s="29"/>
      <c r="D40976"/>
      <c r="E40976" s="44"/>
      <c r="F40976" s="29"/>
      <c r="G40976" s="45"/>
      <c r="L40976"/>
      <c r="M40976" s="46"/>
    </row>
    <row r="40977" spans="1:13" x14ac:dyDescent="0.3">
      <c r="A40977"/>
      <c r="B40977"/>
      <c r="C40977" s="29"/>
      <c r="D40977"/>
      <c r="E40977" s="44"/>
      <c r="F40977" s="29"/>
      <c r="G40977" s="45"/>
      <c r="L40977"/>
      <c r="M40977" s="46"/>
    </row>
    <row r="40978" spans="1:13" x14ac:dyDescent="0.3">
      <c r="A40978"/>
      <c r="B40978"/>
      <c r="C40978" s="29"/>
      <c r="D40978"/>
      <c r="E40978" s="44"/>
      <c r="F40978" s="29"/>
      <c r="G40978" s="45"/>
      <c r="L40978"/>
      <c r="M40978" s="46"/>
    </row>
    <row r="40979" spans="1:13" x14ac:dyDescent="0.3">
      <c r="A40979"/>
      <c r="B40979"/>
      <c r="C40979" s="29"/>
      <c r="D40979"/>
      <c r="E40979" s="44"/>
      <c r="F40979" s="29"/>
      <c r="G40979" s="45"/>
      <c r="L40979"/>
      <c r="M40979" s="46"/>
    </row>
    <row r="40980" spans="1:13" x14ac:dyDescent="0.3">
      <c r="A40980"/>
      <c r="B40980"/>
      <c r="C40980" s="29"/>
      <c r="D40980"/>
      <c r="E40980" s="44"/>
      <c r="F40980" s="29"/>
      <c r="G40980" s="45"/>
      <c r="L40980"/>
      <c r="M40980" s="46"/>
    </row>
    <row r="40981" spans="1:13" x14ac:dyDescent="0.3">
      <c r="A40981"/>
      <c r="B40981"/>
      <c r="C40981" s="29"/>
      <c r="D40981"/>
      <c r="E40981" s="44"/>
      <c r="F40981" s="29"/>
      <c r="G40981" s="45"/>
      <c r="L40981"/>
      <c r="M40981" s="46"/>
    </row>
    <row r="40982" spans="1:13" x14ac:dyDescent="0.3">
      <c r="A40982"/>
      <c r="B40982"/>
      <c r="C40982" s="29"/>
      <c r="D40982"/>
      <c r="E40982" s="44"/>
      <c r="F40982" s="29"/>
      <c r="G40982" s="45"/>
      <c r="L40982"/>
      <c r="M40982" s="46"/>
    </row>
    <row r="40983" spans="1:13" x14ac:dyDescent="0.3">
      <c r="A40983"/>
      <c r="B40983"/>
      <c r="C40983" s="29"/>
      <c r="D40983"/>
      <c r="E40983" s="44"/>
      <c r="F40983" s="29"/>
      <c r="G40983" s="45"/>
      <c r="L40983"/>
      <c r="M40983" s="46"/>
    </row>
    <row r="40984" spans="1:13" x14ac:dyDescent="0.3">
      <c r="A40984"/>
      <c r="B40984"/>
      <c r="C40984" s="29"/>
      <c r="D40984"/>
      <c r="E40984" s="44"/>
      <c r="F40984" s="29"/>
      <c r="G40984" s="45"/>
      <c r="L40984"/>
      <c r="M40984" s="46"/>
    </row>
    <row r="40985" spans="1:13" x14ac:dyDescent="0.3">
      <c r="A40985"/>
      <c r="B40985"/>
      <c r="C40985" s="29"/>
      <c r="D40985"/>
      <c r="E40985" s="44"/>
      <c r="F40985" s="29"/>
      <c r="G40985" s="45"/>
      <c r="L40985"/>
      <c r="M40985" s="46"/>
    </row>
    <row r="40986" spans="1:13" x14ac:dyDescent="0.3">
      <c r="A40986"/>
      <c r="B40986"/>
      <c r="C40986" s="29"/>
      <c r="D40986"/>
      <c r="E40986" s="44"/>
      <c r="F40986" s="29"/>
      <c r="G40986" s="45"/>
      <c r="L40986"/>
      <c r="M40986" s="46"/>
    </row>
    <row r="40987" spans="1:13" x14ac:dyDescent="0.3">
      <c r="A40987"/>
      <c r="B40987"/>
      <c r="C40987" s="29"/>
      <c r="D40987"/>
      <c r="E40987" s="44"/>
      <c r="F40987" s="29"/>
      <c r="G40987" s="45"/>
      <c r="L40987"/>
      <c r="M40987" s="46"/>
    </row>
    <row r="40988" spans="1:13" x14ac:dyDescent="0.3">
      <c r="A40988"/>
      <c r="B40988"/>
      <c r="C40988" s="29"/>
      <c r="D40988"/>
      <c r="E40988" s="44"/>
      <c r="F40988" s="29"/>
      <c r="G40988" s="45"/>
      <c r="L40988"/>
      <c r="M40988" s="46"/>
    </row>
    <row r="40989" spans="1:13" x14ac:dyDescent="0.3">
      <c r="A40989"/>
      <c r="B40989"/>
      <c r="C40989" s="29"/>
      <c r="D40989"/>
      <c r="E40989" s="44"/>
      <c r="F40989" s="29"/>
      <c r="G40989" s="45"/>
      <c r="L40989"/>
      <c r="M40989" s="46"/>
    </row>
    <row r="40990" spans="1:13" x14ac:dyDescent="0.3">
      <c r="A40990"/>
      <c r="B40990"/>
      <c r="C40990" s="29"/>
      <c r="D40990"/>
      <c r="E40990" s="44"/>
      <c r="F40990" s="29"/>
      <c r="G40990" s="45"/>
      <c r="L40990"/>
      <c r="M40990" s="46"/>
    </row>
    <row r="40991" spans="1:13" x14ac:dyDescent="0.3">
      <c r="A40991"/>
      <c r="B40991"/>
      <c r="C40991" s="29"/>
      <c r="D40991"/>
      <c r="E40991" s="44"/>
      <c r="F40991" s="29"/>
      <c r="G40991" s="45"/>
      <c r="L40991"/>
      <c r="M40991" s="46"/>
    </row>
    <row r="40992" spans="1:13" x14ac:dyDescent="0.3">
      <c r="A40992"/>
      <c r="B40992"/>
      <c r="C40992" s="29"/>
      <c r="D40992"/>
      <c r="E40992" s="44"/>
      <c r="F40992" s="29"/>
      <c r="G40992" s="45"/>
      <c r="L40992"/>
      <c r="M40992" s="46"/>
    </row>
    <row r="40993" spans="1:13" x14ac:dyDescent="0.3">
      <c r="A40993"/>
      <c r="B40993"/>
      <c r="C40993" s="29"/>
      <c r="D40993"/>
      <c r="E40993" s="44"/>
      <c r="F40993" s="29"/>
      <c r="G40993" s="45"/>
      <c r="L40993"/>
      <c r="M40993" s="46"/>
    </row>
    <row r="40994" spans="1:13" x14ac:dyDescent="0.3">
      <c r="A40994"/>
      <c r="B40994"/>
      <c r="C40994" s="29"/>
      <c r="D40994"/>
      <c r="E40994" s="44"/>
      <c r="F40994" s="29"/>
      <c r="G40994" s="45"/>
      <c r="L40994"/>
      <c r="M40994" s="46"/>
    </row>
    <row r="40995" spans="1:13" x14ac:dyDescent="0.3">
      <c r="A40995"/>
      <c r="B40995"/>
      <c r="C40995" s="29"/>
      <c r="D40995"/>
      <c r="E40995" s="44"/>
      <c r="F40995" s="29"/>
      <c r="G40995" s="45"/>
      <c r="L40995"/>
      <c r="M40995" s="46"/>
    </row>
    <row r="40996" spans="1:13" x14ac:dyDescent="0.3">
      <c r="A40996"/>
      <c r="B40996"/>
      <c r="C40996" s="29"/>
      <c r="D40996"/>
      <c r="E40996" s="44"/>
      <c r="F40996" s="29"/>
      <c r="G40996" s="45"/>
      <c r="L40996"/>
      <c r="M40996" s="46"/>
    </row>
    <row r="40997" spans="1:13" x14ac:dyDescent="0.3">
      <c r="A40997"/>
      <c r="B40997"/>
      <c r="C40997" s="29"/>
      <c r="D40997"/>
      <c r="E40997" s="44"/>
      <c r="F40997" s="29"/>
      <c r="G40997" s="45"/>
      <c r="L40997"/>
      <c r="M40997" s="46"/>
    </row>
    <row r="40998" spans="1:13" x14ac:dyDescent="0.3">
      <c r="A40998"/>
      <c r="B40998"/>
      <c r="C40998" s="29"/>
      <c r="D40998"/>
      <c r="E40998" s="44"/>
      <c r="F40998" s="29"/>
      <c r="G40998" s="45"/>
      <c r="L40998"/>
      <c r="M40998" s="46"/>
    </row>
    <row r="40999" spans="1:13" x14ac:dyDescent="0.3">
      <c r="A40999"/>
      <c r="B40999"/>
      <c r="C40999" s="29"/>
      <c r="D40999"/>
      <c r="E40999" s="44"/>
      <c r="F40999" s="29"/>
      <c r="G40999" s="45"/>
      <c r="L40999"/>
      <c r="M40999" s="46"/>
    </row>
    <row r="41000" spans="1:13" x14ac:dyDescent="0.3">
      <c r="A41000"/>
      <c r="B41000"/>
      <c r="C41000" s="29"/>
      <c r="D41000"/>
      <c r="E41000" s="44"/>
      <c r="F41000" s="29"/>
      <c r="G41000" s="45"/>
      <c r="L41000"/>
      <c r="M41000" s="46"/>
    </row>
    <row r="41001" spans="1:13" x14ac:dyDescent="0.3">
      <c r="A41001"/>
      <c r="B41001"/>
      <c r="C41001" s="29"/>
      <c r="D41001"/>
      <c r="E41001" s="44"/>
      <c r="F41001" s="29"/>
      <c r="G41001" s="45"/>
      <c r="L41001"/>
      <c r="M41001" s="46"/>
    </row>
    <row r="41002" spans="1:13" x14ac:dyDescent="0.3">
      <c r="A41002"/>
      <c r="B41002"/>
      <c r="C41002" s="29"/>
      <c r="D41002"/>
      <c r="E41002" s="44"/>
      <c r="F41002" s="29"/>
      <c r="G41002" s="45"/>
      <c r="L41002"/>
      <c r="M41002" s="46"/>
    </row>
    <row r="41003" spans="1:13" x14ac:dyDescent="0.3">
      <c r="A41003"/>
      <c r="B41003"/>
      <c r="C41003" s="29"/>
      <c r="D41003"/>
      <c r="E41003" s="44"/>
      <c r="F41003" s="29"/>
      <c r="G41003" s="45"/>
      <c r="L41003"/>
      <c r="M41003" s="46"/>
    </row>
    <row r="41004" spans="1:13" x14ac:dyDescent="0.3">
      <c r="A41004"/>
      <c r="B41004"/>
      <c r="C41004" s="29"/>
      <c r="D41004"/>
      <c r="E41004" s="44"/>
      <c r="F41004" s="29"/>
      <c r="G41004" s="45"/>
      <c r="L41004"/>
      <c r="M41004" s="46"/>
    </row>
    <row r="41005" spans="1:13" x14ac:dyDescent="0.3">
      <c r="A41005"/>
      <c r="B41005"/>
      <c r="C41005" s="29"/>
      <c r="D41005"/>
      <c r="E41005" s="44"/>
      <c r="F41005" s="29"/>
      <c r="G41005" s="45"/>
      <c r="L41005"/>
      <c r="M41005" s="46"/>
    </row>
    <row r="41006" spans="1:13" x14ac:dyDescent="0.3">
      <c r="A41006"/>
      <c r="B41006"/>
      <c r="C41006" s="29"/>
      <c r="D41006"/>
      <c r="E41006" s="44"/>
      <c r="F41006" s="29"/>
      <c r="G41006" s="45"/>
      <c r="L41006"/>
      <c r="M41006" s="46"/>
    </row>
    <row r="41007" spans="1:13" x14ac:dyDescent="0.3">
      <c r="A41007"/>
      <c r="B41007"/>
      <c r="C41007" s="29"/>
      <c r="D41007"/>
      <c r="E41007" s="44"/>
      <c r="F41007" s="29"/>
      <c r="G41007" s="45"/>
      <c r="L41007"/>
      <c r="M41007" s="46"/>
    </row>
    <row r="41008" spans="1:13" x14ac:dyDescent="0.3">
      <c r="A41008"/>
      <c r="B41008"/>
      <c r="C41008" s="29"/>
      <c r="D41008"/>
      <c r="E41008" s="44"/>
      <c r="F41008" s="29"/>
      <c r="G41008" s="45"/>
      <c r="L41008"/>
      <c r="M41008" s="46"/>
    </row>
    <row r="41009" spans="1:13" x14ac:dyDescent="0.3">
      <c r="A41009"/>
      <c r="B41009"/>
      <c r="C41009" s="29"/>
      <c r="D41009"/>
      <c r="E41009" s="44"/>
      <c r="F41009" s="29"/>
      <c r="G41009" s="45"/>
      <c r="L41009"/>
      <c r="M41009" s="46"/>
    </row>
    <row r="41010" spans="1:13" x14ac:dyDescent="0.3">
      <c r="A41010"/>
      <c r="B41010"/>
      <c r="C41010" s="29"/>
      <c r="D41010"/>
      <c r="E41010" s="44"/>
      <c r="F41010" s="29"/>
      <c r="G41010" s="45"/>
      <c r="L41010"/>
      <c r="M41010" s="46"/>
    </row>
    <row r="41011" spans="1:13" x14ac:dyDescent="0.3">
      <c r="A41011"/>
      <c r="B41011"/>
      <c r="C41011" s="29"/>
      <c r="D41011"/>
      <c r="E41011" s="44"/>
      <c r="F41011" s="29"/>
      <c r="G41011" s="45"/>
      <c r="L41011"/>
      <c r="M41011" s="46"/>
    </row>
    <row r="41012" spans="1:13" x14ac:dyDescent="0.3">
      <c r="A41012"/>
      <c r="B41012"/>
      <c r="C41012" s="29"/>
      <c r="D41012"/>
      <c r="E41012" s="44"/>
      <c r="F41012" s="29"/>
      <c r="G41012" s="45"/>
      <c r="L41012"/>
      <c r="M41012" s="46"/>
    </row>
    <row r="41013" spans="1:13" x14ac:dyDescent="0.3">
      <c r="A41013"/>
      <c r="B41013"/>
      <c r="C41013" s="29"/>
      <c r="D41013"/>
      <c r="E41013" s="44"/>
      <c r="F41013" s="29"/>
      <c r="G41013" s="45"/>
      <c r="L41013"/>
      <c r="M41013" s="46"/>
    </row>
    <row r="41014" spans="1:13" x14ac:dyDescent="0.3">
      <c r="A41014"/>
      <c r="B41014"/>
      <c r="C41014" s="29"/>
      <c r="D41014"/>
      <c r="E41014" s="44"/>
      <c r="F41014" s="29"/>
      <c r="G41014" s="45"/>
      <c r="L41014"/>
      <c r="M41014" s="46"/>
    </row>
    <row r="41015" spans="1:13" x14ac:dyDescent="0.3">
      <c r="A41015"/>
      <c r="B41015"/>
      <c r="C41015" s="29"/>
      <c r="D41015"/>
      <c r="E41015" s="44"/>
      <c r="F41015" s="29"/>
      <c r="G41015" s="45"/>
      <c r="L41015"/>
      <c r="M41015" s="46"/>
    </row>
    <row r="41016" spans="1:13" x14ac:dyDescent="0.3">
      <c r="A41016"/>
      <c r="B41016"/>
      <c r="C41016" s="29"/>
      <c r="D41016"/>
      <c r="E41016" s="44"/>
      <c r="F41016" s="29"/>
      <c r="G41016" s="45"/>
      <c r="L41016"/>
      <c r="M41016" s="46"/>
    </row>
    <row r="41017" spans="1:13" x14ac:dyDescent="0.3">
      <c r="A41017"/>
      <c r="B41017"/>
      <c r="C41017" s="29"/>
      <c r="D41017"/>
      <c r="E41017" s="44"/>
      <c r="F41017" s="29"/>
      <c r="G41017" s="45"/>
      <c r="L41017"/>
      <c r="M41017" s="46"/>
    </row>
    <row r="41018" spans="1:13" x14ac:dyDescent="0.3">
      <c r="A41018"/>
      <c r="B41018"/>
      <c r="C41018" s="29"/>
      <c r="D41018"/>
      <c r="E41018" s="44"/>
      <c r="F41018" s="29"/>
      <c r="G41018" s="45"/>
      <c r="L41018"/>
      <c r="M41018" s="46"/>
    </row>
    <row r="41019" spans="1:13" x14ac:dyDescent="0.3">
      <c r="A41019"/>
      <c r="B41019"/>
      <c r="C41019" s="29"/>
      <c r="D41019"/>
      <c r="E41019" s="44"/>
      <c r="F41019" s="29"/>
      <c r="G41019" s="45"/>
      <c r="L41019"/>
      <c r="M41019" s="46"/>
    </row>
    <row r="41020" spans="1:13" x14ac:dyDescent="0.3">
      <c r="A41020"/>
      <c r="B41020"/>
      <c r="C41020" s="29"/>
      <c r="D41020"/>
      <c r="E41020" s="44"/>
      <c r="F41020" s="29"/>
      <c r="G41020" s="45"/>
      <c r="L41020"/>
      <c r="M41020" s="46"/>
    </row>
    <row r="41021" spans="1:13" x14ac:dyDescent="0.3">
      <c r="A41021"/>
      <c r="B41021"/>
      <c r="C41021" s="29"/>
      <c r="D41021"/>
      <c r="E41021" s="44"/>
      <c r="F41021" s="29"/>
      <c r="G41021" s="45"/>
      <c r="L41021"/>
      <c r="M41021" s="46"/>
    </row>
    <row r="41022" spans="1:13" x14ac:dyDescent="0.3">
      <c r="A41022"/>
      <c r="B41022"/>
      <c r="C41022" s="29"/>
      <c r="D41022"/>
      <c r="E41022" s="44"/>
      <c r="F41022" s="29"/>
      <c r="G41022" s="45"/>
      <c r="L41022"/>
      <c r="M41022" s="46"/>
    </row>
    <row r="41023" spans="1:13" x14ac:dyDescent="0.3">
      <c r="A41023"/>
      <c r="B41023"/>
      <c r="C41023" s="29"/>
      <c r="D41023"/>
      <c r="E41023" s="44"/>
      <c r="F41023" s="29"/>
      <c r="G41023" s="45"/>
      <c r="L41023"/>
      <c r="M41023" s="46"/>
    </row>
    <row r="41024" spans="1:13" x14ac:dyDescent="0.3">
      <c r="A41024"/>
      <c r="B41024"/>
      <c r="C41024" s="29"/>
      <c r="D41024"/>
      <c r="E41024" s="44"/>
      <c r="F41024" s="29"/>
      <c r="G41024" s="45"/>
      <c r="L41024"/>
      <c r="M41024" s="46"/>
    </row>
    <row r="41025" spans="1:13" x14ac:dyDescent="0.3">
      <c r="A41025"/>
      <c r="B41025"/>
      <c r="C41025" s="29"/>
      <c r="D41025"/>
      <c r="E41025" s="44"/>
      <c r="F41025" s="29"/>
      <c r="G41025" s="45"/>
      <c r="L41025"/>
      <c r="M41025" s="46"/>
    </row>
    <row r="41026" spans="1:13" x14ac:dyDescent="0.3">
      <c r="A41026"/>
      <c r="B41026"/>
      <c r="C41026" s="29"/>
      <c r="D41026"/>
      <c r="E41026" s="44"/>
      <c r="F41026" s="29"/>
      <c r="G41026" s="45"/>
      <c r="L41026"/>
      <c r="M41026" s="46"/>
    </row>
    <row r="41027" spans="1:13" x14ac:dyDescent="0.3">
      <c r="A41027"/>
      <c r="B41027"/>
      <c r="C41027" s="29"/>
      <c r="D41027"/>
      <c r="E41027" s="44"/>
      <c r="F41027" s="29"/>
      <c r="G41027" s="45"/>
      <c r="L41027"/>
      <c r="M41027" s="46"/>
    </row>
    <row r="41028" spans="1:13" x14ac:dyDescent="0.3">
      <c r="A41028"/>
      <c r="B41028"/>
      <c r="C41028" s="29"/>
      <c r="D41028"/>
      <c r="E41028" s="44"/>
      <c r="F41028" s="29"/>
      <c r="G41028" s="45"/>
      <c r="L41028"/>
      <c r="M41028" s="46"/>
    </row>
    <row r="41029" spans="1:13" x14ac:dyDescent="0.3">
      <c r="A41029"/>
      <c r="B41029"/>
      <c r="C41029" s="29"/>
      <c r="D41029"/>
      <c r="E41029" s="44"/>
      <c r="F41029" s="29"/>
      <c r="G41029" s="45"/>
      <c r="L41029"/>
      <c r="M41029" s="46"/>
    </row>
    <row r="41030" spans="1:13" x14ac:dyDescent="0.3">
      <c r="A41030"/>
      <c r="B41030"/>
      <c r="C41030" s="29"/>
      <c r="D41030"/>
      <c r="E41030" s="44"/>
      <c r="F41030" s="29"/>
      <c r="G41030" s="45"/>
      <c r="L41030"/>
      <c r="M41030" s="46"/>
    </row>
    <row r="41031" spans="1:13" x14ac:dyDescent="0.3">
      <c r="A41031"/>
      <c r="B41031"/>
      <c r="C41031" s="29"/>
      <c r="D41031"/>
      <c r="E41031" s="44"/>
      <c r="F41031" s="29"/>
      <c r="G41031" s="45"/>
      <c r="L41031"/>
      <c r="M41031" s="46"/>
    </row>
    <row r="41032" spans="1:13" x14ac:dyDescent="0.3">
      <c r="A41032"/>
      <c r="B41032"/>
      <c r="C41032" s="29"/>
      <c r="D41032"/>
      <c r="E41032" s="44"/>
      <c r="F41032" s="29"/>
      <c r="G41032" s="45"/>
      <c r="L41032"/>
      <c r="M41032" s="46"/>
    </row>
    <row r="41033" spans="1:13" x14ac:dyDescent="0.3">
      <c r="A41033"/>
      <c r="B41033"/>
      <c r="C41033" s="29"/>
      <c r="D41033"/>
      <c r="E41033" s="44"/>
      <c r="F41033" s="29"/>
      <c r="G41033" s="45"/>
      <c r="L41033"/>
      <c r="M41033" s="46"/>
    </row>
    <row r="41034" spans="1:13" x14ac:dyDescent="0.3">
      <c r="A41034"/>
      <c r="B41034"/>
      <c r="C41034" s="29"/>
      <c r="D41034"/>
      <c r="E41034" s="44"/>
      <c r="F41034" s="29"/>
      <c r="G41034" s="45"/>
      <c r="L41034"/>
      <c r="M41034" s="46"/>
    </row>
    <row r="41035" spans="1:13" x14ac:dyDescent="0.3">
      <c r="A41035"/>
      <c r="B41035"/>
      <c r="C41035" s="29"/>
      <c r="D41035"/>
      <c r="E41035" s="44"/>
      <c r="F41035" s="29"/>
      <c r="G41035" s="45"/>
      <c r="L41035"/>
      <c r="M41035" s="46"/>
    </row>
    <row r="41036" spans="1:13" x14ac:dyDescent="0.3">
      <c r="A41036"/>
      <c r="B41036"/>
      <c r="C41036" s="29"/>
      <c r="D41036"/>
      <c r="E41036" s="44"/>
      <c r="F41036" s="29"/>
      <c r="G41036" s="45"/>
      <c r="L41036"/>
      <c r="M41036" s="46"/>
    </row>
    <row r="41037" spans="1:13" x14ac:dyDescent="0.3">
      <c r="A41037"/>
      <c r="B41037"/>
      <c r="C41037" s="29"/>
      <c r="D41037"/>
      <c r="E41037" s="44"/>
      <c r="F41037" s="29"/>
      <c r="G41037" s="45"/>
      <c r="L41037"/>
      <c r="M41037" s="46"/>
    </row>
    <row r="41038" spans="1:13" x14ac:dyDescent="0.3">
      <c r="A41038"/>
      <c r="B41038"/>
      <c r="C41038" s="29"/>
      <c r="D41038"/>
      <c r="E41038" s="44"/>
      <c r="F41038" s="29"/>
      <c r="G41038" s="45"/>
      <c r="L41038"/>
      <c r="M41038" s="46"/>
    </row>
    <row r="41039" spans="1:13" x14ac:dyDescent="0.3">
      <c r="A41039"/>
      <c r="B41039"/>
      <c r="C41039" s="29"/>
      <c r="D41039"/>
      <c r="E41039" s="44"/>
      <c r="F41039" s="29"/>
      <c r="G41039" s="45"/>
      <c r="L41039"/>
      <c r="M41039" s="46"/>
    </row>
    <row r="41040" spans="1:13" x14ac:dyDescent="0.3">
      <c r="A41040"/>
      <c r="B41040"/>
      <c r="C41040" s="29"/>
      <c r="D41040"/>
      <c r="E41040" s="44"/>
      <c r="F41040" s="29"/>
      <c r="G41040" s="45"/>
      <c r="L41040"/>
      <c r="M41040" s="46"/>
    </row>
    <row r="41041" spans="1:13" x14ac:dyDescent="0.3">
      <c r="A41041"/>
      <c r="B41041"/>
      <c r="C41041" s="29"/>
      <c r="D41041"/>
      <c r="E41041" s="44"/>
      <c r="F41041" s="29"/>
      <c r="G41041" s="45"/>
      <c r="L41041"/>
      <c r="M41041" s="46"/>
    </row>
    <row r="41042" spans="1:13" x14ac:dyDescent="0.3">
      <c r="A41042"/>
      <c r="B41042"/>
      <c r="C41042" s="29"/>
      <c r="D41042"/>
      <c r="E41042" s="44"/>
      <c r="F41042" s="29"/>
      <c r="G41042" s="45"/>
      <c r="L41042"/>
      <c r="M41042" s="46"/>
    </row>
    <row r="41043" spans="1:13" x14ac:dyDescent="0.3">
      <c r="A41043"/>
      <c r="B41043"/>
      <c r="C41043" s="29"/>
      <c r="D41043"/>
      <c r="E41043" s="44"/>
      <c r="F41043" s="29"/>
      <c r="G41043" s="45"/>
      <c r="L41043"/>
      <c r="M41043" s="46"/>
    </row>
    <row r="41044" spans="1:13" x14ac:dyDescent="0.3">
      <c r="A41044"/>
      <c r="B41044"/>
      <c r="C41044" s="29"/>
      <c r="D41044"/>
      <c r="E41044" s="44"/>
      <c r="F41044" s="29"/>
      <c r="G41044" s="45"/>
      <c r="L41044"/>
      <c r="M41044" s="46"/>
    </row>
    <row r="41045" spans="1:13" x14ac:dyDescent="0.3">
      <c r="A41045"/>
      <c r="B41045"/>
      <c r="C41045" s="29"/>
      <c r="D41045"/>
      <c r="E41045" s="44"/>
      <c r="F41045" s="29"/>
      <c r="G41045" s="45"/>
      <c r="L41045"/>
      <c r="M41045" s="46"/>
    </row>
    <row r="41046" spans="1:13" x14ac:dyDescent="0.3">
      <c r="A41046"/>
      <c r="B41046"/>
      <c r="C41046" s="29"/>
      <c r="D41046"/>
      <c r="E41046" s="44"/>
      <c r="F41046" s="29"/>
      <c r="G41046" s="45"/>
      <c r="L41046"/>
      <c r="M41046" s="46"/>
    </row>
    <row r="41047" spans="1:13" x14ac:dyDescent="0.3">
      <c r="A41047"/>
      <c r="B41047"/>
      <c r="C41047" s="29"/>
      <c r="D41047"/>
      <c r="E41047" s="44"/>
      <c r="F41047" s="29"/>
      <c r="G41047" s="45"/>
      <c r="L41047"/>
      <c r="M41047" s="46"/>
    </row>
    <row r="41048" spans="1:13" x14ac:dyDescent="0.3">
      <c r="A41048"/>
      <c r="B41048"/>
      <c r="C41048" s="29"/>
      <c r="D41048"/>
      <c r="E41048" s="44"/>
      <c r="F41048" s="29"/>
      <c r="G41048" s="45"/>
      <c r="L41048"/>
      <c r="M41048" s="46"/>
    </row>
    <row r="41049" spans="1:13" x14ac:dyDescent="0.3">
      <c r="A41049"/>
      <c r="B41049"/>
      <c r="C41049" s="29"/>
      <c r="D41049"/>
      <c r="E41049" s="44"/>
      <c r="F41049" s="29"/>
      <c r="G41049" s="45"/>
      <c r="L41049"/>
      <c r="M41049" s="46"/>
    </row>
    <row r="41050" spans="1:13" x14ac:dyDescent="0.3">
      <c r="A41050"/>
      <c r="B41050"/>
      <c r="C41050" s="29"/>
      <c r="D41050"/>
      <c r="E41050" s="44"/>
      <c r="F41050" s="29"/>
      <c r="G41050" s="45"/>
      <c r="L41050"/>
      <c r="M41050" s="46"/>
    </row>
    <row r="41051" spans="1:13" x14ac:dyDescent="0.3">
      <c r="A41051"/>
      <c r="B41051"/>
      <c r="C41051" s="29"/>
      <c r="D41051"/>
      <c r="E41051" s="44"/>
      <c r="F41051" s="29"/>
      <c r="G41051" s="45"/>
      <c r="L41051"/>
      <c r="M41051" s="46"/>
    </row>
    <row r="41052" spans="1:13" x14ac:dyDescent="0.3">
      <c r="A41052"/>
      <c r="B41052"/>
      <c r="C41052" s="29"/>
      <c r="D41052"/>
      <c r="E41052" s="44"/>
      <c r="F41052" s="29"/>
      <c r="G41052" s="45"/>
      <c r="L41052"/>
      <c r="M41052" s="46"/>
    </row>
    <row r="41053" spans="1:13" x14ac:dyDescent="0.3">
      <c r="A41053"/>
      <c r="B41053"/>
      <c r="C41053" s="29"/>
      <c r="D41053"/>
      <c r="E41053" s="44"/>
      <c r="F41053" s="29"/>
      <c r="G41053" s="45"/>
      <c r="L41053"/>
      <c r="M41053" s="46"/>
    </row>
    <row r="41054" spans="1:13" x14ac:dyDescent="0.3">
      <c r="A41054"/>
      <c r="B41054"/>
      <c r="C41054" s="29"/>
      <c r="D41054"/>
      <c r="E41054" s="44"/>
      <c r="F41054" s="29"/>
      <c r="G41054" s="45"/>
      <c r="L41054"/>
      <c r="M41054" s="46"/>
    </row>
    <row r="41055" spans="1:13" x14ac:dyDescent="0.3">
      <c r="A41055"/>
      <c r="B41055"/>
      <c r="C41055" s="29"/>
      <c r="D41055"/>
      <c r="E41055" s="44"/>
      <c r="F41055" s="29"/>
      <c r="G41055" s="45"/>
      <c r="L41055"/>
      <c r="M41055" s="46"/>
    </row>
    <row r="41056" spans="1:13" x14ac:dyDescent="0.3">
      <c r="A41056"/>
      <c r="B41056"/>
      <c r="C41056" s="29"/>
      <c r="D41056"/>
      <c r="E41056" s="44"/>
      <c r="F41056" s="29"/>
      <c r="G41056" s="45"/>
      <c r="L41056"/>
      <c r="M41056" s="46"/>
    </row>
    <row r="41057" spans="1:13" x14ac:dyDescent="0.3">
      <c r="A41057"/>
      <c r="B41057"/>
      <c r="C41057" s="29"/>
      <c r="D41057"/>
      <c r="E41057" s="44"/>
      <c r="F41057" s="29"/>
      <c r="G41057" s="45"/>
      <c r="L41057"/>
      <c r="M41057" s="46"/>
    </row>
    <row r="41058" spans="1:13" x14ac:dyDescent="0.3">
      <c r="A41058"/>
      <c r="B41058"/>
      <c r="C41058" s="29"/>
      <c r="D41058"/>
      <c r="E41058" s="44"/>
      <c r="F41058" s="29"/>
      <c r="G41058" s="45"/>
      <c r="L41058"/>
      <c r="M41058" s="46"/>
    </row>
    <row r="41059" spans="1:13" x14ac:dyDescent="0.3">
      <c r="A41059"/>
      <c r="B41059"/>
      <c r="C41059" s="29"/>
      <c r="D41059"/>
      <c r="E41059" s="44"/>
      <c r="F41059" s="29"/>
      <c r="G41059" s="45"/>
      <c r="L41059"/>
      <c r="M41059" s="46"/>
    </row>
    <row r="41060" spans="1:13" x14ac:dyDescent="0.3">
      <c r="A41060"/>
      <c r="B41060"/>
      <c r="C41060" s="29"/>
      <c r="D41060"/>
      <c r="E41060" s="44"/>
      <c r="F41060" s="29"/>
      <c r="G41060" s="45"/>
      <c r="L41060"/>
      <c r="M41060" s="46"/>
    </row>
    <row r="41061" spans="1:13" x14ac:dyDescent="0.3">
      <c r="A41061"/>
      <c r="B41061"/>
      <c r="C41061" s="29"/>
      <c r="D41061"/>
      <c r="E41061" s="44"/>
      <c r="F41061" s="29"/>
      <c r="G41061" s="45"/>
      <c r="L41061"/>
      <c r="M41061" s="46"/>
    </row>
    <row r="41062" spans="1:13" x14ac:dyDescent="0.3">
      <c r="A41062"/>
      <c r="B41062"/>
      <c r="C41062" s="29"/>
      <c r="D41062"/>
      <c r="E41062" s="44"/>
      <c r="F41062" s="29"/>
      <c r="G41062" s="45"/>
      <c r="L41062"/>
      <c r="M41062" s="46"/>
    </row>
    <row r="41063" spans="1:13" x14ac:dyDescent="0.3">
      <c r="A41063"/>
      <c r="B41063"/>
      <c r="C41063" s="29"/>
      <c r="D41063"/>
      <c r="E41063" s="44"/>
      <c r="F41063" s="29"/>
      <c r="G41063" s="45"/>
      <c r="L41063"/>
      <c r="M41063" s="46"/>
    </row>
    <row r="41064" spans="1:13" x14ac:dyDescent="0.3">
      <c r="A41064"/>
      <c r="B41064"/>
      <c r="C41064" s="29"/>
      <c r="D41064"/>
      <c r="E41064" s="44"/>
      <c r="F41064" s="29"/>
      <c r="G41064" s="45"/>
      <c r="L41064"/>
      <c r="M41064" s="46"/>
    </row>
    <row r="41065" spans="1:13" x14ac:dyDescent="0.3">
      <c r="A41065"/>
      <c r="B41065"/>
      <c r="C41065" s="29"/>
      <c r="D41065"/>
      <c r="E41065" s="44"/>
      <c r="F41065" s="29"/>
      <c r="G41065" s="45"/>
      <c r="L41065"/>
      <c r="M41065" s="46"/>
    </row>
    <row r="41066" spans="1:13" x14ac:dyDescent="0.3">
      <c r="A41066"/>
      <c r="B41066"/>
      <c r="C41066" s="29"/>
      <c r="D41066"/>
      <c r="E41066" s="44"/>
      <c r="F41066" s="29"/>
      <c r="G41066" s="45"/>
      <c r="L41066"/>
      <c r="M41066" s="46"/>
    </row>
    <row r="41067" spans="1:13" x14ac:dyDescent="0.3">
      <c r="A41067"/>
      <c r="B41067"/>
      <c r="C41067" s="29"/>
      <c r="D41067"/>
      <c r="E41067" s="44"/>
      <c r="F41067" s="29"/>
      <c r="G41067" s="45"/>
      <c r="L41067"/>
      <c r="M41067" s="46"/>
    </row>
    <row r="41068" spans="1:13" x14ac:dyDescent="0.3">
      <c r="A41068"/>
      <c r="B41068"/>
      <c r="C41068" s="29"/>
      <c r="D41068"/>
      <c r="E41068" s="44"/>
      <c r="F41068" s="29"/>
      <c r="G41068" s="45"/>
      <c r="L41068"/>
      <c r="M41068" s="46"/>
    </row>
    <row r="41069" spans="1:13" x14ac:dyDescent="0.3">
      <c r="A41069"/>
      <c r="B41069"/>
      <c r="C41069" s="29"/>
      <c r="D41069"/>
      <c r="E41069" s="44"/>
      <c r="F41069" s="29"/>
      <c r="G41069" s="45"/>
      <c r="L41069"/>
      <c r="M41069" s="46"/>
    </row>
    <row r="41070" spans="1:13" x14ac:dyDescent="0.3">
      <c r="A41070"/>
      <c r="B41070"/>
      <c r="C41070" s="29"/>
      <c r="D41070"/>
      <c r="E41070" s="44"/>
      <c r="F41070" s="29"/>
      <c r="G41070" s="45"/>
      <c r="L41070"/>
      <c r="M41070" s="46"/>
    </row>
    <row r="41071" spans="1:13" x14ac:dyDescent="0.3">
      <c r="A41071"/>
      <c r="B41071"/>
      <c r="C41071" s="29"/>
      <c r="D41071"/>
      <c r="E41071" s="44"/>
      <c r="F41071" s="29"/>
      <c r="G41071" s="45"/>
      <c r="L41071"/>
      <c r="M41071" s="46"/>
    </row>
    <row r="41072" spans="1:13" x14ac:dyDescent="0.3">
      <c r="A41072"/>
      <c r="B41072"/>
      <c r="C41072" s="29"/>
      <c r="D41072"/>
      <c r="E41072" s="44"/>
      <c r="F41072" s="29"/>
      <c r="G41072" s="45"/>
      <c r="L41072"/>
      <c r="M41072" s="46"/>
    </row>
    <row r="41073" spans="1:13" x14ac:dyDescent="0.3">
      <c r="A41073"/>
      <c r="B41073"/>
      <c r="C41073" s="29"/>
      <c r="D41073"/>
      <c r="E41073" s="44"/>
      <c r="F41073" s="29"/>
      <c r="G41073" s="45"/>
      <c r="L41073"/>
      <c r="M41073" s="46"/>
    </row>
    <row r="41074" spans="1:13" x14ac:dyDescent="0.3">
      <c r="A41074"/>
      <c r="B41074"/>
      <c r="C41074" s="29"/>
      <c r="D41074"/>
      <c r="E41074" s="44"/>
      <c r="F41074" s="29"/>
      <c r="G41074" s="45"/>
      <c r="L41074"/>
      <c r="M41074" s="46"/>
    </row>
    <row r="41075" spans="1:13" x14ac:dyDescent="0.3">
      <c r="A41075"/>
      <c r="B41075"/>
      <c r="C41075" s="29"/>
      <c r="D41075"/>
      <c r="E41075" s="44"/>
      <c r="F41075" s="29"/>
      <c r="G41075" s="45"/>
      <c r="L41075"/>
      <c r="M41075" s="46"/>
    </row>
    <row r="41076" spans="1:13" x14ac:dyDescent="0.3">
      <c r="A41076"/>
      <c r="B41076"/>
      <c r="C41076" s="29"/>
      <c r="D41076"/>
      <c r="E41076" s="44"/>
      <c r="F41076" s="29"/>
      <c r="G41076" s="45"/>
      <c r="L41076"/>
      <c r="M41076" s="46"/>
    </row>
    <row r="41077" spans="1:13" x14ac:dyDescent="0.3">
      <c r="A41077"/>
      <c r="B41077"/>
      <c r="C41077" s="29"/>
      <c r="D41077"/>
      <c r="E41077" s="44"/>
      <c r="F41077" s="29"/>
      <c r="G41077" s="45"/>
      <c r="L41077"/>
      <c r="M41077" s="46"/>
    </row>
    <row r="41078" spans="1:13" x14ac:dyDescent="0.3">
      <c r="A41078"/>
      <c r="B41078"/>
      <c r="C41078" s="29"/>
      <c r="D41078"/>
      <c r="E41078" s="44"/>
      <c r="F41078" s="29"/>
      <c r="G41078" s="45"/>
      <c r="L41078"/>
      <c r="M41078" s="46"/>
    </row>
    <row r="41079" spans="1:13" x14ac:dyDescent="0.3">
      <c r="A41079"/>
      <c r="B41079"/>
      <c r="C41079" s="29"/>
      <c r="D41079"/>
      <c r="E41079" s="44"/>
      <c r="F41079" s="29"/>
      <c r="G41079" s="45"/>
      <c r="L41079"/>
      <c r="M41079" s="46"/>
    </row>
    <row r="41080" spans="1:13" x14ac:dyDescent="0.3">
      <c r="A41080"/>
      <c r="B41080"/>
      <c r="C41080" s="29"/>
      <c r="D41080"/>
      <c r="E41080" s="44"/>
      <c r="F41080" s="29"/>
      <c r="G41080" s="45"/>
      <c r="L41080"/>
      <c r="M41080" s="46"/>
    </row>
    <row r="41081" spans="1:13" x14ac:dyDescent="0.3">
      <c r="A41081"/>
      <c r="B41081"/>
      <c r="C41081" s="29"/>
      <c r="D41081"/>
      <c r="E41081" s="44"/>
      <c r="F41081" s="29"/>
      <c r="G41081" s="45"/>
      <c r="L41081"/>
      <c r="M41081" s="46"/>
    </row>
    <row r="41082" spans="1:13" x14ac:dyDescent="0.3">
      <c r="A41082"/>
      <c r="B41082"/>
      <c r="C41082" s="29"/>
      <c r="D41082"/>
      <c r="E41082" s="44"/>
      <c r="F41082" s="29"/>
      <c r="G41082" s="45"/>
      <c r="L41082"/>
      <c r="M41082" s="46"/>
    </row>
    <row r="41083" spans="1:13" x14ac:dyDescent="0.3">
      <c r="A41083"/>
      <c r="B41083"/>
      <c r="C41083" s="29"/>
      <c r="D41083"/>
      <c r="E41083" s="44"/>
      <c r="F41083" s="29"/>
      <c r="G41083" s="45"/>
      <c r="L41083"/>
      <c r="M41083" s="46"/>
    </row>
    <row r="41084" spans="1:13" x14ac:dyDescent="0.3">
      <c r="A41084"/>
      <c r="B41084"/>
      <c r="C41084" s="29"/>
      <c r="D41084"/>
      <c r="E41084" s="44"/>
      <c r="F41084" s="29"/>
      <c r="G41084" s="45"/>
      <c r="L41084"/>
      <c r="M41084" s="46"/>
    </row>
    <row r="41085" spans="1:13" x14ac:dyDescent="0.3">
      <c r="A41085"/>
      <c r="B41085"/>
      <c r="C41085" s="29"/>
      <c r="D41085"/>
      <c r="E41085" s="44"/>
      <c r="F41085" s="29"/>
      <c r="G41085" s="45"/>
      <c r="L41085"/>
      <c r="M41085" s="46"/>
    </row>
    <row r="41086" spans="1:13" x14ac:dyDescent="0.3">
      <c r="A41086"/>
      <c r="B41086"/>
      <c r="C41086" s="29"/>
      <c r="D41086"/>
      <c r="E41086" s="44"/>
      <c r="F41086" s="29"/>
      <c r="G41086" s="45"/>
      <c r="L41086"/>
      <c r="M41086" s="46"/>
    </row>
    <row r="41087" spans="1:13" x14ac:dyDescent="0.3">
      <c r="A41087"/>
      <c r="B41087"/>
      <c r="C41087" s="29"/>
      <c r="D41087"/>
      <c r="E41087" s="44"/>
      <c r="F41087" s="29"/>
      <c r="G41087" s="45"/>
      <c r="L41087"/>
      <c r="M41087" s="46"/>
    </row>
    <row r="41088" spans="1:13" x14ac:dyDescent="0.3">
      <c r="A41088"/>
      <c r="B41088"/>
      <c r="C41088" s="29"/>
      <c r="D41088"/>
      <c r="E41088" s="44"/>
      <c r="F41088" s="29"/>
      <c r="G41088" s="45"/>
      <c r="L41088"/>
      <c r="M41088" s="46"/>
    </row>
    <row r="41089" spans="1:13" x14ac:dyDescent="0.3">
      <c r="A41089"/>
      <c r="B41089"/>
      <c r="C41089" s="29"/>
      <c r="D41089"/>
      <c r="E41089" s="44"/>
      <c r="F41089" s="29"/>
      <c r="G41089" s="45"/>
      <c r="L41089"/>
      <c r="M41089" s="46"/>
    </row>
    <row r="41090" spans="1:13" x14ac:dyDescent="0.3">
      <c r="A41090"/>
      <c r="B41090"/>
      <c r="C41090" s="29"/>
      <c r="D41090"/>
      <c r="E41090" s="44"/>
      <c r="F41090" s="29"/>
      <c r="G41090" s="45"/>
      <c r="L41090"/>
      <c r="M41090" s="46"/>
    </row>
    <row r="41091" spans="1:13" x14ac:dyDescent="0.3">
      <c r="A41091"/>
      <c r="B41091"/>
      <c r="C41091" s="29"/>
      <c r="D41091"/>
      <c r="E41091" s="44"/>
      <c r="F41091" s="29"/>
      <c r="G41091" s="45"/>
      <c r="L41091"/>
      <c r="M41091" s="46"/>
    </row>
    <row r="41092" spans="1:13" x14ac:dyDescent="0.3">
      <c r="A41092"/>
      <c r="B41092"/>
      <c r="C41092" s="29"/>
      <c r="D41092"/>
      <c r="E41092" s="44"/>
      <c r="F41092" s="29"/>
      <c r="G41092" s="45"/>
      <c r="L41092"/>
      <c r="M41092" s="46"/>
    </row>
    <row r="41093" spans="1:13" x14ac:dyDescent="0.3">
      <c r="A41093"/>
      <c r="B41093"/>
      <c r="C41093" s="29"/>
      <c r="D41093"/>
      <c r="E41093" s="44"/>
      <c r="F41093" s="29"/>
      <c r="G41093" s="45"/>
      <c r="L41093"/>
      <c r="M41093" s="46"/>
    </row>
    <row r="41094" spans="1:13" x14ac:dyDescent="0.3">
      <c r="A41094"/>
      <c r="B41094"/>
      <c r="C41094" s="29"/>
      <c r="D41094"/>
      <c r="E41094" s="44"/>
      <c r="F41094" s="29"/>
      <c r="G41094" s="45"/>
      <c r="L41094"/>
      <c r="M41094" s="46"/>
    </row>
    <row r="41095" spans="1:13" x14ac:dyDescent="0.3">
      <c r="A41095"/>
      <c r="B41095"/>
      <c r="C41095" s="29"/>
      <c r="D41095"/>
      <c r="E41095" s="44"/>
      <c r="F41095" s="29"/>
      <c r="G41095" s="45"/>
      <c r="L41095"/>
      <c r="M41095" s="46"/>
    </row>
    <row r="41096" spans="1:13" x14ac:dyDescent="0.3">
      <c r="A41096"/>
      <c r="B41096"/>
      <c r="C41096" s="29"/>
      <c r="D41096"/>
      <c r="E41096" s="44"/>
      <c r="F41096" s="29"/>
      <c r="G41096" s="45"/>
      <c r="L41096"/>
      <c r="M41096" s="46"/>
    </row>
    <row r="41097" spans="1:13" x14ac:dyDescent="0.3">
      <c r="A41097"/>
      <c r="B41097"/>
      <c r="C41097" s="29"/>
      <c r="D41097"/>
      <c r="E41097" s="44"/>
      <c r="F41097" s="29"/>
      <c r="G41097" s="45"/>
      <c r="L41097"/>
      <c r="M41097" s="46"/>
    </row>
    <row r="41098" spans="1:13" x14ac:dyDescent="0.3">
      <c r="A41098"/>
      <c r="B41098"/>
      <c r="C41098" s="29"/>
      <c r="D41098"/>
      <c r="E41098" s="44"/>
      <c r="F41098" s="29"/>
      <c r="G41098" s="45"/>
      <c r="L41098"/>
      <c r="M41098" s="46"/>
    </row>
    <row r="41099" spans="1:13" x14ac:dyDescent="0.3">
      <c r="A41099"/>
      <c r="B41099"/>
      <c r="C41099" s="29"/>
      <c r="D41099"/>
      <c r="E41099" s="44"/>
      <c r="F41099" s="29"/>
      <c r="G41099" s="45"/>
      <c r="L41099"/>
      <c r="M41099" s="46"/>
    </row>
    <row r="41100" spans="1:13" x14ac:dyDescent="0.3">
      <c r="A41100"/>
      <c r="B41100"/>
      <c r="C41100" s="29"/>
      <c r="D41100"/>
      <c r="E41100" s="44"/>
      <c r="F41100" s="29"/>
      <c r="G41100" s="45"/>
      <c r="L41100"/>
      <c r="M41100" s="46"/>
    </row>
    <row r="41101" spans="1:13" x14ac:dyDescent="0.3">
      <c r="A41101"/>
      <c r="B41101"/>
      <c r="C41101" s="29"/>
      <c r="D41101"/>
      <c r="E41101" s="44"/>
      <c r="F41101" s="29"/>
      <c r="G41101" s="45"/>
      <c r="L41101"/>
      <c r="M41101" s="46"/>
    </row>
    <row r="41102" spans="1:13" x14ac:dyDescent="0.3">
      <c r="A41102"/>
      <c r="B41102"/>
      <c r="C41102" s="29"/>
      <c r="D41102"/>
      <c r="E41102" s="44"/>
      <c r="F41102" s="29"/>
      <c r="G41102" s="45"/>
      <c r="L41102"/>
      <c r="M41102" s="46"/>
    </row>
    <row r="41103" spans="1:13" x14ac:dyDescent="0.3">
      <c r="A41103"/>
      <c r="B41103"/>
      <c r="C41103" s="29"/>
      <c r="D41103"/>
      <c r="E41103" s="44"/>
      <c r="F41103" s="29"/>
      <c r="G41103" s="45"/>
      <c r="L41103"/>
      <c r="M41103" s="46"/>
    </row>
    <row r="41104" spans="1:13" x14ac:dyDescent="0.3">
      <c r="A41104"/>
      <c r="B41104"/>
      <c r="C41104" s="29"/>
      <c r="D41104"/>
      <c r="E41104" s="44"/>
      <c r="F41104" s="29"/>
      <c r="G41104" s="45"/>
      <c r="L41104"/>
      <c r="M41104" s="46"/>
    </row>
    <row r="41105" spans="1:13" x14ac:dyDescent="0.3">
      <c r="A41105"/>
      <c r="B41105"/>
      <c r="C41105" s="29"/>
      <c r="D41105"/>
      <c r="E41105" s="44"/>
      <c r="F41105" s="29"/>
      <c r="G41105" s="45"/>
      <c r="L41105"/>
      <c r="M41105" s="46"/>
    </row>
    <row r="41106" spans="1:13" x14ac:dyDescent="0.3">
      <c r="A41106"/>
      <c r="B41106"/>
      <c r="C41106" s="29"/>
      <c r="D41106"/>
      <c r="E41106" s="44"/>
      <c r="F41106" s="29"/>
      <c r="G41106" s="45"/>
      <c r="L41106"/>
      <c r="M41106" s="46"/>
    </row>
    <row r="41107" spans="1:13" x14ac:dyDescent="0.3">
      <c r="A41107"/>
      <c r="B41107"/>
      <c r="C41107" s="29"/>
      <c r="D41107"/>
      <c r="E41107" s="44"/>
      <c r="F41107" s="29"/>
      <c r="G41107" s="45"/>
      <c r="L41107"/>
      <c r="M41107" s="46"/>
    </row>
    <row r="41108" spans="1:13" x14ac:dyDescent="0.3">
      <c r="A41108"/>
      <c r="B41108"/>
      <c r="C41108" s="29"/>
      <c r="D41108"/>
      <c r="E41108" s="44"/>
      <c r="F41108" s="29"/>
      <c r="G41108" s="45"/>
      <c r="L41108"/>
      <c r="M41108" s="46"/>
    </row>
    <row r="41109" spans="1:13" x14ac:dyDescent="0.3">
      <c r="A41109"/>
      <c r="B41109"/>
      <c r="C41109" s="29"/>
      <c r="D41109"/>
      <c r="E41109" s="44"/>
      <c r="F41109" s="29"/>
      <c r="G41109" s="45"/>
      <c r="L41109"/>
      <c r="M41109" s="46"/>
    </row>
    <row r="41110" spans="1:13" x14ac:dyDescent="0.3">
      <c r="A41110"/>
      <c r="B41110"/>
      <c r="C41110" s="29"/>
      <c r="D41110"/>
      <c r="E41110" s="44"/>
      <c r="F41110" s="29"/>
      <c r="G41110" s="45"/>
      <c r="L41110"/>
      <c r="M41110" s="46"/>
    </row>
    <row r="41111" spans="1:13" x14ac:dyDescent="0.3">
      <c r="A41111"/>
      <c r="B41111"/>
      <c r="C41111" s="29"/>
      <c r="D41111"/>
      <c r="E41111" s="44"/>
      <c r="F41111" s="29"/>
      <c r="G41111" s="45"/>
      <c r="L41111"/>
      <c r="M41111" s="46"/>
    </row>
    <row r="41112" spans="1:13" x14ac:dyDescent="0.3">
      <c r="A41112"/>
      <c r="B41112"/>
      <c r="C41112" s="29"/>
      <c r="D41112"/>
      <c r="E41112" s="44"/>
      <c r="F41112" s="29"/>
      <c r="G41112" s="45"/>
      <c r="L41112"/>
      <c r="M41112" s="46"/>
    </row>
    <row r="41113" spans="1:13" x14ac:dyDescent="0.3">
      <c r="A41113"/>
      <c r="B41113"/>
      <c r="C41113" s="29"/>
      <c r="D41113"/>
      <c r="E41113" s="44"/>
      <c r="F41113" s="29"/>
      <c r="G41113" s="45"/>
      <c r="L41113"/>
      <c r="M41113" s="46"/>
    </row>
    <row r="41114" spans="1:13" x14ac:dyDescent="0.3">
      <c r="A41114"/>
      <c r="B41114"/>
      <c r="C41114" s="29"/>
      <c r="D41114"/>
      <c r="E41114" s="44"/>
      <c r="F41114" s="29"/>
      <c r="G41114" s="45"/>
      <c r="L41114"/>
      <c r="M41114" s="46"/>
    </row>
    <row r="41115" spans="1:13" x14ac:dyDescent="0.3">
      <c r="A41115"/>
      <c r="B41115"/>
      <c r="C41115" s="29"/>
      <c r="D41115"/>
      <c r="E41115" s="44"/>
      <c r="F41115" s="29"/>
      <c r="G41115" s="45"/>
      <c r="L41115"/>
      <c r="M41115" s="46"/>
    </row>
    <row r="41116" spans="1:13" x14ac:dyDescent="0.3">
      <c r="A41116"/>
      <c r="B41116"/>
      <c r="C41116" s="29"/>
      <c r="D41116"/>
      <c r="E41116" s="44"/>
      <c r="F41116" s="29"/>
      <c r="G41116" s="45"/>
      <c r="L41116"/>
      <c r="M41116" s="46"/>
    </row>
    <row r="41117" spans="1:13" x14ac:dyDescent="0.3">
      <c r="A41117"/>
      <c r="B41117"/>
      <c r="C41117" s="29"/>
      <c r="D41117"/>
      <c r="E41117" s="44"/>
      <c r="F41117" s="29"/>
      <c r="G41117" s="45"/>
      <c r="L41117"/>
      <c r="M41117" s="46"/>
    </row>
    <row r="41118" spans="1:13" x14ac:dyDescent="0.3">
      <c r="A41118"/>
      <c r="B41118"/>
      <c r="C41118" s="29"/>
      <c r="D41118"/>
      <c r="E41118" s="44"/>
      <c r="F41118" s="29"/>
      <c r="G41118" s="45"/>
      <c r="L41118"/>
      <c r="M41118" s="46"/>
    </row>
    <row r="41119" spans="1:13" x14ac:dyDescent="0.3">
      <c r="A41119"/>
      <c r="B41119"/>
      <c r="C41119" s="29"/>
      <c r="D41119"/>
      <c r="E41119" s="44"/>
      <c r="F41119" s="29"/>
      <c r="G41119" s="45"/>
      <c r="L41119"/>
      <c r="M41119" s="46"/>
    </row>
    <row r="41120" spans="1:13" x14ac:dyDescent="0.3">
      <c r="A41120"/>
      <c r="B41120"/>
      <c r="C41120" s="29"/>
      <c r="D41120"/>
      <c r="E41120" s="44"/>
      <c r="F41120" s="29"/>
      <c r="G41120" s="45"/>
      <c r="L41120"/>
      <c r="M41120" s="46"/>
    </row>
    <row r="41121" spans="1:13" x14ac:dyDescent="0.3">
      <c r="A41121"/>
      <c r="B41121"/>
      <c r="C41121" s="29"/>
      <c r="D41121"/>
      <c r="E41121" s="44"/>
      <c r="F41121" s="29"/>
      <c r="G41121" s="45"/>
      <c r="L41121"/>
      <c r="M41121" s="46"/>
    </row>
    <row r="41122" spans="1:13" x14ac:dyDescent="0.3">
      <c r="A41122"/>
      <c r="B41122"/>
      <c r="C41122" s="29"/>
      <c r="D41122"/>
      <c r="E41122" s="44"/>
      <c r="F41122" s="29"/>
      <c r="G41122" s="45"/>
      <c r="L41122"/>
      <c r="M41122" s="46"/>
    </row>
    <row r="41123" spans="1:13" x14ac:dyDescent="0.3">
      <c r="A41123"/>
      <c r="B41123"/>
      <c r="C41123" s="29"/>
      <c r="D41123"/>
      <c r="E41123" s="44"/>
      <c r="F41123" s="29"/>
      <c r="G41123" s="45"/>
      <c r="L41123"/>
      <c r="M41123" s="46"/>
    </row>
    <row r="41124" spans="1:13" x14ac:dyDescent="0.3">
      <c r="A41124"/>
      <c r="B41124"/>
      <c r="C41124" s="29"/>
      <c r="D41124"/>
      <c r="E41124" s="44"/>
      <c r="F41124" s="29"/>
      <c r="G41124" s="45"/>
      <c r="L41124"/>
      <c r="M41124" s="46"/>
    </row>
    <row r="41125" spans="1:13" x14ac:dyDescent="0.3">
      <c r="A41125"/>
      <c r="B41125"/>
      <c r="C41125" s="29"/>
      <c r="D41125"/>
      <c r="E41125" s="44"/>
      <c r="F41125" s="29"/>
      <c r="G41125" s="45"/>
      <c r="L41125"/>
      <c r="M41125" s="46"/>
    </row>
    <row r="41126" spans="1:13" x14ac:dyDescent="0.3">
      <c r="A41126"/>
      <c r="B41126"/>
      <c r="C41126" s="29"/>
      <c r="D41126"/>
      <c r="E41126" s="44"/>
      <c r="F41126" s="29"/>
      <c r="G41126" s="45"/>
      <c r="L41126"/>
      <c r="M41126" s="46"/>
    </row>
    <row r="41127" spans="1:13" x14ac:dyDescent="0.3">
      <c r="A41127"/>
      <c r="B41127"/>
      <c r="C41127" s="29"/>
      <c r="D41127"/>
      <c r="E41127" s="44"/>
      <c r="F41127" s="29"/>
      <c r="G41127" s="45"/>
      <c r="L41127"/>
      <c r="M41127" s="46"/>
    </row>
    <row r="41128" spans="1:13" x14ac:dyDescent="0.3">
      <c r="A41128"/>
      <c r="B41128"/>
      <c r="C41128" s="29"/>
      <c r="D41128"/>
      <c r="E41128" s="44"/>
      <c r="F41128" s="29"/>
      <c r="G41128" s="45"/>
      <c r="L41128"/>
      <c r="M41128" s="46"/>
    </row>
    <row r="41129" spans="1:13" x14ac:dyDescent="0.3">
      <c r="A41129"/>
      <c r="B41129"/>
      <c r="C41129" s="29"/>
      <c r="D41129"/>
      <c r="E41129" s="44"/>
      <c r="F41129" s="29"/>
      <c r="G41129" s="45"/>
      <c r="L41129"/>
      <c r="M41129" s="46"/>
    </row>
    <row r="41130" spans="1:13" x14ac:dyDescent="0.3">
      <c r="A41130"/>
      <c r="B41130"/>
      <c r="C41130" s="29"/>
      <c r="D41130"/>
      <c r="E41130" s="44"/>
      <c r="F41130" s="29"/>
      <c r="G41130" s="45"/>
      <c r="L41130"/>
      <c r="M41130" s="46"/>
    </row>
    <row r="41131" spans="1:13" x14ac:dyDescent="0.3">
      <c r="A41131"/>
      <c r="B41131"/>
      <c r="C41131" s="29"/>
      <c r="D41131"/>
      <c r="E41131" s="44"/>
      <c r="F41131" s="29"/>
      <c r="G41131" s="45"/>
      <c r="L41131"/>
      <c r="M41131" s="46"/>
    </row>
    <row r="41132" spans="1:13" x14ac:dyDescent="0.3">
      <c r="A41132"/>
      <c r="B41132"/>
      <c r="C41132" s="29"/>
      <c r="D41132"/>
      <c r="E41132" s="44"/>
      <c r="F41132" s="29"/>
      <c r="G41132" s="45"/>
      <c r="L41132"/>
      <c r="M41132" s="46"/>
    </row>
    <row r="41133" spans="1:13" x14ac:dyDescent="0.3">
      <c r="A41133"/>
      <c r="B41133"/>
      <c r="C41133" s="29"/>
      <c r="D41133"/>
      <c r="E41133" s="44"/>
      <c r="F41133" s="29"/>
      <c r="G41133" s="45"/>
      <c r="L41133"/>
      <c r="M41133" s="46"/>
    </row>
    <row r="41134" spans="1:13" x14ac:dyDescent="0.3">
      <c r="A41134"/>
      <c r="B41134"/>
      <c r="C41134" s="29"/>
      <c r="D41134"/>
      <c r="E41134" s="44"/>
      <c r="F41134" s="29"/>
      <c r="G41134" s="45"/>
      <c r="L41134"/>
      <c r="M41134" s="46"/>
    </row>
    <row r="41135" spans="1:13" x14ac:dyDescent="0.3">
      <c r="A41135"/>
      <c r="B41135"/>
      <c r="C41135" s="29"/>
      <c r="D41135"/>
      <c r="E41135" s="44"/>
      <c r="F41135" s="29"/>
      <c r="G41135" s="45"/>
      <c r="L41135"/>
      <c r="M41135" s="46"/>
    </row>
    <row r="41136" spans="1:13" x14ac:dyDescent="0.3">
      <c r="A41136"/>
      <c r="B41136"/>
      <c r="C41136" s="29"/>
      <c r="D41136"/>
      <c r="E41136" s="44"/>
      <c r="F41136" s="29"/>
      <c r="G41136" s="45"/>
      <c r="L41136"/>
      <c r="M41136" s="46"/>
    </row>
    <row r="41137" spans="1:13" x14ac:dyDescent="0.3">
      <c r="A41137"/>
      <c r="B41137"/>
      <c r="C41137" s="29"/>
      <c r="D41137"/>
      <c r="E41137" s="44"/>
      <c r="F41137" s="29"/>
      <c r="G41137" s="45"/>
      <c r="L41137"/>
      <c r="M41137" s="46"/>
    </row>
    <row r="41138" spans="1:13" x14ac:dyDescent="0.3">
      <c r="A41138"/>
      <c r="B41138"/>
      <c r="C41138" s="29"/>
      <c r="D41138"/>
      <c r="E41138" s="44"/>
      <c r="F41138" s="29"/>
      <c r="G41138" s="45"/>
      <c r="L41138"/>
      <c r="M41138" s="46"/>
    </row>
    <row r="41139" spans="1:13" x14ac:dyDescent="0.3">
      <c r="A41139"/>
      <c r="B41139"/>
      <c r="C41139" s="29"/>
      <c r="D41139"/>
      <c r="E41139" s="44"/>
      <c r="F41139" s="29"/>
      <c r="G41139" s="45"/>
      <c r="L41139"/>
      <c r="M41139" s="46"/>
    </row>
    <row r="41140" spans="1:13" x14ac:dyDescent="0.3">
      <c r="A41140"/>
      <c r="B41140"/>
      <c r="C41140" s="29"/>
      <c r="D41140"/>
      <c r="E41140" s="44"/>
      <c r="F41140" s="29"/>
      <c r="G41140" s="45"/>
      <c r="L41140"/>
      <c r="M41140" s="46"/>
    </row>
    <row r="41141" spans="1:13" x14ac:dyDescent="0.3">
      <c r="A41141"/>
      <c r="B41141"/>
      <c r="C41141" s="29"/>
      <c r="D41141"/>
      <c r="E41141" s="44"/>
      <c r="F41141" s="29"/>
      <c r="G41141" s="45"/>
      <c r="L41141"/>
      <c r="M41141" s="46"/>
    </row>
    <row r="41142" spans="1:13" x14ac:dyDescent="0.3">
      <c r="A41142"/>
      <c r="B41142"/>
      <c r="C41142" s="29"/>
      <c r="D41142"/>
      <c r="E41142" s="44"/>
      <c r="F41142" s="29"/>
      <c r="G41142" s="45"/>
      <c r="L41142"/>
      <c r="M41142" s="46"/>
    </row>
    <row r="41143" spans="1:13" x14ac:dyDescent="0.3">
      <c r="A41143"/>
      <c r="B41143"/>
      <c r="C41143" s="29"/>
      <c r="D41143"/>
      <c r="E41143" s="44"/>
      <c r="F41143" s="29"/>
      <c r="G41143" s="45"/>
      <c r="L41143"/>
      <c r="M41143" s="46"/>
    </row>
    <row r="41144" spans="1:13" x14ac:dyDescent="0.3">
      <c r="A41144"/>
      <c r="B41144"/>
      <c r="C41144" s="29"/>
      <c r="D41144"/>
      <c r="E41144" s="44"/>
      <c r="F41144" s="29"/>
      <c r="G41144" s="45"/>
      <c r="L41144"/>
      <c r="M41144" s="46"/>
    </row>
    <row r="41145" spans="1:13" x14ac:dyDescent="0.3">
      <c r="A41145"/>
      <c r="B41145"/>
      <c r="C41145" s="29"/>
      <c r="D41145"/>
      <c r="E41145" s="44"/>
      <c r="F41145" s="29"/>
      <c r="G41145" s="45"/>
      <c r="L41145"/>
      <c r="M41145" s="46"/>
    </row>
    <row r="41146" spans="1:13" x14ac:dyDescent="0.3">
      <c r="A41146"/>
      <c r="B41146"/>
      <c r="C41146" s="29"/>
      <c r="D41146"/>
      <c r="E41146" s="44"/>
      <c r="F41146" s="29"/>
      <c r="G41146" s="45"/>
      <c r="L41146"/>
      <c r="M41146" s="46"/>
    </row>
    <row r="41147" spans="1:13" x14ac:dyDescent="0.3">
      <c r="A41147"/>
      <c r="B41147"/>
      <c r="C41147" s="29"/>
      <c r="D41147"/>
      <c r="E41147" s="44"/>
      <c r="F41147" s="29"/>
      <c r="G41147" s="45"/>
      <c r="L41147"/>
      <c r="M41147" s="46"/>
    </row>
    <row r="41148" spans="1:13" x14ac:dyDescent="0.3">
      <c r="A41148"/>
      <c r="B41148"/>
      <c r="C41148" s="29"/>
      <c r="D41148"/>
      <c r="E41148" s="44"/>
      <c r="F41148" s="29"/>
      <c r="G41148" s="45"/>
      <c r="L41148"/>
      <c r="M41148" s="46"/>
    </row>
    <row r="41149" spans="1:13" x14ac:dyDescent="0.3">
      <c r="A41149"/>
      <c r="B41149"/>
      <c r="C41149" s="29"/>
      <c r="D41149"/>
      <c r="E41149" s="44"/>
      <c r="F41149" s="29"/>
      <c r="G41149" s="45"/>
      <c r="L41149"/>
      <c r="M41149" s="46"/>
    </row>
    <row r="41150" spans="1:13" x14ac:dyDescent="0.3">
      <c r="A41150"/>
      <c r="B41150"/>
      <c r="C41150" s="29"/>
      <c r="D41150"/>
      <c r="E41150" s="44"/>
      <c r="F41150" s="29"/>
      <c r="G41150" s="45"/>
      <c r="L41150"/>
      <c r="M41150" s="46"/>
    </row>
    <row r="41151" spans="1:13" x14ac:dyDescent="0.3">
      <c r="A41151"/>
      <c r="B41151"/>
      <c r="C41151" s="29"/>
      <c r="D41151"/>
      <c r="E41151" s="44"/>
      <c r="F41151" s="29"/>
      <c r="G41151" s="45"/>
      <c r="L41151"/>
      <c r="M41151" s="46"/>
    </row>
    <row r="41152" spans="1:13" x14ac:dyDescent="0.3">
      <c r="A41152"/>
      <c r="B41152"/>
      <c r="C41152" s="29"/>
      <c r="D41152"/>
      <c r="E41152" s="44"/>
      <c r="F41152" s="29"/>
      <c r="G41152" s="45"/>
      <c r="L41152"/>
      <c r="M41152" s="46"/>
    </row>
    <row r="41153" spans="1:13" x14ac:dyDescent="0.3">
      <c r="A41153"/>
      <c r="B41153"/>
      <c r="C41153" s="29"/>
      <c r="D41153"/>
      <c r="E41153" s="44"/>
      <c r="F41153" s="29"/>
      <c r="G41153" s="45"/>
      <c r="L41153"/>
      <c r="M41153" s="46"/>
    </row>
    <row r="41154" spans="1:13" x14ac:dyDescent="0.3">
      <c r="A41154"/>
      <c r="B41154"/>
      <c r="C41154" s="29"/>
      <c r="D41154"/>
      <c r="E41154" s="44"/>
      <c r="F41154" s="29"/>
      <c r="G41154" s="45"/>
      <c r="L41154"/>
      <c r="M41154" s="46"/>
    </row>
    <row r="41155" spans="1:13" x14ac:dyDescent="0.3">
      <c r="A41155"/>
      <c r="B41155"/>
      <c r="C41155" s="29"/>
      <c r="D41155"/>
      <c r="E41155" s="44"/>
      <c r="F41155" s="29"/>
      <c r="G41155" s="45"/>
      <c r="L41155"/>
      <c r="M41155" s="46"/>
    </row>
    <row r="41156" spans="1:13" x14ac:dyDescent="0.3">
      <c r="A41156"/>
      <c r="B41156"/>
      <c r="C41156" s="29"/>
      <c r="D41156"/>
      <c r="E41156" s="44"/>
      <c r="F41156" s="29"/>
      <c r="G41156" s="45"/>
      <c r="L41156"/>
      <c r="M41156" s="46"/>
    </row>
    <row r="41157" spans="1:13" x14ac:dyDescent="0.3">
      <c r="A41157"/>
      <c r="B41157"/>
      <c r="C41157" s="29"/>
      <c r="D41157"/>
      <c r="E41157" s="44"/>
      <c r="F41157" s="29"/>
      <c r="G41157" s="45"/>
      <c r="L41157"/>
      <c r="M41157" s="46"/>
    </row>
    <row r="41158" spans="1:13" x14ac:dyDescent="0.3">
      <c r="A41158"/>
      <c r="B41158"/>
      <c r="C41158" s="29"/>
      <c r="D41158"/>
      <c r="E41158" s="44"/>
      <c r="F41158" s="29"/>
      <c r="G41158" s="45"/>
      <c r="L41158"/>
      <c r="M41158" s="46"/>
    </row>
    <row r="41159" spans="1:13" x14ac:dyDescent="0.3">
      <c r="A41159"/>
      <c r="B41159"/>
      <c r="C41159" s="29"/>
      <c r="D41159"/>
      <c r="E41159" s="44"/>
      <c r="F41159" s="29"/>
      <c r="G41159" s="45"/>
      <c r="L41159"/>
      <c r="M41159" s="46"/>
    </row>
    <row r="41160" spans="1:13" x14ac:dyDescent="0.3">
      <c r="A41160"/>
      <c r="B41160"/>
      <c r="C41160" s="29"/>
      <c r="D41160"/>
      <c r="E41160" s="44"/>
      <c r="F41160" s="29"/>
      <c r="G41160" s="45"/>
      <c r="L41160"/>
      <c r="M41160" s="46"/>
    </row>
    <row r="41161" spans="1:13" x14ac:dyDescent="0.3">
      <c r="A41161"/>
      <c r="B41161"/>
      <c r="C41161" s="29"/>
      <c r="D41161"/>
      <c r="E41161" s="44"/>
      <c r="F41161" s="29"/>
      <c r="G41161" s="45"/>
      <c r="L41161"/>
      <c r="M41161" s="46"/>
    </row>
    <row r="41162" spans="1:13" x14ac:dyDescent="0.3">
      <c r="A41162"/>
      <c r="B41162"/>
      <c r="C41162" s="29"/>
      <c r="D41162"/>
      <c r="E41162" s="44"/>
      <c r="F41162" s="29"/>
      <c r="G41162" s="45"/>
      <c r="L41162"/>
      <c r="M41162" s="46"/>
    </row>
    <row r="41163" spans="1:13" x14ac:dyDescent="0.3">
      <c r="A41163"/>
      <c r="B41163"/>
      <c r="C41163" s="29"/>
      <c r="D41163"/>
      <c r="E41163" s="44"/>
      <c r="F41163" s="29"/>
      <c r="G41163" s="45"/>
      <c r="L41163"/>
      <c r="M41163" s="46"/>
    </row>
    <row r="41164" spans="1:13" x14ac:dyDescent="0.3">
      <c r="A41164"/>
      <c r="B41164"/>
      <c r="C41164" s="29"/>
      <c r="D41164"/>
      <c r="E41164" s="44"/>
      <c r="F41164" s="29"/>
      <c r="G41164" s="45"/>
      <c r="L41164"/>
      <c r="M41164" s="46"/>
    </row>
    <row r="41165" spans="1:13" x14ac:dyDescent="0.3">
      <c r="A41165"/>
      <c r="B41165"/>
      <c r="C41165" s="29"/>
      <c r="D41165"/>
      <c r="E41165" s="44"/>
      <c r="F41165" s="29"/>
      <c r="G41165" s="45"/>
      <c r="L41165"/>
      <c r="M41165" s="46"/>
    </row>
    <row r="41166" spans="1:13" x14ac:dyDescent="0.3">
      <c r="A41166"/>
      <c r="B41166"/>
      <c r="C41166" s="29"/>
      <c r="D41166"/>
      <c r="E41166" s="44"/>
      <c r="F41166" s="29"/>
      <c r="G41166" s="45"/>
      <c r="L41166"/>
      <c r="M41166" s="46"/>
    </row>
    <row r="41167" spans="1:13" x14ac:dyDescent="0.3">
      <c r="A41167"/>
      <c r="B41167"/>
      <c r="C41167" s="29"/>
      <c r="D41167"/>
      <c r="E41167" s="44"/>
      <c r="F41167" s="29"/>
      <c r="G41167" s="45"/>
      <c r="L41167"/>
      <c r="M41167" s="46"/>
    </row>
    <row r="41168" spans="1:13" x14ac:dyDescent="0.3">
      <c r="A41168"/>
      <c r="B41168"/>
      <c r="C41168" s="29"/>
      <c r="D41168"/>
      <c r="E41168" s="44"/>
      <c r="F41168" s="29"/>
      <c r="G41168" s="45"/>
      <c r="L41168"/>
      <c r="M41168" s="46"/>
    </row>
    <row r="41169" spans="1:13" x14ac:dyDescent="0.3">
      <c r="A41169"/>
      <c r="B41169"/>
      <c r="C41169" s="29"/>
      <c r="D41169"/>
      <c r="E41169" s="44"/>
      <c r="F41169" s="29"/>
      <c r="G41169" s="45"/>
      <c r="L41169"/>
      <c r="M41169" s="46"/>
    </row>
    <row r="41170" spans="1:13" x14ac:dyDescent="0.3">
      <c r="A41170"/>
      <c r="B41170"/>
      <c r="C41170" s="29"/>
      <c r="D41170"/>
      <c r="E41170" s="44"/>
      <c r="F41170" s="29"/>
      <c r="G41170" s="45"/>
      <c r="L41170"/>
      <c r="M41170" s="46"/>
    </row>
    <row r="41171" spans="1:13" x14ac:dyDescent="0.3">
      <c r="A41171"/>
      <c r="B41171"/>
      <c r="C41171" s="29"/>
      <c r="D41171"/>
      <c r="E41171" s="44"/>
      <c r="F41171" s="29"/>
      <c r="G41171" s="45"/>
      <c r="L41171"/>
      <c r="M41171" s="46"/>
    </row>
    <row r="41172" spans="1:13" x14ac:dyDescent="0.3">
      <c r="A41172"/>
      <c r="B41172"/>
      <c r="C41172" s="29"/>
      <c r="D41172"/>
      <c r="E41172" s="44"/>
      <c r="F41172" s="29"/>
      <c r="G41172" s="45"/>
      <c r="L41172"/>
      <c r="M41172" s="46"/>
    </row>
    <row r="41173" spans="1:13" x14ac:dyDescent="0.3">
      <c r="A41173"/>
      <c r="B41173"/>
      <c r="C41173" s="29"/>
      <c r="D41173"/>
      <c r="E41173" s="44"/>
      <c r="F41173" s="29"/>
      <c r="G41173" s="45"/>
      <c r="L41173"/>
      <c r="M41173" s="46"/>
    </row>
    <row r="41174" spans="1:13" x14ac:dyDescent="0.3">
      <c r="A41174"/>
      <c r="B41174"/>
      <c r="C41174" s="29"/>
      <c r="D41174"/>
      <c r="E41174" s="44"/>
      <c r="F41174" s="29"/>
      <c r="G41174" s="45"/>
      <c r="L41174"/>
      <c r="M41174" s="46"/>
    </row>
    <row r="41175" spans="1:13" x14ac:dyDescent="0.3">
      <c r="A41175"/>
      <c r="B41175"/>
      <c r="C41175" s="29"/>
      <c r="D41175"/>
      <c r="E41175" s="44"/>
      <c r="F41175" s="29"/>
      <c r="G41175" s="45"/>
      <c r="L41175"/>
      <c r="M41175" s="46"/>
    </row>
    <row r="41176" spans="1:13" x14ac:dyDescent="0.3">
      <c r="A41176"/>
      <c r="B41176"/>
      <c r="C41176" s="29"/>
      <c r="D41176"/>
      <c r="E41176" s="44"/>
      <c r="F41176" s="29"/>
      <c r="G41176" s="45"/>
      <c r="L41176"/>
      <c r="M41176" s="46"/>
    </row>
    <row r="41177" spans="1:13" x14ac:dyDescent="0.3">
      <c r="A41177"/>
      <c r="B41177"/>
      <c r="C41177" s="29"/>
      <c r="D41177"/>
      <c r="E41177" s="44"/>
      <c r="F41177" s="29"/>
      <c r="G41177" s="45"/>
      <c r="L41177"/>
      <c r="M41177" s="46"/>
    </row>
    <row r="41178" spans="1:13" x14ac:dyDescent="0.3">
      <c r="A41178"/>
      <c r="B41178"/>
      <c r="C41178" s="29"/>
      <c r="D41178"/>
      <c r="E41178" s="44"/>
      <c r="F41178" s="29"/>
      <c r="G41178" s="45"/>
      <c r="L41178"/>
      <c r="M41178" s="46"/>
    </row>
    <row r="41179" spans="1:13" x14ac:dyDescent="0.3">
      <c r="A41179"/>
      <c r="B41179"/>
      <c r="C41179" s="29"/>
      <c r="D41179"/>
      <c r="E41179" s="44"/>
      <c r="F41179" s="29"/>
      <c r="G41179" s="45"/>
      <c r="L41179"/>
      <c r="M41179" s="46"/>
    </row>
    <row r="41180" spans="1:13" x14ac:dyDescent="0.3">
      <c r="A41180"/>
      <c r="B41180"/>
      <c r="C41180" s="29"/>
      <c r="D41180"/>
      <c r="E41180" s="44"/>
      <c r="F41180" s="29"/>
      <c r="G41180" s="45"/>
      <c r="L41180"/>
      <c r="M41180" s="46"/>
    </row>
    <row r="41181" spans="1:13" x14ac:dyDescent="0.3">
      <c r="A41181"/>
      <c r="B41181"/>
      <c r="C41181" s="29"/>
      <c r="D41181"/>
      <c r="E41181" s="44"/>
      <c r="F41181" s="29"/>
      <c r="G41181" s="45"/>
      <c r="L41181"/>
      <c r="M41181" s="46"/>
    </row>
    <row r="41182" spans="1:13" x14ac:dyDescent="0.3">
      <c r="A41182"/>
      <c r="B41182"/>
      <c r="C41182" s="29"/>
      <c r="D41182"/>
      <c r="E41182" s="44"/>
      <c r="F41182" s="29"/>
      <c r="G41182" s="45"/>
      <c r="L41182"/>
      <c r="M41182" s="46"/>
    </row>
    <row r="41183" spans="1:13" x14ac:dyDescent="0.3">
      <c r="A41183"/>
      <c r="B41183"/>
      <c r="C41183" s="29"/>
      <c r="D41183"/>
      <c r="E41183" s="44"/>
      <c r="F41183" s="29"/>
      <c r="G41183" s="45"/>
      <c r="L41183"/>
      <c r="M41183" s="46"/>
    </row>
    <row r="41184" spans="1:13" x14ac:dyDescent="0.3">
      <c r="A41184"/>
      <c r="B41184"/>
      <c r="C41184" s="29"/>
      <c r="D41184"/>
      <c r="E41184" s="44"/>
      <c r="F41184" s="29"/>
      <c r="G41184" s="45"/>
      <c r="L41184"/>
      <c r="M41184" s="46"/>
    </row>
    <row r="41185" spans="1:13" x14ac:dyDescent="0.3">
      <c r="A41185"/>
      <c r="B41185"/>
      <c r="C41185" s="29"/>
      <c r="D41185"/>
      <c r="E41185" s="44"/>
      <c r="F41185" s="29"/>
      <c r="G41185" s="45"/>
      <c r="L41185"/>
      <c r="M41185" s="46"/>
    </row>
    <row r="41186" spans="1:13" x14ac:dyDescent="0.3">
      <c r="A41186"/>
      <c r="B41186"/>
      <c r="C41186" s="29"/>
      <c r="D41186"/>
      <c r="E41186" s="44"/>
      <c r="F41186" s="29"/>
      <c r="G41186" s="45"/>
      <c r="L41186"/>
      <c r="M41186" s="46"/>
    </row>
    <row r="41187" spans="1:13" x14ac:dyDescent="0.3">
      <c r="A41187"/>
      <c r="B41187"/>
      <c r="C41187" s="29"/>
      <c r="D41187"/>
      <c r="E41187" s="44"/>
      <c r="F41187" s="29"/>
      <c r="G41187" s="45"/>
      <c r="L41187"/>
      <c r="M41187" s="46"/>
    </row>
    <row r="41188" spans="1:13" x14ac:dyDescent="0.3">
      <c r="A41188"/>
      <c r="B41188"/>
      <c r="C41188" s="29"/>
      <c r="D41188"/>
      <c r="E41188" s="44"/>
      <c r="F41188" s="29"/>
      <c r="G41188" s="45"/>
      <c r="L41188"/>
      <c r="M41188" s="46"/>
    </row>
    <row r="41189" spans="1:13" x14ac:dyDescent="0.3">
      <c r="A41189"/>
      <c r="B41189"/>
      <c r="C41189" s="29"/>
      <c r="D41189"/>
      <c r="E41189" s="44"/>
      <c r="F41189" s="29"/>
      <c r="G41189" s="45"/>
      <c r="L41189"/>
      <c r="M41189" s="46"/>
    </row>
    <row r="41190" spans="1:13" x14ac:dyDescent="0.3">
      <c r="A41190"/>
      <c r="B41190"/>
      <c r="C41190" s="29"/>
      <c r="D41190"/>
      <c r="E41190" s="44"/>
      <c r="F41190" s="29"/>
      <c r="G41190" s="45"/>
      <c r="L41190"/>
      <c r="M41190" s="46"/>
    </row>
    <row r="41191" spans="1:13" x14ac:dyDescent="0.3">
      <c r="A41191"/>
      <c r="B41191"/>
      <c r="C41191" s="29"/>
      <c r="D41191"/>
      <c r="E41191" s="44"/>
      <c r="F41191" s="29"/>
      <c r="G41191" s="45"/>
      <c r="L41191"/>
      <c r="M41191" s="46"/>
    </row>
    <row r="41192" spans="1:13" x14ac:dyDescent="0.3">
      <c r="A41192"/>
      <c r="B41192"/>
      <c r="C41192" s="29"/>
      <c r="D41192"/>
      <c r="E41192" s="44"/>
      <c r="F41192" s="29"/>
      <c r="G41192" s="45"/>
      <c r="L41192"/>
      <c r="M41192" s="46"/>
    </row>
    <row r="41193" spans="1:13" x14ac:dyDescent="0.3">
      <c r="A41193"/>
      <c r="B41193"/>
      <c r="C41193" s="29"/>
      <c r="D41193"/>
      <c r="E41193" s="44"/>
      <c r="F41193" s="29"/>
      <c r="G41193" s="45"/>
      <c r="L41193"/>
      <c r="M41193" s="46"/>
    </row>
    <row r="41194" spans="1:13" x14ac:dyDescent="0.3">
      <c r="A41194"/>
      <c r="B41194"/>
      <c r="C41194" s="29"/>
      <c r="D41194"/>
      <c r="E41194" s="44"/>
      <c r="F41194" s="29"/>
      <c r="G41194" s="45"/>
      <c r="L41194"/>
      <c r="M41194" s="46"/>
    </row>
    <row r="41195" spans="1:13" x14ac:dyDescent="0.3">
      <c r="A41195"/>
      <c r="B41195"/>
      <c r="C41195" s="29"/>
      <c r="D41195"/>
      <c r="E41195" s="44"/>
      <c r="F41195" s="29"/>
      <c r="G41195" s="45"/>
      <c r="L41195"/>
      <c r="M41195" s="46"/>
    </row>
    <row r="41196" spans="1:13" x14ac:dyDescent="0.3">
      <c r="A41196"/>
      <c r="B41196"/>
      <c r="C41196" s="29"/>
      <c r="D41196"/>
      <c r="E41196" s="44"/>
      <c r="F41196" s="29"/>
      <c r="G41196" s="45"/>
      <c r="L41196"/>
      <c r="M41196" s="46"/>
    </row>
    <row r="41197" spans="1:13" x14ac:dyDescent="0.3">
      <c r="A41197"/>
      <c r="B41197"/>
      <c r="C41197" s="29"/>
      <c r="D41197"/>
      <c r="E41197" s="44"/>
      <c r="F41197" s="29"/>
      <c r="G41197" s="45"/>
      <c r="L41197"/>
      <c r="M41197" s="46"/>
    </row>
    <row r="41198" spans="1:13" x14ac:dyDescent="0.3">
      <c r="A41198"/>
      <c r="B41198"/>
      <c r="C41198" s="29"/>
      <c r="D41198"/>
      <c r="E41198" s="44"/>
      <c r="F41198" s="29"/>
      <c r="G41198" s="45"/>
      <c r="L41198"/>
      <c r="M41198" s="46"/>
    </row>
    <row r="41199" spans="1:13" x14ac:dyDescent="0.3">
      <c r="A41199"/>
      <c r="B41199"/>
      <c r="C41199" s="29"/>
      <c r="D41199"/>
      <c r="E41199" s="44"/>
      <c r="F41199" s="29"/>
      <c r="G41199" s="45"/>
      <c r="L41199"/>
      <c r="M41199" s="46"/>
    </row>
    <row r="41200" spans="1:13" x14ac:dyDescent="0.3">
      <c r="A41200"/>
      <c r="B41200"/>
      <c r="C41200" s="29"/>
      <c r="D41200"/>
      <c r="E41200" s="44"/>
      <c r="F41200" s="29"/>
      <c r="G41200" s="45"/>
      <c r="L41200"/>
      <c r="M41200" s="46"/>
    </row>
    <row r="41201" spans="1:13" x14ac:dyDescent="0.3">
      <c r="A41201"/>
      <c r="B41201"/>
      <c r="C41201" s="29"/>
      <c r="D41201"/>
      <c r="E41201" s="44"/>
      <c r="F41201" s="29"/>
      <c r="G41201" s="45"/>
      <c r="L41201"/>
      <c r="M41201" s="46"/>
    </row>
    <row r="41202" spans="1:13" x14ac:dyDescent="0.3">
      <c r="A41202"/>
      <c r="B41202"/>
      <c r="C41202" s="29"/>
      <c r="D41202"/>
      <c r="E41202" s="44"/>
      <c r="F41202" s="29"/>
      <c r="G41202" s="45"/>
      <c r="L41202"/>
      <c r="M41202" s="46"/>
    </row>
    <row r="41203" spans="1:13" x14ac:dyDescent="0.3">
      <c r="A41203"/>
      <c r="B41203"/>
      <c r="C41203" s="29"/>
      <c r="D41203"/>
      <c r="E41203" s="44"/>
      <c r="F41203" s="29"/>
      <c r="G41203" s="45"/>
      <c r="L41203"/>
      <c r="M41203" s="46"/>
    </row>
    <row r="41204" spans="1:13" x14ac:dyDescent="0.3">
      <c r="A41204"/>
      <c r="B41204"/>
      <c r="C41204" s="29"/>
      <c r="D41204"/>
      <c r="E41204" s="44"/>
      <c r="F41204" s="29"/>
      <c r="G41204" s="45"/>
      <c r="L41204"/>
      <c r="M41204" s="46"/>
    </row>
    <row r="41205" spans="1:13" x14ac:dyDescent="0.3">
      <c r="A41205"/>
      <c r="B41205"/>
      <c r="C41205" s="29"/>
      <c r="D41205"/>
      <c r="E41205" s="44"/>
      <c r="F41205" s="29"/>
      <c r="G41205" s="45"/>
      <c r="L41205"/>
      <c r="M41205" s="46"/>
    </row>
    <row r="41206" spans="1:13" x14ac:dyDescent="0.3">
      <c r="A41206"/>
      <c r="B41206"/>
      <c r="C41206" s="29"/>
      <c r="D41206"/>
      <c r="E41206" s="44"/>
      <c r="F41206" s="29"/>
      <c r="G41206" s="45"/>
      <c r="L41206"/>
      <c r="M41206" s="46"/>
    </row>
    <row r="41207" spans="1:13" x14ac:dyDescent="0.3">
      <c r="A41207"/>
      <c r="B41207"/>
      <c r="C41207" s="29"/>
      <c r="D41207"/>
      <c r="E41207" s="44"/>
      <c r="F41207" s="29"/>
      <c r="G41207" s="45"/>
      <c r="L41207"/>
      <c r="M41207" s="46"/>
    </row>
    <row r="41208" spans="1:13" x14ac:dyDescent="0.3">
      <c r="A41208"/>
      <c r="B41208"/>
      <c r="C41208" s="29"/>
      <c r="D41208"/>
      <c r="E41208" s="44"/>
      <c r="F41208" s="29"/>
      <c r="G41208" s="45"/>
      <c r="L41208"/>
      <c r="M41208" s="46"/>
    </row>
    <row r="41209" spans="1:13" x14ac:dyDescent="0.3">
      <c r="A41209"/>
      <c r="B41209"/>
      <c r="C41209" s="29"/>
      <c r="D41209"/>
      <c r="E41209" s="44"/>
      <c r="F41209" s="29"/>
      <c r="G41209" s="45"/>
      <c r="L41209"/>
      <c r="M41209" s="46"/>
    </row>
    <row r="41210" spans="1:13" x14ac:dyDescent="0.3">
      <c r="A41210"/>
      <c r="B41210"/>
      <c r="C41210" s="29"/>
      <c r="D41210"/>
      <c r="E41210" s="44"/>
      <c r="F41210" s="29"/>
      <c r="G41210" s="45"/>
      <c r="L41210"/>
      <c r="M41210" s="46"/>
    </row>
    <row r="41211" spans="1:13" x14ac:dyDescent="0.3">
      <c r="A41211"/>
      <c r="B41211"/>
      <c r="C41211" s="29"/>
      <c r="D41211"/>
      <c r="E41211" s="44"/>
      <c r="F41211" s="29"/>
      <c r="G41211" s="45"/>
      <c r="L41211"/>
      <c r="M41211" s="46"/>
    </row>
    <row r="41212" spans="1:13" x14ac:dyDescent="0.3">
      <c r="A41212"/>
      <c r="B41212"/>
      <c r="C41212" s="29"/>
      <c r="D41212"/>
      <c r="E41212" s="44"/>
      <c r="F41212" s="29"/>
      <c r="G41212" s="45"/>
      <c r="L41212"/>
      <c r="M41212" s="46"/>
    </row>
    <row r="41213" spans="1:13" x14ac:dyDescent="0.3">
      <c r="A41213"/>
      <c r="B41213"/>
      <c r="C41213" s="29"/>
      <c r="D41213"/>
      <c r="E41213" s="44"/>
      <c r="F41213" s="29"/>
      <c r="G41213" s="45"/>
      <c r="L41213"/>
      <c r="M41213" s="46"/>
    </row>
    <row r="41214" spans="1:13" x14ac:dyDescent="0.3">
      <c r="A41214"/>
      <c r="B41214"/>
      <c r="C41214" s="29"/>
      <c r="D41214"/>
      <c r="E41214" s="44"/>
      <c r="F41214" s="29"/>
      <c r="G41214" s="45"/>
      <c r="L41214"/>
      <c r="M41214" s="46"/>
    </row>
    <row r="41215" spans="1:13" x14ac:dyDescent="0.3">
      <c r="A41215"/>
      <c r="B41215"/>
      <c r="C41215" s="29"/>
      <c r="D41215"/>
      <c r="E41215" s="44"/>
      <c r="F41215" s="29"/>
      <c r="G41215" s="45"/>
      <c r="L41215"/>
      <c r="M41215" s="46"/>
    </row>
    <row r="41216" spans="1:13" x14ac:dyDescent="0.3">
      <c r="A41216"/>
      <c r="B41216"/>
      <c r="C41216" s="29"/>
      <c r="D41216"/>
      <c r="E41216" s="44"/>
      <c r="F41216" s="29"/>
      <c r="G41216" s="45"/>
      <c r="L41216"/>
      <c r="M41216" s="46"/>
    </row>
    <row r="41217" spans="1:13" x14ac:dyDescent="0.3">
      <c r="A41217"/>
      <c r="B41217"/>
      <c r="C41217" s="29"/>
      <c r="D41217"/>
      <c r="E41217" s="44"/>
      <c r="F41217" s="29"/>
      <c r="G41217" s="45"/>
      <c r="L41217"/>
      <c r="M41217" s="46"/>
    </row>
    <row r="41218" spans="1:13" x14ac:dyDescent="0.3">
      <c r="A41218"/>
      <c r="B41218"/>
      <c r="C41218" s="29"/>
      <c r="D41218"/>
      <c r="E41218" s="44"/>
      <c r="F41218" s="29"/>
      <c r="G41218" s="45"/>
      <c r="L41218"/>
      <c r="M41218" s="46"/>
    </row>
    <row r="41219" spans="1:13" x14ac:dyDescent="0.3">
      <c r="A41219"/>
      <c r="B41219"/>
      <c r="C41219" s="29"/>
      <c r="D41219"/>
      <c r="E41219" s="44"/>
      <c r="F41219" s="29"/>
      <c r="G41219" s="45"/>
      <c r="L41219"/>
      <c r="M41219" s="46"/>
    </row>
    <row r="41220" spans="1:13" x14ac:dyDescent="0.3">
      <c r="A41220"/>
      <c r="B41220"/>
      <c r="C41220" s="29"/>
      <c r="D41220"/>
      <c r="E41220" s="44"/>
      <c r="F41220" s="29"/>
      <c r="G41220" s="45"/>
      <c r="L41220"/>
      <c r="M41220" s="46"/>
    </row>
    <row r="41221" spans="1:13" x14ac:dyDescent="0.3">
      <c r="A41221"/>
      <c r="B41221"/>
      <c r="C41221" s="29"/>
      <c r="D41221"/>
      <c r="E41221" s="44"/>
      <c r="F41221" s="29"/>
      <c r="G41221" s="45"/>
      <c r="L41221"/>
      <c r="M41221" s="46"/>
    </row>
    <row r="41222" spans="1:13" x14ac:dyDescent="0.3">
      <c r="A41222"/>
      <c r="B41222"/>
      <c r="C41222" s="29"/>
      <c r="D41222"/>
      <c r="E41222" s="44"/>
      <c r="F41222" s="29"/>
      <c r="G41222" s="45"/>
      <c r="L41222"/>
      <c r="M41222" s="46"/>
    </row>
    <row r="41223" spans="1:13" x14ac:dyDescent="0.3">
      <c r="A41223"/>
      <c r="B41223"/>
      <c r="C41223" s="29"/>
      <c r="D41223"/>
      <c r="E41223" s="44"/>
      <c r="F41223" s="29"/>
      <c r="G41223" s="45"/>
      <c r="L41223"/>
      <c r="M41223" s="46"/>
    </row>
    <row r="41224" spans="1:13" x14ac:dyDescent="0.3">
      <c r="A41224"/>
      <c r="B41224"/>
      <c r="C41224" s="29"/>
      <c r="D41224"/>
      <c r="E41224" s="44"/>
      <c r="F41224" s="29"/>
      <c r="G41224" s="45"/>
      <c r="L41224"/>
      <c r="M41224" s="46"/>
    </row>
    <row r="41225" spans="1:13" x14ac:dyDescent="0.3">
      <c r="A41225"/>
      <c r="B41225"/>
      <c r="C41225" s="29"/>
      <c r="D41225"/>
      <c r="E41225" s="44"/>
      <c r="F41225" s="29"/>
      <c r="G41225" s="45"/>
      <c r="L41225"/>
      <c r="M41225" s="46"/>
    </row>
    <row r="41226" spans="1:13" x14ac:dyDescent="0.3">
      <c r="A41226"/>
      <c r="B41226"/>
      <c r="C41226" s="29"/>
      <c r="D41226"/>
      <c r="E41226" s="44"/>
      <c r="F41226" s="29"/>
      <c r="G41226" s="45"/>
      <c r="L41226"/>
      <c r="M41226" s="46"/>
    </row>
    <row r="41227" spans="1:13" x14ac:dyDescent="0.3">
      <c r="A41227"/>
      <c r="B41227"/>
      <c r="C41227" s="29"/>
      <c r="D41227"/>
      <c r="E41227" s="44"/>
      <c r="F41227" s="29"/>
      <c r="G41227" s="45"/>
      <c r="L41227"/>
      <c r="M41227" s="46"/>
    </row>
    <row r="41228" spans="1:13" x14ac:dyDescent="0.3">
      <c r="A41228"/>
      <c r="B41228"/>
      <c r="C41228" s="29"/>
      <c r="D41228"/>
      <c r="E41228" s="44"/>
      <c r="F41228" s="29"/>
      <c r="G41228" s="45"/>
      <c r="L41228"/>
      <c r="M41228" s="46"/>
    </row>
    <row r="41229" spans="1:13" x14ac:dyDescent="0.3">
      <c r="A41229"/>
      <c r="B41229"/>
      <c r="C41229" s="29"/>
      <c r="D41229"/>
      <c r="E41229" s="44"/>
      <c r="F41229" s="29"/>
      <c r="G41229" s="45"/>
      <c r="L41229"/>
      <c r="M41229" s="46"/>
    </row>
    <row r="41230" spans="1:13" x14ac:dyDescent="0.3">
      <c r="A41230"/>
      <c r="B41230"/>
      <c r="C41230" s="29"/>
      <c r="D41230"/>
      <c r="E41230" s="44"/>
      <c r="F41230" s="29"/>
      <c r="G41230" s="45"/>
      <c r="L41230"/>
      <c r="M41230" s="46"/>
    </row>
    <row r="41231" spans="1:13" x14ac:dyDescent="0.3">
      <c r="A41231"/>
      <c r="B41231"/>
      <c r="C41231" s="29"/>
      <c r="D41231"/>
      <c r="E41231" s="44"/>
      <c r="F41231" s="29"/>
      <c r="G41231" s="45"/>
      <c r="L41231"/>
      <c r="M41231" s="46"/>
    </row>
    <row r="41232" spans="1:13" x14ac:dyDescent="0.3">
      <c r="A41232"/>
      <c r="B41232"/>
      <c r="C41232" s="29"/>
      <c r="D41232"/>
      <c r="E41232" s="44"/>
      <c r="F41232" s="29"/>
      <c r="G41232" s="45"/>
      <c r="L41232"/>
      <c r="M41232" s="46"/>
    </row>
    <row r="41233" spans="1:13" x14ac:dyDescent="0.3">
      <c r="A41233"/>
      <c r="B41233"/>
      <c r="C41233" s="29"/>
      <c r="D41233"/>
      <c r="E41233" s="44"/>
      <c r="F41233" s="29"/>
      <c r="G41233" s="45"/>
      <c r="L41233"/>
      <c r="M41233" s="46"/>
    </row>
    <row r="41234" spans="1:13" x14ac:dyDescent="0.3">
      <c r="A41234"/>
      <c r="B41234"/>
      <c r="C41234" s="29"/>
      <c r="D41234"/>
      <c r="E41234" s="44"/>
      <c r="F41234" s="29"/>
      <c r="G41234" s="45"/>
      <c r="L41234"/>
      <c r="M41234" s="46"/>
    </row>
    <row r="41235" spans="1:13" x14ac:dyDescent="0.3">
      <c r="A41235"/>
      <c r="B41235"/>
      <c r="C41235" s="29"/>
      <c r="D41235"/>
      <c r="E41235" s="44"/>
      <c r="F41235" s="29"/>
      <c r="G41235" s="45"/>
      <c r="L41235"/>
      <c r="M41235" s="46"/>
    </row>
    <row r="41236" spans="1:13" x14ac:dyDescent="0.3">
      <c r="A41236"/>
      <c r="B41236"/>
      <c r="C41236" s="29"/>
      <c r="D41236"/>
      <c r="E41236" s="44"/>
      <c r="F41236" s="29"/>
      <c r="G41236" s="45"/>
      <c r="L41236"/>
      <c r="M41236" s="46"/>
    </row>
    <row r="41237" spans="1:13" x14ac:dyDescent="0.3">
      <c r="A41237"/>
      <c r="B41237"/>
      <c r="C41237" s="29"/>
      <c r="D41237"/>
      <c r="E41237" s="44"/>
      <c r="F41237" s="29"/>
      <c r="G41237" s="45"/>
      <c r="L41237"/>
      <c r="M41237" s="46"/>
    </row>
    <row r="41238" spans="1:13" x14ac:dyDescent="0.3">
      <c r="A41238"/>
      <c r="B41238"/>
      <c r="C41238" s="29"/>
      <c r="D41238"/>
      <c r="E41238" s="44"/>
      <c r="F41238" s="29"/>
      <c r="G41238" s="45"/>
      <c r="L41238"/>
      <c r="M41238" s="46"/>
    </row>
    <row r="41239" spans="1:13" x14ac:dyDescent="0.3">
      <c r="A41239"/>
      <c r="B41239"/>
      <c r="C41239" s="29"/>
      <c r="D41239"/>
      <c r="E41239" s="44"/>
      <c r="F41239" s="29"/>
      <c r="G41239" s="45"/>
      <c r="L41239"/>
      <c r="M41239" s="46"/>
    </row>
    <row r="41240" spans="1:13" x14ac:dyDescent="0.3">
      <c r="A41240"/>
      <c r="B41240"/>
      <c r="C41240" s="29"/>
      <c r="D41240"/>
      <c r="E41240" s="44"/>
      <c r="F41240" s="29"/>
      <c r="G41240" s="45"/>
      <c r="L41240"/>
      <c r="M41240" s="46"/>
    </row>
    <row r="41241" spans="1:13" x14ac:dyDescent="0.3">
      <c r="A41241"/>
      <c r="B41241"/>
      <c r="C41241" s="29"/>
      <c r="D41241"/>
      <c r="E41241" s="44"/>
      <c r="F41241" s="29"/>
      <c r="G41241" s="45"/>
      <c r="L41241"/>
      <c r="M41241" s="46"/>
    </row>
    <row r="41242" spans="1:13" x14ac:dyDescent="0.3">
      <c r="A41242"/>
      <c r="B41242"/>
      <c r="C41242" s="29"/>
      <c r="D41242"/>
      <c r="E41242" s="44"/>
      <c r="F41242" s="29"/>
      <c r="G41242" s="45"/>
      <c r="L41242"/>
      <c r="M41242" s="46"/>
    </row>
    <row r="41243" spans="1:13" x14ac:dyDescent="0.3">
      <c r="A41243"/>
      <c r="B41243"/>
      <c r="C41243" s="29"/>
      <c r="D41243"/>
      <c r="E41243" s="44"/>
      <c r="F41243" s="29"/>
      <c r="G41243" s="45"/>
      <c r="L41243"/>
      <c r="M41243" s="46"/>
    </row>
    <row r="41244" spans="1:13" x14ac:dyDescent="0.3">
      <c r="A41244"/>
      <c r="B41244"/>
      <c r="C41244" s="29"/>
      <c r="D41244"/>
      <c r="E41244" s="44"/>
      <c r="F41244" s="29"/>
      <c r="G41244" s="45"/>
      <c r="L41244"/>
      <c r="M41244" s="46"/>
    </row>
    <row r="41245" spans="1:13" x14ac:dyDescent="0.3">
      <c r="A41245"/>
      <c r="B41245"/>
      <c r="C41245" s="29"/>
      <c r="D41245"/>
      <c r="E41245" s="44"/>
      <c r="F41245" s="29"/>
      <c r="G41245" s="45"/>
      <c r="L41245"/>
      <c r="M41245" s="46"/>
    </row>
    <row r="41246" spans="1:13" x14ac:dyDescent="0.3">
      <c r="A41246"/>
      <c r="B41246"/>
      <c r="C41246" s="29"/>
      <c r="D41246"/>
      <c r="E41246" s="44"/>
      <c r="F41246" s="29"/>
      <c r="G41246" s="45"/>
      <c r="L41246"/>
      <c r="M41246" s="46"/>
    </row>
    <row r="41247" spans="1:13" x14ac:dyDescent="0.3">
      <c r="A41247"/>
      <c r="B41247"/>
      <c r="C41247" s="29"/>
      <c r="D41247"/>
      <c r="E41247" s="44"/>
      <c r="F41247" s="29"/>
      <c r="G41247" s="45"/>
      <c r="L41247"/>
      <c r="M41247" s="46"/>
    </row>
    <row r="41248" spans="1:13" x14ac:dyDescent="0.3">
      <c r="A41248"/>
      <c r="B41248"/>
      <c r="C41248" s="29"/>
      <c r="D41248"/>
      <c r="E41248" s="44"/>
      <c r="F41248" s="29"/>
      <c r="G41248" s="45"/>
      <c r="L41248"/>
      <c r="M41248" s="46"/>
    </row>
    <row r="41249" spans="1:13" x14ac:dyDescent="0.3">
      <c r="A41249"/>
      <c r="B41249"/>
      <c r="C41249" s="29"/>
      <c r="D41249"/>
      <c r="E41249" s="44"/>
      <c r="F41249" s="29"/>
      <c r="G41249" s="45"/>
      <c r="L41249"/>
      <c r="M41249" s="46"/>
    </row>
    <row r="41250" spans="1:13" x14ac:dyDescent="0.3">
      <c r="A41250"/>
      <c r="B41250"/>
      <c r="C41250" s="29"/>
      <c r="D41250"/>
      <c r="E41250" s="44"/>
      <c r="F41250" s="29"/>
      <c r="G41250" s="45"/>
      <c r="L41250"/>
      <c r="M41250" s="46"/>
    </row>
    <row r="41251" spans="1:13" x14ac:dyDescent="0.3">
      <c r="A41251"/>
      <c r="B41251"/>
      <c r="C41251" s="29"/>
      <c r="D41251"/>
      <c r="E41251" s="44"/>
      <c r="F41251" s="29"/>
      <c r="G41251" s="45"/>
      <c r="L41251"/>
      <c r="M41251" s="46"/>
    </row>
    <row r="41252" spans="1:13" x14ac:dyDescent="0.3">
      <c r="A41252"/>
      <c r="B41252"/>
      <c r="C41252" s="29"/>
      <c r="D41252"/>
      <c r="E41252" s="44"/>
      <c r="F41252" s="29"/>
      <c r="G41252" s="45"/>
      <c r="L41252"/>
      <c r="M41252" s="46"/>
    </row>
    <row r="41253" spans="1:13" x14ac:dyDescent="0.3">
      <c r="A41253"/>
      <c r="B41253"/>
      <c r="C41253" s="29"/>
      <c r="D41253"/>
      <c r="E41253" s="44"/>
      <c r="F41253" s="29"/>
      <c r="G41253" s="45"/>
      <c r="L41253"/>
      <c r="M41253" s="46"/>
    </row>
    <row r="41254" spans="1:13" x14ac:dyDescent="0.3">
      <c r="A41254"/>
      <c r="B41254"/>
      <c r="C41254" s="29"/>
      <c r="D41254"/>
      <c r="E41254" s="44"/>
      <c r="F41254" s="29"/>
      <c r="G41254" s="45"/>
      <c r="L41254"/>
      <c r="M41254" s="46"/>
    </row>
    <row r="41255" spans="1:13" x14ac:dyDescent="0.3">
      <c r="A41255"/>
      <c r="B41255"/>
      <c r="C41255" s="29"/>
      <c r="D41255"/>
      <c r="E41255" s="44"/>
      <c r="F41255" s="29"/>
      <c r="G41255" s="45"/>
      <c r="L41255"/>
      <c r="M41255" s="46"/>
    </row>
    <row r="41256" spans="1:13" x14ac:dyDescent="0.3">
      <c r="A41256"/>
      <c r="B41256"/>
      <c r="C41256" s="29"/>
      <c r="D41256"/>
      <c r="E41256" s="44"/>
      <c r="F41256" s="29"/>
      <c r="G41256" s="45"/>
      <c r="L41256"/>
      <c r="M41256" s="46"/>
    </row>
    <row r="41257" spans="1:13" x14ac:dyDescent="0.3">
      <c r="A41257"/>
      <c r="B41257"/>
      <c r="C41257" s="29"/>
      <c r="D41257"/>
      <c r="E41257" s="44"/>
      <c r="F41257" s="29"/>
      <c r="G41257" s="45"/>
      <c r="L41257"/>
      <c r="M41257" s="46"/>
    </row>
    <row r="41258" spans="1:13" x14ac:dyDescent="0.3">
      <c r="A41258"/>
      <c r="B41258"/>
      <c r="C41258" s="29"/>
      <c r="D41258"/>
      <c r="E41258" s="44"/>
      <c r="F41258" s="29"/>
      <c r="G41258" s="45"/>
      <c r="L41258"/>
      <c r="M41258" s="46"/>
    </row>
    <row r="41259" spans="1:13" x14ac:dyDescent="0.3">
      <c r="A41259"/>
      <c r="B41259"/>
      <c r="C41259" s="29"/>
      <c r="D41259"/>
      <c r="E41259" s="44"/>
      <c r="F41259" s="29"/>
      <c r="G41259" s="45"/>
      <c r="L41259"/>
      <c r="M41259" s="46"/>
    </row>
    <row r="41260" spans="1:13" x14ac:dyDescent="0.3">
      <c r="A41260"/>
      <c r="B41260"/>
      <c r="C41260" s="29"/>
      <c r="D41260"/>
      <c r="E41260" s="44"/>
      <c r="F41260" s="29"/>
      <c r="G41260" s="45"/>
      <c r="L41260"/>
      <c r="M41260" s="46"/>
    </row>
    <row r="41261" spans="1:13" x14ac:dyDescent="0.3">
      <c r="A41261"/>
      <c r="B41261"/>
      <c r="C41261" s="29"/>
      <c r="D41261"/>
      <c r="E41261" s="44"/>
      <c r="F41261" s="29"/>
      <c r="G41261" s="45"/>
      <c r="L41261"/>
      <c r="M41261" s="46"/>
    </row>
    <row r="41262" spans="1:13" x14ac:dyDescent="0.3">
      <c r="A41262"/>
      <c r="B41262"/>
      <c r="C41262" s="29"/>
      <c r="D41262"/>
      <c r="E41262" s="44"/>
      <c r="F41262" s="29"/>
      <c r="G41262" s="45"/>
      <c r="L41262"/>
      <c r="M41262" s="46"/>
    </row>
    <row r="41263" spans="1:13" x14ac:dyDescent="0.3">
      <c r="A41263"/>
      <c r="B41263"/>
      <c r="C41263" s="29"/>
      <c r="D41263"/>
      <c r="E41263" s="44"/>
      <c r="F41263" s="29"/>
      <c r="G41263" s="45"/>
      <c r="L41263"/>
      <c r="M41263" s="46"/>
    </row>
    <row r="41264" spans="1:13" x14ac:dyDescent="0.3">
      <c r="A41264"/>
      <c r="B41264"/>
      <c r="C41264" s="29"/>
      <c r="D41264"/>
      <c r="E41264" s="44"/>
      <c r="F41264" s="29"/>
      <c r="G41264" s="45"/>
      <c r="L41264"/>
      <c r="M41264" s="46"/>
    </row>
    <row r="41265" spans="1:13" x14ac:dyDescent="0.3">
      <c r="A41265"/>
      <c r="B41265"/>
      <c r="C41265" s="29"/>
      <c r="D41265"/>
      <c r="E41265" s="44"/>
      <c r="F41265" s="29"/>
      <c r="G41265" s="45"/>
      <c r="L41265"/>
      <c r="M41265" s="46"/>
    </row>
    <row r="41266" spans="1:13" x14ac:dyDescent="0.3">
      <c r="A41266"/>
      <c r="B41266"/>
      <c r="C41266" s="29"/>
      <c r="D41266"/>
      <c r="E41266" s="44"/>
      <c r="F41266" s="29"/>
      <c r="G41266" s="45"/>
      <c r="L41266"/>
      <c r="M41266" s="46"/>
    </row>
    <row r="41267" spans="1:13" x14ac:dyDescent="0.3">
      <c r="A41267"/>
      <c r="B41267"/>
      <c r="C41267" s="29"/>
      <c r="D41267"/>
      <c r="E41267" s="44"/>
      <c r="F41267" s="29"/>
      <c r="G41267" s="45"/>
      <c r="L41267"/>
      <c r="M41267" s="46"/>
    </row>
    <row r="41268" spans="1:13" x14ac:dyDescent="0.3">
      <c r="A41268"/>
      <c r="B41268"/>
      <c r="C41268" s="29"/>
      <c r="D41268"/>
      <c r="E41268" s="44"/>
      <c r="F41268" s="29"/>
      <c r="G41268" s="45"/>
      <c r="L41268"/>
      <c r="M41268" s="46"/>
    </row>
    <row r="41269" spans="1:13" x14ac:dyDescent="0.3">
      <c r="A41269"/>
      <c r="B41269"/>
      <c r="C41269" s="29"/>
      <c r="D41269"/>
      <c r="E41269" s="44"/>
      <c r="F41269" s="29"/>
      <c r="G41269" s="45"/>
      <c r="L41269"/>
      <c r="M41269" s="46"/>
    </row>
    <row r="41270" spans="1:13" x14ac:dyDescent="0.3">
      <c r="A41270"/>
      <c r="B41270"/>
      <c r="C41270" s="29"/>
      <c r="D41270"/>
      <c r="E41270" s="44"/>
      <c r="F41270" s="29"/>
      <c r="G41270" s="45"/>
      <c r="L41270"/>
      <c r="M41270" s="46"/>
    </row>
    <row r="41271" spans="1:13" x14ac:dyDescent="0.3">
      <c r="A41271"/>
      <c r="B41271"/>
      <c r="C41271" s="29"/>
      <c r="D41271"/>
      <c r="E41271" s="44"/>
      <c r="F41271" s="29"/>
      <c r="G41271" s="45"/>
      <c r="L41271"/>
      <c r="M41271" s="46"/>
    </row>
    <row r="41272" spans="1:13" x14ac:dyDescent="0.3">
      <c r="A41272"/>
      <c r="B41272"/>
      <c r="C41272" s="29"/>
      <c r="D41272"/>
      <c r="E41272" s="44"/>
      <c r="F41272" s="29"/>
      <c r="G41272" s="45"/>
      <c r="L41272"/>
      <c r="M41272" s="46"/>
    </row>
    <row r="41273" spans="1:13" x14ac:dyDescent="0.3">
      <c r="A41273"/>
      <c r="B41273"/>
      <c r="C41273" s="29"/>
      <c r="D41273"/>
      <c r="E41273" s="44"/>
      <c r="F41273" s="29"/>
      <c r="G41273" s="45"/>
      <c r="L41273"/>
      <c r="M41273" s="46"/>
    </row>
    <row r="41274" spans="1:13" x14ac:dyDescent="0.3">
      <c r="A41274"/>
      <c r="B41274"/>
      <c r="C41274" s="29"/>
      <c r="D41274"/>
      <c r="E41274" s="44"/>
      <c r="F41274" s="29"/>
      <c r="G41274" s="45"/>
      <c r="L41274"/>
      <c r="M41274" s="46"/>
    </row>
    <row r="41275" spans="1:13" x14ac:dyDescent="0.3">
      <c r="A41275"/>
      <c r="B41275"/>
      <c r="C41275" s="29"/>
      <c r="D41275"/>
      <c r="E41275" s="44"/>
      <c r="F41275" s="29"/>
      <c r="G41275" s="45"/>
      <c r="L41275"/>
      <c r="M41275" s="46"/>
    </row>
    <row r="41276" spans="1:13" x14ac:dyDescent="0.3">
      <c r="A41276"/>
      <c r="B41276"/>
      <c r="C41276" s="29"/>
      <c r="D41276"/>
      <c r="E41276" s="44"/>
      <c r="F41276" s="29"/>
      <c r="G41276" s="45"/>
      <c r="L41276"/>
      <c r="M41276" s="46"/>
    </row>
    <row r="41277" spans="1:13" x14ac:dyDescent="0.3">
      <c r="A41277"/>
      <c r="B41277"/>
      <c r="C41277" s="29"/>
      <c r="D41277"/>
      <c r="E41277" s="44"/>
      <c r="F41277" s="29"/>
      <c r="G41277" s="45"/>
      <c r="L41277"/>
      <c r="M41277" s="46"/>
    </row>
    <row r="41278" spans="1:13" x14ac:dyDescent="0.3">
      <c r="A41278"/>
      <c r="B41278"/>
      <c r="C41278" s="29"/>
      <c r="D41278"/>
      <c r="E41278" s="44"/>
      <c r="F41278" s="29"/>
      <c r="G41278" s="45"/>
      <c r="L41278"/>
      <c r="M41278" s="46"/>
    </row>
    <row r="41279" spans="1:13" x14ac:dyDescent="0.3">
      <c r="A41279"/>
      <c r="B41279"/>
      <c r="C41279" s="29"/>
      <c r="D41279"/>
      <c r="E41279" s="44"/>
      <c r="F41279" s="29"/>
      <c r="G41279" s="45"/>
      <c r="L41279"/>
      <c r="M41279" s="46"/>
    </row>
    <row r="41280" spans="1:13" x14ac:dyDescent="0.3">
      <c r="A41280"/>
      <c r="B41280"/>
      <c r="C41280" s="29"/>
      <c r="D41280"/>
      <c r="E41280" s="44"/>
      <c r="F41280" s="29"/>
      <c r="G41280" s="45"/>
      <c r="L41280"/>
      <c r="M41280" s="46"/>
    </row>
    <row r="41281" spans="1:13" x14ac:dyDescent="0.3">
      <c r="A41281"/>
      <c r="B41281"/>
      <c r="C41281" s="29"/>
      <c r="D41281"/>
      <c r="E41281" s="44"/>
      <c r="F41281" s="29"/>
      <c r="G41281" s="45"/>
      <c r="L41281"/>
      <c r="M41281" s="46"/>
    </row>
    <row r="41282" spans="1:13" x14ac:dyDescent="0.3">
      <c r="A41282"/>
      <c r="B41282"/>
      <c r="C41282" s="29"/>
      <c r="D41282"/>
      <c r="E41282" s="44"/>
      <c r="F41282" s="29"/>
      <c r="G41282" s="45"/>
      <c r="L41282"/>
      <c r="M41282" s="46"/>
    </row>
    <row r="41283" spans="1:13" x14ac:dyDescent="0.3">
      <c r="A41283"/>
      <c r="B41283"/>
      <c r="C41283" s="29"/>
      <c r="D41283"/>
      <c r="E41283" s="44"/>
      <c r="F41283" s="29"/>
      <c r="G41283" s="45"/>
      <c r="L41283"/>
      <c r="M41283" s="46"/>
    </row>
    <row r="41284" spans="1:13" x14ac:dyDescent="0.3">
      <c r="A41284"/>
      <c r="B41284"/>
      <c r="C41284" s="29"/>
      <c r="D41284"/>
      <c r="E41284" s="44"/>
      <c r="F41284" s="29"/>
      <c r="G41284" s="45"/>
      <c r="L41284"/>
      <c r="M41284" s="46"/>
    </row>
    <row r="41285" spans="1:13" x14ac:dyDescent="0.3">
      <c r="A41285"/>
      <c r="B41285"/>
      <c r="C41285" s="29"/>
      <c r="D41285"/>
      <c r="E41285" s="44"/>
      <c r="F41285" s="29"/>
      <c r="G41285" s="45"/>
      <c r="L41285"/>
      <c r="M41285" s="46"/>
    </row>
    <row r="41286" spans="1:13" x14ac:dyDescent="0.3">
      <c r="A41286"/>
      <c r="B41286"/>
      <c r="C41286" s="29"/>
      <c r="D41286"/>
      <c r="E41286" s="44"/>
      <c r="F41286" s="29"/>
      <c r="G41286" s="45"/>
      <c r="L41286"/>
      <c r="M41286" s="46"/>
    </row>
    <row r="41287" spans="1:13" x14ac:dyDescent="0.3">
      <c r="A41287"/>
      <c r="B41287"/>
      <c r="C41287" s="29"/>
      <c r="D41287"/>
      <c r="E41287" s="44"/>
      <c r="F41287" s="29"/>
      <c r="G41287" s="45"/>
      <c r="L41287"/>
      <c r="M41287" s="46"/>
    </row>
    <row r="41288" spans="1:13" x14ac:dyDescent="0.3">
      <c r="A41288"/>
      <c r="B41288"/>
      <c r="C41288" s="29"/>
      <c r="D41288"/>
      <c r="E41288" s="44"/>
      <c r="F41288" s="29"/>
      <c r="G41288" s="45"/>
      <c r="L41288"/>
      <c r="M41288" s="46"/>
    </row>
    <row r="41289" spans="1:13" x14ac:dyDescent="0.3">
      <c r="A41289"/>
      <c r="B41289"/>
      <c r="C41289" s="29"/>
      <c r="D41289"/>
      <c r="E41289" s="44"/>
      <c r="F41289" s="29"/>
      <c r="G41289" s="45"/>
      <c r="L41289"/>
      <c r="M41289" s="46"/>
    </row>
    <row r="41290" spans="1:13" x14ac:dyDescent="0.3">
      <c r="A41290"/>
      <c r="B41290"/>
      <c r="C41290" s="29"/>
      <c r="D41290"/>
      <c r="E41290" s="44"/>
      <c r="F41290" s="29"/>
      <c r="G41290" s="45"/>
      <c r="L41290"/>
      <c r="M41290" s="46"/>
    </row>
    <row r="41291" spans="1:13" x14ac:dyDescent="0.3">
      <c r="A41291"/>
      <c r="B41291"/>
      <c r="C41291" s="29"/>
      <c r="D41291"/>
      <c r="E41291" s="44"/>
      <c r="F41291" s="29"/>
      <c r="G41291" s="45"/>
      <c r="L41291"/>
      <c r="M41291" s="46"/>
    </row>
    <row r="41292" spans="1:13" x14ac:dyDescent="0.3">
      <c r="A41292"/>
      <c r="B41292"/>
      <c r="C41292" s="29"/>
      <c r="D41292"/>
      <c r="E41292" s="44"/>
      <c r="F41292" s="29"/>
      <c r="G41292" s="45"/>
      <c r="L41292"/>
      <c r="M41292" s="46"/>
    </row>
    <row r="41293" spans="1:13" x14ac:dyDescent="0.3">
      <c r="A41293"/>
      <c r="B41293"/>
      <c r="C41293" s="29"/>
      <c r="D41293"/>
      <c r="E41293" s="44"/>
      <c r="F41293" s="29"/>
      <c r="G41293" s="45"/>
      <c r="L41293"/>
      <c r="M41293" s="46"/>
    </row>
    <row r="41294" spans="1:13" x14ac:dyDescent="0.3">
      <c r="A41294"/>
      <c r="B41294"/>
      <c r="C41294" s="29"/>
      <c r="D41294"/>
      <c r="E41294" s="44"/>
      <c r="F41294" s="29"/>
      <c r="G41294" s="45"/>
      <c r="L41294"/>
      <c r="M41294" s="46"/>
    </row>
    <row r="41295" spans="1:13" x14ac:dyDescent="0.3">
      <c r="A41295"/>
      <c r="B41295"/>
      <c r="C41295" s="29"/>
      <c r="D41295"/>
      <c r="E41295" s="44"/>
      <c r="F41295" s="29"/>
      <c r="G41295" s="45"/>
      <c r="L41295"/>
      <c r="M41295" s="46"/>
    </row>
    <row r="41296" spans="1:13" x14ac:dyDescent="0.3">
      <c r="A41296"/>
      <c r="B41296"/>
      <c r="C41296" s="29"/>
      <c r="D41296"/>
      <c r="E41296" s="44"/>
      <c r="F41296" s="29"/>
      <c r="G41296" s="45"/>
      <c r="L41296"/>
      <c r="M41296" s="46"/>
    </row>
    <row r="41297" spans="1:13" x14ac:dyDescent="0.3">
      <c r="A41297"/>
      <c r="B41297"/>
      <c r="C41297" s="29"/>
      <c r="D41297"/>
      <c r="E41297" s="44"/>
      <c r="F41297" s="29"/>
      <c r="G41297" s="45"/>
      <c r="L41297"/>
      <c r="M41297" s="46"/>
    </row>
    <row r="41298" spans="1:13" x14ac:dyDescent="0.3">
      <c r="A41298"/>
      <c r="B41298"/>
      <c r="C41298" s="29"/>
      <c r="D41298"/>
      <c r="E41298" s="44"/>
      <c r="F41298" s="29"/>
      <c r="G41298" s="45"/>
      <c r="L41298"/>
      <c r="M41298" s="46"/>
    </row>
    <row r="41299" spans="1:13" x14ac:dyDescent="0.3">
      <c r="A41299"/>
      <c r="B41299"/>
      <c r="C41299" s="29"/>
      <c r="D41299"/>
      <c r="E41299" s="44"/>
      <c r="F41299" s="29"/>
      <c r="G41299" s="45"/>
      <c r="L41299"/>
      <c r="M41299" s="46"/>
    </row>
    <row r="41300" spans="1:13" x14ac:dyDescent="0.3">
      <c r="A41300"/>
      <c r="B41300"/>
      <c r="C41300" s="29"/>
      <c r="D41300"/>
      <c r="E41300" s="44"/>
      <c r="F41300" s="29"/>
      <c r="G41300" s="45"/>
      <c r="L41300"/>
      <c r="M41300" s="46"/>
    </row>
    <row r="41301" spans="1:13" x14ac:dyDescent="0.3">
      <c r="A41301"/>
      <c r="B41301"/>
      <c r="C41301" s="29"/>
      <c r="D41301"/>
      <c r="E41301" s="44"/>
      <c r="F41301" s="29"/>
      <c r="G41301" s="45"/>
      <c r="L41301"/>
      <c r="M41301" s="46"/>
    </row>
    <row r="41302" spans="1:13" x14ac:dyDescent="0.3">
      <c r="A41302"/>
      <c r="B41302"/>
      <c r="C41302" s="29"/>
      <c r="D41302"/>
      <c r="E41302" s="44"/>
      <c r="F41302" s="29"/>
      <c r="G41302" s="45"/>
      <c r="L41302"/>
      <c r="M41302" s="46"/>
    </row>
    <row r="41303" spans="1:13" x14ac:dyDescent="0.3">
      <c r="A41303"/>
      <c r="B41303"/>
      <c r="C41303" s="29"/>
      <c r="D41303"/>
      <c r="E41303" s="44"/>
      <c r="F41303" s="29"/>
      <c r="G41303" s="45"/>
      <c r="L41303"/>
      <c r="M41303" s="46"/>
    </row>
    <row r="41304" spans="1:13" x14ac:dyDescent="0.3">
      <c r="A41304"/>
      <c r="B41304"/>
      <c r="C41304" s="29"/>
      <c r="D41304"/>
      <c r="E41304" s="44"/>
      <c r="F41304" s="29"/>
      <c r="G41304" s="45"/>
      <c r="L41304"/>
      <c r="M41304" s="46"/>
    </row>
    <row r="41305" spans="1:13" x14ac:dyDescent="0.3">
      <c r="A41305"/>
      <c r="B41305"/>
      <c r="C41305" s="29"/>
      <c r="D41305"/>
      <c r="E41305" s="44"/>
      <c r="F41305" s="29"/>
      <c r="G41305" s="45"/>
      <c r="L41305"/>
      <c r="M41305" s="46"/>
    </row>
    <row r="41306" spans="1:13" x14ac:dyDescent="0.3">
      <c r="A41306"/>
      <c r="B41306"/>
      <c r="C41306" s="29"/>
      <c r="D41306"/>
      <c r="E41306" s="44"/>
      <c r="F41306" s="29"/>
      <c r="G41306" s="45"/>
      <c r="L41306"/>
      <c r="M41306" s="46"/>
    </row>
    <row r="41307" spans="1:13" x14ac:dyDescent="0.3">
      <c r="A41307"/>
      <c r="B41307"/>
      <c r="C41307" s="29"/>
      <c r="D41307"/>
      <c r="E41307" s="44"/>
      <c r="F41307" s="29"/>
      <c r="G41307" s="45"/>
      <c r="L41307"/>
      <c r="M41307" s="46"/>
    </row>
    <row r="41308" spans="1:13" x14ac:dyDescent="0.3">
      <c r="A41308"/>
      <c r="B41308"/>
      <c r="C41308" s="29"/>
      <c r="D41308"/>
      <c r="E41308" s="44"/>
      <c r="F41308" s="29"/>
      <c r="G41308" s="45"/>
      <c r="L41308"/>
      <c r="M41308" s="46"/>
    </row>
    <row r="41309" spans="1:13" x14ac:dyDescent="0.3">
      <c r="A41309"/>
      <c r="B41309"/>
      <c r="C41309" s="29"/>
      <c r="D41309"/>
      <c r="E41309" s="44"/>
      <c r="F41309" s="29"/>
      <c r="G41309" s="45"/>
      <c r="L41309"/>
      <c r="M41309" s="46"/>
    </row>
    <row r="41310" spans="1:13" x14ac:dyDescent="0.3">
      <c r="A41310"/>
      <c r="B41310"/>
      <c r="C41310" s="29"/>
      <c r="D41310"/>
      <c r="E41310" s="44"/>
      <c r="F41310" s="29"/>
      <c r="G41310" s="45"/>
      <c r="L41310"/>
      <c r="M41310" s="46"/>
    </row>
    <row r="41311" spans="1:13" x14ac:dyDescent="0.3">
      <c r="A41311"/>
      <c r="B41311"/>
      <c r="C41311" s="29"/>
      <c r="D41311"/>
      <c r="E41311" s="44"/>
      <c r="F41311" s="29"/>
      <c r="G41311" s="45"/>
      <c r="L41311"/>
      <c r="M41311" s="46"/>
    </row>
    <row r="41312" spans="1:13" x14ac:dyDescent="0.3">
      <c r="A41312"/>
      <c r="B41312"/>
      <c r="C41312" s="29"/>
      <c r="D41312"/>
      <c r="E41312" s="44"/>
      <c r="F41312" s="29"/>
      <c r="G41312" s="45"/>
      <c r="L41312"/>
      <c r="M41312" s="46"/>
    </row>
    <row r="41313" spans="1:13" x14ac:dyDescent="0.3">
      <c r="A41313"/>
      <c r="B41313"/>
      <c r="C41313" s="29"/>
      <c r="D41313"/>
      <c r="E41313" s="44"/>
      <c r="F41313" s="29"/>
      <c r="G41313" s="45"/>
      <c r="L41313"/>
      <c r="M41313" s="46"/>
    </row>
    <row r="41314" spans="1:13" x14ac:dyDescent="0.3">
      <c r="A41314"/>
      <c r="B41314"/>
      <c r="C41314" s="29"/>
      <c r="D41314"/>
      <c r="E41314" s="44"/>
      <c r="F41314" s="29"/>
      <c r="G41314" s="45"/>
      <c r="L41314"/>
      <c r="M41314" s="46"/>
    </row>
    <row r="41315" spans="1:13" x14ac:dyDescent="0.3">
      <c r="A41315"/>
      <c r="B41315"/>
      <c r="C41315" s="29"/>
      <c r="D41315"/>
      <c r="E41315" s="44"/>
      <c r="F41315" s="29"/>
      <c r="G41315" s="45"/>
      <c r="L41315"/>
      <c r="M41315" s="46"/>
    </row>
    <row r="41316" spans="1:13" x14ac:dyDescent="0.3">
      <c r="A41316"/>
      <c r="B41316"/>
      <c r="C41316" s="29"/>
      <c r="D41316"/>
      <c r="E41316" s="44"/>
      <c r="F41316" s="29"/>
      <c r="G41316" s="45"/>
      <c r="L41316"/>
      <c r="M41316" s="46"/>
    </row>
    <row r="41317" spans="1:13" x14ac:dyDescent="0.3">
      <c r="A41317"/>
      <c r="B41317"/>
      <c r="C41317" s="29"/>
      <c r="D41317"/>
      <c r="E41317" s="44"/>
      <c r="F41317" s="29"/>
      <c r="G41317" s="45"/>
      <c r="L41317"/>
      <c r="M41317" s="46"/>
    </row>
    <row r="41318" spans="1:13" x14ac:dyDescent="0.3">
      <c r="A41318"/>
      <c r="B41318"/>
      <c r="C41318" s="29"/>
      <c r="D41318"/>
      <c r="E41318" s="44"/>
      <c r="F41318" s="29"/>
      <c r="G41318" s="45"/>
      <c r="L41318"/>
      <c r="M41318" s="46"/>
    </row>
    <row r="41319" spans="1:13" x14ac:dyDescent="0.3">
      <c r="A41319"/>
      <c r="B41319"/>
      <c r="C41319" s="29"/>
      <c r="D41319"/>
      <c r="E41319" s="44"/>
      <c r="F41319" s="29"/>
      <c r="G41319" s="45"/>
      <c r="L41319"/>
      <c r="M41319" s="46"/>
    </row>
    <row r="41320" spans="1:13" x14ac:dyDescent="0.3">
      <c r="A41320"/>
      <c r="B41320"/>
      <c r="C41320" s="29"/>
      <c r="D41320"/>
      <c r="E41320" s="44"/>
      <c r="F41320" s="29"/>
      <c r="G41320" s="45"/>
      <c r="L41320"/>
      <c r="M41320" s="46"/>
    </row>
    <row r="41321" spans="1:13" x14ac:dyDescent="0.3">
      <c r="A41321"/>
      <c r="B41321"/>
      <c r="C41321" s="29"/>
      <c r="D41321"/>
      <c r="E41321" s="44"/>
      <c r="F41321" s="29"/>
      <c r="G41321" s="45"/>
      <c r="L41321"/>
      <c r="M41321" s="46"/>
    </row>
    <row r="41322" spans="1:13" x14ac:dyDescent="0.3">
      <c r="A41322"/>
      <c r="B41322"/>
      <c r="C41322" s="29"/>
      <c r="D41322"/>
      <c r="E41322" s="44"/>
      <c r="F41322" s="29"/>
      <c r="G41322" s="45"/>
      <c r="L41322"/>
      <c r="M41322" s="46"/>
    </row>
    <row r="41323" spans="1:13" x14ac:dyDescent="0.3">
      <c r="A41323"/>
      <c r="B41323"/>
      <c r="C41323" s="29"/>
      <c r="D41323"/>
      <c r="E41323" s="44"/>
      <c r="F41323" s="29"/>
      <c r="G41323" s="45"/>
      <c r="L41323"/>
      <c r="M41323" s="46"/>
    </row>
    <row r="41324" spans="1:13" x14ac:dyDescent="0.3">
      <c r="A41324"/>
      <c r="B41324"/>
      <c r="C41324" s="29"/>
      <c r="D41324"/>
      <c r="E41324" s="44"/>
      <c r="F41324" s="29"/>
      <c r="G41324" s="45"/>
      <c r="L41324"/>
      <c r="M41324" s="46"/>
    </row>
    <row r="41325" spans="1:13" x14ac:dyDescent="0.3">
      <c r="A41325"/>
      <c r="B41325"/>
      <c r="C41325" s="29"/>
      <c r="D41325"/>
      <c r="E41325" s="44"/>
      <c r="F41325" s="29"/>
      <c r="G41325" s="45"/>
      <c r="L41325"/>
      <c r="M41325" s="46"/>
    </row>
    <row r="41326" spans="1:13" x14ac:dyDescent="0.3">
      <c r="A41326"/>
      <c r="B41326"/>
      <c r="C41326" s="29"/>
      <c r="D41326"/>
      <c r="E41326" s="44"/>
      <c r="F41326" s="29"/>
      <c r="G41326" s="45"/>
      <c r="L41326"/>
      <c r="M41326" s="46"/>
    </row>
    <row r="41327" spans="1:13" x14ac:dyDescent="0.3">
      <c r="A41327"/>
      <c r="B41327"/>
      <c r="C41327" s="29"/>
      <c r="D41327"/>
      <c r="E41327" s="44"/>
      <c r="F41327" s="29"/>
      <c r="G41327" s="45"/>
      <c r="L41327"/>
      <c r="M41327" s="46"/>
    </row>
    <row r="41328" spans="1:13" x14ac:dyDescent="0.3">
      <c r="A41328"/>
      <c r="B41328"/>
      <c r="C41328" s="29"/>
      <c r="D41328"/>
      <c r="E41328" s="44"/>
      <c r="F41328" s="29"/>
      <c r="G41328" s="45"/>
      <c r="L41328"/>
      <c r="M41328" s="46"/>
    </row>
    <row r="41329" spans="1:13" x14ac:dyDescent="0.3">
      <c r="A41329"/>
      <c r="B41329"/>
      <c r="C41329" s="29"/>
      <c r="D41329"/>
      <c r="E41329" s="44"/>
      <c r="F41329" s="29"/>
      <c r="G41329" s="45"/>
      <c r="L41329"/>
      <c r="M41329" s="46"/>
    </row>
    <row r="41330" spans="1:13" x14ac:dyDescent="0.3">
      <c r="A41330"/>
      <c r="B41330"/>
      <c r="C41330" s="29"/>
      <c r="D41330"/>
      <c r="E41330" s="44"/>
      <c r="F41330" s="29"/>
      <c r="G41330" s="45"/>
      <c r="L41330"/>
      <c r="M41330" s="46"/>
    </row>
    <row r="41331" spans="1:13" x14ac:dyDescent="0.3">
      <c r="A41331"/>
      <c r="B41331"/>
      <c r="C41331" s="29"/>
      <c r="D41331"/>
      <c r="E41331" s="44"/>
      <c r="F41331" s="29"/>
      <c r="G41331" s="45"/>
      <c r="L41331"/>
      <c r="M41331" s="46"/>
    </row>
    <row r="41332" spans="1:13" x14ac:dyDescent="0.3">
      <c r="A41332"/>
      <c r="B41332"/>
      <c r="C41332" s="29"/>
      <c r="D41332"/>
      <c r="E41332" s="44"/>
      <c r="F41332" s="29"/>
      <c r="G41332" s="45"/>
      <c r="L41332"/>
      <c r="M41332" s="46"/>
    </row>
    <row r="41333" spans="1:13" x14ac:dyDescent="0.3">
      <c r="A41333"/>
      <c r="B41333"/>
      <c r="C41333" s="29"/>
      <c r="D41333"/>
      <c r="E41333" s="44"/>
      <c r="F41333" s="29"/>
      <c r="G41333" s="45"/>
      <c r="L41333"/>
      <c r="M41333" s="46"/>
    </row>
    <row r="41334" spans="1:13" x14ac:dyDescent="0.3">
      <c r="A41334"/>
      <c r="B41334"/>
      <c r="C41334" s="29"/>
      <c r="D41334"/>
      <c r="E41334" s="44"/>
      <c r="F41334" s="29"/>
      <c r="G41334" s="45"/>
      <c r="L41334"/>
      <c r="M41334" s="46"/>
    </row>
    <row r="41335" spans="1:13" x14ac:dyDescent="0.3">
      <c r="A41335"/>
      <c r="B41335"/>
      <c r="C41335" s="29"/>
      <c r="D41335"/>
      <c r="E41335" s="44"/>
      <c r="F41335" s="29"/>
      <c r="G41335" s="45"/>
      <c r="L41335"/>
      <c r="M41335" s="46"/>
    </row>
    <row r="41336" spans="1:13" x14ac:dyDescent="0.3">
      <c r="A41336"/>
      <c r="B41336"/>
      <c r="C41336" s="29"/>
      <c r="D41336"/>
      <c r="E41336" s="44"/>
      <c r="F41336" s="29"/>
      <c r="G41336" s="45"/>
      <c r="L41336"/>
      <c r="M41336" s="46"/>
    </row>
    <row r="41337" spans="1:13" x14ac:dyDescent="0.3">
      <c r="A41337"/>
      <c r="B41337"/>
      <c r="C41337" s="29"/>
      <c r="D41337"/>
      <c r="E41337" s="44"/>
      <c r="F41337" s="29"/>
      <c r="G41337" s="45"/>
      <c r="L41337"/>
      <c r="M41337" s="46"/>
    </row>
    <row r="41338" spans="1:13" x14ac:dyDescent="0.3">
      <c r="A41338"/>
      <c r="B41338"/>
      <c r="C41338" s="29"/>
      <c r="D41338"/>
      <c r="E41338" s="44"/>
      <c r="F41338" s="29"/>
      <c r="G41338" s="45"/>
      <c r="L41338"/>
      <c r="M41338" s="46"/>
    </row>
    <row r="41339" spans="1:13" x14ac:dyDescent="0.3">
      <c r="A41339"/>
      <c r="B41339"/>
      <c r="C41339" s="29"/>
      <c r="D41339"/>
      <c r="E41339" s="44"/>
      <c r="F41339" s="29"/>
      <c r="G41339" s="45"/>
      <c r="L41339"/>
      <c r="M41339" s="46"/>
    </row>
    <row r="41340" spans="1:13" x14ac:dyDescent="0.3">
      <c r="A41340"/>
      <c r="B41340"/>
      <c r="C41340" s="29"/>
      <c r="D41340"/>
      <c r="E41340" s="44"/>
      <c r="F41340" s="29"/>
      <c r="G41340" s="45"/>
      <c r="L41340"/>
      <c r="M41340" s="46"/>
    </row>
    <row r="41341" spans="1:13" x14ac:dyDescent="0.3">
      <c r="A41341"/>
      <c r="B41341"/>
      <c r="C41341" s="29"/>
      <c r="D41341"/>
      <c r="E41341" s="44"/>
      <c r="F41341" s="29"/>
      <c r="G41341" s="45"/>
      <c r="L41341"/>
      <c r="M41341" s="46"/>
    </row>
    <row r="41342" spans="1:13" x14ac:dyDescent="0.3">
      <c r="A41342"/>
      <c r="B41342"/>
      <c r="C41342" s="29"/>
      <c r="D41342"/>
      <c r="E41342" s="44"/>
      <c r="F41342" s="29"/>
      <c r="G41342" s="45"/>
      <c r="L41342"/>
      <c r="M41342" s="46"/>
    </row>
    <row r="41343" spans="1:13" x14ac:dyDescent="0.3">
      <c r="A41343"/>
      <c r="B41343"/>
      <c r="C41343" s="29"/>
      <c r="D41343"/>
      <c r="E41343" s="44"/>
      <c r="F41343" s="29"/>
      <c r="G41343" s="45"/>
      <c r="L41343"/>
      <c r="M41343" s="46"/>
    </row>
    <row r="41344" spans="1:13" x14ac:dyDescent="0.3">
      <c r="A41344"/>
      <c r="B41344"/>
      <c r="C41344" s="29"/>
      <c r="D41344"/>
      <c r="E41344" s="44"/>
      <c r="F41344" s="29"/>
      <c r="G41344" s="45"/>
      <c r="L41344"/>
      <c r="M41344" s="46"/>
    </row>
    <row r="41345" spans="1:13" x14ac:dyDescent="0.3">
      <c r="A41345"/>
      <c r="B41345"/>
      <c r="C41345" s="29"/>
      <c r="D41345"/>
      <c r="E41345" s="44"/>
      <c r="F41345" s="29"/>
      <c r="G41345" s="45"/>
      <c r="L41345"/>
      <c r="M41345" s="46"/>
    </row>
    <row r="41346" spans="1:13" x14ac:dyDescent="0.3">
      <c r="A41346"/>
      <c r="B41346"/>
      <c r="C41346" s="29"/>
      <c r="D41346"/>
      <c r="E41346" s="44"/>
      <c r="F41346" s="29"/>
      <c r="G41346" s="45"/>
      <c r="L41346"/>
      <c r="M41346" s="46"/>
    </row>
    <row r="41347" spans="1:13" x14ac:dyDescent="0.3">
      <c r="A41347"/>
      <c r="B41347"/>
      <c r="C41347" s="29"/>
      <c r="D41347"/>
      <c r="E41347" s="44"/>
      <c r="F41347" s="29"/>
      <c r="G41347" s="45"/>
      <c r="L41347"/>
      <c r="M41347" s="46"/>
    </row>
    <row r="41348" spans="1:13" x14ac:dyDescent="0.3">
      <c r="A41348"/>
      <c r="B41348"/>
      <c r="C41348" s="29"/>
      <c r="D41348"/>
      <c r="E41348" s="44"/>
      <c r="F41348" s="29"/>
      <c r="G41348" s="45"/>
      <c r="L41348"/>
      <c r="M41348" s="46"/>
    </row>
    <row r="41349" spans="1:13" x14ac:dyDescent="0.3">
      <c r="A41349"/>
      <c r="B41349"/>
      <c r="C41349" s="29"/>
      <c r="D41349"/>
      <c r="E41349" s="44"/>
      <c r="F41349" s="29"/>
      <c r="G41349" s="45"/>
      <c r="L41349"/>
      <c r="M41349" s="46"/>
    </row>
    <row r="41350" spans="1:13" x14ac:dyDescent="0.3">
      <c r="A41350"/>
      <c r="B41350"/>
      <c r="C41350" s="29"/>
      <c r="D41350"/>
      <c r="E41350" s="44"/>
      <c r="F41350" s="29"/>
      <c r="G41350" s="45"/>
      <c r="L41350"/>
      <c r="M41350" s="46"/>
    </row>
    <row r="41351" spans="1:13" x14ac:dyDescent="0.3">
      <c r="A41351"/>
      <c r="B41351"/>
      <c r="C41351" s="29"/>
      <c r="D41351"/>
      <c r="E41351" s="44"/>
      <c r="F41351" s="29"/>
      <c r="G41351" s="45"/>
      <c r="L41351"/>
      <c r="M41351" s="46"/>
    </row>
    <row r="41352" spans="1:13" x14ac:dyDescent="0.3">
      <c r="A41352"/>
      <c r="B41352"/>
      <c r="C41352" s="29"/>
      <c r="D41352"/>
      <c r="E41352" s="44"/>
      <c r="F41352" s="29"/>
      <c r="G41352" s="45"/>
      <c r="L41352"/>
      <c r="M41352" s="46"/>
    </row>
    <row r="41353" spans="1:13" x14ac:dyDescent="0.3">
      <c r="A41353"/>
      <c r="B41353"/>
      <c r="C41353" s="29"/>
      <c r="D41353"/>
      <c r="E41353" s="44"/>
      <c r="F41353" s="29"/>
      <c r="G41353" s="45"/>
      <c r="L41353"/>
      <c r="M41353" s="46"/>
    </row>
    <row r="41354" spans="1:13" x14ac:dyDescent="0.3">
      <c r="A41354"/>
      <c r="B41354"/>
      <c r="C41354" s="29"/>
      <c r="D41354"/>
      <c r="E41354" s="44"/>
      <c r="F41354" s="29"/>
      <c r="G41354" s="45"/>
      <c r="L41354"/>
      <c r="M41354" s="46"/>
    </row>
    <row r="41355" spans="1:13" x14ac:dyDescent="0.3">
      <c r="A41355"/>
      <c r="B41355"/>
      <c r="C41355" s="29"/>
      <c r="D41355"/>
      <c r="E41355" s="44"/>
      <c r="F41355" s="29"/>
      <c r="G41355" s="45"/>
      <c r="L41355"/>
      <c r="M41355" s="46"/>
    </row>
    <row r="41356" spans="1:13" x14ac:dyDescent="0.3">
      <c r="A41356"/>
      <c r="B41356"/>
      <c r="C41356" s="29"/>
      <c r="D41356"/>
      <c r="E41356" s="44"/>
      <c r="F41356" s="29"/>
      <c r="G41356" s="45"/>
      <c r="L41356"/>
      <c r="M41356" s="46"/>
    </row>
    <row r="41357" spans="1:13" x14ac:dyDescent="0.3">
      <c r="A41357"/>
      <c r="B41357"/>
      <c r="C41357" s="29"/>
      <c r="D41357"/>
      <c r="E41357" s="44"/>
      <c r="F41357" s="29"/>
      <c r="G41357" s="45"/>
      <c r="L41357"/>
      <c r="M41357" s="46"/>
    </row>
    <row r="41358" spans="1:13" x14ac:dyDescent="0.3">
      <c r="A41358"/>
      <c r="B41358"/>
      <c r="C41358" s="29"/>
      <c r="D41358"/>
      <c r="E41358" s="44"/>
      <c r="F41358" s="29"/>
      <c r="G41358" s="45"/>
      <c r="L41358"/>
      <c r="M41358" s="46"/>
    </row>
    <row r="41359" spans="1:13" x14ac:dyDescent="0.3">
      <c r="A41359"/>
      <c r="B41359"/>
      <c r="C41359" s="29"/>
      <c r="D41359"/>
      <c r="E41359" s="44"/>
      <c r="F41359" s="29"/>
      <c r="G41359" s="45"/>
      <c r="L41359"/>
      <c r="M41359" s="46"/>
    </row>
    <row r="41360" spans="1:13" x14ac:dyDescent="0.3">
      <c r="A41360"/>
      <c r="B41360"/>
      <c r="C41360" s="29"/>
      <c r="D41360"/>
      <c r="E41360" s="44"/>
      <c r="F41360" s="29"/>
      <c r="G41360" s="45"/>
      <c r="L41360"/>
      <c r="M41360" s="46"/>
    </row>
    <row r="41361" spans="1:13" x14ac:dyDescent="0.3">
      <c r="A41361"/>
      <c r="B41361"/>
      <c r="C41361" s="29"/>
      <c r="D41361"/>
      <c r="E41361" s="44"/>
      <c r="F41361" s="29"/>
      <c r="G41361" s="45"/>
      <c r="L41361"/>
      <c r="M41361" s="46"/>
    </row>
    <row r="41362" spans="1:13" x14ac:dyDescent="0.3">
      <c r="A41362"/>
      <c r="B41362"/>
      <c r="C41362" s="29"/>
      <c r="D41362"/>
      <c r="E41362" s="44"/>
      <c r="F41362" s="29"/>
      <c r="G41362" s="45"/>
      <c r="L41362"/>
      <c r="M41362" s="46"/>
    </row>
    <row r="41363" spans="1:13" x14ac:dyDescent="0.3">
      <c r="A41363"/>
      <c r="B41363"/>
      <c r="C41363" s="29"/>
      <c r="D41363"/>
      <c r="E41363" s="44"/>
      <c r="F41363" s="29"/>
      <c r="G41363" s="45"/>
      <c r="L41363"/>
      <c r="M41363" s="46"/>
    </row>
    <row r="41364" spans="1:13" x14ac:dyDescent="0.3">
      <c r="A41364"/>
      <c r="B41364"/>
      <c r="C41364" s="29"/>
      <c r="D41364"/>
      <c r="E41364" s="44"/>
      <c r="F41364" s="29"/>
      <c r="G41364" s="45"/>
      <c r="L41364"/>
      <c r="M41364" s="46"/>
    </row>
    <row r="41365" spans="1:13" x14ac:dyDescent="0.3">
      <c r="A41365"/>
      <c r="B41365"/>
      <c r="C41365" s="29"/>
      <c r="D41365"/>
      <c r="E41365" s="44"/>
      <c r="F41365" s="29"/>
      <c r="G41365" s="45"/>
      <c r="L41365"/>
      <c r="M41365" s="46"/>
    </row>
    <row r="41366" spans="1:13" x14ac:dyDescent="0.3">
      <c r="A41366"/>
      <c r="B41366"/>
      <c r="C41366" s="29"/>
      <c r="D41366"/>
      <c r="E41366" s="44"/>
      <c r="F41366" s="29"/>
      <c r="G41366" s="45"/>
      <c r="L41366"/>
      <c r="M41366" s="46"/>
    </row>
    <row r="41367" spans="1:13" x14ac:dyDescent="0.3">
      <c r="A41367"/>
      <c r="B41367"/>
      <c r="C41367" s="29"/>
      <c r="D41367"/>
      <c r="E41367" s="44"/>
      <c r="F41367" s="29"/>
      <c r="G41367" s="45"/>
      <c r="L41367"/>
      <c r="M41367" s="46"/>
    </row>
    <row r="41368" spans="1:13" x14ac:dyDescent="0.3">
      <c r="A41368"/>
      <c r="B41368"/>
      <c r="C41368" s="29"/>
      <c r="D41368"/>
      <c r="E41368" s="44"/>
      <c r="F41368" s="29"/>
      <c r="G41368" s="45"/>
      <c r="L41368"/>
      <c r="M41368" s="46"/>
    </row>
    <row r="41369" spans="1:13" x14ac:dyDescent="0.3">
      <c r="A41369"/>
      <c r="B41369"/>
      <c r="C41369" s="29"/>
      <c r="D41369"/>
      <c r="E41369" s="44"/>
      <c r="F41369" s="29"/>
      <c r="G41369" s="45"/>
      <c r="L41369"/>
      <c r="M41369" s="46"/>
    </row>
    <row r="41370" spans="1:13" x14ac:dyDescent="0.3">
      <c r="A41370"/>
      <c r="B41370"/>
      <c r="C41370" s="29"/>
      <c r="D41370"/>
      <c r="E41370" s="44"/>
      <c r="F41370" s="29"/>
      <c r="G41370" s="45"/>
      <c r="L41370"/>
      <c r="M41370" s="46"/>
    </row>
    <row r="41371" spans="1:13" x14ac:dyDescent="0.3">
      <c r="A41371"/>
      <c r="B41371"/>
      <c r="C41371" s="29"/>
      <c r="D41371"/>
      <c r="E41371" s="44"/>
      <c r="F41371" s="29"/>
      <c r="G41371" s="45"/>
      <c r="L41371"/>
      <c r="M41371" s="46"/>
    </row>
    <row r="41372" spans="1:13" x14ac:dyDescent="0.3">
      <c r="A41372"/>
      <c r="B41372"/>
      <c r="C41372" s="29"/>
      <c r="D41372"/>
      <c r="E41372" s="44"/>
      <c r="F41372" s="29"/>
      <c r="G41372" s="45"/>
      <c r="L41372"/>
      <c r="M41372" s="46"/>
    </row>
    <row r="41373" spans="1:13" x14ac:dyDescent="0.3">
      <c r="A41373"/>
      <c r="B41373"/>
      <c r="C41373" s="29"/>
      <c r="D41373"/>
      <c r="E41373" s="44"/>
      <c r="F41373" s="29"/>
      <c r="G41373" s="45"/>
      <c r="L41373"/>
      <c r="M41373" s="46"/>
    </row>
    <row r="41374" spans="1:13" x14ac:dyDescent="0.3">
      <c r="A41374"/>
      <c r="B41374"/>
      <c r="C41374" s="29"/>
      <c r="D41374"/>
      <c r="E41374" s="44"/>
      <c r="F41374" s="29"/>
      <c r="G41374" s="45"/>
      <c r="L41374"/>
      <c r="M41374" s="46"/>
    </row>
    <row r="41375" spans="1:13" x14ac:dyDescent="0.3">
      <c r="A41375"/>
      <c r="B41375"/>
      <c r="C41375" s="29"/>
      <c r="D41375"/>
      <c r="E41375" s="44"/>
      <c r="F41375" s="29"/>
      <c r="G41375" s="45"/>
      <c r="L41375"/>
      <c r="M41375" s="46"/>
    </row>
    <row r="41376" spans="1:13" x14ac:dyDescent="0.3">
      <c r="A41376"/>
      <c r="B41376"/>
      <c r="C41376" s="29"/>
      <c r="D41376"/>
      <c r="E41376" s="44"/>
      <c r="F41376" s="29"/>
      <c r="G41376" s="45"/>
      <c r="L41376"/>
      <c r="M41376" s="46"/>
    </row>
    <row r="41377" spans="1:13" x14ac:dyDescent="0.3">
      <c r="A41377"/>
      <c r="B41377"/>
      <c r="C41377" s="29"/>
      <c r="D41377"/>
      <c r="E41377" s="44"/>
      <c r="F41377" s="29"/>
      <c r="G41377" s="45"/>
      <c r="L41377"/>
      <c r="M41377" s="46"/>
    </row>
    <row r="41378" spans="1:13" x14ac:dyDescent="0.3">
      <c r="A41378"/>
      <c r="B41378"/>
      <c r="C41378" s="29"/>
      <c r="D41378"/>
      <c r="E41378" s="44"/>
      <c r="F41378" s="29"/>
      <c r="G41378" s="45"/>
      <c r="L41378"/>
      <c r="M41378" s="46"/>
    </row>
    <row r="41379" spans="1:13" x14ac:dyDescent="0.3">
      <c r="A41379"/>
      <c r="B41379"/>
      <c r="C41379" s="29"/>
      <c r="D41379"/>
      <c r="E41379" s="44"/>
      <c r="F41379" s="29"/>
      <c r="G41379" s="45"/>
      <c r="L41379"/>
      <c r="M41379" s="46"/>
    </row>
    <row r="41380" spans="1:13" x14ac:dyDescent="0.3">
      <c r="A41380"/>
      <c r="B41380"/>
      <c r="C41380" s="29"/>
      <c r="D41380"/>
      <c r="E41380" s="44"/>
      <c r="F41380" s="29"/>
      <c r="G41380" s="45"/>
      <c r="L41380"/>
      <c r="M41380" s="46"/>
    </row>
    <row r="41381" spans="1:13" x14ac:dyDescent="0.3">
      <c r="A41381"/>
      <c r="B41381"/>
      <c r="C41381" s="29"/>
      <c r="D41381"/>
      <c r="E41381" s="44"/>
      <c r="F41381" s="29"/>
      <c r="G41381" s="45"/>
      <c r="L41381"/>
      <c r="M41381" s="46"/>
    </row>
    <row r="41382" spans="1:13" x14ac:dyDescent="0.3">
      <c r="A41382"/>
      <c r="B41382"/>
      <c r="C41382" s="29"/>
      <c r="D41382"/>
      <c r="E41382" s="44"/>
      <c r="F41382" s="29"/>
      <c r="G41382" s="45"/>
      <c r="L41382"/>
      <c r="M41382" s="46"/>
    </row>
    <row r="41383" spans="1:13" x14ac:dyDescent="0.3">
      <c r="A41383"/>
      <c r="B41383"/>
      <c r="C41383" s="29"/>
      <c r="D41383"/>
      <c r="E41383" s="44"/>
      <c r="F41383" s="29"/>
      <c r="G41383" s="45"/>
      <c r="L41383"/>
      <c r="M41383" s="46"/>
    </row>
    <row r="41384" spans="1:13" x14ac:dyDescent="0.3">
      <c r="A41384"/>
      <c r="B41384"/>
      <c r="C41384" s="29"/>
      <c r="D41384"/>
      <c r="E41384" s="44"/>
      <c r="F41384" s="29"/>
      <c r="G41384" s="45"/>
      <c r="L41384"/>
      <c r="M41384" s="46"/>
    </row>
    <row r="41385" spans="1:13" x14ac:dyDescent="0.3">
      <c r="A41385"/>
      <c r="B41385"/>
      <c r="C41385" s="29"/>
      <c r="D41385"/>
      <c r="E41385" s="44"/>
      <c r="F41385" s="29"/>
      <c r="G41385" s="45"/>
      <c r="L41385"/>
      <c r="M41385" s="46"/>
    </row>
    <row r="41386" spans="1:13" x14ac:dyDescent="0.3">
      <c r="A41386"/>
      <c r="B41386"/>
      <c r="C41386" s="29"/>
      <c r="D41386"/>
      <c r="E41386" s="44"/>
      <c r="F41386" s="29"/>
      <c r="G41386" s="45"/>
      <c r="L41386"/>
      <c r="M41386" s="46"/>
    </row>
    <row r="41387" spans="1:13" x14ac:dyDescent="0.3">
      <c r="A41387"/>
      <c r="B41387"/>
      <c r="C41387" s="29"/>
      <c r="D41387"/>
      <c r="E41387" s="44"/>
      <c r="F41387" s="29"/>
      <c r="G41387" s="45"/>
      <c r="L41387"/>
      <c r="M41387" s="46"/>
    </row>
    <row r="41388" spans="1:13" x14ac:dyDescent="0.3">
      <c r="A41388"/>
      <c r="B41388"/>
      <c r="C41388" s="29"/>
      <c r="D41388"/>
      <c r="E41388" s="44"/>
      <c r="F41388" s="29"/>
      <c r="G41388" s="45"/>
      <c r="L41388"/>
      <c r="M41388" s="46"/>
    </row>
    <row r="41389" spans="1:13" x14ac:dyDescent="0.3">
      <c r="A41389"/>
      <c r="B41389"/>
      <c r="C41389" s="29"/>
      <c r="D41389"/>
      <c r="E41389" s="44"/>
      <c r="F41389" s="29"/>
      <c r="G41389" s="45"/>
      <c r="L41389"/>
      <c r="M41389" s="46"/>
    </row>
    <row r="41390" spans="1:13" x14ac:dyDescent="0.3">
      <c r="A41390"/>
      <c r="B41390"/>
      <c r="C41390" s="29"/>
      <c r="D41390"/>
      <c r="E41390" s="44"/>
      <c r="F41390" s="29"/>
      <c r="G41390" s="45"/>
      <c r="L41390"/>
      <c r="M41390" s="46"/>
    </row>
    <row r="41391" spans="1:13" x14ac:dyDescent="0.3">
      <c r="A41391"/>
      <c r="B41391"/>
      <c r="C41391" s="29"/>
      <c r="D41391"/>
      <c r="E41391" s="44"/>
      <c r="F41391" s="29"/>
      <c r="G41391" s="45"/>
      <c r="L41391"/>
      <c r="M41391" s="46"/>
    </row>
    <row r="41392" spans="1:13" x14ac:dyDescent="0.3">
      <c r="A41392"/>
      <c r="B41392"/>
      <c r="C41392" s="29"/>
      <c r="D41392"/>
      <c r="E41392" s="44"/>
      <c r="F41392" s="29"/>
      <c r="G41392" s="45"/>
      <c r="L41392"/>
      <c r="M41392" s="46"/>
    </row>
    <row r="41393" spans="1:13" x14ac:dyDescent="0.3">
      <c r="A41393"/>
      <c r="B41393"/>
      <c r="C41393" s="29"/>
      <c r="D41393"/>
      <c r="E41393" s="44"/>
      <c r="F41393" s="29"/>
      <c r="G41393" s="45"/>
      <c r="L41393"/>
      <c r="M41393" s="46"/>
    </row>
    <row r="41394" spans="1:13" x14ac:dyDescent="0.3">
      <c r="A41394"/>
      <c r="B41394"/>
      <c r="C41394" s="29"/>
      <c r="D41394"/>
      <c r="E41394" s="44"/>
      <c r="F41394" s="29"/>
      <c r="G41394" s="45"/>
      <c r="L41394"/>
      <c r="M41394" s="46"/>
    </row>
    <row r="41395" spans="1:13" x14ac:dyDescent="0.3">
      <c r="A41395"/>
      <c r="B41395"/>
      <c r="C41395" s="29"/>
      <c r="D41395"/>
      <c r="E41395" s="44"/>
      <c r="F41395" s="29"/>
      <c r="G41395" s="45"/>
      <c r="L41395"/>
      <c r="M41395" s="46"/>
    </row>
    <row r="41396" spans="1:13" x14ac:dyDescent="0.3">
      <c r="A41396"/>
      <c r="B41396"/>
      <c r="C41396" s="29"/>
      <c r="D41396"/>
      <c r="E41396" s="44"/>
      <c r="F41396" s="29"/>
      <c r="G41396" s="45"/>
      <c r="L41396"/>
      <c r="M41396" s="46"/>
    </row>
    <row r="41397" spans="1:13" x14ac:dyDescent="0.3">
      <c r="A41397"/>
      <c r="B41397"/>
      <c r="C41397" s="29"/>
      <c r="D41397"/>
      <c r="E41397" s="44"/>
      <c r="F41397" s="29"/>
      <c r="G41397" s="45"/>
      <c r="L41397"/>
      <c r="M41397" s="46"/>
    </row>
    <row r="41398" spans="1:13" x14ac:dyDescent="0.3">
      <c r="A41398"/>
      <c r="B41398"/>
      <c r="C41398" s="29"/>
      <c r="D41398"/>
      <c r="E41398" s="44"/>
      <c r="F41398" s="29"/>
      <c r="G41398" s="45"/>
      <c r="L41398"/>
      <c r="M41398" s="46"/>
    </row>
    <row r="41399" spans="1:13" x14ac:dyDescent="0.3">
      <c r="A41399"/>
      <c r="B41399"/>
      <c r="C41399" s="29"/>
      <c r="D41399"/>
      <c r="E41399" s="44"/>
      <c r="F41399" s="29"/>
      <c r="G41399" s="45"/>
      <c r="L41399"/>
      <c r="M41399" s="46"/>
    </row>
    <row r="41400" spans="1:13" x14ac:dyDescent="0.3">
      <c r="A41400"/>
      <c r="B41400"/>
      <c r="C41400" s="29"/>
      <c r="D41400"/>
      <c r="E41400" s="44"/>
      <c r="F41400" s="29"/>
      <c r="G41400" s="45"/>
      <c r="L41400"/>
      <c r="M41400" s="46"/>
    </row>
    <row r="41401" spans="1:13" x14ac:dyDescent="0.3">
      <c r="A41401"/>
      <c r="B41401"/>
      <c r="C41401" s="29"/>
      <c r="D41401"/>
      <c r="E41401" s="44"/>
      <c r="F41401" s="29"/>
      <c r="G41401" s="45"/>
      <c r="L41401"/>
      <c r="M41401" s="46"/>
    </row>
    <row r="41402" spans="1:13" x14ac:dyDescent="0.3">
      <c r="A41402"/>
      <c r="B41402"/>
      <c r="C41402" s="29"/>
      <c r="D41402"/>
      <c r="E41402" s="44"/>
      <c r="F41402" s="29"/>
      <c r="G41402" s="45"/>
      <c r="L41402"/>
      <c r="M41402" s="46"/>
    </row>
    <row r="41403" spans="1:13" x14ac:dyDescent="0.3">
      <c r="A41403"/>
      <c r="B41403"/>
      <c r="C41403" s="29"/>
      <c r="D41403"/>
      <c r="E41403" s="44"/>
      <c r="F41403" s="29"/>
      <c r="G41403" s="45"/>
      <c r="L41403"/>
      <c r="M41403" s="46"/>
    </row>
    <row r="41404" spans="1:13" x14ac:dyDescent="0.3">
      <c r="A41404"/>
      <c r="B41404"/>
      <c r="C41404" s="29"/>
      <c r="D41404"/>
      <c r="E41404" s="44"/>
      <c r="F41404" s="29"/>
      <c r="G41404" s="45"/>
      <c r="L41404"/>
      <c r="M41404" s="46"/>
    </row>
    <row r="41405" spans="1:13" x14ac:dyDescent="0.3">
      <c r="A41405"/>
      <c r="B41405"/>
      <c r="C41405" s="29"/>
      <c r="D41405"/>
      <c r="E41405" s="44"/>
      <c r="F41405" s="29"/>
      <c r="G41405" s="45"/>
      <c r="L41405"/>
      <c r="M41405" s="46"/>
    </row>
    <row r="41406" spans="1:13" x14ac:dyDescent="0.3">
      <c r="A41406"/>
      <c r="B41406"/>
      <c r="C41406" s="29"/>
      <c r="D41406"/>
      <c r="E41406" s="44"/>
      <c r="F41406" s="29"/>
      <c r="G41406" s="45"/>
      <c r="L41406"/>
      <c r="M41406" s="46"/>
    </row>
    <row r="41407" spans="1:13" x14ac:dyDescent="0.3">
      <c r="A41407"/>
      <c r="B41407"/>
      <c r="C41407" s="29"/>
      <c r="D41407"/>
      <c r="E41407" s="44"/>
      <c r="F41407" s="29"/>
      <c r="G41407" s="45"/>
      <c r="L41407"/>
      <c r="M41407" s="46"/>
    </row>
    <row r="41408" spans="1:13" x14ac:dyDescent="0.3">
      <c r="A41408"/>
      <c r="B41408"/>
      <c r="C41408" s="29"/>
      <c r="D41408"/>
      <c r="E41408" s="44"/>
      <c r="F41408" s="29"/>
      <c r="G41408" s="45"/>
      <c r="L41408"/>
      <c r="M41408" s="46"/>
    </row>
    <row r="41409" spans="1:13" x14ac:dyDescent="0.3">
      <c r="A41409"/>
      <c r="B41409"/>
      <c r="C41409" s="29"/>
      <c r="D41409"/>
      <c r="E41409" s="44"/>
      <c r="F41409" s="29"/>
      <c r="G41409" s="45"/>
      <c r="L41409"/>
      <c r="M41409" s="46"/>
    </row>
    <row r="41410" spans="1:13" x14ac:dyDescent="0.3">
      <c r="A41410"/>
      <c r="B41410"/>
      <c r="C41410" s="29"/>
      <c r="D41410"/>
      <c r="E41410" s="44"/>
      <c r="F41410" s="29"/>
      <c r="G41410" s="45"/>
      <c r="L41410"/>
      <c r="M41410" s="46"/>
    </row>
    <row r="41411" spans="1:13" x14ac:dyDescent="0.3">
      <c r="A41411"/>
      <c r="B41411"/>
      <c r="C41411" s="29"/>
      <c r="D41411"/>
      <c r="E41411" s="44"/>
      <c r="F41411" s="29"/>
      <c r="G41411" s="45"/>
      <c r="L41411"/>
      <c r="M41411" s="46"/>
    </row>
    <row r="41412" spans="1:13" x14ac:dyDescent="0.3">
      <c r="A41412"/>
      <c r="B41412"/>
      <c r="C41412" s="29"/>
      <c r="D41412"/>
      <c r="E41412" s="44"/>
      <c r="F41412" s="29"/>
      <c r="G41412" s="45"/>
      <c r="L41412"/>
      <c r="M41412" s="46"/>
    </row>
    <row r="41413" spans="1:13" x14ac:dyDescent="0.3">
      <c r="A41413"/>
      <c r="B41413"/>
      <c r="C41413" s="29"/>
      <c r="D41413"/>
      <c r="E41413" s="44"/>
      <c r="F41413" s="29"/>
      <c r="G41413" s="45"/>
      <c r="L41413"/>
      <c r="M41413" s="46"/>
    </row>
    <row r="41414" spans="1:13" x14ac:dyDescent="0.3">
      <c r="A41414"/>
      <c r="B41414"/>
      <c r="C41414" s="29"/>
      <c r="D41414"/>
      <c r="E41414" s="44"/>
      <c r="F41414" s="29"/>
      <c r="G41414" s="45"/>
      <c r="L41414"/>
      <c r="M41414" s="46"/>
    </row>
    <row r="41415" spans="1:13" x14ac:dyDescent="0.3">
      <c r="A41415"/>
      <c r="B41415"/>
      <c r="C41415" s="29"/>
      <c r="D41415"/>
      <c r="E41415" s="44"/>
      <c r="F41415" s="29"/>
      <c r="G41415" s="45"/>
      <c r="L41415"/>
      <c r="M41415" s="46"/>
    </row>
    <row r="41416" spans="1:13" x14ac:dyDescent="0.3">
      <c r="A41416"/>
      <c r="B41416"/>
      <c r="C41416" s="29"/>
      <c r="D41416"/>
      <c r="E41416" s="44"/>
      <c r="F41416" s="29"/>
      <c r="G41416" s="45"/>
      <c r="L41416"/>
      <c r="M41416" s="46"/>
    </row>
    <row r="41417" spans="1:13" x14ac:dyDescent="0.3">
      <c r="A41417"/>
      <c r="B41417"/>
      <c r="C41417" s="29"/>
      <c r="D41417"/>
      <c r="E41417" s="44"/>
      <c r="F41417" s="29"/>
      <c r="G41417" s="45"/>
      <c r="L41417"/>
      <c r="M41417" s="46"/>
    </row>
    <row r="41418" spans="1:13" x14ac:dyDescent="0.3">
      <c r="A41418"/>
      <c r="B41418"/>
      <c r="C41418" s="29"/>
      <c r="D41418"/>
      <c r="E41418" s="44"/>
      <c r="F41418" s="29"/>
      <c r="G41418" s="45"/>
      <c r="L41418"/>
      <c r="M41418" s="46"/>
    </row>
    <row r="41419" spans="1:13" x14ac:dyDescent="0.3">
      <c r="A41419"/>
      <c r="B41419"/>
      <c r="C41419" s="29"/>
      <c r="D41419"/>
      <c r="E41419" s="44"/>
      <c r="F41419" s="29"/>
      <c r="G41419" s="45"/>
      <c r="L41419"/>
      <c r="M41419" s="46"/>
    </row>
    <row r="41420" spans="1:13" x14ac:dyDescent="0.3">
      <c r="A41420"/>
      <c r="B41420"/>
      <c r="C41420" s="29"/>
      <c r="D41420"/>
      <c r="E41420" s="44"/>
      <c r="F41420" s="29"/>
      <c r="G41420" s="45"/>
      <c r="L41420"/>
      <c r="M41420" s="46"/>
    </row>
    <row r="41421" spans="1:13" x14ac:dyDescent="0.3">
      <c r="A41421"/>
      <c r="B41421"/>
      <c r="C41421" s="29"/>
      <c r="D41421"/>
      <c r="E41421" s="44"/>
      <c r="F41421" s="29"/>
      <c r="G41421" s="45"/>
      <c r="L41421"/>
      <c r="M41421" s="46"/>
    </row>
    <row r="41422" spans="1:13" x14ac:dyDescent="0.3">
      <c r="A41422"/>
      <c r="B41422"/>
      <c r="C41422" s="29"/>
      <c r="D41422"/>
      <c r="E41422" s="44"/>
      <c r="F41422" s="29"/>
      <c r="G41422" s="45"/>
      <c r="L41422"/>
      <c r="M41422" s="46"/>
    </row>
    <row r="41423" spans="1:13" x14ac:dyDescent="0.3">
      <c r="A41423"/>
      <c r="B41423"/>
      <c r="C41423" s="29"/>
      <c r="D41423"/>
      <c r="E41423" s="44"/>
      <c r="F41423" s="29"/>
      <c r="G41423" s="45"/>
      <c r="L41423"/>
      <c r="M41423" s="46"/>
    </row>
    <row r="41424" spans="1:13" x14ac:dyDescent="0.3">
      <c r="A41424"/>
      <c r="B41424"/>
      <c r="C41424" s="29"/>
      <c r="D41424"/>
      <c r="E41424" s="44"/>
      <c r="F41424" s="29"/>
      <c r="G41424" s="45"/>
      <c r="L41424"/>
      <c r="M41424" s="46"/>
    </row>
    <row r="41425" spans="1:13" x14ac:dyDescent="0.3">
      <c r="A41425"/>
      <c r="B41425"/>
      <c r="C41425" s="29"/>
      <c r="D41425"/>
      <c r="E41425" s="44"/>
      <c r="F41425" s="29"/>
      <c r="G41425" s="45"/>
      <c r="L41425"/>
      <c r="M41425" s="46"/>
    </row>
    <row r="41426" spans="1:13" x14ac:dyDescent="0.3">
      <c r="A41426"/>
      <c r="B41426"/>
      <c r="C41426" s="29"/>
      <c r="D41426"/>
      <c r="E41426" s="44"/>
      <c r="F41426" s="29"/>
      <c r="G41426" s="45"/>
      <c r="L41426"/>
      <c r="M41426" s="46"/>
    </row>
    <row r="41427" spans="1:13" x14ac:dyDescent="0.3">
      <c r="A41427"/>
      <c r="B41427"/>
      <c r="C41427" s="29"/>
      <c r="D41427"/>
      <c r="E41427" s="44"/>
      <c r="F41427" s="29"/>
      <c r="G41427" s="45"/>
      <c r="L41427"/>
      <c r="M41427" s="46"/>
    </row>
    <row r="41428" spans="1:13" x14ac:dyDescent="0.3">
      <c r="A41428"/>
      <c r="B41428"/>
      <c r="C41428" s="29"/>
      <c r="D41428"/>
      <c r="E41428" s="44"/>
      <c r="F41428" s="29"/>
      <c r="G41428" s="45"/>
      <c r="L41428"/>
      <c r="M41428" s="46"/>
    </row>
    <row r="41429" spans="1:13" x14ac:dyDescent="0.3">
      <c r="A41429"/>
      <c r="B41429"/>
      <c r="C41429" s="29"/>
      <c r="D41429"/>
      <c r="E41429" s="44"/>
      <c r="F41429" s="29"/>
      <c r="G41429" s="45"/>
      <c r="L41429"/>
      <c r="M41429" s="46"/>
    </row>
    <row r="41430" spans="1:13" x14ac:dyDescent="0.3">
      <c r="A41430"/>
      <c r="B41430"/>
      <c r="C41430" s="29"/>
      <c r="D41430"/>
      <c r="E41430" s="44"/>
      <c r="F41430" s="29"/>
      <c r="G41430" s="45"/>
      <c r="L41430"/>
      <c r="M41430" s="46"/>
    </row>
    <row r="41431" spans="1:13" x14ac:dyDescent="0.3">
      <c r="A41431"/>
      <c r="B41431"/>
      <c r="C41431" s="29"/>
      <c r="D41431"/>
      <c r="E41431" s="44"/>
      <c r="F41431" s="29"/>
      <c r="G41431" s="45"/>
      <c r="L41431"/>
      <c r="M41431" s="46"/>
    </row>
    <row r="41432" spans="1:13" x14ac:dyDescent="0.3">
      <c r="A41432"/>
      <c r="B41432"/>
      <c r="C41432" s="29"/>
      <c r="D41432"/>
      <c r="E41432" s="44"/>
      <c r="F41432" s="29"/>
      <c r="G41432" s="45"/>
      <c r="L41432"/>
      <c r="M41432" s="46"/>
    </row>
    <row r="41433" spans="1:13" x14ac:dyDescent="0.3">
      <c r="A41433"/>
      <c r="B41433"/>
      <c r="C41433" s="29"/>
      <c r="D41433"/>
      <c r="E41433" s="44"/>
      <c r="F41433" s="29"/>
      <c r="G41433" s="45"/>
      <c r="L41433"/>
      <c r="M41433" s="46"/>
    </row>
    <row r="41434" spans="1:13" x14ac:dyDescent="0.3">
      <c r="A41434"/>
      <c r="B41434"/>
      <c r="C41434" s="29"/>
      <c r="D41434"/>
      <c r="E41434" s="44"/>
      <c r="F41434" s="29"/>
      <c r="G41434" s="45"/>
      <c r="L41434"/>
      <c r="M41434" s="46"/>
    </row>
    <row r="41435" spans="1:13" x14ac:dyDescent="0.3">
      <c r="A41435"/>
      <c r="B41435"/>
      <c r="C41435" s="29"/>
      <c r="D41435"/>
      <c r="E41435" s="44"/>
      <c r="F41435" s="29"/>
      <c r="G41435" s="45"/>
      <c r="L41435"/>
      <c r="M41435" s="46"/>
    </row>
    <row r="41436" spans="1:13" x14ac:dyDescent="0.3">
      <c r="A41436"/>
      <c r="B41436"/>
      <c r="C41436" s="29"/>
      <c r="D41436"/>
      <c r="E41436" s="44"/>
      <c r="F41436" s="29"/>
      <c r="G41436" s="45"/>
      <c r="L41436"/>
      <c r="M41436" s="46"/>
    </row>
    <row r="41437" spans="1:13" x14ac:dyDescent="0.3">
      <c r="A41437"/>
      <c r="B41437"/>
      <c r="C41437" s="29"/>
      <c r="D41437"/>
      <c r="E41437" s="44"/>
      <c r="F41437" s="29"/>
      <c r="G41437" s="45"/>
      <c r="L41437"/>
      <c r="M41437" s="46"/>
    </row>
    <row r="41438" spans="1:13" x14ac:dyDescent="0.3">
      <c r="A41438"/>
      <c r="B41438"/>
      <c r="C41438" s="29"/>
      <c r="D41438"/>
      <c r="E41438" s="44"/>
      <c r="F41438" s="29"/>
      <c r="G41438" s="45"/>
      <c r="L41438"/>
      <c r="M41438" s="46"/>
    </row>
    <row r="41439" spans="1:13" x14ac:dyDescent="0.3">
      <c r="A41439"/>
      <c r="B41439"/>
      <c r="C41439" s="29"/>
      <c r="D41439"/>
      <c r="E41439" s="44"/>
      <c r="F41439" s="29"/>
      <c r="G41439" s="45"/>
      <c r="L41439"/>
      <c r="M41439" s="46"/>
    </row>
    <row r="41440" spans="1:13" x14ac:dyDescent="0.3">
      <c r="A41440"/>
      <c r="B41440"/>
      <c r="C41440" s="29"/>
      <c r="D41440"/>
      <c r="E41440" s="44"/>
      <c r="F41440" s="29"/>
      <c r="G41440" s="45"/>
      <c r="L41440"/>
      <c r="M41440" s="46"/>
    </row>
    <row r="41441" spans="1:13" x14ac:dyDescent="0.3">
      <c r="A41441"/>
      <c r="B41441"/>
      <c r="C41441" s="29"/>
      <c r="D41441"/>
      <c r="E41441" s="44"/>
      <c r="F41441" s="29"/>
      <c r="G41441" s="45"/>
      <c r="L41441"/>
      <c r="M41441" s="46"/>
    </row>
    <row r="41442" spans="1:13" x14ac:dyDescent="0.3">
      <c r="A41442"/>
      <c r="B41442"/>
      <c r="C41442" s="29"/>
      <c r="D41442"/>
      <c r="E41442" s="44"/>
      <c r="F41442" s="29"/>
      <c r="G41442" s="45"/>
      <c r="L41442"/>
      <c r="M41442" s="46"/>
    </row>
    <row r="41443" spans="1:13" x14ac:dyDescent="0.3">
      <c r="A41443"/>
      <c r="B41443"/>
      <c r="C41443" s="29"/>
      <c r="D41443"/>
      <c r="E41443" s="44"/>
      <c r="F41443" s="29"/>
      <c r="G41443" s="45"/>
      <c r="L41443"/>
      <c r="M41443" s="46"/>
    </row>
    <row r="41444" spans="1:13" x14ac:dyDescent="0.3">
      <c r="A41444"/>
      <c r="B41444"/>
      <c r="C41444" s="29"/>
      <c r="D41444"/>
      <c r="E41444" s="44"/>
      <c r="F41444" s="29"/>
      <c r="G41444" s="45"/>
      <c r="L41444"/>
      <c r="M41444" s="46"/>
    </row>
    <row r="41445" spans="1:13" x14ac:dyDescent="0.3">
      <c r="A41445"/>
      <c r="B41445"/>
      <c r="C41445" s="29"/>
      <c r="D41445"/>
      <c r="E41445" s="44"/>
      <c r="F41445" s="29"/>
      <c r="G41445" s="45"/>
      <c r="L41445"/>
      <c r="M41445" s="46"/>
    </row>
    <row r="41446" spans="1:13" x14ac:dyDescent="0.3">
      <c r="A41446"/>
      <c r="B41446"/>
      <c r="C41446" s="29"/>
      <c r="D41446"/>
      <c r="E41446" s="44"/>
      <c r="F41446" s="29"/>
      <c r="G41446" s="45"/>
      <c r="L41446"/>
      <c r="M41446" s="46"/>
    </row>
    <row r="41447" spans="1:13" x14ac:dyDescent="0.3">
      <c r="A41447"/>
      <c r="B41447"/>
      <c r="C41447" s="29"/>
      <c r="D41447"/>
      <c r="E41447" s="44"/>
      <c r="F41447" s="29"/>
      <c r="G41447" s="45"/>
      <c r="L41447"/>
      <c r="M41447" s="46"/>
    </row>
    <row r="41448" spans="1:13" x14ac:dyDescent="0.3">
      <c r="A41448"/>
      <c r="B41448"/>
      <c r="C41448" s="29"/>
      <c r="D41448"/>
      <c r="E41448" s="44"/>
      <c r="F41448" s="29"/>
      <c r="G41448" s="45"/>
      <c r="L41448"/>
      <c r="M41448" s="46"/>
    </row>
    <row r="41449" spans="1:13" x14ac:dyDescent="0.3">
      <c r="A41449"/>
      <c r="B41449"/>
      <c r="C41449" s="29"/>
      <c r="D41449"/>
      <c r="E41449" s="44"/>
      <c r="F41449" s="29"/>
      <c r="G41449" s="45"/>
      <c r="L41449"/>
      <c r="M41449" s="46"/>
    </row>
    <row r="41450" spans="1:13" x14ac:dyDescent="0.3">
      <c r="A41450"/>
      <c r="B41450"/>
      <c r="C41450" s="29"/>
      <c r="D41450"/>
      <c r="E41450" s="44"/>
      <c r="F41450" s="29"/>
      <c r="G41450" s="45"/>
      <c r="L41450"/>
      <c r="M41450" s="46"/>
    </row>
    <row r="41451" spans="1:13" x14ac:dyDescent="0.3">
      <c r="A41451"/>
      <c r="B41451"/>
      <c r="C41451" s="29"/>
      <c r="D41451"/>
      <c r="E41451" s="44"/>
      <c r="F41451" s="29"/>
      <c r="G41451" s="45"/>
      <c r="L41451"/>
      <c r="M41451" s="46"/>
    </row>
    <row r="41452" spans="1:13" x14ac:dyDescent="0.3">
      <c r="A41452"/>
      <c r="B41452"/>
      <c r="C41452" s="29"/>
      <c r="D41452"/>
      <c r="E41452" s="44"/>
      <c r="F41452" s="29"/>
      <c r="G41452" s="45"/>
      <c r="L41452"/>
      <c r="M41452" s="46"/>
    </row>
    <row r="41453" spans="1:13" x14ac:dyDescent="0.3">
      <c r="A41453"/>
      <c r="B41453"/>
      <c r="C41453" s="29"/>
      <c r="D41453"/>
      <c r="E41453" s="44"/>
      <c r="F41453" s="29"/>
      <c r="G41453" s="45"/>
      <c r="L41453"/>
      <c r="M41453" s="46"/>
    </row>
    <row r="41454" spans="1:13" x14ac:dyDescent="0.3">
      <c r="A41454"/>
      <c r="B41454"/>
      <c r="C41454" s="29"/>
      <c r="D41454"/>
      <c r="E41454" s="44"/>
      <c r="F41454" s="29"/>
      <c r="G41454" s="45"/>
      <c r="L41454"/>
      <c r="M41454" s="46"/>
    </row>
    <row r="41455" spans="1:13" x14ac:dyDescent="0.3">
      <c r="A41455"/>
      <c r="B41455"/>
      <c r="C41455" s="29"/>
      <c r="D41455"/>
      <c r="E41455" s="44"/>
      <c r="F41455" s="29"/>
      <c r="G41455" s="45"/>
      <c r="L41455"/>
      <c r="M41455" s="46"/>
    </row>
    <row r="41456" spans="1:13" x14ac:dyDescent="0.3">
      <c r="A41456"/>
      <c r="B41456"/>
      <c r="C41456" s="29"/>
      <c r="D41456"/>
      <c r="E41456" s="44"/>
      <c r="F41456" s="29"/>
      <c r="G41456" s="45"/>
      <c r="L41456"/>
      <c r="M41456" s="46"/>
    </row>
    <row r="41457" spans="1:13" x14ac:dyDescent="0.3">
      <c r="A41457"/>
      <c r="B41457"/>
      <c r="C41457" s="29"/>
      <c r="D41457"/>
      <c r="E41457" s="44"/>
      <c r="F41457" s="29"/>
      <c r="G41457" s="45"/>
      <c r="L41457"/>
      <c r="M41457" s="46"/>
    </row>
    <row r="41458" spans="1:13" x14ac:dyDescent="0.3">
      <c r="A41458"/>
      <c r="B41458"/>
      <c r="C41458" s="29"/>
      <c r="D41458"/>
      <c r="E41458" s="44"/>
      <c r="F41458" s="29"/>
      <c r="G41458" s="45"/>
      <c r="L41458"/>
      <c r="M41458" s="46"/>
    </row>
    <row r="41459" spans="1:13" x14ac:dyDescent="0.3">
      <c r="A41459"/>
      <c r="B41459"/>
      <c r="C41459" s="29"/>
      <c r="D41459"/>
      <c r="E41459" s="44"/>
      <c r="F41459" s="29"/>
      <c r="G41459" s="45"/>
      <c r="L41459"/>
      <c r="M41459" s="46"/>
    </row>
    <row r="41460" spans="1:13" x14ac:dyDescent="0.3">
      <c r="A41460"/>
      <c r="B41460"/>
      <c r="C41460" s="29"/>
      <c r="D41460"/>
      <c r="E41460" s="44"/>
      <c r="F41460" s="29"/>
      <c r="G41460" s="45"/>
      <c r="L41460"/>
      <c r="M41460" s="46"/>
    </row>
    <row r="41461" spans="1:13" x14ac:dyDescent="0.3">
      <c r="A41461"/>
      <c r="B41461"/>
      <c r="C41461" s="29"/>
      <c r="D41461"/>
      <c r="E41461" s="44"/>
      <c r="F41461" s="29"/>
      <c r="G41461" s="45"/>
      <c r="L41461"/>
      <c r="M41461" s="46"/>
    </row>
    <row r="41462" spans="1:13" x14ac:dyDescent="0.3">
      <c r="A41462"/>
      <c r="B41462"/>
      <c r="C41462" s="29"/>
      <c r="D41462"/>
      <c r="E41462" s="44"/>
      <c r="F41462" s="29"/>
      <c r="G41462" s="45"/>
      <c r="L41462"/>
      <c r="M41462" s="46"/>
    </row>
    <row r="41463" spans="1:13" x14ac:dyDescent="0.3">
      <c r="A41463"/>
      <c r="B41463"/>
      <c r="C41463" s="29"/>
      <c r="D41463"/>
      <c r="E41463" s="44"/>
      <c r="F41463" s="29"/>
      <c r="G41463" s="45"/>
      <c r="L41463"/>
      <c r="M41463" s="46"/>
    </row>
    <row r="41464" spans="1:13" x14ac:dyDescent="0.3">
      <c r="A41464"/>
      <c r="B41464"/>
      <c r="C41464" s="29"/>
      <c r="D41464"/>
      <c r="E41464" s="44"/>
      <c r="F41464" s="29"/>
      <c r="G41464" s="45"/>
      <c r="L41464"/>
      <c r="M41464" s="46"/>
    </row>
    <row r="41465" spans="1:13" x14ac:dyDescent="0.3">
      <c r="A41465"/>
      <c r="B41465"/>
      <c r="C41465" s="29"/>
      <c r="D41465"/>
      <c r="E41465" s="44"/>
      <c r="F41465" s="29"/>
      <c r="G41465" s="45"/>
      <c r="L41465"/>
      <c r="M41465" s="46"/>
    </row>
    <row r="41466" spans="1:13" x14ac:dyDescent="0.3">
      <c r="A41466"/>
      <c r="B41466"/>
      <c r="C41466" s="29"/>
      <c r="D41466"/>
      <c r="E41466" s="44"/>
      <c r="F41466" s="29"/>
      <c r="G41466" s="45"/>
      <c r="L41466"/>
      <c r="M41466" s="46"/>
    </row>
    <row r="41467" spans="1:13" x14ac:dyDescent="0.3">
      <c r="A41467"/>
      <c r="B41467"/>
      <c r="C41467" s="29"/>
      <c r="D41467"/>
      <c r="E41467" s="44"/>
      <c r="F41467" s="29"/>
      <c r="G41467" s="45"/>
      <c r="L41467"/>
      <c r="M41467" s="46"/>
    </row>
    <row r="41468" spans="1:13" x14ac:dyDescent="0.3">
      <c r="A41468"/>
      <c r="B41468"/>
      <c r="C41468" s="29"/>
      <c r="D41468"/>
      <c r="E41468" s="44"/>
      <c r="F41468" s="29"/>
      <c r="G41468" s="45"/>
      <c r="L41468"/>
      <c r="M41468" s="46"/>
    </row>
    <row r="41469" spans="1:13" x14ac:dyDescent="0.3">
      <c r="A41469"/>
      <c r="B41469"/>
      <c r="C41469" s="29"/>
      <c r="D41469"/>
      <c r="E41469" s="44"/>
      <c r="F41469" s="29"/>
      <c r="G41469" s="45"/>
      <c r="L41469"/>
      <c r="M41469" s="46"/>
    </row>
    <row r="41470" spans="1:13" x14ac:dyDescent="0.3">
      <c r="A41470"/>
      <c r="B41470"/>
      <c r="C41470" s="29"/>
      <c r="D41470"/>
      <c r="E41470" s="44"/>
      <c r="F41470" s="29"/>
      <c r="G41470" s="45"/>
      <c r="L41470"/>
      <c r="M41470" s="46"/>
    </row>
    <row r="41471" spans="1:13" x14ac:dyDescent="0.3">
      <c r="A41471"/>
      <c r="B41471"/>
      <c r="C41471" s="29"/>
      <c r="D41471"/>
      <c r="E41471" s="44"/>
      <c r="F41471" s="29"/>
      <c r="G41471" s="45"/>
      <c r="L41471"/>
      <c r="M41471" s="46"/>
    </row>
    <row r="41472" spans="1:13" x14ac:dyDescent="0.3">
      <c r="A41472"/>
      <c r="B41472"/>
      <c r="C41472" s="29"/>
      <c r="D41472"/>
      <c r="E41472" s="44"/>
      <c r="F41472" s="29"/>
      <c r="G41472" s="45"/>
      <c r="L41472"/>
      <c r="M41472" s="46"/>
    </row>
    <row r="41473" spans="1:13" x14ac:dyDescent="0.3">
      <c r="A41473"/>
      <c r="B41473"/>
      <c r="C41473" s="29"/>
      <c r="D41473"/>
      <c r="E41473" s="44"/>
      <c r="F41473" s="29"/>
      <c r="G41473" s="45"/>
      <c r="L41473"/>
      <c r="M41473" s="46"/>
    </row>
    <row r="41474" spans="1:13" x14ac:dyDescent="0.3">
      <c r="A41474"/>
      <c r="B41474"/>
      <c r="C41474" s="29"/>
      <c r="D41474"/>
      <c r="E41474" s="44"/>
      <c r="F41474" s="29"/>
      <c r="G41474" s="45"/>
      <c r="L41474"/>
      <c r="M41474" s="46"/>
    </row>
    <row r="41475" spans="1:13" x14ac:dyDescent="0.3">
      <c r="A41475"/>
      <c r="B41475"/>
      <c r="C41475" s="29"/>
      <c r="D41475"/>
      <c r="E41475" s="44"/>
      <c r="F41475" s="29"/>
      <c r="G41475" s="45"/>
      <c r="L41475"/>
      <c r="M41475" s="46"/>
    </row>
    <row r="41476" spans="1:13" x14ac:dyDescent="0.3">
      <c r="A41476"/>
      <c r="B41476"/>
      <c r="C41476" s="29"/>
      <c r="D41476"/>
      <c r="E41476" s="44"/>
      <c r="F41476" s="29"/>
      <c r="G41476" s="45"/>
      <c r="L41476"/>
      <c r="M41476" s="46"/>
    </row>
    <row r="41477" spans="1:13" x14ac:dyDescent="0.3">
      <c r="A41477"/>
      <c r="B41477"/>
      <c r="C41477" s="29"/>
      <c r="D41477"/>
      <c r="E41477" s="44"/>
      <c r="F41477" s="29"/>
      <c r="G41477" s="45"/>
      <c r="L41477"/>
      <c r="M41477" s="46"/>
    </row>
    <row r="41478" spans="1:13" x14ac:dyDescent="0.3">
      <c r="A41478"/>
      <c r="B41478"/>
      <c r="C41478" s="29"/>
      <c r="D41478"/>
      <c r="E41478" s="44"/>
      <c r="F41478" s="29"/>
      <c r="G41478" s="45"/>
      <c r="L41478"/>
      <c r="M41478" s="46"/>
    </row>
    <row r="41479" spans="1:13" x14ac:dyDescent="0.3">
      <c r="A41479"/>
      <c r="B41479"/>
      <c r="C41479" s="29"/>
      <c r="D41479"/>
      <c r="E41479" s="44"/>
      <c r="F41479" s="29"/>
      <c r="G41479" s="45"/>
      <c r="L41479"/>
      <c r="M41479" s="46"/>
    </row>
    <row r="41480" spans="1:13" x14ac:dyDescent="0.3">
      <c r="A41480"/>
      <c r="B41480"/>
      <c r="C41480" s="29"/>
      <c r="D41480"/>
      <c r="E41480" s="44"/>
      <c r="F41480" s="29"/>
      <c r="G41480" s="45"/>
      <c r="L41480"/>
      <c r="M41480" s="46"/>
    </row>
    <row r="41481" spans="1:13" x14ac:dyDescent="0.3">
      <c r="A41481"/>
      <c r="B41481"/>
      <c r="C41481" s="29"/>
      <c r="D41481"/>
      <c r="E41481" s="44"/>
      <c r="F41481" s="29"/>
      <c r="G41481" s="45"/>
      <c r="L41481"/>
      <c r="M41481" s="46"/>
    </row>
    <row r="41482" spans="1:13" x14ac:dyDescent="0.3">
      <c r="A41482"/>
      <c r="B41482"/>
      <c r="C41482" s="29"/>
      <c r="D41482"/>
      <c r="E41482" s="44"/>
      <c r="F41482" s="29"/>
      <c r="G41482" s="45"/>
      <c r="L41482"/>
      <c r="M41482" s="46"/>
    </row>
    <row r="41483" spans="1:13" x14ac:dyDescent="0.3">
      <c r="A41483"/>
      <c r="B41483"/>
      <c r="C41483" s="29"/>
      <c r="D41483"/>
      <c r="E41483" s="44"/>
      <c r="F41483" s="29"/>
      <c r="G41483" s="45"/>
      <c r="L41483"/>
      <c r="M41483" s="46"/>
    </row>
    <row r="41484" spans="1:13" x14ac:dyDescent="0.3">
      <c r="A41484"/>
      <c r="B41484"/>
      <c r="C41484" s="29"/>
      <c r="D41484"/>
      <c r="E41484" s="44"/>
      <c r="F41484" s="29"/>
      <c r="G41484" s="45"/>
      <c r="L41484"/>
      <c r="M41484" s="46"/>
    </row>
    <row r="41485" spans="1:13" x14ac:dyDescent="0.3">
      <c r="A41485"/>
      <c r="B41485"/>
      <c r="C41485" s="29"/>
      <c r="D41485"/>
      <c r="E41485" s="44"/>
      <c r="F41485" s="29"/>
      <c r="G41485" s="45"/>
      <c r="L41485"/>
      <c r="M41485" s="46"/>
    </row>
    <row r="41486" spans="1:13" x14ac:dyDescent="0.3">
      <c r="A41486"/>
      <c r="B41486"/>
      <c r="C41486" s="29"/>
      <c r="D41486"/>
      <c r="E41486" s="44"/>
      <c r="F41486" s="29"/>
      <c r="G41486" s="45"/>
      <c r="L41486"/>
      <c r="M41486" s="46"/>
    </row>
    <row r="41487" spans="1:13" x14ac:dyDescent="0.3">
      <c r="A41487"/>
      <c r="B41487"/>
      <c r="C41487" s="29"/>
      <c r="D41487"/>
      <c r="E41487" s="44"/>
      <c r="F41487" s="29"/>
      <c r="G41487" s="45"/>
      <c r="L41487"/>
      <c r="M41487" s="46"/>
    </row>
    <row r="41488" spans="1:13" x14ac:dyDescent="0.3">
      <c r="A41488"/>
      <c r="B41488"/>
      <c r="C41488" s="29"/>
      <c r="D41488"/>
      <c r="E41488" s="44"/>
      <c r="F41488" s="29"/>
      <c r="G41488" s="45"/>
      <c r="L41488"/>
      <c r="M41488" s="46"/>
    </row>
    <row r="41489" spans="1:13" x14ac:dyDescent="0.3">
      <c r="A41489"/>
      <c r="B41489"/>
      <c r="C41489" s="29"/>
      <c r="D41489"/>
      <c r="E41489" s="44"/>
      <c r="F41489" s="29"/>
      <c r="G41489" s="45"/>
      <c r="L41489"/>
      <c r="M41489" s="46"/>
    </row>
    <row r="41490" spans="1:13" x14ac:dyDescent="0.3">
      <c r="A41490"/>
      <c r="B41490"/>
      <c r="C41490" s="29"/>
      <c r="D41490"/>
      <c r="E41490" s="44"/>
      <c r="F41490" s="29"/>
      <c r="G41490" s="45"/>
      <c r="L41490"/>
      <c r="M41490" s="46"/>
    </row>
    <row r="41491" spans="1:13" x14ac:dyDescent="0.3">
      <c r="A41491"/>
      <c r="B41491"/>
      <c r="C41491" s="29"/>
      <c r="D41491"/>
      <c r="E41491" s="44"/>
      <c r="F41491" s="29"/>
      <c r="G41491" s="45"/>
      <c r="L41491"/>
      <c r="M41491" s="46"/>
    </row>
    <row r="41492" spans="1:13" x14ac:dyDescent="0.3">
      <c r="A41492"/>
      <c r="B41492"/>
      <c r="C41492" s="29"/>
      <c r="D41492"/>
      <c r="E41492" s="44"/>
      <c r="F41492" s="29"/>
      <c r="G41492" s="45"/>
      <c r="L41492"/>
      <c r="M41492" s="46"/>
    </row>
    <row r="41493" spans="1:13" x14ac:dyDescent="0.3">
      <c r="A41493"/>
      <c r="B41493"/>
      <c r="C41493" s="29"/>
      <c r="D41493"/>
      <c r="E41493" s="44"/>
      <c r="F41493" s="29"/>
      <c r="G41493" s="45"/>
      <c r="L41493"/>
      <c r="M41493" s="46"/>
    </row>
    <row r="41494" spans="1:13" x14ac:dyDescent="0.3">
      <c r="A41494"/>
      <c r="B41494"/>
      <c r="C41494" s="29"/>
      <c r="D41494"/>
      <c r="E41494" s="44"/>
      <c r="F41494" s="29"/>
      <c r="G41494" s="45"/>
      <c r="L41494"/>
      <c r="M41494" s="46"/>
    </row>
    <row r="41495" spans="1:13" x14ac:dyDescent="0.3">
      <c r="A41495"/>
      <c r="B41495"/>
      <c r="C41495" s="29"/>
      <c r="D41495"/>
      <c r="E41495" s="44"/>
      <c r="F41495" s="29"/>
      <c r="G41495" s="45"/>
      <c r="L41495"/>
      <c r="M41495" s="46"/>
    </row>
    <row r="41496" spans="1:13" x14ac:dyDescent="0.3">
      <c r="A41496"/>
      <c r="B41496"/>
      <c r="C41496" s="29"/>
      <c r="D41496"/>
      <c r="E41496" s="44"/>
      <c r="F41496" s="29"/>
      <c r="G41496" s="45"/>
      <c r="L41496"/>
      <c r="M41496" s="46"/>
    </row>
    <row r="41497" spans="1:13" x14ac:dyDescent="0.3">
      <c r="A41497"/>
      <c r="B41497"/>
      <c r="C41497" s="29"/>
      <c r="D41497"/>
      <c r="E41497" s="44"/>
      <c r="F41497" s="29"/>
      <c r="G41497" s="45"/>
      <c r="L41497"/>
      <c r="M41497" s="46"/>
    </row>
    <row r="41498" spans="1:13" x14ac:dyDescent="0.3">
      <c r="A41498"/>
      <c r="B41498"/>
      <c r="C41498" s="29"/>
      <c r="D41498"/>
      <c r="E41498" s="44"/>
      <c r="F41498" s="29"/>
      <c r="G41498" s="45"/>
      <c r="L41498"/>
      <c r="M41498" s="46"/>
    </row>
    <row r="41499" spans="1:13" x14ac:dyDescent="0.3">
      <c r="A41499"/>
      <c r="B41499"/>
      <c r="C41499" s="29"/>
      <c r="D41499"/>
      <c r="E41499" s="44"/>
      <c r="F41499" s="29"/>
      <c r="G41499" s="45"/>
      <c r="L41499"/>
      <c r="M41499" s="46"/>
    </row>
    <row r="41500" spans="1:13" x14ac:dyDescent="0.3">
      <c r="A41500"/>
      <c r="B41500"/>
      <c r="C41500" s="29"/>
      <c r="D41500"/>
      <c r="E41500" s="44"/>
      <c r="F41500" s="29"/>
      <c r="G41500" s="45"/>
      <c r="L41500"/>
      <c r="M41500" s="46"/>
    </row>
    <row r="41501" spans="1:13" x14ac:dyDescent="0.3">
      <c r="A41501"/>
      <c r="B41501"/>
      <c r="C41501" s="29"/>
      <c r="D41501"/>
      <c r="E41501" s="44"/>
      <c r="F41501" s="29"/>
      <c r="G41501" s="45"/>
      <c r="L41501"/>
      <c r="M41501" s="46"/>
    </row>
    <row r="41502" spans="1:13" x14ac:dyDescent="0.3">
      <c r="A41502"/>
      <c r="B41502"/>
      <c r="C41502" s="29"/>
      <c r="D41502"/>
      <c r="E41502" s="44"/>
      <c r="F41502" s="29"/>
      <c r="G41502" s="45"/>
      <c r="L41502"/>
      <c r="M41502" s="46"/>
    </row>
    <row r="41503" spans="1:13" x14ac:dyDescent="0.3">
      <c r="A41503"/>
      <c r="B41503"/>
      <c r="C41503" s="29"/>
      <c r="D41503"/>
      <c r="E41503" s="44"/>
      <c r="F41503" s="29"/>
      <c r="G41503" s="45"/>
      <c r="L41503"/>
      <c r="M41503" s="46"/>
    </row>
    <row r="41504" spans="1:13" x14ac:dyDescent="0.3">
      <c r="A41504"/>
      <c r="B41504"/>
      <c r="C41504" s="29"/>
      <c r="D41504"/>
      <c r="E41504" s="44"/>
      <c r="F41504" s="29"/>
      <c r="G41504" s="45"/>
      <c r="L41504"/>
      <c r="M41504" s="46"/>
    </row>
    <row r="41505" spans="1:13" x14ac:dyDescent="0.3">
      <c r="A41505"/>
      <c r="B41505"/>
      <c r="C41505" s="29"/>
      <c r="D41505"/>
      <c r="E41505" s="44"/>
      <c r="F41505" s="29"/>
      <c r="G41505" s="45"/>
      <c r="L41505"/>
      <c r="M41505" s="46"/>
    </row>
    <row r="41506" spans="1:13" x14ac:dyDescent="0.3">
      <c r="A41506"/>
      <c r="B41506"/>
      <c r="C41506" s="29"/>
      <c r="D41506"/>
      <c r="E41506" s="44"/>
      <c r="F41506" s="29"/>
      <c r="G41506" s="45"/>
      <c r="L41506"/>
      <c r="M41506" s="46"/>
    </row>
    <row r="41507" spans="1:13" x14ac:dyDescent="0.3">
      <c r="A41507"/>
      <c r="B41507"/>
      <c r="C41507" s="29"/>
      <c r="D41507"/>
      <c r="E41507" s="44"/>
      <c r="F41507" s="29"/>
      <c r="G41507" s="45"/>
      <c r="L41507"/>
      <c r="M41507" s="46"/>
    </row>
    <row r="41508" spans="1:13" x14ac:dyDescent="0.3">
      <c r="A41508"/>
      <c r="B41508"/>
      <c r="C41508" s="29"/>
      <c r="D41508"/>
      <c r="E41508" s="44"/>
      <c r="F41508" s="29"/>
      <c r="G41508" s="45"/>
      <c r="L41508"/>
      <c r="M41508" s="46"/>
    </row>
    <row r="41509" spans="1:13" x14ac:dyDescent="0.3">
      <c r="A41509"/>
      <c r="B41509"/>
      <c r="C41509" s="29"/>
      <c r="D41509"/>
      <c r="E41509" s="44"/>
      <c r="F41509" s="29"/>
      <c r="G41509" s="45"/>
      <c r="L41509"/>
      <c r="M41509" s="46"/>
    </row>
    <row r="41510" spans="1:13" x14ac:dyDescent="0.3">
      <c r="A41510"/>
      <c r="B41510"/>
      <c r="C41510" s="29"/>
      <c r="D41510"/>
      <c r="E41510" s="44"/>
      <c r="F41510" s="29"/>
      <c r="G41510" s="45"/>
      <c r="L41510"/>
      <c r="M41510" s="46"/>
    </row>
    <row r="41511" spans="1:13" x14ac:dyDescent="0.3">
      <c r="A41511"/>
      <c r="B41511"/>
      <c r="C41511" s="29"/>
      <c r="D41511"/>
      <c r="E41511" s="44"/>
      <c r="F41511" s="29"/>
      <c r="G41511" s="45"/>
      <c r="L41511"/>
      <c r="M41511" s="46"/>
    </row>
    <row r="41512" spans="1:13" x14ac:dyDescent="0.3">
      <c r="A41512"/>
      <c r="B41512"/>
      <c r="C41512" s="29"/>
      <c r="D41512"/>
      <c r="E41512" s="44"/>
      <c r="F41512" s="29"/>
      <c r="G41512" s="45"/>
      <c r="L41512"/>
      <c r="M41512" s="46"/>
    </row>
    <row r="41513" spans="1:13" x14ac:dyDescent="0.3">
      <c r="A41513"/>
      <c r="B41513"/>
      <c r="C41513" s="29"/>
      <c r="D41513"/>
      <c r="E41513" s="44"/>
      <c r="F41513" s="29"/>
      <c r="G41513" s="45"/>
      <c r="L41513"/>
      <c r="M41513" s="46"/>
    </row>
    <row r="41514" spans="1:13" x14ac:dyDescent="0.3">
      <c r="A41514"/>
      <c r="B41514"/>
      <c r="C41514" s="29"/>
      <c r="D41514"/>
      <c r="E41514" s="44"/>
      <c r="F41514" s="29"/>
      <c r="G41514" s="45"/>
      <c r="L41514"/>
      <c r="M41514" s="46"/>
    </row>
    <row r="41515" spans="1:13" x14ac:dyDescent="0.3">
      <c r="A41515"/>
      <c r="B41515"/>
      <c r="C41515" s="29"/>
      <c r="D41515"/>
      <c r="E41515" s="44"/>
      <c r="F41515" s="29"/>
      <c r="G41515" s="45"/>
      <c r="L41515"/>
      <c r="M41515" s="46"/>
    </row>
    <row r="41516" spans="1:13" x14ac:dyDescent="0.3">
      <c r="A41516"/>
      <c r="B41516"/>
      <c r="C41516" s="29"/>
      <c r="D41516"/>
      <c r="E41516" s="44"/>
      <c r="F41516" s="29"/>
      <c r="G41516" s="45"/>
      <c r="L41516"/>
      <c r="M41516" s="46"/>
    </row>
    <row r="41517" spans="1:13" x14ac:dyDescent="0.3">
      <c r="A41517"/>
      <c r="B41517"/>
      <c r="C41517" s="29"/>
      <c r="D41517"/>
      <c r="E41517" s="44"/>
      <c r="F41517" s="29"/>
      <c r="G41517" s="45"/>
      <c r="L41517"/>
      <c r="M41517" s="46"/>
    </row>
    <row r="41518" spans="1:13" x14ac:dyDescent="0.3">
      <c r="A41518"/>
      <c r="B41518"/>
      <c r="C41518" s="29"/>
      <c r="D41518"/>
      <c r="E41518" s="44"/>
      <c r="F41518" s="29"/>
      <c r="G41518" s="45"/>
      <c r="L41518"/>
      <c r="M41518" s="46"/>
    </row>
    <row r="41519" spans="1:13" x14ac:dyDescent="0.3">
      <c r="A41519"/>
      <c r="B41519"/>
      <c r="C41519" s="29"/>
      <c r="D41519"/>
      <c r="E41519" s="44"/>
      <c r="F41519" s="29"/>
      <c r="G41519" s="45"/>
      <c r="L41519"/>
      <c r="M41519" s="46"/>
    </row>
    <row r="41520" spans="1:13" x14ac:dyDescent="0.3">
      <c r="A41520"/>
      <c r="B41520"/>
      <c r="C41520" s="29"/>
      <c r="D41520"/>
      <c r="E41520" s="44"/>
      <c r="F41520" s="29"/>
      <c r="G41520" s="45"/>
      <c r="L41520"/>
      <c r="M41520" s="46"/>
    </row>
    <row r="41521" spans="1:13" x14ac:dyDescent="0.3">
      <c r="A41521"/>
      <c r="B41521"/>
      <c r="C41521" s="29"/>
      <c r="D41521"/>
      <c r="E41521" s="44"/>
      <c r="F41521" s="29"/>
      <c r="G41521" s="45"/>
      <c r="L41521"/>
      <c r="M41521" s="46"/>
    </row>
    <row r="41522" spans="1:13" x14ac:dyDescent="0.3">
      <c r="A41522"/>
      <c r="B41522"/>
      <c r="C41522" s="29"/>
      <c r="D41522"/>
      <c r="E41522" s="44"/>
      <c r="F41522" s="29"/>
      <c r="G41522" s="45"/>
      <c r="L41522"/>
      <c r="M41522" s="46"/>
    </row>
    <row r="41523" spans="1:13" x14ac:dyDescent="0.3">
      <c r="A41523"/>
      <c r="B41523"/>
      <c r="C41523" s="29"/>
      <c r="D41523"/>
      <c r="E41523" s="44"/>
      <c r="F41523" s="29"/>
      <c r="G41523" s="45"/>
      <c r="L41523"/>
      <c r="M41523" s="46"/>
    </row>
    <row r="41524" spans="1:13" x14ac:dyDescent="0.3">
      <c r="A41524"/>
      <c r="B41524"/>
      <c r="C41524" s="29"/>
      <c r="D41524"/>
      <c r="E41524" s="44"/>
      <c r="F41524" s="29"/>
      <c r="G41524" s="45"/>
      <c r="L41524"/>
      <c r="M41524" s="46"/>
    </row>
    <row r="41525" spans="1:13" x14ac:dyDescent="0.3">
      <c r="A41525"/>
      <c r="B41525"/>
      <c r="C41525" s="29"/>
      <c r="D41525"/>
      <c r="E41525" s="44"/>
      <c r="F41525" s="29"/>
      <c r="G41525" s="45"/>
      <c r="L41525"/>
      <c r="M41525" s="46"/>
    </row>
    <row r="41526" spans="1:13" x14ac:dyDescent="0.3">
      <c r="A41526"/>
      <c r="B41526"/>
      <c r="C41526" s="29"/>
      <c r="D41526"/>
      <c r="E41526" s="44"/>
      <c r="F41526" s="29"/>
      <c r="G41526" s="45"/>
      <c r="L41526"/>
      <c r="M41526" s="46"/>
    </row>
    <row r="41527" spans="1:13" x14ac:dyDescent="0.3">
      <c r="A41527"/>
      <c r="B41527"/>
      <c r="C41527" s="29"/>
      <c r="D41527"/>
      <c r="E41527" s="44"/>
      <c r="F41527" s="29"/>
      <c r="G41527" s="45"/>
      <c r="L41527"/>
      <c r="M41527" s="46"/>
    </row>
    <row r="41528" spans="1:13" x14ac:dyDescent="0.3">
      <c r="A41528"/>
      <c r="B41528"/>
      <c r="C41528" s="29"/>
      <c r="D41528"/>
      <c r="E41528" s="44"/>
      <c r="F41528" s="29"/>
      <c r="G41528" s="45"/>
      <c r="L41528"/>
      <c r="M41528" s="46"/>
    </row>
    <row r="41529" spans="1:13" x14ac:dyDescent="0.3">
      <c r="A41529"/>
      <c r="B41529"/>
      <c r="C41529" s="29"/>
      <c r="D41529"/>
      <c r="E41529" s="44"/>
      <c r="F41529" s="29"/>
      <c r="G41529" s="45"/>
      <c r="L41529"/>
      <c r="M41529" s="46"/>
    </row>
    <row r="41530" spans="1:13" x14ac:dyDescent="0.3">
      <c r="A41530"/>
      <c r="B41530"/>
      <c r="C41530" s="29"/>
      <c r="D41530"/>
      <c r="E41530" s="44"/>
      <c r="F41530" s="29"/>
      <c r="G41530" s="45"/>
      <c r="L41530"/>
      <c r="M41530" s="46"/>
    </row>
    <row r="41531" spans="1:13" x14ac:dyDescent="0.3">
      <c r="A41531"/>
      <c r="B41531"/>
      <c r="C41531" s="29"/>
      <c r="D41531"/>
      <c r="E41531" s="44"/>
      <c r="F41531" s="29"/>
      <c r="G41531" s="45"/>
      <c r="L41531"/>
      <c r="M41531" s="46"/>
    </row>
    <row r="41532" spans="1:13" x14ac:dyDescent="0.3">
      <c r="A41532"/>
      <c r="B41532"/>
      <c r="C41532" s="29"/>
      <c r="D41532"/>
      <c r="E41532" s="44"/>
      <c r="F41532" s="29"/>
      <c r="G41532" s="45"/>
      <c r="L41532"/>
      <c r="M41532" s="46"/>
    </row>
    <row r="41533" spans="1:13" x14ac:dyDescent="0.3">
      <c r="A41533"/>
      <c r="B41533"/>
      <c r="C41533" s="29"/>
      <c r="D41533"/>
      <c r="E41533" s="44"/>
      <c r="F41533" s="29"/>
      <c r="G41533" s="45"/>
      <c r="L41533"/>
      <c r="M41533" s="46"/>
    </row>
    <row r="41534" spans="1:13" x14ac:dyDescent="0.3">
      <c r="A41534"/>
      <c r="B41534"/>
      <c r="C41534" s="29"/>
      <c r="D41534"/>
      <c r="E41534" s="44"/>
      <c r="F41534" s="29"/>
      <c r="G41534" s="45"/>
      <c r="L41534"/>
      <c r="M41534" s="46"/>
    </row>
    <row r="41535" spans="1:13" x14ac:dyDescent="0.3">
      <c r="A41535"/>
      <c r="B41535"/>
      <c r="C41535" s="29"/>
      <c r="D41535"/>
      <c r="E41535" s="44"/>
      <c r="F41535" s="29"/>
      <c r="G41535" s="45"/>
      <c r="L41535"/>
      <c r="M41535" s="46"/>
    </row>
    <row r="41536" spans="1:13" x14ac:dyDescent="0.3">
      <c r="A41536"/>
      <c r="B41536"/>
      <c r="C41536" s="29"/>
      <c r="D41536"/>
      <c r="E41536" s="44"/>
      <c r="F41536" s="29"/>
      <c r="G41536" s="45"/>
      <c r="L41536"/>
      <c r="M41536" s="46"/>
    </row>
    <row r="41537" spans="1:13" x14ac:dyDescent="0.3">
      <c r="A41537"/>
      <c r="B41537"/>
      <c r="C41537" s="29"/>
      <c r="D41537"/>
      <c r="E41537" s="44"/>
      <c r="F41537" s="29"/>
      <c r="G41537" s="45"/>
      <c r="L41537"/>
      <c r="M41537" s="46"/>
    </row>
    <row r="41538" spans="1:13" x14ac:dyDescent="0.3">
      <c r="A41538"/>
      <c r="B41538"/>
      <c r="C41538" s="29"/>
      <c r="D41538"/>
      <c r="E41538" s="44"/>
      <c r="F41538" s="29"/>
      <c r="G41538" s="45"/>
      <c r="L41538"/>
      <c r="M41538" s="46"/>
    </row>
    <row r="41539" spans="1:13" x14ac:dyDescent="0.3">
      <c r="A41539"/>
      <c r="B41539"/>
      <c r="C41539" s="29"/>
      <c r="D41539"/>
      <c r="E41539" s="44"/>
      <c r="F41539" s="29"/>
      <c r="G41539" s="45"/>
      <c r="L41539"/>
      <c r="M41539" s="46"/>
    </row>
    <row r="41540" spans="1:13" x14ac:dyDescent="0.3">
      <c r="A41540"/>
      <c r="B41540"/>
      <c r="C41540" s="29"/>
      <c r="D41540"/>
      <c r="E41540" s="44"/>
      <c r="F41540" s="29"/>
      <c r="G41540" s="45"/>
      <c r="L41540"/>
      <c r="M41540" s="46"/>
    </row>
    <row r="41541" spans="1:13" x14ac:dyDescent="0.3">
      <c r="A41541"/>
      <c r="B41541"/>
      <c r="C41541" s="29"/>
      <c r="D41541"/>
      <c r="E41541" s="44"/>
      <c r="F41541" s="29"/>
      <c r="G41541" s="45"/>
      <c r="L41541"/>
      <c r="M41541" s="46"/>
    </row>
    <row r="41542" spans="1:13" x14ac:dyDescent="0.3">
      <c r="A41542"/>
      <c r="B41542"/>
      <c r="C41542" s="29"/>
      <c r="D41542"/>
      <c r="E41542" s="44"/>
      <c r="F41542" s="29"/>
      <c r="G41542" s="45"/>
      <c r="L41542"/>
      <c r="M41542" s="46"/>
    </row>
    <row r="41543" spans="1:13" x14ac:dyDescent="0.3">
      <c r="A41543"/>
      <c r="B41543"/>
      <c r="C41543" s="29"/>
      <c r="D41543"/>
      <c r="E41543" s="44"/>
      <c r="F41543" s="29"/>
      <c r="G41543" s="45"/>
      <c r="L41543"/>
      <c r="M41543" s="46"/>
    </row>
    <row r="41544" spans="1:13" x14ac:dyDescent="0.3">
      <c r="A41544"/>
      <c r="B41544"/>
      <c r="C41544" s="29"/>
      <c r="D41544"/>
      <c r="E41544" s="44"/>
      <c r="F41544" s="29"/>
      <c r="G41544" s="45"/>
      <c r="L41544"/>
      <c r="M41544" s="46"/>
    </row>
    <row r="41545" spans="1:13" x14ac:dyDescent="0.3">
      <c r="A41545"/>
      <c r="B41545"/>
      <c r="C41545" s="29"/>
      <c r="D41545"/>
      <c r="E41545" s="44"/>
      <c r="F41545" s="29"/>
      <c r="G41545" s="45"/>
      <c r="L41545"/>
      <c r="M41545" s="46"/>
    </row>
    <row r="41546" spans="1:13" x14ac:dyDescent="0.3">
      <c r="A41546"/>
      <c r="B41546"/>
      <c r="C41546" s="29"/>
      <c r="D41546"/>
      <c r="E41546" s="44"/>
      <c r="F41546" s="29"/>
      <c r="G41546" s="45"/>
      <c r="L41546"/>
      <c r="M41546" s="46"/>
    </row>
    <row r="41547" spans="1:13" x14ac:dyDescent="0.3">
      <c r="A41547"/>
      <c r="B41547"/>
      <c r="C41547" s="29"/>
      <c r="D41547"/>
      <c r="E41547" s="44"/>
      <c r="F41547" s="29"/>
      <c r="G41547" s="45"/>
      <c r="L41547"/>
      <c r="M41547" s="46"/>
    </row>
    <row r="41548" spans="1:13" x14ac:dyDescent="0.3">
      <c r="A41548"/>
      <c r="B41548"/>
      <c r="C41548" s="29"/>
      <c r="D41548"/>
      <c r="E41548" s="44"/>
      <c r="F41548" s="29"/>
      <c r="G41548" s="45"/>
      <c r="L41548"/>
      <c r="M41548" s="46"/>
    </row>
    <row r="41549" spans="1:13" x14ac:dyDescent="0.3">
      <c r="A41549"/>
      <c r="B41549"/>
      <c r="C41549" s="29"/>
      <c r="D41549"/>
      <c r="E41549" s="44"/>
      <c r="F41549" s="29"/>
      <c r="G41549" s="45"/>
      <c r="L41549"/>
      <c r="M41549" s="46"/>
    </row>
    <row r="41550" spans="1:13" x14ac:dyDescent="0.3">
      <c r="A41550"/>
      <c r="B41550"/>
      <c r="C41550" s="29"/>
      <c r="D41550"/>
      <c r="E41550" s="44"/>
      <c r="F41550" s="29"/>
      <c r="G41550" s="45"/>
      <c r="L41550"/>
      <c r="M41550" s="46"/>
    </row>
    <row r="41551" spans="1:13" x14ac:dyDescent="0.3">
      <c r="A41551"/>
      <c r="B41551"/>
      <c r="C41551" s="29"/>
      <c r="D41551"/>
      <c r="E41551" s="44"/>
      <c r="F41551" s="29"/>
      <c r="G41551" s="45"/>
      <c r="L41551"/>
      <c r="M41551" s="46"/>
    </row>
    <row r="41552" spans="1:13" x14ac:dyDescent="0.3">
      <c r="A41552"/>
      <c r="B41552"/>
      <c r="C41552" s="29"/>
      <c r="D41552"/>
      <c r="E41552" s="44"/>
      <c r="F41552" s="29"/>
      <c r="G41552" s="45"/>
      <c r="L41552"/>
      <c r="M41552" s="46"/>
    </row>
    <row r="41553" spans="1:13" x14ac:dyDescent="0.3">
      <c r="A41553"/>
      <c r="B41553"/>
      <c r="C41553" s="29"/>
      <c r="D41553"/>
      <c r="E41553" s="44"/>
      <c r="F41553" s="29"/>
      <c r="G41553" s="45"/>
      <c r="L41553"/>
      <c r="M41553" s="46"/>
    </row>
    <row r="41554" spans="1:13" x14ac:dyDescent="0.3">
      <c r="A41554"/>
      <c r="B41554"/>
      <c r="C41554" s="29"/>
      <c r="D41554"/>
      <c r="E41554" s="44"/>
      <c r="F41554" s="29"/>
      <c r="G41554" s="45"/>
      <c r="L41554"/>
      <c r="M41554" s="46"/>
    </row>
    <row r="41555" spans="1:13" x14ac:dyDescent="0.3">
      <c r="A41555"/>
      <c r="B41555"/>
      <c r="C41555" s="29"/>
      <c r="D41555"/>
      <c r="E41555" s="44"/>
      <c r="F41555" s="29"/>
      <c r="G41555" s="45"/>
      <c r="L41555"/>
      <c r="M41555" s="46"/>
    </row>
    <row r="41556" spans="1:13" x14ac:dyDescent="0.3">
      <c r="A41556"/>
      <c r="B41556"/>
      <c r="C41556" s="29"/>
      <c r="D41556"/>
      <c r="E41556" s="44"/>
      <c r="F41556" s="29"/>
      <c r="G41556" s="45"/>
      <c r="L41556"/>
      <c r="M41556" s="46"/>
    </row>
    <row r="41557" spans="1:13" x14ac:dyDescent="0.3">
      <c r="A41557"/>
      <c r="B41557"/>
      <c r="C41557" s="29"/>
      <c r="D41557"/>
      <c r="E41557" s="44"/>
      <c r="F41557" s="29"/>
      <c r="G41557" s="45"/>
      <c r="L41557"/>
      <c r="M41557" s="46"/>
    </row>
    <row r="41558" spans="1:13" x14ac:dyDescent="0.3">
      <c r="A41558"/>
      <c r="B41558"/>
      <c r="C41558" s="29"/>
      <c r="D41558"/>
      <c r="E41558" s="44"/>
      <c r="F41558" s="29"/>
      <c r="G41558" s="45"/>
      <c r="L41558"/>
      <c r="M41558" s="46"/>
    </row>
    <row r="41559" spans="1:13" x14ac:dyDescent="0.3">
      <c r="A41559"/>
      <c r="B41559"/>
      <c r="C41559" s="29"/>
      <c r="D41559"/>
      <c r="E41559" s="44"/>
      <c r="F41559" s="29"/>
      <c r="G41559" s="45"/>
      <c r="L41559"/>
      <c r="M41559" s="46"/>
    </row>
    <row r="41560" spans="1:13" x14ac:dyDescent="0.3">
      <c r="A41560"/>
      <c r="B41560"/>
      <c r="C41560" s="29"/>
      <c r="D41560"/>
      <c r="E41560" s="44"/>
      <c r="F41560" s="29"/>
      <c r="G41560" s="45"/>
      <c r="L41560"/>
      <c r="M41560" s="46"/>
    </row>
    <row r="41561" spans="1:13" x14ac:dyDescent="0.3">
      <c r="A41561"/>
      <c r="B41561"/>
      <c r="C41561" s="29"/>
      <c r="D41561"/>
      <c r="E41561" s="44"/>
      <c r="F41561" s="29"/>
      <c r="G41561" s="45"/>
      <c r="L41561"/>
      <c r="M41561" s="46"/>
    </row>
    <row r="41562" spans="1:13" x14ac:dyDescent="0.3">
      <c r="A41562"/>
      <c r="B41562"/>
      <c r="C41562" s="29"/>
      <c r="D41562"/>
      <c r="E41562" s="44"/>
      <c r="F41562" s="29"/>
      <c r="G41562" s="45"/>
      <c r="L41562"/>
      <c r="M41562" s="46"/>
    </row>
    <row r="41563" spans="1:13" x14ac:dyDescent="0.3">
      <c r="A41563"/>
      <c r="B41563"/>
      <c r="C41563" s="29"/>
      <c r="D41563"/>
      <c r="E41563" s="44"/>
      <c r="F41563" s="29"/>
      <c r="G41563" s="45"/>
      <c r="L41563"/>
      <c r="M41563" s="46"/>
    </row>
    <row r="41564" spans="1:13" x14ac:dyDescent="0.3">
      <c r="A41564"/>
      <c r="B41564"/>
      <c r="C41564" s="29"/>
      <c r="D41564"/>
      <c r="E41564" s="44"/>
      <c r="F41564" s="29"/>
      <c r="G41564" s="45"/>
      <c r="L41564"/>
      <c r="M41564" s="46"/>
    </row>
    <row r="41565" spans="1:13" x14ac:dyDescent="0.3">
      <c r="A41565"/>
      <c r="B41565"/>
      <c r="C41565" s="29"/>
      <c r="D41565"/>
      <c r="E41565" s="44"/>
      <c r="F41565" s="29"/>
      <c r="G41565" s="45"/>
      <c r="L41565"/>
      <c r="M41565" s="46"/>
    </row>
    <row r="41566" spans="1:13" x14ac:dyDescent="0.3">
      <c r="A41566"/>
      <c r="B41566"/>
      <c r="C41566" s="29"/>
      <c r="D41566"/>
      <c r="E41566" s="44"/>
      <c r="F41566" s="29"/>
      <c r="G41566" s="45"/>
      <c r="L41566"/>
      <c r="M41566" s="46"/>
    </row>
    <row r="41567" spans="1:13" x14ac:dyDescent="0.3">
      <c r="A41567"/>
      <c r="B41567"/>
      <c r="C41567" s="29"/>
      <c r="D41567"/>
      <c r="E41567" s="44"/>
      <c r="F41567" s="29"/>
      <c r="G41567" s="45"/>
      <c r="L41567"/>
      <c r="M41567" s="46"/>
    </row>
    <row r="41568" spans="1:13" x14ac:dyDescent="0.3">
      <c r="A41568"/>
      <c r="B41568"/>
      <c r="C41568" s="29"/>
      <c r="D41568"/>
      <c r="E41568" s="44"/>
      <c r="F41568" s="29"/>
      <c r="G41568" s="45"/>
      <c r="L41568"/>
      <c r="M41568" s="46"/>
    </row>
    <row r="41569" spans="1:13" x14ac:dyDescent="0.3">
      <c r="A41569"/>
      <c r="B41569"/>
      <c r="C41569" s="29"/>
      <c r="D41569"/>
      <c r="E41569" s="44"/>
      <c r="F41569" s="29"/>
      <c r="G41569" s="45"/>
      <c r="L41569"/>
      <c r="M41569" s="46"/>
    </row>
    <row r="41570" spans="1:13" x14ac:dyDescent="0.3">
      <c r="A41570"/>
      <c r="B41570"/>
      <c r="C41570" s="29"/>
      <c r="D41570"/>
      <c r="E41570" s="44"/>
      <c r="F41570" s="29"/>
      <c r="G41570" s="45"/>
      <c r="L41570"/>
      <c r="M41570" s="46"/>
    </row>
    <row r="41571" spans="1:13" x14ac:dyDescent="0.3">
      <c r="A41571"/>
      <c r="B41571"/>
      <c r="C41571" s="29"/>
      <c r="D41571"/>
      <c r="E41571" s="44"/>
      <c r="F41571" s="29"/>
      <c r="G41571" s="45"/>
      <c r="L41571"/>
      <c r="M41571" s="46"/>
    </row>
    <row r="41572" spans="1:13" x14ac:dyDescent="0.3">
      <c r="A41572"/>
      <c r="B41572"/>
      <c r="C41572" s="29"/>
      <c r="D41572"/>
      <c r="E41572" s="44"/>
      <c r="F41572" s="29"/>
      <c r="G41572" s="45"/>
      <c r="L41572"/>
      <c r="M41572" s="46"/>
    </row>
    <row r="41573" spans="1:13" x14ac:dyDescent="0.3">
      <c r="A41573"/>
      <c r="B41573"/>
      <c r="C41573" s="29"/>
      <c r="D41573"/>
      <c r="E41573" s="44"/>
      <c r="F41573" s="29"/>
      <c r="G41573" s="45"/>
      <c r="L41573"/>
      <c r="M41573" s="46"/>
    </row>
    <row r="41574" spans="1:13" x14ac:dyDescent="0.3">
      <c r="A41574"/>
      <c r="B41574"/>
      <c r="C41574" s="29"/>
      <c r="D41574"/>
      <c r="E41574" s="44"/>
      <c r="F41574" s="29"/>
      <c r="G41574" s="45"/>
      <c r="L41574"/>
      <c r="M41574" s="46"/>
    </row>
    <row r="41575" spans="1:13" x14ac:dyDescent="0.3">
      <c r="A41575"/>
      <c r="B41575"/>
      <c r="C41575" s="29"/>
      <c r="D41575"/>
      <c r="E41575" s="44"/>
      <c r="F41575" s="29"/>
      <c r="G41575" s="45"/>
      <c r="L41575"/>
      <c r="M41575" s="46"/>
    </row>
    <row r="41576" spans="1:13" x14ac:dyDescent="0.3">
      <c r="A41576"/>
      <c r="B41576"/>
      <c r="C41576" s="29"/>
      <c r="D41576"/>
      <c r="E41576" s="44"/>
      <c r="F41576" s="29"/>
      <c r="G41576" s="45"/>
      <c r="L41576"/>
      <c r="M41576" s="46"/>
    </row>
    <row r="41577" spans="1:13" x14ac:dyDescent="0.3">
      <c r="A41577"/>
      <c r="B41577"/>
      <c r="C41577" s="29"/>
      <c r="D41577"/>
      <c r="E41577" s="44"/>
      <c r="F41577" s="29"/>
      <c r="G41577" s="45"/>
      <c r="L41577"/>
      <c r="M41577" s="46"/>
    </row>
    <row r="41578" spans="1:13" x14ac:dyDescent="0.3">
      <c r="A41578"/>
      <c r="B41578"/>
      <c r="C41578" s="29"/>
      <c r="D41578"/>
      <c r="E41578" s="44"/>
      <c r="F41578" s="29"/>
      <c r="G41578" s="45"/>
      <c r="L41578"/>
      <c r="M41578" s="46"/>
    </row>
    <row r="41579" spans="1:13" x14ac:dyDescent="0.3">
      <c r="A41579"/>
      <c r="B41579"/>
      <c r="C41579" s="29"/>
      <c r="D41579"/>
      <c r="E41579" s="44"/>
      <c r="F41579" s="29"/>
      <c r="G41579" s="45"/>
      <c r="L41579"/>
      <c r="M41579" s="46"/>
    </row>
    <row r="41580" spans="1:13" x14ac:dyDescent="0.3">
      <c r="A41580"/>
      <c r="B41580"/>
      <c r="C41580" s="29"/>
      <c r="D41580"/>
      <c r="E41580" s="44"/>
      <c r="F41580" s="29"/>
      <c r="G41580" s="45"/>
      <c r="L41580"/>
      <c r="M41580" s="46"/>
    </row>
    <row r="41581" spans="1:13" x14ac:dyDescent="0.3">
      <c r="A41581"/>
      <c r="B41581"/>
      <c r="C41581" s="29"/>
      <c r="D41581"/>
      <c r="E41581" s="44"/>
      <c r="F41581" s="29"/>
      <c r="G41581" s="45"/>
      <c r="L41581"/>
      <c r="M41581" s="46"/>
    </row>
    <row r="41582" spans="1:13" x14ac:dyDescent="0.3">
      <c r="A41582"/>
      <c r="B41582"/>
      <c r="C41582" s="29"/>
      <c r="D41582"/>
      <c r="E41582" s="44"/>
      <c r="F41582" s="29"/>
      <c r="G41582" s="45"/>
      <c r="L41582"/>
      <c r="M41582" s="46"/>
    </row>
    <row r="41583" spans="1:13" x14ac:dyDescent="0.3">
      <c r="A41583"/>
      <c r="B41583"/>
      <c r="C41583" s="29"/>
      <c r="D41583"/>
      <c r="E41583" s="44"/>
      <c r="F41583" s="29"/>
      <c r="G41583" s="45"/>
      <c r="L41583"/>
      <c r="M41583" s="46"/>
    </row>
    <row r="41584" spans="1:13" x14ac:dyDescent="0.3">
      <c r="A41584"/>
      <c r="B41584"/>
      <c r="C41584" s="29"/>
      <c r="D41584"/>
      <c r="E41584" s="44"/>
      <c r="F41584" s="29"/>
      <c r="G41584" s="45"/>
      <c r="L41584"/>
      <c r="M41584" s="46"/>
    </row>
    <row r="41585" spans="1:13" x14ac:dyDescent="0.3">
      <c r="A41585"/>
      <c r="B41585"/>
      <c r="C41585" s="29"/>
      <c r="D41585"/>
      <c r="E41585" s="44"/>
      <c r="F41585" s="29"/>
      <c r="G41585" s="45"/>
      <c r="L41585"/>
      <c r="M41585" s="46"/>
    </row>
    <row r="41586" spans="1:13" x14ac:dyDescent="0.3">
      <c r="A41586"/>
      <c r="B41586"/>
      <c r="C41586" s="29"/>
      <c r="D41586"/>
      <c r="E41586" s="44"/>
      <c r="F41586" s="29"/>
      <c r="G41586" s="45"/>
      <c r="L41586"/>
      <c r="M41586" s="46"/>
    </row>
    <row r="41587" spans="1:13" x14ac:dyDescent="0.3">
      <c r="A41587"/>
      <c r="B41587"/>
      <c r="C41587" s="29"/>
      <c r="D41587"/>
      <c r="E41587" s="44"/>
      <c r="F41587" s="29"/>
      <c r="G41587" s="45"/>
      <c r="L41587"/>
      <c r="M41587" s="46"/>
    </row>
    <row r="41588" spans="1:13" x14ac:dyDescent="0.3">
      <c r="A41588"/>
      <c r="B41588"/>
      <c r="C41588" s="29"/>
      <c r="D41588"/>
      <c r="E41588" s="44"/>
      <c r="F41588" s="29"/>
      <c r="G41588" s="45"/>
      <c r="L41588"/>
      <c r="M41588" s="46"/>
    </row>
    <row r="41589" spans="1:13" x14ac:dyDescent="0.3">
      <c r="A41589"/>
      <c r="B41589"/>
      <c r="C41589" s="29"/>
      <c r="D41589"/>
      <c r="E41589" s="44"/>
      <c r="F41589" s="29"/>
      <c r="G41589" s="45"/>
      <c r="L41589"/>
      <c r="M41589" s="46"/>
    </row>
    <row r="41590" spans="1:13" x14ac:dyDescent="0.3">
      <c r="A41590"/>
      <c r="B41590"/>
      <c r="C41590" s="29"/>
      <c r="D41590"/>
      <c r="E41590" s="44"/>
      <c r="F41590" s="29"/>
      <c r="G41590" s="45"/>
      <c r="L41590"/>
      <c r="M41590" s="46"/>
    </row>
    <row r="41591" spans="1:13" x14ac:dyDescent="0.3">
      <c r="A41591"/>
      <c r="B41591"/>
      <c r="C41591" s="29"/>
      <c r="D41591"/>
      <c r="E41591" s="44"/>
      <c r="F41591" s="29"/>
      <c r="G41591" s="45"/>
      <c r="L41591"/>
      <c r="M41591" s="46"/>
    </row>
    <row r="41592" spans="1:13" x14ac:dyDescent="0.3">
      <c r="A41592"/>
      <c r="B41592"/>
      <c r="C41592" s="29"/>
      <c r="D41592"/>
      <c r="E41592" s="44"/>
      <c r="F41592" s="29"/>
      <c r="G41592" s="45"/>
      <c r="L41592"/>
      <c r="M41592" s="46"/>
    </row>
    <row r="41593" spans="1:13" x14ac:dyDescent="0.3">
      <c r="A41593"/>
      <c r="B41593"/>
      <c r="C41593" s="29"/>
      <c r="D41593"/>
      <c r="E41593" s="44"/>
      <c r="F41593" s="29"/>
      <c r="G41593" s="45"/>
      <c r="L41593"/>
      <c r="M41593" s="46"/>
    </row>
    <row r="41594" spans="1:13" x14ac:dyDescent="0.3">
      <c r="A41594"/>
      <c r="B41594"/>
      <c r="C41594" s="29"/>
      <c r="D41594"/>
      <c r="E41594" s="44"/>
      <c r="F41594" s="29"/>
      <c r="G41594" s="45"/>
      <c r="L41594"/>
      <c r="M41594" s="46"/>
    </row>
    <row r="41595" spans="1:13" x14ac:dyDescent="0.3">
      <c r="A41595"/>
      <c r="B41595"/>
      <c r="C41595" s="29"/>
      <c r="D41595"/>
      <c r="E41595" s="44"/>
      <c r="F41595" s="29"/>
      <c r="G41595" s="45"/>
      <c r="L41595"/>
      <c r="M41595" s="46"/>
    </row>
    <row r="41596" spans="1:13" x14ac:dyDescent="0.3">
      <c r="A41596"/>
      <c r="B41596"/>
      <c r="C41596" s="29"/>
      <c r="D41596"/>
      <c r="E41596" s="44"/>
      <c r="F41596" s="29"/>
      <c r="G41596" s="45"/>
      <c r="L41596"/>
      <c r="M41596" s="46"/>
    </row>
    <row r="41597" spans="1:13" x14ac:dyDescent="0.3">
      <c r="A41597"/>
      <c r="B41597"/>
      <c r="C41597" s="29"/>
      <c r="D41597"/>
      <c r="E41597" s="44"/>
      <c r="F41597" s="29"/>
      <c r="G41597" s="45"/>
      <c r="L41597"/>
      <c r="M41597" s="46"/>
    </row>
    <row r="41598" spans="1:13" x14ac:dyDescent="0.3">
      <c r="A41598"/>
      <c r="B41598"/>
      <c r="C41598" s="29"/>
      <c r="D41598"/>
      <c r="E41598" s="44"/>
      <c r="F41598" s="29"/>
      <c r="G41598" s="45"/>
      <c r="L41598"/>
      <c r="M41598" s="46"/>
    </row>
    <row r="41599" spans="1:13" x14ac:dyDescent="0.3">
      <c r="A41599"/>
      <c r="B41599"/>
      <c r="C41599" s="29"/>
      <c r="D41599"/>
      <c r="E41599" s="44"/>
      <c r="F41599" s="29"/>
      <c r="G41599" s="45"/>
      <c r="L41599"/>
      <c r="M41599" s="46"/>
    </row>
    <row r="41600" spans="1:13" x14ac:dyDescent="0.3">
      <c r="A41600"/>
      <c r="B41600"/>
      <c r="C41600" s="29"/>
      <c r="D41600"/>
      <c r="E41600" s="44"/>
      <c r="F41600" s="29"/>
      <c r="G41600" s="45"/>
      <c r="L41600"/>
      <c r="M41600" s="46"/>
    </row>
    <row r="41601" spans="1:13" x14ac:dyDescent="0.3">
      <c r="A41601"/>
      <c r="B41601"/>
      <c r="C41601" s="29"/>
      <c r="D41601"/>
      <c r="E41601" s="44"/>
      <c r="F41601" s="29"/>
      <c r="G41601" s="45"/>
      <c r="L41601"/>
      <c r="M41601" s="46"/>
    </row>
    <row r="41602" spans="1:13" x14ac:dyDescent="0.3">
      <c r="A41602"/>
      <c r="B41602"/>
      <c r="C41602" s="29"/>
      <c r="D41602"/>
      <c r="E41602" s="44"/>
      <c r="F41602" s="29"/>
      <c r="G41602" s="45"/>
      <c r="L41602"/>
      <c r="M41602" s="46"/>
    </row>
    <row r="41603" spans="1:13" x14ac:dyDescent="0.3">
      <c r="A41603"/>
      <c r="B41603"/>
      <c r="C41603" s="29"/>
      <c r="D41603"/>
      <c r="E41603" s="44"/>
      <c r="F41603" s="29"/>
      <c r="G41603" s="45"/>
      <c r="L41603"/>
      <c r="M41603" s="46"/>
    </row>
    <row r="41604" spans="1:13" x14ac:dyDescent="0.3">
      <c r="A41604"/>
      <c r="B41604"/>
      <c r="C41604" s="29"/>
      <c r="D41604"/>
      <c r="E41604" s="44"/>
      <c r="F41604" s="29"/>
      <c r="G41604" s="45"/>
      <c r="L41604"/>
      <c r="M41604" s="46"/>
    </row>
    <row r="41605" spans="1:13" x14ac:dyDescent="0.3">
      <c r="A41605"/>
      <c r="B41605"/>
      <c r="C41605" s="29"/>
      <c r="D41605"/>
      <c r="E41605" s="44"/>
      <c r="F41605" s="29"/>
      <c r="G41605" s="45"/>
      <c r="L41605"/>
      <c r="M41605" s="46"/>
    </row>
    <row r="41606" spans="1:13" x14ac:dyDescent="0.3">
      <c r="A41606"/>
      <c r="B41606"/>
      <c r="C41606" s="29"/>
      <c r="D41606"/>
      <c r="E41606" s="44"/>
      <c r="F41606" s="29"/>
      <c r="G41606" s="45"/>
      <c r="L41606"/>
      <c r="M41606" s="46"/>
    </row>
    <row r="41607" spans="1:13" x14ac:dyDescent="0.3">
      <c r="A41607"/>
      <c r="B41607"/>
      <c r="C41607" s="29"/>
      <c r="D41607"/>
      <c r="E41607" s="44"/>
      <c r="F41607" s="29"/>
      <c r="G41607" s="45"/>
      <c r="L41607"/>
      <c r="M41607" s="46"/>
    </row>
    <row r="41608" spans="1:13" x14ac:dyDescent="0.3">
      <c r="A41608"/>
      <c r="B41608"/>
      <c r="C41608" s="29"/>
      <c r="D41608"/>
      <c r="E41608" s="44"/>
      <c r="F41608" s="29"/>
      <c r="G41608" s="45"/>
      <c r="L41608"/>
      <c r="M41608" s="46"/>
    </row>
    <row r="41609" spans="1:13" x14ac:dyDescent="0.3">
      <c r="A41609"/>
      <c r="B41609"/>
      <c r="C41609" s="29"/>
      <c r="D41609"/>
      <c r="E41609" s="44"/>
      <c r="F41609" s="29"/>
      <c r="G41609" s="45"/>
      <c r="L41609"/>
      <c r="M41609" s="46"/>
    </row>
    <row r="41610" spans="1:13" x14ac:dyDescent="0.3">
      <c r="A41610"/>
      <c r="B41610"/>
      <c r="C41610" s="29"/>
      <c r="D41610"/>
      <c r="E41610" s="44"/>
      <c r="F41610" s="29"/>
      <c r="G41610" s="45"/>
      <c r="L41610"/>
      <c r="M41610" s="46"/>
    </row>
    <row r="41611" spans="1:13" x14ac:dyDescent="0.3">
      <c r="A41611"/>
      <c r="B41611"/>
      <c r="C41611" s="29"/>
      <c r="D41611"/>
      <c r="E41611" s="44"/>
      <c r="F41611" s="29"/>
      <c r="G41611" s="45"/>
      <c r="L41611"/>
      <c r="M41611" s="46"/>
    </row>
    <row r="41612" spans="1:13" x14ac:dyDescent="0.3">
      <c r="A41612"/>
      <c r="B41612"/>
      <c r="C41612" s="29"/>
      <c r="D41612"/>
      <c r="E41612" s="44"/>
      <c r="F41612" s="29"/>
      <c r="G41612" s="45"/>
      <c r="L41612"/>
      <c r="M41612" s="46"/>
    </row>
    <row r="41613" spans="1:13" x14ac:dyDescent="0.3">
      <c r="A41613"/>
      <c r="B41613"/>
      <c r="C41613" s="29"/>
      <c r="D41613"/>
      <c r="E41613" s="44"/>
      <c r="F41613" s="29"/>
      <c r="G41613" s="45"/>
      <c r="L41613"/>
      <c r="M41613" s="46"/>
    </row>
    <row r="41614" spans="1:13" x14ac:dyDescent="0.3">
      <c r="A41614"/>
      <c r="B41614"/>
      <c r="C41614" s="29"/>
      <c r="D41614"/>
      <c r="E41614" s="44"/>
      <c r="F41614" s="29"/>
      <c r="G41614" s="45"/>
      <c r="L41614"/>
      <c r="M41614" s="46"/>
    </row>
    <row r="41615" spans="1:13" x14ac:dyDescent="0.3">
      <c r="A41615"/>
      <c r="B41615"/>
      <c r="C41615" s="29"/>
      <c r="D41615"/>
      <c r="E41615" s="44"/>
      <c r="F41615" s="29"/>
      <c r="G41615" s="45"/>
      <c r="L41615"/>
      <c r="M41615" s="46"/>
    </row>
    <row r="41616" spans="1:13" x14ac:dyDescent="0.3">
      <c r="A41616"/>
      <c r="B41616"/>
      <c r="C41616" s="29"/>
      <c r="D41616"/>
      <c r="E41616" s="44"/>
      <c r="F41616" s="29"/>
      <c r="G41616" s="45"/>
      <c r="L41616"/>
      <c r="M41616" s="46"/>
    </row>
    <row r="41617" spans="1:13" x14ac:dyDescent="0.3">
      <c r="A41617"/>
      <c r="B41617"/>
      <c r="C41617" s="29"/>
      <c r="D41617"/>
      <c r="E41617" s="44"/>
      <c r="F41617" s="29"/>
      <c r="G41617" s="45"/>
      <c r="L41617"/>
      <c r="M41617" s="46"/>
    </row>
    <row r="41618" spans="1:13" x14ac:dyDescent="0.3">
      <c r="A41618"/>
      <c r="B41618"/>
      <c r="C41618" s="29"/>
      <c r="D41618"/>
      <c r="E41618" s="44"/>
      <c r="F41618" s="29"/>
      <c r="G41618" s="45"/>
      <c r="L41618"/>
      <c r="M41618" s="46"/>
    </row>
    <row r="41619" spans="1:13" x14ac:dyDescent="0.3">
      <c r="A41619"/>
      <c r="B41619"/>
      <c r="C41619" s="29"/>
      <c r="D41619"/>
      <c r="E41619" s="44"/>
      <c r="F41619" s="29"/>
      <c r="G41619" s="45"/>
      <c r="L41619"/>
      <c r="M41619" s="46"/>
    </row>
    <row r="41620" spans="1:13" x14ac:dyDescent="0.3">
      <c r="A41620"/>
      <c r="B41620"/>
      <c r="C41620" s="29"/>
      <c r="D41620"/>
      <c r="E41620" s="44"/>
      <c r="F41620" s="29"/>
      <c r="G41620" s="45"/>
      <c r="L41620"/>
      <c r="M41620" s="46"/>
    </row>
    <row r="41621" spans="1:13" x14ac:dyDescent="0.3">
      <c r="A41621"/>
      <c r="B41621"/>
      <c r="C41621" s="29"/>
      <c r="D41621"/>
      <c r="E41621" s="44"/>
      <c r="F41621" s="29"/>
      <c r="G41621" s="45"/>
      <c r="L41621"/>
      <c r="M41621" s="46"/>
    </row>
    <row r="41622" spans="1:13" x14ac:dyDescent="0.3">
      <c r="A41622"/>
      <c r="B41622"/>
      <c r="C41622" s="29"/>
      <c r="D41622"/>
      <c r="E41622" s="44"/>
      <c r="F41622" s="29"/>
      <c r="G41622" s="45"/>
      <c r="L41622"/>
      <c r="M41622" s="46"/>
    </row>
    <row r="41623" spans="1:13" x14ac:dyDescent="0.3">
      <c r="A41623"/>
      <c r="B41623"/>
      <c r="C41623" s="29"/>
      <c r="D41623"/>
      <c r="E41623" s="44"/>
      <c r="F41623" s="29"/>
      <c r="G41623" s="45"/>
      <c r="L41623"/>
      <c r="M41623" s="46"/>
    </row>
    <row r="41624" spans="1:13" x14ac:dyDescent="0.3">
      <c r="A41624"/>
      <c r="B41624"/>
      <c r="C41624" s="29"/>
      <c r="D41624"/>
      <c r="E41624" s="44"/>
      <c r="F41624" s="29"/>
      <c r="G41624" s="45"/>
      <c r="L41624"/>
      <c r="M41624" s="46"/>
    </row>
    <row r="41625" spans="1:13" x14ac:dyDescent="0.3">
      <c r="A41625"/>
      <c r="B41625"/>
      <c r="C41625" s="29"/>
      <c r="D41625"/>
      <c r="E41625" s="44"/>
      <c r="F41625" s="29"/>
      <c r="G41625" s="45"/>
      <c r="L41625"/>
      <c r="M41625" s="46"/>
    </row>
    <row r="41626" spans="1:13" x14ac:dyDescent="0.3">
      <c r="A41626"/>
      <c r="B41626"/>
      <c r="C41626" s="29"/>
      <c r="D41626"/>
      <c r="E41626" s="44"/>
      <c r="F41626" s="29"/>
      <c r="G41626" s="45"/>
      <c r="L41626"/>
      <c r="M41626" s="46"/>
    </row>
    <row r="41627" spans="1:13" x14ac:dyDescent="0.3">
      <c r="A41627"/>
      <c r="B41627"/>
      <c r="C41627" s="29"/>
      <c r="D41627"/>
      <c r="E41627" s="44"/>
      <c r="F41627" s="29"/>
      <c r="G41627" s="45"/>
      <c r="L41627"/>
      <c r="M41627" s="46"/>
    </row>
    <row r="41628" spans="1:13" x14ac:dyDescent="0.3">
      <c r="A41628"/>
      <c r="B41628"/>
      <c r="C41628" s="29"/>
      <c r="D41628"/>
      <c r="E41628" s="44"/>
      <c r="F41628" s="29"/>
      <c r="G41628" s="45"/>
      <c r="L41628"/>
      <c r="M41628" s="46"/>
    </row>
    <row r="41629" spans="1:13" x14ac:dyDescent="0.3">
      <c r="A41629"/>
      <c r="B41629"/>
      <c r="C41629" s="29"/>
      <c r="D41629"/>
      <c r="E41629" s="44"/>
      <c r="F41629" s="29"/>
      <c r="G41629" s="45"/>
      <c r="L41629"/>
      <c r="M41629" s="46"/>
    </row>
    <row r="41630" spans="1:13" x14ac:dyDescent="0.3">
      <c r="A41630"/>
      <c r="B41630"/>
      <c r="C41630" s="29"/>
      <c r="D41630"/>
      <c r="E41630" s="44"/>
      <c r="F41630" s="29"/>
      <c r="G41630" s="45"/>
      <c r="L41630"/>
      <c r="M41630" s="46"/>
    </row>
    <row r="41631" spans="1:13" x14ac:dyDescent="0.3">
      <c r="A41631"/>
      <c r="B41631"/>
      <c r="C41631" s="29"/>
      <c r="D41631"/>
      <c r="E41631" s="44"/>
      <c r="F41631" s="29"/>
      <c r="G41631" s="45"/>
      <c r="L41631"/>
      <c r="M41631" s="46"/>
    </row>
    <row r="41632" spans="1:13" x14ac:dyDescent="0.3">
      <c r="A41632"/>
      <c r="B41632"/>
      <c r="C41632" s="29"/>
      <c r="D41632"/>
      <c r="E41632" s="44"/>
      <c r="F41632" s="29"/>
      <c r="G41632" s="45"/>
      <c r="L41632"/>
      <c r="M41632" s="46"/>
    </row>
    <row r="41633" spans="1:13" x14ac:dyDescent="0.3">
      <c r="A41633"/>
      <c r="B41633"/>
      <c r="C41633" s="29"/>
      <c r="D41633"/>
      <c r="E41633" s="44"/>
      <c r="F41633" s="29"/>
      <c r="G41633" s="45"/>
      <c r="L41633"/>
      <c r="M41633" s="46"/>
    </row>
    <row r="41634" spans="1:13" x14ac:dyDescent="0.3">
      <c r="A41634"/>
      <c r="B41634"/>
      <c r="C41634" s="29"/>
      <c r="D41634"/>
      <c r="E41634" s="44"/>
      <c r="F41634" s="29"/>
      <c r="G41634" s="45"/>
      <c r="L41634"/>
      <c r="M41634" s="46"/>
    </row>
    <row r="41635" spans="1:13" x14ac:dyDescent="0.3">
      <c r="A41635"/>
      <c r="B41635"/>
      <c r="C41635" s="29"/>
      <c r="D41635"/>
      <c r="E41635" s="44"/>
      <c r="F41635" s="29"/>
      <c r="G41635" s="45"/>
      <c r="L41635"/>
      <c r="M41635" s="46"/>
    </row>
    <row r="41636" spans="1:13" x14ac:dyDescent="0.3">
      <c r="A41636"/>
      <c r="B41636"/>
      <c r="C41636" s="29"/>
      <c r="D41636"/>
      <c r="E41636" s="44"/>
      <c r="F41636" s="29"/>
      <c r="G41636" s="45"/>
      <c r="L41636"/>
      <c r="M41636" s="46"/>
    </row>
    <row r="41637" spans="1:13" x14ac:dyDescent="0.3">
      <c r="A41637"/>
      <c r="B41637"/>
      <c r="C41637" s="29"/>
      <c r="D41637"/>
      <c r="E41637" s="44"/>
      <c r="F41637" s="29"/>
      <c r="G41637" s="45"/>
      <c r="L41637"/>
      <c r="M41637" s="46"/>
    </row>
    <row r="41638" spans="1:13" x14ac:dyDescent="0.3">
      <c r="A41638"/>
      <c r="B41638"/>
      <c r="C41638" s="29"/>
      <c r="D41638"/>
      <c r="E41638" s="44"/>
      <c r="F41638" s="29"/>
      <c r="G41638" s="45"/>
      <c r="L41638"/>
      <c r="M41638" s="46"/>
    </row>
    <row r="41639" spans="1:13" x14ac:dyDescent="0.3">
      <c r="A41639"/>
      <c r="B41639"/>
      <c r="C41639" s="29"/>
      <c r="D41639"/>
      <c r="E41639" s="44"/>
      <c r="F41639" s="29"/>
      <c r="G41639" s="45"/>
      <c r="L41639"/>
      <c r="M41639" s="46"/>
    </row>
    <row r="41640" spans="1:13" x14ac:dyDescent="0.3">
      <c r="A41640"/>
      <c r="B41640"/>
      <c r="C41640" s="29"/>
      <c r="D41640"/>
      <c r="E41640" s="44"/>
      <c r="F41640" s="29"/>
      <c r="G41640" s="45"/>
      <c r="L41640"/>
      <c r="M41640" s="46"/>
    </row>
    <row r="41641" spans="1:13" x14ac:dyDescent="0.3">
      <c r="A41641"/>
      <c r="B41641"/>
      <c r="C41641" s="29"/>
      <c r="D41641"/>
      <c r="E41641" s="44"/>
      <c r="F41641" s="29"/>
      <c r="G41641" s="45"/>
      <c r="L41641"/>
      <c r="M41641" s="46"/>
    </row>
    <row r="41642" spans="1:13" x14ac:dyDescent="0.3">
      <c r="A41642"/>
      <c r="B41642"/>
      <c r="C41642" s="29"/>
      <c r="D41642"/>
      <c r="E41642" s="44"/>
      <c r="F41642" s="29"/>
      <c r="G41642" s="45"/>
      <c r="L41642"/>
      <c r="M41642" s="46"/>
    </row>
    <row r="41643" spans="1:13" x14ac:dyDescent="0.3">
      <c r="A41643"/>
      <c r="B41643"/>
      <c r="C41643" s="29"/>
      <c r="D41643"/>
      <c r="E41643" s="44"/>
      <c r="F41643" s="29"/>
      <c r="G41643" s="45"/>
      <c r="L41643"/>
      <c r="M41643" s="46"/>
    </row>
    <row r="41644" spans="1:13" x14ac:dyDescent="0.3">
      <c r="A41644"/>
      <c r="B41644"/>
      <c r="C41644" s="29"/>
      <c r="D41644"/>
      <c r="E41644" s="44"/>
      <c r="F41644" s="29"/>
      <c r="G41644" s="45"/>
      <c r="L41644"/>
      <c r="M41644" s="46"/>
    </row>
    <row r="41645" spans="1:13" x14ac:dyDescent="0.3">
      <c r="A41645"/>
      <c r="B41645"/>
      <c r="C41645" s="29"/>
      <c r="D41645"/>
      <c r="E41645" s="44"/>
      <c r="F41645" s="29"/>
      <c r="G41645" s="45"/>
      <c r="L41645"/>
      <c r="M41645" s="46"/>
    </row>
    <row r="41646" spans="1:13" x14ac:dyDescent="0.3">
      <c r="A41646"/>
      <c r="B41646"/>
      <c r="C41646" s="29"/>
      <c r="D41646"/>
      <c r="E41646" s="44"/>
      <c r="F41646" s="29"/>
      <c r="G41646" s="45"/>
      <c r="L41646"/>
      <c r="M41646" s="46"/>
    </row>
    <row r="41647" spans="1:13" x14ac:dyDescent="0.3">
      <c r="A41647"/>
      <c r="B41647"/>
      <c r="C41647" s="29"/>
      <c r="D41647"/>
      <c r="E41647" s="44"/>
      <c r="F41647" s="29"/>
      <c r="G41647" s="45"/>
      <c r="L41647"/>
      <c r="M41647" s="46"/>
    </row>
    <row r="41648" spans="1:13" x14ac:dyDescent="0.3">
      <c r="A41648"/>
      <c r="B41648"/>
      <c r="C41648" s="29"/>
      <c r="D41648"/>
      <c r="E41648" s="44"/>
      <c r="F41648" s="29"/>
      <c r="G41648" s="45"/>
      <c r="L41648"/>
      <c r="M41648" s="46"/>
    </row>
    <row r="41649" spans="1:13" x14ac:dyDescent="0.3">
      <c r="A41649"/>
      <c r="B41649"/>
      <c r="C41649" s="29"/>
      <c r="D41649"/>
      <c r="E41649" s="44"/>
      <c r="F41649" s="29"/>
      <c r="G41649" s="45"/>
      <c r="L41649"/>
      <c r="M41649" s="46"/>
    </row>
    <row r="41650" spans="1:13" x14ac:dyDescent="0.3">
      <c r="A41650"/>
      <c r="B41650"/>
      <c r="C41650" s="29"/>
      <c r="D41650"/>
      <c r="E41650" s="44"/>
      <c r="F41650" s="29"/>
      <c r="G41650" s="45"/>
      <c r="L41650"/>
      <c r="M41650" s="46"/>
    </row>
    <row r="41651" spans="1:13" x14ac:dyDescent="0.3">
      <c r="A41651"/>
      <c r="B41651"/>
      <c r="C41651" s="29"/>
      <c r="D41651"/>
      <c r="E41651" s="44"/>
      <c r="F41651" s="29"/>
      <c r="G41651" s="45"/>
      <c r="L41651"/>
      <c r="M41651" s="46"/>
    </row>
    <row r="41652" spans="1:13" x14ac:dyDescent="0.3">
      <c r="A41652"/>
      <c r="B41652"/>
      <c r="C41652" s="29"/>
      <c r="D41652"/>
      <c r="E41652" s="44"/>
      <c r="F41652" s="29"/>
      <c r="G41652" s="45"/>
      <c r="L41652"/>
      <c r="M41652" s="46"/>
    </row>
    <row r="41653" spans="1:13" x14ac:dyDescent="0.3">
      <c r="A41653"/>
      <c r="B41653"/>
      <c r="C41653" s="29"/>
      <c r="D41653"/>
      <c r="E41653" s="44"/>
      <c r="F41653" s="29"/>
      <c r="G41653" s="45"/>
      <c r="L41653"/>
      <c r="M41653" s="46"/>
    </row>
    <row r="41654" spans="1:13" x14ac:dyDescent="0.3">
      <c r="A41654"/>
      <c r="B41654"/>
      <c r="C41654" s="29"/>
      <c r="D41654"/>
      <c r="E41654" s="44"/>
      <c r="F41654" s="29"/>
      <c r="G41654" s="45"/>
      <c r="L41654"/>
      <c r="M41654" s="46"/>
    </row>
    <row r="41655" spans="1:13" x14ac:dyDescent="0.3">
      <c r="A41655"/>
      <c r="B41655"/>
      <c r="C41655" s="29"/>
      <c r="D41655"/>
      <c r="E41655" s="44"/>
      <c r="F41655" s="29"/>
      <c r="G41655" s="45"/>
      <c r="L41655"/>
      <c r="M41655" s="46"/>
    </row>
    <row r="41656" spans="1:13" x14ac:dyDescent="0.3">
      <c r="A41656"/>
      <c r="B41656"/>
      <c r="C41656" s="29"/>
      <c r="D41656"/>
      <c r="E41656" s="44"/>
      <c r="F41656" s="29"/>
      <c r="G41656" s="45"/>
      <c r="L41656"/>
      <c r="M41656" s="46"/>
    </row>
    <row r="41657" spans="1:13" x14ac:dyDescent="0.3">
      <c r="A41657"/>
      <c r="B41657"/>
      <c r="C41657" s="29"/>
      <c r="D41657"/>
      <c r="E41657" s="44"/>
      <c r="F41657" s="29"/>
      <c r="G41657" s="45"/>
      <c r="L41657"/>
      <c r="M41657" s="46"/>
    </row>
    <row r="41658" spans="1:13" x14ac:dyDescent="0.3">
      <c r="A41658"/>
      <c r="B41658"/>
      <c r="C41658" s="29"/>
      <c r="D41658"/>
      <c r="E41658" s="44"/>
      <c r="F41658" s="29"/>
      <c r="G41658" s="45"/>
      <c r="L41658"/>
      <c r="M41658" s="46"/>
    </row>
    <row r="41659" spans="1:13" x14ac:dyDescent="0.3">
      <c r="A41659"/>
      <c r="B41659"/>
      <c r="C41659" s="29"/>
      <c r="D41659"/>
      <c r="E41659" s="44"/>
      <c r="F41659" s="29"/>
      <c r="G41659" s="45"/>
      <c r="L41659"/>
      <c r="M41659" s="46"/>
    </row>
    <row r="41660" spans="1:13" x14ac:dyDescent="0.3">
      <c r="A41660"/>
      <c r="B41660"/>
      <c r="C41660" s="29"/>
      <c r="D41660"/>
      <c r="E41660" s="44"/>
      <c r="F41660" s="29"/>
      <c r="G41660" s="45"/>
      <c r="L41660"/>
      <c r="M41660" s="46"/>
    </row>
    <row r="41661" spans="1:13" x14ac:dyDescent="0.3">
      <c r="A41661"/>
      <c r="B41661"/>
      <c r="C41661" s="29"/>
      <c r="D41661"/>
      <c r="E41661" s="44"/>
      <c r="F41661" s="29"/>
      <c r="G41661" s="45"/>
      <c r="L41661"/>
      <c r="M41661" s="46"/>
    </row>
    <row r="41662" spans="1:13" x14ac:dyDescent="0.3">
      <c r="A41662"/>
      <c r="B41662"/>
      <c r="C41662" s="29"/>
      <c r="D41662"/>
      <c r="E41662" s="44"/>
      <c r="F41662" s="29"/>
      <c r="G41662" s="45"/>
      <c r="L41662"/>
      <c r="M41662" s="46"/>
    </row>
    <row r="41663" spans="1:13" x14ac:dyDescent="0.3">
      <c r="A41663"/>
      <c r="B41663"/>
      <c r="C41663" s="29"/>
      <c r="D41663"/>
      <c r="E41663" s="44"/>
      <c r="F41663" s="29"/>
      <c r="G41663" s="45"/>
      <c r="L41663"/>
      <c r="M41663" s="46"/>
    </row>
    <row r="41664" spans="1:13" x14ac:dyDescent="0.3">
      <c r="A41664"/>
      <c r="B41664"/>
      <c r="C41664" s="29"/>
      <c r="D41664"/>
      <c r="E41664" s="44"/>
      <c r="F41664" s="29"/>
      <c r="G41664" s="45"/>
      <c r="L41664"/>
      <c r="M41664" s="46"/>
    </row>
    <row r="41665" spans="1:13" x14ac:dyDescent="0.3">
      <c r="A41665"/>
      <c r="B41665"/>
      <c r="C41665" s="29"/>
      <c r="D41665"/>
      <c r="E41665" s="44"/>
      <c r="F41665" s="29"/>
      <c r="G41665" s="45"/>
      <c r="L41665"/>
      <c r="M41665" s="46"/>
    </row>
    <row r="41666" spans="1:13" x14ac:dyDescent="0.3">
      <c r="A41666"/>
      <c r="B41666"/>
      <c r="C41666" s="29"/>
      <c r="D41666"/>
      <c r="E41666" s="44"/>
      <c r="F41666" s="29"/>
      <c r="G41666" s="45"/>
      <c r="L41666"/>
      <c r="M41666" s="46"/>
    </row>
    <row r="41667" spans="1:13" x14ac:dyDescent="0.3">
      <c r="A41667"/>
      <c r="B41667"/>
      <c r="C41667" s="29"/>
      <c r="D41667"/>
      <c r="E41667" s="44"/>
      <c r="F41667" s="29"/>
      <c r="G41667" s="45"/>
      <c r="L41667"/>
      <c r="M41667" s="46"/>
    </row>
    <row r="41668" spans="1:13" x14ac:dyDescent="0.3">
      <c r="A41668"/>
      <c r="B41668"/>
      <c r="C41668" s="29"/>
      <c r="D41668"/>
      <c r="E41668" s="44"/>
      <c r="F41668" s="29"/>
      <c r="G41668" s="45"/>
      <c r="L41668"/>
      <c r="M41668" s="46"/>
    </row>
    <row r="41669" spans="1:13" x14ac:dyDescent="0.3">
      <c r="A41669"/>
      <c r="B41669"/>
      <c r="C41669" s="29"/>
      <c r="D41669"/>
      <c r="E41669" s="44"/>
      <c r="F41669" s="29"/>
      <c r="G41669" s="45"/>
      <c r="L41669"/>
      <c r="M41669" s="46"/>
    </row>
    <row r="41670" spans="1:13" x14ac:dyDescent="0.3">
      <c r="A41670"/>
      <c r="B41670"/>
      <c r="C41670" s="29"/>
      <c r="D41670"/>
      <c r="E41670" s="44"/>
      <c r="F41670" s="29"/>
      <c r="G41670" s="45"/>
      <c r="L41670"/>
      <c r="M41670" s="46"/>
    </row>
    <row r="41671" spans="1:13" x14ac:dyDescent="0.3">
      <c r="A41671"/>
      <c r="B41671"/>
      <c r="C41671" s="29"/>
      <c r="D41671"/>
      <c r="E41671" s="44"/>
      <c r="F41671" s="29"/>
      <c r="G41671" s="45"/>
      <c r="L41671"/>
      <c r="M41671" s="46"/>
    </row>
    <row r="41672" spans="1:13" x14ac:dyDescent="0.3">
      <c r="A41672"/>
      <c r="B41672"/>
      <c r="C41672" s="29"/>
      <c r="D41672"/>
      <c r="E41672" s="44"/>
      <c r="F41672" s="29"/>
      <c r="G41672" s="45"/>
      <c r="L41672"/>
      <c r="M41672" s="46"/>
    </row>
    <row r="41673" spans="1:13" x14ac:dyDescent="0.3">
      <c r="A41673"/>
      <c r="B41673"/>
      <c r="C41673" s="29"/>
      <c r="D41673"/>
      <c r="E41673" s="44"/>
      <c r="F41673" s="29"/>
      <c r="G41673" s="45"/>
      <c r="L41673"/>
      <c r="M41673" s="46"/>
    </row>
    <row r="41674" spans="1:13" x14ac:dyDescent="0.3">
      <c r="A41674"/>
      <c r="B41674"/>
      <c r="C41674" s="29"/>
      <c r="D41674"/>
      <c r="E41674" s="44"/>
      <c r="F41674" s="29"/>
      <c r="G41674" s="45"/>
      <c r="L41674"/>
      <c r="M41674" s="46"/>
    </row>
    <row r="41675" spans="1:13" x14ac:dyDescent="0.3">
      <c r="A41675"/>
      <c r="B41675"/>
      <c r="C41675" s="29"/>
      <c r="D41675"/>
      <c r="E41675" s="44"/>
      <c r="F41675" s="29"/>
      <c r="G41675" s="45"/>
      <c r="L41675"/>
      <c r="M41675" s="46"/>
    </row>
    <row r="41676" spans="1:13" x14ac:dyDescent="0.3">
      <c r="A41676"/>
      <c r="B41676"/>
      <c r="C41676" s="29"/>
      <c r="D41676"/>
      <c r="E41676" s="44"/>
      <c r="F41676" s="29"/>
      <c r="G41676" s="45"/>
      <c r="L41676"/>
      <c r="M41676" s="46"/>
    </row>
    <row r="41677" spans="1:13" x14ac:dyDescent="0.3">
      <c r="A41677"/>
      <c r="B41677"/>
      <c r="C41677" s="29"/>
      <c r="D41677"/>
      <c r="E41677" s="44"/>
      <c r="F41677" s="29"/>
      <c r="G41677" s="45"/>
      <c r="L41677"/>
      <c r="M41677" s="46"/>
    </row>
    <row r="41678" spans="1:13" x14ac:dyDescent="0.3">
      <c r="A41678"/>
      <c r="B41678"/>
      <c r="C41678" s="29"/>
      <c r="D41678"/>
      <c r="E41678" s="44"/>
      <c r="F41678" s="29"/>
      <c r="G41678" s="45"/>
      <c r="L41678"/>
      <c r="M41678" s="46"/>
    </row>
    <row r="41679" spans="1:13" x14ac:dyDescent="0.3">
      <c r="A41679"/>
      <c r="B41679"/>
      <c r="C41679" s="29"/>
      <c r="D41679"/>
      <c r="E41679" s="44"/>
      <c r="F41679" s="29"/>
      <c r="G41679" s="45"/>
      <c r="L41679"/>
      <c r="M41679" s="46"/>
    </row>
    <row r="41680" spans="1:13" x14ac:dyDescent="0.3">
      <c r="A41680"/>
      <c r="B41680"/>
      <c r="C41680" s="29"/>
      <c r="D41680"/>
      <c r="E41680" s="44"/>
      <c r="F41680" s="29"/>
      <c r="G41680" s="45"/>
      <c r="L41680"/>
      <c r="M41680" s="46"/>
    </row>
    <row r="41681" spans="1:13" x14ac:dyDescent="0.3">
      <c r="A41681"/>
      <c r="B41681"/>
      <c r="C41681" s="29"/>
      <c r="D41681"/>
      <c r="E41681" s="44"/>
      <c r="F41681" s="29"/>
      <c r="G41681" s="45"/>
      <c r="L41681"/>
      <c r="M41681" s="46"/>
    </row>
    <row r="41682" spans="1:13" x14ac:dyDescent="0.3">
      <c r="A41682"/>
      <c r="B41682"/>
      <c r="C41682" s="29"/>
      <c r="D41682"/>
      <c r="E41682" s="44"/>
      <c r="F41682" s="29"/>
      <c r="G41682" s="45"/>
      <c r="L41682"/>
      <c r="M41682" s="46"/>
    </row>
    <row r="41683" spans="1:13" x14ac:dyDescent="0.3">
      <c r="A41683"/>
      <c r="B41683"/>
      <c r="C41683" s="29"/>
      <c r="D41683"/>
      <c r="E41683" s="44"/>
      <c r="F41683" s="29"/>
      <c r="G41683" s="45"/>
      <c r="L41683"/>
      <c r="M41683" s="46"/>
    </row>
    <row r="41684" spans="1:13" x14ac:dyDescent="0.3">
      <c r="A41684"/>
      <c r="B41684"/>
      <c r="C41684" s="29"/>
      <c r="D41684"/>
      <c r="E41684" s="44"/>
      <c r="F41684" s="29"/>
      <c r="G41684" s="45"/>
      <c r="L41684"/>
      <c r="M41684" s="46"/>
    </row>
    <row r="41685" spans="1:13" x14ac:dyDescent="0.3">
      <c r="A41685"/>
      <c r="B41685"/>
      <c r="C41685" s="29"/>
      <c r="D41685"/>
      <c r="E41685" s="44"/>
      <c r="F41685" s="29"/>
      <c r="G41685" s="45"/>
      <c r="L41685"/>
      <c r="M41685" s="46"/>
    </row>
    <row r="41686" spans="1:13" x14ac:dyDescent="0.3">
      <c r="A41686"/>
      <c r="B41686"/>
      <c r="C41686" s="29"/>
      <c r="D41686"/>
      <c r="E41686" s="44"/>
      <c r="F41686" s="29"/>
      <c r="G41686" s="45"/>
      <c r="L41686"/>
      <c r="M41686" s="46"/>
    </row>
    <row r="41687" spans="1:13" x14ac:dyDescent="0.3">
      <c r="A41687"/>
      <c r="B41687"/>
      <c r="C41687" s="29"/>
      <c r="D41687"/>
      <c r="E41687" s="44"/>
      <c r="F41687" s="29"/>
      <c r="G41687" s="45"/>
      <c r="L41687"/>
      <c r="M41687" s="46"/>
    </row>
    <row r="41688" spans="1:13" x14ac:dyDescent="0.3">
      <c r="A41688"/>
      <c r="B41688"/>
      <c r="C41688" s="29"/>
      <c r="D41688"/>
      <c r="E41688" s="44"/>
      <c r="F41688" s="29"/>
      <c r="G41688" s="45"/>
      <c r="L41688"/>
      <c r="M41688" s="46"/>
    </row>
    <row r="41689" spans="1:13" x14ac:dyDescent="0.3">
      <c r="A41689"/>
      <c r="B41689"/>
      <c r="C41689" s="29"/>
      <c r="D41689"/>
      <c r="E41689" s="44"/>
      <c r="F41689" s="29"/>
      <c r="G41689" s="45"/>
      <c r="L41689"/>
      <c r="M41689" s="46"/>
    </row>
    <row r="41690" spans="1:13" x14ac:dyDescent="0.3">
      <c r="A41690"/>
      <c r="B41690"/>
      <c r="C41690" s="29"/>
      <c r="D41690"/>
      <c r="E41690" s="44"/>
      <c r="F41690" s="29"/>
      <c r="G41690" s="45"/>
      <c r="L41690"/>
      <c r="M41690" s="46"/>
    </row>
    <row r="41691" spans="1:13" x14ac:dyDescent="0.3">
      <c r="A41691"/>
      <c r="B41691"/>
      <c r="C41691" s="29"/>
      <c r="D41691"/>
      <c r="E41691" s="44"/>
      <c r="F41691" s="29"/>
      <c r="G41691" s="45"/>
      <c r="L41691"/>
      <c r="M41691" s="46"/>
    </row>
    <row r="41692" spans="1:13" x14ac:dyDescent="0.3">
      <c r="A41692"/>
      <c r="B41692"/>
      <c r="C41692" s="29"/>
      <c r="D41692"/>
      <c r="E41692" s="44"/>
      <c r="F41692" s="29"/>
      <c r="G41692" s="45"/>
      <c r="L41692"/>
      <c r="M41692" s="46"/>
    </row>
    <row r="41693" spans="1:13" x14ac:dyDescent="0.3">
      <c r="A41693"/>
      <c r="B41693"/>
      <c r="C41693" s="29"/>
      <c r="D41693"/>
      <c r="E41693" s="44"/>
      <c r="F41693" s="29"/>
      <c r="G41693" s="45"/>
      <c r="L41693"/>
      <c r="M41693" s="46"/>
    </row>
    <row r="41694" spans="1:13" x14ac:dyDescent="0.3">
      <c r="A41694"/>
      <c r="B41694"/>
      <c r="C41694" s="29"/>
      <c r="D41694"/>
      <c r="E41694" s="44"/>
      <c r="F41694" s="29"/>
      <c r="G41694" s="45"/>
      <c r="L41694"/>
      <c r="M41694" s="46"/>
    </row>
    <row r="41695" spans="1:13" x14ac:dyDescent="0.3">
      <c r="A41695"/>
      <c r="B41695"/>
      <c r="C41695" s="29"/>
      <c r="D41695"/>
      <c r="E41695" s="44"/>
      <c r="F41695" s="29"/>
      <c r="G41695" s="45"/>
      <c r="L41695"/>
      <c r="M41695" s="46"/>
    </row>
    <row r="41696" spans="1:13" x14ac:dyDescent="0.3">
      <c r="A41696"/>
      <c r="B41696"/>
      <c r="C41696" s="29"/>
      <c r="D41696"/>
      <c r="E41696" s="44"/>
      <c r="F41696" s="29"/>
      <c r="G41696" s="45"/>
      <c r="L41696"/>
      <c r="M41696" s="46"/>
    </row>
    <row r="41697" spans="1:13" x14ac:dyDescent="0.3">
      <c r="A41697"/>
      <c r="B41697"/>
      <c r="C41697" s="29"/>
      <c r="D41697"/>
      <c r="E41697" s="44"/>
      <c r="F41697" s="29"/>
      <c r="G41697" s="45"/>
      <c r="L41697"/>
      <c r="M41697" s="46"/>
    </row>
    <row r="41698" spans="1:13" x14ac:dyDescent="0.3">
      <c r="A41698"/>
      <c r="B41698"/>
      <c r="C41698" s="29"/>
      <c r="D41698"/>
      <c r="E41698" s="44"/>
      <c r="F41698" s="29"/>
      <c r="G41698" s="45"/>
      <c r="L41698"/>
      <c r="M41698" s="46"/>
    </row>
    <row r="41699" spans="1:13" x14ac:dyDescent="0.3">
      <c r="A41699"/>
      <c r="B41699"/>
      <c r="C41699" s="29"/>
      <c r="D41699"/>
      <c r="E41699" s="44"/>
      <c r="F41699" s="29"/>
      <c r="G41699" s="45"/>
      <c r="L41699"/>
      <c r="M41699" s="46"/>
    </row>
    <row r="41700" spans="1:13" x14ac:dyDescent="0.3">
      <c r="A41700"/>
      <c r="B41700"/>
      <c r="C41700" s="29"/>
      <c r="D41700"/>
      <c r="E41700" s="44"/>
      <c r="F41700" s="29"/>
      <c r="G41700" s="45"/>
      <c r="L41700"/>
      <c r="M41700" s="46"/>
    </row>
    <row r="41701" spans="1:13" x14ac:dyDescent="0.3">
      <c r="A41701"/>
      <c r="B41701"/>
      <c r="C41701" s="29"/>
      <c r="D41701"/>
      <c r="E41701" s="44"/>
      <c r="F41701" s="29"/>
      <c r="G41701" s="45"/>
      <c r="L41701"/>
      <c r="M41701" s="46"/>
    </row>
    <row r="41702" spans="1:13" x14ac:dyDescent="0.3">
      <c r="A41702"/>
      <c r="B41702"/>
      <c r="C41702" s="29"/>
      <c r="D41702"/>
      <c r="E41702" s="44"/>
      <c r="F41702" s="29"/>
      <c r="G41702" s="45"/>
      <c r="L41702"/>
      <c r="M41702" s="46"/>
    </row>
    <row r="41703" spans="1:13" x14ac:dyDescent="0.3">
      <c r="A41703"/>
      <c r="B41703"/>
      <c r="C41703" s="29"/>
      <c r="D41703"/>
      <c r="E41703" s="44"/>
      <c r="F41703" s="29"/>
      <c r="G41703" s="45"/>
      <c r="L41703"/>
      <c r="M41703" s="46"/>
    </row>
    <row r="41704" spans="1:13" x14ac:dyDescent="0.3">
      <c r="A41704"/>
      <c r="B41704"/>
      <c r="C41704" s="29"/>
      <c r="D41704"/>
      <c r="E41704" s="44"/>
      <c r="F41704" s="29"/>
      <c r="G41704" s="45"/>
      <c r="L41704"/>
      <c r="M41704" s="46"/>
    </row>
    <row r="41705" spans="1:13" x14ac:dyDescent="0.3">
      <c r="A41705"/>
      <c r="B41705"/>
      <c r="C41705" s="29"/>
      <c r="D41705"/>
      <c r="E41705" s="44"/>
      <c r="F41705" s="29"/>
      <c r="G41705" s="45"/>
      <c r="L41705"/>
      <c r="M41705" s="46"/>
    </row>
    <row r="41706" spans="1:13" x14ac:dyDescent="0.3">
      <c r="A41706"/>
      <c r="B41706"/>
      <c r="C41706" s="29"/>
      <c r="D41706"/>
      <c r="E41706" s="44"/>
      <c r="F41706" s="29"/>
      <c r="G41706" s="45"/>
      <c r="L41706"/>
      <c r="M41706" s="46"/>
    </row>
    <row r="41707" spans="1:13" x14ac:dyDescent="0.3">
      <c r="A41707"/>
      <c r="B41707"/>
      <c r="C41707" s="29"/>
      <c r="D41707"/>
      <c r="E41707" s="44"/>
      <c r="F41707" s="29"/>
      <c r="G41707" s="45"/>
      <c r="L41707"/>
      <c r="M41707" s="46"/>
    </row>
    <row r="41708" spans="1:13" x14ac:dyDescent="0.3">
      <c r="A41708"/>
      <c r="B41708"/>
      <c r="C41708" s="29"/>
      <c r="D41708"/>
      <c r="E41708" s="44"/>
      <c r="F41708" s="29"/>
      <c r="G41708" s="45"/>
      <c r="L41708"/>
      <c r="M41708" s="46"/>
    </row>
    <row r="41709" spans="1:13" x14ac:dyDescent="0.3">
      <c r="A41709"/>
      <c r="B41709"/>
      <c r="C41709" s="29"/>
      <c r="D41709"/>
      <c r="E41709" s="44"/>
      <c r="F41709" s="29"/>
      <c r="G41709" s="45"/>
      <c r="L41709"/>
      <c r="M41709" s="46"/>
    </row>
    <row r="41710" spans="1:13" x14ac:dyDescent="0.3">
      <c r="A41710"/>
      <c r="B41710"/>
      <c r="C41710" s="29"/>
      <c r="D41710"/>
      <c r="E41710" s="44"/>
      <c r="F41710" s="29"/>
      <c r="G41710" s="45"/>
      <c r="L41710"/>
      <c r="M41710" s="46"/>
    </row>
    <row r="41711" spans="1:13" x14ac:dyDescent="0.3">
      <c r="A41711"/>
      <c r="B41711"/>
      <c r="C41711" s="29"/>
      <c r="D41711"/>
      <c r="E41711" s="44"/>
      <c r="F41711" s="29"/>
      <c r="G41711" s="45"/>
      <c r="L41711"/>
      <c r="M41711" s="46"/>
    </row>
    <row r="41712" spans="1:13" x14ac:dyDescent="0.3">
      <c r="A41712"/>
      <c r="B41712"/>
      <c r="C41712" s="29"/>
      <c r="D41712"/>
      <c r="E41712" s="44"/>
      <c r="F41712" s="29"/>
      <c r="G41712" s="45"/>
      <c r="L41712"/>
      <c r="M41712" s="46"/>
    </row>
    <row r="41713" spans="1:13" x14ac:dyDescent="0.3">
      <c r="A41713"/>
      <c r="B41713"/>
      <c r="C41713" s="29"/>
      <c r="D41713"/>
      <c r="E41713" s="44"/>
      <c r="F41713" s="29"/>
      <c r="G41713" s="45"/>
      <c r="L41713"/>
      <c r="M41713" s="46"/>
    </row>
    <row r="41714" spans="1:13" x14ac:dyDescent="0.3">
      <c r="A41714"/>
      <c r="B41714"/>
      <c r="C41714" s="29"/>
      <c r="D41714"/>
      <c r="E41714" s="44"/>
      <c r="F41714" s="29"/>
      <c r="G41714" s="45"/>
      <c r="L41714"/>
      <c r="M41714" s="46"/>
    </row>
    <row r="41715" spans="1:13" x14ac:dyDescent="0.3">
      <c r="A41715"/>
      <c r="B41715"/>
      <c r="C41715" s="29"/>
      <c r="D41715"/>
      <c r="E41715" s="44"/>
      <c r="F41715" s="29"/>
      <c r="G41715" s="45"/>
      <c r="L41715"/>
      <c r="M41715" s="46"/>
    </row>
    <row r="41716" spans="1:13" x14ac:dyDescent="0.3">
      <c r="A41716"/>
      <c r="B41716"/>
      <c r="C41716" s="29"/>
      <c r="D41716"/>
      <c r="E41716" s="44"/>
      <c r="F41716" s="29"/>
      <c r="G41716" s="45"/>
      <c r="L41716"/>
      <c r="M41716" s="46"/>
    </row>
    <row r="41717" spans="1:13" x14ac:dyDescent="0.3">
      <c r="A41717"/>
      <c r="B41717"/>
      <c r="C41717" s="29"/>
      <c r="D41717"/>
      <c r="E41717" s="44"/>
      <c r="F41717" s="29"/>
      <c r="G41717" s="45"/>
      <c r="L41717"/>
      <c r="M41717" s="46"/>
    </row>
    <row r="41718" spans="1:13" x14ac:dyDescent="0.3">
      <c r="A41718"/>
      <c r="B41718"/>
      <c r="C41718" s="29"/>
      <c r="D41718"/>
      <c r="E41718" s="44"/>
      <c r="F41718" s="29"/>
      <c r="G41718" s="45"/>
      <c r="L41718"/>
      <c r="M41718" s="46"/>
    </row>
    <row r="41719" spans="1:13" x14ac:dyDescent="0.3">
      <c r="A41719"/>
      <c r="B41719"/>
      <c r="C41719" s="29"/>
      <c r="D41719"/>
      <c r="E41719" s="44"/>
      <c r="F41719" s="29"/>
      <c r="G41719" s="45"/>
      <c r="L41719"/>
      <c r="M41719" s="46"/>
    </row>
    <row r="41720" spans="1:13" x14ac:dyDescent="0.3">
      <c r="A41720"/>
      <c r="B41720"/>
      <c r="C41720" s="29"/>
      <c r="D41720"/>
      <c r="E41720" s="44"/>
      <c r="F41720" s="29"/>
      <c r="G41720" s="45"/>
      <c r="L41720"/>
      <c r="M41720" s="46"/>
    </row>
    <row r="41721" spans="1:13" x14ac:dyDescent="0.3">
      <c r="A41721"/>
      <c r="B41721"/>
      <c r="C41721" s="29"/>
      <c r="D41721"/>
      <c r="E41721" s="44"/>
      <c r="F41721" s="29"/>
      <c r="G41721" s="45"/>
      <c r="L41721"/>
      <c r="M41721" s="46"/>
    </row>
    <row r="41722" spans="1:13" x14ac:dyDescent="0.3">
      <c r="A41722"/>
      <c r="B41722"/>
      <c r="C41722" s="29"/>
      <c r="D41722"/>
      <c r="E41722" s="44"/>
      <c r="F41722" s="29"/>
      <c r="G41722" s="45"/>
      <c r="L41722"/>
      <c r="M41722" s="46"/>
    </row>
    <row r="41723" spans="1:13" x14ac:dyDescent="0.3">
      <c r="A41723"/>
      <c r="B41723"/>
      <c r="C41723" s="29"/>
      <c r="D41723"/>
      <c r="E41723" s="44"/>
      <c r="F41723" s="29"/>
      <c r="G41723" s="45"/>
      <c r="L41723"/>
      <c r="M41723" s="46"/>
    </row>
    <row r="41724" spans="1:13" x14ac:dyDescent="0.3">
      <c r="A41724"/>
      <c r="B41724"/>
      <c r="C41724" s="29"/>
      <c r="D41724"/>
      <c r="E41724" s="44"/>
      <c r="F41724" s="29"/>
      <c r="G41724" s="45"/>
      <c r="L41724"/>
      <c r="M41724" s="46"/>
    </row>
    <row r="41725" spans="1:13" x14ac:dyDescent="0.3">
      <c r="A41725"/>
      <c r="B41725"/>
      <c r="C41725" s="29"/>
      <c r="D41725"/>
      <c r="E41725" s="44"/>
      <c r="F41725" s="29"/>
      <c r="G41725" s="45"/>
      <c r="L41725"/>
      <c r="M41725" s="46"/>
    </row>
    <row r="41726" spans="1:13" x14ac:dyDescent="0.3">
      <c r="A41726"/>
      <c r="B41726"/>
      <c r="C41726" s="29"/>
      <c r="D41726"/>
      <c r="E41726" s="44"/>
      <c r="F41726" s="29"/>
      <c r="G41726" s="45"/>
      <c r="L41726"/>
      <c r="M41726" s="46"/>
    </row>
    <row r="41727" spans="1:13" x14ac:dyDescent="0.3">
      <c r="A41727"/>
      <c r="B41727"/>
      <c r="C41727" s="29"/>
      <c r="D41727"/>
      <c r="E41727" s="44"/>
      <c r="F41727" s="29"/>
      <c r="G41727" s="45"/>
      <c r="L41727"/>
      <c r="M41727" s="46"/>
    </row>
    <row r="41728" spans="1:13" x14ac:dyDescent="0.3">
      <c r="A41728"/>
      <c r="B41728"/>
      <c r="C41728" s="29"/>
      <c r="D41728"/>
      <c r="E41728" s="44"/>
      <c r="F41728" s="29"/>
      <c r="G41728" s="45"/>
      <c r="L41728"/>
      <c r="M41728" s="46"/>
    </row>
    <row r="41729" spans="1:13" x14ac:dyDescent="0.3">
      <c r="A41729"/>
      <c r="B41729"/>
      <c r="C41729" s="29"/>
      <c r="D41729"/>
      <c r="E41729" s="44"/>
      <c r="F41729" s="29"/>
      <c r="G41729" s="45"/>
      <c r="L41729"/>
      <c r="M41729" s="46"/>
    </row>
    <row r="41730" spans="1:13" x14ac:dyDescent="0.3">
      <c r="A41730"/>
      <c r="B41730"/>
      <c r="C41730" s="29"/>
      <c r="D41730"/>
      <c r="E41730" s="44"/>
      <c r="F41730" s="29"/>
      <c r="G41730" s="45"/>
      <c r="L41730"/>
      <c r="M41730" s="46"/>
    </row>
    <row r="41731" spans="1:13" x14ac:dyDescent="0.3">
      <c r="A41731"/>
      <c r="B41731"/>
      <c r="C41731" s="29"/>
      <c r="D41731"/>
      <c r="E41731" s="44"/>
      <c r="F41731" s="29"/>
      <c r="G41731" s="45"/>
      <c r="L41731"/>
      <c r="M41731" s="46"/>
    </row>
    <row r="41732" spans="1:13" x14ac:dyDescent="0.3">
      <c r="A41732"/>
      <c r="B41732"/>
      <c r="C41732" s="29"/>
      <c r="D41732"/>
      <c r="E41732" s="44"/>
      <c r="F41732" s="29"/>
      <c r="G41732" s="45"/>
      <c r="L41732"/>
      <c r="M41732" s="46"/>
    </row>
    <row r="41733" spans="1:13" x14ac:dyDescent="0.3">
      <c r="A41733"/>
      <c r="B41733"/>
      <c r="C41733" s="29"/>
      <c r="D41733"/>
      <c r="E41733" s="44"/>
      <c r="F41733" s="29"/>
      <c r="G41733" s="45"/>
      <c r="L41733"/>
      <c r="M41733" s="46"/>
    </row>
    <row r="41734" spans="1:13" x14ac:dyDescent="0.3">
      <c r="A41734"/>
      <c r="B41734"/>
      <c r="C41734" s="29"/>
      <c r="D41734"/>
      <c r="E41734" s="44"/>
      <c r="F41734" s="29"/>
      <c r="G41734" s="45"/>
      <c r="L41734"/>
      <c r="M41734" s="46"/>
    </row>
    <row r="41735" spans="1:13" x14ac:dyDescent="0.3">
      <c r="A41735"/>
      <c r="B41735"/>
      <c r="C41735" s="29"/>
      <c r="D41735"/>
      <c r="E41735" s="44"/>
      <c r="F41735" s="29"/>
      <c r="G41735" s="45"/>
      <c r="L41735"/>
      <c r="M41735" s="46"/>
    </row>
    <row r="41736" spans="1:13" x14ac:dyDescent="0.3">
      <c r="A41736"/>
      <c r="B41736"/>
      <c r="C41736" s="29"/>
      <c r="D41736"/>
      <c r="E41736" s="44"/>
      <c r="F41736" s="29"/>
      <c r="G41736" s="45"/>
      <c r="L41736"/>
      <c r="M41736" s="46"/>
    </row>
    <row r="41737" spans="1:13" x14ac:dyDescent="0.3">
      <c r="A41737"/>
      <c r="B41737"/>
      <c r="C41737" s="29"/>
      <c r="D41737"/>
      <c r="E41737" s="44"/>
      <c r="F41737" s="29"/>
      <c r="G41737" s="45"/>
      <c r="L41737"/>
      <c r="M41737" s="46"/>
    </row>
    <row r="41738" spans="1:13" x14ac:dyDescent="0.3">
      <c r="A41738"/>
      <c r="B41738"/>
      <c r="C41738" s="29"/>
      <c r="D41738"/>
      <c r="E41738" s="44"/>
      <c r="F41738" s="29"/>
      <c r="G41738" s="45"/>
      <c r="L41738"/>
      <c r="M41738" s="46"/>
    </row>
    <row r="41739" spans="1:13" x14ac:dyDescent="0.3">
      <c r="A41739"/>
      <c r="B41739"/>
      <c r="C41739" s="29"/>
      <c r="D41739"/>
      <c r="E41739" s="44"/>
      <c r="F41739" s="29"/>
      <c r="G41739" s="45"/>
      <c r="L41739"/>
      <c r="M41739" s="46"/>
    </row>
    <row r="41740" spans="1:13" x14ac:dyDescent="0.3">
      <c r="A41740"/>
      <c r="B41740"/>
      <c r="C41740" s="29"/>
      <c r="D41740"/>
      <c r="E41740" s="44"/>
      <c r="F41740" s="29"/>
      <c r="G41740" s="45"/>
      <c r="L41740"/>
      <c r="M41740" s="46"/>
    </row>
    <row r="41741" spans="1:13" x14ac:dyDescent="0.3">
      <c r="A41741"/>
      <c r="B41741"/>
      <c r="C41741" s="29"/>
      <c r="D41741"/>
      <c r="E41741" s="44"/>
      <c r="F41741" s="29"/>
      <c r="G41741" s="45"/>
      <c r="L41741"/>
      <c r="M41741" s="46"/>
    </row>
    <row r="41742" spans="1:13" x14ac:dyDescent="0.3">
      <c r="A41742"/>
      <c r="B41742"/>
      <c r="C41742" s="29"/>
      <c r="D41742"/>
      <c r="E41742" s="44"/>
      <c r="F41742" s="29"/>
      <c r="G41742" s="45"/>
      <c r="L41742"/>
      <c r="M41742" s="46"/>
    </row>
    <row r="41743" spans="1:13" x14ac:dyDescent="0.3">
      <c r="A41743"/>
      <c r="B41743"/>
      <c r="C41743" s="29"/>
      <c r="D41743"/>
      <c r="E41743" s="44"/>
      <c r="F41743" s="29"/>
      <c r="G41743" s="45"/>
      <c r="L41743"/>
      <c r="M41743" s="46"/>
    </row>
    <row r="41744" spans="1:13" x14ac:dyDescent="0.3">
      <c r="A41744"/>
      <c r="B41744"/>
      <c r="C41744" s="29"/>
      <c r="D41744"/>
      <c r="E41744" s="44"/>
      <c r="F41744" s="29"/>
      <c r="G41744" s="45"/>
      <c r="L41744"/>
      <c r="M41744" s="46"/>
    </row>
    <row r="41745" spans="1:13" x14ac:dyDescent="0.3">
      <c r="A41745"/>
      <c r="B41745"/>
      <c r="C41745" s="29"/>
      <c r="D41745"/>
      <c r="E41745" s="44"/>
      <c r="F41745" s="29"/>
      <c r="G41745" s="45"/>
      <c r="L41745"/>
      <c r="M41745" s="46"/>
    </row>
    <row r="41746" spans="1:13" x14ac:dyDescent="0.3">
      <c r="A41746"/>
      <c r="B41746"/>
      <c r="C41746" s="29"/>
      <c r="D41746"/>
      <c r="E41746" s="44"/>
      <c r="F41746" s="29"/>
      <c r="G41746" s="45"/>
      <c r="L41746"/>
      <c r="M41746" s="46"/>
    </row>
    <row r="41747" spans="1:13" x14ac:dyDescent="0.3">
      <c r="A41747"/>
      <c r="B41747"/>
      <c r="C41747" s="29"/>
      <c r="D41747"/>
      <c r="E41747" s="44"/>
      <c r="F41747" s="29"/>
      <c r="G41747" s="45"/>
      <c r="L41747"/>
      <c r="M41747" s="46"/>
    </row>
    <row r="41748" spans="1:13" x14ac:dyDescent="0.3">
      <c r="A41748"/>
      <c r="B41748"/>
      <c r="C41748" s="29"/>
      <c r="D41748"/>
      <c r="E41748" s="44"/>
      <c r="F41748" s="29"/>
      <c r="G41748" s="45"/>
      <c r="L41748"/>
      <c r="M41748" s="46"/>
    </row>
    <row r="41749" spans="1:13" x14ac:dyDescent="0.3">
      <c r="A41749"/>
      <c r="B41749"/>
      <c r="C41749" s="29"/>
      <c r="D41749"/>
      <c r="E41749" s="44"/>
      <c r="F41749" s="29"/>
      <c r="G41749" s="45"/>
      <c r="L41749"/>
      <c r="M41749" s="46"/>
    </row>
    <row r="41750" spans="1:13" x14ac:dyDescent="0.3">
      <c r="A41750"/>
      <c r="B41750"/>
      <c r="C41750" s="29"/>
      <c r="D41750"/>
      <c r="E41750" s="44"/>
      <c r="F41750" s="29"/>
      <c r="G41750" s="45"/>
      <c r="L41750"/>
      <c r="M41750" s="46"/>
    </row>
    <row r="41751" spans="1:13" x14ac:dyDescent="0.3">
      <c r="A41751"/>
      <c r="B41751"/>
      <c r="C41751" s="29"/>
      <c r="D41751"/>
      <c r="E41751" s="44"/>
      <c r="F41751" s="29"/>
      <c r="G41751" s="45"/>
      <c r="L41751"/>
      <c r="M41751" s="46"/>
    </row>
    <row r="41752" spans="1:13" x14ac:dyDescent="0.3">
      <c r="A41752"/>
      <c r="B41752"/>
      <c r="C41752" s="29"/>
      <c r="D41752"/>
      <c r="E41752" s="44"/>
      <c r="F41752" s="29"/>
      <c r="G41752" s="45"/>
      <c r="L41752"/>
      <c r="M41752" s="46"/>
    </row>
    <row r="41753" spans="1:13" x14ac:dyDescent="0.3">
      <c r="A41753"/>
      <c r="B41753"/>
      <c r="C41753" s="29"/>
      <c r="D41753"/>
      <c r="E41753" s="44"/>
      <c r="F41753" s="29"/>
      <c r="G41753" s="45"/>
      <c r="L41753"/>
      <c r="M41753" s="46"/>
    </row>
    <row r="41754" spans="1:13" x14ac:dyDescent="0.3">
      <c r="A41754"/>
      <c r="B41754"/>
      <c r="C41754" s="29"/>
      <c r="D41754"/>
      <c r="E41754" s="44"/>
      <c r="F41754" s="29"/>
      <c r="G41754" s="45"/>
      <c r="L41754"/>
      <c r="M41754" s="46"/>
    </row>
    <row r="41755" spans="1:13" x14ac:dyDescent="0.3">
      <c r="A41755"/>
      <c r="B41755"/>
      <c r="C41755" s="29"/>
      <c r="D41755"/>
      <c r="E41755" s="44"/>
      <c r="F41755" s="29"/>
      <c r="G41755" s="45"/>
      <c r="L41755"/>
      <c r="M41755" s="46"/>
    </row>
    <row r="41756" spans="1:13" x14ac:dyDescent="0.3">
      <c r="A41756"/>
      <c r="B41756"/>
      <c r="C41756" s="29"/>
      <c r="D41756"/>
      <c r="E41756" s="44"/>
      <c r="F41756" s="29"/>
      <c r="G41756" s="45"/>
      <c r="L41756"/>
      <c r="M41756" s="46"/>
    </row>
    <row r="41757" spans="1:13" x14ac:dyDescent="0.3">
      <c r="A41757"/>
      <c r="B41757"/>
      <c r="C41757" s="29"/>
      <c r="D41757"/>
      <c r="E41757" s="44"/>
      <c r="F41757" s="29"/>
      <c r="G41757" s="45"/>
      <c r="L41757"/>
      <c r="M41757" s="46"/>
    </row>
    <row r="41758" spans="1:13" x14ac:dyDescent="0.3">
      <c r="A41758"/>
      <c r="B41758"/>
      <c r="C41758" s="29"/>
      <c r="D41758"/>
      <c r="E41758" s="44"/>
      <c r="F41758" s="29"/>
      <c r="G41758" s="45"/>
      <c r="L41758"/>
      <c r="M41758" s="46"/>
    </row>
    <row r="41759" spans="1:13" x14ac:dyDescent="0.3">
      <c r="A41759"/>
      <c r="B41759"/>
      <c r="C41759" s="29"/>
      <c r="D41759"/>
      <c r="E41759" s="44"/>
      <c r="F41759" s="29"/>
      <c r="G41759" s="45"/>
      <c r="L41759"/>
      <c r="M41759" s="46"/>
    </row>
    <row r="41760" spans="1:13" x14ac:dyDescent="0.3">
      <c r="A41760"/>
      <c r="B41760"/>
      <c r="C41760" s="29"/>
      <c r="D41760"/>
      <c r="E41760" s="44"/>
      <c r="F41760" s="29"/>
      <c r="G41760" s="45"/>
      <c r="L41760"/>
      <c r="M41760" s="46"/>
    </row>
    <row r="41761" spans="1:13" x14ac:dyDescent="0.3">
      <c r="A41761"/>
      <c r="B41761"/>
      <c r="C41761" s="29"/>
      <c r="D41761"/>
      <c r="E41761" s="44"/>
      <c r="F41761" s="29"/>
      <c r="G41761" s="45"/>
      <c r="L41761"/>
      <c r="M41761" s="46"/>
    </row>
    <row r="41762" spans="1:13" x14ac:dyDescent="0.3">
      <c r="A41762"/>
      <c r="B41762"/>
      <c r="C41762" s="29"/>
      <c r="D41762"/>
      <c r="E41762" s="44"/>
      <c r="F41762" s="29"/>
      <c r="G41762" s="45"/>
      <c r="L41762"/>
      <c r="M41762" s="46"/>
    </row>
    <row r="41763" spans="1:13" x14ac:dyDescent="0.3">
      <c r="A41763"/>
      <c r="B41763"/>
      <c r="C41763" s="29"/>
      <c r="D41763"/>
      <c r="E41763" s="44"/>
      <c r="F41763" s="29"/>
      <c r="G41763" s="45"/>
      <c r="L41763"/>
      <c r="M41763" s="46"/>
    </row>
    <row r="41764" spans="1:13" x14ac:dyDescent="0.3">
      <c r="A41764"/>
      <c r="B41764"/>
      <c r="C41764" s="29"/>
      <c r="D41764"/>
      <c r="E41764" s="44"/>
      <c r="F41764" s="29"/>
      <c r="G41764" s="45"/>
      <c r="L41764"/>
      <c r="M41764" s="46"/>
    </row>
    <row r="41765" spans="1:13" x14ac:dyDescent="0.3">
      <c r="A41765"/>
      <c r="B41765"/>
      <c r="C41765" s="29"/>
      <c r="D41765"/>
      <c r="E41765" s="44"/>
      <c r="F41765" s="29"/>
      <c r="G41765" s="45"/>
      <c r="L41765"/>
      <c r="M41765" s="46"/>
    </row>
    <row r="41766" spans="1:13" x14ac:dyDescent="0.3">
      <c r="A41766"/>
      <c r="B41766"/>
      <c r="C41766" s="29"/>
      <c r="D41766"/>
      <c r="E41766" s="44"/>
      <c r="F41766" s="29"/>
      <c r="G41766" s="45"/>
      <c r="L41766"/>
      <c r="M41766" s="46"/>
    </row>
    <row r="41767" spans="1:13" x14ac:dyDescent="0.3">
      <c r="A41767"/>
      <c r="B41767"/>
      <c r="C41767" s="29"/>
      <c r="D41767"/>
      <c r="E41767" s="44"/>
      <c r="F41767" s="29"/>
      <c r="G41767" s="45"/>
      <c r="L41767"/>
      <c r="M41767" s="46"/>
    </row>
    <row r="41768" spans="1:13" x14ac:dyDescent="0.3">
      <c r="A41768"/>
      <c r="B41768"/>
      <c r="C41768" s="29"/>
      <c r="D41768"/>
      <c r="E41768" s="44"/>
      <c r="F41768" s="29"/>
      <c r="G41768" s="45"/>
      <c r="L41768"/>
      <c r="M41768" s="46"/>
    </row>
    <row r="41769" spans="1:13" x14ac:dyDescent="0.3">
      <c r="A41769"/>
      <c r="B41769"/>
      <c r="C41769" s="29"/>
      <c r="D41769"/>
      <c r="E41769" s="44"/>
      <c r="F41769" s="29"/>
      <c r="G41769" s="45"/>
      <c r="L41769"/>
      <c r="M41769" s="46"/>
    </row>
    <row r="41770" spans="1:13" x14ac:dyDescent="0.3">
      <c r="A41770"/>
      <c r="B41770"/>
      <c r="C41770" s="29"/>
      <c r="D41770"/>
      <c r="E41770" s="44"/>
      <c r="F41770" s="29"/>
      <c r="G41770" s="45"/>
      <c r="L41770"/>
      <c r="M41770" s="46"/>
    </row>
    <row r="41771" spans="1:13" x14ac:dyDescent="0.3">
      <c r="A41771"/>
      <c r="B41771"/>
      <c r="C41771" s="29"/>
      <c r="D41771"/>
      <c r="E41771" s="44"/>
      <c r="F41771" s="29"/>
      <c r="G41771" s="45"/>
      <c r="L41771"/>
      <c r="M41771" s="46"/>
    </row>
    <row r="41772" spans="1:13" x14ac:dyDescent="0.3">
      <c r="A41772"/>
      <c r="B41772"/>
      <c r="C41772" s="29"/>
      <c r="D41772"/>
      <c r="E41772" s="44"/>
      <c r="F41772" s="29"/>
      <c r="G41772" s="45"/>
      <c r="L41772"/>
      <c r="M41772" s="46"/>
    </row>
    <row r="41773" spans="1:13" x14ac:dyDescent="0.3">
      <c r="A41773"/>
      <c r="B41773"/>
      <c r="C41773" s="29"/>
      <c r="D41773"/>
      <c r="E41773" s="44"/>
      <c r="F41773" s="29"/>
      <c r="G41773" s="45"/>
      <c r="L41773"/>
      <c r="M41773" s="46"/>
    </row>
    <row r="41774" spans="1:13" x14ac:dyDescent="0.3">
      <c r="A41774"/>
      <c r="B41774"/>
      <c r="C41774" s="29"/>
      <c r="D41774"/>
      <c r="E41774" s="44"/>
      <c r="F41774" s="29"/>
      <c r="G41774" s="45"/>
      <c r="L41774"/>
      <c r="M41774" s="46"/>
    </row>
    <row r="41775" spans="1:13" x14ac:dyDescent="0.3">
      <c r="A41775"/>
      <c r="B41775"/>
      <c r="C41775" s="29"/>
      <c r="D41775"/>
      <c r="E41775" s="44"/>
      <c r="F41775" s="29"/>
      <c r="G41775" s="45"/>
      <c r="L41775"/>
      <c r="M41775" s="46"/>
    </row>
    <row r="41776" spans="1:13" x14ac:dyDescent="0.3">
      <c r="A41776"/>
      <c r="B41776"/>
      <c r="C41776" s="29"/>
      <c r="D41776"/>
      <c r="E41776" s="44"/>
      <c r="F41776" s="29"/>
      <c r="G41776" s="45"/>
      <c r="L41776"/>
      <c r="M41776" s="46"/>
    </row>
    <row r="41777" spans="1:13" x14ac:dyDescent="0.3">
      <c r="A41777"/>
      <c r="B41777"/>
      <c r="C41777" s="29"/>
      <c r="D41777"/>
      <c r="E41777" s="44"/>
      <c r="F41777" s="29"/>
      <c r="G41777" s="45"/>
      <c r="L41777"/>
      <c r="M41777" s="46"/>
    </row>
    <row r="41778" spans="1:13" x14ac:dyDescent="0.3">
      <c r="A41778"/>
      <c r="B41778"/>
      <c r="C41778" s="29"/>
      <c r="D41778"/>
      <c r="E41778" s="44"/>
      <c r="F41778" s="29"/>
      <c r="G41778" s="45"/>
      <c r="L41778"/>
      <c r="M41778" s="46"/>
    </row>
    <row r="41779" spans="1:13" x14ac:dyDescent="0.3">
      <c r="A41779"/>
      <c r="B41779"/>
      <c r="C41779" s="29"/>
      <c r="D41779"/>
      <c r="E41779" s="44"/>
      <c r="F41779" s="29"/>
      <c r="G41779" s="45"/>
      <c r="L41779"/>
      <c r="M41779" s="46"/>
    </row>
    <row r="41780" spans="1:13" x14ac:dyDescent="0.3">
      <c r="A41780"/>
      <c r="B41780"/>
      <c r="C41780" s="29"/>
      <c r="D41780"/>
      <c r="E41780" s="44"/>
      <c r="F41780" s="29"/>
      <c r="G41780" s="45"/>
      <c r="L41780"/>
      <c r="M41780" s="46"/>
    </row>
    <row r="41781" spans="1:13" x14ac:dyDescent="0.3">
      <c r="A41781"/>
      <c r="B41781"/>
      <c r="C41781" s="29"/>
      <c r="D41781"/>
      <c r="E41781" s="44"/>
      <c r="F41781" s="29"/>
      <c r="G41781" s="45"/>
      <c r="L41781"/>
      <c r="M41781" s="46"/>
    </row>
    <row r="41782" spans="1:13" x14ac:dyDescent="0.3">
      <c r="A41782"/>
      <c r="B41782"/>
      <c r="C41782" s="29"/>
      <c r="D41782"/>
      <c r="E41782" s="44"/>
      <c r="F41782" s="29"/>
      <c r="G41782" s="45"/>
      <c r="L41782"/>
      <c r="M41782" s="46"/>
    </row>
    <row r="41783" spans="1:13" x14ac:dyDescent="0.3">
      <c r="A41783"/>
      <c r="B41783"/>
      <c r="C41783" s="29"/>
      <c r="D41783"/>
      <c r="E41783" s="44"/>
      <c r="F41783" s="29"/>
      <c r="G41783" s="45"/>
      <c r="L41783"/>
      <c r="M41783" s="46"/>
    </row>
    <row r="41784" spans="1:13" x14ac:dyDescent="0.3">
      <c r="A41784"/>
      <c r="B41784"/>
      <c r="C41784" s="29"/>
      <c r="D41784"/>
      <c r="E41784" s="44"/>
      <c r="F41784" s="29"/>
      <c r="G41784" s="45"/>
      <c r="L41784"/>
      <c r="M41784" s="46"/>
    </row>
    <row r="41785" spans="1:13" x14ac:dyDescent="0.3">
      <c r="A41785"/>
      <c r="B41785"/>
      <c r="C41785" s="29"/>
      <c r="D41785"/>
      <c r="E41785" s="44"/>
      <c r="F41785" s="29"/>
      <c r="G41785" s="45"/>
      <c r="L41785"/>
      <c r="M41785" s="46"/>
    </row>
    <row r="41786" spans="1:13" x14ac:dyDescent="0.3">
      <c r="A41786"/>
      <c r="B41786"/>
      <c r="C41786" s="29"/>
      <c r="D41786"/>
      <c r="E41786" s="44"/>
      <c r="F41786" s="29"/>
      <c r="G41786" s="45"/>
      <c r="L41786"/>
      <c r="M41786" s="46"/>
    </row>
    <row r="41787" spans="1:13" x14ac:dyDescent="0.3">
      <c r="A41787"/>
      <c r="B41787"/>
      <c r="C41787" s="29"/>
      <c r="D41787"/>
      <c r="E41787" s="44"/>
      <c r="F41787" s="29"/>
      <c r="G41787" s="45"/>
      <c r="L41787"/>
      <c r="M41787" s="46"/>
    </row>
    <row r="41788" spans="1:13" x14ac:dyDescent="0.3">
      <c r="A41788"/>
      <c r="B41788"/>
      <c r="C41788" s="29"/>
      <c r="D41788"/>
      <c r="E41788" s="44"/>
      <c r="F41788" s="29"/>
      <c r="G41788" s="45"/>
      <c r="L41788"/>
      <c r="M41788" s="46"/>
    </row>
    <row r="41789" spans="1:13" x14ac:dyDescent="0.3">
      <c r="A41789"/>
      <c r="B41789"/>
      <c r="C41789" s="29"/>
      <c r="D41789"/>
      <c r="E41789" s="44"/>
      <c r="F41789" s="29"/>
      <c r="G41789" s="45"/>
      <c r="L41789"/>
      <c r="M41789" s="46"/>
    </row>
    <row r="41790" spans="1:13" x14ac:dyDescent="0.3">
      <c r="A41790"/>
      <c r="B41790"/>
      <c r="C41790" s="29"/>
      <c r="D41790"/>
      <c r="E41790" s="44"/>
      <c r="F41790" s="29"/>
      <c r="G41790" s="45"/>
      <c r="L41790"/>
      <c r="M41790" s="46"/>
    </row>
    <row r="41791" spans="1:13" x14ac:dyDescent="0.3">
      <c r="A41791"/>
      <c r="B41791"/>
      <c r="C41791" s="29"/>
      <c r="D41791"/>
      <c r="E41791" s="44"/>
      <c r="F41791" s="29"/>
      <c r="G41791" s="45"/>
      <c r="L41791"/>
      <c r="M41791" s="46"/>
    </row>
    <row r="41792" spans="1:13" x14ac:dyDescent="0.3">
      <c r="A41792"/>
      <c r="B41792"/>
      <c r="C41792" s="29"/>
      <c r="D41792"/>
      <c r="E41792" s="44"/>
      <c r="F41792" s="29"/>
      <c r="G41792" s="45"/>
      <c r="L41792"/>
      <c r="M41792" s="46"/>
    </row>
    <row r="41793" spans="1:13" x14ac:dyDescent="0.3">
      <c r="A41793"/>
      <c r="B41793"/>
      <c r="C41793" s="29"/>
      <c r="D41793"/>
      <c r="E41793" s="44"/>
      <c r="F41793" s="29"/>
      <c r="G41793" s="45"/>
      <c r="L41793"/>
      <c r="M41793" s="46"/>
    </row>
    <row r="41794" spans="1:13" x14ac:dyDescent="0.3">
      <c r="A41794"/>
      <c r="B41794"/>
      <c r="C41794" s="29"/>
      <c r="D41794"/>
      <c r="E41794" s="44"/>
      <c r="F41794" s="29"/>
      <c r="G41794" s="45"/>
      <c r="L41794"/>
      <c r="M41794" s="46"/>
    </row>
    <row r="41795" spans="1:13" x14ac:dyDescent="0.3">
      <c r="A41795"/>
      <c r="B41795"/>
      <c r="C41795" s="29"/>
      <c r="D41795"/>
      <c r="E41795" s="44"/>
      <c r="F41795" s="29"/>
      <c r="G41795" s="45"/>
      <c r="L41795"/>
      <c r="M41795" s="46"/>
    </row>
    <row r="41796" spans="1:13" x14ac:dyDescent="0.3">
      <c r="A41796"/>
      <c r="B41796"/>
      <c r="C41796" s="29"/>
      <c r="D41796"/>
      <c r="E41796" s="44"/>
      <c r="F41796" s="29"/>
      <c r="G41796" s="45"/>
      <c r="L41796"/>
      <c r="M41796" s="46"/>
    </row>
    <row r="41797" spans="1:13" x14ac:dyDescent="0.3">
      <c r="A41797"/>
      <c r="B41797"/>
      <c r="C41797" s="29"/>
      <c r="D41797"/>
      <c r="E41797" s="44"/>
      <c r="F41797" s="29"/>
      <c r="G41797" s="45"/>
      <c r="L41797"/>
      <c r="M41797" s="46"/>
    </row>
    <row r="41798" spans="1:13" x14ac:dyDescent="0.3">
      <c r="A41798"/>
      <c r="B41798"/>
      <c r="C41798" s="29"/>
      <c r="D41798"/>
      <c r="E41798" s="44"/>
      <c r="F41798" s="29"/>
      <c r="G41798" s="45"/>
      <c r="L41798"/>
      <c r="M41798" s="46"/>
    </row>
    <row r="41799" spans="1:13" x14ac:dyDescent="0.3">
      <c r="A41799"/>
      <c r="B41799"/>
      <c r="C41799" s="29"/>
      <c r="D41799"/>
      <c r="E41799" s="44"/>
      <c r="F41799" s="29"/>
      <c r="G41799" s="45"/>
      <c r="L41799"/>
      <c r="M41799" s="46"/>
    </row>
    <row r="41800" spans="1:13" x14ac:dyDescent="0.3">
      <c r="A41800"/>
      <c r="B41800"/>
      <c r="C41800" s="29"/>
      <c r="D41800"/>
      <c r="E41800" s="44"/>
      <c r="F41800" s="29"/>
      <c r="G41800" s="45"/>
      <c r="L41800"/>
      <c r="M41800" s="46"/>
    </row>
    <row r="41801" spans="1:13" x14ac:dyDescent="0.3">
      <c r="A41801"/>
      <c r="B41801"/>
      <c r="C41801" s="29"/>
      <c r="D41801"/>
      <c r="E41801" s="44"/>
      <c r="F41801" s="29"/>
      <c r="G41801" s="45"/>
      <c r="L41801"/>
      <c r="M41801" s="46"/>
    </row>
    <row r="41802" spans="1:13" x14ac:dyDescent="0.3">
      <c r="A41802"/>
      <c r="B41802"/>
      <c r="C41802" s="29"/>
      <c r="D41802"/>
      <c r="E41802" s="44"/>
      <c r="F41802" s="29"/>
      <c r="G41802" s="45"/>
      <c r="L41802"/>
      <c r="M41802" s="46"/>
    </row>
    <row r="41803" spans="1:13" x14ac:dyDescent="0.3">
      <c r="A41803"/>
      <c r="B41803"/>
      <c r="C41803" s="29"/>
      <c r="D41803"/>
      <c r="E41803" s="44"/>
      <c r="F41803" s="29"/>
      <c r="G41803" s="45"/>
      <c r="L41803"/>
      <c r="M41803" s="46"/>
    </row>
    <row r="41804" spans="1:13" x14ac:dyDescent="0.3">
      <c r="A41804"/>
      <c r="B41804"/>
      <c r="C41804" s="29"/>
      <c r="D41804"/>
      <c r="E41804" s="44"/>
      <c r="F41804" s="29"/>
      <c r="G41804" s="45"/>
      <c r="L41804"/>
      <c r="M41804" s="46"/>
    </row>
    <row r="41805" spans="1:13" x14ac:dyDescent="0.3">
      <c r="A41805"/>
      <c r="B41805"/>
      <c r="C41805" s="29"/>
      <c r="D41805"/>
      <c r="E41805" s="44"/>
      <c r="F41805" s="29"/>
      <c r="G41805" s="45"/>
      <c r="L41805"/>
      <c r="M41805" s="46"/>
    </row>
    <row r="41806" spans="1:13" x14ac:dyDescent="0.3">
      <c r="A41806"/>
      <c r="B41806"/>
      <c r="C41806" s="29"/>
      <c r="D41806"/>
      <c r="E41806" s="44"/>
      <c r="F41806" s="29"/>
      <c r="G41806" s="45"/>
      <c r="L41806"/>
      <c r="M41806" s="46"/>
    </row>
    <row r="41807" spans="1:13" x14ac:dyDescent="0.3">
      <c r="A41807"/>
      <c r="B41807"/>
      <c r="C41807" s="29"/>
      <c r="D41807"/>
      <c r="E41807" s="44"/>
      <c r="F41807" s="29"/>
      <c r="G41807" s="45"/>
      <c r="L41807"/>
      <c r="M41807" s="46"/>
    </row>
    <row r="41808" spans="1:13" x14ac:dyDescent="0.3">
      <c r="A41808"/>
      <c r="B41808"/>
      <c r="C41808" s="29"/>
      <c r="D41808"/>
      <c r="E41808" s="44"/>
      <c r="F41808" s="29"/>
      <c r="G41808" s="45"/>
      <c r="L41808"/>
      <c r="M41808" s="46"/>
    </row>
    <row r="41809" spans="1:13" x14ac:dyDescent="0.3">
      <c r="A41809"/>
      <c r="B41809"/>
      <c r="C41809" s="29"/>
      <c r="D41809"/>
      <c r="E41809" s="44"/>
      <c r="F41809" s="29"/>
      <c r="G41809" s="45"/>
      <c r="L41809"/>
      <c r="M41809" s="46"/>
    </row>
    <row r="41810" spans="1:13" x14ac:dyDescent="0.3">
      <c r="A41810"/>
      <c r="B41810"/>
      <c r="C41810" s="29"/>
      <c r="D41810"/>
      <c r="E41810" s="44"/>
      <c r="F41810" s="29"/>
      <c r="G41810" s="45"/>
      <c r="L41810"/>
      <c r="M41810" s="46"/>
    </row>
    <row r="41811" spans="1:13" x14ac:dyDescent="0.3">
      <c r="A41811"/>
      <c r="B41811"/>
      <c r="C41811" s="29"/>
      <c r="D41811"/>
      <c r="E41811" s="44"/>
      <c r="F41811" s="29"/>
      <c r="G41811" s="45"/>
      <c r="L41811"/>
      <c r="M41811" s="46"/>
    </row>
    <row r="41812" spans="1:13" x14ac:dyDescent="0.3">
      <c r="A41812"/>
      <c r="B41812"/>
      <c r="C41812" s="29"/>
      <c r="D41812"/>
      <c r="E41812" s="44"/>
      <c r="F41812" s="29"/>
      <c r="G41812" s="45"/>
      <c r="L41812"/>
      <c r="M41812" s="46"/>
    </row>
    <row r="41813" spans="1:13" x14ac:dyDescent="0.3">
      <c r="A41813"/>
      <c r="B41813"/>
      <c r="C41813" s="29"/>
      <c r="D41813"/>
      <c r="E41813" s="44"/>
      <c r="F41813" s="29"/>
      <c r="G41813" s="45"/>
      <c r="L41813"/>
      <c r="M41813" s="46"/>
    </row>
    <row r="41814" spans="1:13" x14ac:dyDescent="0.3">
      <c r="A41814"/>
      <c r="B41814"/>
      <c r="C41814" s="29"/>
      <c r="D41814"/>
      <c r="E41814" s="44"/>
      <c r="F41814" s="29"/>
      <c r="G41814" s="45"/>
      <c r="L41814"/>
      <c r="M41814" s="46"/>
    </row>
    <row r="41815" spans="1:13" x14ac:dyDescent="0.3">
      <c r="A41815"/>
      <c r="B41815"/>
      <c r="C41815" s="29"/>
      <c r="D41815"/>
      <c r="E41815" s="44"/>
      <c r="F41815" s="29"/>
      <c r="G41815" s="45"/>
      <c r="L41815"/>
      <c r="M41815" s="46"/>
    </row>
    <row r="41816" spans="1:13" x14ac:dyDescent="0.3">
      <c r="A41816"/>
      <c r="B41816"/>
      <c r="C41816" s="29"/>
      <c r="D41816"/>
      <c r="E41816" s="44"/>
      <c r="F41816" s="29"/>
      <c r="G41816" s="45"/>
      <c r="L41816"/>
      <c r="M41816" s="46"/>
    </row>
    <row r="41817" spans="1:13" x14ac:dyDescent="0.3">
      <c r="A41817"/>
      <c r="B41817"/>
      <c r="C41817" s="29"/>
      <c r="D41817"/>
      <c r="E41817" s="44"/>
      <c r="F41817" s="29"/>
      <c r="G41817" s="45"/>
      <c r="L41817"/>
      <c r="M41817" s="46"/>
    </row>
    <row r="41818" spans="1:13" x14ac:dyDescent="0.3">
      <c r="A41818"/>
      <c r="B41818"/>
      <c r="C41818" s="29"/>
      <c r="D41818"/>
      <c r="E41818" s="44"/>
      <c r="F41818" s="29"/>
      <c r="G41818" s="45"/>
      <c r="L41818"/>
      <c r="M41818" s="46"/>
    </row>
    <row r="41819" spans="1:13" x14ac:dyDescent="0.3">
      <c r="A41819"/>
      <c r="B41819"/>
      <c r="C41819" s="29"/>
      <c r="D41819"/>
      <c r="E41819" s="44"/>
      <c r="F41819" s="29"/>
      <c r="G41819" s="45"/>
      <c r="L41819"/>
      <c r="M41819" s="46"/>
    </row>
    <row r="41820" spans="1:13" x14ac:dyDescent="0.3">
      <c r="A41820"/>
      <c r="B41820"/>
      <c r="C41820" s="29"/>
      <c r="D41820"/>
      <c r="E41820" s="44"/>
      <c r="F41820" s="29"/>
      <c r="G41820" s="45"/>
      <c r="L41820"/>
      <c r="M41820" s="46"/>
    </row>
    <row r="41821" spans="1:13" x14ac:dyDescent="0.3">
      <c r="A41821"/>
      <c r="B41821"/>
      <c r="C41821" s="29"/>
      <c r="D41821"/>
      <c r="E41821" s="44"/>
      <c r="F41821" s="29"/>
      <c r="G41821" s="45"/>
      <c r="L41821"/>
      <c r="M41821" s="46"/>
    </row>
    <row r="41822" spans="1:13" x14ac:dyDescent="0.3">
      <c r="A41822"/>
      <c r="B41822"/>
      <c r="C41822" s="29"/>
      <c r="D41822"/>
      <c r="E41822" s="44"/>
      <c r="F41822" s="29"/>
      <c r="G41822" s="45"/>
      <c r="L41822"/>
      <c r="M41822" s="46"/>
    </row>
    <row r="41823" spans="1:13" x14ac:dyDescent="0.3">
      <c r="A41823"/>
      <c r="B41823"/>
      <c r="C41823" s="29"/>
      <c r="D41823"/>
      <c r="E41823" s="44"/>
      <c r="F41823" s="29"/>
      <c r="G41823" s="45"/>
      <c r="L41823"/>
      <c r="M41823" s="46"/>
    </row>
    <row r="41824" spans="1:13" x14ac:dyDescent="0.3">
      <c r="A41824"/>
      <c r="B41824"/>
      <c r="C41824" s="29"/>
      <c r="D41824"/>
      <c r="E41824" s="44"/>
      <c r="F41824" s="29"/>
      <c r="G41824" s="45"/>
      <c r="L41824"/>
      <c r="M41824" s="46"/>
    </row>
    <row r="41825" spans="1:13" x14ac:dyDescent="0.3">
      <c r="A41825"/>
      <c r="B41825"/>
      <c r="C41825" s="29"/>
      <c r="D41825"/>
      <c r="E41825" s="44"/>
      <c r="F41825" s="29"/>
      <c r="G41825" s="45"/>
      <c r="L41825"/>
      <c r="M41825" s="46"/>
    </row>
    <row r="41826" spans="1:13" x14ac:dyDescent="0.3">
      <c r="A41826"/>
      <c r="B41826"/>
      <c r="C41826" s="29"/>
      <c r="D41826"/>
      <c r="E41826" s="44"/>
      <c r="F41826" s="29"/>
      <c r="G41826" s="45"/>
      <c r="L41826"/>
      <c r="M41826" s="46"/>
    </row>
    <row r="41827" spans="1:13" x14ac:dyDescent="0.3">
      <c r="A41827"/>
      <c r="B41827"/>
      <c r="C41827" s="29"/>
      <c r="D41827"/>
      <c r="E41827" s="44"/>
      <c r="F41827" s="29"/>
      <c r="G41827" s="45"/>
      <c r="L41827"/>
      <c r="M41827" s="46"/>
    </row>
    <row r="41828" spans="1:13" x14ac:dyDescent="0.3">
      <c r="A41828"/>
      <c r="B41828"/>
      <c r="C41828" s="29"/>
      <c r="D41828"/>
      <c r="E41828" s="44"/>
      <c r="F41828" s="29"/>
      <c r="G41828" s="45"/>
      <c r="L41828"/>
      <c r="M41828" s="46"/>
    </row>
    <row r="41829" spans="1:13" x14ac:dyDescent="0.3">
      <c r="A41829"/>
      <c r="B41829"/>
      <c r="C41829" s="29"/>
      <c r="D41829"/>
      <c r="E41829" s="44"/>
      <c r="F41829" s="29"/>
      <c r="G41829" s="45"/>
      <c r="L41829"/>
      <c r="M41829" s="46"/>
    </row>
    <row r="41830" spans="1:13" x14ac:dyDescent="0.3">
      <c r="A41830"/>
      <c r="B41830"/>
      <c r="C41830" s="29"/>
      <c r="D41830"/>
      <c r="E41830" s="44"/>
      <c r="F41830" s="29"/>
      <c r="G41830" s="45"/>
      <c r="L41830"/>
      <c r="M41830" s="46"/>
    </row>
    <row r="41831" spans="1:13" x14ac:dyDescent="0.3">
      <c r="A41831"/>
      <c r="B41831"/>
      <c r="C41831" s="29"/>
      <c r="D41831"/>
      <c r="E41831" s="44"/>
      <c r="F41831" s="29"/>
      <c r="G41831" s="45"/>
      <c r="L41831"/>
      <c r="M41831" s="46"/>
    </row>
    <row r="41832" spans="1:13" x14ac:dyDescent="0.3">
      <c r="A41832"/>
      <c r="B41832"/>
      <c r="C41832" s="29"/>
      <c r="D41832"/>
      <c r="E41832" s="44"/>
      <c r="F41832" s="29"/>
      <c r="G41832" s="45"/>
      <c r="L41832"/>
      <c r="M41832" s="46"/>
    </row>
    <row r="41833" spans="1:13" x14ac:dyDescent="0.3">
      <c r="A41833"/>
      <c r="B41833"/>
      <c r="C41833" s="29"/>
      <c r="D41833"/>
      <c r="E41833" s="44"/>
      <c r="F41833" s="29"/>
      <c r="G41833" s="45"/>
      <c r="L41833"/>
      <c r="M41833" s="46"/>
    </row>
    <row r="41834" spans="1:13" x14ac:dyDescent="0.3">
      <c r="A41834"/>
      <c r="B41834"/>
      <c r="C41834" s="29"/>
      <c r="D41834"/>
      <c r="E41834" s="44"/>
      <c r="F41834" s="29"/>
      <c r="G41834" s="45"/>
      <c r="L41834"/>
      <c r="M41834" s="46"/>
    </row>
    <row r="41835" spans="1:13" x14ac:dyDescent="0.3">
      <c r="A41835"/>
      <c r="B41835"/>
      <c r="C41835" s="29"/>
      <c r="D41835"/>
      <c r="E41835" s="44"/>
      <c r="F41835" s="29"/>
      <c r="G41835" s="45"/>
      <c r="L41835"/>
      <c r="M41835" s="46"/>
    </row>
    <row r="41836" spans="1:13" x14ac:dyDescent="0.3">
      <c r="A41836"/>
      <c r="B41836"/>
      <c r="C41836" s="29"/>
      <c r="D41836"/>
      <c r="E41836" s="44"/>
      <c r="F41836" s="29"/>
      <c r="G41836" s="45"/>
      <c r="L41836"/>
      <c r="M41836" s="46"/>
    </row>
    <row r="41837" spans="1:13" x14ac:dyDescent="0.3">
      <c r="A41837"/>
      <c r="B41837"/>
      <c r="C41837" s="29"/>
      <c r="D41837"/>
      <c r="E41837" s="44"/>
      <c r="F41837" s="29"/>
      <c r="G41837" s="45"/>
      <c r="L41837"/>
      <c r="M41837" s="46"/>
    </row>
    <row r="41838" spans="1:13" x14ac:dyDescent="0.3">
      <c r="A41838"/>
      <c r="B41838"/>
      <c r="C41838" s="29"/>
      <c r="D41838"/>
      <c r="E41838" s="44"/>
      <c r="F41838" s="29"/>
      <c r="G41838" s="45"/>
      <c r="L41838"/>
      <c r="M41838" s="46"/>
    </row>
    <row r="41839" spans="1:13" x14ac:dyDescent="0.3">
      <c r="A41839"/>
      <c r="B41839"/>
      <c r="C41839" s="29"/>
      <c r="D41839"/>
      <c r="E41839" s="44"/>
      <c r="F41839" s="29"/>
      <c r="G41839" s="45"/>
      <c r="L41839"/>
      <c r="M41839" s="46"/>
    </row>
    <row r="41840" spans="1:13" x14ac:dyDescent="0.3">
      <c r="A41840"/>
      <c r="B41840"/>
      <c r="C41840" s="29"/>
      <c r="D41840"/>
      <c r="E41840" s="44"/>
      <c r="F41840" s="29"/>
      <c r="G41840" s="45"/>
      <c r="L41840"/>
      <c r="M41840" s="46"/>
    </row>
    <row r="41841" spans="1:13" x14ac:dyDescent="0.3">
      <c r="A41841"/>
      <c r="B41841"/>
      <c r="C41841" s="29"/>
      <c r="D41841"/>
      <c r="E41841" s="44"/>
      <c r="F41841" s="29"/>
      <c r="G41841" s="45"/>
      <c r="L41841"/>
      <c r="M41841" s="46"/>
    </row>
    <row r="41842" spans="1:13" x14ac:dyDescent="0.3">
      <c r="A41842"/>
      <c r="B41842"/>
      <c r="C41842" s="29"/>
      <c r="D41842"/>
      <c r="E41842" s="44"/>
      <c r="F41842" s="29"/>
      <c r="G41842" s="45"/>
      <c r="L41842"/>
      <c r="M41842" s="46"/>
    </row>
    <row r="41843" spans="1:13" x14ac:dyDescent="0.3">
      <c r="A41843"/>
      <c r="B41843"/>
      <c r="C41843" s="29"/>
      <c r="D41843"/>
      <c r="E41843" s="44"/>
      <c r="F41843" s="29"/>
      <c r="G41843" s="45"/>
      <c r="L41843"/>
      <c r="M41843" s="46"/>
    </row>
    <row r="41844" spans="1:13" x14ac:dyDescent="0.3">
      <c r="A41844"/>
      <c r="B41844"/>
      <c r="C41844" s="29"/>
      <c r="D41844"/>
      <c r="E41844" s="44"/>
      <c r="F41844" s="29"/>
      <c r="G41844" s="45"/>
      <c r="L41844"/>
      <c r="M41844" s="46"/>
    </row>
    <row r="41845" spans="1:13" x14ac:dyDescent="0.3">
      <c r="A41845"/>
      <c r="B41845"/>
      <c r="C41845" s="29"/>
      <c r="D41845"/>
      <c r="E41845" s="44"/>
      <c r="F41845" s="29"/>
      <c r="G41845" s="45"/>
      <c r="L41845"/>
      <c r="M41845" s="46"/>
    </row>
    <row r="41846" spans="1:13" x14ac:dyDescent="0.3">
      <c r="A41846"/>
      <c r="B41846"/>
      <c r="C41846" s="29"/>
      <c r="D41846"/>
      <c r="E41846" s="44"/>
      <c r="F41846" s="29"/>
      <c r="G41846" s="45"/>
      <c r="L41846"/>
      <c r="M41846" s="46"/>
    </row>
    <row r="41847" spans="1:13" x14ac:dyDescent="0.3">
      <c r="A41847"/>
      <c r="B41847"/>
      <c r="C41847" s="29"/>
      <c r="D41847"/>
      <c r="E41847" s="44"/>
      <c r="F41847" s="29"/>
      <c r="G41847" s="45"/>
      <c r="L41847"/>
      <c r="M41847" s="46"/>
    </row>
    <row r="41848" spans="1:13" x14ac:dyDescent="0.3">
      <c r="A41848"/>
      <c r="B41848"/>
      <c r="C41848" s="29"/>
      <c r="D41848"/>
      <c r="E41848" s="44"/>
      <c r="F41848" s="29"/>
      <c r="G41848" s="45"/>
      <c r="L41848"/>
      <c r="M41848" s="46"/>
    </row>
    <row r="41849" spans="1:13" x14ac:dyDescent="0.3">
      <c r="A41849"/>
      <c r="B41849"/>
      <c r="C41849" s="29"/>
      <c r="D41849"/>
      <c r="E41849" s="44"/>
      <c r="F41849" s="29"/>
      <c r="G41849" s="45"/>
      <c r="L41849"/>
      <c r="M41849" s="46"/>
    </row>
    <row r="41850" spans="1:13" x14ac:dyDescent="0.3">
      <c r="A41850"/>
      <c r="B41850"/>
      <c r="C41850" s="29"/>
      <c r="D41850"/>
      <c r="E41850" s="44"/>
      <c r="F41850" s="29"/>
      <c r="G41850" s="45"/>
      <c r="L41850"/>
      <c r="M41850" s="46"/>
    </row>
    <row r="41851" spans="1:13" x14ac:dyDescent="0.3">
      <c r="A41851"/>
      <c r="B41851"/>
      <c r="C41851" s="29"/>
      <c r="D41851"/>
      <c r="E41851" s="44"/>
      <c r="F41851" s="29"/>
      <c r="G41851" s="45"/>
      <c r="L41851"/>
      <c r="M41851" s="46"/>
    </row>
    <row r="41852" spans="1:13" x14ac:dyDescent="0.3">
      <c r="A41852"/>
      <c r="B41852"/>
      <c r="C41852" s="29"/>
      <c r="D41852"/>
      <c r="E41852" s="44"/>
      <c r="F41852" s="29"/>
      <c r="G41852" s="45"/>
      <c r="L41852"/>
      <c r="M41852" s="46"/>
    </row>
    <row r="41853" spans="1:13" x14ac:dyDescent="0.3">
      <c r="A41853"/>
      <c r="B41853"/>
      <c r="C41853" s="29"/>
      <c r="D41853"/>
      <c r="E41853" s="44"/>
      <c r="F41853" s="29"/>
      <c r="G41853" s="45"/>
      <c r="L41853"/>
      <c r="M41853" s="46"/>
    </row>
    <row r="41854" spans="1:13" x14ac:dyDescent="0.3">
      <c r="A41854"/>
      <c r="B41854"/>
      <c r="C41854" s="29"/>
      <c r="D41854"/>
      <c r="E41854" s="44"/>
      <c r="F41854" s="29"/>
      <c r="G41854" s="45"/>
      <c r="L41854"/>
      <c r="M41854" s="46"/>
    </row>
    <row r="41855" spans="1:13" x14ac:dyDescent="0.3">
      <c r="A41855"/>
      <c r="B41855"/>
      <c r="C41855" s="29"/>
      <c r="D41855"/>
      <c r="E41855" s="44"/>
      <c r="F41855" s="29"/>
      <c r="G41855" s="45"/>
      <c r="L41855"/>
      <c r="M41855" s="46"/>
    </row>
    <row r="41856" spans="1:13" x14ac:dyDescent="0.3">
      <c r="A41856"/>
      <c r="B41856"/>
      <c r="C41856" s="29"/>
      <c r="D41856"/>
      <c r="E41856" s="44"/>
      <c r="F41856" s="29"/>
      <c r="G41856" s="45"/>
      <c r="L41856"/>
      <c r="M41856" s="46"/>
    </row>
    <row r="41857" spans="1:13" x14ac:dyDescent="0.3">
      <c r="A41857"/>
      <c r="B41857"/>
      <c r="C41857" s="29"/>
      <c r="D41857"/>
      <c r="E41857" s="44"/>
      <c r="F41857" s="29"/>
      <c r="G41857" s="45"/>
      <c r="L41857"/>
      <c r="M41857" s="46"/>
    </row>
    <row r="41858" spans="1:13" x14ac:dyDescent="0.3">
      <c r="A41858"/>
      <c r="B41858"/>
      <c r="C41858" s="29"/>
      <c r="D41858"/>
      <c r="E41858" s="44"/>
      <c r="F41858" s="29"/>
      <c r="G41858" s="45"/>
      <c r="L41858"/>
      <c r="M41858" s="46"/>
    </row>
    <row r="41859" spans="1:13" x14ac:dyDescent="0.3">
      <c r="A41859"/>
      <c r="B41859"/>
      <c r="C41859" s="29"/>
      <c r="D41859"/>
      <c r="E41859" s="44"/>
      <c r="F41859" s="29"/>
      <c r="G41859" s="45"/>
      <c r="L41859"/>
      <c r="M41859" s="46"/>
    </row>
    <row r="41860" spans="1:13" x14ac:dyDescent="0.3">
      <c r="A41860"/>
      <c r="B41860"/>
      <c r="C41860" s="29"/>
      <c r="D41860"/>
      <c r="E41860" s="44"/>
      <c r="F41860" s="29"/>
      <c r="G41860" s="45"/>
      <c r="L41860"/>
      <c r="M41860" s="46"/>
    </row>
    <row r="41861" spans="1:13" x14ac:dyDescent="0.3">
      <c r="A41861"/>
      <c r="B41861"/>
      <c r="C41861" s="29"/>
      <c r="D41861"/>
      <c r="E41861" s="44"/>
      <c r="F41861" s="29"/>
      <c r="G41861" s="45"/>
      <c r="L41861"/>
      <c r="M41861" s="46"/>
    </row>
    <row r="41862" spans="1:13" x14ac:dyDescent="0.3">
      <c r="A41862"/>
      <c r="B41862"/>
      <c r="C41862" s="29"/>
      <c r="D41862"/>
      <c r="E41862" s="44"/>
      <c r="F41862" s="29"/>
      <c r="G41862" s="45"/>
      <c r="L41862"/>
      <c r="M41862" s="46"/>
    </row>
    <row r="41863" spans="1:13" x14ac:dyDescent="0.3">
      <c r="A41863"/>
      <c r="B41863"/>
      <c r="C41863" s="29"/>
      <c r="D41863"/>
      <c r="E41863" s="44"/>
      <c r="F41863" s="29"/>
      <c r="G41863" s="45"/>
      <c r="L41863"/>
      <c r="M41863" s="46"/>
    </row>
    <row r="41864" spans="1:13" x14ac:dyDescent="0.3">
      <c r="A41864"/>
      <c r="B41864"/>
      <c r="C41864" s="29"/>
      <c r="D41864"/>
      <c r="E41864" s="44"/>
      <c r="F41864" s="29"/>
      <c r="G41864" s="45"/>
      <c r="L41864"/>
      <c r="M41864" s="46"/>
    </row>
    <row r="41865" spans="1:13" x14ac:dyDescent="0.3">
      <c r="A41865"/>
      <c r="B41865"/>
      <c r="C41865" s="29"/>
      <c r="D41865"/>
      <c r="E41865" s="44"/>
      <c r="F41865" s="29"/>
      <c r="G41865" s="45"/>
      <c r="L41865"/>
      <c r="M41865" s="46"/>
    </row>
    <row r="41866" spans="1:13" x14ac:dyDescent="0.3">
      <c r="A41866"/>
      <c r="B41866"/>
      <c r="C41866" s="29"/>
      <c r="D41866"/>
      <c r="E41866" s="44"/>
      <c r="F41866" s="29"/>
      <c r="G41866" s="45"/>
      <c r="L41866"/>
      <c r="M41866" s="46"/>
    </row>
    <row r="41867" spans="1:13" x14ac:dyDescent="0.3">
      <c r="A41867"/>
      <c r="B41867"/>
      <c r="C41867" s="29"/>
      <c r="D41867"/>
      <c r="E41867" s="44"/>
      <c r="F41867" s="29"/>
      <c r="G41867" s="45"/>
      <c r="L41867"/>
      <c r="M41867" s="46"/>
    </row>
    <row r="41868" spans="1:13" x14ac:dyDescent="0.3">
      <c r="A41868"/>
      <c r="B41868"/>
      <c r="C41868" s="29"/>
      <c r="D41868"/>
      <c r="E41868" s="44"/>
      <c r="F41868" s="29"/>
      <c r="G41868" s="45"/>
      <c r="L41868"/>
      <c r="M41868" s="46"/>
    </row>
    <row r="41869" spans="1:13" x14ac:dyDescent="0.3">
      <c r="A41869"/>
      <c r="B41869"/>
      <c r="C41869" s="29"/>
      <c r="D41869"/>
      <c r="E41869" s="44"/>
      <c r="F41869" s="29"/>
      <c r="G41869" s="45"/>
      <c r="L41869"/>
      <c r="M41869" s="46"/>
    </row>
    <row r="41870" spans="1:13" x14ac:dyDescent="0.3">
      <c r="A41870"/>
      <c r="B41870"/>
      <c r="C41870" s="29"/>
      <c r="D41870"/>
      <c r="E41870" s="44"/>
      <c r="F41870" s="29"/>
      <c r="G41870" s="45"/>
      <c r="L41870"/>
      <c r="M41870" s="46"/>
    </row>
    <row r="41871" spans="1:13" x14ac:dyDescent="0.3">
      <c r="A41871"/>
      <c r="B41871"/>
      <c r="C41871" s="29"/>
      <c r="D41871"/>
      <c r="E41871" s="44"/>
      <c r="F41871" s="29"/>
      <c r="G41871" s="45"/>
      <c r="L41871"/>
      <c r="M41871" s="46"/>
    </row>
    <row r="41872" spans="1:13" x14ac:dyDescent="0.3">
      <c r="A41872"/>
      <c r="B41872"/>
      <c r="C41872" s="29"/>
      <c r="D41872"/>
      <c r="E41872" s="44"/>
      <c r="F41872" s="29"/>
      <c r="G41872" s="45"/>
      <c r="L41872"/>
      <c r="M41872" s="46"/>
    </row>
    <row r="41873" spans="1:13" x14ac:dyDescent="0.3">
      <c r="A41873"/>
      <c r="B41873"/>
      <c r="C41873" s="29"/>
      <c r="D41873"/>
      <c r="E41873" s="44"/>
      <c r="F41873" s="29"/>
      <c r="G41873" s="45"/>
      <c r="L41873"/>
      <c r="M41873" s="46"/>
    </row>
    <row r="41874" spans="1:13" x14ac:dyDescent="0.3">
      <c r="A41874"/>
      <c r="B41874"/>
      <c r="C41874" s="29"/>
      <c r="D41874"/>
      <c r="E41874" s="44"/>
      <c r="F41874" s="29"/>
      <c r="G41874" s="45"/>
      <c r="L41874"/>
      <c r="M41874" s="46"/>
    </row>
    <row r="41875" spans="1:13" x14ac:dyDescent="0.3">
      <c r="A41875"/>
      <c r="B41875"/>
      <c r="C41875" s="29"/>
      <c r="D41875"/>
      <c r="E41875" s="44"/>
      <c r="F41875" s="29"/>
      <c r="G41875" s="45"/>
      <c r="L41875"/>
      <c r="M41875" s="46"/>
    </row>
    <row r="41876" spans="1:13" x14ac:dyDescent="0.3">
      <c r="A41876"/>
      <c r="B41876"/>
      <c r="C41876" s="29"/>
      <c r="D41876"/>
      <c r="E41876" s="44"/>
      <c r="F41876" s="29"/>
      <c r="G41876" s="45"/>
      <c r="L41876"/>
      <c r="M41876" s="46"/>
    </row>
    <row r="41877" spans="1:13" x14ac:dyDescent="0.3">
      <c r="A41877"/>
      <c r="B41877"/>
      <c r="C41877" s="29"/>
      <c r="D41877"/>
      <c r="E41877" s="44"/>
      <c r="F41877" s="29"/>
      <c r="G41877" s="45"/>
      <c r="L41877"/>
      <c r="M41877" s="46"/>
    </row>
    <row r="41878" spans="1:13" x14ac:dyDescent="0.3">
      <c r="A41878"/>
      <c r="B41878"/>
      <c r="C41878" s="29"/>
      <c r="D41878"/>
      <c r="E41878" s="44"/>
      <c r="F41878" s="29"/>
      <c r="G41878" s="45"/>
      <c r="L41878"/>
      <c r="M41878" s="46"/>
    </row>
    <row r="41879" spans="1:13" x14ac:dyDescent="0.3">
      <c r="A41879"/>
      <c r="B41879"/>
      <c r="C41879" s="29"/>
      <c r="D41879"/>
      <c r="E41879" s="44"/>
      <c r="F41879" s="29"/>
      <c r="G41879" s="45"/>
      <c r="L41879"/>
      <c r="M41879" s="46"/>
    </row>
    <row r="41880" spans="1:13" x14ac:dyDescent="0.3">
      <c r="A41880"/>
      <c r="B41880"/>
      <c r="C41880" s="29"/>
      <c r="D41880"/>
      <c r="E41880" s="44"/>
      <c r="F41880" s="29"/>
      <c r="G41880" s="45"/>
      <c r="L41880"/>
      <c r="M41880" s="46"/>
    </row>
    <row r="41881" spans="1:13" x14ac:dyDescent="0.3">
      <c r="A41881"/>
      <c r="B41881"/>
      <c r="C41881" s="29"/>
      <c r="D41881"/>
      <c r="E41881" s="44"/>
      <c r="F41881" s="29"/>
      <c r="G41881" s="45"/>
      <c r="L41881"/>
      <c r="M41881" s="46"/>
    </row>
    <row r="41882" spans="1:13" x14ac:dyDescent="0.3">
      <c r="A41882"/>
      <c r="B41882"/>
      <c r="C41882" s="29"/>
      <c r="D41882"/>
      <c r="E41882" s="44"/>
      <c r="F41882" s="29"/>
      <c r="G41882" s="45"/>
      <c r="L41882"/>
      <c r="M41882" s="46"/>
    </row>
    <row r="41883" spans="1:13" x14ac:dyDescent="0.3">
      <c r="A41883"/>
      <c r="B41883"/>
      <c r="C41883" s="29"/>
      <c r="D41883"/>
      <c r="E41883" s="44"/>
      <c r="F41883" s="29"/>
      <c r="G41883" s="45"/>
      <c r="L41883"/>
      <c r="M41883" s="46"/>
    </row>
    <row r="41884" spans="1:13" x14ac:dyDescent="0.3">
      <c r="A41884"/>
      <c r="B41884"/>
      <c r="C41884" s="29"/>
      <c r="D41884"/>
      <c r="E41884" s="44"/>
      <c r="F41884" s="29"/>
      <c r="G41884" s="45"/>
      <c r="L41884"/>
      <c r="M41884" s="46"/>
    </row>
    <row r="41885" spans="1:13" x14ac:dyDescent="0.3">
      <c r="A41885"/>
      <c r="B41885"/>
      <c r="C41885" s="29"/>
      <c r="D41885"/>
      <c r="E41885" s="44"/>
      <c r="F41885" s="29"/>
      <c r="G41885" s="45"/>
      <c r="L41885"/>
      <c r="M41885" s="46"/>
    </row>
    <row r="41886" spans="1:13" x14ac:dyDescent="0.3">
      <c r="A41886"/>
      <c r="B41886"/>
      <c r="C41886" s="29"/>
      <c r="D41886"/>
      <c r="E41886" s="44"/>
      <c r="F41886" s="29"/>
      <c r="G41886" s="45"/>
      <c r="L41886"/>
      <c r="M41886" s="46"/>
    </row>
    <row r="41887" spans="1:13" x14ac:dyDescent="0.3">
      <c r="A41887"/>
      <c r="B41887"/>
      <c r="C41887" s="29"/>
      <c r="D41887"/>
      <c r="E41887" s="44"/>
      <c r="F41887" s="29"/>
      <c r="G41887" s="45"/>
      <c r="L41887"/>
      <c r="M41887" s="46"/>
    </row>
    <row r="41888" spans="1:13" x14ac:dyDescent="0.3">
      <c r="A41888"/>
      <c r="B41888"/>
      <c r="C41888" s="29"/>
      <c r="D41888"/>
      <c r="E41888" s="44"/>
      <c r="F41888" s="29"/>
      <c r="G41888" s="45"/>
      <c r="L41888"/>
      <c r="M41888" s="46"/>
    </row>
    <row r="41889" spans="1:13" x14ac:dyDescent="0.3">
      <c r="A41889"/>
      <c r="B41889"/>
      <c r="C41889" s="29"/>
      <c r="D41889"/>
      <c r="E41889" s="44"/>
      <c r="F41889" s="29"/>
      <c r="G41889" s="45"/>
      <c r="L41889"/>
      <c r="M41889" s="46"/>
    </row>
    <row r="41890" spans="1:13" x14ac:dyDescent="0.3">
      <c r="A41890"/>
      <c r="B41890"/>
      <c r="C41890" s="29"/>
      <c r="D41890"/>
      <c r="E41890" s="44"/>
      <c r="F41890" s="29"/>
      <c r="G41890" s="45"/>
      <c r="L41890"/>
      <c r="M41890" s="46"/>
    </row>
    <row r="41891" spans="1:13" x14ac:dyDescent="0.3">
      <c r="A41891"/>
      <c r="B41891"/>
      <c r="C41891" s="29"/>
      <c r="D41891"/>
      <c r="E41891" s="44"/>
      <c r="F41891" s="29"/>
      <c r="G41891" s="45"/>
      <c r="L41891"/>
      <c r="M41891" s="46"/>
    </row>
    <row r="41892" spans="1:13" x14ac:dyDescent="0.3">
      <c r="A41892"/>
      <c r="B41892"/>
      <c r="C41892" s="29"/>
      <c r="D41892"/>
      <c r="E41892" s="44"/>
      <c r="F41892" s="29"/>
      <c r="G41892" s="45"/>
      <c r="L41892"/>
      <c r="M41892" s="46"/>
    </row>
    <row r="41893" spans="1:13" x14ac:dyDescent="0.3">
      <c r="A41893"/>
      <c r="B41893"/>
      <c r="C41893" s="29"/>
      <c r="D41893"/>
      <c r="E41893" s="44"/>
      <c r="F41893" s="29"/>
      <c r="G41893" s="45"/>
      <c r="L41893"/>
      <c r="M41893" s="46"/>
    </row>
    <row r="41894" spans="1:13" x14ac:dyDescent="0.3">
      <c r="A41894"/>
      <c r="B41894"/>
      <c r="C41894" s="29"/>
      <c r="D41894"/>
      <c r="E41894" s="44"/>
      <c r="F41894" s="29"/>
      <c r="G41894" s="45"/>
      <c r="L41894"/>
      <c r="M41894" s="46"/>
    </row>
    <row r="41895" spans="1:13" x14ac:dyDescent="0.3">
      <c r="A41895"/>
      <c r="B41895"/>
      <c r="C41895" s="29"/>
      <c r="D41895"/>
      <c r="E41895" s="44"/>
      <c r="F41895" s="29"/>
      <c r="G41895" s="45"/>
      <c r="L41895"/>
      <c r="M41895" s="46"/>
    </row>
    <row r="41896" spans="1:13" x14ac:dyDescent="0.3">
      <c r="A41896"/>
      <c r="B41896"/>
      <c r="C41896" s="29"/>
      <c r="D41896"/>
      <c r="E41896" s="44"/>
      <c r="F41896" s="29"/>
      <c r="G41896" s="45"/>
      <c r="L41896"/>
      <c r="M41896" s="46"/>
    </row>
    <row r="41897" spans="1:13" x14ac:dyDescent="0.3">
      <c r="A41897"/>
      <c r="B41897"/>
      <c r="C41897" s="29"/>
      <c r="D41897"/>
      <c r="E41897" s="44"/>
      <c r="F41897" s="29"/>
      <c r="G41897" s="45"/>
      <c r="L41897"/>
      <c r="M41897" s="46"/>
    </row>
    <row r="41898" spans="1:13" x14ac:dyDescent="0.3">
      <c r="A41898"/>
      <c r="B41898"/>
      <c r="C41898" s="29"/>
      <c r="D41898"/>
      <c r="E41898" s="44"/>
      <c r="F41898" s="29"/>
      <c r="G41898" s="45"/>
      <c r="L41898"/>
      <c r="M41898" s="46"/>
    </row>
    <row r="41899" spans="1:13" x14ac:dyDescent="0.3">
      <c r="A41899"/>
      <c r="B41899"/>
      <c r="C41899" s="29"/>
      <c r="D41899"/>
      <c r="E41899" s="44"/>
      <c r="F41899" s="29"/>
      <c r="G41899" s="45"/>
      <c r="L41899"/>
      <c r="M41899" s="46"/>
    </row>
    <row r="41900" spans="1:13" x14ac:dyDescent="0.3">
      <c r="A41900"/>
      <c r="B41900"/>
      <c r="C41900" s="29"/>
      <c r="D41900"/>
      <c r="E41900" s="44"/>
      <c r="F41900" s="29"/>
      <c r="G41900" s="45"/>
      <c r="L41900"/>
      <c r="M41900" s="46"/>
    </row>
    <row r="41901" spans="1:13" x14ac:dyDescent="0.3">
      <c r="A41901"/>
      <c r="B41901"/>
      <c r="C41901" s="29"/>
      <c r="D41901"/>
      <c r="E41901" s="44"/>
      <c r="F41901" s="29"/>
      <c r="G41901" s="45"/>
      <c r="L41901"/>
      <c r="M41901" s="46"/>
    </row>
    <row r="41902" spans="1:13" x14ac:dyDescent="0.3">
      <c r="A41902"/>
      <c r="B41902"/>
      <c r="C41902" s="29"/>
      <c r="D41902"/>
      <c r="E41902" s="44"/>
      <c r="F41902" s="29"/>
      <c r="G41902" s="45"/>
      <c r="L41902"/>
      <c r="M41902" s="46"/>
    </row>
    <row r="41903" spans="1:13" x14ac:dyDescent="0.3">
      <c r="A41903"/>
      <c r="B41903"/>
      <c r="C41903" s="29"/>
      <c r="D41903"/>
      <c r="E41903" s="44"/>
      <c r="F41903" s="29"/>
      <c r="G41903" s="45"/>
      <c r="L41903"/>
      <c r="M41903" s="46"/>
    </row>
    <row r="41904" spans="1:13" x14ac:dyDescent="0.3">
      <c r="A41904"/>
      <c r="B41904"/>
      <c r="C41904" s="29"/>
      <c r="D41904"/>
      <c r="E41904" s="44"/>
      <c r="F41904" s="29"/>
      <c r="G41904" s="45"/>
      <c r="L41904"/>
      <c r="M41904" s="46"/>
    </row>
    <row r="41905" spans="1:13" x14ac:dyDescent="0.3">
      <c r="A41905"/>
      <c r="B41905"/>
      <c r="C41905" s="29"/>
      <c r="D41905"/>
      <c r="E41905" s="44"/>
      <c r="F41905" s="29"/>
      <c r="G41905" s="45"/>
      <c r="L41905"/>
      <c r="M41905" s="46"/>
    </row>
    <row r="41906" spans="1:13" x14ac:dyDescent="0.3">
      <c r="A41906"/>
      <c r="B41906"/>
      <c r="C41906" s="29"/>
      <c r="D41906"/>
      <c r="E41906" s="44"/>
      <c r="F41906" s="29"/>
      <c r="G41906" s="45"/>
      <c r="L41906"/>
      <c r="M41906" s="46"/>
    </row>
    <row r="41907" spans="1:13" x14ac:dyDescent="0.3">
      <c r="A41907"/>
      <c r="B41907"/>
      <c r="C41907" s="29"/>
      <c r="D41907"/>
      <c r="E41907" s="44"/>
      <c r="F41907" s="29"/>
      <c r="G41907" s="45"/>
      <c r="L41907"/>
      <c r="M41907" s="46"/>
    </row>
    <row r="41908" spans="1:13" x14ac:dyDescent="0.3">
      <c r="A41908"/>
      <c r="B41908"/>
      <c r="C41908" s="29"/>
      <c r="D41908"/>
      <c r="E41908" s="44"/>
      <c r="F41908" s="29"/>
      <c r="G41908" s="45"/>
      <c r="L41908"/>
      <c r="M41908" s="46"/>
    </row>
    <row r="41909" spans="1:13" x14ac:dyDescent="0.3">
      <c r="A41909"/>
      <c r="B41909"/>
      <c r="C41909" s="29"/>
      <c r="D41909"/>
      <c r="E41909" s="44"/>
      <c r="F41909" s="29"/>
      <c r="G41909" s="45"/>
      <c r="L41909"/>
      <c r="M41909" s="46"/>
    </row>
    <row r="41910" spans="1:13" x14ac:dyDescent="0.3">
      <c r="A41910"/>
      <c r="B41910"/>
      <c r="C41910" s="29"/>
      <c r="D41910"/>
      <c r="E41910" s="44"/>
      <c r="F41910" s="29"/>
      <c r="G41910" s="45"/>
      <c r="L41910"/>
      <c r="M41910" s="46"/>
    </row>
    <row r="41911" spans="1:13" x14ac:dyDescent="0.3">
      <c r="A41911"/>
      <c r="B41911"/>
      <c r="C41911" s="29"/>
      <c r="D41911"/>
      <c r="E41911" s="44"/>
      <c r="F41911" s="29"/>
      <c r="G41911" s="45"/>
      <c r="L41911"/>
      <c r="M41911" s="46"/>
    </row>
    <row r="41912" spans="1:13" x14ac:dyDescent="0.3">
      <c r="A41912"/>
      <c r="B41912"/>
      <c r="C41912" s="29"/>
      <c r="D41912"/>
      <c r="E41912" s="44"/>
      <c r="F41912" s="29"/>
      <c r="G41912" s="45"/>
      <c r="L41912"/>
      <c r="M41912" s="46"/>
    </row>
    <row r="41913" spans="1:13" x14ac:dyDescent="0.3">
      <c r="A41913"/>
      <c r="B41913"/>
      <c r="C41913" s="29"/>
      <c r="D41913"/>
      <c r="E41913" s="44"/>
      <c r="F41913" s="29"/>
      <c r="G41913" s="45"/>
      <c r="L41913"/>
      <c r="M41913" s="46"/>
    </row>
    <row r="41914" spans="1:13" x14ac:dyDescent="0.3">
      <c r="A41914"/>
      <c r="B41914"/>
      <c r="C41914" s="29"/>
      <c r="D41914"/>
      <c r="E41914" s="44"/>
      <c r="F41914" s="29"/>
      <c r="G41914" s="45"/>
      <c r="L41914"/>
      <c r="M41914" s="46"/>
    </row>
    <row r="41915" spans="1:13" x14ac:dyDescent="0.3">
      <c r="A41915"/>
      <c r="B41915"/>
      <c r="C41915" s="29"/>
      <c r="D41915"/>
      <c r="E41915" s="44"/>
      <c r="F41915" s="29"/>
      <c r="G41915" s="45"/>
      <c r="L41915"/>
      <c r="M41915" s="46"/>
    </row>
    <row r="41916" spans="1:13" x14ac:dyDescent="0.3">
      <c r="A41916"/>
      <c r="B41916"/>
      <c r="C41916" s="29"/>
      <c r="D41916"/>
      <c r="E41916" s="44"/>
      <c r="F41916" s="29"/>
      <c r="G41916" s="45"/>
      <c r="L41916"/>
      <c r="M41916" s="46"/>
    </row>
    <row r="41917" spans="1:13" x14ac:dyDescent="0.3">
      <c r="A41917"/>
      <c r="B41917"/>
      <c r="C41917" s="29"/>
      <c r="D41917"/>
      <c r="E41917" s="44"/>
      <c r="F41917" s="29"/>
      <c r="G41917" s="45"/>
      <c r="L41917"/>
      <c r="M41917" s="46"/>
    </row>
    <row r="41918" spans="1:13" x14ac:dyDescent="0.3">
      <c r="A41918"/>
      <c r="B41918"/>
      <c r="C41918" s="29"/>
      <c r="D41918"/>
      <c r="E41918" s="44"/>
      <c r="F41918" s="29"/>
      <c r="G41918" s="45"/>
      <c r="L41918"/>
      <c r="M41918" s="46"/>
    </row>
    <row r="41919" spans="1:13" x14ac:dyDescent="0.3">
      <c r="A41919"/>
      <c r="B41919"/>
      <c r="C41919" s="29"/>
      <c r="D41919"/>
      <c r="E41919" s="44"/>
      <c r="F41919" s="29"/>
      <c r="G41919" s="45"/>
      <c r="L41919"/>
      <c r="M41919" s="46"/>
    </row>
    <row r="41920" spans="1:13" x14ac:dyDescent="0.3">
      <c r="A41920"/>
      <c r="B41920"/>
      <c r="C41920" s="29"/>
      <c r="D41920"/>
      <c r="E41920" s="44"/>
      <c r="F41920" s="29"/>
      <c r="G41920" s="45"/>
      <c r="L41920"/>
      <c r="M41920" s="46"/>
    </row>
    <row r="41921" spans="1:13" x14ac:dyDescent="0.3">
      <c r="A41921"/>
      <c r="B41921"/>
      <c r="C41921" s="29"/>
      <c r="D41921"/>
      <c r="E41921" s="44"/>
      <c r="F41921" s="29"/>
      <c r="G41921" s="45"/>
      <c r="L41921"/>
      <c r="M41921" s="46"/>
    </row>
    <row r="41922" spans="1:13" x14ac:dyDescent="0.3">
      <c r="A41922"/>
      <c r="B41922"/>
      <c r="C41922" s="29"/>
      <c r="D41922"/>
      <c r="E41922" s="44"/>
      <c r="F41922" s="29"/>
      <c r="G41922" s="45"/>
      <c r="L41922"/>
      <c r="M41922" s="46"/>
    </row>
    <row r="41923" spans="1:13" x14ac:dyDescent="0.3">
      <c r="A41923"/>
      <c r="B41923"/>
      <c r="C41923" s="29"/>
      <c r="D41923"/>
      <c r="E41923" s="44"/>
      <c r="F41923" s="29"/>
      <c r="G41923" s="45"/>
      <c r="L41923"/>
      <c r="M41923" s="46"/>
    </row>
    <row r="41924" spans="1:13" x14ac:dyDescent="0.3">
      <c r="A41924"/>
      <c r="B41924"/>
      <c r="C41924" s="29"/>
      <c r="D41924"/>
      <c r="E41924" s="44"/>
      <c r="F41924" s="29"/>
      <c r="G41924" s="45"/>
      <c r="L41924"/>
      <c r="M41924" s="46"/>
    </row>
    <row r="41925" spans="1:13" x14ac:dyDescent="0.3">
      <c r="A41925"/>
      <c r="B41925"/>
      <c r="C41925" s="29"/>
      <c r="D41925"/>
      <c r="E41925" s="44"/>
      <c r="F41925" s="29"/>
      <c r="G41925" s="45"/>
      <c r="L41925"/>
      <c r="M41925" s="46"/>
    </row>
    <row r="41926" spans="1:13" x14ac:dyDescent="0.3">
      <c r="A41926"/>
      <c r="B41926"/>
      <c r="C41926" s="29"/>
      <c r="D41926"/>
      <c r="E41926" s="44"/>
      <c r="F41926" s="29"/>
      <c r="G41926" s="45"/>
      <c r="L41926"/>
      <c r="M41926" s="46"/>
    </row>
    <row r="41927" spans="1:13" x14ac:dyDescent="0.3">
      <c r="A41927"/>
      <c r="B41927"/>
      <c r="C41927" s="29"/>
      <c r="D41927"/>
      <c r="E41927" s="44"/>
      <c r="F41927" s="29"/>
      <c r="G41927" s="45"/>
      <c r="L41927"/>
      <c r="M41927" s="46"/>
    </row>
    <row r="41928" spans="1:13" x14ac:dyDescent="0.3">
      <c r="A41928"/>
      <c r="B41928"/>
      <c r="C41928" s="29"/>
      <c r="D41928"/>
      <c r="E41928" s="44"/>
      <c r="F41928" s="29"/>
      <c r="G41928" s="45"/>
      <c r="L41928"/>
      <c r="M41928" s="46"/>
    </row>
    <row r="41929" spans="1:13" x14ac:dyDescent="0.3">
      <c r="A41929"/>
      <c r="B41929"/>
      <c r="C41929" s="29"/>
      <c r="D41929"/>
      <c r="E41929" s="44"/>
      <c r="F41929" s="29"/>
      <c r="G41929" s="45"/>
      <c r="L41929"/>
      <c r="M41929" s="46"/>
    </row>
    <row r="41930" spans="1:13" x14ac:dyDescent="0.3">
      <c r="A41930"/>
      <c r="B41930"/>
      <c r="C41930" s="29"/>
      <c r="D41930"/>
      <c r="E41930" s="44"/>
      <c r="F41930" s="29"/>
      <c r="G41930" s="45"/>
      <c r="L41930"/>
      <c r="M41930" s="46"/>
    </row>
    <row r="41931" spans="1:13" x14ac:dyDescent="0.3">
      <c r="A41931"/>
      <c r="B41931"/>
      <c r="C41931" s="29"/>
      <c r="D41931"/>
      <c r="E41931" s="44"/>
      <c r="F41931" s="29"/>
      <c r="G41931" s="45"/>
      <c r="L41931"/>
      <c r="M41931" s="46"/>
    </row>
    <row r="41932" spans="1:13" x14ac:dyDescent="0.3">
      <c r="A41932"/>
      <c r="B41932"/>
      <c r="C41932" s="29"/>
      <c r="D41932"/>
      <c r="E41932" s="44"/>
      <c r="F41932" s="29"/>
      <c r="G41932" s="45"/>
      <c r="L41932"/>
      <c r="M41932" s="46"/>
    </row>
    <row r="41933" spans="1:13" x14ac:dyDescent="0.3">
      <c r="A41933"/>
      <c r="B41933"/>
      <c r="C41933" s="29"/>
      <c r="D41933"/>
      <c r="E41933" s="44"/>
      <c r="F41933" s="29"/>
      <c r="G41933" s="45"/>
      <c r="L41933"/>
      <c r="M41933" s="46"/>
    </row>
    <row r="41934" spans="1:13" x14ac:dyDescent="0.3">
      <c r="A41934"/>
      <c r="B41934"/>
      <c r="C41934" s="29"/>
      <c r="D41934"/>
      <c r="E41934" s="44"/>
      <c r="F41934" s="29"/>
      <c r="G41934" s="45"/>
      <c r="L41934"/>
      <c r="M41934" s="46"/>
    </row>
    <row r="41935" spans="1:13" x14ac:dyDescent="0.3">
      <c r="A41935"/>
      <c r="B41935"/>
      <c r="C41935" s="29"/>
      <c r="D41935"/>
      <c r="E41935" s="44"/>
      <c r="F41935" s="29"/>
      <c r="G41935" s="45"/>
      <c r="L41935"/>
      <c r="M41935" s="46"/>
    </row>
    <row r="41936" spans="1:13" x14ac:dyDescent="0.3">
      <c r="A41936"/>
      <c r="B41936"/>
      <c r="C41936" s="29"/>
      <c r="D41936"/>
      <c r="E41936" s="44"/>
      <c r="F41936" s="29"/>
      <c r="G41936" s="45"/>
      <c r="L41936"/>
      <c r="M41936" s="46"/>
    </row>
    <row r="41937" spans="1:13" x14ac:dyDescent="0.3">
      <c r="A41937"/>
      <c r="B41937"/>
      <c r="C41937" s="29"/>
      <c r="D41937"/>
      <c r="E41937" s="44"/>
      <c r="F41937" s="29"/>
      <c r="G41937" s="45"/>
      <c r="L41937"/>
      <c r="M41937" s="46"/>
    </row>
    <row r="41938" spans="1:13" x14ac:dyDescent="0.3">
      <c r="A41938"/>
      <c r="B41938"/>
      <c r="C41938" s="29"/>
      <c r="D41938"/>
      <c r="E41938" s="44"/>
      <c r="F41938" s="29"/>
      <c r="G41938" s="45"/>
      <c r="L41938"/>
      <c r="M41938" s="46"/>
    </row>
    <row r="41939" spans="1:13" x14ac:dyDescent="0.3">
      <c r="A41939"/>
      <c r="B41939"/>
      <c r="C41939" s="29"/>
      <c r="D41939"/>
      <c r="E41939" s="44"/>
      <c r="F41939" s="29"/>
      <c r="G41939" s="45"/>
      <c r="L41939"/>
      <c r="M41939" s="46"/>
    </row>
    <row r="41940" spans="1:13" x14ac:dyDescent="0.3">
      <c r="A41940"/>
      <c r="B41940"/>
      <c r="C41940" s="29"/>
      <c r="D41940"/>
      <c r="E41940" s="44"/>
      <c r="F41940" s="29"/>
      <c r="G41940" s="45"/>
      <c r="L41940"/>
      <c r="M41940" s="46"/>
    </row>
    <row r="41941" spans="1:13" x14ac:dyDescent="0.3">
      <c r="A41941"/>
      <c r="B41941"/>
      <c r="C41941" s="29"/>
      <c r="D41941"/>
      <c r="E41941" s="44"/>
      <c r="F41941" s="29"/>
      <c r="G41941" s="45"/>
      <c r="L41941"/>
      <c r="M41941" s="46"/>
    </row>
    <row r="41942" spans="1:13" x14ac:dyDescent="0.3">
      <c r="A41942"/>
      <c r="B41942"/>
      <c r="C41942" s="29"/>
      <c r="D41942"/>
      <c r="E41942" s="44"/>
      <c r="F41942" s="29"/>
      <c r="G41942" s="45"/>
      <c r="L41942"/>
      <c r="M41942" s="46"/>
    </row>
    <row r="41943" spans="1:13" x14ac:dyDescent="0.3">
      <c r="A41943"/>
      <c r="B41943"/>
      <c r="C41943" s="29"/>
      <c r="D41943"/>
      <c r="E41943" s="44"/>
      <c r="F41943" s="29"/>
      <c r="G41943" s="45"/>
      <c r="L41943"/>
      <c r="M41943" s="46"/>
    </row>
    <row r="41944" spans="1:13" x14ac:dyDescent="0.3">
      <c r="A41944"/>
      <c r="B41944"/>
      <c r="C41944" s="29"/>
      <c r="D41944"/>
      <c r="E41944" s="44"/>
      <c r="F41944" s="29"/>
      <c r="G41944" s="45"/>
      <c r="L41944"/>
      <c r="M41944" s="46"/>
    </row>
    <row r="41945" spans="1:13" x14ac:dyDescent="0.3">
      <c r="A41945"/>
      <c r="B41945"/>
      <c r="C41945" s="29"/>
      <c r="D41945"/>
      <c r="E41945" s="44"/>
      <c r="F41945" s="29"/>
      <c r="G41945" s="45"/>
      <c r="L41945"/>
      <c r="M41945" s="46"/>
    </row>
    <row r="41946" spans="1:13" x14ac:dyDescent="0.3">
      <c r="A41946"/>
      <c r="B41946"/>
      <c r="C41946" s="29"/>
      <c r="D41946"/>
      <c r="E41946" s="44"/>
      <c r="F41946" s="29"/>
      <c r="G41946" s="45"/>
      <c r="L41946"/>
      <c r="M41946" s="46"/>
    </row>
    <row r="41947" spans="1:13" x14ac:dyDescent="0.3">
      <c r="A41947"/>
      <c r="B41947"/>
      <c r="C41947" s="29"/>
      <c r="D41947"/>
      <c r="E41947" s="44"/>
      <c r="F41947" s="29"/>
      <c r="G41947" s="45"/>
      <c r="L41947"/>
      <c r="M41947" s="46"/>
    </row>
    <row r="41948" spans="1:13" x14ac:dyDescent="0.3">
      <c r="A41948"/>
      <c r="B41948"/>
      <c r="C41948" s="29"/>
      <c r="D41948"/>
      <c r="E41948" s="44"/>
      <c r="F41948" s="29"/>
      <c r="G41948" s="45"/>
      <c r="L41948"/>
      <c r="M41948" s="46"/>
    </row>
    <row r="41949" spans="1:13" x14ac:dyDescent="0.3">
      <c r="A41949"/>
      <c r="B41949"/>
      <c r="C41949" s="29"/>
      <c r="D41949"/>
      <c r="E41949" s="44"/>
      <c r="F41949" s="29"/>
      <c r="G41949" s="45"/>
      <c r="L41949"/>
      <c r="M41949" s="46"/>
    </row>
    <row r="41950" spans="1:13" x14ac:dyDescent="0.3">
      <c r="A41950"/>
      <c r="B41950"/>
      <c r="C41950" s="29"/>
      <c r="D41950"/>
      <c r="E41950" s="44"/>
      <c r="F41950" s="29"/>
      <c r="G41950" s="45"/>
      <c r="L41950"/>
      <c r="M41950" s="46"/>
    </row>
    <row r="41951" spans="1:13" x14ac:dyDescent="0.3">
      <c r="A41951"/>
      <c r="B41951"/>
      <c r="C41951" s="29"/>
      <c r="D41951"/>
      <c r="E41951" s="44"/>
      <c r="F41951" s="29"/>
      <c r="G41951" s="45"/>
      <c r="L41951"/>
      <c r="M41951" s="46"/>
    </row>
    <row r="41952" spans="1:13" x14ac:dyDescent="0.3">
      <c r="A41952"/>
      <c r="B41952"/>
      <c r="C41952" s="29"/>
      <c r="D41952"/>
      <c r="E41952" s="44"/>
      <c r="F41952" s="29"/>
      <c r="G41952" s="45"/>
      <c r="L41952"/>
      <c r="M41952" s="46"/>
    </row>
    <row r="41953" spans="1:13" x14ac:dyDescent="0.3">
      <c r="A41953"/>
      <c r="B41953"/>
      <c r="C41953" s="29"/>
      <c r="D41953"/>
      <c r="E41953" s="44"/>
      <c r="F41953" s="29"/>
      <c r="G41953" s="45"/>
      <c r="L41953"/>
      <c r="M41953" s="46"/>
    </row>
    <row r="41954" spans="1:13" x14ac:dyDescent="0.3">
      <c r="A41954"/>
      <c r="B41954"/>
      <c r="C41954" s="29"/>
      <c r="D41954"/>
      <c r="E41954" s="44"/>
      <c r="F41954" s="29"/>
      <c r="G41954" s="45"/>
      <c r="L41954"/>
      <c r="M41954" s="46"/>
    </row>
    <row r="41955" spans="1:13" x14ac:dyDescent="0.3">
      <c r="A41955"/>
      <c r="B41955"/>
      <c r="C41955" s="29"/>
      <c r="D41955"/>
      <c r="E41955" s="44"/>
      <c r="F41955" s="29"/>
      <c r="G41955" s="45"/>
      <c r="L41955"/>
      <c r="M41955" s="46"/>
    </row>
    <row r="41956" spans="1:13" x14ac:dyDescent="0.3">
      <c r="A41956"/>
      <c r="B41956"/>
      <c r="C41956" s="29"/>
      <c r="D41956"/>
      <c r="E41956" s="44"/>
      <c r="F41956" s="29"/>
      <c r="G41956" s="45"/>
      <c r="L41956"/>
      <c r="M41956" s="46"/>
    </row>
    <row r="41957" spans="1:13" x14ac:dyDescent="0.3">
      <c r="A41957"/>
      <c r="B41957"/>
      <c r="C41957" s="29"/>
      <c r="D41957"/>
      <c r="E41957" s="44"/>
      <c r="F41957" s="29"/>
      <c r="G41957" s="45"/>
      <c r="L41957"/>
      <c r="M41957" s="46"/>
    </row>
    <row r="41958" spans="1:13" x14ac:dyDescent="0.3">
      <c r="A41958"/>
      <c r="B41958"/>
      <c r="C41958" s="29"/>
      <c r="D41958"/>
      <c r="E41958" s="44"/>
      <c r="F41958" s="29"/>
      <c r="G41958" s="45"/>
      <c r="L41958"/>
      <c r="M41958" s="46"/>
    </row>
    <row r="41959" spans="1:13" x14ac:dyDescent="0.3">
      <c r="A41959"/>
      <c r="B41959"/>
      <c r="C41959" s="29"/>
      <c r="D41959"/>
      <c r="E41959" s="44"/>
      <c r="F41959" s="29"/>
      <c r="G41959" s="45"/>
      <c r="L41959"/>
      <c r="M41959" s="46"/>
    </row>
    <row r="41960" spans="1:13" x14ac:dyDescent="0.3">
      <c r="A41960"/>
      <c r="B41960"/>
      <c r="C41960" s="29"/>
      <c r="D41960"/>
      <c r="E41960" s="44"/>
      <c r="F41960" s="29"/>
      <c r="G41960" s="45"/>
      <c r="L41960"/>
      <c r="M41960" s="46"/>
    </row>
    <row r="41961" spans="1:13" x14ac:dyDescent="0.3">
      <c r="A41961"/>
      <c r="B41961"/>
      <c r="C41961" s="29"/>
      <c r="D41961"/>
      <c r="E41961" s="44"/>
      <c r="F41961" s="29"/>
      <c r="G41961" s="45"/>
      <c r="L41961"/>
      <c r="M41961" s="46"/>
    </row>
    <row r="41962" spans="1:13" x14ac:dyDescent="0.3">
      <c r="A41962"/>
      <c r="B41962"/>
      <c r="C41962" s="29"/>
      <c r="D41962"/>
      <c r="E41962" s="44"/>
      <c r="F41962" s="29"/>
      <c r="G41962" s="45"/>
      <c r="L41962"/>
      <c r="M41962" s="46"/>
    </row>
    <row r="41963" spans="1:13" x14ac:dyDescent="0.3">
      <c r="A41963"/>
      <c r="B41963"/>
      <c r="C41963" s="29"/>
      <c r="D41963"/>
      <c r="E41963" s="44"/>
      <c r="F41963" s="29"/>
      <c r="G41963" s="45"/>
      <c r="L41963"/>
      <c r="M41963" s="46"/>
    </row>
    <row r="41964" spans="1:13" x14ac:dyDescent="0.3">
      <c r="A41964"/>
      <c r="B41964"/>
      <c r="C41964" s="29"/>
      <c r="D41964"/>
      <c r="E41964" s="44"/>
      <c r="F41964" s="29"/>
      <c r="G41964" s="45"/>
      <c r="L41964"/>
      <c r="M41964" s="46"/>
    </row>
    <row r="41965" spans="1:13" x14ac:dyDescent="0.3">
      <c r="A41965"/>
      <c r="B41965"/>
      <c r="C41965" s="29"/>
      <c r="D41965"/>
      <c r="E41965" s="44"/>
      <c r="F41965" s="29"/>
      <c r="G41965" s="45"/>
      <c r="L41965"/>
      <c r="M41965" s="46"/>
    </row>
    <row r="41966" spans="1:13" x14ac:dyDescent="0.3">
      <c r="A41966"/>
      <c r="B41966"/>
      <c r="C41966" s="29"/>
      <c r="D41966"/>
      <c r="E41966" s="44"/>
      <c r="F41966" s="29"/>
      <c r="G41966" s="45"/>
      <c r="L41966"/>
      <c r="M41966" s="46"/>
    </row>
    <row r="41967" spans="1:13" x14ac:dyDescent="0.3">
      <c r="A41967"/>
      <c r="B41967"/>
      <c r="C41967" s="29"/>
      <c r="D41967"/>
      <c r="E41967" s="44"/>
      <c r="F41967" s="29"/>
      <c r="G41967" s="45"/>
      <c r="L41967"/>
      <c r="M41967" s="46"/>
    </row>
    <row r="41968" spans="1:13" x14ac:dyDescent="0.3">
      <c r="A41968"/>
      <c r="B41968"/>
      <c r="C41968" s="29"/>
      <c r="D41968"/>
      <c r="E41968" s="44"/>
      <c r="F41968" s="29"/>
      <c r="G41968" s="45"/>
      <c r="L41968"/>
      <c r="M41968" s="46"/>
    </row>
    <row r="41969" spans="1:13" x14ac:dyDescent="0.3">
      <c r="A41969"/>
      <c r="B41969"/>
      <c r="C41969" s="29"/>
      <c r="D41969"/>
      <c r="E41969" s="44"/>
      <c r="F41969" s="29"/>
      <c r="G41969" s="45"/>
      <c r="L41969"/>
      <c r="M41969" s="46"/>
    </row>
    <row r="41970" spans="1:13" x14ac:dyDescent="0.3">
      <c r="A41970"/>
      <c r="B41970"/>
      <c r="C41970" s="29"/>
      <c r="D41970"/>
      <c r="E41970" s="44"/>
      <c r="F41970" s="29"/>
      <c r="G41970" s="45"/>
      <c r="L41970"/>
      <c r="M41970" s="46"/>
    </row>
    <row r="41971" spans="1:13" x14ac:dyDescent="0.3">
      <c r="A41971"/>
      <c r="B41971"/>
      <c r="C41971" s="29"/>
      <c r="D41971"/>
      <c r="E41971" s="44"/>
      <c r="F41971" s="29"/>
      <c r="G41971" s="45"/>
      <c r="L41971"/>
      <c r="M41971" s="46"/>
    </row>
    <row r="41972" spans="1:13" x14ac:dyDescent="0.3">
      <c r="A41972"/>
      <c r="B41972"/>
      <c r="C41972" s="29"/>
      <c r="D41972"/>
      <c r="E41972" s="44"/>
      <c r="F41972" s="29"/>
      <c r="G41972" s="45"/>
      <c r="L41972"/>
      <c r="M41972" s="46"/>
    </row>
    <row r="41973" spans="1:13" x14ac:dyDescent="0.3">
      <c r="A41973"/>
      <c r="B41973"/>
      <c r="C41973" s="29"/>
      <c r="D41973"/>
      <c r="E41973" s="44"/>
      <c r="F41973" s="29"/>
      <c r="G41973" s="45"/>
      <c r="L41973"/>
      <c r="M41973" s="46"/>
    </row>
    <row r="41974" spans="1:13" x14ac:dyDescent="0.3">
      <c r="A41974"/>
      <c r="B41974"/>
      <c r="C41974" s="29"/>
      <c r="D41974"/>
      <c r="E41974" s="44"/>
      <c r="F41974" s="29"/>
      <c r="G41974" s="45"/>
      <c r="L41974"/>
      <c r="M41974" s="46"/>
    </row>
    <row r="41975" spans="1:13" x14ac:dyDescent="0.3">
      <c r="A41975"/>
      <c r="B41975"/>
      <c r="C41975" s="29"/>
      <c r="D41975"/>
      <c r="E41975" s="44"/>
      <c r="F41975" s="29"/>
      <c r="G41975" s="45"/>
      <c r="L41975"/>
      <c r="M41975" s="46"/>
    </row>
    <row r="41976" spans="1:13" x14ac:dyDescent="0.3">
      <c r="A41976"/>
      <c r="B41976"/>
      <c r="C41976" s="29"/>
      <c r="D41976"/>
      <c r="E41976" s="44"/>
      <c r="F41976" s="29"/>
      <c r="G41976" s="45"/>
      <c r="L41976"/>
      <c r="M41976" s="46"/>
    </row>
    <row r="41977" spans="1:13" x14ac:dyDescent="0.3">
      <c r="A41977"/>
      <c r="B41977"/>
      <c r="C41977" s="29"/>
      <c r="D41977"/>
      <c r="E41977" s="44"/>
      <c r="F41977" s="29"/>
      <c r="G41977" s="45"/>
      <c r="L41977"/>
      <c r="M41977" s="46"/>
    </row>
    <row r="41978" spans="1:13" x14ac:dyDescent="0.3">
      <c r="A41978"/>
      <c r="B41978"/>
      <c r="C41978" s="29"/>
      <c r="D41978"/>
      <c r="E41978" s="44"/>
      <c r="F41978" s="29"/>
      <c r="G41978" s="45"/>
      <c r="L41978"/>
      <c r="M41978" s="46"/>
    </row>
    <row r="41979" spans="1:13" x14ac:dyDescent="0.3">
      <c r="A41979"/>
      <c r="B41979"/>
      <c r="C41979" s="29"/>
      <c r="D41979"/>
      <c r="E41979" s="44"/>
      <c r="F41979" s="29"/>
      <c r="G41979" s="45"/>
      <c r="L41979"/>
      <c r="M41979" s="46"/>
    </row>
    <row r="41980" spans="1:13" x14ac:dyDescent="0.3">
      <c r="A41980"/>
      <c r="B41980"/>
      <c r="C41980" s="29"/>
      <c r="D41980"/>
      <c r="E41980" s="44"/>
      <c r="F41980" s="29"/>
      <c r="G41980" s="45"/>
      <c r="L41980"/>
      <c r="M41980" s="46"/>
    </row>
    <row r="41981" spans="1:13" x14ac:dyDescent="0.3">
      <c r="A41981"/>
      <c r="B41981"/>
      <c r="C41981" s="29"/>
      <c r="D41981"/>
      <c r="E41981" s="44"/>
      <c r="F41981" s="29"/>
      <c r="G41981" s="45"/>
      <c r="L41981"/>
      <c r="M41981" s="46"/>
    </row>
    <row r="41982" spans="1:13" x14ac:dyDescent="0.3">
      <c r="A41982"/>
      <c r="B41982"/>
      <c r="C41982" s="29"/>
      <c r="D41982"/>
      <c r="E41982" s="44"/>
      <c r="F41982" s="29"/>
      <c r="G41982" s="45"/>
      <c r="L41982"/>
      <c r="M41982" s="46"/>
    </row>
    <row r="41983" spans="1:13" x14ac:dyDescent="0.3">
      <c r="A41983"/>
      <c r="B41983"/>
      <c r="C41983" s="29"/>
      <c r="D41983"/>
      <c r="E41983" s="44"/>
      <c r="F41983" s="29"/>
      <c r="G41983" s="45"/>
      <c r="L41983"/>
      <c r="M41983" s="46"/>
    </row>
    <row r="41984" spans="1:13" x14ac:dyDescent="0.3">
      <c r="A41984"/>
      <c r="B41984"/>
      <c r="C41984" s="29"/>
      <c r="D41984"/>
      <c r="E41984" s="44"/>
      <c r="F41984" s="29"/>
      <c r="G41984" s="45"/>
      <c r="L41984"/>
      <c r="M41984" s="46"/>
    </row>
    <row r="41985" spans="1:13" x14ac:dyDescent="0.3">
      <c r="A41985"/>
      <c r="B41985"/>
      <c r="C41985" s="29"/>
      <c r="D41985"/>
      <c r="E41985" s="44"/>
      <c r="F41985" s="29"/>
      <c r="G41985" s="45"/>
      <c r="L41985"/>
      <c r="M41985" s="46"/>
    </row>
    <row r="41986" spans="1:13" x14ac:dyDescent="0.3">
      <c r="A41986"/>
      <c r="B41986"/>
      <c r="C41986" s="29"/>
      <c r="D41986"/>
      <c r="E41986" s="44"/>
      <c r="F41986" s="29"/>
      <c r="G41986" s="45"/>
      <c r="L41986"/>
      <c r="M41986" s="46"/>
    </row>
    <row r="41987" spans="1:13" x14ac:dyDescent="0.3">
      <c r="A41987"/>
      <c r="B41987"/>
      <c r="C41987" s="29"/>
      <c r="D41987"/>
      <c r="E41987" s="44"/>
      <c r="F41987" s="29"/>
      <c r="G41987" s="45"/>
      <c r="L41987"/>
      <c r="M41987" s="46"/>
    </row>
    <row r="41988" spans="1:13" x14ac:dyDescent="0.3">
      <c r="A41988"/>
      <c r="B41988"/>
      <c r="C41988" s="29"/>
      <c r="D41988"/>
      <c r="E41988" s="44"/>
      <c r="F41988" s="29"/>
      <c r="G41988" s="45"/>
      <c r="L41988"/>
      <c r="M41988" s="46"/>
    </row>
    <row r="41989" spans="1:13" x14ac:dyDescent="0.3">
      <c r="A41989"/>
      <c r="B41989"/>
      <c r="C41989" s="29"/>
      <c r="D41989"/>
      <c r="E41989" s="44"/>
      <c r="F41989" s="29"/>
      <c r="G41989" s="45"/>
      <c r="L41989"/>
      <c r="M41989" s="46"/>
    </row>
    <row r="41990" spans="1:13" x14ac:dyDescent="0.3">
      <c r="A41990"/>
      <c r="B41990"/>
      <c r="C41990" s="29"/>
      <c r="D41990"/>
      <c r="E41990" s="44"/>
      <c r="F41990" s="29"/>
      <c r="G41990" s="45"/>
      <c r="L41990"/>
      <c r="M41990" s="46"/>
    </row>
    <row r="41991" spans="1:13" x14ac:dyDescent="0.3">
      <c r="A41991"/>
      <c r="B41991"/>
      <c r="C41991" s="29"/>
      <c r="D41991"/>
      <c r="E41991" s="44"/>
      <c r="F41991" s="29"/>
      <c r="G41991" s="45"/>
      <c r="L41991"/>
      <c r="M41991" s="46"/>
    </row>
    <row r="41992" spans="1:13" x14ac:dyDescent="0.3">
      <c r="A41992"/>
      <c r="B41992"/>
      <c r="C41992" s="29"/>
      <c r="D41992"/>
      <c r="E41992" s="44"/>
      <c r="F41992" s="29"/>
      <c r="G41992" s="45"/>
      <c r="L41992"/>
      <c r="M41992" s="46"/>
    </row>
    <row r="41993" spans="1:13" x14ac:dyDescent="0.3">
      <c r="A41993"/>
      <c r="B41993"/>
      <c r="C41993" s="29"/>
      <c r="D41993"/>
      <c r="E41993" s="44"/>
      <c r="F41993" s="29"/>
      <c r="G41993" s="45"/>
      <c r="L41993"/>
      <c r="M41993" s="46"/>
    </row>
    <row r="41994" spans="1:13" x14ac:dyDescent="0.3">
      <c r="A41994"/>
      <c r="B41994"/>
      <c r="C41994" s="29"/>
      <c r="D41994"/>
      <c r="E41994" s="44"/>
      <c r="F41994" s="29"/>
      <c r="G41994" s="45"/>
      <c r="L41994"/>
      <c r="M41994" s="46"/>
    </row>
    <row r="41995" spans="1:13" x14ac:dyDescent="0.3">
      <c r="A41995"/>
      <c r="B41995"/>
      <c r="C41995" s="29"/>
      <c r="D41995"/>
      <c r="E41995" s="44"/>
      <c r="F41995" s="29"/>
      <c r="G41995" s="45"/>
      <c r="L41995"/>
      <c r="M41995" s="46"/>
    </row>
    <row r="41996" spans="1:13" x14ac:dyDescent="0.3">
      <c r="A41996"/>
      <c r="B41996"/>
      <c r="C41996" s="29"/>
      <c r="D41996"/>
      <c r="E41996" s="44"/>
      <c r="F41996" s="29"/>
      <c r="G41996" s="45"/>
      <c r="L41996"/>
      <c r="M41996" s="46"/>
    </row>
    <row r="41997" spans="1:13" x14ac:dyDescent="0.3">
      <c r="A41997"/>
      <c r="B41997"/>
      <c r="C41997" s="29"/>
      <c r="D41997"/>
      <c r="E41997" s="44"/>
      <c r="F41997" s="29"/>
      <c r="G41997" s="45"/>
      <c r="L41997"/>
      <c r="M41997" s="46"/>
    </row>
    <row r="41998" spans="1:13" x14ac:dyDescent="0.3">
      <c r="A41998"/>
      <c r="B41998"/>
      <c r="C41998" s="29"/>
      <c r="D41998"/>
      <c r="E41998" s="44"/>
      <c r="F41998" s="29"/>
      <c r="G41998" s="45"/>
      <c r="L41998"/>
      <c r="M41998" s="46"/>
    </row>
    <row r="41999" spans="1:13" x14ac:dyDescent="0.3">
      <c r="A41999"/>
      <c r="B41999"/>
      <c r="C41999" s="29"/>
      <c r="D41999"/>
      <c r="E41999" s="44"/>
      <c r="F41999" s="29"/>
      <c r="G41999" s="45"/>
      <c r="L41999"/>
      <c r="M41999" s="46"/>
    </row>
    <row r="42000" spans="1:13" x14ac:dyDescent="0.3">
      <c r="A42000"/>
      <c r="B42000"/>
      <c r="C42000" s="29"/>
      <c r="D42000"/>
      <c r="E42000" s="44"/>
      <c r="F42000" s="29"/>
      <c r="G42000" s="45"/>
      <c r="L42000"/>
      <c r="M42000" s="46"/>
    </row>
    <row r="42001" spans="1:13" x14ac:dyDescent="0.3">
      <c r="A42001"/>
      <c r="B42001"/>
      <c r="C42001" s="29"/>
      <c r="D42001"/>
      <c r="E42001" s="44"/>
      <c r="F42001" s="29"/>
      <c r="G42001" s="45"/>
      <c r="L42001"/>
      <c r="M42001" s="46"/>
    </row>
    <row r="42002" spans="1:13" x14ac:dyDescent="0.3">
      <c r="A42002"/>
      <c r="B42002"/>
      <c r="C42002" s="29"/>
      <c r="D42002"/>
      <c r="E42002" s="44"/>
      <c r="F42002" s="29"/>
      <c r="G42002" s="45"/>
      <c r="L42002"/>
      <c r="M42002" s="46"/>
    </row>
    <row r="42003" spans="1:13" x14ac:dyDescent="0.3">
      <c r="A42003"/>
      <c r="B42003"/>
      <c r="C42003" s="29"/>
      <c r="D42003"/>
      <c r="E42003" s="44"/>
      <c r="F42003" s="29"/>
      <c r="G42003" s="45"/>
      <c r="L42003"/>
      <c r="M42003" s="46"/>
    </row>
    <row r="42004" spans="1:13" x14ac:dyDescent="0.3">
      <c r="A42004"/>
      <c r="B42004"/>
      <c r="C42004" s="29"/>
      <c r="D42004"/>
      <c r="E42004" s="44"/>
      <c r="F42004" s="29"/>
      <c r="G42004" s="45"/>
      <c r="L42004"/>
      <c r="M42004" s="46"/>
    </row>
    <row r="42005" spans="1:13" x14ac:dyDescent="0.3">
      <c r="A42005"/>
      <c r="B42005"/>
      <c r="C42005" s="29"/>
      <c r="D42005"/>
      <c r="E42005" s="44"/>
      <c r="F42005" s="29"/>
      <c r="G42005" s="45"/>
      <c r="L42005"/>
      <c r="M42005" s="46"/>
    </row>
    <row r="42006" spans="1:13" x14ac:dyDescent="0.3">
      <c r="A42006"/>
      <c r="B42006"/>
      <c r="C42006" s="29"/>
      <c r="D42006"/>
      <c r="E42006" s="44"/>
      <c r="F42006" s="29"/>
      <c r="G42006" s="45"/>
      <c r="L42006"/>
      <c r="M42006" s="46"/>
    </row>
    <row r="42007" spans="1:13" x14ac:dyDescent="0.3">
      <c r="A42007"/>
      <c r="B42007"/>
      <c r="C42007" s="29"/>
      <c r="D42007"/>
      <c r="E42007" s="44"/>
      <c r="F42007" s="29"/>
      <c r="G42007" s="45"/>
      <c r="L42007"/>
      <c r="M42007" s="46"/>
    </row>
    <row r="42008" spans="1:13" x14ac:dyDescent="0.3">
      <c r="A42008"/>
      <c r="B42008"/>
      <c r="C42008" s="29"/>
      <c r="D42008"/>
      <c r="E42008" s="44"/>
      <c r="F42008" s="29"/>
      <c r="G42008" s="45"/>
      <c r="L42008"/>
      <c r="M42008" s="46"/>
    </row>
    <row r="42009" spans="1:13" x14ac:dyDescent="0.3">
      <c r="A42009"/>
      <c r="B42009"/>
      <c r="C42009" s="29"/>
      <c r="D42009"/>
      <c r="E42009" s="44"/>
      <c r="F42009" s="29"/>
      <c r="G42009" s="45"/>
      <c r="L42009"/>
      <c r="M42009" s="46"/>
    </row>
    <row r="42010" spans="1:13" x14ac:dyDescent="0.3">
      <c r="A42010"/>
      <c r="B42010"/>
      <c r="C42010" s="29"/>
      <c r="D42010"/>
      <c r="E42010" s="44"/>
      <c r="F42010" s="29"/>
      <c r="G42010" s="45"/>
      <c r="L42010"/>
      <c r="M42010" s="46"/>
    </row>
    <row r="42011" spans="1:13" x14ac:dyDescent="0.3">
      <c r="A42011"/>
      <c r="B42011"/>
      <c r="C42011" s="29"/>
      <c r="D42011"/>
      <c r="E42011" s="44"/>
      <c r="F42011" s="29"/>
      <c r="G42011" s="45"/>
      <c r="L42011"/>
      <c r="M42011" s="46"/>
    </row>
    <row r="42012" spans="1:13" x14ac:dyDescent="0.3">
      <c r="A42012"/>
      <c r="B42012"/>
      <c r="C42012" s="29"/>
      <c r="D42012"/>
      <c r="E42012" s="44"/>
      <c r="F42012" s="29"/>
      <c r="G42012" s="45"/>
      <c r="L42012"/>
      <c r="M42012" s="46"/>
    </row>
    <row r="42013" spans="1:13" x14ac:dyDescent="0.3">
      <c r="A42013"/>
      <c r="B42013"/>
      <c r="C42013" s="29"/>
      <c r="D42013"/>
      <c r="E42013" s="44"/>
      <c r="F42013" s="29"/>
      <c r="G42013" s="45"/>
      <c r="L42013"/>
      <c r="M42013" s="46"/>
    </row>
    <row r="42014" spans="1:13" x14ac:dyDescent="0.3">
      <c r="A42014"/>
      <c r="B42014"/>
      <c r="C42014" s="29"/>
      <c r="D42014"/>
      <c r="E42014" s="44"/>
      <c r="F42014" s="29"/>
      <c r="G42014" s="45"/>
      <c r="L42014"/>
      <c r="M42014" s="46"/>
    </row>
    <row r="42015" spans="1:13" x14ac:dyDescent="0.3">
      <c r="A42015"/>
      <c r="B42015"/>
      <c r="C42015" s="29"/>
      <c r="D42015"/>
      <c r="E42015" s="44"/>
      <c r="F42015" s="29"/>
      <c r="G42015" s="45"/>
      <c r="L42015"/>
      <c r="M42015" s="46"/>
    </row>
    <row r="42016" spans="1:13" x14ac:dyDescent="0.3">
      <c r="A42016"/>
      <c r="B42016"/>
      <c r="C42016" s="29"/>
      <c r="D42016"/>
      <c r="E42016" s="44"/>
      <c r="F42016" s="29"/>
      <c r="G42016" s="45"/>
      <c r="L42016"/>
      <c r="M42016" s="46"/>
    </row>
    <row r="42017" spans="1:13" x14ac:dyDescent="0.3">
      <c r="A42017"/>
      <c r="B42017"/>
      <c r="C42017" s="29"/>
      <c r="D42017"/>
      <c r="E42017" s="44"/>
      <c r="F42017" s="29"/>
      <c r="G42017" s="45"/>
      <c r="L42017"/>
      <c r="M42017" s="46"/>
    </row>
    <row r="42018" spans="1:13" x14ac:dyDescent="0.3">
      <c r="A42018"/>
      <c r="B42018"/>
      <c r="C42018" s="29"/>
      <c r="D42018"/>
      <c r="E42018" s="44"/>
      <c r="F42018" s="29"/>
      <c r="G42018" s="45"/>
      <c r="L42018"/>
      <c r="M42018" s="46"/>
    </row>
    <row r="42019" spans="1:13" x14ac:dyDescent="0.3">
      <c r="A42019"/>
      <c r="B42019"/>
      <c r="C42019" s="29"/>
      <c r="D42019"/>
      <c r="E42019" s="44"/>
      <c r="F42019" s="29"/>
      <c r="G42019" s="45"/>
      <c r="L42019"/>
      <c r="M42019" s="46"/>
    </row>
    <row r="42020" spans="1:13" x14ac:dyDescent="0.3">
      <c r="A42020"/>
      <c r="B42020"/>
      <c r="C42020" s="29"/>
      <c r="D42020"/>
      <c r="E42020" s="44"/>
      <c r="F42020" s="29"/>
      <c r="G42020" s="45"/>
      <c r="L42020"/>
      <c r="M42020" s="46"/>
    </row>
    <row r="42021" spans="1:13" x14ac:dyDescent="0.3">
      <c r="A42021"/>
      <c r="B42021"/>
      <c r="C42021" s="29"/>
      <c r="D42021"/>
      <c r="E42021" s="44"/>
      <c r="F42021" s="29"/>
      <c r="G42021" s="45"/>
      <c r="L42021"/>
      <c r="M42021" s="46"/>
    </row>
    <row r="42022" spans="1:13" x14ac:dyDescent="0.3">
      <c r="A42022"/>
      <c r="B42022"/>
      <c r="C42022" s="29"/>
      <c r="D42022"/>
      <c r="E42022" s="44"/>
      <c r="F42022" s="29"/>
      <c r="G42022" s="45"/>
      <c r="L42022"/>
      <c r="M42022" s="46"/>
    </row>
    <row r="42023" spans="1:13" x14ac:dyDescent="0.3">
      <c r="A42023"/>
      <c r="B42023"/>
      <c r="C42023" s="29"/>
      <c r="D42023"/>
      <c r="E42023" s="44"/>
      <c r="F42023" s="29"/>
      <c r="G42023" s="45"/>
      <c r="L42023"/>
      <c r="M42023" s="46"/>
    </row>
    <row r="42024" spans="1:13" x14ac:dyDescent="0.3">
      <c r="A42024"/>
      <c r="B42024"/>
      <c r="C42024" s="29"/>
      <c r="D42024"/>
      <c r="E42024" s="44"/>
      <c r="F42024" s="29"/>
      <c r="G42024" s="45"/>
      <c r="L42024"/>
      <c r="M42024" s="46"/>
    </row>
    <row r="42025" spans="1:13" x14ac:dyDescent="0.3">
      <c r="A42025"/>
      <c r="B42025"/>
      <c r="C42025" s="29"/>
      <c r="D42025"/>
      <c r="E42025" s="44"/>
      <c r="F42025" s="29"/>
      <c r="G42025" s="45"/>
      <c r="L42025"/>
      <c r="M42025" s="46"/>
    </row>
    <row r="42026" spans="1:13" x14ac:dyDescent="0.3">
      <c r="A42026"/>
      <c r="B42026"/>
      <c r="C42026" s="29"/>
      <c r="D42026"/>
      <c r="E42026" s="44"/>
      <c r="F42026" s="29"/>
      <c r="G42026" s="45"/>
      <c r="L42026"/>
      <c r="M42026" s="46"/>
    </row>
    <row r="42027" spans="1:13" x14ac:dyDescent="0.3">
      <c r="A42027"/>
      <c r="B42027"/>
      <c r="C42027" s="29"/>
      <c r="D42027"/>
      <c r="E42027" s="44"/>
      <c r="F42027" s="29"/>
      <c r="G42027" s="45"/>
      <c r="L42027"/>
      <c r="M42027" s="46"/>
    </row>
    <row r="42028" spans="1:13" x14ac:dyDescent="0.3">
      <c r="A42028"/>
      <c r="B42028"/>
      <c r="C42028" s="29"/>
      <c r="D42028"/>
      <c r="E42028" s="44"/>
      <c r="F42028" s="29"/>
      <c r="G42028" s="45"/>
      <c r="L42028"/>
      <c r="M42028" s="46"/>
    </row>
    <row r="42029" spans="1:13" x14ac:dyDescent="0.3">
      <c r="A42029"/>
      <c r="B42029"/>
      <c r="C42029" s="29"/>
      <c r="D42029"/>
      <c r="E42029" s="44"/>
      <c r="F42029" s="29"/>
      <c r="G42029" s="45"/>
      <c r="L42029"/>
      <c r="M42029" s="46"/>
    </row>
    <row r="42030" spans="1:13" x14ac:dyDescent="0.3">
      <c r="A42030"/>
      <c r="B42030"/>
      <c r="C42030" s="29"/>
      <c r="D42030"/>
      <c r="E42030" s="44"/>
      <c r="F42030" s="29"/>
      <c r="G42030" s="45"/>
      <c r="L42030"/>
      <c r="M42030" s="46"/>
    </row>
    <row r="42031" spans="1:13" x14ac:dyDescent="0.3">
      <c r="A42031"/>
      <c r="B42031"/>
      <c r="C42031" s="29"/>
      <c r="D42031"/>
      <c r="E42031" s="44"/>
      <c r="F42031" s="29"/>
      <c r="G42031" s="45"/>
      <c r="L42031"/>
      <c r="M42031" s="46"/>
    </row>
    <row r="42032" spans="1:13" x14ac:dyDescent="0.3">
      <c r="A42032"/>
      <c r="B42032"/>
      <c r="C42032" s="29"/>
      <c r="D42032"/>
      <c r="E42032" s="44"/>
      <c r="F42032" s="29"/>
      <c r="G42032" s="45"/>
      <c r="L42032"/>
      <c r="M42032" s="46"/>
    </row>
    <row r="42033" spans="1:13" x14ac:dyDescent="0.3">
      <c r="A42033"/>
      <c r="B42033"/>
      <c r="C42033" s="29"/>
      <c r="D42033"/>
      <c r="E42033" s="44"/>
      <c r="F42033" s="29"/>
      <c r="G42033" s="45"/>
      <c r="L42033"/>
      <c r="M42033" s="46"/>
    </row>
    <row r="42034" spans="1:13" x14ac:dyDescent="0.3">
      <c r="A42034"/>
      <c r="B42034"/>
      <c r="C42034" s="29"/>
      <c r="D42034"/>
      <c r="E42034" s="44"/>
      <c r="F42034" s="29"/>
      <c r="G42034" s="45"/>
      <c r="L42034"/>
      <c r="M42034" s="46"/>
    </row>
    <row r="42035" spans="1:13" x14ac:dyDescent="0.3">
      <c r="A42035"/>
      <c r="B42035"/>
      <c r="C42035" s="29"/>
      <c r="D42035"/>
      <c r="E42035" s="44"/>
      <c r="F42035" s="29"/>
      <c r="G42035" s="45"/>
      <c r="L42035"/>
      <c r="M42035" s="46"/>
    </row>
    <row r="42036" spans="1:13" x14ac:dyDescent="0.3">
      <c r="A42036"/>
      <c r="B42036"/>
      <c r="C42036" s="29"/>
      <c r="D42036"/>
      <c r="E42036" s="44"/>
      <c r="F42036" s="29"/>
      <c r="G42036" s="45"/>
      <c r="L42036"/>
      <c r="M42036" s="46"/>
    </row>
    <row r="42037" spans="1:13" x14ac:dyDescent="0.3">
      <c r="A42037"/>
      <c r="B42037"/>
      <c r="C42037" s="29"/>
      <c r="D42037"/>
      <c r="E42037" s="44"/>
      <c r="F42037" s="29"/>
      <c r="G42037" s="45"/>
      <c r="L42037"/>
      <c r="M42037" s="46"/>
    </row>
    <row r="42038" spans="1:13" x14ac:dyDescent="0.3">
      <c r="A42038"/>
      <c r="B42038"/>
      <c r="C42038" s="29"/>
      <c r="D42038"/>
      <c r="E42038" s="44"/>
      <c r="F42038" s="29"/>
      <c r="G42038" s="45"/>
      <c r="L42038"/>
      <c r="M42038" s="46"/>
    </row>
    <row r="42039" spans="1:13" x14ac:dyDescent="0.3">
      <c r="A42039"/>
      <c r="B42039"/>
      <c r="C42039" s="29"/>
      <c r="D42039"/>
      <c r="E42039" s="44"/>
      <c r="F42039" s="29"/>
      <c r="G42039" s="45"/>
      <c r="L42039"/>
      <c r="M42039" s="46"/>
    </row>
    <row r="42040" spans="1:13" x14ac:dyDescent="0.3">
      <c r="A42040"/>
      <c r="B42040"/>
      <c r="C42040" s="29"/>
      <c r="D42040"/>
      <c r="E42040" s="44"/>
      <c r="F42040" s="29"/>
      <c r="G42040" s="45"/>
      <c r="L42040"/>
      <c r="M42040" s="46"/>
    </row>
    <row r="42041" spans="1:13" x14ac:dyDescent="0.3">
      <c r="A42041"/>
      <c r="B42041"/>
      <c r="C42041" s="29"/>
      <c r="D42041"/>
      <c r="E42041" s="44"/>
      <c r="F42041" s="29"/>
      <c r="G42041" s="45"/>
      <c r="L42041"/>
      <c r="M42041" s="46"/>
    </row>
    <row r="42042" spans="1:13" x14ac:dyDescent="0.3">
      <c r="A42042"/>
      <c r="B42042"/>
      <c r="C42042" s="29"/>
      <c r="D42042"/>
      <c r="E42042" s="44"/>
      <c r="F42042" s="29"/>
      <c r="G42042" s="45"/>
      <c r="L42042"/>
      <c r="M42042" s="46"/>
    </row>
    <row r="42043" spans="1:13" x14ac:dyDescent="0.3">
      <c r="A42043"/>
      <c r="B42043"/>
      <c r="C42043" s="29"/>
      <c r="D42043"/>
      <c r="E42043" s="44"/>
      <c r="F42043" s="29"/>
      <c r="G42043" s="45"/>
      <c r="L42043"/>
      <c r="M42043" s="46"/>
    </row>
    <row r="42044" spans="1:13" x14ac:dyDescent="0.3">
      <c r="A42044"/>
      <c r="B42044"/>
      <c r="C42044" s="29"/>
      <c r="D42044"/>
      <c r="E42044" s="44"/>
      <c r="F42044" s="29"/>
      <c r="G42044" s="45"/>
      <c r="L42044"/>
      <c r="M42044" s="46"/>
    </row>
    <row r="42045" spans="1:13" x14ac:dyDescent="0.3">
      <c r="A42045"/>
      <c r="B42045"/>
      <c r="C42045" s="29"/>
      <c r="D42045"/>
      <c r="E42045" s="44"/>
      <c r="F42045" s="29"/>
      <c r="G42045" s="45"/>
      <c r="L42045"/>
      <c r="M42045" s="46"/>
    </row>
    <row r="42046" spans="1:13" x14ac:dyDescent="0.3">
      <c r="A42046"/>
      <c r="B42046"/>
      <c r="C42046" s="29"/>
      <c r="D42046"/>
      <c r="E42046" s="44"/>
      <c r="F42046" s="29"/>
      <c r="G42046" s="45"/>
      <c r="L42046"/>
      <c r="M42046" s="46"/>
    </row>
    <row r="42047" spans="1:13" x14ac:dyDescent="0.3">
      <c r="A42047"/>
      <c r="B42047"/>
      <c r="C42047" s="29"/>
      <c r="D42047"/>
      <c r="E42047" s="44"/>
      <c r="F42047" s="29"/>
      <c r="G42047" s="45"/>
      <c r="L42047"/>
      <c r="M42047" s="46"/>
    </row>
    <row r="42048" spans="1:13" x14ac:dyDescent="0.3">
      <c r="A42048"/>
      <c r="B42048"/>
      <c r="C42048" s="29"/>
      <c r="D42048"/>
      <c r="E42048" s="44"/>
      <c r="F42048" s="29"/>
      <c r="G42048" s="45"/>
      <c r="L42048"/>
      <c r="M42048" s="46"/>
    </row>
    <row r="42049" spans="1:13" x14ac:dyDescent="0.3">
      <c r="A42049"/>
      <c r="B42049"/>
      <c r="C42049" s="29"/>
      <c r="D42049"/>
      <c r="E42049" s="44"/>
      <c r="F42049" s="29"/>
      <c r="G42049" s="45"/>
      <c r="L42049"/>
      <c r="M42049" s="46"/>
    </row>
    <row r="42050" spans="1:13" x14ac:dyDescent="0.3">
      <c r="A42050"/>
      <c r="B42050"/>
      <c r="C42050" s="29"/>
      <c r="D42050"/>
      <c r="E42050" s="44"/>
      <c r="F42050" s="29"/>
      <c r="G42050" s="45"/>
      <c r="L42050"/>
      <c r="M42050" s="46"/>
    </row>
    <row r="42051" spans="1:13" x14ac:dyDescent="0.3">
      <c r="A42051"/>
      <c r="B42051"/>
      <c r="C42051" s="29"/>
      <c r="D42051"/>
      <c r="E42051" s="44"/>
      <c r="F42051" s="29"/>
      <c r="G42051" s="45"/>
      <c r="L42051"/>
      <c r="M42051" s="46"/>
    </row>
    <row r="42052" spans="1:13" x14ac:dyDescent="0.3">
      <c r="A42052"/>
      <c r="B42052"/>
      <c r="C42052" s="29"/>
      <c r="D42052"/>
      <c r="E42052" s="44"/>
      <c r="F42052" s="29"/>
      <c r="G42052" s="45"/>
      <c r="L42052"/>
      <c r="M42052" s="46"/>
    </row>
    <row r="42053" spans="1:13" x14ac:dyDescent="0.3">
      <c r="A42053"/>
      <c r="B42053"/>
      <c r="C42053" s="29"/>
      <c r="D42053"/>
      <c r="E42053" s="44"/>
      <c r="F42053" s="29"/>
      <c r="G42053" s="45"/>
      <c r="L42053"/>
      <c r="M42053" s="46"/>
    </row>
    <row r="42054" spans="1:13" x14ac:dyDescent="0.3">
      <c r="A42054"/>
      <c r="B42054"/>
      <c r="C42054" s="29"/>
      <c r="D42054"/>
      <c r="E42054" s="44"/>
      <c r="F42054" s="29"/>
      <c r="G42054" s="45"/>
      <c r="L42054"/>
      <c r="M42054" s="46"/>
    </row>
    <row r="42055" spans="1:13" x14ac:dyDescent="0.3">
      <c r="A42055"/>
      <c r="B42055"/>
      <c r="C42055" s="29"/>
      <c r="D42055"/>
      <c r="E42055" s="44"/>
      <c r="F42055" s="29"/>
      <c r="G42055" s="45"/>
      <c r="L42055"/>
      <c r="M42055" s="46"/>
    </row>
    <row r="42056" spans="1:13" x14ac:dyDescent="0.3">
      <c r="A42056"/>
      <c r="B42056"/>
      <c r="C42056" s="29"/>
      <c r="D42056"/>
      <c r="E42056" s="44"/>
      <c r="F42056" s="29"/>
      <c r="G42056" s="45"/>
      <c r="L42056"/>
      <c r="M42056" s="46"/>
    </row>
    <row r="42057" spans="1:13" x14ac:dyDescent="0.3">
      <c r="A42057"/>
      <c r="B42057"/>
      <c r="C42057" s="29"/>
      <c r="D42057"/>
      <c r="E42057" s="44"/>
      <c r="F42057" s="29"/>
      <c r="G42057" s="45"/>
      <c r="L42057"/>
      <c r="M42057" s="46"/>
    </row>
    <row r="42058" spans="1:13" x14ac:dyDescent="0.3">
      <c r="A42058"/>
      <c r="B42058"/>
      <c r="C42058" s="29"/>
      <c r="D42058"/>
      <c r="E42058" s="44"/>
      <c r="F42058" s="29"/>
      <c r="G42058" s="45"/>
      <c r="L42058"/>
      <c r="M42058" s="46"/>
    </row>
    <row r="42059" spans="1:13" x14ac:dyDescent="0.3">
      <c r="A42059"/>
      <c r="B42059"/>
      <c r="C42059" s="29"/>
      <c r="D42059"/>
      <c r="E42059" s="44"/>
      <c r="F42059" s="29"/>
      <c r="G42059" s="45"/>
      <c r="L42059"/>
      <c r="M42059" s="46"/>
    </row>
    <row r="42060" spans="1:13" x14ac:dyDescent="0.3">
      <c r="A42060"/>
      <c r="B42060"/>
      <c r="C42060" s="29"/>
      <c r="D42060"/>
      <c r="E42060" s="44"/>
      <c r="F42060" s="29"/>
      <c r="G42060" s="45"/>
      <c r="L42060"/>
      <c r="M42060" s="46"/>
    </row>
    <row r="42061" spans="1:13" x14ac:dyDescent="0.3">
      <c r="A42061"/>
      <c r="B42061"/>
      <c r="C42061" s="29"/>
      <c r="D42061"/>
      <c r="E42061" s="44"/>
      <c r="F42061" s="29"/>
      <c r="G42061" s="45"/>
      <c r="L42061"/>
      <c r="M42061" s="46"/>
    </row>
    <row r="42062" spans="1:13" x14ac:dyDescent="0.3">
      <c r="A42062"/>
      <c r="B42062"/>
      <c r="C42062" s="29"/>
      <c r="D42062"/>
      <c r="E42062" s="44"/>
      <c r="F42062" s="29"/>
      <c r="G42062" s="45"/>
      <c r="L42062"/>
      <c r="M42062" s="46"/>
    </row>
    <row r="42063" spans="1:13" x14ac:dyDescent="0.3">
      <c r="A42063"/>
      <c r="B42063"/>
      <c r="C42063" s="29"/>
      <c r="D42063"/>
      <c r="E42063" s="44"/>
      <c r="F42063" s="29"/>
      <c r="G42063" s="45"/>
      <c r="L42063"/>
      <c r="M42063" s="46"/>
    </row>
    <row r="42064" spans="1:13" x14ac:dyDescent="0.3">
      <c r="A42064"/>
      <c r="B42064"/>
      <c r="C42064" s="29"/>
      <c r="D42064"/>
      <c r="E42064" s="44"/>
      <c r="F42064" s="29"/>
      <c r="G42064" s="45"/>
      <c r="L42064"/>
      <c r="M42064" s="46"/>
    </row>
    <row r="42065" spans="1:13" x14ac:dyDescent="0.3">
      <c r="A42065"/>
      <c r="B42065"/>
      <c r="C42065" s="29"/>
      <c r="D42065"/>
      <c r="E42065" s="44"/>
      <c r="F42065" s="29"/>
      <c r="G42065" s="45"/>
      <c r="L42065"/>
      <c r="M42065" s="46"/>
    </row>
    <row r="42066" spans="1:13" x14ac:dyDescent="0.3">
      <c r="A42066"/>
      <c r="B42066"/>
      <c r="C42066" s="29"/>
      <c r="D42066"/>
      <c r="E42066" s="44"/>
      <c r="F42066" s="29"/>
      <c r="G42066" s="45"/>
      <c r="L42066"/>
      <c r="M42066" s="46"/>
    </row>
    <row r="42067" spans="1:13" x14ac:dyDescent="0.3">
      <c r="A42067"/>
      <c r="B42067"/>
      <c r="C42067" s="29"/>
      <c r="D42067"/>
      <c r="E42067" s="44"/>
      <c r="F42067" s="29"/>
      <c r="G42067" s="45"/>
      <c r="L42067"/>
      <c r="M42067" s="46"/>
    </row>
    <row r="42068" spans="1:13" x14ac:dyDescent="0.3">
      <c r="A42068"/>
      <c r="B42068"/>
      <c r="C42068" s="29"/>
      <c r="D42068"/>
      <c r="E42068" s="44"/>
      <c r="F42068" s="29"/>
      <c r="G42068" s="45"/>
      <c r="L42068"/>
      <c r="M42068" s="46"/>
    </row>
    <row r="42069" spans="1:13" x14ac:dyDescent="0.3">
      <c r="A42069"/>
      <c r="B42069"/>
      <c r="C42069" s="29"/>
      <c r="D42069"/>
      <c r="E42069" s="44"/>
      <c r="F42069" s="29"/>
      <c r="G42069" s="45"/>
      <c r="L42069"/>
      <c r="M42069" s="46"/>
    </row>
    <row r="42070" spans="1:13" x14ac:dyDescent="0.3">
      <c r="A42070"/>
      <c r="B42070"/>
      <c r="C42070" s="29"/>
      <c r="D42070"/>
      <c r="E42070" s="44"/>
      <c r="F42070" s="29"/>
      <c r="G42070" s="45"/>
      <c r="L42070"/>
      <c r="M42070" s="46"/>
    </row>
    <row r="42071" spans="1:13" x14ac:dyDescent="0.3">
      <c r="A42071"/>
      <c r="B42071"/>
      <c r="C42071" s="29"/>
      <c r="D42071"/>
      <c r="E42071" s="44"/>
      <c r="F42071" s="29"/>
      <c r="G42071" s="45"/>
      <c r="L42071"/>
      <c r="M42071" s="46"/>
    </row>
    <row r="42072" spans="1:13" x14ac:dyDescent="0.3">
      <c r="A42072"/>
      <c r="B42072"/>
      <c r="C42072" s="29"/>
      <c r="D42072"/>
      <c r="E42072" s="44"/>
      <c r="F42072" s="29"/>
      <c r="G42072" s="45"/>
      <c r="L42072"/>
      <c r="M42072" s="46"/>
    </row>
    <row r="42073" spans="1:13" x14ac:dyDescent="0.3">
      <c r="A42073"/>
      <c r="B42073"/>
      <c r="C42073" s="29"/>
      <c r="D42073"/>
      <c r="E42073" s="44"/>
      <c r="F42073" s="29"/>
      <c r="G42073" s="45"/>
      <c r="L42073"/>
      <c r="M42073" s="46"/>
    </row>
    <row r="42074" spans="1:13" x14ac:dyDescent="0.3">
      <c r="A42074"/>
      <c r="B42074"/>
      <c r="C42074" s="29"/>
      <c r="D42074"/>
      <c r="E42074" s="44"/>
      <c r="F42074" s="29"/>
      <c r="G42074" s="45"/>
      <c r="L42074"/>
      <c r="M42074" s="46"/>
    </row>
    <row r="42075" spans="1:13" x14ac:dyDescent="0.3">
      <c r="A42075"/>
      <c r="B42075"/>
      <c r="C42075" s="29"/>
      <c r="D42075"/>
      <c r="E42075" s="44"/>
      <c r="F42075" s="29"/>
      <c r="G42075" s="45"/>
      <c r="L42075"/>
      <c r="M42075" s="46"/>
    </row>
    <row r="42076" spans="1:13" x14ac:dyDescent="0.3">
      <c r="A42076"/>
      <c r="B42076"/>
      <c r="C42076" s="29"/>
      <c r="D42076"/>
      <c r="E42076" s="44"/>
      <c r="F42076" s="29"/>
      <c r="G42076" s="45"/>
      <c r="L42076"/>
      <c r="M42076" s="46"/>
    </row>
    <row r="42077" spans="1:13" x14ac:dyDescent="0.3">
      <c r="A42077"/>
      <c r="B42077"/>
      <c r="C42077" s="29"/>
      <c r="D42077"/>
      <c r="E42077" s="44"/>
      <c r="F42077" s="29"/>
      <c r="G42077" s="45"/>
      <c r="L42077"/>
      <c r="M42077" s="46"/>
    </row>
    <row r="42078" spans="1:13" x14ac:dyDescent="0.3">
      <c r="A42078"/>
      <c r="B42078"/>
      <c r="C42078" s="29"/>
      <c r="D42078"/>
      <c r="E42078" s="44"/>
      <c r="F42078" s="29"/>
      <c r="G42078" s="45"/>
      <c r="L42078"/>
      <c r="M42078" s="46"/>
    </row>
    <row r="42079" spans="1:13" x14ac:dyDescent="0.3">
      <c r="A42079"/>
      <c r="B42079"/>
      <c r="C42079" s="29"/>
      <c r="D42079"/>
      <c r="E42079" s="44"/>
      <c r="F42079" s="29"/>
      <c r="G42079" s="45"/>
      <c r="L42079"/>
      <c r="M42079" s="46"/>
    </row>
    <row r="42080" spans="1:13" x14ac:dyDescent="0.3">
      <c r="A42080"/>
      <c r="B42080"/>
      <c r="C42080" s="29"/>
      <c r="D42080"/>
      <c r="E42080" s="44"/>
      <c r="F42080" s="29"/>
      <c r="G42080" s="45"/>
      <c r="L42080"/>
      <c r="M42080" s="46"/>
    </row>
    <row r="42081" spans="1:13" x14ac:dyDescent="0.3">
      <c r="A42081"/>
      <c r="B42081"/>
      <c r="C42081" s="29"/>
      <c r="D42081"/>
      <c r="E42081" s="44"/>
      <c r="F42081" s="29"/>
      <c r="G42081" s="45"/>
      <c r="L42081"/>
      <c r="M42081" s="46"/>
    </row>
    <row r="42082" spans="1:13" x14ac:dyDescent="0.3">
      <c r="A42082"/>
      <c r="B42082"/>
      <c r="C42082" s="29"/>
      <c r="D42082"/>
      <c r="E42082" s="44"/>
      <c r="F42082" s="29"/>
      <c r="G42082" s="45"/>
      <c r="L42082"/>
      <c r="M42082" s="46"/>
    </row>
    <row r="42083" spans="1:13" x14ac:dyDescent="0.3">
      <c r="A42083"/>
      <c r="B42083"/>
      <c r="C42083" s="29"/>
      <c r="D42083"/>
      <c r="E42083" s="44"/>
      <c r="F42083" s="29"/>
      <c r="G42083" s="45"/>
      <c r="L42083"/>
      <c r="M42083" s="46"/>
    </row>
    <row r="42084" spans="1:13" x14ac:dyDescent="0.3">
      <c r="A42084"/>
      <c r="B42084"/>
      <c r="C42084" s="29"/>
      <c r="D42084"/>
      <c r="E42084" s="44"/>
      <c r="F42084" s="29"/>
      <c r="G42084" s="45"/>
      <c r="L42084"/>
      <c r="M42084" s="46"/>
    </row>
    <row r="42085" spans="1:13" x14ac:dyDescent="0.3">
      <c r="A42085"/>
      <c r="B42085"/>
      <c r="C42085" s="29"/>
      <c r="D42085"/>
      <c r="E42085" s="44"/>
      <c r="F42085" s="29"/>
      <c r="G42085" s="45"/>
      <c r="L42085"/>
      <c r="M42085" s="46"/>
    </row>
    <row r="42086" spans="1:13" x14ac:dyDescent="0.3">
      <c r="A42086"/>
      <c r="B42086"/>
      <c r="C42086" s="29"/>
      <c r="D42086"/>
      <c r="E42086" s="44"/>
      <c r="F42086" s="29"/>
      <c r="G42086" s="45"/>
      <c r="L42086"/>
      <c r="M42086" s="46"/>
    </row>
    <row r="42087" spans="1:13" x14ac:dyDescent="0.3">
      <c r="A42087"/>
      <c r="B42087"/>
      <c r="C42087" s="29"/>
      <c r="D42087"/>
      <c r="E42087" s="44"/>
      <c r="F42087" s="29"/>
      <c r="G42087" s="45"/>
      <c r="L42087"/>
      <c r="M42087" s="46"/>
    </row>
    <row r="42088" spans="1:13" x14ac:dyDescent="0.3">
      <c r="A42088"/>
      <c r="B42088"/>
      <c r="C42088" s="29"/>
      <c r="D42088"/>
      <c r="E42088" s="44"/>
      <c r="F42088" s="29"/>
      <c r="G42088" s="45"/>
      <c r="L42088"/>
      <c r="M42088" s="46"/>
    </row>
    <row r="42089" spans="1:13" x14ac:dyDescent="0.3">
      <c r="A42089"/>
      <c r="B42089"/>
      <c r="C42089" s="29"/>
      <c r="D42089"/>
      <c r="E42089" s="44"/>
      <c r="F42089" s="29"/>
      <c r="G42089" s="45"/>
      <c r="L42089"/>
      <c r="M42089" s="46"/>
    </row>
    <row r="42090" spans="1:13" x14ac:dyDescent="0.3">
      <c r="A42090"/>
      <c r="B42090"/>
      <c r="C42090" s="29"/>
      <c r="D42090"/>
      <c r="E42090" s="44"/>
      <c r="F42090" s="29"/>
      <c r="G42090" s="45"/>
      <c r="L42090"/>
      <c r="M42090" s="46"/>
    </row>
    <row r="42091" spans="1:13" x14ac:dyDescent="0.3">
      <c r="A42091"/>
      <c r="B42091"/>
      <c r="C42091" s="29"/>
      <c r="D42091"/>
      <c r="E42091" s="44"/>
      <c r="F42091" s="29"/>
      <c r="G42091" s="45"/>
      <c r="L42091"/>
      <c r="M42091" s="46"/>
    </row>
    <row r="42092" spans="1:13" x14ac:dyDescent="0.3">
      <c r="A42092"/>
      <c r="B42092"/>
      <c r="C42092" s="29"/>
      <c r="D42092"/>
      <c r="E42092" s="44"/>
      <c r="F42092" s="29"/>
      <c r="G42092" s="45"/>
      <c r="L42092"/>
      <c r="M42092" s="46"/>
    </row>
    <row r="42093" spans="1:13" x14ac:dyDescent="0.3">
      <c r="A42093"/>
      <c r="B42093"/>
      <c r="C42093" s="29"/>
      <c r="D42093"/>
      <c r="E42093" s="44"/>
      <c r="F42093" s="29"/>
      <c r="G42093" s="45"/>
      <c r="L42093"/>
      <c r="M42093" s="46"/>
    </row>
    <row r="42094" spans="1:13" x14ac:dyDescent="0.3">
      <c r="A42094"/>
      <c r="B42094"/>
      <c r="C42094" s="29"/>
      <c r="D42094"/>
      <c r="E42094" s="44"/>
      <c r="F42094" s="29"/>
      <c r="G42094" s="45"/>
      <c r="L42094"/>
      <c r="M42094" s="46"/>
    </row>
    <row r="42095" spans="1:13" x14ac:dyDescent="0.3">
      <c r="A42095"/>
      <c r="B42095"/>
      <c r="C42095" s="29"/>
      <c r="D42095"/>
      <c r="E42095" s="44"/>
      <c r="F42095" s="29"/>
      <c r="G42095" s="45"/>
      <c r="L42095"/>
      <c r="M42095" s="46"/>
    </row>
    <row r="42096" spans="1:13" x14ac:dyDescent="0.3">
      <c r="A42096"/>
      <c r="B42096"/>
      <c r="C42096" s="29"/>
      <c r="D42096"/>
      <c r="E42096" s="44"/>
      <c r="F42096" s="29"/>
      <c r="G42096" s="45"/>
      <c r="L42096"/>
      <c r="M42096" s="46"/>
    </row>
    <row r="42097" spans="1:13" x14ac:dyDescent="0.3">
      <c r="A42097"/>
      <c r="B42097"/>
      <c r="C42097" s="29"/>
      <c r="D42097"/>
      <c r="E42097" s="44"/>
      <c r="F42097" s="29"/>
      <c r="G42097" s="45"/>
      <c r="L42097"/>
      <c r="M42097" s="46"/>
    </row>
    <row r="42098" spans="1:13" x14ac:dyDescent="0.3">
      <c r="A42098"/>
      <c r="B42098"/>
      <c r="C42098" s="29"/>
      <c r="D42098"/>
      <c r="E42098" s="44"/>
      <c r="F42098" s="29"/>
      <c r="G42098" s="45"/>
      <c r="L42098"/>
      <c r="M42098" s="46"/>
    </row>
    <row r="42099" spans="1:13" x14ac:dyDescent="0.3">
      <c r="A42099"/>
      <c r="B42099"/>
      <c r="C42099" s="29"/>
      <c r="D42099"/>
      <c r="E42099" s="44"/>
      <c r="F42099" s="29"/>
      <c r="G42099" s="45"/>
      <c r="L42099"/>
      <c r="M42099" s="46"/>
    </row>
    <row r="42100" spans="1:13" x14ac:dyDescent="0.3">
      <c r="A42100"/>
      <c r="B42100"/>
      <c r="C42100" s="29"/>
      <c r="D42100"/>
      <c r="E42100" s="44"/>
      <c r="F42100" s="29"/>
      <c r="G42100" s="45"/>
      <c r="L42100"/>
      <c r="M42100" s="46"/>
    </row>
    <row r="42101" spans="1:13" x14ac:dyDescent="0.3">
      <c r="A42101"/>
      <c r="B42101"/>
      <c r="C42101" s="29"/>
      <c r="D42101"/>
      <c r="E42101" s="44"/>
      <c r="F42101" s="29"/>
      <c r="G42101" s="45"/>
      <c r="L42101"/>
      <c r="M42101" s="46"/>
    </row>
    <row r="42102" spans="1:13" x14ac:dyDescent="0.3">
      <c r="A42102"/>
      <c r="B42102"/>
      <c r="C42102" s="29"/>
      <c r="D42102"/>
      <c r="E42102" s="44"/>
      <c r="F42102" s="29"/>
      <c r="G42102" s="45"/>
      <c r="L42102"/>
      <c r="M42102" s="46"/>
    </row>
    <row r="42103" spans="1:13" x14ac:dyDescent="0.3">
      <c r="A42103"/>
      <c r="B42103"/>
      <c r="C42103" s="29"/>
      <c r="D42103"/>
      <c r="E42103" s="44"/>
      <c r="F42103" s="29"/>
      <c r="G42103" s="45"/>
      <c r="L42103"/>
      <c r="M42103" s="46"/>
    </row>
    <row r="42104" spans="1:13" x14ac:dyDescent="0.3">
      <c r="A42104"/>
      <c r="B42104"/>
      <c r="C42104" s="29"/>
      <c r="D42104"/>
      <c r="E42104" s="44"/>
      <c r="F42104" s="29"/>
      <c r="G42104" s="45"/>
      <c r="L42104"/>
      <c r="M42104" s="46"/>
    </row>
    <row r="42105" spans="1:13" x14ac:dyDescent="0.3">
      <c r="A42105"/>
      <c r="B42105"/>
      <c r="C42105" s="29"/>
      <c r="D42105"/>
      <c r="E42105" s="44"/>
      <c r="F42105" s="29"/>
      <c r="G42105" s="45"/>
      <c r="L42105"/>
      <c r="M42105" s="46"/>
    </row>
    <row r="42106" spans="1:13" x14ac:dyDescent="0.3">
      <c r="A42106"/>
      <c r="B42106"/>
      <c r="C42106" s="29"/>
      <c r="D42106"/>
      <c r="E42106" s="44"/>
      <c r="F42106" s="29"/>
      <c r="G42106" s="45"/>
      <c r="L42106"/>
      <c r="M42106" s="46"/>
    </row>
    <row r="42107" spans="1:13" x14ac:dyDescent="0.3">
      <c r="A42107"/>
      <c r="B42107"/>
      <c r="C42107" s="29"/>
      <c r="D42107"/>
      <c r="E42107" s="44"/>
      <c r="F42107" s="29"/>
      <c r="G42107" s="45"/>
      <c r="L42107"/>
      <c r="M42107" s="46"/>
    </row>
    <row r="42108" spans="1:13" x14ac:dyDescent="0.3">
      <c r="A42108"/>
      <c r="B42108"/>
      <c r="C42108" s="29"/>
      <c r="D42108"/>
      <c r="E42108" s="44"/>
      <c r="F42108" s="29"/>
      <c r="G42108" s="45"/>
      <c r="L42108"/>
      <c r="M42108" s="46"/>
    </row>
    <row r="42109" spans="1:13" x14ac:dyDescent="0.3">
      <c r="A42109"/>
      <c r="B42109"/>
      <c r="C42109" s="29"/>
      <c r="D42109"/>
      <c r="E42109" s="44"/>
      <c r="F42109" s="29"/>
      <c r="G42109" s="45"/>
      <c r="L42109"/>
      <c r="M42109" s="46"/>
    </row>
    <row r="42110" spans="1:13" x14ac:dyDescent="0.3">
      <c r="A42110"/>
      <c r="B42110"/>
      <c r="C42110" s="29"/>
      <c r="D42110"/>
      <c r="E42110" s="44"/>
      <c r="F42110" s="29"/>
      <c r="G42110" s="45"/>
      <c r="L42110"/>
      <c r="M42110" s="46"/>
    </row>
    <row r="42111" spans="1:13" x14ac:dyDescent="0.3">
      <c r="A42111"/>
      <c r="B42111"/>
      <c r="C42111" s="29"/>
      <c r="D42111"/>
      <c r="E42111" s="44"/>
      <c r="F42111" s="29"/>
      <c r="G42111" s="45"/>
      <c r="L42111"/>
      <c r="M42111" s="46"/>
    </row>
    <row r="42112" spans="1:13" x14ac:dyDescent="0.3">
      <c r="A42112"/>
      <c r="B42112"/>
      <c r="C42112" s="29"/>
      <c r="D42112"/>
      <c r="E42112" s="44"/>
      <c r="F42112" s="29"/>
      <c r="G42112" s="45"/>
      <c r="L42112"/>
      <c r="M42112" s="46"/>
    </row>
    <row r="42113" spans="1:13" x14ac:dyDescent="0.3">
      <c r="A42113"/>
      <c r="B42113"/>
      <c r="C42113" s="29"/>
      <c r="D42113"/>
      <c r="E42113" s="44"/>
      <c r="F42113" s="29"/>
      <c r="G42113" s="45"/>
      <c r="L42113"/>
      <c r="M42113" s="46"/>
    </row>
    <row r="42114" spans="1:13" x14ac:dyDescent="0.3">
      <c r="A42114"/>
      <c r="B42114"/>
      <c r="C42114" s="29"/>
      <c r="D42114"/>
      <c r="E42114" s="44"/>
      <c r="F42114" s="29"/>
      <c r="G42114" s="45"/>
      <c r="L42114"/>
      <c r="M42114" s="46"/>
    </row>
    <row r="42115" spans="1:13" x14ac:dyDescent="0.3">
      <c r="A42115"/>
      <c r="B42115"/>
      <c r="C42115" s="29"/>
      <c r="D42115"/>
      <c r="E42115" s="44"/>
      <c r="F42115" s="29"/>
      <c r="G42115" s="45"/>
      <c r="L42115"/>
      <c r="M42115" s="46"/>
    </row>
    <row r="42116" spans="1:13" x14ac:dyDescent="0.3">
      <c r="A42116"/>
      <c r="B42116"/>
      <c r="C42116" s="29"/>
      <c r="D42116"/>
      <c r="E42116" s="44"/>
      <c r="F42116" s="29"/>
      <c r="G42116" s="45"/>
      <c r="L42116"/>
      <c r="M42116" s="46"/>
    </row>
    <row r="42117" spans="1:13" x14ac:dyDescent="0.3">
      <c r="A42117"/>
      <c r="B42117"/>
      <c r="C42117" s="29"/>
      <c r="D42117"/>
      <c r="E42117" s="44"/>
      <c r="F42117" s="29"/>
      <c r="G42117" s="45"/>
      <c r="L42117"/>
      <c r="M42117" s="46"/>
    </row>
    <row r="42118" spans="1:13" x14ac:dyDescent="0.3">
      <c r="A42118"/>
      <c r="B42118"/>
      <c r="C42118" s="29"/>
      <c r="D42118"/>
      <c r="E42118" s="44"/>
      <c r="F42118" s="29"/>
      <c r="G42118" s="45"/>
      <c r="L42118"/>
      <c r="M42118" s="46"/>
    </row>
    <row r="42119" spans="1:13" x14ac:dyDescent="0.3">
      <c r="A42119"/>
      <c r="B42119"/>
      <c r="C42119" s="29"/>
      <c r="D42119"/>
      <c r="E42119" s="44"/>
      <c r="F42119" s="29"/>
      <c r="G42119" s="45"/>
      <c r="L42119"/>
      <c r="M42119" s="46"/>
    </row>
    <row r="42120" spans="1:13" x14ac:dyDescent="0.3">
      <c r="A42120"/>
      <c r="B42120"/>
      <c r="C42120" s="29"/>
      <c r="D42120"/>
      <c r="E42120" s="44"/>
      <c r="F42120" s="29"/>
      <c r="G42120" s="45"/>
      <c r="L42120"/>
      <c r="M42120" s="46"/>
    </row>
    <row r="42121" spans="1:13" x14ac:dyDescent="0.3">
      <c r="A42121"/>
      <c r="B42121"/>
      <c r="C42121" s="29"/>
      <c r="D42121"/>
      <c r="E42121" s="44"/>
      <c r="F42121" s="29"/>
      <c r="G42121" s="45"/>
      <c r="L42121"/>
      <c r="M42121" s="46"/>
    </row>
    <row r="42122" spans="1:13" x14ac:dyDescent="0.3">
      <c r="A42122"/>
      <c r="B42122"/>
      <c r="C42122" s="29"/>
      <c r="D42122"/>
      <c r="E42122" s="44"/>
      <c r="F42122" s="29"/>
      <c r="G42122" s="45"/>
      <c r="L42122"/>
      <c r="M42122" s="46"/>
    </row>
    <row r="42123" spans="1:13" x14ac:dyDescent="0.3">
      <c r="A42123"/>
      <c r="B42123"/>
      <c r="C42123" s="29"/>
      <c r="D42123"/>
      <c r="E42123" s="44"/>
      <c r="F42123" s="29"/>
      <c r="G42123" s="45"/>
      <c r="L42123"/>
      <c r="M42123" s="46"/>
    </row>
    <row r="42124" spans="1:13" x14ac:dyDescent="0.3">
      <c r="A42124"/>
      <c r="B42124"/>
      <c r="C42124" s="29"/>
      <c r="D42124"/>
      <c r="E42124" s="44"/>
      <c r="F42124" s="29"/>
      <c r="G42124" s="45"/>
      <c r="L42124"/>
      <c r="M42124" s="46"/>
    </row>
    <row r="42125" spans="1:13" x14ac:dyDescent="0.3">
      <c r="A42125"/>
      <c r="B42125"/>
      <c r="C42125" s="29"/>
      <c r="D42125"/>
      <c r="E42125" s="44"/>
      <c r="F42125" s="29"/>
      <c r="G42125" s="45"/>
      <c r="L42125"/>
      <c r="M42125" s="46"/>
    </row>
    <row r="42126" spans="1:13" x14ac:dyDescent="0.3">
      <c r="A42126"/>
      <c r="B42126"/>
      <c r="C42126" s="29"/>
      <c r="D42126"/>
      <c r="E42126" s="44"/>
      <c r="F42126" s="29"/>
      <c r="G42126" s="45"/>
      <c r="L42126"/>
      <c r="M42126" s="46"/>
    </row>
    <row r="42127" spans="1:13" x14ac:dyDescent="0.3">
      <c r="A42127"/>
      <c r="B42127"/>
      <c r="C42127" s="29"/>
      <c r="D42127"/>
      <c r="E42127" s="44"/>
      <c r="F42127" s="29"/>
      <c r="G42127" s="45"/>
      <c r="L42127"/>
      <c r="M42127" s="46"/>
    </row>
    <row r="42128" spans="1:13" x14ac:dyDescent="0.3">
      <c r="A42128"/>
      <c r="B42128"/>
      <c r="C42128" s="29"/>
      <c r="D42128"/>
      <c r="E42128" s="44"/>
      <c r="F42128" s="29"/>
      <c r="G42128" s="45"/>
      <c r="L42128"/>
      <c r="M42128" s="46"/>
    </row>
    <row r="42129" spans="1:13" x14ac:dyDescent="0.3">
      <c r="A42129"/>
      <c r="B42129"/>
      <c r="C42129" s="29"/>
      <c r="D42129"/>
      <c r="E42129" s="44"/>
      <c r="F42129" s="29"/>
      <c r="G42129" s="45"/>
      <c r="L42129"/>
      <c r="M42129" s="46"/>
    </row>
    <row r="42130" spans="1:13" x14ac:dyDescent="0.3">
      <c r="A42130"/>
      <c r="B42130"/>
      <c r="C42130" s="29"/>
      <c r="D42130"/>
      <c r="E42130" s="44"/>
      <c r="F42130" s="29"/>
      <c r="G42130" s="45"/>
      <c r="L42130"/>
      <c r="M42130" s="46"/>
    </row>
    <row r="42131" spans="1:13" x14ac:dyDescent="0.3">
      <c r="A42131"/>
      <c r="B42131"/>
      <c r="C42131" s="29"/>
      <c r="D42131"/>
      <c r="E42131" s="44"/>
      <c r="F42131" s="29"/>
      <c r="G42131" s="45"/>
      <c r="L42131"/>
      <c r="M42131" s="46"/>
    </row>
    <row r="42132" spans="1:13" x14ac:dyDescent="0.3">
      <c r="A42132"/>
      <c r="B42132"/>
      <c r="C42132" s="29"/>
      <c r="D42132"/>
      <c r="E42132" s="44"/>
      <c r="F42132" s="29"/>
      <c r="G42132" s="45"/>
      <c r="L42132"/>
      <c r="M42132" s="46"/>
    </row>
    <row r="42133" spans="1:13" x14ac:dyDescent="0.3">
      <c r="A42133"/>
      <c r="B42133"/>
      <c r="C42133" s="29"/>
      <c r="D42133"/>
      <c r="E42133" s="44"/>
      <c r="F42133" s="29"/>
      <c r="G42133" s="45"/>
      <c r="L42133"/>
      <c r="M42133" s="46"/>
    </row>
    <row r="42134" spans="1:13" x14ac:dyDescent="0.3">
      <c r="A42134"/>
      <c r="B42134"/>
      <c r="C42134" s="29"/>
      <c r="D42134"/>
      <c r="E42134" s="44"/>
      <c r="F42134" s="29"/>
      <c r="G42134" s="45"/>
      <c r="L42134"/>
      <c r="M42134" s="46"/>
    </row>
    <row r="42135" spans="1:13" x14ac:dyDescent="0.3">
      <c r="A42135"/>
      <c r="B42135"/>
      <c r="C42135" s="29"/>
      <c r="D42135"/>
      <c r="E42135" s="44"/>
      <c r="F42135" s="29"/>
      <c r="G42135" s="45"/>
      <c r="L42135"/>
      <c r="M42135" s="46"/>
    </row>
    <row r="42136" spans="1:13" x14ac:dyDescent="0.3">
      <c r="A42136"/>
      <c r="B42136"/>
      <c r="C42136" s="29"/>
      <c r="D42136"/>
      <c r="E42136" s="44"/>
      <c r="F42136" s="29"/>
      <c r="G42136" s="45"/>
      <c r="L42136"/>
      <c r="M42136" s="46"/>
    </row>
    <row r="42137" spans="1:13" x14ac:dyDescent="0.3">
      <c r="A42137"/>
      <c r="B42137"/>
      <c r="C42137" s="29"/>
      <c r="D42137"/>
      <c r="E42137" s="44"/>
      <c r="F42137" s="29"/>
      <c r="G42137" s="45"/>
      <c r="L42137"/>
      <c r="M42137" s="46"/>
    </row>
    <row r="42138" spans="1:13" x14ac:dyDescent="0.3">
      <c r="A42138"/>
      <c r="B42138"/>
      <c r="C42138" s="29"/>
      <c r="D42138"/>
      <c r="E42138" s="44"/>
      <c r="F42138" s="29"/>
      <c r="G42138" s="45"/>
      <c r="L42138"/>
      <c r="M42138" s="46"/>
    </row>
    <row r="42139" spans="1:13" x14ac:dyDescent="0.3">
      <c r="A42139"/>
      <c r="B42139"/>
      <c r="C42139" s="29"/>
      <c r="D42139"/>
      <c r="E42139" s="44"/>
      <c r="F42139" s="29"/>
      <c r="G42139" s="45"/>
      <c r="L42139"/>
      <c r="M42139" s="46"/>
    </row>
    <row r="42140" spans="1:13" x14ac:dyDescent="0.3">
      <c r="A42140"/>
      <c r="B42140"/>
      <c r="C42140" s="29"/>
      <c r="D42140"/>
      <c r="E42140" s="44"/>
      <c r="F42140" s="29"/>
      <c r="G42140" s="45"/>
      <c r="L42140"/>
      <c r="M42140" s="46"/>
    </row>
    <row r="42141" spans="1:13" x14ac:dyDescent="0.3">
      <c r="A42141"/>
      <c r="B42141"/>
      <c r="C42141" s="29"/>
      <c r="D42141"/>
      <c r="E42141" s="44"/>
      <c r="F42141" s="29"/>
      <c r="G42141" s="45"/>
      <c r="L42141"/>
      <c r="M42141" s="46"/>
    </row>
    <row r="42142" spans="1:13" x14ac:dyDescent="0.3">
      <c r="A42142"/>
      <c r="B42142"/>
      <c r="C42142" s="29"/>
      <c r="D42142"/>
      <c r="E42142" s="44"/>
      <c r="F42142" s="29"/>
      <c r="G42142" s="45"/>
      <c r="L42142"/>
      <c r="M42142" s="46"/>
    </row>
    <row r="42143" spans="1:13" x14ac:dyDescent="0.3">
      <c r="A42143"/>
      <c r="B42143"/>
      <c r="C42143" s="29"/>
      <c r="D42143"/>
      <c r="E42143" s="44"/>
      <c r="F42143" s="29"/>
      <c r="G42143" s="45"/>
      <c r="L42143"/>
      <c r="M42143" s="46"/>
    </row>
    <row r="42144" spans="1:13" x14ac:dyDescent="0.3">
      <c r="A42144"/>
      <c r="B42144"/>
      <c r="C42144" s="29"/>
      <c r="D42144"/>
      <c r="E42144" s="44"/>
      <c r="F42144" s="29"/>
      <c r="G42144" s="45"/>
      <c r="L42144"/>
      <c r="M42144" s="46"/>
    </row>
    <row r="42145" spans="1:13" x14ac:dyDescent="0.3">
      <c r="A42145"/>
      <c r="B42145"/>
      <c r="C42145" s="29"/>
      <c r="D42145"/>
      <c r="E42145" s="44"/>
      <c r="F42145" s="29"/>
      <c r="G42145" s="45"/>
      <c r="L42145"/>
      <c r="M42145" s="46"/>
    </row>
    <row r="42146" spans="1:13" x14ac:dyDescent="0.3">
      <c r="A42146"/>
      <c r="B42146"/>
      <c r="C42146" s="29"/>
      <c r="D42146"/>
      <c r="E42146" s="44"/>
      <c r="F42146" s="29"/>
      <c r="G42146" s="45"/>
      <c r="L42146"/>
      <c r="M42146" s="46"/>
    </row>
    <row r="42147" spans="1:13" x14ac:dyDescent="0.3">
      <c r="A42147"/>
      <c r="B42147"/>
      <c r="C42147" s="29"/>
      <c r="D42147"/>
      <c r="E42147" s="44"/>
      <c r="F42147" s="29"/>
      <c r="G42147" s="45"/>
      <c r="L42147"/>
      <c r="M42147" s="46"/>
    </row>
    <row r="42148" spans="1:13" x14ac:dyDescent="0.3">
      <c r="A42148"/>
      <c r="B42148"/>
      <c r="C42148" s="29"/>
      <c r="D42148"/>
      <c r="E42148" s="44"/>
      <c r="F42148" s="29"/>
      <c r="G42148" s="45"/>
      <c r="L42148"/>
      <c r="M42148" s="46"/>
    </row>
    <row r="42149" spans="1:13" x14ac:dyDescent="0.3">
      <c r="A42149"/>
      <c r="B42149"/>
      <c r="C42149" s="29"/>
      <c r="D42149"/>
      <c r="E42149" s="44"/>
      <c r="F42149" s="29"/>
      <c r="G42149" s="45"/>
      <c r="L42149"/>
      <c r="M42149" s="46"/>
    </row>
    <row r="42150" spans="1:13" x14ac:dyDescent="0.3">
      <c r="A42150"/>
      <c r="B42150"/>
      <c r="C42150" s="29"/>
      <c r="D42150"/>
      <c r="E42150" s="44"/>
      <c r="F42150" s="29"/>
      <c r="G42150" s="45"/>
      <c r="L42150"/>
      <c r="M42150" s="46"/>
    </row>
    <row r="42151" spans="1:13" x14ac:dyDescent="0.3">
      <c r="A42151"/>
      <c r="B42151"/>
      <c r="C42151" s="29"/>
      <c r="D42151"/>
      <c r="E42151" s="44"/>
      <c r="F42151" s="29"/>
      <c r="G42151" s="45"/>
      <c r="L42151"/>
      <c r="M42151" s="46"/>
    </row>
    <row r="42152" spans="1:13" x14ac:dyDescent="0.3">
      <c r="A42152"/>
      <c r="B42152"/>
      <c r="C42152" s="29"/>
      <c r="D42152"/>
      <c r="E42152" s="44"/>
      <c r="F42152" s="29"/>
      <c r="G42152" s="45"/>
      <c r="L42152"/>
      <c r="M42152" s="46"/>
    </row>
    <row r="42153" spans="1:13" x14ac:dyDescent="0.3">
      <c r="A42153"/>
      <c r="B42153"/>
      <c r="C42153" s="29"/>
      <c r="D42153"/>
      <c r="E42153" s="44"/>
      <c r="F42153" s="29"/>
      <c r="G42153" s="45"/>
      <c r="L42153"/>
      <c r="M42153" s="46"/>
    </row>
    <row r="42154" spans="1:13" x14ac:dyDescent="0.3">
      <c r="A42154"/>
      <c r="B42154"/>
      <c r="C42154" s="29"/>
      <c r="D42154"/>
      <c r="E42154" s="44"/>
      <c r="F42154" s="29"/>
      <c r="G42154" s="45"/>
      <c r="L42154"/>
      <c r="M42154" s="46"/>
    </row>
    <row r="42155" spans="1:13" x14ac:dyDescent="0.3">
      <c r="A42155"/>
      <c r="B42155"/>
      <c r="C42155" s="29"/>
      <c r="D42155"/>
      <c r="E42155" s="44"/>
      <c r="F42155" s="29"/>
      <c r="G42155" s="45"/>
      <c r="L42155"/>
      <c r="M42155" s="46"/>
    </row>
    <row r="42156" spans="1:13" x14ac:dyDescent="0.3">
      <c r="A42156"/>
      <c r="B42156"/>
      <c r="C42156" s="29"/>
      <c r="D42156"/>
      <c r="E42156" s="44"/>
      <c r="F42156" s="29"/>
      <c r="G42156" s="45"/>
      <c r="L42156"/>
      <c r="M42156" s="46"/>
    </row>
    <row r="42157" spans="1:13" x14ac:dyDescent="0.3">
      <c r="A42157"/>
      <c r="B42157"/>
      <c r="C42157" s="29"/>
      <c r="D42157"/>
      <c r="E42157" s="44"/>
      <c r="F42157" s="29"/>
      <c r="G42157" s="45"/>
      <c r="L42157"/>
      <c r="M42157" s="46"/>
    </row>
    <row r="42158" spans="1:13" x14ac:dyDescent="0.3">
      <c r="A42158"/>
      <c r="B42158"/>
      <c r="C42158" s="29"/>
      <c r="D42158"/>
      <c r="E42158" s="44"/>
      <c r="F42158" s="29"/>
      <c r="G42158" s="45"/>
      <c r="L42158"/>
      <c r="M42158" s="46"/>
    </row>
    <row r="42159" spans="1:13" x14ac:dyDescent="0.3">
      <c r="A42159"/>
      <c r="B42159"/>
      <c r="C42159" s="29"/>
      <c r="D42159"/>
      <c r="E42159" s="44"/>
      <c r="F42159" s="29"/>
      <c r="G42159" s="45"/>
      <c r="L42159"/>
      <c r="M42159" s="46"/>
    </row>
    <row r="42160" spans="1:13" x14ac:dyDescent="0.3">
      <c r="A42160"/>
      <c r="B42160"/>
      <c r="C42160" s="29"/>
      <c r="D42160"/>
      <c r="E42160" s="44"/>
      <c r="F42160" s="29"/>
      <c r="G42160" s="45"/>
      <c r="L42160"/>
      <c r="M42160" s="46"/>
    </row>
    <row r="42161" spans="1:13" x14ac:dyDescent="0.3">
      <c r="A42161"/>
      <c r="B42161"/>
      <c r="C42161" s="29"/>
      <c r="D42161"/>
      <c r="E42161" s="44"/>
      <c r="F42161" s="29"/>
      <c r="G42161" s="45"/>
      <c r="L42161"/>
      <c r="M42161" s="46"/>
    </row>
    <row r="42162" spans="1:13" x14ac:dyDescent="0.3">
      <c r="A42162"/>
      <c r="B42162"/>
      <c r="C42162" s="29"/>
      <c r="D42162"/>
      <c r="E42162" s="44"/>
      <c r="F42162" s="29"/>
      <c r="G42162" s="45"/>
      <c r="L42162"/>
      <c r="M42162" s="46"/>
    </row>
    <row r="42163" spans="1:13" x14ac:dyDescent="0.3">
      <c r="A42163"/>
      <c r="B42163"/>
      <c r="C42163" s="29"/>
      <c r="D42163"/>
      <c r="E42163" s="44"/>
      <c r="F42163" s="29"/>
      <c r="G42163" s="45"/>
      <c r="L42163"/>
      <c r="M42163" s="46"/>
    </row>
    <row r="42164" spans="1:13" x14ac:dyDescent="0.3">
      <c r="A42164"/>
      <c r="B42164"/>
      <c r="C42164" s="29"/>
      <c r="D42164"/>
      <c r="E42164" s="44"/>
      <c r="F42164" s="29"/>
      <c r="G42164" s="45"/>
      <c r="L42164"/>
      <c r="M42164" s="46"/>
    </row>
    <row r="42165" spans="1:13" x14ac:dyDescent="0.3">
      <c r="A42165"/>
      <c r="B42165"/>
      <c r="C42165" s="29"/>
      <c r="D42165"/>
      <c r="E42165" s="44"/>
      <c r="F42165" s="29"/>
      <c r="G42165" s="45"/>
      <c r="L42165"/>
      <c r="M42165" s="46"/>
    </row>
    <row r="42166" spans="1:13" x14ac:dyDescent="0.3">
      <c r="A42166"/>
      <c r="B42166"/>
      <c r="C42166" s="29"/>
      <c r="D42166"/>
      <c r="E42166" s="44"/>
      <c r="F42166" s="29"/>
      <c r="G42166" s="45"/>
      <c r="L42166"/>
      <c r="M42166" s="46"/>
    </row>
    <row r="42167" spans="1:13" x14ac:dyDescent="0.3">
      <c r="A42167"/>
      <c r="B42167"/>
      <c r="C42167" s="29"/>
      <c r="D42167"/>
      <c r="E42167" s="44"/>
      <c r="F42167" s="29"/>
      <c r="G42167" s="45"/>
      <c r="L42167"/>
      <c r="M42167" s="46"/>
    </row>
    <row r="42168" spans="1:13" x14ac:dyDescent="0.3">
      <c r="A42168"/>
      <c r="B42168"/>
      <c r="C42168" s="29"/>
      <c r="D42168"/>
      <c r="E42168" s="44"/>
      <c r="F42168" s="29"/>
      <c r="G42168" s="45"/>
      <c r="L42168"/>
      <c r="M42168" s="46"/>
    </row>
    <row r="42169" spans="1:13" x14ac:dyDescent="0.3">
      <c r="A42169"/>
      <c r="B42169"/>
      <c r="C42169" s="29"/>
      <c r="D42169"/>
      <c r="E42169" s="44"/>
      <c r="F42169" s="29"/>
      <c r="G42169" s="45"/>
      <c r="L42169"/>
      <c r="M42169" s="46"/>
    </row>
    <row r="42170" spans="1:13" x14ac:dyDescent="0.3">
      <c r="A42170"/>
      <c r="B42170"/>
      <c r="C42170" s="29"/>
      <c r="D42170"/>
      <c r="E42170" s="44"/>
      <c r="F42170" s="29"/>
      <c r="G42170" s="45"/>
      <c r="L42170"/>
      <c r="M42170" s="46"/>
    </row>
    <row r="42171" spans="1:13" x14ac:dyDescent="0.3">
      <c r="A42171"/>
      <c r="B42171"/>
      <c r="C42171" s="29"/>
      <c r="D42171"/>
      <c r="E42171" s="44"/>
      <c r="F42171" s="29"/>
      <c r="G42171" s="45"/>
      <c r="L42171"/>
      <c r="M42171" s="46"/>
    </row>
    <row r="42172" spans="1:13" x14ac:dyDescent="0.3">
      <c r="A42172"/>
      <c r="B42172"/>
      <c r="C42172" s="29"/>
      <c r="D42172"/>
      <c r="E42172" s="44"/>
      <c r="F42172" s="29"/>
      <c r="G42172" s="45"/>
      <c r="L42172"/>
      <c r="M42172" s="46"/>
    </row>
    <row r="42173" spans="1:13" x14ac:dyDescent="0.3">
      <c r="A42173"/>
      <c r="B42173"/>
      <c r="C42173" s="29"/>
      <c r="D42173"/>
      <c r="E42173" s="44"/>
      <c r="F42173" s="29"/>
      <c r="G42173" s="45"/>
      <c r="L42173"/>
      <c r="M42173" s="46"/>
    </row>
    <row r="42174" spans="1:13" x14ac:dyDescent="0.3">
      <c r="A42174"/>
      <c r="B42174"/>
      <c r="C42174" s="29"/>
      <c r="D42174"/>
      <c r="E42174" s="44"/>
      <c r="F42174" s="29"/>
      <c r="G42174" s="45"/>
      <c r="L42174"/>
      <c r="M42174" s="46"/>
    </row>
    <row r="42175" spans="1:13" x14ac:dyDescent="0.3">
      <c r="A42175"/>
      <c r="B42175"/>
      <c r="C42175" s="29"/>
      <c r="D42175"/>
      <c r="E42175" s="44"/>
      <c r="F42175" s="29"/>
      <c r="G42175" s="45"/>
      <c r="L42175"/>
      <c r="M42175" s="46"/>
    </row>
    <row r="42176" spans="1:13" x14ac:dyDescent="0.3">
      <c r="A42176"/>
      <c r="B42176"/>
      <c r="C42176" s="29"/>
      <c r="D42176"/>
      <c r="E42176" s="44"/>
      <c r="F42176" s="29"/>
      <c r="G42176" s="45"/>
      <c r="L42176"/>
      <c r="M42176" s="46"/>
    </row>
    <row r="42177" spans="1:13" x14ac:dyDescent="0.3">
      <c r="A42177"/>
      <c r="B42177"/>
      <c r="C42177" s="29"/>
      <c r="D42177"/>
      <c r="E42177" s="44"/>
      <c r="F42177" s="29"/>
      <c r="G42177" s="45"/>
      <c r="L42177"/>
      <c r="M42177" s="46"/>
    </row>
    <row r="42178" spans="1:13" x14ac:dyDescent="0.3">
      <c r="A42178"/>
      <c r="B42178"/>
      <c r="C42178" s="29"/>
      <c r="D42178"/>
      <c r="E42178" s="44"/>
      <c r="F42178" s="29"/>
      <c r="G42178" s="45"/>
      <c r="L42178"/>
      <c r="M42178" s="46"/>
    </row>
    <row r="42179" spans="1:13" x14ac:dyDescent="0.3">
      <c r="A42179"/>
      <c r="B42179"/>
      <c r="C42179" s="29"/>
      <c r="D42179"/>
      <c r="E42179" s="44"/>
      <c r="F42179" s="29"/>
      <c r="G42179" s="45"/>
      <c r="L42179"/>
      <c r="M42179" s="46"/>
    </row>
    <row r="42180" spans="1:13" x14ac:dyDescent="0.3">
      <c r="A42180"/>
      <c r="B42180"/>
      <c r="C42180" s="29"/>
      <c r="D42180"/>
      <c r="E42180" s="44"/>
      <c r="F42180" s="29"/>
      <c r="G42180" s="45"/>
      <c r="L42180"/>
      <c r="M42180" s="46"/>
    </row>
    <row r="42181" spans="1:13" x14ac:dyDescent="0.3">
      <c r="A42181"/>
      <c r="B42181"/>
      <c r="C42181" s="29"/>
      <c r="D42181"/>
      <c r="E42181" s="44"/>
      <c r="F42181" s="29"/>
      <c r="G42181" s="45"/>
      <c r="L42181"/>
      <c r="M42181" s="46"/>
    </row>
    <row r="42182" spans="1:13" x14ac:dyDescent="0.3">
      <c r="A42182"/>
      <c r="B42182"/>
      <c r="C42182" s="29"/>
      <c r="D42182"/>
      <c r="E42182" s="44"/>
      <c r="F42182" s="29"/>
      <c r="G42182" s="45"/>
      <c r="L42182"/>
      <c r="M42182" s="46"/>
    </row>
    <row r="42183" spans="1:13" x14ac:dyDescent="0.3">
      <c r="A42183"/>
      <c r="B42183"/>
      <c r="C42183" s="29"/>
      <c r="D42183"/>
      <c r="E42183" s="44"/>
      <c r="F42183" s="29"/>
      <c r="G42183" s="45"/>
      <c r="L42183"/>
      <c r="M42183" s="46"/>
    </row>
    <row r="42184" spans="1:13" x14ac:dyDescent="0.3">
      <c r="A42184"/>
      <c r="B42184"/>
      <c r="C42184" s="29"/>
      <c r="D42184"/>
      <c r="E42184" s="44"/>
      <c r="F42184" s="29"/>
      <c r="G42184" s="45"/>
      <c r="L42184"/>
      <c r="M42184" s="46"/>
    </row>
    <row r="42185" spans="1:13" x14ac:dyDescent="0.3">
      <c r="A42185"/>
      <c r="B42185"/>
      <c r="C42185" s="29"/>
      <c r="D42185"/>
      <c r="E42185" s="44"/>
      <c r="F42185" s="29"/>
      <c r="G42185" s="45"/>
      <c r="L42185"/>
      <c r="M42185" s="46"/>
    </row>
    <row r="42186" spans="1:13" x14ac:dyDescent="0.3">
      <c r="A42186"/>
      <c r="B42186"/>
      <c r="C42186" s="29"/>
      <c r="D42186"/>
      <c r="E42186" s="44"/>
      <c r="F42186" s="29"/>
      <c r="G42186" s="45"/>
      <c r="L42186"/>
      <c r="M42186" s="46"/>
    </row>
    <row r="42187" spans="1:13" x14ac:dyDescent="0.3">
      <c r="A42187"/>
      <c r="B42187"/>
      <c r="C42187" s="29"/>
      <c r="D42187"/>
      <c r="E42187" s="44"/>
      <c r="F42187" s="29"/>
      <c r="G42187" s="45"/>
      <c r="L42187"/>
      <c r="M42187" s="46"/>
    </row>
    <row r="42188" spans="1:13" x14ac:dyDescent="0.3">
      <c r="A42188"/>
      <c r="B42188"/>
      <c r="C42188" s="29"/>
      <c r="D42188"/>
      <c r="E42188" s="44"/>
      <c r="F42188" s="29"/>
      <c r="G42188" s="45"/>
      <c r="L42188"/>
      <c r="M42188" s="46"/>
    </row>
    <row r="42189" spans="1:13" x14ac:dyDescent="0.3">
      <c r="A42189"/>
      <c r="B42189"/>
      <c r="C42189" s="29"/>
      <c r="D42189"/>
      <c r="E42189" s="44"/>
      <c r="F42189" s="29"/>
      <c r="G42189" s="45"/>
      <c r="L42189"/>
      <c r="M42189" s="46"/>
    </row>
    <row r="42190" spans="1:13" x14ac:dyDescent="0.3">
      <c r="A42190"/>
      <c r="B42190"/>
      <c r="C42190" s="29"/>
      <c r="D42190"/>
      <c r="E42190" s="44"/>
      <c r="F42190" s="29"/>
      <c r="G42190" s="45"/>
      <c r="L42190"/>
      <c r="M42190" s="46"/>
    </row>
    <row r="42191" spans="1:13" x14ac:dyDescent="0.3">
      <c r="A42191"/>
      <c r="B42191"/>
      <c r="C42191" s="29"/>
      <c r="D42191"/>
      <c r="E42191" s="44"/>
      <c r="F42191" s="29"/>
      <c r="G42191" s="45"/>
      <c r="L42191"/>
      <c r="M42191" s="46"/>
    </row>
    <row r="42192" spans="1:13" x14ac:dyDescent="0.3">
      <c r="A42192"/>
      <c r="B42192"/>
      <c r="C42192" s="29"/>
      <c r="D42192"/>
      <c r="E42192" s="44"/>
      <c r="F42192" s="29"/>
      <c r="G42192" s="45"/>
      <c r="L42192"/>
      <c r="M42192" s="46"/>
    </row>
    <row r="42193" spans="1:13" x14ac:dyDescent="0.3">
      <c r="A42193"/>
      <c r="B42193"/>
      <c r="C42193" s="29"/>
      <c r="D42193"/>
      <c r="E42193" s="44"/>
      <c r="F42193" s="29"/>
      <c r="G42193" s="45"/>
      <c r="L42193"/>
      <c r="M42193" s="46"/>
    </row>
    <row r="42194" spans="1:13" x14ac:dyDescent="0.3">
      <c r="A42194"/>
      <c r="B42194"/>
      <c r="C42194" s="29"/>
      <c r="D42194"/>
      <c r="E42194" s="44"/>
      <c r="F42194" s="29"/>
      <c r="G42194" s="45"/>
      <c r="L42194"/>
      <c r="M42194" s="46"/>
    </row>
    <row r="42195" spans="1:13" x14ac:dyDescent="0.3">
      <c r="A42195"/>
      <c r="B42195"/>
      <c r="C42195" s="29"/>
      <c r="D42195"/>
      <c r="E42195" s="44"/>
      <c r="F42195" s="29"/>
      <c r="G42195" s="45"/>
      <c r="L42195"/>
      <c r="M42195" s="46"/>
    </row>
    <row r="42196" spans="1:13" x14ac:dyDescent="0.3">
      <c r="A42196"/>
      <c r="B42196"/>
      <c r="C42196" s="29"/>
      <c r="D42196"/>
      <c r="E42196" s="44"/>
      <c r="F42196" s="29"/>
      <c r="G42196" s="45"/>
      <c r="L42196"/>
      <c r="M42196" s="46"/>
    </row>
    <row r="42197" spans="1:13" x14ac:dyDescent="0.3">
      <c r="A42197"/>
      <c r="B42197"/>
      <c r="C42197" s="29"/>
      <c r="D42197"/>
      <c r="E42197" s="44"/>
      <c r="F42197" s="29"/>
      <c r="G42197" s="45"/>
      <c r="L42197"/>
      <c r="M42197" s="46"/>
    </row>
    <row r="42198" spans="1:13" x14ac:dyDescent="0.3">
      <c r="A42198"/>
      <c r="B42198"/>
      <c r="C42198" s="29"/>
      <c r="D42198"/>
      <c r="E42198" s="44"/>
      <c r="F42198" s="29"/>
      <c r="G42198" s="45"/>
      <c r="L42198"/>
      <c r="M42198" s="46"/>
    </row>
    <row r="42199" spans="1:13" x14ac:dyDescent="0.3">
      <c r="A42199"/>
      <c r="B42199"/>
      <c r="C42199" s="29"/>
      <c r="D42199"/>
      <c r="E42199" s="44"/>
      <c r="F42199" s="29"/>
      <c r="G42199" s="45"/>
      <c r="L42199"/>
      <c r="M42199" s="46"/>
    </row>
    <row r="42200" spans="1:13" x14ac:dyDescent="0.3">
      <c r="A42200"/>
      <c r="B42200"/>
      <c r="C42200" s="29"/>
      <c r="D42200"/>
      <c r="E42200" s="44"/>
      <c r="F42200" s="29"/>
      <c r="G42200" s="45"/>
      <c r="L42200"/>
      <c r="M42200" s="46"/>
    </row>
    <row r="42201" spans="1:13" x14ac:dyDescent="0.3">
      <c r="A42201"/>
      <c r="B42201"/>
      <c r="C42201" s="29"/>
      <c r="D42201"/>
      <c r="E42201" s="44"/>
      <c r="F42201" s="29"/>
      <c r="G42201" s="45"/>
      <c r="L42201"/>
      <c r="M42201" s="46"/>
    </row>
    <row r="42202" spans="1:13" x14ac:dyDescent="0.3">
      <c r="A42202"/>
      <c r="B42202"/>
      <c r="C42202" s="29"/>
      <c r="D42202"/>
      <c r="E42202" s="44"/>
      <c r="F42202" s="29"/>
      <c r="G42202" s="45"/>
      <c r="L42202"/>
      <c r="M42202" s="46"/>
    </row>
    <row r="42203" spans="1:13" x14ac:dyDescent="0.3">
      <c r="A42203"/>
      <c r="B42203"/>
      <c r="C42203" s="29"/>
      <c r="D42203"/>
      <c r="E42203" s="44"/>
      <c r="F42203" s="29"/>
      <c r="G42203" s="45"/>
      <c r="L42203"/>
      <c r="M42203" s="46"/>
    </row>
    <row r="42204" spans="1:13" x14ac:dyDescent="0.3">
      <c r="A42204"/>
      <c r="B42204"/>
      <c r="C42204" s="29"/>
      <c r="D42204"/>
      <c r="E42204" s="44"/>
      <c r="F42204" s="29"/>
      <c r="G42204" s="45"/>
      <c r="L42204"/>
      <c r="M42204" s="46"/>
    </row>
    <row r="42205" spans="1:13" x14ac:dyDescent="0.3">
      <c r="A42205"/>
      <c r="B42205"/>
      <c r="C42205" s="29"/>
      <c r="D42205"/>
      <c r="E42205" s="44"/>
      <c r="F42205" s="29"/>
      <c r="G42205" s="45"/>
      <c r="L42205"/>
      <c r="M42205" s="46"/>
    </row>
    <row r="42206" spans="1:13" x14ac:dyDescent="0.3">
      <c r="A42206"/>
      <c r="B42206"/>
      <c r="C42206" s="29"/>
      <c r="D42206"/>
      <c r="E42206" s="44"/>
      <c r="F42206" s="29"/>
      <c r="G42206" s="45"/>
      <c r="L42206"/>
      <c r="M42206" s="46"/>
    </row>
    <row r="42207" spans="1:13" x14ac:dyDescent="0.3">
      <c r="A42207"/>
      <c r="B42207"/>
      <c r="C42207" s="29"/>
      <c r="D42207"/>
      <c r="E42207" s="44"/>
      <c r="F42207" s="29"/>
      <c r="G42207" s="45"/>
      <c r="L42207"/>
      <c r="M42207" s="46"/>
    </row>
    <row r="42208" spans="1:13" x14ac:dyDescent="0.3">
      <c r="A42208"/>
      <c r="B42208"/>
      <c r="C42208" s="29"/>
      <c r="D42208"/>
      <c r="E42208" s="44"/>
      <c r="F42208" s="29"/>
      <c r="G42208" s="45"/>
      <c r="L42208"/>
      <c r="M42208" s="46"/>
    </row>
    <row r="42209" spans="1:13" x14ac:dyDescent="0.3">
      <c r="A42209"/>
      <c r="B42209"/>
      <c r="C42209" s="29"/>
      <c r="D42209"/>
      <c r="E42209" s="44"/>
      <c r="F42209" s="29"/>
      <c r="G42209" s="45"/>
      <c r="L42209"/>
      <c r="M42209" s="46"/>
    </row>
    <row r="42210" spans="1:13" x14ac:dyDescent="0.3">
      <c r="A42210"/>
      <c r="B42210"/>
      <c r="C42210" s="29"/>
      <c r="D42210"/>
      <c r="E42210" s="44"/>
      <c r="F42210" s="29"/>
      <c r="G42210" s="45"/>
      <c r="L42210"/>
      <c r="M42210" s="46"/>
    </row>
    <row r="42211" spans="1:13" x14ac:dyDescent="0.3">
      <c r="A42211"/>
      <c r="B42211"/>
      <c r="C42211" s="29"/>
      <c r="D42211"/>
      <c r="E42211" s="44"/>
      <c r="F42211" s="29"/>
      <c r="G42211" s="45"/>
      <c r="L42211"/>
      <c r="M42211" s="46"/>
    </row>
    <row r="42212" spans="1:13" x14ac:dyDescent="0.3">
      <c r="A42212"/>
      <c r="B42212"/>
      <c r="C42212" s="29"/>
      <c r="D42212"/>
      <c r="E42212" s="44"/>
      <c r="F42212" s="29"/>
      <c r="G42212" s="45"/>
      <c r="L42212"/>
      <c r="M42212" s="46"/>
    </row>
    <row r="42213" spans="1:13" x14ac:dyDescent="0.3">
      <c r="A42213"/>
      <c r="B42213"/>
      <c r="C42213" s="29"/>
      <c r="D42213"/>
      <c r="E42213" s="44"/>
      <c r="F42213" s="29"/>
      <c r="G42213" s="45"/>
      <c r="L42213"/>
      <c r="M42213" s="46"/>
    </row>
    <row r="42214" spans="1:13" x14ac:dyDescent="0.3">
      <c r="A42214"/>
      <c r="B42214"/>
      <c r="C42214" s="29"/>
      <c r="D42214"/>
      <c r="E42214" s="44"/>
      <c r="F42214" s="29"/>
      <c r="G42214" s="45"/>
      <c r="L42214"/>
      <c r="M42214" s="46"/>
    </row>
    <row r="42215" spans="1:13" x14ac:dyDescent="0.3">
      <c r="A42215"/>
      <c r="B42215"/>
      <c r="C42215" s="29"/>
      <c r="D42215"/>
      <c r="E42215" s="44"/>
      <c r="F42215" s="29"/>
      <c r="G42215" s="45"/>
      <c r="L42215"/>
      <c r="M42215" s="46"/>
    </row>
    <row r="42216" spans="1:13" x14ac:dyDescent="0.3">
      <c r="A42216"/>
      <c r="B42216"/>
      <c r="C42216" s="29"/>
      <c r="D42216"/>
      <c r="E42216" s="44"/>
      <c r="F42216" s="29"/>
      <c r="G42216" s="45"/>
      <c r="L42216"/>
      <c r="M42216" s="46"/>
    </row>
    <row r="42217" spans="1:13" x14ac:dyDescent="0.3">
      <c r="A42217"/>
      <c r="B42217"/>
      <c r="C42217" s="29"/>
      <c r="D42217"/>
      <c r="E42217" s="44"/>
      <c r="F42217" s="29"/>
      <c r="G42217" s="45"/>
      <c r="L42217"/>
      <c r="M42217" s="46"/>
    </row>
    <row r="42218" spans="1:13" x14ac:dyDescent="0.3">
      <c r="A42218"/>
      <c r="B42218"/>
      <c r="C42218" s="29"/>
      <c r="D42218"/>
      <c r="E42218" s="44"/>
      <c r="F42218" s="29"/>
      <c r="G42218" s="45"/>
      <c r="L42218"/>
      <c r="M42218" s="46"/>
    </row>
    <row r="42219" spans="1:13" x14ac:dyDescent="0.3">
      <c r="A42219"/>
      <c r="B42219"/>
      <c r="C42219" s="29"/>
      <c r="D42219"/>
      <c r="E42219" s="44"/>
      <c r="F42219" s="29"/>
      <c r="G42219" s="45"/>
      <c r="L42219"/>
      <c r="M42219" s="46"/>
    </row>
    <row r="42220" spans="1:13" x14ac:dyDescent="0.3">
      <c r="A42220"/>
      <c r="B42220"/>
      <c r="C42220" s="29"/>
      <c r="D42220"/>
      <c r="E42220" s="44"/>
      <c r="F42220" s="29"/>
      <c r="G42220" s="45"/>
      <c r="L42220"/>
      <c r="M42220" s="46"/>
    </row>
    <row r="42221" spans="1:13" x14ac:dyDescent="0.3">
      <c r="A42221"/>
      <c r="B42221"/>
      <c r="C42221" s="29"/>
      <c r="D42221"/>
      <c r="E42221" s="44"/>
      <c r="F42221" s="29"/>
      <c r="G42221" s="45"/>
      <c r="L42221"/>
      <c r="M42221" s="46"/>
    </row>
    <row r="42222" spans="1:13" x14ac:dyDescent="0.3">
      <c r="A42222"/>
      <c r="B42222"/>
      <c r="C42222" s="29"/>
      <c r="D42222"/>
      <c r="E42222" s="44"/>
      <c r="F42222" s="29"/>
      <c r="G42222" s="45"/>
      <c r="L42222"/>
      <c r="M42222" s="46"/>
    </row>
    <row r="42223" spans="1:13" x14ac:dyDescent="0.3">
      <c r="A42223"/>
      <c r="B42223"/>
      <c r="C42223" s="29"/>
      <c r="D42223"/>
      <c r="E42223" s="44"/>
      <c r="F42223" s="29"/>
      <c r="G42223" s="45"/>
      <c r="L42223"/>
      <c r="M42223" s="46"/>
    </row>
    <row r="42224" spans="1:13" x14ac:dyDescent="0.3">
      <c r="A42224"/>
      <c r="B42224"/>
      <c r="C42224" s="29"/>
      <c r="D42224"/>
      <c r="E42224" s="44"/>
      <c r="F42224" s="29"/>
      <c r="G42224" s="45"/>
      <c r="L42224"/>
      <c r="M42224" s="46"/>
    </row>
    <row r="42225" spans="1:13" x14ac:dyDescent="0.3">
      <c r="A42225"/>
      <c r="B42225"/>
      <c r="C42225" s="29"/>
      <c r="D42225"/>
      <c r="E42225" s="44"/>
      <c r="F42225" s="29"/>
      <c r="G42225" s="45"/>
      <c r="L42225"/>
      <c r="M42225" s="46"/>
    </row>
    <row r="42226" spans="1:13" x14ac:dyDescent="0.3">
      <c r="A42226"/>
      <c r="B42226"/>
      <c r="C42226" s="29"/>
      <c r="D42226"/>
      <c r="E42226" s="44"/>
      <c r="F42226" s="29"/>
      <c r="G42226" s="45"/>
      <c r="L42226"/>
      <c r="M42226" s="46"/>
    </row>
    <row r="42227" spans="1:13" x14ac:dyDescent="0.3">
      <c r="A42227"/>
      <c r="B42227"/>
      <c r="C42227" s="29"/>
      <c r="D42227"/>
      <c r="E42227" s="44"/>
      <c r="F42227" s="29"/>
      <c r="G42227" s="45"/>
      <c r="L42227"/>
      <c r="M42227" s="46"/>
    </row>
    <row r="42228" spans="1:13" x14ac:dyDescent="0.3">
      <c r="A42228"/>
      <c r="B42228"/>
      <c r="C42228" s="29"/>
      <c r="D42228"/>
      <c r="E42228" s="44"/>
      <c r="F42228" s="29"/>
      <c r="G42228" s="45"/>
      <c r="L42228"/>
      <c r="M42228" s="46"/>
    </row>
    <row r="42229" spans="1:13" x14ac:dyDescent="0.3">
      <c r="A42229"/>
      <c r="B42229"/>
      <c r="C42229" s="29"/>
      <c r="D42229"/>
      <c r="E42229" s="44"/>
      <c r="F42229" s="29"/>
      <c r="G42229" s="45"/>
      <c r="L42229"/>
      <c r="M42229" s="46"/>
    </row>
    <row r="42230" spans="1:13" x14ac:dyDescent="0.3">
      <c r="A42230"/>
      <c r="B42230"/>
      <c r="C42230" s="29"/>
      <c r="D42230"/>
      <c r="E42230" s="44"/>
      <c r="F42230" s="29"/>
      <c r="G42230" s="45"/>
      <c r="L42230"/>
      <c r="M42230" s="46"/>
    </row>
    <row r="42231" spans="1:13" x14ac:dyDescent="0.3">
      <c r="A42231"/>
      <c r="B42231"/>
      <c r="C42231" s="29"/>
      <c r="D42231"/>
      <c r="E42231" s="44"/>
      <c r="F42231" s="29"/>
      <c r="G42231" s="45"/>
      <c r="L42231"/>
      <c r="M42231" s="46"/>
    </row>
    <row r="42232" spans="1:13" x14ac:dyDescent="0.3">
      <c r="A42232"/>
      <c r="B42232"/>
      <c r="C42232" s="29"/>
      <c r="D42232"/>
      <c r="E42232" s="44"/>
      <c r="F42232" s="29"/>
      <c r="G42232" s="45"/>
      <c r="L42232"/>
      <c r="M42232" s="46"/>
    </row>
    <row r="42233" spans="1:13" x14ac:dyDescent="0.3">
      <c r="A42233"/>
      <c r="B42233"/>
      <c r="C42233" s="29"/>
      <c r="D42233"/>
      <c r="E42233" s="44"/>
      <c r="F42233" s="29"/>
      <c r="G42233" s="45"/>
      <c r="L42233"/>
      <c r="M42233" s="46"/>
    </row>
    <row r="42234" spans="1:13" x14ac:dyDescent="0.3">
      <c r="A42234"/>
      <c r="B42234"/>
      <c r="C42234" s="29"/>
      <c r="D42234"/>
      <c r="E42234" s="44"/>
      <c r="F42234" s="29"/>
      <c r="G42234" s="45"/>
      <c r="L42234"/>
      <c r="M42234" s="46"/>
    </row>
    <row r="42235" spans="1:13" x14ac:dyDescent="0.3">
      <c r="A42235"/>
      <c r="B42235"/>
      <c r="C42235" s="29"/>
      <c r="D42235"/>
      <c r="E42235" s="44"/>
      <c r="F42235" s="29"/>
      <c r="G42235" s="45"/>
      <c r="L42235"/>
      <c r="M42235" s="46"/>
    </row>
    <row r="42236" spans="1:13" x14ac:dyDescent="0.3">
      <c r="A42236"/>
      <c r="B42236"/>
      <c r="C42236" s="29"/>
      <c r="D42236"/>
      <c r="E42236" s="44"/>
      <c r="F42236" s="29"/>
      <c r="G42236" s="45"/>
      <c r="L42236"/>
      <c r="M42236" s="46"/>
    </row>
    <row r="42237" spans="1:13" x14ac:dyDescent="0.3">
      <c r="A42237"/>
      <c r="B42237"/>
      <c r="C42237" s="29"/>
      <c r="D42237"/>
      <c r="E42237" s="44"/>
      <c r="F42237" s="29"/>
      <c r="G42237" s="45"/>
      <c r="L42237"/>
      <c r="M42237" s="46"/>
    </row>
    <row r="42238" spans="1:13" x14ac:dyDescent="0.3">
      <c r="A42238"/>
      <c r="B42238"/>
      <c r="C42238" s="29"/>
      <c r="D42238"/>
      <c r="E42238" s="44"/>
      <c r="F42238" s="29"/>
      <c r="G42238" s="45"/>
      <c r="L42238"/>
      <c r="M42238" s="46"/>
    </row>
    <row r="42239" spans="1:13" x14ac:dyDescent="0.3">
      <c r="A42239"/>
      <c r="B42239"/>
      <c r="C42239" s="29"/>
      <c r="D42239"/>
      <c r="E42239" s="44"/>
      <c r="F42239" s="29"/>
      <c r="G42239" s="45"/>
      <c r="L42239"/>
      <c r="M42239" s="46"/>
    </row>
    <row r="42240" spans="1:13" x14ac:dyDescent="0.3">
      <c r="A42240"/>
      <c r="B42240"/>
      <c r="C42240" s="29"/>
      <c r="D42240"/>
      <c r="E42240" s="44"/>
      <c r="F42240" s="29"/>
      <c r="G42240" s="45"/>
      <c r="L42240"/>
      <c r="M42240" s="46"/>
    </row>
    <row r="42241" spans="1:13" x14ac:dyDescent="0.3">
      <c r="A42241"/>
      <c r="B42241"/>
      <c r="C42241" s="29"/>
      <c r="D42241"/>
      <c r="E42241" s="44"/>
      <c r="F42241" s="29"/>
      <c r="G42241" s="45"/>
      <c r="L42241"/>
      <c r="M42241" s="46"/>
    </row>
    <row r="42242" spans="1:13" x14ac:dyDescent="0.3">
      <c r="A42242"/>
      <c r="B42242"/>
      <c r="C42242" s="29"/>
      <c r="D42242"/>
      <c r="E42242" s="44"/>
      <c r="F42242" s="29"/>
      <c r="G42242" s="45"/>
      <c r="L42242"/>
      <c r="M42242" s="46"/>
    </row>
    <row r="42243" spans="1:13" x14ac:dyDescent="0.3">
      <c r="A42243"/>
      <c r="B42243"/>
      <c r="C42243" s="29"/>
      <c r="D42243"/>
      <c r="E42243" s="44"/>
      <c r="F42243" s="29"/>
      <c r="G42243" s="45"/>
      <c r="L42243"/>
      <c r="M42243" s="46"/>
    </row>
    <row r="42244" spans="1:13" x14ac:dyDescent="0.3">
      <c r="A42244"/>
      <c r="B42244"/>
      <c r="C42244" s="29"/>
      <c r="D42244"/>
      <c r="E42244" s="44"/>
      <c r="F42244" s="29"/>
      <c r="G42244" s="45"/>
      <c r="L42244"/>
      <c r="M42244" s="46"/>
    </row>
    <row r="42245" spans="1:13" x14ac:dyDescent="0.3">
      <c r="A42245"/>
      <c r="B42245"/>
      <c r="C42245" s="29"/>
      <c r="D42245"/>
      <c r="E42245" s="44"/>
      <c r="F42245" s="29"/>
      <c r="G42245" s="45"/>
      <c r="L42245"/>
      <c r="M42245" s="46"/>
    </row>
    <row r="42246" spans="1:13" x14ac:dyDescent="0.3">
      <c r="A42246"/>
      <c r="B42246"/>
      <c r="C42246" s="29"/>
      <c r="D42246"/>
      <c r="E42246" s="44"/>
      <c r="F42246" s="29"/>
      <c r="G42246" s="45"/>
      <c r="L42246"/>
      <c r="M42246" s="46"/>
    </row>
    <row r="42247" spans="1:13" x14ac:dyDescent="0.3">
      <c r="A42247"/>
      <c r="B42247"/>
      <c r="C42247" s="29"/>
      <c r="D42247"/>
      <c r="E42247" s="44"/>
      <c r="F42247" s="29"/>
      <c r="G42247" s="45"/>
      <c r="L42247"/>
      <c r="M42247" s="46"/>
    </row>
    <row r="42248" spans="1:13" x14ac:dyDescent="0.3">
      <c r="A42248"/>
      <c r="B42248"/>
      <c r="C42248" s="29"/>
      <c r="D42248"/>
      <c r="E42248" s="44"/>
      <c r="F42248" s="29"/>
      <c r="G42248" s="45"/>
      <c r="L42248"/>
      <c r="M42248" s="46"/>
    </row>
    <row r="42249" spans="1:13" x14ac:dyDescent="0.3">
      <c r="A42249"/>
      <c r="B42249"/>
      <c r="C42249" s="29"/>
      <c r="D42249"/>
      <c r="E42249" s="44"/>
      <c r="F42249" s="29"/>
      <c r="G42249" s="45"/>
      <c r="L42249"/>
      <c r="M42249" s="46"/>
    </row>
    <row r="42250" spans="1:13" x14ac:dyDescent="0.3">
      <c r="A42250"/>
      <c r="B42250"/>
      <c r="C42250" s="29"/>
      <c r="D42250"/>
      <c r="E42250" s="44"/>
      <c r="F42250" s="29"/>
      <c r="G42250" s="45"/>
      <c r="L42250"/>
      <c r="M42250" s="46"/>
    </row>
    <row r="42251" spans="1:13" x14ac:dyDescent="0.3">
      <c r="A42251"/>
      <c r="B42251"/>
      <c r="C42251" s="29"/>
      <c r="D42251"/>
      <c r="E42251" s="44"/>
      <c r="F42251" s="29"/>
      <c r="G42251" s="45"/>
      <c r="L42251"/>
      <c r="M42251" s="46"/>
    </row>
    <row r="42252" spans="1:13" x14ac:dyDescent="0.3">
      <c r="A42252"/>
      <c r="B42252"/>
      <c r="C42252" s="29"/>
      <c r="D42252"/>
      <c r="E42252" s="44"/>
      <c r="F42252" s="29"/>
      <c r="G42252" s="45"/>
      <c r="L42252"/>
      <c r="M42252" s="46"/>
    </row>
    <row r="42253" spans="1:13" x14ac:dyDescent="0.3">
      <c r="A42253"/>
      <c r="B42253"/>
      <c r="C42253" s="29"/>
      <c r="D42253"/>
      <c r="E42253" s="44"/>
      <c r="F42253" s="29"/>
      <c r="G42253" s="45"/>
      <c r="L42253"/>
      <c r="M42253" s="46"/>
    </row>
    <row r="42254" spans="1:13" x14ac:dyDescent="0.3">
      <c r="A42254"/>
      <c r="B42254"/>
      <c r="C42254" s="29"/>
      <c r="D42254"/>
      <c r="E42254" s="44"/>
      <c r="F42254" s="29"/>
      <c r="G42254" s="45"/>
      <c r="L42254"/>
      <c r="M42254" s="46"/>
    </row>
    <row r="42255" spans="1:13" x14ac:dyDescent="0.3">
      <c r="A42255"/>
      <c r="B42255"/>
      <c r="C42255" s="29"/>
      <c r="D42255"/>
      <c r="E42255" s="44"/>
      <c r="F42255" s="29"/>
      <c r="G42255" s="45"/>
      <c r="L42255"/>
      <c r="M42255" s="46"/>
    </row>
    <row r="42256" spans="1:13" x14ac:dyDescent="0.3">
      <c r="A42256"/>
      <c r="B42256"/>
      <c r="C42256" s="29"/>
      <c r="D42256"/>
      <c r="E42256" s="44"/>
      <c r="F42256" s="29"/>
      <c r="G42256" s="45"/>
      <c r="L42256"/>
      <c r="M42256" s="46"/>
    </row>
    <row r="42257" spans="1:13" x14ac:dyDescent="0.3">
      <c r="A42257"/>
      <c r="B42257"/>
      <c r="C42257" s="29"/>
      <c r="D42257"/>
      <c r="E42257" s="44"/>
      <c r="F42257" s="29"/>
      <c r="G42257" s="45"/>
      <c r="L42257"/>
      <c r="M42257" s="46"/>
    </row>
    <row r="42258" spans="1:13" x14ac:dyDescent="0.3">
      <c r="A42258"/>
      <c r="B42258"/>
      <c r="C42258" s="29"/>
      <c r="D42258"/>
      <c r="E42258" s="44"/>
      <c r="F42258" s="29"/>
      <c r="G42258" s="45"/>
      <c r="L42258"/>
      <c r="M42258" s="46"/>
    </row>
    <row r="42259" spans="1:13" x14ac:dyDescent="0.3">
      <c r="A42259"/>
      <c r="B42259"/>
      <c r="C42259" s="29"/>
      <c r="D42259"/>
      <c r="E42259" s="44"/>
      <c r="F42259" s="29"/>
      <c r="G42259" s="45"/>
      <c r="L42259"/>
      <c r="M42259" s="46"/>
    </row>
    <row r="42260" spans="1:13" x14ac:dyDescent="0.3">
      <c r="A42260"/>
      <c r="B42260"/>
      <c r="C42260" s="29"/>
      <c r="D42260"/>
      <c r="E42260" s="44"/>
      <c r="F42260" s="29"/>
      <c r="G42260" s="45"/>
      <c r="L42260"/>
      <c r="M42260" s="46"/>
    </row>
    <row r="42261" spans="1:13" x14ac:dyDescent="0.3">
      <c r="A42261"/>
      <c r="B42261"/>
      <c r="C42261" s="29"/>
      <c r="D42261"/>
      <c r="E42261" s="44"/>
      <c r="F42261" s="29"/>
      <c r="G42261" s="45"/>
      <c r="L42261"/>
      <c r="M42261" s="46"/>
    </row>
    <row r="42262" spans="1:13" x14ac:dyDescent="0.3">
      <c r="A42262"/>
      <c r="B42262"/>
      <c r="C42262" s="29"/>
      <c r="D42262"/>
      <c r="E42262" s="44"/>
      <c r="F42262" s="29"/>
      <c r="G42262" s="45"/>
      <c r="L42262"/>
      <c r="M42262" s="46"/>
    </row>
    <row r="42263" spans="1:13" x14ac:dyDescent="0.3">
      <c r="A42263"/>
      <c r="B42263"/>
      <c r="C42263" s="29"/>
      <c r="D42263"/>
      <c r="E42263" s="44"/>
      <c r="F42263" s="29"/>
      <c r="G42263" s="45"/>
      <c r="L42263"/>
      <c r="M42263" s="46"/>
    </row>
    <row r="42264" spans="1:13" x14ac:dyDescent="0.3">
      <c r="A42264"/>
      <c r="B42264"/>
      <c r="C42264" s="29"/>
      <c r="D42264"/>
      <c r="E42264" s="44"/>
      <c r="F42264" s="29"/>
      <c r="G42264" s="45"/>
      <c r="L42264"/>
      <c r="M42264" s="46"/>
    </row>
    <row r="42265" spans="1:13" x14ac:dyDescent="0.3">
      <c r="A42265"/>
      <c r="B42265"/>
      <c r="C42265" s="29"/>
      <c r="D42265"/>
      <c r="E42265" s="44"/>
      <c r="F42265" s="29"/>
      <c r="G42265" s="45"/>
      <c r="L42265"/>
      <c r="M42265" s="46"/>
    </row>
    <row r="42266" spans="1:13" x14ac:dyDescent="0.3">
      <c r="A42266"/>
      <c r="B42266"/>
      <c r="C42266" s="29"/>
      <c r="D42266"/>
      <c r="E42266" s="44"/>
      <c r="F42266" s="29"/>
      <c r="G42266" s="45"/>
      <c r="L42266"/>
      <c r="M42266" s="46"/>
    </row>
    <row r="42267" spans="1:13" x14ac:dyDescent="0.3">
      <c r="A42267"/>
      <c r="B42267"/>
      <c r="C42267" s="29"/>
      <c r="D42267"/>
      <c r="E42267" s="44"/>
      <c r="F42267" s="29"/>
      <c r="G42267" s="45"/>
      <c r="L42267"/>
      <c r="M42267" s="46"/>
    </row>
    <row r="42268" spans="1:13" x14ac:dyDescent="0.3">
      <c r="A42268"/>
      <c r="B42268"/>
      <c r="C42268" s="29"/>
      <c r="D42268"/>
      <c r="E42268" s="44"/>
      <c r="F42268" s="29"/>
      <c r="G42268" s="45"/>
      <c r="L42268"/>
      <c r="M42268" s="46"/>
    </row>
    <row r="42269" spans="1:13" x14ac:dyDescent="0.3">
      <c r="A42269"/>
      <c r="B42269"/>
      <c r="C42269" s="29"/>
      <c r="D42269"/>
      <c r="E42269" s="44"/>
      <c r="F42269" s="29"/>
      <c r="G42269" s="45"/>
      <c r="L42269"/>
      <c r="M42269" s="46"/>
    </row>
    <row r="42270" spans="1:13" x14ac:dyDescent="0.3">
      <c r="A42270"/>
      <c r="B42270"/>
      <c r="C42270" s="29"/>
      <c r="D42270"/>
      <c r="E42270" s="44"/>
      <c r="F42270" s="29"/>
      <c r="G42270" s="45"/>
      <c r="L42270"/>
      <c r="M42270" s="46"/>
    </row>
    <row r="42271" spans="1:13" x14ac:dyDescent="0.3">
      <c r="A42271"/>
      <c r="B42271"/>
      <c r="C42271" s="29"/>
      <c r="D42271"/>
      <c r="E42271" s="44"/>
      <c r="F42271" s="29"/>
      <c r="G42271" s="45"/>
      <c r="L42271"/>
      <c r="M42271" s="46"/>
    </row>
    <row r="42272" spans="1:13" x14ac:dyDescent="0.3">
      <c r="A42272"/>
      <c r="B42272"/>
      <c r="C42272" s="29"/>
      <c r="D42272"/>
      <c r="E42272" s="44"/>
      <c r="F42272" s="29"/>
      <c r="G42272" s="45"/>
      <c r="L42272"/>
      <c r="M42272" s="46"/>
    </row>
    <row r="42273" spans="1:13" x14ac:dyDescent="0.3">
      <c r="A42273"/>
      <c r="B42273"/>
      <c r="C42273" s="29"/>
      <c r="D42273"/>
      <c r="E42273" s="44"/>
      <c r="F42273" s="29"/>
      <c r="G42273" s="45"/>
      <c r="L42273"/>
      <c r="M42273" s="46"/>
    </row>
    <row r="42274" spans="1:13" x14ac:dyDescent="0.3">
      <c r="A42274"/>
      <c r="B42274"/>
      <c r="C42274" s="29"/>
      <c r="D42274"/>
      <c r="E42274" s="44"/>
      <c r="F42274" s="29"/>
      <c r="G42274" s="45"/>
      <c r="L42274"/>
      <c r="M42274" s="46"/>
    </row>
    <row r="42275" spans="1:13" x14ac:dyDescent="0.3">
      <c r="A42275"/>
      <c r="B42275"/>
      <c r="C42275" s="29"/>
      <c r="D42275"/>
      <c r="E42275" s="44"/>
      <c r="F42275" s="29"/>
      <c r="G42275" s="45"/>
      <c r="L42275"/>
      <c r="M42275" s="46"/>
    </row>
    <row r="42276" spans="1:13" x14ac:dyDescent="0.3">
      <c r="A42276"/>
      <c r="B42276"/>
      <c r="C42276" s="29"/>
      <c r="D42276"/>
      <c r="E42276" s="44"/>
      <c r="F42276" s="29"/>
      <c r="G42276" s="45"/>
      <c r="L42276"/>
      <c r="M42276" s="46"/>
    </row>
    <row r="42277" spans="1:13" x14ac:dyDescent="0.3">
      <c r="A42277"/>
      <c r="B42277"/>
      <c r="C42277" s="29"/>
      <c r="D42277"/>
      <c r="E42277" s="44"/>
      <c r="F42277" s="29"/>
      <c r="G42277" s="45"/>
      <c r="L42277"/>
      <c r="M42277" s="46"/>
    </row>
    <row r="42278" spans="1:13" x14ac:dyDescent="0.3">
      <c r="A42278"/>
      <c r="B42278"/>
      <c r="C42278" s="29"/>
      <c r="D42278"/>
      <c r="E42278" s="44"/>
      <c r="F42278" s="29"/>
      <c r="G42278" s="45"/>
      <c r="L42278"/>
      <c r="M42278" s="46"/>
    </row>
    <row r="42279" spans="1:13" x14ac:dyDescent="0.3">
      <c r="A42279"/>
      <c r="B42279"/>
      <c r="C42279" s="29"/>
      <c r="D42279"/>
      <c r="E42279" s="44"/>
      <c r="F42279" s="29"/>
      <c r="G42279" s="45"/>
      <c r="L42279"/>
      <c r="M42279" s="46"/>
    </row>
    <row r="42280" spans="1:13" x14ac:dyDescent="0.3">
      <c r="A42280"/>
      <c r="B42280"/>
      <c r="C42280" s="29"/>
      <c r="D42280"/>
      <c r="E42280" s="44"/>
      <c r="F42280" s="29"/>
      <c r="G42280" s="45"/>
      <c r="L42280"/>
      <c r="M42280" s="46"/>
    </row>
    <row r="42281" spans="1:13" x14ac:dyDescent="0.3">
      <c r="A42281"/>
      <c r="B42281"/>
      <c r="C42281" s="29"/>
      <c r="D42281"/>
      <c r="E42281" s="44"/>
      <c r="F42281" s="29"/>
      <c r="G42281" s="45"/>
      <c r="L42281"/>
      <c r="M42281" s="46"/>
    </row>
    <row r="42282" spans="1:13" x14ac:dyDescent="0.3">
      <c r="A42282"/>
      <c r="B42282"/>
      <c r="C42282" s="29"/>
      <c r="D42282"/>
      <c r="E42282" s="44"/>
      <c r="F42282" s="29"/>
      <c r="G42282" s="45"/>
      <c r="L42282"/>
      <c r="M42282" s="46"/>
    </row>
    <row r="42283" spans="1:13" x14ac:dyDescent="0.3">
      <c r="A42283"/>
      <c r="B42283"/>
      <c r="C42283" s="29"/>
      <c r="D42283"/>
      <c r="E42283" s="44"/>
      <c r="F42283" s="29"/>
      <c r="G42283" s="45"/>
      <c r="L42283"/>
      <c r="M42283" s="46"/>
    </row>
    <row r="42284" spans="1:13" x14ac:dyDescent="0.3">
      <c r="A42284"/>
      <c r="B42284"/>
      <c r="C42284" s="29"/>
      <c r="D42284"/>
      <c r="E42284" s="44"/>
      <c r="F42284" s="29"/>
      <c r="G42284" s="45"/>
      <c r="L42284"/>
      <c r="M42284" s="46"/>
    </row>
    <row r="42285" spans="1:13" x14ac:dyDescent="0.3">
      <c r="A42285"/>
      <c r="B42285"/>
      <c r="C42285" s="29"/>
      <c r="D42285"/>
      <c r="E42285" s="44"/>
      <c r="F42285" s="29"/>
      <c r="G42285" s="45"/>
      <c r="L42285"/>
      <c r="M42285" s="46"/>
    </row>
    <row r="42286" spans="1:13" x14ac:dyDescent="0.3">
      <c r="A42286"/>
      <c r="B42286"/>
      <c r="C42286" s="29"/>
      <c r="D42286"/>
      <c r="E42286" s="44"/>
      <c r="F42286" s="29"/>
      <c r="G42286" s="45"/>
      <c r="L42286"/>
      <c r="M42286" s="46"/>
    </row>
    <row r="42287" spans="1:13" x14ac:dyDescent="0.3">
      <c r="A42287"/>
      <c r="B42287"/>
      <c r="C42287" s="29"/>
      <c r="D42287"/>
      <c r="E42287" s="44"/>
      <c r="F42287" s="29"/>
      <c r="G42287" s="45"/>
      <c r="L42287"/>
      <c r="M42287" s="46"/>
    </row>
    <row r="42288" spans="1:13" x14ac:dyDescent="0.3">
      <c r="A42288"/>
      <c r="B42288"/>
      <c r="C42288" s="29"/>
      <c r="D42288"/>
      <c r="E42288" s="44"/>
      <c r="F42288" s="29"/>
      <c r="G42288" s="45"/>
      <c r="L42288"/>
      <c r="M42288" s="46"/>
    </row>
    <row r="42289" spans="1:13" x14ac:dyDescent="0.3">
      <c r="A42289"/>
      <c r="B42289"/>
      <c r="C42289" s="29"/>
      <c r="D42289"/>
      <c r="E42289" s="44"/>
      <c r="F42289" s="29"/>
      <c r="G42289" s="45"/>
      <c r="L42289"/>
      <c r="M42289" s="46"/>
    </row>
    <row r="42290" spans="1:13" x14ac:dyDescent="0.3">
      <c r="A42290"/>
      <c r="B42290"/>
      <c r="C42290" s="29"/>
      <c r="D42290"/>
      <c r="E42290" s="44"/>
      <c r="F42290" s="29"/>
      <c r="G42290" s="45"/>
      <c r="L42290"/>
      <c r="M42290" s="46"/>
    </row>
    <row r="42291" spans="1:13" x14ac:dyDescent="0.3">
      <c r="A42291"/>
      <c r="B42291"/>
      <c r="C42291" s="29"/>
      <c r="D42291"/>
      <c r="E42291" s="44"/>
      <c r="F42291" s="29"/>
      <c r="G42291" s="45"/>
      <c r="L42291"/>
      <c r="M42291" s="46"/>
    </row>
    <row r="42292" spans="1:13" x14ac:dyDescent="0.3">
      <c r="A42292"/>
      <c r="B42292"/>
      <c r="C42292" s="29"/>
      <c r="D42292"/>
      <c r="E42292" s="44"/>
      <c r="F42292" s="29"/>
      <c r="G42292" s="45"/>
      <c r="L42292"/>
      <c r="M42292" s="46"/>
    </row>
    <row r="42293" spans="1:13" x14ac:dyDescent="0.3">
      <c r="A42293"/>
      <c r="B42293"/>
      <c r="C42293" s="29"/>
      <c r="D42293"/>
      <c r="E42293" s="44"/>
      <c r="F42293" s="29"/>
      <c r="G42293" s="45"/>
      <c r="L42293"/>
      <c r="M42293" s="46"/>
    </row>
    <row r="42294" spans="1:13" x14ac:dyDescent="0.3">
      <c r="A42294"/>
      <c r="B42294"/>
      <c r="C42294" s="29"/>
      <c r="D42294"/>
      <c r="E42294" s="44"/>
      <c r="F42294" s="29"/>
      <c r="G42294" s="45"/>
      <c r="L42294"/>
      <c r="M42294" s="46"/>
    </row>
    <row r="42295" spans="1:13" x14ac:dyDescent="0.3">
      <c r="A42295"/>
      <c r="B42295"/>
      <c r="C42295" s="29"/>
      <c r="D42295"/>
      <c r="E42295" s="44"/>
      <c r="F42295" s="29"/>
      <c r="G42295" s="45"/>
      <c r="L42295"/>
      <c r="M42295" s="46"/>
    </row>
    <row r="42296" spans="1:13" x14ac:dyDescent="0.3">
      <c r="A42296"/>
      <c r="B42296"/>
      <c r="C42296" s="29"/>
      <c r="D42296"/>
      <c r="E42296" s="44"/>
      <c r="F42296" s="29"/>
      <c r="G42296" s="45"/>
      <c r="L42296"/>
      <c r="M42296" s="46"/>
    </row>
    <row r="42297" spans="1:13" x14ac:dyDescent="0.3">
      <c r="A42297"/>
      <c r="B42297"/>
      <c r="C42297" s="29"/>
      <c r="D42297"/>
      <c r="E42297" s="44"/>
      <c r="F42297" s="29"/>
      <c r="G42297" s="45"/>
      <c r="L42297"/>
      <c r="M42297" s="46"/>
    </row>
    <row r="42298" spans="1:13" x14ac:dyDescent="0.3">
      <c r="A42298"/>
      <c r="B42298"/>
      <c r="C42298" s="29"/>
      <c r="D42298"/>
      <c r="E42298" s="44"/>
      <c r="F42298" s="29"/>
      <c r="G42298" s="45"/>
      <c r="L42298"/>
      <c r="M42298" s="46"/>
    </row>
    <row r="42299" spans="1:13" x14ac:dyDescent="0.3">
      <c r="A42299"/>
      <c r="B42299"/>
      <c r="C42299" s="29"/>
      <c r="D42299"/>
      <c r="E42299" s="44"/>
      <c r="F42299" s="29"/>
      <c r="G42299" s="45"/>
      <c r="L42299"/>
      <c r="M42299" s="46"/>
    </row>
    <row r="42300" spans="1:13" x14ac:dyDescent="0.3">
      <c r="A42300"/>
      <c r="B42300"/>
      <c r="C42300" s="29"/>
      <c r="D42300"/>
      <c r="E42300" s="44"/>
      <c r="F42300" s="29"/>
      <c r="G42300" s="45"/>
      <c r="L42300"/>
      <c r="M42300" s="46"/>
    </row>
    <row r="42301" spans="1:13" x14ac:dyDescent="0.3">
      <c r="A42301"/>
      <c r="B42301"/>
      <c r="C42301" s="29"/>
      <c r="D42301"/>
      <c r="E42301" s="44"/>
      <c r="F42301" s="29"/>
      <c r="G42301" s="45"/>
      <c r="L42301"/>
      <c r="M42301" s="46"/>
    </row>
    <row r="42302" spans="1:13" x14ac:dyDescent="0.3">
      <c r="A42302"/>
      <c r="B42302"/>
      <c r="C42302" s="29"/>
      <c r="D42302"/>
      <c r="E42302" s="44"/>
      <c r="F42302" s="29"/>
      <c r="G42302" s="45"/>
      <c r="L42302"/>
      <c r="M42302" s="46"/>
    </row>
    <row r="42303" spans="1:13" x14ac:dyDescent="0.3">
      <c r="A42303"/>
      <c r="B42303"/>
      <c r="C42303" s="29"/>
      <c r="D42303"/>
      <c r="E42303" s="44"/>
      <c r="F42303" s="29"/>
      <c r="G42303" s="45"/>
      <c r="L42303"/>
      <c r="M42303" s="46"/>
    </row>
    <row r="42304" spans="1:13" x14ac:dyDescent="0.3">
      <c r="A42304"/>
      <c r="B42304"/>
      <c r="C42304" s="29"/>
      <c r="D42304"/>
      <c r="E42304" s="44"/>
      <c r="F42304" s="29"/>
      <c r="G42304" s="45"/>
      <c r="L42304"/>
      <c r="M42304" s="46"/>
    </row>
    <row r="42305" spans="1:13" x14ac:dyDescent="0.3">
      <c r="A42305"/>
      <c r="B42305"/>
      <c r="C42305" s="29"/>
      <c r="D42305"/>
      <c r="E42305" s="44"/>
      <c r="F42305" s="29"/>
      <c r="G42305" s="45"/>
      <c r="L42305"/>
      <c r="M42305" s="46"/>
    </row>
    <row r="42306" spans="1:13" x14ac:dyDescent="0.3">
      <c r="A42306"/>
      <c r="B42306"/>
      <c r="C42306" s="29"/>
      <c r="D42306"/>
      <c r="E42306" s="44"/>
      <c r="F42306" s="29"/>
      <c r="G42306" s="45"/>
      <c r="L42306"/>
      <c r="M42306" s="46"/>
    </row>
    <row r="42307" spans="1:13" x14ac:dyDescent="0.3">
      <c r="A42307"/>
      <c r="B42307"/>
      <c r="C42307" s="29"/>
      <c r="D42307"/>
      <c r="E42307" s="44"/>
      <c r="F42307" s="29"/>
      <c r="G42307" s="45"/>
      <c r="L42307"/>
      <c r="M42307" s="46"/>
    </row>
    <row r="42308" spans="1:13" x14ac:dyDescent="0.3">
      <c r="A42308"/>
      <c r="B42308"/>
      <c r="C42308" s="29"/>
      <c r="D42308"/>
      <c r="E42308" s="44"/>
      <c r="F42308" s="29"/>
      <c r="G42308" s="45"/>
      <c r="L42308"/>
      <c r="M42308" s="46"/>
    </row>
    <row r="42309" spans="1:13" x14ac:dyDescent="0.3">
      <c r="A42309"/>
      <c r="B42309"/>
      <c r="C42309" s="29"/>
      <c r="D42309"/>
      <c r="E42309" s="44"/>
      <c r="F42309" s="29"/>
      <c r="G42309" s="45"/>
      <c r="L42309"/>
      <c r="M42309" s="46"/>
    </row>
    <row r="42310" spans="1:13" x14ac:dyDescent="0.3">
      <c r="A42310"/>
      <c r="B42310"/>
      <c r="C42310" s="29"/>
      <c r="D42310"/>
      <c r="E42310" s="44"/>
      <c r="F42310" s="29"/>
      <c r="G42310" s="45"/>
      <c r="L42310"/>
      <c r="M42310" s="46"/>
    </row>
    <row r="42311" spans="1:13" x14ac:dyDescent="0.3">
      <c r="A42311"/>
      <c r="B42311"/>
      <c r="C42311" s="29"/>
      <c r="D42311"/>
      <c r="E42311" s="44"/>
      <c r="F42311" s="29"/>
      <c r="G42311" s="45"/>
      <c r="L42311"/>
      <c r="M42311" s="46"/>
    </row>
    <row r="42312" spans="1:13" x14ac:dyDescent="0.3">
      <c r="A42312"/>
      <c r="B42312"/>
      <c r="C42312" s="29"/>
      <c r="D42312"/>
      <c r="E42312" s="44"/>
      <c r="F42312" s="29"/>
      <c r="G42312" s="45"/>
      <c r="L42312"/>
      <c r="M42312" s="46"/>
    </row>
    <row r="42313" spans="1:13" x14ac:dyDescent="0.3">
      <c r="A42313"/>
      <c r="B42313"/>
      <c r="C42313" s="29"/>
      <c r="D42313"/>
      <c r="E42313" s="44"/>
      <c r="F42313" s="29"/>
      <c r="G42313" s="45"/>
      <c r="L42313"/>
      <c r="M42313" s="46"/>
    </row>
    <row r="42314" spans="1:13" x14ac:dyDescent="0.3">
      <c r="A42314"/>
      <c r="B42314"/>
      <c r="C42314" s="29"/>
      <c r="D42314"/>
      <c r="E42314" s="44"/>
      <c r="F42314" s="29"/>
      <c r="G42314" s="45"/>
      <c r="L42314"/>
      <c r="M42314" s="46"/>
    </row>
    <row r="42315" spans="1:13" x14ac:dyDescent="0.3">
      <c r="A42315"/>
      <c r="B42315"/>
      <c r="C42315" s="29"/>
      <c r="D42315"/>
      <c r="E42315" s="44"/>
      <c r="F42315" s="29"/>
      <c r="G42315" s="45"/>
      <c r="L42315"/>
      <c r="M42315" s="46"/>
    </row>
    <row r="42316" spans="1:13" x14ac:dyDescent="0.3">
      <c r="A42316"/>
      <c r="B42316"/>
      <c r="C42316" s="29"/>
      <c r="D42316"/>
      <c r="E42316" s="44"/>
      <c r="F42316" s="29"/>
      <c r="G42316" s="45"/>
      <c r="L42316"/>
      <c r="M42316" s="46"/>
    </row>
    <row r="42317" spans="1:13" x14ac:dyDescent="0.3">
      <c r="A42317"/>
      <c r="B42317"/>
      <c r="C42317" s="29"/>
      <c r="D42317"/>
      <c r="E42317" s="44"/>
      <c r="F42317" s="29"/>
      <c r="G42317" s="45"/>
      <c r="L42317"/>
      <c r="M42317" s="46"/>
    </row>
    <row r="42318" spans="1:13" x14ac:dyDescent="0.3">
      <c r="A42318"/>
      <c r="B42318"/>
      <c r="C42318" s="29"/>
      <c r="D42318"/>
      <c r="E42318" s="44"/>
      <c r="F42318" s="29"/>
      <c r="G42318" s="45"/>
      <c r="L42318"/>
      <c r="M42318" s="46"/>
    </row>
    <row r="42319" spans="1:13" x14ac:dyDescent="0.3">
      <c r="A42319"/>
      <c r="B42319"/>
      <c r="C42319" s="29"/>
      <c r="D42319"/>
      <c r="E42319" s="44"/>
      <c r="F42319" s="29"/>
      <c r="G42319" s="45"/>
      <c r="L42319"/>
      <c r="M42319" s="46"/>
    </row>
    <row r="42320" spans="1:13" x14ac:dyDescent="0.3">
      <c r="A42320"/>
      <c r="B42320"/>
      <c r="C42320" s="29"/>
      <c r="D42320"/>
      <c r="E42320" s="44"/>
      <c r="F42320" s="29"/>
      <c r="G42320" s="45"/>
      <c r="L42320"/>
      <c r="M42320" s="46"/>
    </row>
    <row r="42321" spans="1:13" x14ac:dyDescent="0.3">
      <c r="A42321"/>
      <c r="B42321"/>
      <c r="C42321" s="29"/>
      <c r="D42321"/>
      <c r="E42321" s="44"/>
      <c r="F42321" s="29"/>
      <c r="G42321" s="45"/>
      <c r="L42321"/>
      <c r="M42321" s="46"/>
    </row>
    <row r="42322" spans="1:13" x14ac:dyDescent="0.3">
      <c r="A42322"/>
      <c r="B42322"/>
      <c r="C42322" s="29"/>
      <c r="D42322"/>
      <c r="E42322" s="44"/>
      <c r="F42322" s="29"/>
      <c r="G42322" s="45"/>
      <c r="L42322"/>
      <c r="M42322" s="46"/>
    </row>
    <row r="42323" spans="1:13" x14ac:dyDescent="0.3">
      <c r="A42323"/>
      <c r="B42323"/>
      <c r="C42323" s="29"/>
      <c r="D42323"/>
      <c r="E42323" s="44"/>
      <c r="F42323" s="29"/>
      <c r="G42323" s="45"/>
      <c r="L42323"/>
      <c r="M42323" s="46"/>
    </row>
    <row r="42324" spans="1:13" x14ac:dyDescent="0.3">
      <c r="A42324"/>
      <c r="B42324"/>
      <c r="C42324" s="29"/>
      <c r="D42324"/>
      <c r="E42324" s="44"/>
      <c r="F42324" s="29"/>
      <c r="G42324" s="45"/>
      <c r="L42324"/>
      <c r="M42324" s="46"/>
    </row>
    <row r="42325" spans="1:13" x14ac:dyDescent="0.3">
      <c r="A42325"/>
      <c r="B42325"/>
      <c r="C42325" s="29"/>
      <c r="D42325"/>
      <c r="E42325" s="44"/>
      <c r="F42325" s="29"/>
      <c r="G42325" s="45"/>
      <c r="L42325"/>
      <c r="M42325" s="46"/>
    </row>
    <row r="42326" spans="1:13" x14ac:dyDescent="0.3">
      <c r="A42326"/>
      <c r="B42326"/>
      <c r="C42326" s="29"/>
      <c r="D42326"/>
      <c r="E42326" s="44"/>
      <c r="F42326" s="29"/>
      <c r="G42326" s="45"/>
      <c r="L42326"/>
      <c r="M42326" s="46"/>
    </row>
    <row r="42327" spans="1:13" x14ac:dyDescent="0.3">
      <c r="A42327"/>
      <c r="B42327"/>
      <c r="C42327" s="29"/>
      <c r="D42327"/>
      <c r="E42327" s="44"/>
      <c r="F42327" s="29"/>
      <c r="G42327" s="45"/>
      <c r="L42327"/>
      <c r="M42327" s="46"/>
    </row>
    <row r="42328" spans="1:13" x14ac:dyDescent="0.3">
      <c r="A42328"/>
      <c r="B42328"/>
      <c r="C42328" s="29"/>
      <c r="D42328"/>
      <c r="E42328" s="44"/>
      <c r="F42328" s="29"/>
      <c r="G42328" s="45"/>
      <c r="L42328"/>
      <c r="M42328" s="46"/>
    </row>
    <row r="42329" spans="1:13" x14ac:dyDescent="0.3">
      <c r="A42329"/>
      <c r="B42329"/>
      <c r="C42329" s="29"/>
      <c r="D42329"/>
      <c r="E42329" s="44"/>
      <c r="F42329" s="29"/>
      <c r="G42329" s="45"/>
      <c r="L42329"/>
      <c r="M42329" s="46"/>
    </row>
    <row r="42330" spans="1:13" x14ac:dyDescent="0.3">
      <c r="A42330"/>
      <c r="B42330"/>
      <c r="C42330" s="29"/>
      <c r="D42330"/>
      <c r="E42330" s="44"/>
      <c r="F42330" s="29"/>
      <c r="G42330" s="45"/>
      <c r="L42330"/>
      <c r="M42330" s="46"/>
    </row>
    <row r="42331" spans="1:13" x14ac:dyDescent="0.3">
      <c r="A42331"/>
      <c r="B42331"/>
      <c r="C42331" s="29"/>
      <c r="D42331"/>
      <c r="E42331" s="44"/>
      <c r="F42331" s="29"/>
      <c r="G42331" s="45"/>
      <c r="L42331"/>
      <c r="M42331" s="46"/>
    </row>
    <row r="42332" spans="1:13" x14ac:dyDescent="0.3">
      <c r="A42332"/>
      <c r="B42332"/>
      <c r="C42332" s="29"/>
      <c r="D42332"/>
      <c r="E42332" s="44"/>
      <c r="F42332" s="29"/>
      <c r="G42332" s="45"/>
      <c r="L42332"/>
      <c r="M42332" s="46"/>
    </row>
    <row r="42333" spans="1:13" x14ac:dyDescent="0.3">
      <c r="A42333"/>
      <c r="B42333"/>
      <c r="C42333" s="29"/>
      <c r="D42333"/>
      <c r="E42333" s="44"/>
      <c r="F42333" s="29"/>
      <c r="G42333" s="45"/>
      <c r="L42333"/>
      <c r="M42333" s="46"/>
    </row>
    <row r="42334" spans="1:13" x14ac:dyDescent="0.3">
      <c r="A42334"/>
      <c r="B42334"/>
      <c r="C42334" s="29"/>
      <c r="D42334"/>
      <c r="E42334" s="44"/>
      <c r="F42334" s="29"/>
      <c r="G42334" s="45"/>
      <c r="L42334"/>
      <c r="M42334" s="46"/>
    </row>
    <row r="42335" spans="1:13" x14ac:dyDescent="0.3">
      <c r="A42335"/>
      <c r="B42335"/>
      <c r="C42335" s="29"/>
      <c r="D42335"/>
      <c r="E42335" s="44"/>
      <c r="F42335" s="29"/>
      <c r="G42335" s="45"/>
      <c r="L42335"/>
      <c r="M42335" s="46"/>
    </row>
    <row r="42336" spans="1:13" x14ac:dyDescent="0.3">
      <c r="A42336"/>
      <c r="B42336"/>
      <c r="C42336" s="29"/>
      <c r="D42336"/>
      <c r="E42336" s="44"/>
      <c r="F42336" s="29"/>
      <c r="G42336" s="45"/>
      <c r="L42336"/>
      <c r="M42336" s="46"/>
    </row>
    <row r="42337" spans="1:13" x14ac:dyDescent="0.3">
      <c r="A42337"/>
      <c r="B42337"/>
      <c r="C42337" s="29"/>
      <c r="D42337"/>
      <c r="E42337" s="44"/>
      <c r="F42337" s="29"/>
      <c r="G42337" s="45"/>
      <c r="L42337"/>
      <c r="M42337" s="46"/>
    </row>
    <row r="42338" spans="1:13" x14ac:dyDescent="0.3">
      <c r="A42338"/>
      <c r="B42338"/>
      <c r="C42338" s="29"/>
      <c r="D42338"/>
      <c r="E42338" s="44"/>
      <c r="F42338" s="29"/>
      <c r="G42338" s="45"/>
      <c r="L42338"/>
      <c r="M42338" s="46"/>
    </row>
    <row r="42339" spans="1:13" x14ac:dyDescent="0.3">
      <c r="A42339"/>
      <c r="B42339"/>
      <c r="C42339" s="29"/>
      <c r="D42339"/>
      <c r="E42339" s="44"/>
      <c r="F42339" s="29"/>
      <c r="G42339" s="45"/>
      <c r="L42339"/>
      <c r="M42339" s="46"/>
    </row>
    <row r="42340" spans="1:13" x14ac:dyDescent="0.3">
      <c r="A42340"/>
      <c r="B42340"/>
      <c r="C42340" s="29"/>
      <c r="D42340"/>
      <c r="E42340" s="44"/>
      <c r="F42340" s="29"/>
      <c r="G42340" s="45"/>
      <c r="L42340"/>
      <c r="M42340" s="46"/>
    </row>
    <row r="42341" spans="1:13" x14ac:dyDescent="0.3">
      <c r="A42341"/>
      <c r="B42341"/>
      <c r="C42341" s="29"/>
      <c r="D42341"/>
      <c r="E42341" s="44"/>
      <c r="F42341" s="29"/>
      <c r="G42341" s="45"/>
      <c r="L42341"/>
      <c r="M42341" s="46"/>
    </row>
    <row r="42342" spans="1:13" x14ac:dyDescent="0.3">
      <c r="A42342"/>
      <c r="B42342"/>
      <c r="C42342" s="29"/>
      <c r="D42342"/>
      <c r="E42342" s="44"/>
      <c r="F42342" s="29"/>
      <c r="G42342" s="45"/>
      <c r="L42342"/>
      <c r="M42342" s="46"/>
    </row>
    <row r="42343" spans="1:13" x14ac:dyDescent="0.3">
      <c r="A42343"/>
      <c r="B42343"/>
      <c r="C42343" s="29"/>
      <c r="D42343"/>
      <c r="E42343" s="44"/>
      <c r="F42343" s="29"/>
      <c r="G42343" s="45"/>
      <c r="L42343"/>
      <c r="M42343" s="46"/>
    </row>
    <row r="42344" spans="1:13" x14ac:dyDescent="0.3">
      <c r="A42344"/>
      <c r="B42344"/>
      <c r="C42344" s="29"/>
      <c r="D42344"/>
      <c r="E42344" s="44"/>
      <c r="F42344" s="29"/>
      <c r="G42344" s="45"/>
      <c r="L42344"/>
      <c r="M42344" s="46"/>
    </row>
    <row r="42345" spans="1:13" x14ac:dyDescent="0.3">
      <c r="A42345"/>
      <c r="B42345"/>
      <c r="C42345" s="29"/>
      <c r="D42345"/>
      <c r="E42345" s="44"/>
      <c r="F42345" s="29"/>
      <c r="G42345" s="45"/>
      <c r="L42345"/>
      <c r="M42345" s="46"/>
    </row>
    <row r="42346" spans="1:13" x14ac:dyDescent="0.3">
      <c r="A42346"/>
      <c r="B42346"/>
      <c r="C42346" s="29"/>
      <c r="D42346"/>
      <c r="E42346" s="44"/>
      <c r="F42346" s="29"/>
      <c r="G42346" s="45"/>
      <c r="L42346"/>
      <c r="M42346" s="46"/>
    </row>
    <row r="42347" spans="1:13" x14ac:dyDescent="0.3">
      <c r="A42347"/>
      <c r="B42347"/>
      <c r="C42347" s="29"/>
      <c r="D42347"/>
      <c r="E42347" s="44"/>
      <c r="F42347" s="29"/>
      <c r="G42347" s="45"/>
      <c r="L42347"/>
      <c r="M42347" s="46"/>
    </row>
    <row r="42348" spans="1:13" x14ac:dyDescent="0.3">
      <c r="A42348"/>
      <c r="B42348"/>
      <c r="C42348" s="29"/>
      <c r="D42348"/>
      <c r="E42348" s="44"/>
      <c r="F42348" s="29"/>
      <c r="G42348" s="45"/>
      <c r="L42348"/>
      <c r="M42348" s="46"/>
    </row>
    <row r="42349" spans="1:13" x14ac:dyDescent="0.3">
      <c r="A42349"/>
      <c r="B42349"/>
      <c r="C42349" s="29"/>
      <c r="D42349"/>
      <c r="E42349" s="44"/>
      <c r="F42349" s="29"/>
      <c r="G42349" s="45"/>
      <c r="L42349"/>
      <c r="M42349" s="46"/>
    </row>
    <row r="42350" spans="1:13" x14ac:dyDescent="0.3">
      <c r="A42350"/>
      <c r="B42350"/>
      <c r="C42350" s="29"/>
      <c r="D42350"/>
      <c r="E42350" s="44"/>
      <c r="F42350" s="29"/>
      <c r="G42350" s="45"/>
      <c r="L42350"/>
      <c r="M42350" s="46"/>
    </row>
    <row r="42351" spans="1:13" x14ac:dyDescent="0.3">
      <c r="A42351"/>
      <c r="B42351"/>
      <c r="C42351" s="29"/>
      <c r="D42351"/>
      <c r="E42351" s="44"/>
      <c r="F42351" s="29"/>
      <c r="G42351" s="45"/>
      <c r="L42351"/>
      <c r="M42351" s="46"/>
    </row>
    <row r="42352" spans="1:13" x14ac:dyDescent="0.3">
      <c r="A42352"/>
      <c r="B42352"/>
      <c r="C42352" s="29"/>
      <c r="D42352"/>
      <c r="E42352" s="44"/>
      <c r="F42352" s="29"/>
      <c r="G42352" s="45"/>
      <c r="L42352"/>
      <c r="M42352" s="46"/>
    </row>
    <row r="42353" spans="1:13" x14ac:dyDescent="0.3">
      <c r="A42353"/>
      <c r="B42353"/>
      <c r="C42353" s="29"/>
      <c r="D42353"/>
      <c r="E42353" s="44"/>
      <c r="F42353" s="29"/>
      <c r="G42353" s="45"/>
      <c r="L42353"/>
      <c r="M42353" s="46"/>
    </row>
    <row r="42354" spans="1:13" x14ac:dyDescent="0.3">
      <c r="A42354"/>
      <c r="B42354"/>
      <c r="C42354" s="29"/>
      <c r="D42354"/>
      <c r="E42354" s="44"/>
      <c r="F42354" s="29"/>
      <c r="G42354" s="45"/>
      <c r="L42354"/>
      <c r="M42354" s="46"/>
    </row>
    <row r="42355" spans="1:13" x14ac:dyDescent="0.3">
      <c r="A42355"/>
      <c r="B42355"/>
      <c r="C42355" s="29"/>
      <c r="D42355"/>
      <c r="E42355" s="44"/>
      <c r="F42355" s="29"/>
      <c r="G42355" s="45"/>
      <c r="L42355"/>
      <c r="M42355" s="46"/>
    </row>
    <row r="42356" spans="1:13" x14ac:dyDescent="0.3">
      <c r="A42356"/>
      <c r="B42356"/>
      <c r="C42356" s="29"/>
      <c r="D42356"/>
      <c r="E42356" s="44"/>
      <c r="F42356" s="29"/>
      <c r="G42356" s="45"/>
      <c r="L42356"/>
      <c r="M42356" s="46"/>
    </row>
    <row r="42357" spans="1:13" x14ac:dyDescent="0.3">
      <c r="A42357"/>
      <c r="B42357"/>
      <c r="C42357" s="29"/>
      <c r="D42357"/>
      <c r="E42357" s="44"/>
      <c r="F42357" s="29"/>
      <c r="G42357" s="45"/>
      <c r="L42357"/>
      <c r="M42357" s="46"/>
    </row>
    <row r="42358" spans="1:13" x14ac:dyDescent="0.3">
      <c r="A42358"/>
      <c r="B42358"/>
      <c r="C42358" s="29"/>
      <c r="D42358"/>
      <c r="E42358" s="44"/>
      <c r="F42358" s="29"/>
      <c r="G42358" s="45"/>
      <c r="L42358"/>
      <c r="M42358" s="46"/>
    </row>
    <row r="42359" spans="1:13" x14ac:dyDescent="0.3">
      <c r="A42359"/>
      <c r="B42359"/>
      <c r="C42359" s="29"/>
      <c r="D42359"/>
      <c r="E42359" s="44"/>
      <c r="F42359" s="29"/>
      <c r="G42359" s="45"/>
      <c r="L42359"/>
      <c r="M42359" s="46"/>
    </row>
    <row r="42360" spans="1:13" x14ac:dyDescent="0.3">
      <c r="A42360"/>
      <c r="B42360"/>
      <c r="C42360" s="29"/>
      <c r="D42360"/>
      <c r="E42360" s="44"/>
      <c r="F42360" s="29"/>
      <c r="G42360" s="45"/>
      <c r="L42360"/>
      <c r="M42360" s="46"/>
    </row>
    <row r="42361" spans="1:13" x14ac:dyDescent="0.3">
      <c r="A42361"/>
      <c r="B42361"/>
      <c r="C42361" s="29"/>
      <c r="D42361"/>
      <c r="E42361" s="44"/>
      <c r="F42361" s="29"/>
      <c r="G42361" s="45"/>
      <c r="L42361"/>
      <c r="M42361" s="46"/>
    </row>
    <row r="42362" spans="1:13" x14ac:dyDescent="0.3">
      <c r="A42362"/>
      <c r="B42362"/>
      <c r="C42362" s="29"/>
      <c r="D42362"/>
      <c r="E42362" s="44"/>
      <c r="F42362" s="29"/>
      <c r="G42362" s="45"/>
      <c r="L42362"/>
      <c r="M42362" s="46"/>
    </row>
    <row r="42363" spans="1:13" x14ac:dyDescent="0.3">
      <c r="A42363"/>
      <c r="B42363"/>
      <c r="C42363" s="29"/>
      <c r="D42363"/>
      <c r="E42363" s="44"/>
      <c r="F42363" s="29"/>
      <c r="G42363" s="45"/>
      <c r="L42363"/>
      <c r="M42363" s="46"/>
    </row>
    <row r="42364" spans="1:13" x14ac:dyDescent="0.3">
      <c r="A42364"/>
      <c r="B42364"/>
      <c r="C42364" s="29"/>
      <c r="D42364"/>
      <c r="E42364" s="44"/>
      <c r="F42364" s="29"/>
      <c r="G42364" s="45"/>
      <c r="L42364"/>
      <c r="M42364" s="46"/>
    </row>
    <row r="42365" spans="1:13" x14ac:dyDescent="0.3">
      <c r="A42365"/>
      <c r="B42365"/>
      <c r="C42365" s="29"/>
      <c r="D42365"/>
      <c r="E42365" s="44"/>
      <c r="F42365" s="29"/>
      <c r="G42365" s="45"/>
      <c r="L42365"/>
      <c r="M42365" s="46"/>
    </row>
    <row r="42366" spans="1:13" x14ac:dyDescent="0.3">
      <c r="A42366"/>
      <c r="B42366"/>
      <c r="C42366" s="29"/>
      <c r="D42366"/>
      <c r="E42366" s="44"/>
      <c r="F42366" s="29"/>
      <c r="G42366" s="45"/>
      <c r="L42366"/>
      <c r="M42366" s="46"/>
    </row>
    <row r="42367" spans="1:13" x14ac:dyDescent="0.3">
      <c r="A42367"/>
      <c r="B42367"/>
      <c r="C42367" s="29"/>
      <c r="D42367"/>
      <c r="E42367" s="44"/>
      <c r="F42367" s="29"/>
      <c r="G42367" s="45"/>
      <c r="L42367"/>
      <c r="M42367" s="46"/>
    </row>
    <row r="42368" spans="1:13" x14ac:dyDescent="0.3">
      <c r="A42368"/>
      <c r="B42368"/>
      <c r="C42368" s="29"/>
      <c r="D42368"/>
      <c r="E42368" s="44"/>
      <c r="F42368" s="29"/>
      <c r="G42368" s="45"/>
      <c r="L42368"/>
      <c r="M42368" s="46"/>
    </row>
    <row r="42369" spans="1:13" x14ac:dyDescent="0.3">
      <c r="A42369"/>
      <c r="B42369"/>
      <c r="C42369" s="29"/>
      <c r="D42369"/>
      <c r="E42369" s="44"/>
      <c r="F42369" s="29"/>
      <c r="G42369" s="45"/>
      <c r="L42369"/>
      <c r="M42369" s="46"/>
    </row>
    <row r="42370" spans="1:13" x14ac:dyDescent="0.3">
      <c r="A42370"/>
      <c r="B42370"/>
      <c r="C42370" s="29"/>
      <c r="D42370"/>
      <c r="E42370" s="44"/>
      <c r="F42370" s="29"/>
      <c r="G42370" s="45"/>
      <c r="L42370"/>
      <c r="M42370" s="46"/>
    </row>
    <row r="42371" spans="1:13" x14ac:dyDescent="0.3">
      <c r="A42371"/>
      <c r="B42371"/>
      <c r="C42371" s="29"/>
      <c r="D42371"/>
      <c r="E42371" s="44"/>
      <c r="F42371" s="29"/>
      <c r="G42371" s="45"/>
      <c r="L42371"/>
      <c r="M42371" s="46"/>
    </row>
    <row r="42372" spans="1:13" x14ac:dyDescent="0.3">
      <c r="A42372"/>
      <c r="B42372"/>
      <c r="C42372" s="29"/>
      <c r="D42372"/>
      <c r="E42372" s="44"/>
      <c r="F42372" s="29"/>
      <c r="G42372" s="45"/>
      <c r="L42372"/>
      <c r="M42372" s="46"/>
    </row>
    <row r="42373" spans="1:13" x14ac:dyDescent="0.3">
      <c r="A42373"/>
      <c r="B42373"/>
      <c r="C42373" s="29"/>
      <c r="D42373"/>
      <c r="E42373" s="44"/>
      <c r="F42373" s="29"/>
      <c r="G42373" s="45"/>
      <c r="L42373"/>
      <c r="M42373" s="46"/>
    </row>
    <row r="42374" spans="1:13" x14ac:dyDescent="0.3">
      <c r="A42374"/>
      <c r="B42374"/>
      <c r="C42374" s="29"/>
      <c r="D42374"/>
      <c r="E42374" s="44"/>
      <c r="F42374" s="29"/>
      <c r="G42374" s="45"/>
      <c r="L42374"/>
      <c r="M42374" s="46"/>
    </row>
    <row r="42375" spans="1:13" x14ac:dyDescent="0.3">
      <c r="A42375"/>
      <c r="B42375"/>
      <c r="C42375" s="29"/>
      <c r="D42375"/>
      <c r="E42375" s="44"/>
      <c r="F42375" s="29"/>
      <c r="G42375" s="45"/>
      <c r="L42375"/>
      <c r="M42375" s="46"/>
    </row>
    <row r="42376" spans="1:13" x14ac:dyDescent="0.3">
      <c r="A42376"/>
      <c r="B42376"/>
      <c r="C42376" s="29"/>
      <c r="D42376"/>
      <c r="E42376" s="44"/>
      <c r="F42376" s="29"/>
      <c r="G42376" s="45"/>
      <c r="L42376"/>
      <c r="M42376" s="46"/>
    </row>
    <row r="42377" spans="1:13" x14ac:dyDescent="0.3">
      <c r="A42377"/>
      <c r="B42377"/>
      <c r="C42377" s="29"/>
      <c r="D42377"/>
      <c r="E42377" s="44"/>
      <c r="F42377" s="29"/>
      <c r="G42377" s="45"/>
      <c r="L42377"/>
      <c r="M42377" s="46"/>
    </row>
    <row r="42378" spans="1:13" x14ac:dyDescent="0.3">
      <c r="A42378"/>
      <c r="B42378"/>
      <c r="C42378" s="29"/>
      <c r="D42378"/>
      <c r="E42378" s="44"/>
      <c r="F42378" s="29"/>
      <c r="G42378" s="45"/>
      <c r="L42378"/>
      <c r="M42378" s="46"/>
    </row>
    <row r="42379" spans="1:13" x14ac:dyDescent="0.3">
      <c r="A42379"/>
      <c r="B42379"/>
      <c r="C42379" s="29"/>
      <c r="D42379"/>
      <c r="E42379" s="44"/>
      <c r="F42379" s="29"/>
      <c r="G42379" s="45"/>
      <c r="L42379"/>
      <c r="M42379" s="46"/>
    </row>
    <row r="42380" spans="1:13" x14ac:dyDescent="0.3">
      <c r="A42380"/>
      <c r="B42380"/>
      <c r="C42380" s="29"/>
      <c r="D42380"/>
      <c r="E42380" s="44"/>
      <c r="F42380" s="29"/>
      <c r="G42380" s="45"/>
      <c r="L42380"/>
      <c r="M42380" s="46"/>
    </row>
    <row r="42381" spans="1:13" x14ac:dyDescent="0.3">
      <c r="A42381"/>
      <c r="B42381"/>
      <c r="C42381" s="29"/>
      <c r="D42381"/>
      <c r="E42381" s="44"/>
      <c r="F42381" s="29"/>
      <c r="G42381" s="45"/>
      <c r="L42381"/>
      <c r="M42381" s="46"/>
    </row>
    <row r="42382" spans="1:13" x14ac:dyDescent="0.3">
      <c r="A42382"/>
      <c r="B42382"/>
      <c r="C42382" s="29"/>
      <c r="D42382"/>
      <c r="E42382" s="44"/>
      <c r="F42382" s="29"/>
      <c r="G42382" s="45"/>
      <c r="L42382"/>
      <c r="M42382" s="46"/>
    </row>
    <row r="42383" spans="1:13" x14ac:dyDescent="0.3">
      <c r="A42383"/>
      <c r="B42383"/>
      <c r="C42383" s="29"/>
      <c r="D42383"/>
      <c r="E42383" s="44"/>
      <c r="F42383" s="29"/>
      <c r="G42383" s="45"/>
      <c r="L42383"/>
      <c r="M42383" s="46"/>
    </row>
    <row r="42384" spans="1:13" x14ac:dyDescent="0.3">
      <c r="A42384"/>
      <c r="B42384"/>
      <c r="C42384" s="29"/>
      <c r="D42384"/>
      <c r="E42384" s="44"/>
      <c r="F42384" s="29"/>
      <c r="G42384" s="45"/>
      <c r="L42384"/>
      <c r="M42384" s="46"/>
    </row>
    <row r="42385" spans="1:13" x14ac:dyDescent="0.3">
      <c r="A42385"/>
      <c r="B42385"/>
      <c r="C42385" s="29"/>
      <c r="D42385"/>
      <c r="E42385" s="44"/>
      <c r="F42385" s="29"/>
      <c r="G42385" s="45"/>
      <c r="L42385"/>
      <c r="M42385" s="46"/>
    </row>
    <row r="42386" spans="1:13" x14ac:dyDescent="0.3">
      <c r="A42386"/>
      <c r="B42386"/>
      <c r="C42386" s="29"/>
      <c r="D42386"/>
      <c r="E42386" s="44"/>
      <c r="F42386" s="29"/>
      <c r="G42386" s="45"/>
      <c r="L42386"/>
      <c r="M42386" s="46"/>
    </row>
    <row r="42387" spans="1:13" x14ac:dyDescent="0.3">
      <c r="A42387"/>
      <c r="B42387"/>
      <c r="C42387" s="29"/>
      <c r="D42387"/>
      <c r="E42387" s="44"/>
      <c r="F42387" s="29"/>
      <c r="G42387" s="45"/>
      <c r="L42387"/>
      <c r="M42387" s="46"/>
    </row>
    <row r="42388" spans="1:13" x14ac:dyDescent="0.3">
      <c r="A42388"/>
      <c r="B42388"/>
      <c r="C42388" s="29"/>
      <c r="D42388"/>
      <c r="E42388" s="44"/>
      <c r="F42388" s="29"/>
      <c r="G42388" s="45"/>
      <c r="L42388"/>
      <c r="M42388" s="46"/>
    </row>
    <row r="42389" spans="1:13" x14ac:dyDescent="0.3">
      <c r="A42389"/>
      <c r="B42389"/>
      <c r="C42389" s="29"/>
      <c r="D42389"/>
      <c r="E42389" s="44"/>
      <c r="F42389" s="29"/>
      <c r="G42389" s="45"/>
      <c r="L42389"/>
      <c r="M42389" s="46"/>
    </row>
    <row r="42390" spans="1:13" x14ac:dyDescent="0.3">
      <c r="A42390"/>
      <c r="B42390"/>
      <c r="C42390" s="29"/>
      <c r="D42390"/>
      <c r="E42390" s="44"/>
      <c r="F42390" s="29"/>
      <c r="G42390" s="45"/>
      <c r="L42390"/>
      <c r="M42390" s="46"/>
    </row>
    <row r="42391" spans="1:13" x14ac:dyDescent="0.3">
      <c r="A42391"/>
      <c r="B42391"/>
      <c r="C42391" s="29"/>
      <c r="D42391"/>
      <c r="E42391" s="44"/>
      <c r="F42391" s="29"/>
      <c r="G42391" s="45"/>
      <c r="L42391"/>
      <c r="M42391" s="46"/>
    </row>
    <row r="42392" spans="1:13" x14ac:dyDescent="0.3">
      <c r="A42392"/>
      <c r="B42392"/>
      <c r="C42392" s="29"/>
      <c r="D42392"/>
      <c r="E42392" s="44"/>
      <c r="F42392" s="29"/>
      <c r="G42392" s="45"/>
      <c r="L42392"/>
      <c r="M42392" s="46"/>
    </row>
    <row r="42393" spans="1:13" x14ac:dyDescent="0.3">
      <c r="A42393"/>
      <c r="B42393"/>
      <c r="C42393" s="29"/>
      <c r="D42393"/>
      <c r="E42393" s="44"/>
      <c r="F42393" s="29"/>
      <c r="G42393" s="45"/>
      <c r="L42393"/>
      <c r="M42393" s="46"/>
    </row>
    <row r="42394" spans="1:13" x14ac:dyDescent="0.3">
      <c r="A42394"/>
      <c r="B42394"/>
      <c r="C42394" s="29"/>
      <c r="D42394"/>
      <c r="E42394" s="44"/>
      <c r="F42394" s="29"/>
      <c r="G42394" s="45"/>
      <c r="L42394"/>
      <c r="M42394" s="46"/>
    </row>
    <row r="42395" spans="1:13" x14ac:dyDescent="0.3">
      <c r="A42395"/>
      <c r="B42395"/>
      <c r="C42395" s="29"/>
      <c r="D42395"/>
      <c r="E42395" s="44"/>
      <c r="F42395" s="29"/>
      <c r="G42395" s="45"/>
      <c r="L42395"/>
      <c r="M42395" s="46"/>
    </row>
    <row r="42396" spans="1:13" x14ac:dyDescent="0.3">
      <c r="A42396"/>
      <c r="B42396"/>
      <c r="C42396" s="29"/>
      <c r="D42396"/>
      <c r="E42396" s="44"/>
      <c r="F42396" s="29"/>
      <c r="G42396" s="45"/>
      <c r="L42396"/>
      <c r="M42396" s="46"/>
    </row>
    <row r="42397" spans="1:13" x14ac:dyDescent="0.3">
      <c r="A42397"/>
      <c r="B42397"/>
      <c r="C42397" s="29"/>
      <c r="D42397"/>
      <c r="E42397" s="44"/>
      <c r="F42397" s="29"/>
      <c r="G42397" s="45"/>
      <c r="L42397"/>
      <c r="M42397" s="46"/>
    </row>
    <row r="42398" spans="1:13" x14ac:dyDescent="0.3">
      <c r="A42398"/>
      <c r="B42398"/>
      <c r="C42398" s="29"/>
      <c r="D42398"/>
      <c r="E42398" s="44"/>
      <c r="F42398" s="29"/>
      <c r="G42398" s="45"/>
      <c r="L42398"/>
      <c r="M42398" s="46"/>
    </row>
    <row r="42399" spans="1:13" x14ac:dyDescent="0.3">
      <c r="A42399"/>
      <c r="B42399"/>
      <c r="C42399" s="29"/>
      <c r="D42399"/>
      <c r="E42399" s="44"/>
      <c r="F42399" s="29"/>
      <c r="G42399" s="45"/>
      <c r="L42399"/>
      <c r="M42399" s="46"/>
    </row>
    <row r="42400" spans="1:13" x14ac:dyDescent="0.3">
      <c r="A42400"/>
      <c r="B42400"/>
      <c r="C42400" s="29"/>
      <c r="D42400"/>
      <c r="E42400" s="44"/>
      <c r="F42400" s="29"/>
      <c r="G42400" s="45"/>
      <c r="L42400"/>
      <c r="M42400" s="46"/>
    </row>
    <row r="42401" spans="1:13" x14ac:dyDescent="0.3">
      <c r="A42401"/>
      <c r="B42401"/>
      <c r="C42401" s="29"/>
      <c r="D42401"/>
      <c r="E42401" s="44"/>
      <c r="F42401" s="29"/>
      <c r="G42401" s="45"/>
      <c r="L42401"/>
      <c r="M42401" s="46"/>
    </row>
    <row r="42402" spans="1:13" x14ac:dyDescent="0.3">
      <c r="A42402"/>
      <c r="B42402"/>
      <c r="C42402" s="29"/>
      <c r="D42402"/>
      <c r="E42402" s="44"/>
      <c r="F42402" s="29"/>
      <c r="G42402" s="45"/>
      <c r="L42402"/>
      <c r="M42402" s="46"/>
    </row>
    <row r="42403" spans="1:13" x14ac:dyDescent="0.3">
      <c r="A42403"/>
      <c r="B42403"/>
      <c r="C42403" s="29"/>
      <c r="D42403"/>
      <c r="E42403" s="44"/>
      <c r="F42403" s="29"/>
      <c r="G42403" s="45"/>
      <c r="L42403"/>
      <c r="M42403" s="46"/>
    </row>
    <row r="42404" spans="1:13" x14ac:dyDescent="0.3">
      <c r="A42404"/>
      <c r="B42404"/>
      <c r="C42404" s="29"/>
      <c r="D42404"/>
      <c r="E42404" s="44"/>
      <c r="F42404" s="29"/>
      <c r="G42404" s="45"/>
      <c r="L42404"/>
      <c r="M42404" s="46"/>
    </row>
    <row r="42405" spans="1:13" x14ac:dyDescent="0.3">
      <c r="A42405"/>
      <c r="B42405"/>
      <c r="C42405" s="29"/>
      <c r="D42405"/>
      <c r="E42405" s="44"/>
      <c r="F42405" s="29"/>
      <c r="G42405" s="45"/>
      <c r="L42405"/>
      <c r="M42405" s="46"/>
    </row>
    <row r="42406" spans="1:13" x14ac:dyDescent="0.3">
      <c r="A42406"/>
      <c r="B42406"/>
      <c r="C42406" s="29"/>
      <c r="D42406"/>
      <c r="E42406" s="44"/>
      <c r="F42406" s="29"/>
      <c r="G42406" s="45"/>
      <c r="L42406"/>
      <c r="M42406" s="46"/>
    </row>
    <row r="42407" spans="1:13" x14ac:dyDescent="0.3">
      <c r="A42407"/>
      <c r="B42407"/>
      <c r="C42407" s="29"/>
      <c r="D42407"/>
      <c r="E42407" s="44"/>
      <c r="F42407" s="29"/>
      <c r="G42407" s="45"/>
      <c r="L42407"/>
      <c r="M42407" s="46"/>
    </row>
    <row r="42408" spans="1:13" x14ac:dyDescent="0.3">
      <c r="A42408"/>
      <c r="B42408"/>
      <c r="C42408" s="29"/>
      <c r="D42408"/>
      <c r="E42408" s="44"/>
      <c r="F42408" s="29"/>
      <c r="G42408" s="45"/>
      <c r="L42408"/>
      <c r="M42408" s="46"/>
    </row>
    <row r="42409" spans="1:13" x14ac:dyDescent="0.3">
      <c r="A42409"/>
      <c r="B42409"/>
      <c r="C42409" s="29"/>
      <c r="D42409"/>
      <c r="E42409" s="44"/>
      <c r="F42409" s="29"/>
      <c r="G42409" s="45"/>
      <c r="L42409"/>
      <c r="M42409" s="46"/>
    </row>
    <row r="42410" spans="1:13" x14ac:dyDescent="0.3">
      <c r="A42410"/>
      <c r="B42410"/>
      <c r="C42410" s="29"/>
      <c r="D42410"/>
      <c r="E42410" s="44"/>
      <c r="F42410" s="29"/>
      <c r="G42410" s="45"/>
      <c r="L42410"/>
      <c r="M42410" s="46"/>
    </row>
    <row r="42411" spans="1:13" x14ac:dyDescent="0.3">
      <c r="A42411"/>
      <c r="B42411"/>
      <c r="C42411" s="29"/>
      <c r="D42411"/>
      <c r="E42411" s="44"/>
      <c r="F42411" s="29"/>
      <c r="G42411" s="45"/>
      <c r="L42411"/>
      <c r="M42411" s="46"/>
    </row>
    <row r="42412" spans="1:13" x14ac:dyDescent="0.3">
      <c r="A42412"/>
      <c r="B42412"/>
      <c r="C42412" s="29"/>
      <c r="D42412"/>
      <c r="E42412" s="44"/>
      <c r="F42412" s="29"/>
      <c r="G42412" s="45"/>
      <c r="L42412"/>
      <c r="M42412" s="46"/>
    </row>
    <row r="42413" spans="1:13" x14ac:dyDescent="0.3">
      <c r="A42413"/>
      <c r="B42413"/>
      <c r="C42413" s="29"/>
      <c r="D42413"/>
      <c r="E42413" s="44"/>
      <c r="F42413" s="29"/>
      <c r="G42413" s="45"/>
      <c r="L42413"/>
      <c r="M42413" s="46"/>
    </row>
    <row r="42414" spans="1:13" x14ac:dyDescent="0.3">
      <c r="A42414"/>
      <c r="B42414"/>
      <c r="C42414" s="29"/>
      <c r="D42414"/>
      <c r="E42414" s="44"/>
      <c r="F42414" s="29"/>
      <c r="G42414" s="45"/>
      <c r="L42414"/>
      <c r="M42414" s="46"/>
    </row>
    <row r="42415" spans="1:13" x14ac:dyDescent="0.3">
      <c r="A42415"/>
      <c r="B42415"/>
      <c r="C42415" s="29"/>
      <c r="D42415"/>
      <c r="E42415" s="44"/>
      <c r="F42415" s="29"/>
      <c r="G42415" s="45"/>
      <c r="L42415"/>
      <c r="M42415" s="46"/>
    </row>
    <row r="42416" spans="1:13" x14ac:dyDescent="0.3">
      <c r="A42416"/>
      <c r="B42416"/>
      <c r="C42416" s="29"/>
      <c r="D42416"/>
      <c r="E42416" s="44"/>
      <c r="F42416" s="29"/>
      <c r="G42416" s="45"/>
      <c r="L42416"/>
      <c r="M42416" s="46"/>
    </row>
    <row r="42417" spans="1:13" x14ac:dyDescent="0.3">
      <c r="A42417"/>
      <c r="B42417"/>
      <c r="C42417" s="29"/>
      <c r="D42417"/>
      <c r="E42417" s="44"/>
      <c r="F42417" s="29"/>
      <c r="G42417" s="45"/>
      <c r="L42417"/>
      <c r="M42417" s="46"/>
    </row>
    <row r="42418" spans="1:13" x14ac:dyDescent="0.3">
      <c r="A42418"/>
      <c r="B42418"/>
      <c r="C42418" s="29"/>
      <c r="D42418"/>
      <c r="E42418" s="44"/>
      <c r="F42418" s="29"/>
      <c r="G42418" s="45"/>
      <c r="L42418"/>
      <c r="M42418" s="46"/>
    </row>
    <row r="42419" spans="1:13" x14ac:dyDescent="0.3">
      <c r="A42419"/>
      <c r="B42419"/>
      <c r="C42419" s="29"/>
      <c r="D42419"/>
      <c r="E42419" s="44"/>
      <c r="F42419" s="29"/>
      <c r="G42419" s="45"/>
      <c r="L42419"/>
      <c r="M42419" s="46"/>
    </row>
    <row r="42420" spans="1:13" x14ac:dyDescent="0.3">
      <c r="A42420"/>
      <c r="B42420"/>
      <c r="C42420" s="29"/>
      <c r="D42420"/>
      <c r="E42420" s="44"/>
      <c r="F42420" s="29"/>
      <c r="G42420" s="45"/>
      <c r="L42420"/>
      <c r="M42420" s="46"/>
    </row>
    <row r="42421" spans="1:13" x14ac:dyDescent="0.3">
      <c r="A42421"/>
      <c r="B42421"/>
      <c r="C42421" s="29"/>
      <c r="D42421"/>
      <c r="E42421" s="44"/>
      <c r="F42421" s="29"/>
      <c r="G42421" s="45"/>
      <c r="L42421"/>
      <c r="M42421" s="46"/>
    </row>
    <row r="42422" spans="1:13" x14ac:dyDescent="0.3">
      <c r="A42422"/>
      <c r="B42422"/>
      <c r="C42422" s="29"/>
      <c r="D42422"/>
      <c r="E42422" s="44"/>
      <c r="F42422" s="29"/>
      <c r="G42422" s="45"/>
      <c r="L42422"/>
      <c r="M42422" s="46"/>
    </row>
    <row r="42423" spans="1:13" x14ac:dyDescent="0.3">
      <c r="A42423"/>
      <c r="B42423"/>
      <c r="C42423" s="29"/>
      <c r="D42423"/>
      <c r="E42423" s="44"/>
      <c r="F42423" s="29"/>
      <c r="G42423" s="45"/>
      <c r="L42423"/>
      <c r="M42423" s="46"/>
    </row>
    <row r="42424" spans="1:13" x14ac:dyDescent="0.3">
      <c r="A42424"/>
      <c r="B42424"/>
      <c r="C42424" s="29"/>
      <c r="D42424"/>
      <c r="E42424" s="44"/>
      <c r="F42424" s="29"/>
      <c r="G42424" s="45"/>
      <c r="L42424"/>
      <c r="M42424" s="46"/>
    </row>
    <row r="42425" spans="1:13" x14ac:dyDescent="0.3">
      <c r="A42425"/>
      <c r="B42425"/>
      <c r="C42425" s="29"/>
      <c r="D42425"/>
      <c r="E42425" s="44"/>
      <c r="F42425" s="29"/>
      <c r="G42425" s="45"/>
      <c r="L42425"/>
      <c r="M42425" s="46"/>
    </row>
    <row r="42426" spans="1:13" x14ac:dyDescent="0.3">
      <c r="A42426"/>
      <c r="B42426"/>
      <c r="C42426" s="29"/>
      <c r="D42426"/>
      <c r="E42426" s="44"/>
      <c r="F42426" s="29"/>
      <c r="G42426" s="45"/>
      <c r="L42426"/>
      <c r="M42426" s="46"/>
    </row>
    <row r="42427" spans="1:13" x14ac:dyDescent="0.3">
      <c r="A42427"/>
      <c r="B42427"/>
      <c r="C42427" s="29"/>
      <c r="D42427"/>
      <c r="E42427" s="44"/>
      <c r="F42427" s="29"/>
      <c r="G42427" s="45"/>
      <c r="L42427"/>
      <c r="M42427" s="46"/>
    </row>
    <row r="42428" spans="1:13" x14ac:dyDescent="0.3">
      <c r="A42428"/>
      <c r="B42428"/>
      <c r="C42428" s="29"/>
      <c r="D42428"/>
      <c r="E42428" s="44"/>
      <c r="F42428" s="29"/>
      <c r="G42428" s="45"/>
      <c r="L42428"/>
      <c r="M42428" s="46"/>
    </row>
    <row r="42429" spans="1:13" x14ac:dyDescent="0.3">
      <c r="A42429"/>
      <c r="B42429"/>
      <c r="C42429" s="29"/>
      <c r="D42429"/>
      <c r="E42429" s="44"/>
      <c r="F42429" s="29"/>
      <c r="G42429" s="45"/>
      <c r="L42429"/>
      <c r="M42429" s="46"/>
    </row>
    <row r="42430" spans="1:13" x14ac:dyDescent="0.3">
      <c r="A42430"/>
      <c r="B42430"/>
      <c r="C42430" s="29"/>
      <c r="D42430"/>
      <c r="E42430" s="44"/>
      <c r="F42430" s="29"/>
      <c r="G42430" s="45"/>
      <c r="L42430"/>
      <c r="M42430" s="46"/>
    </row>
    <row r="42431" spans="1:13" x14ac:dyDescent="0.3">
      <c r="A42431"/>
      <c r="B42431"/>
      <c r="C42431" s="29"/>
      <c r="D42431"/>
      <c r="E42431" s="44"/>
      <c r="F42431" s="29"/>
      <c r="G42431" s="45"/>
      <c r="L42431"/>
      <c r="M42431" s="46"/>
    </row>
    <row r="42432" spans="1:13" x14ac:dyDescent="0.3">
      <c r="A42432"/>
      <c r="B42432"/>
      <c r="C42432" s="29"/>
      <c r="D42432"/>
      <c r="E42432" s="44"/>
      <c r="F42432" s="29"/>
      <c r="G42432" s="45"/>
      <c r="L42432"/>
      <c r="M42432" s="46"/>
    </row>
    <row r="42433" spans="1:13" x14ac:dyDescent="0.3">
      <c r="A42433"/>
      <c r="B42433"/>
      <c r="C42433" s="29"/>
      <c r="D42433"/>
      <c r="E42433" s="44"/>
      <c r="F42433" s="29"/>
      <c r="G42433" s="45"/>
      <c r="L42433"/>
      <c r="M42433" s="46"/>
    </row>
    <row r="42434" spans="1:13" x14ac:dyDescent="0.3">
      <c r="A42434"/>
      <c r="B42434"/>
      <c r="C42434" s="29"/>
      <c r="D42434"/>
      <c r="E42434" s="44"/>
      <c r="F42434" s="29"/>
      <c r="G42434" s="45"/>
      <c r="L42434"/>
      <c r="M42434" s="46"/>
    </row>
    <row r="42435" spans="1:13" x14ac:dyDescent="0.3">
      <c r="A42435"/>
      <c r="B42435"/>
      <c r="C42435" s="29"/>
      <c r="D42435"/>
      <c r="E42435" s="44"/>
      <c r="F42435" s="29"/>
      <c r="G42435" s="45"/>
      <c r="L42435"/>
      <c r="M42435" s="46"/>
    </row>
    <row r="42436" spans="1:13" x14ac:dyDescent="0.3">
      <c r="A42436"/>
      <c r="B42436"/>
      <c r="C42436" s="29"/>
      <c r="D42436"/>
      <c r="E42436" s="44"/>
      <c r="F42436" s="29"/>
      <c r="G42436" s="45"/>
      <c r="L42436"/>
      <c r="M42436" s="46"/>
    </row>
    <row r="42437" spans="1:13" x14ac:dyDescent="0.3">
      <c r="A42437"/>
      <c r="B42437"/>
      <c r="C42437" s="29"/>
      <c r="D42437"/>
      <c r="E42437" s="44"/>
      <c r="F42437" s="29"/>
      <c r="G42437" s="45"/>
      <c r="L42437"/>
      <c r="M42437" s="46"/>
    </row>
    <row r="42438" spans="1:13" x14ac:dyDescent="0.3">
      <c r="A42438"/>
      <c r="B42438"/>
      <c r="C42438" s="29"/>
      <c r="D42438"/>
      <c r="E42438" s="44"/>
      <c r="F42438" s="29"/>
      <c r="G42438" s="45"/>
      <c r="L42438"/>
      <c r="M42438" s="46"/>
    </row>
    <row r="42439" spans="1:13" x14ac:dyDescent="0.3">
      <c r="A42439"/>
      <c r="B42439"/>
      <c r="C42439" s="29"/>
      <c r="D42439"/>
      <c r="E42439" s="44"/>
      <c r="F42439" s="29"/>
      <c r="G42439" s="45"/>
      <c r="L42439"/>
      <c r="M42439" s="46"/>
    </row>
    <row r="42440" spans="1:13" x14ac:dyDescent="0.3">
      <c r="A42440"/>
      <c r="B42440"/>
      <c r="C42440" s="29"/>
      <c r="D42440"/>
      <c r="E42440" s="44"/>
      <c r="F42440" s="29"/>
      <c r="G42440" s="45"/>
      <c r="L42440"/>
      <c r="M42440" s="46"/>
    </row>
    <row r="42441" spans="1:13" x14ac:dyDescent="0.3">
      <c r="A42441"/>
      <c r="B42441"/>
      <c r="C42441" s="29"/>
      <c r="D42441"/>
      <c r="E42441" s="44"/>
      <c r="F42441" s="29"/>
      <c r="G42441" s="45"/>
      <c r="L42441"/>
      <c r="M42441" s="46"/>
    </row>
    <row r="42442" spans="1:13" x14ac:dyDescent="0.3">
      <c r="A42442"/>
      <c r="B42442"/>
      <c r="C42442" s="29"/>
      <c r="D42442"/>
      <c r="E42442" s="44"/>
      <c r="F42442" s="29"/>
      <c r="G42442" s="45"/>
      <c r="L42442"/>
      <c r="M42442" s="46"/>
    </row>
    <row r="42443" spans="1:13" x14ac:dyDescent="0.3">
      <c r="A42443"/>
      <c r="B42443"/>
      <c r="C42443" s="29"/>
      <c r="D42443"/>
      <c r="E42443" s="44"/>
      <c r="F42443" s="29"/>
      <c r="G42443" s="45"/>
      <c r="L42443"/>
      <c r="M42443" s="46"/>
    </row>
    <row r="42444" spans="1:13" x14ac:dyDescent="0.3">
      <c r="A42444"/>
      <c r="B42444"/>
      <c r="C42444" s="29"/>
      <c r="D42444"/>
      <c r="E42444" s="44"/>
      <c r="F42444" s="29"/>
      <c r="G42444" s="45"/>
      <c r="L42444"/>
      <c r="M42444" s="46"/>
    </row>
    <row r="42445" spans="1:13" x14ac:dyDescent="0.3">
      <c r="A42445"/>
      <c r="B42445"/>
      <c r="C42445" s="29"/>
      <c r="D42445"/>
      <c r="E42445" s="44"/>
      <c r="F42445" s="29"/>
      <c r="G42445" s="45"/>
      <c r="L42445"/>
      <c r="M42445" s="46"/>
    </row>
    <row r="42446" spans="1:13" x14ac:dyDescent="0.3">
      <c r="A42446"/>
      <c r="B42446"/>
      <c r="C42446" s="29"/>
      <c r="D42446"/>
      <c r="E42446" s="44"/>
      <c r="F42446" s="29"/>
      <c r="G42446" s="45"/>
      <c r="L42446"/>
      <c r="M42446" s="46"/>
    </row>
    <row r="42447" spans="1:13" x14ac:dyDescent="0.3">
      <c r="A42447"/>
      <c r="B42447"/>
      <c r="C42447" s="29"/>
      <c r="D42447"/>
      <c r="E42447" s="44"/>
      <c r="F42447" s="29"/>
      <c r="G42447" s="45"/>
      <c r="L42447"/>
      <c r="M42447" s="46"/>
    </row>
    <row r="42448" spans="1:13" x14ac:dyDescent="0.3">
      <c r="A42448"/>
      <c r="B42448"/>
      <c r="C42448" s="29"/>
      <c r="D42448"/>
      <c r="E42448" s="44"/>
      <c r="F42448" s="29"/>
      <c r="G42448" s="45"/>
      <c r="L42448"/>
      <c r="M42448" s="46"/>
    </row>
    <row r="42449" spans="1:13" x14ac:dyDescent="0.3">
      <c r="A42449"/>
      <c r="B42449"/>
      <c r="C42449" s="29"/>
      <c r="D42449"/>
      <c r="E42449" s="44"/>
      <c r="F42449" s="29"/>
      <c r="G42449" s="45"/>
      <c r="L42449"/>
      <c r="M42449" s="46"/>
    </row>
    <row r="42450" spans="1:13" x14ac:dyDescent="0.3">
      <c r="A42450"/>
      <c r="B42450"/>
      <c r="C42450" s="29"/>
      <c r="D42450"/>
      <c r="E42450" s="44"/>
      <c r="F42450" s="29"/>
      <c r="G42450" s="45"/>
      <c r="L42450"/>
      <c r="M42450" s="46"/>
    </row>
    <row r="42451" spans="1:13" x14ac:dyDescent="0.3">
      <c r="A42451"/>
      <c r="B42451"/>
      <c r="C42451" s="29"/>
      <c r="D42451"/>
      <c r="E42451" s="44"/>
      <c r="F42451" s="29"/>
      <c r="G42451" s="45"/>
      <c r="L42451"/>
      <c r="M42451" s="46"/>
    </row>
    <row r="42452" spans="1:13" x14ac:dyDescent="0.3">
      <c r="A42452"/>
      <c r="B42452"/>
      <c r="C42452" s="29"/>
      <c r="D42452"/>
      <c r="E42452" s="44"/>
      <c r="F42452" s="29"/>
      <c r="G42452" s="45"/>
      <c r="L42452"/>
      <c r="M42452" s="46"/>
    </row>
    <row r="42453" spans="1:13" x14ac:dyDescent="0.3">
      <c r="A42453"/>
      <c r="B42453"/>
      <c r="C42453" s="29"/>
      <c r="D42453"/>
      <c r="E42453" s="44"/>
      <c r="F42453" s="29"/>
      <c r="G42453" s="45"/>
      <c r="L42453"/>
      <c r="M42453" s="46"/>
    </row>
    <row r="42454" spans="1:13" x14ac:dyDescent="0.3">
      <c r="A42454"/>
      <c r="B42454"/>
      <c r="C42454" s="29"/>
      <c r="D42454"/>
      <c r="E42454" s="44"/>
      <c r="F42454" s="29"/>
      <c r="G42454" s="45"/>
      <c r="L42454"/>
      <c r="M42454" s="46"/>
    </row>
    <row r="42455" spans="1:13" x14ac:dyDescent="0.3">
      <c r="A42455"/>
      <c r="B42455"/>
      <c r="C42455" s="29"/>
      <c r="D42455"/>
      <c r="E42455" s="44"/>
      <c r="F42455" s="29"/>
      <c r="G42455" s="45"/>
      <c r="L42455"/>
      <c r="M42455" s="46"/>
    </row>
    <row r="42456" spans="1:13" x14ac:dyDescent="0.3">
      <c r="A42456"/>
      <c r="B42456"/>
      <c r="C42456" s="29"/>
      <c r="D42456"/>
      <c r="E42456" s="44"/>
      <c r="F42456" s="29"/>
      <c r="G42456" s="45"/>
      <c r="L42456"/>
      <c r="M42456" s="46"/>
    </row>
    <row r="42457" spans="1:13" x14ac:dyDescent="0.3">
      <c r="A42457"/>
      <c r="B42457"/>
      <c r="C42457" s="29"/>
      <c r="D42457"/>
      <c r="E42457" s="44"/>
      <c r="F42457" s="29"/>
      <c r="G42457" s="45"/>
      <c r="L42457"/>
      <c r="M42457" s="46"/>
    </row>
    <row r="42458" spans="1:13" x14ac:dyDescent="0.3">
      <c r="A42458"/>
      <c r="B42458"/>
      <c r="C42458" s="29"/>
      <c r="D42458"/>
      <c r="E42458" s="44"/>
      <c r="F42458" s="29"/>
      <c r="G42458" s="45"/>
      <c r="L42458"/>
      <c r="M42458" s="46"/>
    </row>
    <row r="42459" spans="1:13" x14ac:dyDescent="0.3">
      <c r="A42459"/>
      <c r="B42459"/>
      <c r="C42459" s="29"/>
      <c r="D42459"/>
      <c r="E42459" s="44"/>
      <c r="F42459" s="29"/>
      <c r="G42459" s="45"/>
      <c r="L42459"/>
      <c r="M42459" s="46"/>
    </row>
    <row r="42460" spans="1:13" x14ac:dyDescent="0.3">
      <c r="A42460"/>
      <c r="B42460"/>
      <c r="C42460" s="29"/>
      <c r="D42460"/>
      <c r="E42460" s="44"/>
      <c r="F42460" s="29"/>
      <c r="G42460" s="45"/>
      <c r="L42460"/>
      <c r="M42460" s="46"/>
    </row>
    <row r="42461" spans="1:13" x14ac:dyDescent="0.3">
      <c r="A42461"/>
      <c r="B42461"/>
      <c r="C42461" s="29"/>
      <c r="D42461"/>
      <c r="E42461" s="44"/>
      <c r="F42461" s="29"/>
      <c r="G42461" s="45"/>
      <c r="L42461"/>
      <c r="M42461" s="46"/>
    </row>
    <row r="42462" spans="1:13" x14ac:dyDescent="0.3">
      <c r="A42462"/>
      <c r="B42462"/>
      <c r="C42462" s="29"/>
      <c r="D42462"/>
      <c r="E42462" s="44"/>
      <c r="F42462" s="29"/>
      <c r="G42462" s="45"/>
      <c r="L42462"/>
      <c r="M42462" s="46"/>
    </row>
    <row r="42463" spans="1:13" x14ac:dyDescent="0.3">
      <c r="A42463"/>
      <c r="B42463"/>
      <c r="C42463" s="29"/>
      <c r="D42463"/>
      <c r="E42463" s="44"/>
      <c r="F42463" s="29"/>
      <c r="G42463" s="45"/>
      <c r="L42463"/>
      <c r="M42463" s="46"/>
    </row>
    <row r="42464" spans="1:13" x14ac:dyDescent="0.3">
      <c r="A42464"/>
      <c r="B42464"/>
      <c r="C42464" s="29"/>
      <c r="D42464"/>
      <c r="E42464" s="44"/>
      <c r="F42464" s="29"/>
      <c r="G42464" s="45"/>
      <c r="L42464"/>
      <c r="M42464" s="46"/>
    </row>
    <row r="42465" spans="1:13" x14ac:dyDescent="0.3">
      <c r="A42465"/>
      <c r="B42465"/>
      <c r="C42465" s="29"/>
      <c r="D42465"/>
      <c r="E42465" s="44"/>
      <c r="F42465" s="29"/>
      <c r="G42465" s="45"/>
      <c r="L42465"/>
      <c r="M42465" s="46"/>
    </row>
    <row r="42466" spans="1:13" x14ac:dyDescent="0.3">
      <c r="A42466"/>
      <c r="B42466"/>
      <c r="C42466" s="29"/>
      <c r="D42466"/>
      <c r="E42466" s="44"/>
      <c r="F42466" s="29"/>
      <c r="G42466" s="45"/>
      <c r="L42466"/>
      <c r="M42466" s="46"/>
    </row>
    <row r="42467" spans="1:13" x14ac:dyDescent="0.3">
      <c r="A42467"/>
      <c r="B42467"/>
      <c r="C42467" s="29"/>
      <c r="D42467"/>
      <c r="E42467" s="44"/>
      <c r="F42467" s="29"/>
      <c r="G42467" s="45"/>
      <c r="L42467"/>
      <c r="M42467" s="46"/>
    </row>
    <row r="42468" spans="1:13" x14ac:dyDescent="0.3">
      <c r="A42468"/>
      <c r="B42468"/>
      <c r="C42468" s="29"/>
      <c r="D42468"/>
      <c r="E42468" s="44"/>
      <c r="F42468" s="29"/>
      <c r="G42468" s="45"/>
      <c r="L42468"/>
      <c r="M42468" s="46"/>
    </row>
    <row r="42469" spans="1:13" x14ac:dyDescent="0.3">
      <c r="A42469"/>
      <c r="B42469"/>
      <c r="C42469" s="29"/>
      <c r="D42469"/>
      <c r="E42469" s="44"/>
      <c r="F42469" s="29"/>
      <c r="G42469" s="45"/>
      <c r="L42469"/>
      <c r="M42469" s="46"/>
    </row>
    <row r="42470" spans="1:13" x14ac:dyDescent="0.3">
      <c r="A42470"/>
      <c r="B42470"/>
      <c r="C42470" s="29"/>
      <c r="D42470"/>
      <c r="E42470" s="44"/>
      <c r="F42470" s="29"/>
      <c r="G42470" s="45"/>
      <c r="L42470"/>
      <c r="M42470" s="46"/>
    </row>
    <row r="42471" spans="1:13" x14ac:dyDescent="0.3">
      <c r="A42471"/>
      <c r="B42471"/>
      <c r="C42471" s="29"/>
      <c r="D42471"/>
      <c r="E42471" s="44"/>
      <c r="F42471" s="29"/>
      <c r="G42471" s="45"/>
      <c r="L42471"/>
      <c r="M42471" s="46"/>
    </row>
    <row r="42472" spans="1:13" x14ac:dyDescent="0.3">
      <c r="A42472"/>
      <c r="B42472"/>
      <c r="C42472" s="29"/>
      <c r="D42472"/>
      <c r="E42472" s="44"/>
      <c r="F42472" s="29"/>
      <c r="G42472" s="45"/>
      <c r="L42472"/>
      <c r="M42472" s="46"/>
    </row>
    <row r="42473" spans="1:13" x14ac:dyDescent="0.3">
      <c r="A42473"/>
      <c r="B42473"/>
      <c r="C42473" s="29"/>
      <c r="D42473"/>
      <c r="E42473" s="44"/>
      <c r="F42473" s="29"/>
      <c r="G42473" s="45"/>
      <c r="L42473"/>
      <c r="M42473" s="46"/>
    </row>
    <row r="42474" spans="1:13" x14ac:dyDescent="0.3">
      <c r="A42474"/>
      <c r="B42474"/>
      <c r="C42474" s="29"/>
      <c r="D42474"/>
      <c r="E42474" s="44"/>
      <c r="F42474" s="29"/>
      <c r="G42474" s="45"/>
      <c r="L42474"/>
      <c r="M42474" s="46"/>
    </row>
    <row r="42475" spans="1:13" x14ac:dyDescent="0.3">
      <c r="A42475"/>
      <c r="B42475"/>
      <c r="C42475" s="29"/>
      <c r="D42475"/>
      <c r="E42475" s="44"/>
      <c r="F42475" s="29"/>
      <c r="G42475" s="45"/>
      <c r="L42475"/>
      <c r="M42475" s="46"/>
    </row>
    <row r="42476" spans="1:13" x14ac:dyDescent="0.3">
      <c r="A42476"/>
      <c r="B42476"/>
      <c r="C42476" s="29"/>
      <c r="D42476"/>
      <c r="E42476" s="44"/>
      <c r="F42476" s="29"/>
      <c r="G42476" s="45"/>
      <c r="L42476"/>
      <c r="M42476" s="46"/>
    </row>
    <row r="42477" spans="1:13" x14ac:dyDescent="0.3">
      <c r="A42477"/>
      <c r="B42477"/>
      <c r="C42477" s="29"/>
      <c r="D42477"/>
      <c r="E42477" s="44"/>
      <c r="F42477" s="29"/>
      <c r="G42477" s="45"/>
      <c r="L42477"/>
      <c r="M42477" s="46"/>
    </row>
    <row r="42478" spans="1:13" x14ac:dyDescent="0.3">
      <c r="A42478"/>
      <c r="B42478"/>
      <c r="C42478" s="29"/>
      <c r="D42478"/>
      <c r="E42478" s="44"/>
      <c r="F42478" s="29"/>
      <c r="G42478" s="45"/>
      <c r="L42478"/>
      <c r="M42478" s="46"/>
    </row>
    <row r="42479" spans="1:13" x14ac:dyDescent="0.3">
      <c r="A42479"/>
      <c r="B42479"/>
      <c r="C42479" s="29"/>
      <c r="D42479"/>
      <c r="E42479" s="44"/>
      <c r="F42479" s="29"/>
      <c r="G42479" s="45"/>
      <c r="L42479"/>
      <c r="M42479" s="46"/>
    </row>
    <row r="42480" spans="1:13" x14ac:dyDescent="0.3">
      <c r="A42480"/>
      <c r="B42480"/>
      <c r="C42480" s="29"/>
      <c r="D42480"/>
      <c r="E42480" s="44"/>
      <c r="F42480" s="29"/>
      <c r="G42480" s="45"/>
      <c r="L42480"/>
      <c r="M42480" s="46"/>
    </row>
    <row r="42481" spans="1:13" x14ac:dyDescent="0.3">
      <c r="A42481"/>
      <c r="B42481"/>
      <c r="C42481" s="29"/>
      <c r="D42481"/>
      <c r="E42481" s="44"/>
      <c r="F42481" s="29"/>
      <c r="G42481" s="45"/>
      <c r="L42481"/>
      <c r="M42481" s="46"/>
    </row>
    <row r="42482" spans="1:13" x14ac:dyDescent="0.3">
      <c r="A42482"/>
      <c r="B42482"/>
      <c r="C42482" s="29"/>
      <c r="D42482"/>
      <c r="E42482" s="44"/>
      <c r="F42482" s="29"/>
      <c r="G42482" s="45"/>
      <c r="L42482"/>
      <c r="M42482" s="46"/>
    </row>
    <row r="42483" spans="1:13" x14ac:dyDescent="0.3">
      <c r="A42483"/>
      <c r="B42483"/>
      <c r="C42483" s="29"/>
      <c r="D42483"/>
      <c r="E42483" s="44"/>
      <c r="F42483" s="29"/>
      <c r="G42483" s="45"/>
      <c r="L42483"/>
      <c r="M42483" s="46"/>
    </row>
    <row r="42484" spans="1:13" x14ac:dyDescent="0.3">
      <c r="A42484"/>
      <c r="B42484"/>
      <c r="C42484" s="29"/>
      <c r="D42484"/>
      <c r="E42484" s="44"/>
      <c r="F42484" s="29"/>
      <c r="G42484" s="45"/>
      <c r="L42484"/>
      <c r="M42484" s="46"/>
    </row>
    <row r="42485" spans="1:13" x14ac:dyDescent="0.3">
      <c r="A42485"/>
      <c r="B42485"/>
      <c r="C42485" s="29"/>
      <c r="D42485"/>
      <c r="E42485" s="44"/>
      <c r="F42485" s="29"/>
      <c r="G42485" s="45"/>
      <c r="L42485"/>
      <c r="M42485" s="46"/>
    </row>
    <row r="42486" spans="1:13" x14ac:dyDescent="0.3">
      <c r="A42486"/>
      <c r="B42486"/>
      <c r="C42486" s="29"/>
      <c r="D42486"/>
      <c r="E42486" s="44"/>
      <c r="F42486" s="29"/>
      <c r="G42486" s="45"/>
      <c r="L42486"/>
      <c r="M42486" s="46"/>
    </row>
    <row r="42487" spans="1:13" x14ac:dyDescent="0.3">
      <c r="A42487"/>
      <c r="B42487"/>
      <c r="C42487" s="29"/>
      <c r="D42487"/>
      <c r="E42487" s="44"/>
      <c r="F42487" s="29"/>
      <c r="G42487" s="45"/>
      <c r="L42487"/>
      <c r="M42487" s="46"/>
    </row>
    <row r="42488" spans="1:13" x14ac:dyDescent="0.3">
      <c r="A42488"/>
      <c r="B42488"/>
      <c r="C42488" s="29"/>
      <c r="D42488"/>
      <c r="E42488" s="44"/>
      <c r="F42488" s="29"/>
      <c r="G42488" s="45"/>
      <c r="L42488"/>
      <c r="M42488" s="46"/>
    </row>
    <row r="42489" spans="1:13" x14ac:dyDescent="0.3">
      <c r="A42489"/>
      <c r="B42489"/>
      <c r="C42489" s="29"/>
      <c r="D42489"/>
      <c r="E42489" s="44"/>
      <c r="F42489" s="29"/>
      <c r="G42489" s="45"/>
      <c r="L42489"/>
      <c r="M42489" s="46"/>
    </row>
    <row r="42490" spans="1:13" x14ac:dyDescent="0.3">
      <c r="A42490"/>
      <c r="B42490"/>
      <c r="C42490" s="29"/>
      <c r="D42490"/>
      <c r="E42490" s="44"/>
      <c r="F42490" s="29"/>
      <c r="G42490" s="45"/>
      <c r="L42490"/>
      <c r="M42490" s="46"/>
    </row>
    <row r="42491" spans="1:13" x14ac:dyDescent="0.3">
      <c r="A42491"/>
      <c r="B42491"/>
      <c r="C42491" s="29"/>
      <c r="D42491"/>
      <c r="E42491" s="44"/>
      <c r="F42491" s="29"/>
      <c r="G42491" s="45"/>
      <c r="L42491"/>
      <c r="M42491" s="46"/>
    </row>
    <row r="42492" spans="1:13" x14ac:dyDescent="0.3">
      <c r="A42492"/>
      <c r="B42492"/>
      <c r="C42492" s="29"/>
      <c r="D42492"/>
      <c r="E42492" s="44"/>
      <c r="F42492" s="29"/>
      <c r="G42492" s="45"/>
      <c r="L42492"/>
      <c r="M42492" s="46"/>
    </row>
    <row r="42493" spans="1:13" x14ac:dyDescent="0.3">
      <c r="A42493"/>
      <c r="B42493"/>
      <c r="C42493" s="29"/>
      <c r="D42493"/>
      <c r="E42493" s="44"/>
      <c r="F42493" s="29"/>
      <c r="G42493" s="45"/>
      <c r="L42493"/>
      <c r="M42493" s="46"/>
    </row>
    <row r="42494" spans="1:13" x14ac:dyDescent="0.3">
      <c r="A42494"/>
      <c r="B42494"/>
      <c r="C42494" s="29"/>
      <c r="D42494"/>
      <c r="E42494" s="44"/>
      <c r="F42494" s="29"/>
      <c r="G42494" s="45"/>
      <c r="L42494"/>
      <c r="M42494" s="46"/>
    </row>
    <row r="42495" spans="1:13" x14ac:dyDescent="0.3">
      <c r="A42495"/>
      <c r="B42495"/>
      <c r="C42495" s="29"/>
      <c r="D42495"/>
      <c r="E42495" s="44"/>
      <c r="F42495" s="29"/>
      <c r="G42495" s="45"/>
      <c r="L42495"/>
      <c r="M42495" s="46"/>
    </row>
    <row r="42496" spans="1:13" x14ac:dyDescent="0.3">
      <c r="A42496"/>
      <c r="B42496"/>
      <c r="C42496" s="29"/>
      <c r="D42496"/>
      <c r="E42496" s="44"/>
      <c r="F42496" s="29"/>
      <c r="G42496" s="45"/>
      <c r="L42496"/>
      <c r="M42496" s="46"/>
    </row>
    <row r="42497" spans="1:13" x14ac:dyDescent="0.3">
      <c r="A42497"/>
      <c r="B42497"/>
      <c r="C42497" s="29"/>
      <c r="D42497"/>
      <c r="E42497" s="44"/>
      <c r="F42497" s="29"/>
      <c r="G42497" s="45"/>
      <c r="L42497"/>
      <c r="M42497" s="46"/>
    </row>
    <row r="42498" spans="1:13" x14ac:dyDescent="0.3">
      <c r="A42498"/>
      <c r="B42498"/>
      <c r="C42498" s="29"/>
      <c r="D42498"/>
      <c r="E42498" s="44"/>
      <c r="F42498" s="29"/>
      <c r="G42498" s="45"/>
      <c r="L42498"/>
      <c r="M42498" s="46"/>
    </row>
    <row r="42499" spans="1:13" x14ac:dyDescent="0.3">
      <c r="A42499"/>
      <c r="B42499"/>
      <c r="C42499" s="29"/>
      <c r="D42499"/>
      <c r="E42499" s="44"/>
      <c r="F42499" s="29"/>
      <c r="G42499" s="45"/>
      <c r="L42499"/>
      <c r="M42499" s="46"/>
    </row>
    <row r="42500" spans="1:13" x14ac:dyDescent="0.3">
      <c r="A42500"/>
      <c r="B42500"/>
      <c r="C42500" s="29"/>
      <c r="D42500"/>
      <c r="E42500" s="44"/>
      <c r="F42500" s="29"/>
      <c r="G42500" s="45"/>
      <c r="L42500"/>
      <c r="M42500" s="46"/>
    </row>
    <row r="42501" spans="1:13" x14ac:dyDescent="0.3">
      <c r="A42501"/>
      <c r="B42501"/>
      <c r="C42501" s="29"/>
      <c r="D42501"/>
      <c r="E42501" s="44"/>
      <c r="F42501" s="29"/>
      <c r="G42501" s="45"/>
      <c r="L42501"/>
      <c r="M42501" s="46"/>
    </row>
    <row r="42502" spans="1:13" x14ac:dyDescent="0.3">
      <c r="A42502"/>
      <c r="B42502"/>
      <c r="C42502" s="29"/>
      <c r="D42502"/>
      <c r="E42502" s="44"/>
      <c r="F42502" s="29"/>
      <c r="G42502" s="45"/>
      <c r="L42502"/>
      <c r="M42502" s="46"/>
    </row>
    <row r="42503" spans="1:13" x14ac:dyDescent="0.3">
      <c r="A42503"/>
      <c r="B42503"/>
      <c r="C42503" s="29"/>
      <c r="D42503"/>
      <c r="E42503" s="44"/>
      <c r="F42503" s="29"/>
      <c r="G42503" s="45"/>
      <c r="L42503"/>
      <c r="M42503" s="46"/>
    </row>
    <row r="42504" spans="1:13" x14ac:dyDescent="0.3">
      <c r="A42504"/>
      <c r="B42504"/>
      <c r="C42504" s="29"/>
      <c r="D42504"/>
      <c r="E42504" s="44"/>
      <c r="F42504" s="29"/>
      <c r="G42504" s="45"/>
      <c r="L42504"/>
      <c r="M42504" s="46"/>
    </row>
    <row r="42505" spans="1:13" x14ac:dyDescent="0.3">
      <c r="A42505"/>
      <c r="B42505"/>
      <c r="C42505" s="29"/>
      <c r="D42505"/>
      <c r="E42505" s="44"/>
      <c r="F42505" s="29"/>
      <c r="G42505" s="45"/>
      <c r="L42505"/>
      <c r="M42505" s="46"/>
    </row>
    <row r="42506" spans="1:13" x14ac:dyDescent="0.3">
      <c r="A42506"/>
      <c r="B42506"/>
      <c r="C42506" s="29"/>
      <c r="D42506"/>
      <c r="E42506" s="44"/>
      <c r="F42506" s="29"/>
      <c r="G42506" s="45"/>
      <c r="L42506"/>
      <c r="M42506" s="46"/>
    </row>
    <row r="42507" spans="1:13" x14ac:dyDescent="0.3">
      <c r="A42507"/>
      <c r="B42507"/>
      <c r="C42507" s="29"/>
      <c r="D42507"/>
      <c r="E42507" s="44"/>
      <c r="F42507" s="29"/>
      <c r="G42507" s="45"/>
      <c r="L42507"/>
      <c r="M42507" s="46"/>
    </row>
    <row r="42508" spans="1:13" x14ac:dyDescent="0.3">
      <c r="A42508"/>
      <c r="B42508"/>
      <c r="C42508" s="29"/>
      <c r="D42508"/>
      <c r="E42508" s="44"/>
      <c r="F42508" s="29"/>
      <c r="G42508" s="45"/>
      <c r="L42508"/>
      <c r="M42508" s="46"/>
    </row>
    <row r="42509" spans="1:13" x14ac:dyDescent="0.3">
      <c r="A42509"/>
      <c r="B42509"/>
      <c r="C42509" s="29"/>
      <c r="D42509"/>
      <c r="E42509" s="44"/>
      <c r="F42509" s="29"/>
      <c r="G42509" s="45"/>
      <c r="L42509"/>
      <c r="M42509" s="46"/>
    </row>
    <row r="42510" spans="1:13" x14ac:dyDescent="0.3">
      <c r="A42510"/>
      <c r="B42510"/>
      <c r="C42510" s="29"/>
      <c r="D42510"/>
      <c r="E42510" s="44"/>
      <c r="F42510" s="29"/>
      <c r="G42510" s="45"/>
      <c r="L42510"/>
      <c r="M42510" s="46"/>
    </row>
    <row r="42511" spans="1:13" x14ac:dyDescent="0.3">
      <c r="A42511"/>
      <c r="B42511"/>
      <c r="C42511" s="29"/>
      <c r="D42511"/>
      <c r="E42511" s="44"/>
      <c r="F42511" s="29"/>
      <c r="G42511" s="45"/>
      <c r="L42511"/>
      <c r="M42511" s="46"/>
    </row>
    <row r="42512" spans="1:13" x14ac:dyDescent="0.3">
      <c r="A42512"/>
      <c r="B42512"/>
      <c r="C42512" s="29"/>
      <c r="D42512"/>
      <c r="E42512" s="44"/>
      <c r="F42512" s="29"/>
      <c r="G42512" s="45"/>
      <c r="L42512"/>
      <c r="M42512" s="46"/>
    </row>
    <row r="42513" spans="1:13" x14ac:dyDescent="0.3">
      <c r="A42513"/>
      <c r="B42513"/>
      <c r="C42513" s="29"/>
      <c r="D42513"/>
      <c r="E42513" s="44"/>
      <c r="F42513" s="29"/>
      <c r="G42513" s="45"/>
      <c r="L42513"/>
      <c r="M42513" s="46"/>
    </row>
    <row r="42514" spans="1:13" x14ac:dyDescent="0.3">
      <c r="A42514"/>
      <c r="B42514"/>
      <c r="C42514" s="29"/>
      <c r="D42514"/>
      <c r="E42514" s="44"/>
      <c r="F42514" s="29"/>
      <c r="G42514" s="45"/>
      <c r="L42514"/>
      <c r="M42514" s="46"/>
    </row>
    <row r="42515" spans="1:13" x14ac:dyDescent="0.3">
      <c r="A42515"/>
      <c r="B42515"/>
      <c r="C42515" s="29"/>
      <c r="D42515"/>
      <c r="E42515" s="44"/>
      <c r="F42515" s="29"/>
      <c r="G42515" s="45"/>
      <c r="L42515"/>
      <c r="M42515" s="46"/>
    </row>
    <row r="42516" spans="1:13" x14ac:dyDescent="0.3">
      <c r="A42516"/>
      <c r="B42516"/>
      <c r="C42516" s="29"/>
      <c r="D42516"/>
      <c r="E42516" s="44"/>
      <c r="F42516" s="29"/>
      <c r="G42516" s="45"/>
      <c r="L42516"/>
      <c r="M42516" s="46"/>
    </row>
    <row r="42517" spans="1:13" x14ac:dyDescent="0.3">
      <c r="A42517"/>
      <c r="B42517"/>
      <c r="C42517" s="29"/>
      <c r="D42517"/>
      <c r="E42517" s="44"/>
      <c r="F42517" s="29"/>
      <c r="G42517" s="45"/>
      <c r="L42517"/>
      <c r="M42517" s="46"/>
    </row>
    <row r="42518" spans="1:13" x14ac:dyDescent="0.3">
      <c r="A42518"/>
      <c r="B42518"/>
      <c r="C42518" s="29"/>
      <c r="D42518"/>
      <c r="E42518" s="44"/>
      <c r="F42518" s="29"/>
      <c r="G42518" s="45"/>
      <c r="L42518"/>
      <c r="M42518" s="46"/>
    </row>
    <row r="42519" spans="1:13" x14ac:dyDescent="0.3">
      <c r="A42519"/>
      <c r="B42519"/>
      <c r="C42519" s="29"/>
      <c r="D42519"/>
      <c r="E42519" s="44"/>
      <c r="F42519" s="29"/>
      <c r="G42519" s="45"/>
      <c r="L42519"/>
      <c r="M42519" s="46"/>
    </row>
    <row r="42520" spans="1:13" x14ac:dyDescent="0.3">
      <c r="A42520"/>
      <c r="B42520"/>
      <c r="C42520" s="29"/>
      <c r="D42520"/>
      <c r="E42520" s="44"/>
      <c r="F42520" s="29"/>
      <c r="G42520" s="45"/>
      <c r="L42520"/>
      <c r="M42520" s="46"/>
    </row>
    <row r="42521" spans="1:13" x14ac:dyDescent="0.3">
      <c r="A42521"/>
      <c r="B42521"/>
      <c r="C42521" s="29"/>
      <c r="D42521"/>
      <c r="E42521" s="44"/>
      <c r="F42521" s="29"/>
      <c r="G42521" s="45"/>
      <c r="L42521"/>
      <c r="M42521" s="46"/>
    </row>
    <row r="42522" spans="1:13" x14ac:dyDescent="0.3">
      <c r="A42522"/>
      <c r="B42522"/>
      <c r="C42522" s="29"/>
      <c r="D42522"/>
      <c r="E42522" s="44"/>
      <c r="F42522" s="29"/>
      <c r="G42522" s="45"/>
      <c r="L42522"/>
      <c r="M42522" s="46"/>
    </row>
    <row r="42523" spans="1:13" x14ac:dyDescent="0.3">
      <c r="A42523"/>
      <c r="B42523"/>
      <c r="C42523" s="29"/>
      <c r="D42523"/>
      <c r="E42523" s="44"/>
      <c r="F42523" s="29"/>
      <c r="G42523" s="45"/>
      <c r="L42523"/>
      <c r="M42523" s="46"/>
    </row>
    <row r="42524" spans="1:13" x14ac:dyDescent="0.3">
      <c r="A42524"/>
      <c r="B42524"/>
      <c r="C42524" s="29"/>
      <c r="D42524"/>
      <c r="E42524" s="44"/>
      <c r="F42524" s="29"/>
      <c r="G42524" s="45"/>
      <c r="L42524"/>
      <c r="M42524" s="46"/>
    </row>
    <row r="42525" spans="1:13" x14ac:dyDescent="0.3">
      <c r="A42525"/>
      <c r="B42525"/>
      <c r="C42525" s="29"/>
      <c r="D42525"/>
      <c r="E42525" s="44"/>
      <c r="F42525" s="29"/>
      <c r="G42525" s="45"/>
      <c r="L42525"/>
      <c r="M42525" s="46"/>
    </row>
    <row r="42526" spans="1:13" x14ac:dyDescent="0.3">
      <c r="A42526"/>
      <c r="B42526"/>
      <c r="C42526" s="29"/>
      <c r="D42526"/>
      <c r="E42526" s="44"/>
      <c r="F42526" s="29"/>
      <c r="G42526" s="45"/>
      <c r="L42526"/>
      <c r="M42526" s="46"/>
    </row>
    <row r="42527" spans="1:13" x14ac:dyDescent="0.3">
      <c r="A42527"/>
      <c r="B42527"/>
      <c r="C42527" s="29"/>
      <c r="D42527"/>
      <c r="E42527" s="44"/>
      <c r="F42527" s="29"/>
      <c r="G42527" s="45"/>
      <c r="L42527"/>
      <c r="M42527" s="46"/>
    </row>
    <row r="42528" spans="1:13" x14ac:dyDescent="0.3">
      <c r="A42528"/>
      <c r="B42528"/>
      <c r="C42528" s="29"/>
      <c r="D42528"/>
      <c r="E42528" s="44"/>
      <c r="F42528" s="29"/>
      <c r="G42528" s="45"/>
      <c r="L42528"/>
      <c r="M42528" s="46"/>
    </row>
    <row r="42529" spans="1:13" x14ac:dyDescent="0.3">
      <c r="A42529"/>
      <c r="B42529"/>
      <c r="C42529" s="29"/>
      <c r="D42529"/>
      <c r="E42529" s="44"/>
      <c r="F42529" s="29"/>
      <c r="G42529" s="45"/>
      <c r="L42529"/>
      <c r="M42529" s="46"/>
    </row>
    <row r="42530" spans="1:13" x14ac:dyDescent="0.3">
      <c r="A42530"/>
      <c r="B42530"/>
      <c r="C42530" s="29"/>
      <c r="D42530"/>
      <c r="E42530" s="44"/>
      <c r="F42530" s="29"/>
      <c r="G42530" s="45"/>
      <c r="L42530"/>
      <c r="M42530" s="46"/>
    </row>
    <row r="42531" spans="1:13" x14ac:dyDescent="0.3">
      <c r="A42531"/>
      <c r="B42531"/>
      <c r="C42531" s="29"/>
      <c r="D42531"/>
      <c r="E42531" s="44"/>
      <c r="F42531" s="29"/>
      <c r="G42531" s="45"/>
      <c r="L42531"/>
      <c r="M42531" s="46"/>
    </row>
    <row r="42532" spans="1:13" x14ac:dyDescent="0.3">
      <c r="A42532"/>
      <c r="B42532"/>
      <c r="C42532" s="29"/>
      <c r="D42532"/>
      <c r="E42532" s="44"/>
      <c r="F42532" s="29"/>
      <c r="G42532" s="45"/>
      <c r="L42532"/>
      <c r="M42532" s="46"/>
    </row>
    <row r="42533" spans="1:13" x14ac:dyDescent="0.3">
      <c r="A42533"/>
      <c r="B42533"/>
      <c r="C42533" s="29"/>
      <c r="D42533"/>
      <c r="E42533" s="44"/>
      <c r="F42533" s="29"/>
      <c r="G42533" s="45"/>
      <c r="L42533"/>
      <c r="M42533" s="46"/>
    </row>
    <row r="42534" spans="1:13" x14ac:dyDescent="0.3">
      <c r="A42534"/>
      <c r="B42534"/>
      <c r="C42534" s="29"/>
      <c r="D42534"/>
      <c r="E42534" s="44"/>
      <c r="F42534" s="29"/>
      <c r="G42534" s="45"/>
      <c r="L42534"/>
      <c r="M42534" s="46"/>
    </row>
    <row r="42535" spans="1:13" x14ac:dyDescent="0.3">
      <c r="A42535"/>
      <c r="B42535"/>
      <c r="C42535" s="29"/>
      <c r="D42535"/>
      <c r="E42535" s="44"/>
      <c r="F42535" s="29"/>
      <c r="G42535" s="45"/>
      <c r="L42535"/>
      <c r="M42535" s="46"/>
    </row>
    <row r="42536" spans="1:13" x14ac:dyDescent="0.3">
      <c r="A42536"/>
      <c r="B42536"/>
      <c r="C42536" s="29"/>
      <c r="D42536"/>
      <c r="E42536" s="44"/>
      <c r="F42536" s="29"/>
      <c r="G42536" s="45"/>
      <c r="L42536"/>
      <c r="M42536" s="46"/>
    </row>
    <row r="42537" spans="1:13" x14ac:dyDescent="0.3">
      <c r="A42537"/>
      <c r="B42537"/>
      <c r="C42537" s="29"/>
      <c r="D42537"/>
      <c r="E42537" s="44"/>
      <c r="F42537" s="29"/>
      <c r="G42537" s="45"/>
      <c r="L42537"/>
      <c r="M42537" s="46"/>
    </row>
    <row r="42538" spans="1:13" x14ac:dyDescent="0.3">
      <c r="A42538"/>
      <c r="B42538"/>
      <c r="C42538" s="29"/>
      <c r="D42538"/>
      <c r="E42538" s="44"/>
      <c r="F42538" s="29"/>
      <c r="G42538" s="45"/>
      <c r="L42538"/>
      <c r="M42538" s="46"/>
    </row>
    <row r="42539" spans="1:13" x14ac:dyDescent="0.3">
      <c r="A42539"/>
      <c r="B42539"/>
      <c r="C42539" s="29"/>
      <c r="D42539"/>
      <c r="E42539" s="44"/>
      <c r="F42539" s="29"/>
      <c r="G42539" s="45"/>
      <c r="L42539"/>
      <c r="M42539" s="46"/>
    </row>
    <row r="42540" spans="1:13" x14ac:dyDescent="0.3">
      <c r="A42540"/>
      <c r="B42540"/>
      <c r="C42540" s="29"/>
      <c r="D42540"/>
      <c r="E42540" s="44"/>
      <c r="F42540" s="29"/>
      <c r="G42540" s="45"/>
      <c r="L42540"/>
      <c r="M42540" s="46"/>
    </row>
    <row r="42541" spans="1:13" x14ac:dyDescent="0.3">
      <c r="A42541"/>
      <c r="B42541"/>
      <c r="C42541" s="29"/>
      <c r="D42541"/>
      <c r="E42541" s="44"/>
      <c r="F42541" s="29"/>
      <c r="G42541" s="45"/>
      <c r="L42541"/>
      <c r="M42541" s="46"/>
    </row>
    <row r="42542" spans="1:13" x14ac:dyDescent="0.3">
      <c r="A42542"/>
      <c r="B42542"/>
      <c r="C42542" s="29"/>
      <c r="D42542"/>
      <c r="E42542" s="44"/>
      <c r="F42542" s="29"/>
      <c r="G42542" s="45"/>
      <c r="L42542"/>
      <c r="M42542" s="46"/>
    </row>
    <row r="42543" spans="1:13" x14ac:dyDescent="0.3">
      <c r="A42543"/>
      <c r="B42543"/>
      <c r="C42543" s="29"/>
      <c r="D42543"/>
      <c r="E42543" s="44"/>
      <c r="F42543" s="29"/>
      <c r="G42543" s="45"/>
      <c r="L42543"/>
      <c r="M42543" s="46"/>
    </row>
    <row r="42544" spans="1:13" x14ac:dyDescent="0.3">
      <c r="A42544"/>
      <c r="B42544"/>
      <c r="C42544" s="29"/>
      <c r="D42544"/>
      <c r="E42544" s="44"/>
      <c r="F42544" s="29"/>
      <c r="G42544" s="45"/>
      <c r="L42544"/>
      <c r="M42544" s="46"/>
    </row>
    <row r="42545" spans="1:13" x14ac:dyDescent="0.3">
      <c r="A42545"/>
      <c r="B42545"/>
      <c r="C42545" s="29"/>
      <c r="D42545"/>
      <c r="E42545" s="44"/>
      <c r="F42545" s="29"/>
      <c r="G42545" s="45"/>
      <c r="L42545"/>
      <c r="M42545" s="46"/>
    </row>
    <row r="42546" spans="1:13" x14ac:dyDescent="0.3">
      <c r="A42546"/>
      <c r="B42546"/>
      <c r="C42546" s="29"/>
      <c r="D42546"/>
      <c r="E42546" s="44"/>
      <c r="F42546" s="29"/>
      <c r="G42546" s="45"/>
      <c r="L42546"/>
      <c r="M42546" s="46"/>
    </row>
    <row r="42547" spans="1:13" x14ac:dyDescent="0.3">
      <c r="A42547"/>
      <c r="B42547"/>
      <c r="C42547" s="29"/>
      <c r="D42547"/>
      <c r="E42547" s="44"/>
      <c r="F42547" s="29"/>
      <c r="G42547" s="45"/>
      <c r="L42547"/>
      <c r="M42547" s="46"/>
    </row>
    <row r="42548" spans="1:13" x14ac:dyDescent="0.3">
      <c r="A42548"/>
      <c r="B42548"/>
      <c r="C42548" s="29"/>
      <c r="D42548"/>
      <c r="E42548" s="44"/>
      <c r="F42548" s="29"/>
      <c r="G42548" s="45"/>
      <c r="L42548"/>
      <c r="M42548" s="46"/>
    </row>
    <row r="42549" spans="1:13" x14ac:dyDescent="0.3">
      <c r="A42549"/>
      <c r="B42549"/>
      <c r="C42549" s="29"/>
      <c r="D42549"/>
      <c r="E42549" s="44"/>
      <c r="F42549" s="29"/>
      <c r="G42549" s="45"/>
      <c r="L42549"/>
      <c r="M42549" s="46"/>
    </row>
    <row r="42550" spans="1:13" x14ac:dyDescent="0.3">
      <c r="A42550"/>
      <c r="B42550"/>
      <c r="C42550" s="29"/>
      <c r="D42550"/>
      <c r="E42550" s="44"/>
      <c r="F42550" s="29"/>
      <c r="G42550" s="45"/>
      <c r="L42550"/>
      <c r="M42550" s="46"/>
    </row>
    <row r="42551" spans="1:13" x14ac:dyDescent="0.3">
      <c r="A42551"/>
      <c r="B42551"/>
      <c r="C42551" s="29"/>
      <c r="D42551"/>
      <c r="E42551" s="44"/>
      <c r="F42551" s="29"/>
      <c r="G42551" s="45"/>
      <c r="L42551"/>
      <c r="M42551" s="46"/>
    </row>
    <row r="42552" spans="1:13" x14ac:dyDescent="0.3">
      <c r="A42552"/>
      <c r="B42552"/>
      <c r="C42552" s="29"/>
      <c r="D42552"/>
      <c r="E42552" s="44"/>
      <c r="F42552" s="29"/>
      <c r="G42552" s="45"/>
      <c r="L42552"/>
      <c r="M42552" s="46"/>
    </row>
    <row r="42553" spans="1:13" x14ac:dyDescent="0.3">
      <c r="A42553"/>
      <c r="B42553"/>
      <c r="C42553" s="29"/>
      <c r="D42553"/>
      <c r="E42553" s="44"/>
      <c r="F42553" s="29"/>
      <c r="G42553" s="45"/>
      <c r="L42553"/>
      <c r="M42553" s="46"/>
    </row>
    <row r="42554" spans="1:13" x14ac:dyDescent="0.3">
      <c r="A42554"/>
      <c r="B42554"/>
      <c r="C42554" s="29"/>
      <c r="D42554"/>
      <c r="E42554" s="44"/>
      <c r="F42554" s="29"/>
      <c r="G42554" s="45"/>
      <c r="L42554"/>
      <c r="M42554" s="46"/>
    </row>
    <row r="42555" spans="1:13" x14ac:dyDescent="0.3">
      <c r="A42555"/>
      <c r="B42555"/>
      <c r="C42555" s="29"/>
      <c r="D42555"/>
      <c r="E42555" s="44"/>
      <c r="F42555" s="29"/>
      <c r="G42555" s="45"/>
      <c r="L42555"/>
      <c r="M42555" s="46"/>
    </row>
    <row r="42556" spans="1:13" x14ac:dyDescent="0.3">
      <c r="A42556"/>
      <c r="B42556"/>
      <c r="C42556" s="29"/>
      <c r="D42556"/>
      <c r="E42556" s="44"/>
      <c r="F42556" s="29"/>
      <c r="G42556" s="45"/>
      <c r="L42556"/>
      <c r="M42556" s="46"/>
    </row>
    <row r="42557" spans="1:13" x14ac:dyDescent="0.3">
      <c r="A42557"/>
      <c r="B42557"/>
      <c r="C42557" s="29"/>
      <c r="D42557"/>
      <c r="E42557" s="44"/>
      <c r="F42557" s="29"/>
      <c r="G42557" s="45"/>
      <c r="L42557"/>
      <c r="M42557" s="46"/>
    </row>
    <row r="42558" spans="1:13" x14ac:dyDescent="0.3">
      <c r="A42558"/>
      <c r="B42558"/>
      <c r="C42558" s="29"/>
      <c r="D42558"/>
      <c r="E42558" s="44"/>
      <c r="F42558" s="29"/>
      <c r="G42558" s="45"/>
      <c r="L42558"/>
      <c r="M42558" s="46"/>
    </row>
    <row r="42559" spans="1:13" x14ac:dyDescent="0.3">
      <c r="A42559"/>
      <c r="B42559"/>
      <c r="C42559" s="29"/>
      <c r="D42559"/>
      <c r="E42559" s="44"/>
      <c r="F42559" s="29"/>
      <c r="G42559" s="45"/>
      <c r="L42559"/>
      <c r="M42559" s="46"/>
    </row>
    <row r="42560" spans="1:13" x14ac:dyDescent="0.3">
      <c r="A42560"/>
      <c r="B42560"/>
      <c r="C42560" s="29"/>
      <c r="D42560"/>
      <c r="E42560" s="44"/>
      <c r="F42560" s="29"/>
      <c r="G42560" s="45"/>
      <c r="L42560"/>
      <c r="M42560" s="46"/>
    </row>
    <row r="42561" spans="1:13" x14ac:dyDescent="0.3">
      <c r="A42561"/>
      <c r="B42561"/>
      <c r="C42561" s="29"/>
      <c r="D42561"/>
      <c r="E42561" s="44"/>
      <c r="F42561" s="29"/>
      <c r="G42561" s="45"/>
      <c r="L42561"/>
      <c r="M42561" s="46"/>
    </row>
    <row r="42562" spans="1:13" x14ac:dyDescent="0.3">
      <c r="A42562"/>
      <c r="B42562"/>
      <c r="C42562" s="29"/>
      <c r="D42562"/>
      <c r="E42562" s="44"/>
      <c r="F42562" s="29"/>
      <c r="G42562" s="45"/>
      <c r="L42562"/>
      <c r="M42562" s="46"/>
    </row>
    <row r="42563" spans="1:13" x14ac:dyDescent="0.3">
      <c r="A42563"/>
      <c r="B42563"/>
      <c r="C42563" s="29"/>
      <c r="D42563"/>
      <c r="E42563" s="44"/>
      <c r="F42563" s="29"/>
      <c r="G42563" s="45"/>
      <c r="L42563"/>
      <c r="M42563" s="46"/>
    </row>
    <row r="42564" spans="1:13" x14ac:dyDescent="0.3">
      <c r="A42564"/>
      <c r="B42564"/>
      <c r="C42564" s="29"/>
      <c r="D42564"/>
      <c r="E42564" s="44"/>
      <c r="F42564" s="29"/>
      <c r="G42564" s="45"/>
      <c r="L42564"/>
      <c r="M42564" s="46"/>
    </row>
    <row r="42565" spans="1:13" x14ac:dyDescent="0.3">
      <c r="A42565"/>
      <c r="B42565"/>
      <c r="C42565" s="29"/>
      <c r="D42565"/>
      <c r="E42565" s="44"/>
      <c r="F42565" s="29"/>
      <c r="G42565" s="45"/>
      <c r="L42565"/>
      <c r="M42565" s="46"/>
    </row>
    <row r="42566" spans="1:13" x14ac:dyDescent="0.3">
      <c r="A42566"/>
      <c r="B42566"/>
      <c r="C42566" s="29"/>
      <c r="D42566"/>
      <c r="E42566" s="44"/>
      <c r="F42566" s="29"/>
      <c r="G42566" s="45"/>
      <c r="L42566"/>
      <c r="M42566" s="46"/>
    </row>
    <row r="42567" spans="1:13" x14ac:dyDescent="0.3">
      <c r="A42567"/>
      <c r="B42567"/>
      <c r="C42567" s="29"/>
      <c r="D42567"/>
      <c r="E42567" s="44"/>
      <c r="F42567" s="29"/>
      <c r="G42567" s="45"/>
      <c r="L42567"/>
      <c r="M42567" s="46"/>
    </row>
    <row r="42568" spans="1:13" x14ac:dyDescent="0.3">
      <c r="A42568"/>
      <c r="B42568"/>
      <c r="C42568" s="29"/>
      <c r="D42568"/>
      <c r="E42568" s="44"/>
      <c r="F42568" s="29"/>
      <c r="G42568" s="45"/>
      <c r="L42568"/>
      <c r="M42568" s="46"/>
    </row>
    <row r="42569" spans="1:13" x14ac:dyDescent="0.3">
      <c r="A42569"/>
      <c r="B42569"/>
      <c r="C42569" s="29"/>
      <c r="D42569"/>
      <c r="E42569" s="44"/>
      <c r="F42569" s="29"/>
      <c r="G42569" s="45"/>
      <c r="L42569"/>
      <c r="M42569" s="46"/>
    </row>
    <row r="42570" spans="1:13" x14ac:dyDescent="0.3">
      <c r="A42570"/>
      <c r="B42570"/>
      <c r="C42570" s="29"/>
      <c r="D42570"/>
      <c r="E42570" s="44"/>
      <c r="F42570" s="29"/>
      <c r="G42570" s="45"/>
      <c r="L42570"/>
      <c r="M42570" s="46"/>
    </row>
    <row r="42571" spans="1:13" x14ac:dyDescent="0.3">
      <c r="A42571"/>
      <c r="B42571"/>
      <c r="C42571" s="29"/>
      <c r="D42571"/>
      <c r="E42571" s="44"/>
      <c r="F42571" s="29"/>
      <c r="G42571" s="45"/>
      <c r="L42571"/>
      <c r="M42571" s="46"/>
    </row>
    <row r="42572" spans="1:13" x14ac:dyDescent="0.3">
      <c r="A42572"/>
      <c r="B42572"/>
      <c r="C42572" s="29"/>
      <c r="D42572"/>
      <c r="E42572" s="44"/>
      <c r="F42572" s="29"/>
      <c r="G42572" s="45"/>
      <c r="L42572"/>
      <c r="M42572" s="46"/>
    </row>
    <row r="42573" spans="1:13" x14ac:dyDescent="0.3">
      <c r="A42573"/>
      <c r="B42573"/>
      <c r="C42573" s="29"/>
      <c r="D42573"/>
      <c r="E42573" s="44"/>
      <c r="F42573" s="29"/>
      <c r="G42573" s="45"/>
      <c r="L42573"/>
      <c r="M42573" s="46"/>
    </row>
    <row r="42574" spans="1:13" x14ac:dyDescent="0.3">
      <c r="A42574"/>
      <c r="B42574"/>
      <c r="C42574" s="29"/>
      <c r="D42574"/>
      <c r="E42574" s="44"/>
      <c r="F42574" s="29"/>
      <c r="G42574" s="45"/>
      <c r="L42574"/>
      <c r="M42574" s="46"/>
    </row>
    <row r="42575" spans="1:13" x14ac:dyDescent="0.3">
      <c r="A42575"/>
      <c r="B42575"/>
      <c r="C42575" s="29"/>
      <c r="D42575"/>
      <c r="E42575" s="44"/>
      <c r="F42575" s="29"/>
      <c r="G42575" s="45"/>
      <c r="L42575"/>
      <c r="M42575" s="46"/>
    </row>
    <row r="42576" spans="1:13" x14ac:dyDescent="0.3">
      <c r="A42576"/>
      <c r="B42576"/>
      <c r="C42576" s="29"/>
      <c r="D42576"/>
      <c r="E42576" s="44"/>
      <c r="F42576" s="29"/>
      <c r="G42576" s="45"/>
      <c r="L42576"/>
      <c r="M42576" s="46"/>
    </row>
    <row r="42577" spans="1:13" x14ac:dyDescent="0.3">
      <c r="A42577"/>
      <c r="B42577"/>
      <c r="C42577" s="29"/>
      <c r="D42577"/>
      <c r="E42577" s="44"/>
      <c r="F42577" s="29"/>
      <c r="G42577" s="45"/>
      <c r="L42577"/>
      <c r="M42577" s="46"/>
    </row>
    <row r="42578" spans="1:13" x14ac:dyDescent="0.3">
      <c r="A42578"/>
      <c r="B42578"/>
      <c r="C42578" s="29"/>
      <c r="D42578"/>
      <c r="E42578" s="44"/>
      <c r="F42578" s="29"/>
      <c r="G42578" s="45"/>
      <c r="L42578"/>
      <c r="M42578" s="46"/>
    </row>
    <row r="42579" spans="1:13" x14ac:dyDescent="0.3">
      <c r="A42579"/>
      <c r="B42579"/>
      <c r="C42579" s="29"/>
      <c r="D42579"/>
      <c r="E42579" s="44"/>
      <c r="F42579" s="29"/>
      <c r="G42579" s="45"/>
      <c r="L42579"/>
      <c r="M42579" s="46"/>
    </row>
    <row r="42580" spans="1:13" x14ac:dyDescent="0.3">
      <c r="A42580"/>
      <c r="B42580"/>
      <c r="C42580" s="29"/>
      <c r="D42580"/>
      <c r="E42580" s="44"/>
      <c r="F42580" s="29"/>
      <c r="G42580" s="45"/>
      <c r="L42580"/>
      <c r="M42580" s="46"/>
    </row>
    <row r="42581" spans="1:13" x14ac:dyDescent="0.3">
      <c r="A42581"/>
      <c r="B42581"/>
      <c r="C42581" s="29"/>
      <c r="D42581"/>
      <c r="E42581" s="44"/>
      <c r="F42581" s="29"/>
      <c r="G42581" s="45"/>
      <c r="L42581"/>
      <c r="M42581" s="46"/>
    </row>
    <row r="42582" spans="1:13" x14ac:dyDescent="0.3">
      <c r="A42582"/>
      <c r="B42582"/>
      <c r="C42582" s="29"/>
      <c r="D42582"/>
      <c r="E42582" s="44"/>
      <c r="F42582" s="29"/>
      <c r="G42582" s="45"/>
      <c r="L42582"/>
      <c r="M42582" s="46"/>
    </row>
    <row r="42583" spans="1:13" x14ac:dyDescent="0.3">
      <c r="A42583"/>
      <c r="B42583"/>
      <c r="C42583" s="29"/>
      <c r="D42583"/>
      <c r="E42583" s="44"/>
      <c r="F42583" s="29"/>
      <c r="G42583" s="45"/>
      <c r="L42583"/>
      <c r="M42583" s="46"/>
    </row>
    <row r="42584" spans="1:13" x14ac:dyDescent="0.3">
      <c r="A42584"/>
      <c r="B42584"/>
      <c r="C42584" s="29"/>
      <c r="D42584"/>
      <c r="E42584" s="44"/>
      <c r="F42584" s="29"/>
      <c r="G42584" s="45"/>
      <c r="L42584"/>
      <c r="M42584" s="46"/>
    </row>
    <row r="42585" spans="1:13" x14ac:dyDescent="0.3">
      <c r="A42585"/>
      <c r="B42585"/>
      <c r="C42585" s="29"/>
      <c r="D42585"/>
      <c r="E42585" s="44"/>
      <c r="F42585" s="29"/>
      <c r="G42585" s="45"/>
      <c r="L42585"/>
      <c r="M42585" s="46"/>
    </row>
    <row r="42586" spans="1:13" x14ac:dyDescent="0.3">
      <c r="A42586"/>
      <c r="B42586"/>
      <c r="C42586" s="29"/>
      <c r="D42586"/>
      <c r="E42586" s="44"/>
      <c r="F42586" s="29"/>
      <c r="G42586" s="45"/>
      <c r="L42586"/>
      <c r="M42586" s="46"/>
    </row>
    <row r="42587" spans="1:13" x14ac:dyDescent="0.3">
      <c r="A42587"/>
      <c r="B42587"/>
      <c r="C42587" s="29"/>
      <c r="D42587"/>
      <c r="E42587" s="44"/>
      <c r="F42587" s="29"/>
      <c r="G42587" s="45"/>
      <c r="L42587"/>
      <c r="M42587" s="46"/>
    </row>
    <row r="42588" spans="1:13" x14ac:dyDescent="0.3">
      <c r="A42588"/>
      <c r="B42588"/>
      <c r="C42588" s="29"/>
      <c r="D42588"/>
      <c r="E42588" s="44"/>
      <c r="F42588" s="29"/>
      <c r="G42588" s="45"/>
      <c r="L42588"/>
      <c r="M42588" s="46"/>
    </row>
    <row r="42589" spans="1:13" x14ac:dyDescent="0.3">
      <c r="A42589"/>
      <c r="B42589"/>
      <c r="C42589" s="29"/>
      <c r="D42589"/>
      <c r="E42589" s="44"/>
      <c r="F42589" s="29"/>
      <c r="G42589" s="45"/>
      <c r="L42589"/>
      <c r="M42589" s="46"/>
    </row>
    <row r="42590" spans="1:13" x14ac:dyDescent="0.3">
      <c r="A42590"/>
      <c r="B42590"/>
      <c r="C42590" s="29"/>
      <c r="D42590"/>
      <c r="E42590" s="44"/>
      <c r="F42590" s="29"/>
      <c r="G42590" s="45"/>
      <c r="L42590"/>
      <c r="M42590" s="46"/>
    </row>
    <row r="42591" spans="1:13" x14ac:dyDescent="0.3">
      <c r="A42591"/>
      <c r="B42591"/>
      <c r="C42591" s="29"/>
      <c r="D42591"/>
      <c r="E42591" s="44"/>
      <c r="F42591" s="29"/>
      <c r="G42591" s="45"/>
      <c r="L42591"/>
      <c r="M42591" s="46"/>
    </row>
    <row r="42592" spans="1:13" x14ac:dyDescent="0.3">
      <c r="A42592"/>
      <c r="B42592"/>
      <c r="C42592" s="29"/>
      <c r="D42592"/>
      <c r="E42592" s="44"/>
      <c r="F42592" s="29"/>
      <c r="G42592" s="45"/>
      <c r="L42592"/>
      <c r="M42592" s="46"/>
    </row>
    <row r="42593" spans="1:13" x14ac:dyDescent="0.3">
      <c r="A42593"/>
      <c r="B42593"/>
      <c r="C42593" s="29"/>
      <c r="D42593"/>
      <c r="E42593" s="44"/>
      <c r="F42593" s="29"/>
      <c r="G42593" s="45"/>
      <c r="L42593"/>
      <c r="M42593" s="46"/>
    </row>
    <row r="42594" spans="1:13" x14ac:dyDescent="0.3">
      <c r="A42594"/>
      <c r="B42594"/>
      <c r="C42594" s="29"/>
      <c r="D42594"/>
      <c r="E42594" s="44"/>
      <c r="F42594" s="29"/>
      <c r="G42594" s="45"/>
      <c r="L42594"/>
      <c r="M42594" s="46"/>
    </row>
    <row r="42595" spans="1:13" x14ac:dyDescent="0.3">
      <c r="A42595"/>
      <c r="B42595"/>
      <c r="C42595" s="29"/>
      <c r="D42595"/>
      <c r="E42595" s="44"/>
      <c r="F42595" s="29"/>
      <c r="G42595" s="45"/>
      <c r="L42595"/>
      <c r="M42595" s="46"/>
    </row>
    <row r="42596" spans="1:13" x14ac:dyDescent="0.3">
      <c r="A42596"/>
      <c r="B42596"/>
      <c r="C42596" s="29"/>
      <c r="D42596"/>
      <c r="E42596" s="44"/>
      <c r="F42596" s="29"/>
      <c r="G42596" s="45"/>
      <c r="L42596"/>
      <c r="M42596" s="46"/>
    </row>
    <row r="42597" spans="1:13" x14ac:dyDescent="0.3">
      <c r="A42597"/>
      <c r="B42597"/>
      <c r="C42597" s="29"/>
      <c r="D42597"/>
      <c r="E42597" s="44"/>
      <c r="F42597" s="29"/>
      <c r="G42597" s="45"/>
      <c r="L42597"/>
      <c r="M42597" s="46"/>
    </row>
    <row r="42598" spans="1:13" x14ac:dyDescent="0.3">
      <c r="A42598"/>
      <c r="B42598"/>
      <c r="C42598" s="29"/>
      <c r="D42598"/>
      <c r="E42598" s="44"/>
      <c r="F42598" s="29"/>
      <c r="G42598" s="45"/>
      <c r="L42598"/>
      <c r="M42598" s="46"/>
    </row>
    <row r="42599" spans="1:13" x14ac:dyDescent="0.3">
      <c r="A42599"/>
      <c r="B42599"/>
      <c r="C42599" s="29"/>
      <c r="D42599"/>
      <c r="E42599" s="44"/>
      <c r="F42599" s="29"/>
      <c r="G42599" s="45"/>
      <c r="L42599"/>
      <c r="M42599" s="46"/>
    </row>
    <row r="42600" spans="1:13" x14ac:dyDescent="0.3">
      <c r="A42600"/>
      <c r="B42600"/>
      <c r="C42600" s="29"/>
      <c r="D42600"/>
      <c r="E42600" s="44"/>
      <c r="F42600" s="29"/>
      <c r="G42600" s="45"/>
      <c r="L42600"/>
      <c r="M42600" s="46"/>
    </row>
    <row r="42601" spans="1:13" x14ac:dyDescent="0.3">
      <c r="A42601"/>
      <c r="B42601"/>
      <c r="C42601" s="29"/>
      <c r="D42601"/>
      <c r="E42601" s="44"/>
      <c r="F42601" s="29"/>
      <c r="G42601" s="45"/>
      <c r="L42601"/>
      <c r="M42601" s="46"/>
    </row>
    <row r="42602" spans="1:13" x14ac:dyDescent="0.3">
      <c r="A42602"/>
      <c r="B42602"/>
      <c r="C42602" s="29"/>
      <c r="D42602"/>
      <c r="E42602" s="44"/>
      <c r="F42602" s="29"/>
      <c r="G42602" s="45"/>
      <c r="L42602"/>
      <c r="M42602" s="46"/>
    </row>
    <row r="42603" spans="1:13" x14ac:dyDescent="0.3">
      <c r="A42603"/>
      <c r="B42603"/>
      <c r="C42603" s="29"/>
      <c r="D42603"/>
      <c r="E42603" s="44"/>
      <c r="F42603" s="29"/>
      <c r="G42603" s="45"/>
      <c r="L42603"/>
      <c r="M42603" s="46"/>
    </row>
    <row r="42604" spans="1:13" x14ac:dyDescent="0.3">
      <c r="A42604"/>
      <c r="B42604"/>
      <c r="C42604" s="29"/>
      <c r="D42604"/>
      <c r="E42604" s="44"/>
      <c r="F42604" s="29"/>
      <c r="G42604" s="45"/>
      <c r="L42604"/>
      <c r="M42604" s="46"/>
    </row>
    <row r="42605" spans="1:13" x14ac:dyDescent="0.3">
      <c r="A42605"/>
      <c r="B42605"/>
      <c r="C42605" s="29"/>
      <c r="D42605"/>
      <c r="E42605" s="44"/>
      <c r="F42605" s="29"/>
      <c r="G42605" s="45"/>
      <c r="L42605"/>
      <c r="M42605" s="46"/>
    </row>
    <row r="42606" spans="1:13" x14ac:dyDescent="0.3">
      <c r="A42606"/>
      <c r="B42606"/>
      <c r="C42606" s="29"/>
      <c r="D42606"/>
      <c r="E42606" s="44"/>
      <c r="F42606" s="29"/>
      <c r="G42606" s="45"/>
      <c r="L42606"/>
      <c r="M42606" s="46"/>
    </row>
    <row r="42607" spans="1:13" x14ac:dyDescent="0.3">
      <c r="A42607"/>
      <c r="B42607"/>
      <c r="C42607" s="29"/>
      <c r="D42607"/>
      <c r="E42607" s="44"/>
      <c r="F42607" s="29"/>
      <c r="G42607" s="45"/>
      <c r="L42607"/>
      <c r="M42607" s="46"/>
    </row>
    <row r="42608" spans="1:13" x14ac:dyDescent="0.3">
      <c r="A42608"/>
      <c r="B42608"/>
      <c r="C42608" s="29"/>
      <c r="D42608"/>
      <c r="E42608" s="44"/>
      <c r="F42608" s="29"/>
      <c r="G42608" s="45"/>
      <c r="L42608"/>
      <c r="M42608" s="46"/>
    </row>
    <row r="42609" spans="1:13" x14ac:dyDescent="0.3">
      <c r="A42609"/>
      <c r="B42609"/>
      <c r="C42609" s="29"/>
      <c r="D42609"/>
      <c r="E42609" s="44"/>
      <c r="F42609" s="29"/>
      <c r="G42609" s="45"/>
      <c r="L42609"/>
      <c r="M42609" s="46"/>
    </row>
    <row r="42610" spans="1:13" x14ac:dyDescent="0.3">
      <c r="A42610"/>
      <c r="B42610"/>
      <c r="C42610" s="29"/>
      <c r="D42610"/>
      <c r="E42610" s="44"/>
      <c r="F42610" s="29"/>
      <c r="G42610" s="45"/>
      <c r="L42610"/>
      <c r="M42610" s="46"/>
    </row>
    <row r="42611" spans="1:13" x14ac:dyDescent="0.3">
      <c r="A42611"/>
      <c r="B42611"/>
      <c r="C42611" s="29"/>
      <c r="D42611"/>
      <c r="E42611" s="44"/>
      <c r="F42611" s="29"/>
      <c r="G42611" s="45"/>
      <c r="L42611"/>
      <c r="M42611" s="46"/>
    </row>
    <row r="42612" spans="1:13" x14ac:dyDescent="0.3">
      <c r="A42612"/>
      <c r="B42612"/>
      <c r="C42612" s="29"/>
      <c r="D42612"/>
      <c r="E42612" s="44"/>
      <c r="F42612" s="29"/>
      <c r="G42612" s="45"/>
      <c r="L42612"/>
      <c r="M42612" s="46"/>
    </row>
    <row r="42613" spans="1:13" x14ac:dyDescent="0.3">
      <c r="A42613"/>
      <c r="B42613"/>
      <c r="C42613" s="29"/>
      <c r="D42613"/>
      <c r="E42613" s="44"/>
      <c r="F42613" s="29"/>
      <c r="G42613" s="45"/>
      <c r="L42613"/>
      <c r="M42613" s="46"/>
    </row>
    <row r="42614" spans="1:13" x14ac:dyDescent="0.3">
      <c r="A42614"/>
      <c r="B42614"/>
      <c r="C42614" s="29"/>
      <c r="D42614"/>
      <c r="E42614" s="44"/>
      <c r="F42614" s="29"/>
      <c r="G42614" s="45"/>
      <c r="L42614"/>
      <c r="M42614" s="46"/>
    </row>
    <row r="42615" spans="1:13" x14ac:dyDescent="0.3">
      <c r="A42615"/>
      <c r="B42615"/>
      <c r="C42615" s="29"/>
      <c r="D42615"/>
      <c r="E42615" s="44"/>
      <c r="F42615" s="29"/>
      <c r="G42615" s="45"/>
      <c r="L42615"/>
      <c r="M42615" s="46"/>
    </row>
    <row r="42616" spans="1:13" x14ac:dyDescent="0.3">
      <c r="A42616"/>
      <c r="B42616"/>
      <c r="C42616" s="29"/>
      <c r="D42616"/>
      <c r="E42616" s="44"/>
      <c r="F42616" s="29"/>
      <c r="G42616" s="45"/>
      <c r="L42616"/>
      <c r="M42616" s="46"/>
    </row>
    <row r="42617" spans="1:13" x14ac:dyDescent="0.3">
      <c r="A42617"/>
      <c r="B42617"/>
      <c r="C42617" s="29"/>
      <c r="D42617"/>
      <c r="E42617" s="44"/>
      <c r="F42617" s="29"/>
      <c r="G42617" s="45"/>
      <c r="L42617"/>
      <c r="M42617" s="46"/>
    </row>
    <row r="42618" spans="1:13" x14ac:dyDescent="0.3">
      <c r="A42618"/>
      <c r="B42618"/>
      <c r="C42618" s="29"/>
      <c r="D42618"/>
      <c r="E42618" s="44"/>
      <c r="F42618" s="29"/>
      <c r="G42618" s="45"/>
      <c r="L42618"/>
      <c r="M42618" s="46"/>
    </row>
    <row r="42619" spans="1:13" x14ac:dyDescent="0.3">
      <c r="A42619"/>
      <c r="B42619"/>
      <c r="C42619" s="29"/>
      <c r="D42619"/>
      <c r="E42619" s="44"/>
      <c r="F42619" s="29"/>
      <c r="G42619" s="45"/>
      <c r="L42619"/>
      <c r="M42619" s="46"/>
    </row>
    <row r="42620" spans="1:13" x14ac:dyDescent="0.3">
      <c r="A42620"/>
      <c r="B42620"/>
      <c r="C42620" s="29"/>
      <c r="D42620"/>
      <c r="E42620" s="44"/>
      <c r="F42620" s="29"/>
      <c r="G42620" s="45"/>
      <c r="L42620"/>
      <c r="M42620" s="46"/>
    </row>
    <row r="42621" spans="1:13" x14ac:dyDescent="0.3">
      <c r="A42621"/>
      <c r="B42621"/>
      <c r="C42621" s="29"/>
      <c r="D42621"/>
      <c r="E42621" s="44"/>
      <c r="F42621" s="29"/>
      <c r="G42621" s="45"/>
      <c r="L42621"/>
      <c r="M42621" s="46"/>
    </row>
    <row r="42622" spans="1:13" x14ac:dyDescent="0.3">
      <c r="A42622"/>
      <c r="B42622"/>
      <c r="C42622" s="29"/>
      <c r="D42622"/>
      <c r="E42622" s="44"/>
      <c r="F42622" s="29"/>
      <c r="G42622" s="45"/>
      <c r="L42622"/>
      <c r="M42622" s="46"/>
    </row>
    <row r="42623" spans="1:13" x14ac:dyDescent="0.3">
      <c r="A42623"/>
      <c r="B42623"/>
      <c r="C42623" s="29"/>
      <c r="D42623"/>
      <c r="E42623" s="44"/>
      <c r="F42623" s="29"/>
      <c r="G42623" s="45"/>
      <c r="L42623"/>
      <c r="M42623" s="46"/>
    </row>
    <row r="42624" spans="1:13" x14ac:dyDescent="0.3">
      <c r="A42624"/>
      <c r="B42624"/>
      <c r="C42624" s="29"/>
      <c r="D42624"/>
      <c r="E42624" s="44"/>
      <c r="F42624" s="29"/>
      <c r="G42624" s="45"/>
      <c r="L42624"/>
      <c r="M42624" s="46"/>
    </row>
    <row r="42625" spans="1:13" x14ac:dyDescent="0.3">
      <c r="A42625"/>
      <c r="B42625"/>
      <c r="C42625" s="29"/>
      <c r="D42625"/>
      <c r="E42625" s="44"/>
      <c r="F42625" s="29"/>
      <c r="G42625" s="45"/>
      <c r="L42625"/>
      <c r="M42625" s="46"/>
    </row>
    <row r="42626" spans="1:13" x14ac:dyDescent="0.3">
      <c r="A42626"/>
      <c r="B42626"/>
      <c r="C42626" s="29"/>
      <c r="D42626"/>
      <c r="E42626" s="44"/>
      <c r="F42626" s="29"/>
      <c r="G42626" s="45"/>
      <c r="L42626"/>
      <c r="M42626" s="46"/>
    </row>
    <row r="42627" spans="1:13" x14ac:dyDescent="0.3">
      <c r="A42627"/>
      <c r="B42627"/>
      <c r="C42627" s="29"/>
      <c r="D42627"/>
      <c r="E42627" s="44"/>
      <c r="F42627" s="29"/>
      <c r="G42627" s="45"/>
      <c r="L42627"/>
      <c r="M42627" s="46"/>
    </row>
    <row r="42628" spans="1:13" x14ac:dyDescent="0.3">
      <c r="A42628"/>
      <c r="B42628"/>
      <c r="C42628" s="29"/>
      <c r="D42628"/>
      <c r="E42628" s="44"/>
      <c r="F42628" s="29"/>
      <c r="G42628" s="45"/>
      <c r="L42628"/>
      <c r="M42628" s="46"/>
    </row>
    <row r="42629" spans="1:13" x14ac:dyDescent="0.3">
      <c r="A42629"/>
      <c r="B42629"/>
      <c r="C42629" s="29"/>
      <c r="D42629"/>
      <c r="E42629" s="44"/>
      <c r="F42629" s="29"/>
      <c r="G42629" s="45"/>
      <c r="L42629"/>
      <c r="M42629" s="46"/>
    </row>
    <row r="42630" spans="1:13" x14ac:dyDescent="0.3">
      <c r="A42630"/>
      <c r="B42630"/>
      <c r="C42630" s="29"/>
      <c r="D42630"/>
      <c r="E42630" s="44"/>
      <c r="F42630" s="29"/>
      <c r="G42630" s="45"/>
      <c r="L42630"/>
      <c r="M42630" s="46"/>
    </row>
    <row r="42631" spans="1:13" x14ac:dyDescent="0.3">
      <c r="A42631"/>
      <c r="B42631"/>
      <c r="C42631" s="29"/>
      <c r="D42631"/>
      <c r="E42631" s="44"/>
      <c r="F42631" s="29"/>
      <c r="G42631" s="45"/>
      <c r="L42631"/>
      <c r="M42631" s="46"/>
    </row>
    <row r="42632" spans="1:13" x14ac:dyDescent="0.3">
      <c r="A42632"/>
      <c r="B42632"/>
      <c r="C42632" s="29"/>
      <c r="D42632"/>
      <c r="E42632" s="44"/>
      <c r="F42632" s="29"/>
      <c r="G42632" s="45"/>
      <c r="L42632"/>
      <c r="M42632" s="46"/>
    </row>
    <row r="42633" spans="1:13" x14ac:dyDescent="0.3">
      <c r="A42633"/>
      <c r="B42633"/>
      <c r="C42633" s="29"/>
      <c r="D42633"/>
      <c r="E42633" s="44"/>
      <c r="F42633" s="29"/>
      <c r="G42633" s="45"/>
      <c r="L42633"/>
      <c r="M42633" s="46"/>
    </row>
    <row r="42634" spans="1:13" x14ac:dyDescent="0.3">
      <c r="A42634"/>
      <c r="B42634"/>
      <c r="C42634" s="29"/>
      <c r="D42634"/>
      <c r="E42634" s="44"/>
      <c r="F42634" s="29"/>
      <c r="G42634" s="45"/>
      <c r="L42634"/>
      <c r="M42634" s="46"/>
    </row>
    <row r="42635" spans="1:13" x14ac:dyDescent="0.3">
      <c r="A42635"/>
      <c r="B42635"/>
      <c r="C42635" s="29"/>
      <c r="D42635"/>
      <c r="E42635" s="44"/>
      <c r="F42635" s="29"/>
      <c r="G42635" s="45"/>
      <c r="L42635"/>
      <c r="M42635" s="46"/>
    </row>
    <row r="42636" spans="1:13" x14ac:dyDescent="0.3">
      <c r="A42636"/>
      <c r="B42636"/>
      <c r="C42636" s="29"/>
      <c r="D42636"/>
      <c r="E42636" s="44"/>
      <c r="F42636" s="29"/>
      <c r="G42636" s="45"/>
      <c r="L42636"/>
      <c r="M42636" s="46"/>
    </row>
    <row r="42637" spans="1:13" x14ac:dyDescent="0.3">
      <c r="A42637"/>
      <c r="B42637"/>
      <c r="C42637" s="29"/>
      <c r="D42637"/>
      <c r="E42637" s="44"/>
      <c r="F42637" s="29"/>
      <c r="G42637" s="45"/>
      <c r="L42637"/>
      <c r="M42637" s="46"/>
    </row>
    <row r="42638" spans="1:13" x14ac:dyDescent="0.3">
      <c r="A42638"/>
      <c r="B42638"/>
      <c r="C42638" s="29"/>
      <c r="D42638"/>
      <c r="E42638" s="44"/>
      <c r="F42638" s="29"/>
      <c r="G42638" s="45"/>
      <c r="L42638"/>
      <c r="M42638" s="46"/>
    </row>
    <row r="42639" spans="1:13" x14ac:dyDescent="0.3">
      <c r="A42639"/>
      <c r="B42639"/>
      <c r="C42639" s="29"/>
      <c r="D42639"/>
      <c r="E42639" s="44"/>
      <c r="F42639" s="29"/>
      <c r="G42639" s="45"/>
      <c r="L42639"/>
      <c r="M42639" s="46"/>
    </row>
    <row r="42640" spans="1:13" x14ac:dyDescent="0.3">
      <c r="A42640"/>
      <c r="B42640"/>
      <c r="C42640" s="29"/>
      <c r="D42640"/>
      <c r="E42640" s="44"/>
      <c r="F42640" s="29"/>
      <c r="G42640" s="45"/>
      <c r="L42640"/>
      <c r="M42640" s="46"/>
    </row>
    <row r="42641" spans="1:13" x14ac:dyDescent="0.3">
      <c r="A42641"/>
      <c r="B42641"/>
      <c r="C42641" s="29"/>
      <c r="D42641"/>
      <c r="E42641" s="44"/>
      <c r="F42641" s="29"/>
      <c r="G42641" s="45"/>
      <c r="L42641"/>
      <c r="M42641" s="46"/>
    </row>
    <row r="42642" spans="1:13" x14ac:dyDescent="0.3">
      <c r="A42642"/>
      <c r="B42642"/>
      <c r="C42642" s="29"/>
      <c r="D42642"/>
      <c r="E42642" s="44"/>
      <c r="F42642" s="29"/>
      <c r="G42642" s="45"/>
      <c r="L42642"/>
      <c r="M42642" s="46"/>
    </row>
    <row r="42643" spans="1:13" x14ac:dyDescent="0.3">
      <c r="A42643"/>
      <c r="B42643"/>
      <c r="C42643" s="29"/>
      <c r="D42643"/>
      <c r="E42643" s="44"/>
      <c r="F42643" s="29"/>
      <c r="G42643" s="45"/>
      <c r="L42643"/>
      <c r="M42643" s="46"/>
    </row>
    <row r="42644" spans="1:13" x14ac:dyDescent="0.3">
      <c r="A42644"/>
      <c r="B42644"/>
      <c r="C42644" s="29"/>
      <c r="D42644"/>
      <c r="E42644" s="44"/>
      <c r="F42644" s="29"/>
      <c r="G42644" s="45"/>
      <c r="L42644"/>
      <c r="M42644" s="46"/>
    </row>
    <row r="42645" spans="1:13" x14ac:dyDescent="0.3">
      <c r="A42645"/>
      <c r="B42645"/>
      <c r="C42645" s="29"/>
      <c r="D42645"/>
      <c r="E42645" s="44"/>
      <c r="F42645" s="29"/>
      <c r="G42645" s="45"/>
      <c r="L42645"/>
      <c r="M42645" s="46"/>
    </row>
    <row r="42646" spans="1:13" x14ac:dyDescent="0.3">
      <c r="A42646"/>
      <c r="B42646"/>
      <c r="C42646" s="29"/>
      <c r="D42646"/>
      <c r="E42646" s="44"/>
      <c r="F42646" s="29"/>
      <c r="G42646" s="45"/>
      <c r="L42646"/>
      <c r="M42646" s="46"/>
    </row>
    <row r="42647" spans="1:13" x14ac:dyDescent="0.3">
      <c r="A42647"/>
      <c r="B42647"/>
      <c r="C42647" s="29"/>
      <c r="D42647"/>
      <c r="E42647" s="44"/>
      <c r="F42647" s="29"/>
      <c r="G42647" s="45"/>
      <c r="L42647"/>
      <c r="M42647" s="46"/>
    </row>
    <row r="42648" spans="1:13" x14ac:dyDescent="0.3">
      <c r="A42648"/>
      <c r="B42648"/>
      <c r="C42648" s="29"/>
      <c r="D42648"/>
      <c r="E42648" s="44"/>
      <c r="F42648" s="29"/>
      <c r="G42648" s="45"/>
      <c r="L42648"/>
      <c r="M42648" s="46"/>
    </row>
    <row r="42649" spans="1:13" x14ac:dyDescent="0.3">
      <c r="A42649"/>
      <c r="B42649"/>
      <c r="C42649" s="29"/>
      <c r="D42649"/>
      <c r="E42649" s="44"/>
      <c r="F42649" s="29"/>
      <c r="G42649" s="45"/>
      <c r="L42649"/>
      <c r="M42649" s="46"/>
    </row>
    <row r="42650" spans="1:13" x14ac:dyDescent="0.3">
      <c r="A42650"/>
      <c r="B42650"/>
      <c r="C42650" s="29"/>
      <c r="D42650"/>
      <c r="E42650" s="44"/>
      <c r="F42650" s="29"/>
      <c r="G42650" s="45"/>
      <c r="L42650"/>
      <c r="M42650" s="46"/>
    </row>
    <row r="42651" spans="1:13" x14ac:dyDescent="0.3">
      <c r="A42651"/>
      <c r="B42651"/>
      <c r="C42651" s="29"/>
      <c r="D42651"/>
      <c r="E42651" s="44"/>
      <c r="F42651" s="29"/>
      <c r="G42651" s="45"/>
      <c r="L42651"/>
      <c r="M42651" s="46"/>
    </row>
    <row r="42652" spans="1:13" x14ac:dyDescent="0.3">
      <c r="A42652"/>
      <c r="B42652"/>
      <c r="C42652" s="29"/>
      <c r="D42652"/>
      <c r="E42652" s="44"/>
      <c r="F42652" s="29"/>
      <c r="G42652" s="45"/>
      <c r="L42652"/>
      <c r="M42652" s="46"/>
    </row>
    <row r="42653" spans="1:13" x14ac:dyDescent="0.3">
      <c r="A42653"/>
      <c r="B42653"/>
      <c r="C42653" s="29"/>
      <c r="D42653"/>
      <c r="E42653" s="44"/>
      <c r="F42653" s="29"/>
      <c r="G42653" s="45"/>
      <c r="L42653"/>
      <c r="M42653" s="46"/>
    </row>
    <row r="42654" spans="1:13" x14ac:dyDescent="0.3">
      <c r="A42654"/>
      <c r="B42654"/>
      <c r="C42654" s="29"/>
      <c r="D42654"/>
      <c r="E42654" s="44"/>
      <c r="F42654" s="29"/>
      <c r="G42654" s="45"/>
      <c r="L42654"/>
      <c r="M42654" s="46"/>
    </row>
    <row r="42655" spans="1:13" x14ac:dyDescent="0.3">
      <c r="A42655"/>
      <c r="B42655"/>
      <c r="C42655" s="29"/>
      <c r="D42655"/>
      <c r="E42655" s="44"/>
      <c r="F42655" s="29"/>
      <c r="G42655" s="45"/>
      <c r="L42655"/>
      <c r="M42655" s="46"/>
    </row>
    <row r="42656" spans="1:13" x14ac:dyDescent="0.3">
      <c r="A42656"/>
      <c r="B42656"/>
      <c r="C42656" s="29"/>
      <c r="D42656"/>
      <c r="E42656" s="44"/>
      <c r="F42656" s="29"/>
      <c r="G42656" s="45"/>
      <c r="L42656"/>
      <c r="M42656" s="46"/>
    </row>
    <row r="42657" spans="1:13" x14ac:dyDescent="0.3">
      <c r="A42657"/>
      <c r="B42657"/>
      <c r="C42657" s="29"/>
      <c r="D42657"/>
      <c r="E42657" s="44"/>
      <c r="F42657" s="29"/>
      <c r="G42657" s="45"/>
      <c r="L42657"/>
      <c r="M42657" s="46"/>
    </row>
    <row r="42658" spans="1:13" x14ac:dyDescent="0.3">
      <c r="A42658"/>
      <c r="B42658"/>
      <c r="C42658" s="29"/>
      <c r="D42658"/>
      <c r="E42658" s="44"/>
      <c r="F42658" s="29"/>
      <c r="G42658" s="45"/>
      <c r="L42658"/>
      <c r="M42658" s="46"/>
    </row>
    <row r="42659" spans="1:13" x14ac:dyDescent="0.3">
      <c r="A42659"/>
      <c r="B42659"/>
      <c r="C42659" s="29"/>
      <c r="D42659"/>
      <c r="E42659" s="44"/>
      <c r="F42659" s="29"/>
      <c r="G42659" s="45"/>
      <c r="L42659"/>
      <c r="M42659" s="46"/>
    </row>
    <row r="42660" spans="1:13" x14ac:dyDescent="0.3">
      <c r="A42660"/>
      <c r="B42660"/>
      <c r="C42660" s="29"/>
      <c r="D42660"/>
      <c r="E42660" s="44"/>
      <c r="F42660" s="29"/>
      <c r="G42660" s="45"/>
      <c r="L42660"/>
      <c r="M42660" s="46"/>
    </row>
    <row r="42661" spans="1:13" x14ac:dyDescent="0.3">
      <c r="A42661"/>
      <c r="B42661"/>
      <c r="C42661" s="29"/>
      <c r="D42661"/>
      <c r="E42661" s="44"/>
      <c r="F42661" s="29"/>
      <c r="G42661" s="45"/>
      <c r="L42661"/>
      <c r="M42661" s="46"/>
    </row>
    <row r="42662" spans="1:13" x14ac:dyDescent="0.3">
      <c r="A42662"/>
      <c r="B42662"/>
      <c r="C42662" s="29"/>
      <c r="D42662"/>
      <c r="E42662" s="44"/>
      <c r="F42662" s="29"/>
      <c r="G42662" s="45"/>
      <c r="L42662"/>
      <c r="M42662" s="46"/>
    </row>
    <row r="42663" spans="1:13" x14ac:dyDescent="0.3">
      <c r="A42663"/>
      <c r="B42663"/>
      <c r="C42663" s="29"/>
      <c r="D42663"/>
      <c r="E42663" s="44"/>
      <c r="F42663" s="29"/>
      <c r="G42663" s="45"/>
      <c r="L42663"/>
      <c r="M42663" s="46"/>
    </row>
    <row r="42664" spans="1:13" x14ac:dyDescent="0.3">
      <c r="A42664"/>
      <c r="B42664"/>
      <c r="C42664" s="29"/>
      <c r="D42664"/>
      <c r="E42664" s="44"/>
      <c r="F42664" s="29"/>
      <c r="G42664" s="45"/>
      <c r="L42664"/>
      <c r="M42664" s="46"/>
    </row>
    <row r="42665" spans="1:13" x14ac:dyDescent="0.3">
      <c r="A42665"/>
      <c r="B42665"/>
      <c r="C42665" s="29"/>
      <c r="D42665"/>
      <c r="E42665" s="44"/>
      <c r="F42665" s="29"/>
      <c r="G42665" s="45"/>
      <c r="L42665"/>
      <c r="M42665" s="46"/>
    </row>
    <row r="42666" spans="1:13" x14ac:dyDescent="0.3">
      <c r="A42666"/>
      <c r="B42666"/>
      <c r="C42666" s="29"/>
      <c r="D42666"/>
      <c r="E42666" s="44"/>
      <c r="F42666" s="29"/>
      <c r="G42666" s="45"/>
      <c r="L42666"/>
      <c r="M42666" s="46"/>
    </row>
    <row r="42667" spans="1:13" x14ac:dyDescent="0.3">
      <c r="A42667"/>
      <c r="B42667"/>
      <c r="C42667" s="29"/>
      <c r="D42667"/>
      <c r="E42667" s="44"/>
      <c r="F42667" s="29"/>
      <c r="G42667" s="45"/>
      <c r="L42667"/>
      <c r="M42667" s="46"/>
    </row>
    <row r="42668" spans="1:13" x14ac:dyDescent="0.3">
      <c r="A42668"/>
      <c r="B42668"/>
      <c r="C42668" s="29"/>
      <c r="D42668"/>
      <c r="E42668" s="44"/>
      <c r="F42668" s="29"/>
      <c r="G42668" s="45"/>
      <c r="L42668"/>
      <c r="M42668" s="46"/>
    </row>
    <row r="42669" spans="1:13" x14ac:dyDescent="0.3">
      <c r="A42669"/>
      <c r="B42669"/>
      <c r="C42669" s="29"/>
      <c r="D42669"/>
      <c r="E42669" s="44"/>
      <c r="F42669" s="29"/>
      <c r="G42669" s="45"/>
      <c r="L42669"/>
      <c r="M42669" s="46"/>
    </row>
    <row r="42670" spans="1:13" x14ac:dyDescent="0.3">
      <c r="A42670"/>
      <c r="B42670"/>
      <c r="C42670" s="29"/>
      <c r="D42670"/>
      <c r="E42670" s="44"/>
      <c r="F42670" s="29"/>
      <c r="G42670" s="45"/>
      <c r="L42670"/>
      <c r="M42670" s="46"/>
    </row>
    <row r="42671" spans="1:13" x14ac:dyDescent="0.3">
      <c r="A42671"/>
      <c r="B42671"/>
      <c r="C42671" s="29"/>
      <c r="D42671"/>
      <c r="E42671" s="44"/>
      <c r="F42671" s="29"/>
      <c r="G42671" s="45"/>
      <c r="L42671"/>
      <c r="M42671" s="46"/>
    </row>
    <row r="42672" spans="1:13" x14ac:dyDescent="0.3">
      <c r="A42672"/>
      <c r="B42672"/>
      <c r="C42672" s="29"/>
      <c r="D42672"/>
      <c r="E42672" s="44"/>
      <c r="F42672" s="29"/>
      <c r="G42672" s="45"/>
      <c r="L42672"/>
      <c r="M42672" s="46"/>
    </row>
    <row r="42673" spans="1:13" x14ac:dyDescent="0.3">
      <c r="A42673"/>
      <c r="B42673"/>
      <c r="C42673" s="29"/>
      <c r="D42673"/>
      <c r="E42673" s="44"/>
      <c r="F42673" s="29"/>
      <c r="G42673" s="45"/>
      <c r="L42673"/>
      <c r="M42673" s="46"/>
    </row>
    <row r="42674" spans="1:13" x14ac:dyDescent="0.3">
      <c r="A42674"/>
      <c r="B42674"/>
      <c r="C42674" s="29"/>
      <c r="D42674"/>
      <c r="E42674" s="44"/>
      <c r="F42674" s="29"/>
      <c r="G42674" s="45"/>
      <c r="L42674"/>
      <c r="M42674" s="46"/>
    </row>
    <row r="42675" spans="1:13" x14ac:dyDescent="0.3">
      <c r="A42675"/>
      <c r="B42675"/>
      <c r="C42675" s="29"/>
      <c r="D42675"/>
      <c r="E42675" s="44"/>
      <c r="F42675" s="29"/>
      <c r="G42675" s="45"/>
      <c r="L42675"/>
      <c r="M42675" s="46"/>
    </row>
    <row r="42676" spans="1:13" x14ac:dyDescent="0.3">
      <c r="A42676"/>
      <c r="B42676"/>
      <c r="C42676" s="29"/>
      <c r="D42676"/>
      <c r="E42676" s="44"/>
      <c r="F42676" s="29"/>
      <c r="G42676" s="45"/>
      <c r="L42676"/>
      <c r="M42676" s="46"/>
    </row>
    <row r="42677" spans="1:13" x14ac:dyDescent="0.3">
      <c r="A42677"/>
      <c r="B42677"/>
      <c r="C42677" s="29"/>
      <c r="D42677"/>
      <c r="E42677" s="44"/>
      <c r="F42677" s="29"/>
      <c r="G42677" s="45"/>
      <c r="L42677"/>
      <c r="M42677" s="46"/>
    </row>
    <row r="42678" spans="1:13" x14ac:dyDescent="0.3">
      <c r="A42678"/>
      <c r="B42678"/>
      <c r="C42678" s="29"/>
      <c r="D42678"/>
      <c r="E42678" s="44"/>
      <c r="F42678" s="29"/>
      <c r="G42678" s="45"/>
      <c r="L42678"/>
      <c r="M42678" s="46"/>
    </row>
    <row r="42679" spans="1:13" x14ac:dyDescent="0.3">
      <c r="A42679"/>
      <c r="B42679"/>
      <c r="C42679" s="29"/>
      <c r="D42679"/>
      <c r="E42679" s="44"/>
      <c r="F42679" s="29"/>
      <c r="G42679" s="45"/>
      <c r="L42679"/>
      <c r="M42679" s="46"/>
    </row>
    <row r="42680" spans="1:13" x14ac:dyDescent="0.3">
      <c r="A42680"/>
      <c r="B42680"/>
      <c r="C42680" s="29"/>
      <c r="D42680"/>
      <c r="E42680" s="44"/>
      <c r="F42680" s="29"/>
      <c r="G42680" s="45"/>
      <c r="L42680"/>
      <c r="M42680" s="46"/>
    </row>
    <row r="42681" spans="1:13" x14ac:dyDescent="0.3">
      <c r="A42681"/>
      <c r="B42681"/>
      <c r="C42681" s="29"/>
      <c r="D42681"/>
      <c r="E42681" s="44"/>
      <c r="F42681" s="29"/>
      <c r="G42681" s="45"/>
      <c r="L42681"/>
      <c r="M42681" s="46"/>
    </row>
    <row r="42682" spans="1:13" x14ac:dyDescent="0.3">
      <c r="A42682"/>
      <c r="B42682"/>
      <c r="C42682" s="29"/>
      <c r="D42682"/>
      <c r="E42682" s="44"/>
      <c r="F42682" s="29"/>
      <c r="G42682" s="45"/>
      <c r="L42682"/>
      <c r="M42682" s="46"/>
    </row>
    <row r="42683" spans="1:13" x14ac:dyDescent="0.3">
      <c r="A42683"/>
      <c r="B42683"/>
      <c r="C42683" s="29"/>
      <c r="D42683"/>
      <c r="E42683" s="44"/>
      <c r="F42683" s="29"/>
      <c r="G42683" s="45"/>
      <c r="L42683"/>
      <c r="M42683" s="46"/>
    </row>
    <row r="42684" spans="1:13" x14ac:dyDescent="0.3">
      <c r="A42684"/>
      <c r="B42684"/>
      <c r="C42684" s="29"/>
      <c r="D42684"/>
      <c r="E42684" s="44"/>
      <c r="F42684" s="29"/>
      <c r="G42684" s="45"/>
      <c r="L42684"/>
      <c r="M42684" s="46"/>
    </row>
    <row r="42685" spans="1:13" x14ac:dyDescent="0.3">
      <c r="A42685"/>
      <c r="B42685"/>
      <c r="C42685" s="29"/>
      <c r="D42685"/>
      <c r="E42685" s="44"/>
      <c r="F42685" s="29"/>
      <c r="G42685" s="45"/>
      <c r="L42685"/>
      <c r="M42685" s="46"/>
    </row>
    <row r="42686" spans="1:13" x14ac:dyDescent="0.3">
      <c r="A42686"/>
      <c r="B42686"/>
      <c r="C42686" s="29"/>
      <c r="D42686"/>
      <c r="E42686" s="44"/>
      <c r="F42686" s="29"/>
      <c r="G42686" s="45"/>
      <c r="L42686"/>
      <c r="M42686" s="46"/>
    </row>
    <row r="42687" spans="1:13" x14ac:dyDescent="0.3">
      <c r="A42687"/>
      <c r="B42687"/>
      <c r="C42687" s="29"/>
      <c r="D42687"/>
      <c r="E42687" s="44"/>
      <c r="F42687" s="29"/>
      <c r="G42687" s="45"/>
      <c r="L42687"/>
      <c r="M42687" s="46"/>
    </row>
    <row r="42688" spans="1:13" x14ac:dyDescent="0.3">
      <c r="A42688"/>
      <c r="B42688"/>
      <c r="C42688" s="29"/>
      <c r="D42688"/>
      <c r="E42688" s="44"/>
      <c r="F42688" s="29"/>
      <c r="G42688" s="45"/>
      <c r="L42688"/>
      <c r="M42688" s="46"/>
    </row>
    <row r="42689" spans="1:13" x14ac:dyDescent="0.3">
      <c r="A42689"/>
      <c r="B42689"/>
      <c r="C42689" s="29"/>
      <c r="D42689"/>
      <c r="E42689" s="44"/>
      <c r="F42689" s="29"/>
      <c r="G42689" s="45"/>
      <c r="L42689"/>
      <c r="M42689" s="46"/>
    </row>
    <row r="42690" spans="1:13" x14ac:dyDescent="0.3">
      <c r="A42690"/>
      <c r="B42690"/>
      <c r="C42690" s="29"/>
      <c r="D42690"/>
      <c r="E42690" s="44"/>
      <c r="F42690" s="29"/>
      <c r="G42690" s="45"/>
      <c r="L42690"/>
      <c r="M42690" s="46"/>
    </row>
    <row r="42691" spans="1:13" x14ac:dyDescent="0.3">
      <c r="A42691"/>
      <c r="B42691"/>
      <c r="C42691" s="29"/>
      <c r="D42691"/>
      <c r="E42691" s="44"/>
      <c r="F42691" s="29"/>
      <c r="G42691" s="45"/>
      <c r="L42691"/>
      <c r="M42691" s="46"/>
    </row>
    <row r="42692" spans="1:13" x14ac:dyDescent="0.3">
      <c r="A42692"/>
      <c r="B42692"/>
      <c r="C42692" s="29"/>
      <c r="D42692"/>
      <c r="E42692" s="44"/>
      <c r="F42692" s="29"/>
      <c r="G42692" s="45"/>
      <c r="L42692"/>
      <c r="M42692" s="46"/>
    </row>
    <row r="42693" spans="1:13" x14ac:dyDescent="0.3">
      <c r="A42693"/>
      <c r="B42693"/>
      <c r="C42693" s="29"/>
      <c r="D42693"/>
      <c r="E42693" s="44"/>
      <c r="F42693" s="29"/>
      <c r="G42693" s="45"/>
      <c r="L42693"/>
      <c r="M42693" s="46"/>
    </row>
    <row r="42694" spans="1:13" x14ac:dyDescent="0.3">
      <c r="A42694"/>
      <c r="B42694"/>
      <c r="C42694" s="29"/>
      <c r="D42694"/>
      <c r="E42694" s="44"/>
      <c r="F42694" s="29"/>
      <c r="G42694" s="45"/>
      <c r="L42694"/>
      <c r="M42694" s="46"/>
    </row>
    <row r="42695" spans="1:13" x14ac:dyDescent="0.3">
      <c r="A42695"/>
      <c r="B42695"/>
      <c r="C42695" s="29"/>
      <c r="D42695"/>
      <c r="E42695" s="44"/>
      <c r="F42695" s="29"/>
      <c r="G42695" s="45"/>
      <c r="L42695"/>
      <c r="M42695" s="46"/>
    </row>
    <row r="42696" spans="1:13" x14ac:dyDescent="0.3">
      <c r="A42696"/>
      <c r="B42696"/>
      <c r="C42696" s="29"/>
      <c r="D42696"/>
      <c r="E42696" s="44"/>
      <c r="F42696" s="29"/>
      <c r="G42696" s="45"/>
      <c r="L42696"/>
      <c r="M42696" s="46"/>
    </row>
    <row r="42697" spans="1:13" x14ac:dyDescent="0.3">
      <c r="A42697"/>
      <c r="B42697"/>
      <c r="C42697" s="29"/>
      <c r="D42697"/>
      <c r="E42697" s="44"/>
      <c r="F42697" s="29"/>
      <c r="G42697" s="45"/>
      <c r="L42697"/>
      <c r="M42697" s="46"/>
    </row>
    <row r="42698" spans="1:13" x14ac:dyDescent="0.3">
      <c r="A42698"/>
      <c r="B42698"/>
      <c r="C42698" s="29"/>
      <c r="D42698"/>
      <c r="E42698" s="44"/>
      <c r="F42698" s="29"/>
      <c r="G42698" s="45"/>
      <c r="L42698"/>
      <c r="M42698" s="46"/>
    </row>
    <row r="42699" spans="1:13" x14ac:dyDescent="0.3">
      <c r="A42699"/>
      <c r="B42699"/>
      <c r="C42699" s="29"/>
      <c r="D42699"/>
      <c r="E42699" s="44"/>
      <c r="F42699" s="29"/>
      <c r="G42699" s="45"/>
      <c r="L42699"/>
      <c r="M42699" s="46"/>
    </row>
    <row r="42700" spans="1:13" x14ac:dyDescent="0.3">
      <c r="A42700"/>
      <c r="B42700"/>
      <c r="C42700" s="29"/>
      <c r="D42700"/>
      <c r="E42700" s="44"/>
      <c r="F42700" s="29"/>
      <c r="G42700" s="45"/>
      <c r="L42700"/>
      <c r="M42700" s="46"/>
    </row>
    <row r="42701" spans="1:13" x14ac:dyDescent="0.3">
      <c r="A42701"/>
      <c r="B42701"/>
      <c r="C42701" s="29"/>
      <c r="D42701"/>
      <c r="E42701" s="44"/>
      <c r="F42701" s="29"/>
      <c r="G42701" s="45"/>
      <c r="L42701"/>
      <c r="M42701" s="46"/>
    </row>
    <row r="42702" spans="1:13" x14ac:dyDescent="0.3">
      <c r="A42702"/>
      <c r="B42702"/>
      <c r="C42702" s="29"/>
      <c r="D42702"/>
      <c r="E42702" s="44"/>
      <c r="F42702" s="29"/>
      <c r="G42702" s="45"/>
      <c r="L42702"/>
      <c r="M42702" s="46"/>
    </row>
    <row r="42703" spans="1:13" x14ac:dyDescent="0.3">
      <c r="A42703"/>
      <c r="B42703"/>
      <c r="C42703" s="29"/>
      <c r="D42703"/>
      <c r="E42703" s="44"/>
      <c r="F42703" s="29"/>
      <c r="G42703" s="45"/>
      <c r="L42703"/>
      <c r="M42703" s="46"/>
    </row>
    <row r="42704" spans="1:13" x14ac:dyDescent="0.3">
      <c r="A42704"/>
      <c r="B42704"/>
      <c r="C42704" s="29"/>
      <c r="D42704"/>
      <c r="E42704" s="44"/>
      <c r="F42704" s="29"/>
      <c r="G42704" s="45"/>
      <c r="L42704"/>
      <c r="M42704" s="46"/>
    </row>
    <row r="42705" spans="1:13" x14ac:dyDescent="0.3">
      <c r="A42705"/>
      <c r="B42705"/>
      <c r="C42705" s="29"/>
      <c r="D42705"/>
      <c r="E42705" s="44"/>
      <c r="F42705" s="29"/>
      <c r="G42705" s="45"/>
      <c r="L42705"/>
      <c r="M42705" s="46"/>
    </row>
    <row r="42706" spans="1:13" x14ac:dyDescent="0.3">
      <c r="A42706"/>
      <c r="B42706"/>
      <c r="C42706" s="29"/>
      <c r="D42706"/>
      <c r="E42706" s="44"/>
      <c r="F42706" s="29"/>
      <c r="G42706" s="45"/>
      <c r="L42706"/>
      <c r="M42706" s="46"/>
    </row>
    <row r="42707" spans="1:13" x14ac:dyDescent="0.3">
      <c r="A42707"/>
      <c r="B42707"/>
      <c r="C42707" s="29"/>
      <c r="D42707"/>
      <c r="E42707" s="44"/>
      <c r="F42707" s="29"/>
      <c r="G42707" s="45"/>
      <c r="L42707"/>
      <c r="M42707" s="46"/>
    </row>
    <row r="42708" spans="1:13" x14ac:dyDescent="0.3">
      <c r="A42708"/>
      <c r="B42708"/>
      <c r="C42708" s="29"/>
      <c r="D42708"/>
      <c r="E42708" s="44"/>
      <c r="F42708" s="29"/>
      <c r="G42708" s="45"/>
      <c r="L42708"/>
      <c r="M42708" s="46"/>
    </row>
    <row r="42709" spans="1:13" x14ac:dyDescent="0.3">
      <c r="A42709"/>
      <c r="B42709"/>
      <c r="C42709" s="29"/>
      <c r="D42709"/>
      <c r="E42709" s="44"/>
      <c r="F42709" s="29"/>
      <c r="G42709" s="45"/>
      <c r="L42709"/>
      <c r="M42709" s="46"/>
    </row>
    <row r="42710" spans="1:13" x14ac:dyDescent="0.3">
      <c r="A42710"/>
      <c r="B42710"/>
      <c r="C42710" s="29"/>
      <c r="D42710"/>
      <c r="E42710" s="44"/>
      <c r="F42710" s="29"/>
      <c r="G42710" s="45"/>
      <c r="L42710"/>
      <c r="M42710" s="46"/>
    </row>
    <row r="42711" spans="1:13" x14ac:dyDescent="0.3">
      <c r="A42711"/>
      <c r="B42711"/>
      <c r="C42711" s="29"/>
      <c r="D42711"/>
      <c r="E42711" s="44"/>
      <c r="F42711" s="29"/>
      <c r="G42711" s="45"/>
      <c r="L42711"/>
      <c r="M42711" s="46"/>
    </row>
    <row r="42712" spans="1:13" x14ac:dyDescent="0.3">
      <c r="A42712"/>
      <c r="B42712"/>
      <c r="C42712" s="29"/>
      <c r="D42712"/>
      <c r="E42712" s="44"/>
      <c r="F42712" s="29"/>
      <c r="G42712" s="45"/>
      <c r="L42712"/>
      <c r="M42712" s="46"/>
    </row>
    <row r="42713" spans="1:13" x14ac:dyDescent="0.3">
      <c r="A42713"/>
      <c r="B42713"/>
      <c r="C42713" s="29"/>
      <c r="D42713"/>
      <c r="E42713" s="44"/>
      <c r="F42713" s="29"/>
      <c r="G42713" s="45"/>
      <c r="L42713"/>
      <c r="M42713" s="46"/>
    </row>
    <row r="42714" spans="1:13" x14ac:dyDescent="0.3">
      <c r="A42714"/>
      <c r="B42714"/>
      <c r="C42714" s="29"/>
      <c r="D42714"/>
      <c r="E42714" s="44"/>
      <c r="F42714" s="29"/>
      <c r="G42714" s="45"/>
      <c r="L42714"/>
      <c r="M42714" s="46"/>
    </row>
    <row r="42715" spans="1:13" x14ac:dyDescent="0.3">
      <c r="A42715"/>
      <c r="B42715"/>
      <c r="C42715" s="29"/>
      <c r="D42715"/>
      <c r="E42715" s="44"/>
      <c r="F42715" s="29"/>
      <c r="G42715" s="45"/>
      <c r="L42715"/>
      <c r="M42715" s="46"/>
    </row>
    <row r="42716" spans="1:13" x14ac:dyDescent="0.3">
      <c r="A42716"/>
      <c r="B42716"/>
      <c r="C42716" s="29"/>
      <c r="D42716"/>
      <c r="E42716" s="44"/>
      <c r="F42716" s="29"/>
      <c r="G42716" s="45"/>
      <c r="L42716"/>
      <c r="M42716" s="46"/>
    </row>
    <row r="42717" spans="1:13" x14ac:dyDescent="0.3">
      <c r="A42717"/>
      <c r="B42717"/>
      <c r="C42717" s="29"/>
      <c r="D42717"/>
      <c r="E42717" s="44"/>
      <c r="F42717" s="29"/>
      <c r="G42717" s="45"/>
      <c r="L42717"/>
      <c r="M42717" s="46"/>
    </row>
    <row r="42718" spans="1:13" x14ac:dyDescent="0.3">
      <c r="A42718"/>
      <c r="B42718"/>
      <c r="C42718" s="29"/>
      <c r="D42718"/>
      <c r="E42718" s="44"/>
      <c r="F42718" s="29"/>
      <c r="G42718" s="45"/>
      <c r="L42718"/>
      <c r="M42718" s="46"/>
    </row>
    <row r="42719" spans="1:13" x14ac:dyDescent="0.3">
      <c r="A42719"/>
      <c r="B42719"/>
      <c r="C42719" s="29"/>
      <c r="D42719"/>
      <c r="E42719" s="44"/>
      <c r="F42719" s="29"/>
      <c r="G42719" s="45"/>
      <c r="L42719"/>
      <c r="M42719" s="46"/>
    </row>
    <row r="42720" spans="1:13" x14ac:dyDescent="0.3">
      <c r="A42720"/>
      <c r="B42720"/>
      <c r="C42720" s="29"/>
      <c r="D42720"/>
      <c r="E42720" s="44"/>
      <c r="F42720" s="29"/>
      <c r="G42720" s="45"/>
      <c r="L42720"/>
      <c r="M42720" s="46"/>
    </row>
    <row r="42721" spans="1:13" x14ac:dyDescent="0.3">
      <c r="A42721"/>
      <c r="B42721"/>
      <c r="C42721" s="29"/>
      <c r="D42721"/>
      <c r="E42721" s="44"/>
      <c r="F42721" s="29"/>
      <c r="G42721" s="45"/>
      <c r="L42721"/>
      <c r="M42721" s="46"/>
    </row>
    <row r="42722" spans="1:13" x14ac:dyDescent="0.3">
      <c r="A42722"/>
      <c r="B42722"/>
      <c r="C42722" s="29"/>
      <c r="D42722"/>
      <c r="E42722" s="44"/>
      <c r="F42722" s="29"/>
      <c r="G42722" s="45"/>
      <c r="L42722"/>
      <c r="M42722" s="46"/>
    </row>
    <row r="42723" spans="1:13" x14ac:dyDescent="0.3">
      <c r="A42723"/>
      <c r="B42723"/>
      <c r="C42723" s="29"/>
      <c r="D42723"/>
      <c r="E42723" s="44"/>
      <c r="F42723" s="29"/>
      <c r="G42723" s="45"/>
      <c r="L42723"/>
      <c r="M42723" s="46"/>
    </row>
    <row r="42724" spans="1:13" x14ac:dyDescent="0.3">
      <c r="A42724"/>
      <c r="B42724"/>
      <c r="C42724" s="29"/>
      <c r="D42724"/>
      <c r="E42724" s="44"/>
      <c r="F42724" s="29"/>
      <c r="G42724" s="45"/>
      <c r="L42724"/>
      <c r="M42724" s="46"/>
    </row>
    <row r="42725" spans="1:13" x14ac:dyDescent="0.3">
      <c r="A42725"/>
      <c r="B42725"/>
      <c r="C42725" s="29"/>
      <c r="D42725"/>
      <c r="E42725" s="44"/>
      <c r="F42725" s="29"/>
      <c r="G42725" s="45"/>
      <c r="L42725"/>
      <c r="M42725" s="46"/>
    </row>
    <row r="42726" spans="1:13" x14ac:dyDescent="0.3">
      <c r="A42726"/>
      <c r="B42726"/>
      <c r="C42726" s="29"/>
      <c r="D42726"/>
      <c r="E42726" s="44"/>
      <c r="F42726" s="29"/>
      <c r="G42726" s="45"/>
      <c r="L42726"/>
      <c r="M42726" s="46"/>
    </row>
    <row r="42727" spans="1:13" x14ac:dyDescent="0.3">
      <c r="A42727"/>
      <c r="B42727"/>
      <c r="C42727" s="29"/>
      <c r="D42727"/>
      <c r="E42727" s="44"/>
      <c r="F42727" s="29"/>
      <c r="G42727" s="45"/>
      <c r="L42727"/>
      <c r="M42727" s="46"/>
    </row>
    <row r="42728" spans="1:13" x14ac:dyDescent="0.3">
      <c r="A42728"/>
      <c r="B42728"/>
      <c r="C42728" s="29"/>
      <c r="D42728"/>
      <c r="E42728" s="44"/>
      <c r="F42728" s="29"/>
      <c r="G42728" s="45"/>
      <c r="L42728"/>
      <c r="M42728" s="46"/>
    </row>
    <row r="42729" spans="1:13" x14ac:dyDescent="0.3">
      <c r="A42729"/>
      <c r="B42729"/>
      <c r="C42729" s="29"/>
      <c r="D42729"/>
      <c r="E42729" s="44"/>
      <c r="F42729" s="29"/>
      <c r="G42729" s="45"/>
      <c r="L42729"/>
      <c r="M42729" s="46"/>
    </row>
    <row r="42730" spans="1:13" x14ac:dyDescent="0.3">
      <c r="A42730"/>
      <c r="B42730"/>
      <c r="C42730" s="29"/>
      <c r="D42730"/>
      <c r="E42730" s="44"/>
      <c r="F42730" s="29"/>
      <c r="G42730" s="45"/>
      <c r="L42730"/>
      <c r="M42730" s="46"/>
    </row>
    <row r="42731" spans="1:13" x14ac:dyDescent="0.3">
      <c r="A42731"/>
      <c r="B42731"/>
      <c r="C42731" s="29"/>
      <c r="D42731"/>
      <c r="E42731" s="44"/>
      <c r="F42731" s="29"/>
      <c r="G42731" s="45"/>
      <c r="L42731"/>
      <c r="M42731" s="46"/>
    </row>
    <row r="42732" spans="1:13" x14ac:dyDescent="0.3">
      <c r="A42732"/>
      <c r="B42732"/>
      <c r="C42732" s="29"/>
      <c r="D42732"/>
      <c r="E42732" s="44"/>
      <c r="F42732" s="29"/>
      <c r="G42732" s="45"/>
      <c r="L42732"/>
      <c r="M42732" s="46"/>
    </row>
    <row r="42733" spans="1:13" x14ac:dyDescent="0.3">
      <c r="A42733"/>
      <c r="B42733"/>
      <c r="C42733" s="29"/>
      <c r="D42733"/>
      <c r="E42733" s="44"/>
      <c r="F42733" s="29"/>
      <c r="G42733" s="45"/>
      <c r="L42733"/>
      <c r="M42733" s="46"/>
    </row>
    <row r="42734" spans="1:13" x14ac:dyDescent="0.3">
      <c r="A42734"/>
      <c r="B42734"/>
      <c r="C42734" s="29"/>
      <c r="D42734"/>
      <c r="E42734" s="44"/>
      <c r="F42734" s="29"/>
      <c r="G42734" s="45"/>
      <c r="L42734"/>
      <c r="M42734" s="46"/>
    </row>
    <row r="42735" spans="1:13" x14ac:dyDescent="0.3">
      <c r="A42735"/>
      <c r="B42735"/>
      <c r="C42735" s="29"/>
      <c r="D42735"/>
      <c r="E42735" s="44"/>
      <c r="F42735" s="29"/>
      <c r="G42735" s="45"/>
      <c r="L42735"/>
      <c r="M42735" s="46"/>
    </row>
    <row r="42736" spans="1:13" x14ac:dyDescent="0.3">
      <c r="A42736"/>
      <c r="B42736"/>
      <c r="C42736" s="29"/>
      <c r="D42736"/>
      <c r="E42736" s="44"/>
      <c r="F42736" s="29"/>
      <c r="G42736" s="45"/>
      <c r="L42736"/>
      <c r="M42736" s="46"/>
    </row>
    <row r="42737" spans="1:13" x14ac:dyDescent="0.3">
      <c r="A42737"/>
      <c r="B42737"/>
      <c r="C42737" s="29"/>
      <c r="D42737"/>
      <c r="E42737" s="44"/>
      <c r="F42737" s="29"/>
      <c r="G42737" s="45"/>
      <c r="L42737"/>
      <c r="M42737" s="46"/>
    </row>
    <row r="42738" spans="1:13" x14ac:dyDescent="0.3">
      <c r="A42738"/>
      <c r="B42738"/>
      <c r="C42738" s="29"/>
      <c r="D42738"/>
      <c r="E42738" s="44"/>
      <c r="F42738" s="29"/>
      <c r="G42738" s="45"/>
      <c r="L42738"/>
      <c r="M42738" s="46"/>
    </row>
    <row r="42739" spans="1:13" x14ac:dyDescent="0.3">
      <c r="A42739"/>
      <c r="B42739"/>
      <c r="C42739" s="29"/>
      <c r="D42739"/>
      <c r="E42739" s="44"/>
      <c r="F42739" s="29"/>
      <c r="G42739" s="45"/>
      <c r="L42739"/>
      <c r="M42739" s="46"/>
    </row>
    <row r="42740" spans="1:13" x14ac:dyDescent="0.3">
      <c r="A42740"/>
      <c r="B42740"/>
      <c r="C42740" s="29"/>
      <c r="D42740"/>
      <c r="E42740" s="44"/>
      <c r="F42740" s="29"/>
      <c r="G42740" s="45"/>
      <c r="L42740"/>
      <c r="M42740" s="46"/>
    </row>
    <row r="42741" spans="1:13" x14ac:dyDescent="0.3">
      <c r="A42741"/>
      <c r="B42741"/>
      <c r="C42741" s="29"/>
      <c r="D42741"/>
      <c r="E42741" s="44"/>
      <c r="F42741" s="29"/>
      <c r="G42741" s="45"/>
      <c r="L42741"/>
      <c r="M42741" s="46"/>
    </row>
    <row r="42742" spans="1:13" x14ac:dyDescent="0.3">
      <c r="A42742"/>
      <c r="B42742"/>
      <c r="C42742" s="29"/>
      <c r="D42742"/>
      <c r="E42742" s="44"/>
      <c r="F42742" s="29"/>
      <c r="G42742" s="45"/>
      <c r="L42742"/>
      <c r="M42742" s="46"/>
    </row>
    <row r="42743" spans="1:13" x14ac:dyDescent="0.3">
      <c r="A42743"/>
      <c r="B42743"/>
      <c r="C42743" s="29"/>
      <c r="D42743"/>
      <c r="E42743" s="44"/>
      <c r="F42743" s="29"/>
      <c r="G42743" s="45"/>
      <c r="L42743"/>
      <c r="M42743" s="46"/>
    </row>
    <row r="42744" spans="1:13" x14ac:dyDescent="0.3">
      <c r="A42744"/>
      <c r="B42744"/>
      <c r="C42744" s="29"/>
      <c r="D42744"/>
      <c r="E42744" s="44"/>
      <c r="F42744" s="29"/>
      <c r="G42744" s="45"/>
      <c r="L42744"/>
      <c r="M42744" s="46"/>
    </row>
    <row r="42745" spans="1:13" x14ac:dyDescent="0.3">
      <c r="A42745"/>
      <c r="B42745"/>
      <c r="C42745" s="29"/>
      <c r="D42745"/>
      <c r="E42745" s="44"/>
      <c r="F42745" s="29"/>
      <c r="G42745" s="45"/>
      <c r="L42745"/>
      <c r="M42745" s="46"/>
    </row>
    <row r="42746" spans="1:13" x14ac:dyDescent="0.3">
      <c r="A42746"/>
      <c r="B42746"/>
      <c r="C42746" s="29"/>
      <c r="D42746"/>
      <c r="E42746" s="44"/>
      <c r="F42746" s="29"/>
      <c r="G42746" s="45"/>
      <c r="L42746"/>
      <c r="M42746" s="46"/>
    </row>
    <row r="42747" spans="1:13" x14ac:dyDescent="0.3">
      <c r="A42747"/>
      <c r="B42747"/>
      <c r="C42747" s="29"/>
      <c r="D42747"/>
      <c r="E42747" s="44"/>
      <c r="F42747" s="29"/>
      <c r="G42747" s="45"/>
      <c r="L42747"/>
      <c r="M42747" s="46"/>
    </row>
    <row r="42748" spans="1:13" x14ac:dyDescent="0.3">
      <c r="A42748"/>
      <c r="B42748"/>
      <c r="C42748" s="29"/>
      <c r="D42748"/>
      <c r="E42748" s="44"/>
      <c r="F42748" s="29"/>
      <c r="G42748" s="45"/>
      <c r="L42748"/>
      <c r="M42748" s="46"/>
    </row>
    <row r="42749" spans="1:13" x14ac:dyDescent="0.3">
      <c r="A42749"/>
      <c r="B42749"/>
      <c r="C42749" s="29"/>
      <c r="D42749"/>
      <c r="E42749" s="44"/>
      <c r="F42749" s="29"/>
      <c r="G42749" s="45"/>
      <c r="L42749"/>
      <c r="M42749" s="46"/>
    </row>
    <row r="42750" spans="1:13" x14ac:dyDescent="0.3">
      <c r="A42750"/>
      <c r="B42750"/>
      <c r="C42750" s="29"/>
      <c r="D42750"/>
      <c r="E42750" s="44"/>
      <c r="F42750" s="29"/>
      <c r="G42750" s="45"/>
      <c r="L42750"/>
      <c r="M42750" s="46"/>
    </row>
    <row r="42751" spans="1:13" x14ac:dyDescent="0.3">
      <c r="A42751"/>
      <c r="B42751"/>
      <c r="C42751" s="29"/>
      <c r="D42751"/>
      <c r="E42751" s="44"/>
      <c r="F42751" s="29"/>
      <c r="G42751" s="45"/>
      <c r="L42751"/>
      <c r="M42751" s="46"/>
    </row>
    <row r="42752" spans="1:13" x14ac:dyDescent="0.3">
      <c r="A42752"/>
      <c r="B42752"/>
      <c r="C42752" s="29"/>
      <c r="D42752"/>
      <c r="E42752" s="44"/>
      <c r="F42752" s="29"/>
      <c r="G42752" s="45"/>
      <c r="L42752"/>
      <c r="M42752" s="46"/>
    </row>
    <row r="42753" spans="1:13" x14ac:dyDescent="0.3">
      <c r="A42753"/>
      <c r="B42753"/>
      <c r="C42753" s="29"/>
      <c r="D42753"/>
      <c r="E42753" s="44"/>
      <c r="F42753" s="29"/>
      <c r="G42753" s="45"/>
      <c r="L42753"/>
      <c r="M42753" s="46"/>
    </row>
    <row r="42754" spans="1:13" x14ac:dyDescent="0.3">
      <c r="A42754"/>
      <c r="B42754"/>
      <c r="C42754" s="29"/>
      <c r="D42754"/>
      <c r="E42754" s="44"/>
      <c r="F42754" s="29"/>
      <c r="G42754" s="45"/>
      <c r="L42754"/>
      <c r="M42754" s="46"/>
    </row>
    <row r="42755" spans="1:13" x14ac:dyDescent="0.3">
      <c r="A42755"/>
      <c r="B42755"/>
      <c r="C42755" s="29"/>
      <c r="D42755"/>
      <c r="E42755" s="44"/>
      <c r="F42755" s="29"/>
      <c r="G42755" s="45"/>
      <c r="L42755"/>
      <c r="M42755" s="46"/>
    </row>
    <row r="42756" spans="1:13" x14ac:dyDescent="0.3">
      <c r="A42756"/>
      <c r="B42756"/>
      <c r="C42756" s="29"/>
      <c r="D42756"/>
      <c r="E42756" s="44"/>
      <c r="F42756" s="29"/>
      <c r="G42756" s="45"/>
      <c r="L42756"/>
      <c r="M42756" s="46"/>
    </row>
    <row r="42757" spans="1:13" x14ac:dyDescent="0.3">
      <c r="A42757"/>
      <c r="B42757"/>
      <c r="C42757" s="29"/>
      <c r="D42757"/>
      <c r="E42757" s="44"/>
      <c r="F42757" s="29"/>
      <c r="G42757" s="45"/>
      <c r="L42757"/>
      <c r="M42757" s="46"/>
    </row>
    <row r="42758" spans="1:13" x14ac:dyDescent="0.3">
      <c r="A42758"/>
      <c r="B42758"/>
      <c r="C42758" s="29"/>
      <c r="D42758"/>
      <c r="E42758" s="44"/>
      <c r="F42758" s="29"/>
      <c r="G42758" s="45"/>
      <c r="L42758"/>
      <c r="M42758" s="46"/>
    </row>
    <row r="42759" spans="1:13" x14ac:dyDescent="0.3">
      <c r="A42759"/>
      <c r="B42759"/>
      <c r="C42759" s="29"/>
      <c r="D42759"/>
      <c r="E42759" s="44"/>
      <c r="F42759" s="29"/>
      <c r="G42759" s="45"/>
      <c r="L42759"/>
      <c r="M42759" s="46"/>
    </row>
    <row r="42760" spans="1:13" x14ac:dyDescent="0.3">
      <c r="A42760"/>
      <c r="B42760"/>
      <c r="C42760" s="29"/>
      <c r="D42760"/>
      <c r="E42760" s="44"/>
      <c r="F42760" s="29"/>
      <c r="G42760" s="45"/>
      <c r="L42760"/>
      <c r="M42760" s="46"/>
    </row>
    <row r="42761" spans="1:13" x14ac:dyDescent="0.3">
      <c r="A42761"/>
      <c r="B42761"/>
      <c r="C42761" s="29"/>
      <c r="D42761"/>
      <c r="E42761" s="44"/>
      <c r="F42761" s="29"/>
      <c r="G42761" s="45"/>
      <c r="L42761"/>
      <c r="M42761" s="46"/>
    </row>
    <row r="42762" spans="1:13" x14ac:dyDescent="0.3">
      <c r="A42762"/>
      <c r="B42762"/>
      <c r="C42762" s="29"/>
      <c r="D42762"/>
      <c r="E42762" s="44"/>
      <c r="F42762" s="29"/>
      <c r="G42762" s="45"/>
      <c r="L42762"/>
      <c r="M42762" s="46"/>
    </row>
    <row r="42763" spans="1:13" x14ac:dyDescent="0.3">
      <c r="A42763"/>
      <c r="B42763"/>
      <c r="C42763" s="29"/>
      <c r="D42763"/>
      <c r="E42763" s="44"/>
      <c r="F42763" s="29"/>
      <c r="G42763" s="45"/>
      <c r="L42763"/>
      <c r="M42763" s="46"/>
    </row>
    <row r="42764" spans="1:13" x14ac:dyDescent="0.3">
      <c r="A42764"/>
      <c r="B42764"/>
      <c r="C42764" s="29"/>
      <c r="D42764"/>
      <c r="E42764" s="44"/>
      <c r="F42764" s="29"/>
      <c r="G42764" s="45"/>
      <c r="L42764"/>
      <c r="M42764" s="46"/>
    </row>
    <row r="42765" spans="1:13" x14ac:dyDescent="0.3">
      <c r="A42765"/>
      <c r="B42765"/>
      <c r="C42765" s="29"/>
      <c r="D42765"/>
      <c r="E42765" s="44"/>
      <c r="F42765" s="29"/>
      <c r="G42765" s="45"/>
      <c r="L42765"/>
      <c r="M42765" s="46"/>
    </row>
    <row r="42766" spans="1:13" x14ac:dyDescent="0.3">
      <c r="A42766"/>
      <c r="B42766"/>
      <c r="C42766" s="29"/>
      <c r="D42766"/>
      <c r="E42766" s="44"/>
      <c r="F42766" s="29"/>
      <c r="G42766" s="45"/>
      <c r="L42766"/>
      <c r="M42766" s="46"/>
    </row>
    <row r="42767" spans="1:13" x14ac:dyDescent="0.3">
      <c r="A42767"/>
      <c r="B42767"/>
      <c r="C42767" s="29"/>
      <c r="D42767"/>
      <c r="E42767" s="44"/>
      <c r="F42767" s="29"/>
      <c r="G42767" s="45"/>
      <c r="L42767"/>
      <c r="M42767" s="46"/>
    </row>
    <row r="42768" spans="1:13" x14ac:dyDescent="0.3">
      <c r="A42768"/>
      <c r="B42768"/>
      <c r="C42768" s="29"/>
      <c r="D42768"/>
      <c r="E42768" s="44"/>
      <c r="F42768" s="29"/>
      <c r="G42768" s="45"/>
      <c r="L42768"/>
      <c r="M42768" s="46"/>
    </row>
    <row r="42769" spans="1:13" x14ac:dyDescent="0.3">
      <c r="A42769"/>
      <c r="B42769"/>
      <c r="C42769" s="29"/>
      <c r="D42769"/>
      <c r="E42769" s="44"/>
      <c r="F42769" s="29"/>
      <c r="G42769" s="45"/>
      <c r="L42769"/>
      <c r="M42769" s="46"/>
    </row>
    <row r="42770" spans="1:13" x14ac:dyDescent="0.3">
      <c r="A42770"/>
      <c r="B42770"/>
      <c r="C42770" s="29"/>
      <c r="D42770"/>
      <c r="E42770" s="44"/>
      <c r="F42770" s="29"/>
      <c r="G42770" s="45"/>
      <c r="L42770"/>
      <c r="M42770" s="46"/>
    </row>
    <row r="42771" spans="1:13" x14ac:dyDescent="0.3">
      <c r="A42771"/>
      <c r="B42771"/>
      <c r="C42771" s="29"/>
      <c r="D42771"/>
      <c r="E42771" s="44"/>
      <c r="F42771" s="29"/>
      <c r="G42771" s="45"/>
      <c r="L42771"/>
      <c r="M42771" s="46"/>
    </row>
    <row r="42772" spans="1:13" x14ac:dyDescent="0.3">
      <c r="A42772"/>
      <c r="B42772"/>
      <c r="C42772" s="29"/>
      <c r="D42772"/>
      <c r="E42772" s="44"/>
      <c r="F42772" s="29"/>
      <c r="G42772" s="45"/>
      <c r="L42772"/>
      <c r="M42772" s="46"/>
    </row>
    <row r="42773" spans="1:13" x14ac:dyDescent="0.3">
      <c r="A42773"/>
      <c r="B42773"/>
      <c r="C42773" s="29"/>
      <c r="D42773"/>
      <c r="E42773" s="44"/>
      <c r="F42773" s="29"/>
      <c r="G42773" s="45"/>
      <c r="L42773"/>
      <c r="M42773" s="46"/>
    </row>
    <row r="42774" spans="1:13" x14ac:dyDescent="0.3">
      <c r="A42774"/>
      <c r="B42774"/>
      <c r="C42774" s="29"/>
      <c r="D42774"/>
      <c r="E42774" s="44"/>
      <c r="F42774" s="29"/>
      <c r="G42774" s="45"/>
      <c r="L42774"/>
      <c r="M42774" s="46"/>
    </row>
    <row r="42775" spans="1:13" x14ac:dyDescent="0.3">
      <c r="A42775"/>
      <c r="B42775"/>
      <c r="C42775" s="29"/>
      <c r="D42775"/>
      <c r="E42775" s="44"/>
      <c r="F42775" s="29"/>
      <c r="G42775" s="45"/>
      <c r="L42775"/>
      <c r="M42775" s="46"/>
    </row>
    <row r="42776" spans="1:13" x14ac:dyDescent="0.3">
      <c r="A42776"/>
      <c r="B42776"/>
      <c r="C42776" s="29"/>
      <c r="D42776"/>
      <c r="E42776" s="44"/>
      <c r="F42776" s="29"/>
      <c r="G42776" s="45"/>
      <c r="L42776"/>
      <c r="M42776" s="46"/>
    </row>
    <row r="42777" spans="1:13" x14ac:dyDescent="0.3">
      <c r="A42777"/>
      <c r="B42777"/>
      <c r="C42777" s="29"/>
      <c r="D42777"/>
      <c r="E42777" s="44"/>
      <c r="F42777" s="29"/>
      <c r="G42777" s="45"/>
      <c r="L42777"/>
      <c r="M42777" s="46"/>
    </row>
    <row r="42778" spans="1:13" x14ac:dyDescent="0.3">
      <c r="A42778"/>
      <c r="B42778"/>
      <c r="C42778" s="29"/>
      <c r="D42778"/>
      <c r="E42778" s="44"/>
      <c r="F42778" s="29"/>
      <c r="G42778" s="45"/>
      <c r="L42778"/>
      <c r="M42778" s="46"/>
    </row>
    <row r="42779" spans="1:13" x14ac:dyDescent="0.3">
      <c r="A42779"/>
      <c r="B42779"/>
      <c r="C42779" s="29"/>
      <c r="D42779"/>
      <c r="E42779" s="44"/>
      <c r="F42779" s="29"/>
      <c r="G42779" s="45"/>
      <c r="L42779"/>
      <c r="M42779" s="46"/>
    </row>
    <row r="42780" spans="1:13" x14ac:dyDescent="0.3">
      <c r="A42780"/>
      <c r="B42780"/>
      <c r="C42780" s="29"/>
      <c r="D42780"/>
      <c r="E42780" s="44"/>
      <c r="F42780" s="29"/>
      <c r="G42780" s="45"/>
      <c r="L42780"/>
      <c r="M42780" s="46"/>
    </row>
    <row r="42781" spans="1:13" x14ac:dyDescent="0.3">
      <c r="A42781"/>
      <c r="B42781"/>
      <c r="C42781" s="29"/>
      <c r="D42781"/>
      <c r="E42781" s="44"/>
      <c r="F42781" s="29"/>
      <c r="G42781" s="45"/>
      <c r="L42781"/>
      <c r="M42781" s="46"/>
    </row>
    <row r="42782" spans="1:13" x14ac:dyDescent="0.3">
      <c r="A42782"/>
      <c r="B42782"/>
      <c r="C42782" s="29"/>
      <c r="D42782"/>
      <c r="E42782" s="44"/>
      <c r="F42782" s="29"/>
      <c r="G42782" s="45"/>
      <c r="L42782"/>
      <c r="M42782" s="46"/>
    </row>
    <row r="42783" spans="1:13" x14ac:dyDescent="0.3">
      <c r="A42783"/>
      <c r="B42783"/>
      <c r="C42783" s="29"/>
      <c r="D42783"/>
      <c r="E42783" s="44"/>
      <c r="F42783" s="29"/>
      <c r="G42783" s="45"/>
      <c r="L42783"/>
      <c r="M42783" s="46"/>
    </row>
    <row r="42784" spans="1:13" x14ac:dyDescent="0.3">
      <c r="A42784"/>
      <c r="B42784"/>
      <c r="C42784" s="29"/>
      <c r="D42784"/>
      <c r="E42784" s="44"/>
      <c r="F42784" s="29"/>
      <c r="G42784" s="45"/>
      <c r="L42784"/>
      <c r="M42784" s="46"/>
    </row>
    <row r="42785" spans="1:13" x14ac:dyDescent="0.3">
      <c r="A42785"/>
      <c r="B42785"/>
      <c r="C42785" s="29"/>
      <c r="D42785"/>
      <c r="E42785" s="44"/>
      <c r="F42785" s="29"/>
      <c r="G42785" s="45"/>
      <c r="L42785"/>
      <c r="M42785" s="46"/>
    </row>
    <row r="42786" spans="1:13" x14ac:dyDescent="0.3">
      <c r="A42786"/>
      <c r="B42786"/>
      <c r="C42786" s="29"/>
      <c r="D42786"/>
      <c r="E42786" s="44"/>
      <c r="F42786" s="29"/>
      <c r="G42786" s="45"/>
      <c r="L42786"/>
      <c r="M42786" s="46"/>
    </row>
    <row r="42787" spans="1:13" x14ac:dyDescent="0.3">
      <c r="A42787"/>
      <c r="B42787"/>
      <c r="C42787" s="29"/>
      <c r="D42787"/>
      <c r="E42787" s="44"/>
      <c r="F42787" s="29"/>
      <c r="G42787" s="45"/>
      <c r="L42787"/>
      <c r="M42787" s="46"/>
    </row>
    <row r="42788" spans="1:13" x14ac:dyDescent="0.3">
      <c r="A42788"/>
      <c r="B42788"/>
      <c r="C42788" s="29"/>
      <c r="D42788"/>
      <c r="E42788" s="44"/>
      <c r="F42788" s="29"/>
      <c r="G42788" s="45"/>
      <c r="L42788"/>
      <c r="M42788" s="46"/>
    </row>
    <row r="42789" spans="1:13" x14ac:dyDescent="0.3">
      <c r="A42789"/>
      <c r="B42789"/>
      <c r="C42789" s="29"/>
      <c r="D42789"/>
      <c r="E42789" s="44"/>
      <c r="F42789" s="29"/>
      <c r="G42789" s="45"/>
      <c r="L42789"/>
      <c r="M42789" s="46"/>
    </row>
    <row r="42790" spans="1:13" x14ac:dyDescent="0.3">
      <c r="A42790"/>
      <c r="B42790"/>
      <c r="C42790" s="29"/>
      <c r="D42790"/>
      <c r="E42790" s="44"/>
      <c r="F42790" s="29"/>
      <c r="G42790" s="45"/>
      <c r="L42790"/>
      <c r="M42790" s="46"/>
    </row>
    <row r="42791" spans="1:13" x14ac:dyDescent="0.3">
      <c r="A42791"/>
      <c r="B42791"/>
      <c r="C42791" s="29"/>
      <c r="D42791"/>
      <c r="E42791" s="44"/>
      <c r="F42791" s="29"/>
      <c r="G42791" s="45"/>
      <c r="L42791"/>
      <c r="M42791" s="46"/>
    </row>
    <row r="42792" spans="1:13" x14ac:dyDescent="0.3">
      <c r="A42792"/>
      <c r="B42792"/>
      <c r="C42792" s="29"/>
      <c r="D42792"/>
      <c r="E42792" s="44"/>
      <c r="F42792" s="29"/>
      <c r="G42792" s="45"/>
      <c r="L42792"/>
      <c r="M42792" s="46"/>
    </row>
    <row r="42793" spans="1:13" x14ac:dyDescent="0.3">
      <c r="A42793"/>
      <c r="B42793"/>
      <c r="C42793" s="29"/>
      <c r="D42793"/>
      <c r="E42793" s="44"/>
      <c r="F42793" s="29"/>
      <c r="G42793" s="45"/>
      <c r="L42793"/>
      <c r="M42793" s="46"/>
    </row>
    <row r="42794" spans="1:13" x14ac:dyDescent="0.3">
      <c r="A42794"/>
      <c r="B42794"/>
      <c r="C42794" s="29"/>
      <c r="D42794"/>
      <c r="E42794" s="44"/>
      <c r="F42794" s="29"/>
      <c r="G42794" s="45"/>
      <c r="L42794"/>
      <c r="M42794" s="46"/>
    </row>
    <row r="42795" spans="1:13" x14ac:dyDescent="0.3">
      <c r="A42795"/>
      <c r="B42795"/>
      <c r="C42795" s="29"/>
      <c r="D42795"/>
      <c r="E42795" s="44"/>
      <c r="F42795" s="29"/>
      <c r="G42795" s="45"/>
      <c r="L42795"/>
      <c r="M42795" s="46"/>
    </row>
    <row r="42796" spans="1:13" x14ac:dyDescent="0.3">
      <c r="A42796"/>
      <c r="B42796"/>
      <c r="C42796" s="29"/>
      <c r="D42796"/>
      <c r="E42796" s="44"/>
      <c r="F42796" s="29"/>
      <c r="G42796" s="45"/>
      <c r="L42796"/>
      <c r="M42796" s="46"/>
    </row>
    <row r="42797" spans="1:13" x14ac:dyDescent="0.3">
      <c r="A42797"/>
      <c r="B42797"/>
      <c r="C42797" s="29"/>
      <c r="D42797"/>
      <c r="E42797" s="44"/>
      <c r="F42797" s="29"/>
      <c r="G42797" s="45"/>
      <c r="L42797"/>
      <c r="M42797" s="46"/>
    </row>
    <row r="42798" spans="1:13" x14ac:dyDescent="0.3">
      <c r="A42798"/>
      <c r="B42798"/>
      <c r="C42798" s="29"/>
      <c r="D42798"/>
      <c r="E42798" s="44"/>
      <c r="F42798" s="29"/>
      <c r="G42798" s="45"/>
      <c r="L42798"/>
      <c r="M42798" s="46"/>
    </row>
    <row r="42799" spans="1:13" x14ac:dyDescent="0.3">
      <c r="A42799"/>
      <c r="B42799"/>
      <c r="C42799" s="29"/>
      <c r="D42799"/>
      <c r="E42799" s="44"/>
      <c r="F42799" s="29"/>
      <c r="G42799" s="45"/>
      <c r="L42799"/>
      <c r="M42799" s="46"/>
    </row>
    <row r="42800" spans="1:13" x14ac:dyDescent="0.3">
      <c r="A42800"/>
      <c r="B42800"/>
      <c r="C42800" s="29"/>
      <c r="D42800"/>
      <c r="E42800" s="44"/>
      <c r="F42800" s="29"/>
      <c r="G42800" s="45"/>
      <c r="L42800"/>
      <c r="M42800" s="46"/>
    </row>
    <row r="42801" spans="1:13" x14ac:dyDescent="0.3">
      <c r="A42801"/>
      <c r="B42801"/>
      <c r="C42801" s="29"/>
      <c r="D42801"/>
      <c r="E42801" s="44"/>
      <c r="F42801" s="29"/>
      <c r="G42801" s="45"/>
      <c r="L42801"/>
      <c r="M42801" s="46"/>
    </row>
    <row r="42802" spans="1:13" x14ac:dyDescent="0.3">
      <c r="A42802"/>
      <c r="B42802"/>
      <c r="C42802" s="29"/>
      <c r="D42802"/>
      <c r="E42802" s="44"/>
      <c r="F42802" s="29"/>
      <c r="G42802" s="45"/>
      <c r="L42802"/>
      <c r="M42802" s="46"/>
    </row>
    <row r="42803" spans="1:13" x14ac:dyDescent="0.3">
      <c r="A42803"/>
      <c r="B42803"/>
      <c r="C42803" s="29"/>
      <c r="D42803"/>
      <c r="E42803" s="44"/>
      <c r="F42803" s="29"/>
      <c r="G42803" s="45"/>
      <c r="L42803"/>
      <c r="M42803" s="46"/>
    </row>
    <row r="42804" spans="1:13" x14ac:dyDescent="0.3">
      <c r="A42804"/>
      <c r="B42804"/>
      <c r="C42804" s="29"/>
      <c r="D42804"/>
      <c r="E42804" s="44"/>
      <c r="F42804" s="29"/>
      <c r="G42804" s="45"/>
      <c r="L42804"/>
      <c r="M42804" s="46"/>
    </row>
    <row r="42805" spans="1:13" x14ac:dyDescent="0.3">
      <c r="A42805"/>
      <c r="B42805"/>
      <c r="C42805" s="29"/>
      <c r="D42805"/>
      <c r="E42805" s="44"/>
      <c r="F42805" s="29"/>
      <c r="G42805" s="45"/>
      <c r="L42805"/>
      <c r="M42805" s="46"/>
    </row>
    <row r="42806" spans="1:13" x14ac:dyDescent="0.3">
      <c r="A42806"/>
      <c r="B42806"/>
      <c r="C42806" s="29"/>
      <c r="D42806"/>
      <c r="E42806" s="44"/>
      <c r="F42806" s="29"/>
      <c r="G42806" s="45"/>
      <c r="L42806"/>
      <c r="M42806" s="46"/>
    </row>
    <row r="42807" spans="1:13" x14ac:dyDescent="0.3">
      <c r="A42807"/>
      <c r="B42807"/>
      <c r="C42807" s="29"/>
      <c r="D42807"/>
      <c r="E42807" s="44"/>
      <c r="F42807" s="29"/>
      <c r="G42807" s="45"/>
      <c r="L42807"/>
      <c r="M42807" s="46"/>
    </row>
    <row r="42808" spans="1:13" x14ac:dyDescent="0.3">
      <c r="A42808"/>
      <c r="B42808"/>
      <c r="C42808" s="29"/>
      <c r="D42808"/>
      <c r="E42808" s="44"/>
      <c r="F42808" s="29"/>
      <c r="G42808" s="45"/>
      <c r="L42808"/>
      <c r="M42808" s="46"/>
    </row>
    <row r="42809" spans="1:13" x14ac:dyDescent="0.3">
      <c r="A42809"/>
      <c r="B42809"/>
      <c r="C42809" s="29"/>
      <c r="D42809"/>
      <c r="E42809" s="44"/>
      <c r="F42809" s="29"/>
      <c r="G42809" s="45"/>
      <c r="L42809"/>
      <c r="M42809" s="46"/>
    </row>
    <row r="42810" spans="1:13" x14ac:dyDescent="0.3">
      <c r="A42810"/>
      <c r="B42810"/>
      <c r="C42810" s="29"/>
      <c r="D42810"/>
      <c r="E42810" s="44"/>
      <c r="F42810" s="29"/>
      <c r="G42810" s="45"/>
      <c r="L42810"/>
      <c r="M42810" s="46"/>
    </row>
    <row r="42811" spans="1:13" x14ac:dyDescent="0.3">
      <c r="A42811"/>
      <c r="B42811"/>
      <c r="C42811" s="29"/>
      <c r="D42811"/>
      <c r="E42811" s="44"/>
      <c r="F42811" s="29"/>
      <c r="G42811" s="45"/>
      <c r="L42811"/>
      <c r="M42811" s="46"/>
    </row>
    <row r="42812" spans="1:13" x14ac:dyDescent="0.3">
      <c r="A42812"/>
      <c r="B42812"/>
      <c r="C42812" s="29"/>
      <c r="D42812"/>
      <c r="E42812" s="44"/>
      <c r="F42812" s="29"/>
      <c r="G42812" s="45"/>
      <c r="L42812"/>
      <c r="M42812" s="46"/>
    </row>
    <row r="42813" spans="1:13" x14ac:dyDescent="0.3">
      <c r="A42813"/>
      <c r="B42813"/>
      <c r="C42813" s="29"/>
      <c r="D42813"/>
      <c r="E42813" s="44"/>
      <c r="F42813" s="29"/>
      <c r="G42813" s="45"/>
      <c r="L42813"/>
      <c r="M42813" s="46"/>
    </row>
    <row r="42814" spans="1:13" x14ac:dyDescent="0.3">
      <c r="A42814"/>
      <c r="B42814"/>
      <c r="C42814" s="29"/>
      <c r="D42814"/>
      <c r="E42814" s="44"/>
      <c r="F42814" s="29"/>
      <c r="G42814" s="45"/>
      <c r="L42814"/>
      <c r="M42814" s="46"/>
    </row>
    <row r="42815" spans="1:13" x14ac:dyDescent="0.3">
      <c r="A42815"/>
      <c r="B42815"/>
      <c r="C42815" s="29"/>
      <c r="D42815"/>
      <c r="E42815" s="44"/>
      <c r="F42815" s="29"/>
      <c r="G42815" s="45"/>
      <c r="L42815"/>
      <c r="M42815" s="46"/>
    </row>
    <row r="42816" spans="1:13" x14ac:dyDescent="0.3">
      <c r="A42816"/>
      <c r="B42816"/>
      <c r="C42816" s="29"/>
      <c r="D42816"/>
      <c r="E42816" s="44"/>
      <c r="F42816" s="29"/>
      <c r="G42816" s="45"/>
      <c r="L42816"/>
      <c r="M42816" s="46"/>
    </row>
    <row r="42817" spans="1:13" x14ac:dyDescent="0.3">
      <c r="A42817"/>
      <c r="B42817"/>
      <c r="C42817" s="29"/>
      <c r="D42817"/>
      <c r="E42817" s="44"/>
      <c r="F42817" s="29"/>
      <c r="G42817" s="45"/>
      <c r="L42817"/>
      <c r="M42817" s="46"/>
    </row>
    <row r="42818" spans="1:13" x14ac:dyDescent="0.3">
      <c r="A42818"/>
      <c r="B42818"/>
      <c r="C42818" s="29"/>
      <c r="D42818"/>
      <c r="E42818" s="44"/>
      <c r="F42818" s="29"/>
      <c r="G42818" s="45"/>
      <c r="L42818"/>
      <c r="M42818" s="46"/>
    </row>
    <row r="42819" spans="1:13" x14ac:dyDescent="0.3">
      <c r="A42819"/>
      <c r="B42819"/>
      <c r="C42819" s="29"/>
      <c r="D42819"/>
      <c r="E42819" s="44"/>
      <c r="F42819" s="29"/>
      <c r="G42819" s="45"/>
      <c r="L42819"/>
      <c r="M42819" s="46"/>
    </row>
    <row r="42820" spans="1:13" x14ac:dyDescent="0.3">
      <c r="A42820"/>
      <c r="B42820"/>
      <c r="C42820" s="29"/>
      <c r="D42820"/>
      <c r="E42820" s="44"/>
      <c r="F42820" s="29"/>
      <c r="G42820" s="45"/>
      <c r="L42820"/>
      <c r="M42820" s="46"/>
    </row>
    <row r="42821" spans="1:13" x14ac:dyDescent="0.3">
      <c r="A42821"/>
      <c r="B42821"/>
      <c r="C42821" s="29"/>
      <c r="D42821"/>
      <c r="E42821" s="44"/>
      <c r="F42821" s="29"/>
      <c r="G42821" s="45"/>
      <c r="L42821"/>
      <c r="M42821" s="46"/>
    </row>
    <row r="42822" spans="1:13" x14ac:dyDescent="0.3">
      <c r="A42822"/>
      <c r="B42822"/>
      <c r="C42822" s="29"/>
      <c r="D42822"/>
      <c r="E42822" s="44"/>
      <c r="F42822" s="29"/>
      <c r="G42822" s="45"/>
      <c r="L42822"/>
      <c r="M42822" s="46"/>
    </row>
    <row r="42823" spans="1:13" x14ac:dyDescent="0.3">
      <c r="A42823"/>
      <c r="B42823"/>
      <c r="C42823" s="29"/>
      <c r="D42823"/>
      <c r="E42823" s="44"/>
      <c r="F42823" s="29"/>
      <c r="G42823" s="45"/>
      <c r="L42823"/>
      <c r="M42823" s="46"/>
    </row>
    <row r="42824" spans="1:13" x14ac:dyDescent="0.3">
      <c r="A42824"/>
      <c r="B42824"/>
      <c r="C42824" s="29"/>
      <c r="D42824"/>
      <c r="E42824" s="44"/>
      <c r="F42824" s="29"/>
      <c r="G42824" s="45"/>
      <c r="L42824"/>
      <c r="M42824" s="46"/>
    </row>
    <row r="42825" spans="1:13" x14ac:dyDescent="0.3">
      <c r="A42825"/>
      <c r="B42825"/>
      <c r="C42825" s="29"/>
      <c r="D42825"/>
      <c r="E42825" s="44"/>
      <c r="F42825" s="29"/>
      <c r="G42825" s="45"/>
      <c r="L42825"/>
      <c r="M42825" s="46"/>
    </row>
    <row r="42826" spans="1:13" x14ac:dyDescent="0.3">
      <c r="A42826"/>
      <c r="B42826"/>
      <c r="C42826" s="29"/>
      <c r="D42826"/>
      <c r="E42826" s="44"/>
      <c r="F42826" s="29"/>
      <c r="G42826" s="45"/>
      <c r="L42826"/>
      <c r="M42826" s="46"/>
    </row>
    <row r="42827" spans="1:13" x14ac:dyDescent="0.3">
      <c r="A42827"/>
      <c r="B42827"/>
      <c r="C42827" s="29"/>
      <c r="D42827"/>
      <c r="E42827" s="44"/>
      <c r="F42827" s="29"/>
      <c r="G42827" s="45"/>
      <c r="L42827"/>
      <c r="M42827" s="46"/>
    </row>
    <row r="42828" spans="1:13" x14ac:dyDescent="0.3">
      <c r="A42828"/>
      <c r="B42828"/>
      <c r="C42828" s="29"/>
      <c r="D42828"/>
      <c r="E42828" s="44"/>
      <c r="F42828" s="29"/>
      <c r="G42828" s="45"/>
      <c r="L42828"/>
      <c r="M42828" s="46"/>
    </row>
    <row r="42829" spans="1:13" x14ac:dyDescent="0.3">
      <c r="A42829"/>
      <c r="B42829"/>
      <c r="C42829" s="29"/>
      <c r="D42829"/>
      <c r="E42829" s="44"/>
      <c r="F42829" s="29"/>
      <c r="G42829" s="45"/>
      <c r="L42829"/>
      <c r="M42829" s="46"/>
    </row>
    <row r="42830" spans="1:13" x14ac:dyDescent="0.3">
      <c r="A42830"/>
      <c r="B42830"/>
      <c r="C42830" s="29"/>
      <c r="D42830"/>
      <c r="E42830" s="44"/>
      <c r="F42830" s="29"/>
      <c r="G42830" s="45"/>
      <c r="L42830"/>
      <c r="M42830" s="46"/>
    </row>
    <row r="42831" spans="1:13" x14ac:dyDescent="0.3">
      <c r="A42831"/>
      <c r="B42831"/>
      <c r="C42831" s="29"/>
      <c r="D42831"/>
      <c r="E42831" s="44"/>
      <c r="F42831" s="29"/>
      <c r="G42831" s="45"/>
      <c r="L42831"/>
      <c r="M42831" s="46"/>
    </row>
    <row r="42832" spans="1:13" x14ac:dyDescent="0.3">
      <c r="A42832"/>
      <c r="B42832"/>
      <c r="C42832" s="29"/>
      <c r="D42832"/>
      <c r="E42832" s="44"/>
      <c r="F42832" s="29"/>
      <c r="G42832" s="45"/>
      <c r="L42832"/>
      <c r="M42832" s="46"/>
    </row>
    <row r="42833" spans="1:13" x14ac:dyDescent="0.3">
      <c r="A42833"/>
      <c r="B42833"/>
      <c r="C42833" s="29"/>
      <c r="D42833"/>
      <c r="E42833" s="44"/>
      <c r="F42833" s="29"/>
      <c r="G42833" s="45"/>
      <c r="L42833"/>
      <c r="M42833" s="46"/>
    </row>
    <row r="42834" spans="1:13" x14ac:dyDescent="0.3">
      <c r="A42834"/>
      <c r="B42834"/>
      <c r="C42834" s="29"/>
      <c r="D42834"/>
      <c r="E42834" s="44"/>
      <c r="F42834" s="29"/>
      <c r="G42834" s="45"/>
      <c r="L42834"/>
      <c r="M42834" s="46"/>
    </row>
    <row r="42835" spans="1:13" x14ac:dyDescent="0.3">
      <c r="A42835"/>
      <c r="B42835"/>
      <c r="C42835" s="29"/>
      <c r="D42835"/>
      <c r="E42835" s="44"/>
      <c r="F42835" s="29"/>
      <c r="G42835" s="45"/>
      <c r="L42835"/>
      <c r="M42835" s="46"/>
    </row>
    <row r="42836" spans="1:13" x14ac:dyDescent="0.3">
      <c r="A42836"/>
      <c r="B42836"/>
      <c r="C42836" s="29"/>
      <c r="D42836"/>
      <c r="E42836" s="44"/>
      <c r="F42836" s="29"/>
      <c r="G42836" s="45"/>
      <c r="L42836"/>
      <c r="M42836" s="46"/>
    </row>
    <row r="42837" spans="1:13" x14ac:dyDescent="0.3">
      <c r="A42837"/>
      <c r="B42837"/>
      <c r="C42837" s="29"/>
      <c r="D42837"/>
      <c r="E42837" s="44"/>
      <c r="F42837" s="29"/>
      <c r="G42837" s="45"/>
      <c r="L42837"/>
      <c r="M42837" s="46"/>
    </row>
    <row r="42838" spans="1:13" x14ac:dyDescent="0.3">
      <c r="A42838"/>
      <c r="B42838"/>
      <c r="C42838" s="29"/>
      <c r="D42838"/>
      <c r="E42838" s="44"/>
      <c r="F42838" s="29"/>
      <c r="G42838" s="45"/>
      <c r="L42838"/>
      <c r="M42838" s="46"/>
    </row>
    <row r="42839" spans="1:13" x14ac:dyDescent="0.3">
      <c r="A42839"/>
      <c r="B42839"/>
      <c r="C42839" s="29"/>
      <c r="D42839"/>
      <c r="E42839" s="44"/>
      <c r="F42839" s="29"/>
      <c r="G42839" s="45"/>
      <c r="L42839"/>
      <c r="M42839" s="46"/>
    </row>
    <row r="42840" spans="1:13" x14ac:dyDescent="0.3">
      <c r="A42840"/>
      <c r="B42840"/>
      <c r="C42840" s="29"/>
      <c r="D42840"/>
      <c r="E42840" s="44"/>
      <c r="F42840" s="29"/>
      <c r="G42840" s="45"/>
      <c r="L42840"/>
      <c r="M42840" s="46"/>
    </row>
    <row r="42841" spans="1:13" x14ac:dyDescent="0.3">
      <c r="A42841"/>
      <c r="B42841"/>
      <c r="C42841" s="29"/>
      <c r="D42841"/>
      <c r="E42841" s="44"/>
      <c r="F42841" s="29"/>
      <c r="G42841" s="45"/>
      <c r="L42841"/>
      <c r="M42841" s="46"/>
    </row>
    <row r="42842" spans="1:13" x14ac:dyDescent="0.3">
      <c r="A42842"/>
      <c r="B42842"/>
      <c r="C42842" s="29"/>
      <c r="D42842"/>
      <c r="E42842" s="44"/>
      <c r="F42842" s="29"/>
      <c r="G42842" s="45"/>
      <c r="L42842"/>
      <c r="M42842" s="46"/>
    </row>
    <row r="42843" spans="1:13" x14ac:dyDescent="0.3">
      <c r="A42843"/>
      <c r="B42843"/>
      <c r="C42843" s="29"/>
      <c r="D42843"/>
      <c r="E42843" s="44"/>
      <c r="F42843" s="29"/>
      <c r="G42843" s="45"/>
      <c r="L42843"/>
      <c r="M42843" s="46"/>
    </row>
    <row r="42844" spans="1:13" x14ac:dyDescent="0.3">
      <c r="A42844"/>
      <c r="B42844"/>
      <c r="C42844" s="29"/>
      <c r="D42844"/>
      <c r="E42844" s="44"/>
      <c r="F42844" s="29"/>
      <c r="G42844" s="45"/>
      <c r="L42844"/>
      <c r="M42844" s="46"/>
    </row>
    <row r="42845" spans="1:13" x14ac:dyDescent="0.3">
      <c r="A42845"/>
      <c r="B42845"/>
      <c r="C42845" s="29"/>
      <c r="D42845"/>
      <c r="E42845" s="44"/>
      <c r="F42845" s="29"/>
      <c r="G42845" s="45"/>
      <c r="L42845"/>
      <c r="M42845" s="46"/>
    </row>
    <row r="42846" spans="1:13" x14ac:dyDescent="0.3">
      <c r="A42846"/>
      <c r="B42846"/>
      <c r="C42846" s="29"/>
      <c r="D42846"/>
      <c r="E42846" s="44"/>
      <c r="F42846" s="29"/>
      <c r="G42846" s="45"/>
      <c r="L42846"/>
      <c r="M42846" s="46"/>
    </row>
    <row r="42847" spans="1:13" x14ac:dyDescent="0.3">
      <c r="A42847"/>
      <c r="B42847"/>
      <c r="C42847" s="29"/>
      <c r="D42847"/>
      <c r="E42847" s="44"/>
      <c r="F42847" s="29"/>
      <c r="G42847" s="45"/>
      <c r="L42847"/>
      <c r="M42847" s="46"/>
    </row>
    <row r="42848" spans="1:13" x14ac:dyDescent="0.3">
      <c r="A42848"/>
      <c r="B42848"/>
      <c r="C42848" s="29"/>
      <c r="D42848"/>
      <c r="E42848" s="44"/>
      <c r="F42848" s="29"/>
      <c r="G42848" s="45"/>
      <c r="L42848"/>
      <c r="M42848" s="46"/>
    </row>
    <row r="42849" spans="1:13" x14ac:dyDescent="0.3">
      <c r="A42849"/>
      <c r="B42849"/>
      <c r="C42849" s="29"/>
      <c r="D42849"/>
      <c r="E42849" s="44"/>
      <c r="F42849" s="29"/>
      <c r="G42849" s="45"/>
      <c r="L42849"/>
      <c r="M42849" s="46"/>
    </row>
    <row r="42850" spans="1:13" x14ac:dyDescent="0.3">
      <c r="A42850"/>
      <c r="B42850"/>
      <c r="C42850" s="29"/>
      <c r="D42850"/>
      <c r="E42850" s="44"/>
      <c r="F42850" s="29"/>
      <c r="G42850" s="45"/>
      <c r="L42850"/>
      <c r="M42850" s="46"/>
    </row>
    <row r="42851" spans="1:13" x14ac:dyDescent="0.3">
      <c r="A42851"/>
      <c r="B42851"/>
      <c r="C42851" s="29"/>
      <c r="D42851"/>
      <c r="E42851" s="44"/>
      <c r="F42851" s="29"/>
      <c r="G42851" s="45"/>
      <c r="L42851"/>
      <c r="M42851" s="46"/>
    </row>
    <row r="42852" spans="1:13" x14ac:dyDescent="0.3">
      <c r="A42852"/>
      <c r="B42852"/>
      <c r="C42852" s="29"/>
      <c r="D42852"/>
      <c r="E42852" s="44"/>
      <c r="F42852" s="29"/>
      <c r="G42852" s="45"/>
      <c r="L42852"/>
      <c r="M42852" s="46"/>
    </row>
    <row r="42853" spans="1:13" x14ac:dyDescent="0.3">
      <c r="A42853"/>
      <c r="B42853"/>
      <c r="C42853" s="29"/>
      <c r="D42853"/>
      <c r="E42853" s="44"/>
      <c r="F42853" s="29"/>
      <c r="G42853" s="45"/>
      <c r="L42853"/>
      <c r="M42853" s="46"/>
    </row>
    <row r="42854" spans="1:13" x14ac:dyDescent="0.3">
      <c r="A42854"/>
      <c r="B42854"/>
      <c r="C42854" s="29"/>
      <c r="D42854"/>
      <c r="E42854" s="44"/>
      <c r="F42854" s="29"/>
      <c r="G42854" s="45"/>
      <c r="L42854"/>
      <c r="M42854" s="46"/>
    </row>
    <row r="42855" spans="1:13" x14ac:dyDescent="0.3">
      <c r="A42855"/>
      <c r="B42855"/>
      <c r="C42855" s="29"/>
      <c r="D42855"/>
      <c r="E42855" s="44"/>
      <c r="F42855" s="29"/>
      <c r="G42855" s="45"/>
      <c r="L42855"/>
      <c r="M42855" s="46"/>
    </row>
    <row r="42856" spans="1:13" x14ac:dyDescent="0.3">
      <c r="A42856"/>
      <c r="B42856"/>
      <c r="C42856" s="29"/>
      <c r="D42856"/>
      <c r="E42856" s="44"/>
      <c r="F42856" s="29"/>
      <c r="G42856" s="45"/>
      <c r="L42856"/>
      <c r="M42856" s="46"/>
    </row>
    <row r="42857" spans="1:13" x14ac:dyDescent="0.3">
      <c r="A42857"/>
      <c r="B42857"/>
      <c r="C42857" s="29"/>
      <c r="D42857"/>
      <c r="E42857" s="44"/>
      <c r="F42857" s="29"/>
      <c r="G42857" s="45"/>
      <c r="L42857"/>
      <c r="M42857" s="46"/>
    </row>
    <row r="42858" spans="1:13" x14ac:dyDescent="0.3">
      <c r="A42858"/>
      <c r="B42858"/>
      <c r="C42858" s="29"/>
      <c r="D42858"/>
      <c r="E42858" s="44"/>
      <c r="F42858" s="29"/>
      <c r="G42858" s="45"/>
      <c r="L42858"/>
      <c r="M42858" s="46"/>
    </row>
    <row r="42859" spans="1:13" x14ac:dyDescent="0.3">
      <c r="A42859"/>
      <c r="B42859"/>
      <c r="C42859" s="29"/>
      <c r="D42859"/>
      <c r="E42859" s="44"/>
      <c r="F42859" s="29"/>
      <c r="G42859" s="45"/>
      <c r="L42859"/>
      <c r="M42859" s="46"/>
    </row>
    <row r="42860" spans="1:13" x14ac:dyDescent="0.3">
      <c r="A42860"/>
      <c r="B42860"/>
      <c r="C42860" s="29"/>
      <c r="D42860"/>
      <c r="E42860" s="44"/>
      <c r="F42860" s="29"/>
      <c r="G42860" s="45"/>
      <c r="L42860"/>
      <c r="M42860" s="46"/>
    </row>
    <row r="42861" spans="1:13" x14ac:dyDescent="0.3">
      <c r="A42861"/>
      <c r="B42861"/>
      <c r="C42861" s="29"/>
      <c r="D42861"/>
      <c r="E42861" s="44"/>
      <c r="F42861" s="29"/>
      <c r="G42861" s="45"/>
      <c r="L42861"/>
      <c r="M42861" s="46"/>
    </row>
    <row r="42862" spans="1:13" x14ac:dyDescent="0.3">
      <c r="A42862"/>
      <c r="B42862"/>
      <c r="C42862" s="29"/>
      <c r="D42862"/>
      <c r="E42862" s="44"/>
      <c r="F42862" s="29"/>
      <c r="G42862" s="45"/>
      <c r="L42862"/>
      <c r="M42862" s="46"/>
    </row>
    <row r="42863" spans="1:13" x14ac:dyDescent="0.3">
      <c r="A42863"/>
      <c r="B42863"/>
      <c r="C42863" s="29"/>
      <c r="D42863"/>
      <c r="E42863" s="44"/>
      <c r="F42863" s="29"/>
      <c r="G42863" s="45"/>
      <c r="L42863"/>
      <c r="M42863" s="46"/>
    </row>
    <row r="42864" spans="1:13" x14ac:dyDescent="0.3">
      <c r="A42864"/>
      <c r="B42864"/>
      <c r="C42864" s="29"/>
      <c r="D42864"/>
      <c r="E42864" s="44"/>
      <c r="F42864" s="29"/>
      <c r="G42864" s="45"/>
      <c r="L42864"/>
      <c r="M42864" s="46"/>
    </row>
    <row r="42865" spans="1:13" x14ac:dyDescent="0.3">
      <c r="A42865"/>
      <c r="B42865"/>
      <c r="C42865" s="29"/>
      <c r="D42865"/>
      <c r="E42865" s="44"/>
      <c r="F42865" s="29"/>
      <c r="G42865" s="45"/>
      <c r="L42865"/>
      <c r="M42865" s="46"/>
    </row>
    <row r="42866" spans="1:13" x14ac:dyDescent="0.3">
      <c r="A42866"/>
      <c r="B42866"/>
      <c r="C42866" s="29"/>
      <c r="D42866"/>
      <c r="E42866" s="44"/>
      <c r="F42866" s="29"/>
      <c r="G42866" s="45"/>
      <c r="L42866"/>
      <c r="M42866" s="46"/>
    </row>
    <row r="42867" spans="1:13" x14ac:dyDescent="0.3">
      <c r="A42867"/>
      <c r="B42867"/>
      <c r="C42867" s="29"/>
      <c r="D42867"/>
      <c r="E42867" s="44"/>
      <c r="F42867" s="29"/>
      <c r="G42867" s="45"/>
      <c r="L42867"/>
      <c r="M42867" s="46"/>
    </row>
    <row r="42868" spans="1:13" x14ac:dyDescent="0.3">
      <c r="A42868"/>
      <c r="B42868"/>
      <c r="C42868" s="29"/>
      <c r="D42868"/>
      <c r="E42868" s="44"/>
      <c r="F42868" s="29"/>
      <c r="G42868" s="45"/>
      <c r="L42868"/>
      <c r="M42868" s="46"/>
    </row>
    <row r="42869" spans="1:13" x14ac:dyDescent="0.3">
      <c r="A42869"/>
      <c r="B42869"/>
      <c r="C42869" s="29"/>
      <c r="D42869"/>
      <c r="E42869" s="44"/>
      <c r="F42869" s="29"/>
      <c r="G42869" s="45"/>
      <c r="L42869"/>
      <c r="M42869" s="46"/>
    </row>
    <row r="42870" spans="1:13" x14ac:dyDescent="0.3">
      <c r="A42870"/>
      <c r="B42870"/>
      <c r="C42870" s="29"/>
      <c r="D42870"/>
      <c r="E42870" s="44"/>
      <c r="F42870" s="29"/>
      <c r="G42870" s="45"/>
      <c r="L42870"/>
      <c r="M42870" s="46"/>
    </row>
    <row r="42871" spans="1:13" x14ac:dyDescent="0.3">
      <c r="A42871"/>
      <c r="B42871"/>
      <c r="C42871" s="29"/>
      <c r="D42871"/>
      <c r="E42871" s="44"/>
      <c r="F42871" s="29"/>
      <c r="G42871" s="45"/>
      <c r="L42871"/>
      <c r="M42871" s="46"/>
    </row>
    <row r="42872" spans="1:13" x14ac:dyDescent="0.3">
      <c r="A42872"/>
      <c r="B42872"/>
      <c r="C42872" s="29"/>
      <c r="D42872"/>
      <c r="E42872" s="44"/>
      <c r="F42872" s="29"/>
      <c r="G42872" s="45"/>
      <c r="L42872"/>
      <c r="M42872" s="46"/>
    </row>
    <row r="42873" spans="1:13" x14ac:dyDescent="0.3">
      <c r="A42873"/>
      <c r="B42873"/>
      <c r="C42873" s="29"/>
      <c r="D42873"/>
      <c r="E42873" s="44"/>
      <c r="F42873" s="29"/>
      <c r="G42873" s="45"/>
      <c r="L42873"/>
      <c r="M42873" s="46"/>
    </row>
    <row r="42874" spans="1:13" x14ac:dyDescent="0.3">
      <c r="A42874"/>
      <c r="B42874"/>
      <c r="C42874" s="29"/>
      <c r="D42874"/>
      <c r="E42874" s="44"/>
      <c r="F42874" s="29"/>
      <c r="G42874" s="45"/>
      <c r="L42874"/>
      <c r="M42874" s="46"/>
    </row>
    <row r="42875" spans="1:13" x14ac:dyDescent="0.3">
      <c r="A42875"/>
      <c r="B42875"/>
      <c r="C42875" s="29"/>
      <c r="D42875"/>
      <c r="E42875" s="44"/>
      <c r="F42875" s="29"/>
      <c r="G42875" s="45"/>
      <c r="L42875"/>
      <c r="M42875" s="46"/>
    </row>
    <row r="42876" spans="1:13" x14ac:dyDescent="0.3">
      <c r="A42876"/>
      <c r="B42876"/>
      <c r="C42876" s="29"/>
      <c r="D42876"/>
      <c r="E42876" s="44"/>
      <c r="F42876" s="29"/>
      <c r="G42876" s="45"/>
      <c r="L42876"/>
      <c r="M42876" s="46"/>
    </row>
    <row r="42877" spans="1:13" x14ac:dyDescent="0.3">
      <c r="A42877"/>
      <c r="B42877"/>
      <c r="C42877" s="29"/>
      <c r="D42877"/>
      <c r="E42877" s="44"/>
      <c r="F42877" s="29"/>
      <c r="G42877" s="45"/>
      <c r="L42877"/>
      <c r="M42877" s="46"/>
    </row>
    <row r="42878" spans="1:13" x14ac:dyDescent="0.3">
      <c r="A42878"/>
      <c r="B42878"/>
      <c r="C42878" s="29"/>
      <c r="D42878"/>
      <c r="E42878" s="44"/>
      <c r="F42878" s="29"/>
      <c r="G42878" s="45"/>
      <c r="L42878"/>
      <c r="M42878" s="46"/>
    </row>
    <row r="42879" spans="1:13" x14ac:dyDescent="0.3">
      <c r="A42879"/>
      <c r="B42879"/>
      <c r="C42879" s="29"/>
      <c r="D42879"/>
      <c r="E42879" s="44"/>
      <c r="F42879" s="29"/>
      <c r="G42879" s="45"/>
      <c r="L42879"/>
      <c r="M42879" s="46"/>
    </row>
    <row r="42880" spans="1:13" x14ac:dyDescent="0.3">
      <c r="A42880"/>
      <c r="B42880"/>
      <c r="C42880" s="29"/>
      <c r="D42880"/>
      <c r="E42880" s="44"/>
      <c r="F42880" s="29"/>
      <c r="G42880" s="45"/>
      <c r="L42880"/>
      <c r="M42880" s="46"/>
    </row>
    <row r="42881" spans="1:13" x14ac:dyDescent="0.3">
      <c r="A42881"/>
      <c r="B42881"/>
      <c r="C42881" s="29"/>
      <c r="D42881"/>
      <c r="E42881" s="44"/>
      <c r="F42881" s="29"/>
      <c r="G42881" s="45"/>
      <c r="L42881"/>
      <c r="M42881" s="46"/>
    </row>
    <row r="42882" spans="1:13" x14ac:dyDescent="0.3">
      <c r="A42882"/>
      <c r="B42882"/>
      <c r="C42882" s="29"/>
      <c r="D42882"/>
      <c r="E42882" s="44"/>
      <c r="F42882" s="29"/>
      <c r="G42882" s="45"/>
      <c r="L42882"/>
      <c r="M42882" s="46"/>
    </row>
    <row r="42883" spans="1:13" x14ac:dyDescent="0.3">
      <c r="A42883"/>
      <c r="B42883"/>
      <c r="C42883" s="29"/>
      <c r="D42883"/>
      <c r="E42883" s="44"/>
      <c r="F42883" s="29"/>
      <c r="G42883" s="45"/>
      <c r="L42883"/>
      <c r="M42883" s="46"/>
    </row>
    <row r="42884" spans="1:13" x14ac:dyDescent="0.3">
      <c r="A42884"/>
      <c r="B42884"/>
      <c r="C42884" s="29"/>
      <c r="D42884"/>
      <c r="E42884" s="44"/>
      <c r="F42884" s="29"/>
      <c r="G42884" s="45"/>
      <c r="L42884"/>
      <c r="M42884" s="46"/>
    </row>
    <row r="42885" spans="1:13" x14ac:dyDescent="0.3">
      <c r="A42885"/>
      <c r="B42885"/>
      <c r="C42885" s="29"/>
      <c r="D42885"/>
      <c r="E42885" s="44"/>
      <c r="F42885" s="29"/>
      <c r="G42885" s="45"/>
      <c r="L42885"/>
      <c r="M42885" s="46"/>
    </row>
    <row r="42886" spans="1:13" x14ac:dyDescent="0.3">
      <c r="A42886"/>
      <c r="B42886"/>
      <c r="C42886" s="29"/>
      <c r="D42886"/>
      <c r="E42886" s="44"/>
      <c r="F42886" s="29"/>
      <c r="G42886" s="45"/>
      <c r="L42886"/>
      <c r="M42886" s="46"/>
    </row>
    <row r="42887" spans="1:13" x14ac:dyDescent="0.3">
      <c r="A42887"/>
      <c r="B42887"/>
      <c r="C42887" s="29"/>
      <c r="D42887"/>
      <c r="E42887" s="44"/>
      <c r="F42887" s="29"/>
      <c r="G42887" s="45"/>
      <c r="L42887"/>
      <c r="M42887" s="46"/>
    </row>
    <row r="42888" spans="1:13" x14ac:dyDescent="0.3">
      <c r="A42888"/>
      <c r="B42888"/>
      <c r="C42888" s="29"/>
      <c r="D42888"/>
      <c r="E42888" s="44"/>
      <c r="F42888" s="29"/>
      <c r="G42888" s="45"/>
      <c r="L42888"/>
      <c r="M42888" s="46"/>
    </row>
    <row r="42889" spans="1:13" x14ac:dyDescent="0.3">
      <c r="A42889"/>
      <c r="B42889"/>
      <c r="C42889" s="29"/>
      <c r="D42889"/>
      <c r="E42889" s="44"/>
      <c r="F42889" s="29"/>
      <c r="G42889" s="45"/>
      <c r="L42889"/>
      <c r="M42889" s="46"/>
    </row>
    <row r="42890" spans="1:13" x14ac:dyDescent="0.3">
      <c r="A42890"/>
      <c r="B42890"/>
      <c r="C42890" s="29"/>
      <c r="D42890"/>
      <c r="E42890" s="44"/>
      <c r="F42890" s="29"/>
      <c r="G42890" s="45"/>
      <c r="L42890"/>
      <c r="M42890" s="46"/>
    </row>
    <row r="42891" spans="1:13" x14ac:dyDescent="0.3">
      <c r="A42891"/>
      <c r="B42891"/>
      <c r="C42891" s="29"/>
      <c r="D42891"/>
      <c r="E42891" s="44"/>
      <c r="F42891" s="29"/>
      <c r="G42891" s="45"/>
      <c r="L42891"/>
      <c r="M42891" s="46"/>
    </row>
    <row r="42892" spans="1:13" x14ac:dyDescent="0.3">
      <c r="A42892"/>
      <c r="B42892"/>
      <c r="C42892" s="29"/>
      <c r="D42892"/>
      <c r="E42892" s="44"/>
      <c r="F42892" s="29"/>
      <c r="G42892" s="45"/>
      <c r="L42892"/>
      <c r="M42892" s="46"/>
    </row>
    <row r="42893" spans="1:13" x14ac:dyDescent="0.3">
      <c r="A42893"/>
      <c r="B42893"/>
      <c r="C42893" s="29"/>
      <c r="D42893"/>
      <c r="E42893" s="44"/>
      <c r="F42893" s="29"/>
      <c r="G42893" s="45"/>
      <c r="L42893"/>
      <c r="M42893" s="46"/>
    </row>
    <row r="42894" spans="1:13" x14ac:dyDescent="0.3">
      <c r="A42894"/>
      <c r="B42894"/>
      <c r="C42894" s="29"/>
      <c r="D42894"/>
      <c r="E42894" s="44"/>
      <c r="F42894" s="29"/>
      <c r="G42894" s="45"/>
      <c r="L42894"/>
      <c r="M42894" s="46"/>
    </row>
    <row r="42895" spans="1:13" x14ac:dyDescent="0.3">
      <c r="A42895"/>
      <c r="B42895"/>
      <c r="C42895" s="29"/>
      <c r="D42895"/>
      <c r="E42895" s="44"/>
      <c r="F42895" s="29"/>
      <c r="G42895" s="45"/>
      <c r="L42895"/>
      <c r="M42895" s="46"/>
    </row>
    <row r="42896" spans="1:13" x14ac:dyDescent="0.3">
      <c r="A42896"/>
      <c r="B42896"/>
      <c r="C42896" s="29"/>
      <c r="D42896"/>
      <c r="E42896" s="44"/>
      <c r="F42896" s="29"/>
      <c r="G42896" s="45"/>
      <c r="L42896"/>
      <c r="M42896" s="46"/>
    </row>
    <row r="42897" spans="1:13" x14ac:dyDescent="0.3">
      <c r="A42897"/>
      <c r="B42897"/>
      <c r="C42897" s="29"/>
      <c r="D42897"/>
      <c r="E42897" s="44"/>
      <c r="F42897" s="29"/>
      <c r="G42897" s="45"/>
      <c r="L42897"/>
      <c r="M42897" s="46"/>
    </row>
    <row r="42898" spans="1:13" x14ac:dyDescent="0.3">
      <c r="A42898"/>
      <c r="B42898"/>
      <c r="C42898" s="29"/>
      <c r="D42898"/>
      <c r="E42898" s="44"/>
      <c r="F42898" s="29"/>
      <c r="G42898" s="45"/>
      <c r="L42898"/>
      <c r="M42898" s="46"/>
    </row>
    <row r="42899" spans="1:13" x14ac:dyDescent="0.3">
      <c r="A42899"/>
      <c r="B42899"/>
      <c r="C42899" s="29"/>
      <c r="D42899"/>
      <c r="E42899" s="44"/>
      <c r="F42899" s="29"/>
      <c r="G42899" s="45"/>
      <c r="L42899"/>
      <c r="M42899" s="46"/>
    </row>
    <row r="42900" spans="1:13" x14ac:dyDescent="0.3">
      <c r="A42900"/>
      <c r="B42900"/>
      <c r="C42900" s="29"/>
      <c r="D42900"/>
      <c r="E42900" s="44"/>
      <c r="F42900" s="29"/>
      <c r="G42900" s="45"/>
      <c r="L42900"/>
      <c r="M42900" s="46"/>
    </row>
    <row r="42901" spans="1:13" x14ac:dyDescent="0.3">
      <c r="A42901"/>
      <c r="B42901"/>
      <c r="C42901" s="29"/>
      <c r="D42901"/>
      <c r="E42901" s="44"/>
      <c r="F42901" s="29"/>
      <c r="G42901" s="45"/>
      <c r="L42901"/>
      <c r="M42901" s="46"/>
    </row>
    <row r="42902" spans="1:13" x14ac:dyDescent="0.3">
      <c r="A42902"/>
      <c r="B42902"/>
      <c r="C42902" s="29"/>
      <c r="D42902"/>
      <c r="E42902" s="44"/>
      <c r="F42902" s="29"/>
      <c r="G42902" s="45"/>
      <c r="L42902"/>
      <c r="M42902" s="46"/>
    </row>
    <row r="42903" spans="1:13" x14ac:dyDescent="0.3">
      <c r="A42903"/>
      <c r="B42903"/>
      <c r="C42903" s="29"/>
      <c r="D42903"/>
      <c r="E42903" s="44"/>
      <c r="F42903" s="29"/>
      <c r="G42903" s="45"/>
      <c r="L42903"/>
      <c r="M42903" s="46"/>
    </row>
    <row r="42904" spans="1:13" x14ac:dyDescent="0.3">
      <c r="A42904"/>
      <c r="B42904"/>
      <c r="C42904" s="29"/>
      <c r="D42904"/>
      <c r="E42904" s="44"/>
      <c r="F42904" s="29"/>
      <c r="G42904" s="45"/>
      <c r="L42904"/>
      <c r="M42904" s="46"/>
    </row>
    <row r="42905" spans="1:13" x14ac:dyDescent="0.3">
      <c r="A42905"/>
      <c r="B42905"/>
      <c r="C42905" s="29"/>
      <c r="D42905"/>
      <c r="E42905" s="44"/>
      <c r="F42905" s="29"/>
      <c r="G42905" s="45"/>
      <c r="L42905"/>
      <c r="M42905" s="46"/>
    </row>
    <row r="42906" spans="1:13" x14ac:dyDescent="0.3">
      <c r="A42906"/>
      <c r="B42906"/>
      <c r="C42906" s="29"/>
      <c r="D42906"/>
      <c r="E42906" s="44"/>
      <c r="F42906" s="29"/>
      <c r="G42906" s="45"/>
      <c r="L42906"/>
      <c r="M42906" s="46"/>
    </row>
    <row r="42907" spans="1:13" x14ac:dyDescent="0.3">
      <c r="A42907"/>
      <c r="B42907"/>
      <c r="C42907" s="29"/>
      <c r="D42907"/>
      <c r="E42907" s="44"/>
      <c r="F42907" s="29"/>
      <c r="G42907" s="45"/>
      <c r="L42907"/>
      <c r="M42907" s="46"/>
    </row>
    <row r="42908" spans="1:13" x14ac:dyDescent="0.3">
      <c r="A42908"/>
      <c r="B42908"/>
      <c r="C42908" s="29"/>
      <c r="D42908"/>
      <c r="E42908" s="44"/>
      <c r="F42908" s="29"/>
      <c r="G42908" s="45"/>
      <c r="L42908"/>
      <c r="M42908" s="46"/>
    </row>
    <row r="42909" spans="1:13" x14ac:dyDescent="0.3">
      <c r="A42909"/>
      <c r="B42909"/>
      <c r="C42909" s="29"/>
      <c r="D42909"/>
      <c r="E42909" s="44"/>
      <c r="F42909" s="29"/>
      <c r="G42909" s="45"/>
      <c r="L42909"/>
      <c r="M42909" s="46"/>
    </row>
    <row r="42910" spans="1:13" x14ac:dyDescent="0.3">
      <c r="A42910"/>
      <c r="B42910"/>
      <c r="C42910" s="29"/>
      <c r="D42910"/>
      <c r="E42910" s="44"/>
      <c r="F42910" s="29"/>
      <c r="G42910" s="45"/>
      <c r="L42910"/>
      <c r="M42910" s="46"/>
    </row>
    <row r="42911" spans="1:13" x14ac:dyDescent="0.3">
      <c r="A42911"/>
      <c r="B42911"/>
      <c r="C42911" s="29"/>
      <c r="D42911"/>
      <c r="E42911" s="44"/>
      <c r="F42911" s="29"/>
      <c r="G42911" s="45"/>
      <c r="L42911"/>
      <c r="M42911" s="46"/>
    </row>
    <row r="42912" spans="1:13" x14ac:dyDescent="0.3">
      <c r="A42912"/>
      <c r="B42912"/>
      <c r="C42912" s="29"/>
      <c r="D42912"/>
      <c r="E42912" s="44"/>
      <c r="F42912" s="29"/>
      <c r="G42912" s="45"/>
      <c r="L42912"/>
      <c r="M42912" s="46"/>
    </row>
    <row r="42913" spans="1:13" x14ac:dyDescent="0.3">
      <c r="A42913"/>
      <c r="B42913"/>
      <c r="C42913" s="29"/>
      <c r="D42913"/>
      <c r="E42913" s="44"/>
      <c r="F42913" s="29"/>
      <c r="G42913" s="45"/>
      <c r="L42913"/>
      <c r="M42913" s="46"/>
    </row>
    <row r="42914" spans="1:13" x14ac:dyDescent="0.3">
      <c r="A42914"/>
      <c r="B42914"/>
      <c r="C42914" s="29"/>
      <c r="D42914"/>
      <c r="E42914" s="44"/>
      <c r="F42914" s="29"/>
      <c r="G42914" s="45"/>
      <c r="L42914"/>
      <c r="M42914" s="46"/>
    </row>
    <row r="42915" spans="1:13" x14ac:dyDescent="0.3">
      <c r="A42915"/>
      <c r="B42915"/>
      <c r="C42915" s="29"/>
      <c r="D42915"/>
      <c r="E42915" s="44"/>
      <c r="F42915" s="29"/>
      <c r="G42915" s="45"/>
      <c r="L42915"/>
      <c r="M42915" s="46"/>
    </row>
    <row r="42916" spans="1:13" x14ac:dyDescent="0.3">
      <c r="A42916"/>
      <c r="B42916"/>
      <c r="C42916" s="29"/>
      <c r="D42916"/>
      <c r="E42916" s="44"/>
      <c r="F42916" s="29"/>
      <c r="G42916" s="45"/>
      <c r="L42916"/>
      <c r="M42916" s="46"/>
    </row>
    <row r="42917" spans="1:13" x14ac:dyDescent="0.3">
      <c r="A42917"/>
      <c r="B42917"/>
      <c r="C42917" s="29"/>
      <c r="D42917"/>
      <c r="E42917" s="44"/>
      <c r="F42917" s="29"/>
      <c r="G42917" s="45"/>
      <c r="L42917"/>
      <c r="M42917" s="46"/>
    </row>
    <row r="42918" spans="1:13" x14ac:dyDescent="0.3">
      <c r="A42918"/>
      <c r="B42918"/>
      <c r="C42918" s="29"/>
      <c r="D42918"/>
      <c r="E42918" s="44"/>
      <c r="F42918" s="29"/>
      <c r="G42918" s="45"/>
      <c r="L42918"/>
      <c r="M42918" s="46"/>
    </row>
    <row r="42919" spans="1:13" x14ac:dyDescent="0.3">
      <c r="A42919"/>
      <c r="B42919"/>
      <c r="C42919" s="29"/>
      <c r="D42919"/>
      <c r="E42919" s="44"/>
      <c r="F42919" s="29"/>
      <c r="G42919" s="45"/>
      <c r="L42919"/>
      <c r="M42919" s="46"/>
    </row>
    <row r="42920" spans="1:13" x14ac:dyDescent="0.3">
      <c r="A42920"/>
      <c r="B42920"/>
      <c r="C42920" s="29"/>
      <c r="D42920"/>
      <c r="E42920" s="44"/>
      <c r="F42920" s="29"/>
      <c r="G42920" s="45"/>
      <c r="L42920"/>
      <c r="M42920" s="46"/>
    </row>
    <row r="42921" spans="1:13" x14ac:dyDescent="0.3">
      <c r="A42921"/>
      <c r="B42921"/>
      <c r="C42921" s="29"/>
      <c r="D42921"/>
      <c r="E42921" s="44"/>
      <c r="F42921" s="29"/>
      <c r="G42921" s="45"/>
      <c r="L42921"/>
      <c r="M42921" s="46"/>
    </row>
    <row r="42922" spans="1:13" x14ac:dyDescent="0.3">
      <c r="A42922"/>
      <c r="B42922"/>
      <c r="C42922" s="29"/>
      <c r="D42922"/>
      <c r="E42922" s="44"/>
      <c r="F42922" s="29"/>
      <c r="G42922" s="45"/>
      <c r="L42922"/>
      <c r="M42922" s="46"/>
    </row>
    <row r="42923" spans="1:13" x14ac:dyDescent="0.3">
      <c r="A42923"/>
      <c r="B42923"/>
      <c r="C42923" s="29"/>
      <c r="D42923"/>
      <c r="E42923" s="44"/>
      <c r="F42923" s="29"/>
      <c r="G42923" s="45"/>
      <c r="L42923"/>
      <c r="M42923" s="46"/>
    </row>
    <row r="42924" spans="1:13" x14ac:dyDescent="0.3">
      <c r="A42924"/>
      <c r="B42924"/>
      <c r="C42924" s="29"/>
      <c r="D42924"/>
      <c r="E42924" s="44"/>
      <c r="F42924" s="29"/>
      <c r="G42924" s="45"/>
      <c r="L42924"/>
      <c r="M42924" s="46"/>
    </row>
    <row r="42925" spans="1:13" x14ac:dyDescent="0.3">
      <c r="A42925"/>
      <c r="B42925"/>
      <c r="C42925" s="29"/>
      <c r="D42925"/>
      <c r="E42925" s="44"/>
      <c r="F42925" s="29"/>
      <c r="G42925" s="45"/>
      <c r="L42925"/>
      <c r="M42925" s="46"/>
    </row>
    <row r="42926" spans="1:13" x14ac:dyDescent="0.3">
      <c r="A42926"/>
      <c r="B42926"/>
      <c r="C42926" s="29"/>
      <c r="D42926"/>
      <c r="E42926" s="44"/>
      <c r="F42926" s="29"/>
      <c r="G42926" s="45"/>
      <c r="L42926"/>
      <c r="M42926" s="46"/>
    </row>
    <row r="42927" spans="1:13" x14ac:dyDescent="0.3">
      <c r="A42927"/>
      <c r="B42927"/>
      <c r="C42927" s="29"/>
      <c r="D42927"/>
      <c r="E42927" s="44"/>
      <c r="F42927" s="29"/>
      <c r="G42927" s="45"/>
      <c r="L42927"/>
      <c r="M42927" s="46"/>
    </row>
    <row r="42928" spans="1:13" x14ac:dyDescent="0.3">
      <c r="A42928"/>
      <c r="B42928"/>
      <c r="C42928" s="29"/>
      <c r="D42928"/>
      <c r="E42928" s="44"/>
      <c r="F42928" s="29"/>
      <c r="G42928" s="45"/>
      <c r="L42928"/>
      <c r="M42928" s="46"/>
    </row>
    <row r="42929" spans="1:13" x14ac:dyDescent="0.3">
      <c r="A42929"/>
      <c r="B42929"/>
      <c r="C42929" s="29"/>
      <c r="D42929"/>
      <c r="E42929" s="44"/>
      <c r="F42929" s="29"/>
      <c r="G42929" s="45"/>
      <c r="L42929"/>
      <c r="M42929" s="46"/>
    </row>
    <row r="42930" spans="1:13" x14ac:dyDescent="0.3">
      <c r="A42930"/>
      <c r="B42930"/>
      <c r="C42930" s="29"/>
      <c r="D42930"/>
      <c r="E42930" s="44"/>
      <c r="F42930" s="29"/>
      <c r="G42930" s="45"/>
      <c r="L42930"/>
      <c r="M42930" s="46"/>
    </row>
    <row r="42931" spans="1:13" x14ac:dyDescent="0.3">
      <c r="A42931"/>
      <c r="B42931"/>
      <c r="C42931" s="29"/>
      <c r="D42931"/>
      <c r="E42931" s="44"/>
      <c r="F42931" s="29"/>
      <c r="G42931" s="45"/>
      <c r="L42931"/>
      <c r="M42931" s="46"/>
    </row>
    <row r="42932" spans="1:13" x14ac:dyDescent="0.3">
      <c r="A42932"/>
      <c r="B42932"/>
      <c r="C42932" s="29"/>
      <c r="D42932"/>
      <c r="E42932" s="44"/>
      <c r="F42932" s="29"/>
      <c r="G42932" s="45"/>
      <c r="L42932"/>
      <c r="M42932" s="46"/>
    </row>
    <row r="42933" spans="1:13" x14ac:dyDescent="0.3">
      <c r="A42933"/>
      <c r="B42933"/>
      <c r="C42933" s="29"/>
      <c r="D42933"/>
      <c r="E42933" s="44"/>
      <c r="F42933" s="29"/>
      <c r="G42933" s="45"/>
      <c r="L42933"/>
      <c r="M42933" s="46"/>
    </row>
    <row r="42934" spans="1:13" x14ac:dyDescent="0.3">
      <c r="A42934"/>
      <c r="B42934"/>
      <c r="C42934" s="29"/>
      <c r="D42934"/>
      <c r="E42934" s="44"/>
      <c r="F42934" s="29"/>
      <c r="G42934" s="45"/>
      <c r="L42934"/>
      <c r="M42934" s="46"/>
    </row>
    <row r="42935" spans="1:13" x14ac:dyDescent="0.3">
      <c r="A42935"/>
      <c r="B42935"/>
      <c r="C42935" s="29"/>
      <c r="D42935"/>
      <c r="E42935" s="44"/>
      <c r="F42935" s="29"/>
      <c r="G42935" s="45"/>
      <c r="L42935"/>
      <c r="M42935" s="46"/>
    </row>
    <row r="42936" spans="1:13" x14ac:dyDescent="0.3">
      <c r="A42936"/>
      <c r="B42936"/>
      <c r="C42936" s="29"/>
      <c r="D42936"/>
      <c r="E42936" s="44"/>
      <c r="F42936" s="29"/>
      <c r="G42936" s="45"/>
      <c r="L42936"/>
      <c r="M42936" s="46"/>
    </row>
    <row r="42937" spans="1:13" x14ac:dyDescent="0.3">
      <c r="A42937"/>
      <c r="B42937"/>
      <c r="C42937" s="29"/>
      <c r="D42937"/>
      <c r="E42937" s="44"/>
      <c r="F42937" s="29"/>
      <c r="G42937" s="45"/>
      <c r="L42937"/>
      <c r="M42937" s="46"/>
    </row>
    <row r="42938" spans="1:13" x14ac:dyDescent="0.3">
      <c r="A42938"/>
      <c r="B42938"/>
      <c r="C42938" s="29"/>
      <c r="D42938"/>
      <c r="E42938" s="44"/>
      <c r="F42938" s="29"/>
      <c r="G42938" s="45"/>
      <c r="L42938"/>
      <c r="M42938" s="46"/>
    </row>
    <row r="42939" spans="1:13" x14ac:dyDescent="0.3">
      <c r="A42939"/>
      <c r="B42939"/>
      <c r="C42939" s="29"/>
      <c r="D42939"/>
      <c r="E42939" s="44"/>
      <c r="F42939" s="29"/>
      <c r="G42939" s="45"/>
      <c r="L42939"/>
      <c r="M42939" s="46"/>
    </row>
    <row r="42940" spans="1:13" x14ac:dyDescent="0.3">
      <c r="A42940"/>
      <c r="B42940"/>
      <c r="C42940" s="29"/>
      <c r="D42940"/>
      <c r="E42940" s="44"/>
      <c r="F42940" s="29"/>
      <c r="G42940" s="45"/>
      <c r="L42940"/>
      <c r="M42940" s="46"/>
    </row>
    <row r="42941" spans="1:13" x14ac:dyDescent="0.3">
      <c r="A42941"/>
      <c r="B42941"/>
      <c r="C42941" s="29"/>
      <c r="D42941"/>
      <c r="E42941" s="44"/>
      <c r="F42941" s="29"/>
      <c r="G42941" s="45"/>
      <c r="L42941"/>
      <c r="M42941" s="46"/>
    </row>
    <row r="42942" spans="1:13" x14ac:dyDescent="0.3">
      <c r="A42942"/>
      <c r="B42942"/>
      <c r="C42942" s="29"/>
      <c r="D42942"/>
      <c r="E42942" s="44"/>
      <c r="F42942" s="29"/>
      <c r="G42942" s="45"/>
      <c r="L42942"/>
      <c r="M42942" s="46"/>
    </row>
    <row r="42943" spans="1:13" x14ac:dyDescent="0.3">
      <c r="A42943"/>
      <c r="B42943"/>
      <c r="C42943" s="29"/>
      <c r="D42943"/>
      <c r="E42943" s="44"/>
      <c r="F42943" s="29"/>
      <c r="G42943" s="45"/>
      <c r="L42943"/>
      <c r="M42943" s="46"/>
    </row>
    <row r="42944" spans="1:13" x14ac:dyDescent="0.3">
      <c r="A42944"/>
      <c r="B42944"/>
      <c r="C42944" s="29"/>
      <c r="D42944"/>
      <c r="E42944" s="44"/>
      <c r="F42944" s="29"/>
      <c r="G42944" s="45"/>
      <c r="L42944"/>
      <c r="M42944" s="46"/>
    </row>
    <row r="42945" spans="1:13" x14ac:dyDescent="0.3">
      <c r="A42945"/>
      <c r="B42945"/>
      <c r="C42945" s="29"/>
      <c r="D42945"/>
      <c r="E42945" s="44"/>
      <c r="F42945" s="29"/>
      <c r="G42945" s="45"/>
      <c r="L42945"/>
      <c r="M42945" s="46"/>
    </row>
    <row r="42946" spans="1:13" x14ac:dyDescent="0.3">
      <c r="A42946"/>
      <c r="B42946"/>
      <c r="C42946" s="29"/>
      <c r="D42946"/>
      <c r="E42946" s="44"/>
      <c r="F42946" s="29"/>
      <c r="G42946" s="45"/>
      <c r="L42946"/>
      <c r="M42946" s="46"/>
    </row>
    <row r="42947" spans="1:13" x14ac:dyDescent="0.3">
      <c r="A42947"/>
      <c r="B42947"/>
      <c r="C42947" s="29"/>
      <c r="D42947"/>
      <c r="E42947" s="44"/>
      <c r="F42947" s="29"/>
      <c r="G42947" s="45"/>
      <c r="L42947"/>
      <c r="M42947" s="46"/>
    </row>
    <row r="42948" spans="1:13" x14ac:dyDescent="0.3">
      <c r="A42948"/>
      <c r="B42948"/>
      <c r="C42948" s="29"/>
      <c r="D42948"/>
      <c r="E42948" s="44"/>
      <c r="F42948" s="29"/>
      <c r="G42948" s="45"/>
      <c r="L42948"/>
      <c r="M42948" s="46"/>
    </row>
    <row r="42949" spans="1:13" x14ac:dyDescent="0.3">
      <c r="A42949"/>
      <c r="B42949"/>
      <c r="C42949" s="29"/>
      <c r="D42949"/>
      <c r="E42949" s="44"/>
      <c r="F42949" s="29"/>
      <c r="G42949" s="45"/>
      <c r="L42949"/>
      <c r="M42949" s="46"/>
    </row>
    <row r="42950" spans="1:13" x14ac:dyDescent="0.3">
      <c r="A42950"/>
      <c r="B42950"/>
      <c r="C42950" s="29"/>
      <c r="D42950"/>
      <c r="E42950" s="44"/>
      <c r="F42950" s="29"/>
      <c r="G42950" s="45"/>
      <c r="L42950"/>
      <c r="M42950" s="46"/>
    </row>
    <row r="42951" spans="1:13" x14ac:dyDescent="0.3">
      <c r="A42951"/>
      <c r="B42951"/>
      <c r="C42951" s="29"/>
      <c r="D42951"/>
      <c r="E42951" s="44"/>
      <c r="F42951" s="29"/>
      <c r="G42951" s="45"/>
      <c r="L42951"/>
      <c r="M42951" s="46"/>
    </row>
    <row r="42952" spans="1:13" x14ac:dyDescent="0.3">
      <c r="A42952"/>
      <c r="B42952"/>
      <c r="C42952" s="29"/>
      <c r="D42952"/>
      <c r="E42952" s="44"/>
      <c r="F42952" s="29"/>
      <c r="G42952" s="45"/>
      <c r="L42952"/>
      <c r="M42952" s="46"/>
    </row>
    <row r="42953" spans="1:13" x14ac:dyDescent="0.3">
      <c r="A42953"/>
      <c r="B42953"/>
      <c r="C42953" s="29"/>
      <c r="D42953"/>
      <c r="E42953" s="44"/>
      <c r="F42953" s="29"/>
      <c r="G42953" s="45"/>
      <c r="L42953"/>
      <c r="M42953" s="46"/>
    </row>
    <row r="42954" spans="1:13" x14ac:dyDescent="0.3">
      <c r="A42954"/>
      <c r="B42954"/>
      <c r="C42954" s="29"/>
      <c r="D42954"/>
      <c r="E42954" s="44"/>
      <c r="F42954" s="29"/>
      <c r="G42954" s="45"/>
      <c r="L42954"/>
      <c r="M42954" s="46"/>
    </row>
    <row r="42955" spans="1:13" x14ac:dyDescent="0.3">
      <c r="A42955"/>
      <c r="B42955"/>
      <c r="C42955" s="29"/>
      <c r="D42955"/>
      <c r="E42955" s="44"/>
      <c r="F42955" s="29"/>
      <c r="G42955" s="45"/>
      <c r="L42955"/>
      <c r="M42955" s="46"/>
    </row>
    <row r="42956" spans="1:13" x14ac:dyDescent="0.3">
      <c r="A42956"/>
      <c r="B42956"/>
      <c r="C42956" s="29"/>
      <c r="D42956"/>
      <c r="E42956" s="44"/>
      <c r="F42956" s="29"/>
      <c r="G42956" s="45"/>
      <c r="L42956"/>
      <c r="M42956" s="46"/>
    </row>
    <row r="42957" spans="1:13" x14ac:dyDescent="0.3">
      <c r="A42957"/>
      <c r="B42957"/>
      <c r="C42957" s="29"/>
      <c r="D42957"/>
      <c r="E42957" s="44"/>
      <c r="F42957" s="29"/>
      <c r="G42957" s="45"/>
      <c r="L42957"/>
      <c r="M42957" s="46"/>
    </row>
    <row r="42958" spans="1:13" x14ac:dyDescent="0.3">
      <c r="A42958"/>
      <c r="B42958"/>
      <c r="C42958" s="29"/>
      <c r="D42958"/>
      <c r="E42958" s="44"/>
      <c r="F42958" s="29"/>
      <c r="G42958" s="45"/>
      <c r="L42958"/>
      <c r="M42958" s="46"/>
    </row>
    <row r="42959" spans="1:13" x14ac:dyDescent="0.3">
      <c r="A42959"/>
      <c r="B42959"/>
      <c r="C42959" s="29"/>
      <c r="D42959"/>
      <c r="E42959" s="44"/>
      <c r="F42959" s="29"/>
      <c r="G42959" s="45"/>
      <c r="L42959"/>
      <c r="M42959" s="46"/>
    </row>
    <row r="42960" spans="1:13" x14ac:dyDescent="0.3">
      <c r="A42960"/>
      <c r="B42960"/>
      <c r="C42960" s="29"/>
      <c r="D42960"/>
      <c r="E42960" s="44"/>
      <c r="F42960" s="29"/>
      <c r="G42960" s="45"/>
      <c r="L42960"/>
      <c r="M42960" s="46"/>
    </row>
    <row r="42961" spans="1:13" x14ac:dyDescent="0.3">
      <c r="A42961"/>
      <c r="B42961"/>
      <c r="C42961" s="29"/>
      <c r="D42961"/>
      <c r="E42961" s="44"/>
      <c r="F42961" s="29"/>
      <c r="G42961" s="45"/>
      <c r="L42961"/>
      <c r="M42961" s="46"/>
    </row>
    <row r="42962" spans="1:13" x14ac:dyDescent="0.3">
      <c r="A42962"/>
      <c r="B42962"/>
      <c r="C42962" s="29"/>
      <c r="D42962"/>
      <c r="E42962" s="44"/>
      <c r="F42962" s="29"/>
      <c r="G42962" s="45"/>
      <c r="L42962"/>
      <c r="M42962" s="46"/>
    </row>
  </sheetData>
  <sortState xmlns:xlrd2="http://schemas.microsoft.com/office/spreadsheetml/2017/richdata2" ref="A226:M253">
    <sortCondition ref="A225:A253"/>
  </sortState>
  <mergeCells count="4">
    <mergeCell ref="F346:G346"/>
    <mergeCell ref="J346:K346"/>
    <mergeCell ref="O1:O2"/>
    <mergeCell ref="Q1:S1"/>
  </mergeCells>
  <pageMargins left="0.23622047244094491" right="0.23622047244094491" top="0.74803149606299213" bottom="0.74803149606299213" header="0.31496062992125984" footer="0.31496062992125984"/>
  <pageSetup paperSize="9" scale="40" fitToHeight="0" orientation="landscape" r:id="rId1"/>
  <headerFooter>
    <oddHeader>&amp;L&amp;G&amp;R500kW
99,999%</oddHeader>
    <oddFooter>&amp;CPage &amp;P of &amp;N&amp;R&amp;D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07A1-036B-4B1B-A55C-BCD7C8F1C87B}">
  <sheetPr>
    <pageSetUpPr fitToPage="1"/>
  </sheetPr>
  <dimension ref="A1:T599"/>
  <sheetViews>
    <sheetView topLeftCell="A569" zoomScale="98" zoomScaleNormal="110" workbookViewId="0">
      <selection activeCell="H549" sqref="H549"/>
    </sheetView>
  </sheetViews>
  <sheetFormatPr defaultRowHeight="14.4" x14ac:dyDescent="0.3"/>
  <cols>
    <col min="1" max="1" width="80.6640625" customWidth="1"/>
    <col min="2" max="2" width="10.6640625" style="43" customWidth="1"/>
    <col min="3" max="3" width="7.6640625" style="43" customWidth="1"/>
    <col min="5" max="7" width="12.6640625" style="29" customWidth="1"/>
    <col min="8" max="8" width="20.6640625" customWidth="1"/>
    <col min="11" max="11" width="9.6640625" style="38" customWidth="1"/>
    <col min="13" max="13" width="32.33203125" customWidth="1"/>
    <col min="17" max="17" width="13.21875" customWidth="1"/>
    <col min="18" max="18" width="14" customWidth="1"/>
    <col min="19" max="19" width="12.5546875" customWidth="1"/>
  </cols>
  <sheetData>
    <row r="1" spans="1:11" ht="18" x14ac:dyDescent="0.35">
      <c r="A1" s="265" t="s">
        <v>320</v>
      </c>
      <c r="B1" s="266"/>
      <c r="C1" s="266"/>
      <c r="D1" s="266"/>
      <c r="E1" s="266"/>
      <c r="F1" s="266"/>
      <c r="G1" s="267"/>
      <c r="K1" s="226" t="s">
        <v>283</v>
      </c>
    </row>
    <row r="2" spans="1:11" x14ac:dyDescent="0.3">
      <c r="A2" s="47" t="s">
        <v>164</v>
      </c>
      <c r="B2" s="47" t="s">
        <v>6</v>
      </c>
      <c r="C2" s="47" t="s">
        <v>165</v>
      </c>
      <c r="D2" s="48" t="s">
        <v>166</v>
      </c>
      <c r="E2" s="49" t="s">
        <v>2</v>
      </c>
      <c r="F2" s="49" t="s">
        <v>7</v>
      </c>
      <c r="G2" s="49" t="s">
        <v>179</v>
      </c>
      <c r="K2" s="226"/>
    </row>
    <row r="3" spans="1:11" ht="18" x14ac:dyDescent="0.35">
      <c r="A3" s="50" t="s">
        <v>244</v>
      </c>
      <c r="B3" s="65"/>
      <c r="C3" s="68">
        <v>1</v>
      </c>
      <c r="D3" s="51"/>
      <c r="E3" s="51"/>
      <c r="F3" s="51"/>
      <c r="G3" s="52"/>
      <c r="K3" s="171"/>
    </row>
    <row r="4" spans="1:11" x14ac:dyDescent="0.3">
      <c r="A4" s="15" t="s">
        <v>331</v>
      </c>
      <c r="B4" s="54">
        <f t="shared" ref="B4:B35" si="0">G4*$C$3</f>
        <v>2</v>
      </c>
      <c r="C4" s="11" t="str">
        <f>IFERROR(VLOOKUP($A4,[1]Други!$A:$H,4,FALSE),IFERROR(VLOOKUP($A4,[1]ИТТ!$A:$H,4,FALSE),IFERROR(VLOOKUP($A4,[1]Schrack!$A:$H,4,FALSE),IFERROR(VLOOKUP($A4,'[1]LD GmbH'!$A:$H,4,FALSE),IFERROR(VLOOKUP($A4,[1]Крисметал!$A:$H,4,FALSE),IFERROR(VLOOKUP($A4,[1]Унител!$A:$H,4,FALSE),""))))))</f>
        <v>бр.</v>
      </c>
      <c r="D4" s="249" t="s">
        <v>167</v>
      </c>
      <c r="E4" s="55">
        <f>IFERROR(VLOOKUP($A4,[1]Други!$A:$H,6,FALSE),IFERROR(VLOOKUP($A4,[1]ИТТ!$A:$H,6,FALSE),IFERROR(VLOOKUP($A4,[1]Schrack!$A:$H,6,FALSE),IFERROR(VLOOKUP($A4,'[1]LD GmbH'!$A:$H,6,FALSE),IFERROR(VLOOKUP($A4,[1]Крисметал!$A:$H,6,FALSE),IFERROR(VLOOKUP($A4,[1]Унител!$A:$H,6,FALSE),""))))))</f>
        <v>1542.07</v>
      </c>
      <c r="F4" s="55">
        <f>B4*E4</f>
        <v>3084.14</v>
      </c>
      <c r="G4" s="54">
        <v>2</v>
      </c>
      <c r="K4" s="70">
        <f>COUNTIF(Себестойност!$A:$A,Модули!A4)</f>
        <v>1</v>
      </c>
    </row>
    <row r="5" spans="1:11" x14ac:dyDescent="0.3">
      <c r="A5" s="9" t="s">
        <v>14</v>
      </c>
      <c r="B5" s="54">
        <f t="shared" si="0"/>
        <v>2</v>
      </c>
      <c r="C5" s="54" t="str">
        <f>IFERROR(VLOOKUP($A5,[1]Други!$A:$H,4,FALSE),IFERROR(VLOOKUP($A5,[1]ИТТ!$A:$H,4,FALSE),IFERROR(VLOOKUP($A5,[1]Schrack!$A:$H,4,FALSE),IFERROR(VLOOKUP($A5,'[1]LD GmbH'!$A:$H,4,FALSE),IFERROR(VLOOKUP($A5,[1]Крисметал!$A:$H,4,FALSE),IFERROR(VLOOKUP($A5,[1]Унител!$A:$H,4,FALSE),""))))))</f>
        <v>бр.</v>
      </c>
      <c r="D5" s="250"/>
      <c r="E5" s="55">
        <f>IFERROR(VLOOKUP($A5,[1]Други!$A:$H,6,FALSE),IFERROR(VLOOKUP($A5,[1]ИТТ!$A:$H,6,FALSE),IFERROR(VLOOKUP($A5,[1]Schrack!$A:$H,6,FALSE),IFERROR(VLOOKUP($A5,'[1]LD GmbH'!$A:$H,6,FALSE),IFERROR(VLOOKUP($A5,[1]Крисметал!$A:$H,6,FALSE),IFERROR(VLOOKUP($A5,[1]Унител!$A:$H,6,FALSE),""))))))</f>
        <v>478.7</v>
      </c>
      <c r="F5" s="55">
        <f t="shared" ref="F5:F52" si="1">B5*E5</f>
        <v>957.4</v>
      </c>
      <c r="G5" s="54">
        <v>2</v>
      </c>
      <c r="K5" s="70">
        <f>COUNTIF(Себестойност!$A:$A,Модули!A5)</f>
        <v>1</v>
      </c>
    </row>
    <row r="6" spans="1:11" x14ac:dyDescent="0.3">
      <c r="A6" s="9" t="s">
        <v>13</v>
      </c>
      <c r="B6" s="54">
        <f t="shared" si="0"/>
        <v>46</v>
      </c>
      <c r="C6" s="54" t="str">
        <f>IFERROR(VLOOKUP($A6,[1]Други!$A:$H,4,FALSE),IFERROR(VLOOKUP($A6,[1]ИТТ!$A:$H,4,FALSE),IFERROR(VLOOKUP($A6,[1]Schrack!$A:$H,4,FALSE),IFERROR(VLOOKUP($A6,'[1]LD GmbH'!$A:$H,4,FALSE),IFERROR(VLOOKUP($A6,[1]Крисметал!$A:$H,4,FALSE),IFERROR(VLOOKUP($A6,[1]Унител!$A:$H,4,FALSE),""))))))</f>
        <v>бр.</v>
      </c>
      <c r="D6" s="250"/>
      <c r="E6" s="55">
        <f>IFERROR(VLOOKUP($A6,[1]Други!$A:$H,6,FALSE),IFERROR(VLOOKUP($A6,[1]ИТТ!$A:$H,6,FALSE),IFERROR(VLOOKUP($A6,[1]Schrack!$A:$H,6,FALSE),IFERROR(VLOOKUP($A6,'[1]LD GmbH'!$A:$H,6,FALSE),IFERROR(VLOOKUP($A6,[1]Крисметал!$A:$H,6,FALSE),IFERROR(VLOOKUP($A6,[1]Унител!$A:$H,6,FALSE),""))))))</f>
        <v>191.48</v>
      </c>
      <c r="F6" s="55">
        <f t="shared" si="1"/>
        <v>8808.08</v>
      </c>
      <c r="G6" s="54">
        <v>46</v>
      </c>
      <c r="K6" s="70">
        <f>COUNTIF(Себестойност!$A:$A,Модули!A6)</f>
        <v>1</v>
      </c>
    </row>
    <row r="7" spans="1:11" x14ac:dyDescent="0.3">
      <c r="A7" s="188" t="s">
        <v>332</v>
      </c>
      <c r="B7" s="54">
        <f t="shared" si="0"/>
        <v>188</v>
      </c>
      <c r="C7" s="54" t="str">
        <f>IFERROR(VLOOKUP($A7,[1]Други!$A:$H,4,FALSE),IFERROR(VLOOKUP($A7,[1]ИТТ!$A:$H,4,FALSE),IFERROR(VLOOKUP($A7,[1]Schrack!$A:$H,4,FALSE),IFERROR(VLOOKUP($A7,'[1]LD GmbH'!$A:$H,4,FALSE),IFERROR(VLOOKUP($A7,[1]Крисметал!$A:$H,4,FALSE),IFERROR(VLOOKUP($A7,[1]Унител!$A:$H,4,FALSE),""))))))</f>
        <v>бр.</v>
      </c>
      <c r="D7" s="250"/>
      <c r="E7" s="55">
        <f>IFERROR(VLOOKUP($A7,[1]Други!$A:$H,6,FALSE),IFERROR(VLOOKUP($A7,[1]ИТТ!$A:$H,6,FALSE),IFERROR(VLOOKUP($A7,[1]Schrack!$A:$H,6,FALSE),IFERROR(VLOOKUP($A7,'[1]LD GmbH'!$A:$H,6,FALSE),IFERROR(VLOOKUP($A7,[1]Крисметал!$A:$H,6,FALSE),IFERROR(VLOOKUP($A7,[1]Унител!$A:$H,6,FALSE),""))))))</f>
        <v>86.062650000000005</v>
      </c>
      <c r="F7" s="55">
        <f t="shared" si="1"/>
        <v>16179.778200000001</v>
      </c>
      <c r="G7" s="54">
        <v>188</v>
      </c>
      <c r="K7" s="70">
        <f>COUNTIF(Себестойност!$A:$A,Модули!A7)</f>
        <v>1</v>
      </c>
    </row>
    <row r="8" spans="1:11" x14ac:dyDescent="0.3">
      <c r="A8" s="9" t="s">
        <v>135</v>
      </c>
      <c r="B8" s="54">
        <f t="shared" si="0"/>
        <v>282</v>
      </c>
      <c r="C8" s="54" t="str">
        <f>IFERROR(VLOOKUP($A8,[1]Други!$A:$H,4,FALSE),IFERROR(VLOOKUP($A8,[1]ИТТ!$A:$H,4,FALSE),IFERROR(VLOOKUP($A8,[1]Schrack!$A:$H,4,FALSE),IFERROR(VLOOKUP($A8,'[1]LD GmbH'!$A:$H,4,FALSE),IFERROR(VLOOKUP($A8,[1]Крисметал!$A:$H,4,FALSE),IFERROR(VLOOKUP($A8,[1]Унител!$A:$H,4,FALSE),""))))))</f>
        <v>бр.</v>
      </c>
      <c r="D8" s="250"/>
      <c r="E8" s="55">
        <f>IFERROR(VLOOKUP($A8,[1]Други!$A:$H,6,FALSE),IFERROR(VLOOKUP($A8,[1]ИТТ!$A:$H,6,FALSE),IFERROR(VLOOKUP($A8,[1]Schrack!$A:$H,6,FALSE),IFERROR(VLOOKUP($A8,'[1]LD GmbH'!$A:$H,6,FALSE),IFERROR(VLOOKUP($A8,[1]Крисметал!$A:$H,6,FALSE),IFERROR(VLOOKUP($A8,[1]Унител!$A:$H,6,FALSE),""))))))</f>
        <v>57.699288792993258</v>
      </c>
      <c r="F8" s="55">
        <f t="shared" si="1"/>
        <v>16271.199439624099</v>
      </c>
      <c r="G8" s="54">
        <v>282</v>
      </c>
      <c r="K8" s="70">
        <f>COUNTIF(Себестойност!$A:$A,Модули!A8)</f>
        <v>1</v>
      </c>
    </row>
    <row r="9" spans="1:11" x14ac:dyDescent="0.3">
      <c r="A9" s="9" t="s">
        <v>136</v>
      </c>
      <c r="B9" s="54">
        <f t="shared" si="0"/>
        <v>4.8</v>
      </c>
      <c r="C9" s="54" t="str">
        <f>IFERROR(VLOOKUP($A9,[1]Други!$A:$H,4,FALSE),IFERROR(VLOOKUP($A9,[1]ИТТ!$A:$H,4,FALSE),IFERROR(VLOOKUP($A9,[1]Schrack!$A:$H,4,FALSE),IFERROR(VLOOKUP($A9,'[1]LD GmbH'!$A:$H,4,FALSE),IFERROR(VLOOKUP($A9,[1]Крисметал!$A:$H,4,FALSE),IFERROR(VLOOKUP($A9,[1]Унител!$A:$H,4,FALSE),""))))))</f>
        <v>кв.м.</v>
      </c>
      <c r="D9" s="250"/>
      <c r="E9" s="55">
        <f>IFERROR(VLOOKUP($A9,[1]Други!$A:$H,6,FALSE),IFERROR(VLOOKUP($A9,[1]ИТТ!$A:$H,6,FALSE),IFERROR(VLOOKUP($A9,[1]Schrack!$A:$H,6,FALSE),IFERROR(VLOOKUP($A9,'[1]LD GmbH'!$A:$H,6,FALSE),IFERROR(VLOOKUP($A9,[1]Крисметал!$A:$H,6,FALSE),IFERROR(VLOOKUP($A9,[1]Унител!$A:$H,6,FALSE),""))))))</f>
        <v>43.459809901678575</v>
      </c>
      <c r="F9" s="55">
        <f t="shared" si="1"/>
        <v>208.60708752805715</v>
      </c>
      <c r="G9" s="54">
        <v>4.8</v>
      </c>
      <c r="K9" s="70">
        <f>COUNTIF(Себестойност!$A:$A,Модули!A9)</f>
        <v>1</v>
      </c>
    </row>
    <row r="10" spans="1:11" ht="14.55" customHeight="1" x14ac:dyDescent="0.3">
      <c r="A10" s="15" t="s">
        <v>245</v>
      </c>
      <c r="B10" s="54">
        <f t="shared" si="0"/>
        <v>1</v>
      </c>
      <c r="C10" s="54" t="str">
        <f>IFERROR(VLOOKUP($A10,[1]Други!$A:$H,4,FALSE),IFERROR(VLOOKUP($A10,[1]ИТТ!$A:$H,4,FALSE),IFERROR(VLOOKUP($A10,[1]Schrack!$A:$H,4,FALSE),IFERROR(VLOOKUP($A10,'[1]LD GmbH'!$A:$H,4,FALSE),IFERROR(VLOOKUP($A10,[1]Крисметал!$A:$H,4,FALSE),IFERROR(VLOOKUP($A10,[1]Унител!$A:$H,4,FALSE),""))))))</f>
        <v>бр.</v>
      </c>
      <c r="D10" s="250"/>
      <c r="E10" s="55">
        <f>IFERROR(VLOOKUP($A10,[1]Други!$A:$H,6,FALSE),IFERROR(VLOOKUP($A10,[1]ИТТ!$A:$H,6,FALSE),IFERROR(VLOOKUP($A10,[1]Schrack!$A:$H,6,FALSE),IFERROR(VLOOKUP($A10,'[1]LD GmbH'!$A:$H,6,FALSE),IFERROR(VLOOKUP($A10,[1]Крисметал!$A:$H,6,FALSE),IFERROR(VLOOKUP($A10,[1]Унител!$A:$H,6,FALSE),""))))))</f>
        <v>57.56123998507028</v>
      </c>
      <c r="F10" s="55">
        <f t="shared" si="1"/>
        <v>57.56123998507028</v>
      </c>
      <c r="G10" s="54">
        <v>1</v>
      </c>
      <c r="K10" s="70">
        <f>COUNTIF(Себестойност!$A:$A,Модули!A10)</f>
        <v>1</v>
      </c>
    </row>
    <row r="11" spans="1:11" x14ac:dyDescent="0.3">
      <c r="A11" s="95" t="s">
        <v>336</v>
      </c>
      <c r="B11" s="54">
        <f t="shared" si="0"/>
        <v>90</v>
      </c>
      <c r="C11" s="54" t="str">
        <f>IFERROR(VLOOKUP($A11,[1]Други!$A:$H,4,FALSE),IFERROR(VLOOKUP($A11,[1]ИТТ!$A:$H,4,FALSE),IFERROR(VLOOKUP($A11,[1]Schrack!$A:$H,4,FALSE),IFERROR(VLOOKUP($A11,'[1]LD GmbH'!$A:$H,4,FALSE),IFERROR(VLOOKUP($A11,[1]Крисметал!$A:$H,4,FALSE),IFERROR(VLOOKUP($A11,[1]Унител!$A:$H,4,FALSE),""))))))</f>
        <v>бр.</v>
      </c>
      <c r="D11" s="250"/>
      <c r="E11" s="55">
        <f>IFERROR(VLOOKUP($A11,[1]Други!$A:$H,6,FALSE),IFERROR(VLOOKUP($A11,[1]ИТТ!$A:$H,6,FALSE),IFERROR(VLOOKUP($A11,[1]Schrack!$A:$H,6,FALSE),IFERROR(VLOOKUP($A11,'[1]LD GmbH'!$A:$H,6,FALSE),IFERROR(VLOOKUP($A11,[1]Крисметал!$A:$H,6,FALSE),IFERROR(VLOOKUP($A11,[1]Унител!$A:$H,6,FALSE),""))))))</f>
        <v>116.79854999999999</v>
      </c>
      <c r="F11" s="55">
        <f t="shared" si="1"/>
        <v>10511.869499999999</v>
      </c>
      <c r="G11" s="54">
        <v>90</v>
      </c>
      <c r="K11" s="70">
        <f>COUNTIF(Себестойност!$A:$A,Модули!A11)</f>
        <v>1</v>
      </c>
    </row>
    <row r="12" spans="1:11" x14ac:dyDescent="0.3">
      <c r="A12" s="15" t="s">
        <v>137</v>
      </c>
      <c r="B12" s="54">
        <f t="shared" si="0"/>
        <v>90</v>
      </c>
      <c r="C12" s="54" t="str">
        <f>IFERROR(VLOOKUP($A12,[1]Други!$A:$H,4,FALSE),IFERROR(VLOOKUP($A12,[1]ИТТ!$A:$H,4,FALSE),IFERROR(VLOOKUP($A12,[1]Schrack!$A:$H,4,FALSE),IFERROR(VLOOKUP($A12,'[1]LD GmbH'!$A:$H,4,FALSE),IFERROR(VLOOKUP($A12,[1]Крисметал!$A:$H,4,FALSE),IFERROR(VLOOKUP($A12,[1]Унител!$A:$H,4,FALSE),""))))))</f>
        <v xml:space="preserve"> лист</v>
      </c>
      <c r="D12" s="250"/>
      <c r="E12" s="55">
        <f>IFERROR(VLOOKUP($A12,[1]Други!$A:$H,6,FALSE),IFERROR(VLOOKUP($A12,[1]ИТТ!$A:$H,6,FALSE),IFERROR(VLOOKUP($A12,[1]Schrack!$A:$H,6,FALSE),IFERROR(VLOOKUP($A12,'[1]LD GmbH'!$A:$H,6,FALSE),IFERROR(VLOOKUP($A12,[1]Крисметал!$A:$H,6,FALSE),IFERROR(VLOOKUP($A12,[1]Унител!$A:$H,6,FALSE),""))))))</f>
        <v>60.122812309863335</v>
      </c>
      <c r="F12" s="55">
        <f t="shared" si="1"/>
        <v>5411.0531078877002</v>
      </c>
      <c r="G12" s="54">
        <v>90</v>
      </c>
      <c r="K12" s="70">
        <f>COUNTIF(Себестойност!$A:$A,Модули!A12)</f>
        <v>1</v>
      </c>
    </row>
    <row r="13" spans="1:11" x14ac:dyDescent="0.3">
      <c r="A13" s="189" t="s">
        <v>333</v>
      </c>
      <c r="B13" s="54">
        <f t="shared" si="0"/>
        <v>92.24</v>
      </c>
      <c r="C13" s="54" t="str">
        <f>IFERROR(VLOOKUP($A13,[1]Други!$A:$H,4,FALSE),IFERROR(VLOOKUP($A13,[1]ИТТ!$A:$H,4,FALSE),IFERROR(VLOOKUP($A13,[1]Schrack!$A:$H,4,FALSE),IFERROR(VLOOKUP($A13,'[1]LD GmbH'!$A:$H,4,FALSE),IFERROR(VLOOKUP($A13,[1]Крисметал!$A:$H,4,FALSE),IFERROR(VLOOKUP($A13,[1]Унител!$A:$H,4,FALSE),""))))))</f>
        <v>кг.</v>
      </c>
      <c r="D13" s="250"/>
      <c r="E13" s="55">
        <f>IFERROR(VLOOKUP($A13,[1]Други!$A:$H,6,FALSE),IFERROR(VLOOKUP($A13,[1]ИТТ!$A:$H,6,FALSE),IFERROR(VLOOKUP($A13,[1]Schrack!$A:$H,6,FALSE),IFERROR(VLOOKUP($A13,'[1]LD GmbH'!$A:$H,6,FALSE),IFERROR(VLOOKUP($A13,[1]Крисметал!$A:$H,6,FALSE),IFERROR(VLOOKUP($A13,[1]Унител!$A:$H,6,FALSE),""))))))</f>
        <v>12.67</v>
      </c>
      <c r="F13" s="55">
        <f t="shared" si="1"/>
        <v>1168.6807999999999</v>
      </c>
      <c r="G13" s="54">
        <v>92.24</v>
      </c>
      <c r="K13" s="70">
        <f>COUNTIF(Себестойност!$A:$A,Модули!A13)</f>
        <v>1</v>
      </c>
    </row>
    <row r="14" spans="1:11" x14ac:dyDescent="0.3">
      <c r="A14" s="9" t="s">
        <v>18</v>
      </c>
      <c r="B14" s="54">
        <f t="shared" si="0"/>
        <v>4</v>
      </c>
      <c r="C14" s="54" t="str">
        <f>IFERROR(VLOOKUP($A14,[1]Други!$A:$H,4,FALSE),IFERROR(VLOOKUP($A14,[1]ИТТ!$A:$H,4,FALSE),IFERROR(VLOOKUP($A14,[1]Schrack!$A:$H,4,FALSE),IFERROR(VLOOKUP($A14,'[1]LD GmbH'!$A:$H,4,FALSE),IFERROR(VLOOKUP($A14,[1]Крисметал!$A:$H,4,FALSE),IFERROR(VLOOKUP($A14,[1]Унител!$A:$H,4,FALSE),""))))))</f>
        <v>м.</v>
      </c>
      <c r="D14" s="251"/>
      <c r="E14" s="55">
        <f>IFERROR(VLOOKUP($A14,[1]Други!$A:$H,6,FALSE),IFERROR(VLOOKUP($A14,[1]ИТТ!$A:$H,6,FALSE),IFERROR(VLOOKUP($A14,[1]Schrack!$A:$H,6,FALSE),IFERROR(VLOOKUP($A14,'[1]LD GmbH'!$A:$H,6,FALSE),IFERROR(VLOOKUP($A14,[1]Крисметал!$A:$H,6,FALSE),IFERROR(VLOOKUP($A14,[1]Унител!$A:$H,6,FALSE),""))))))</f>
        <v>14.909271255681732</v>
      </c>
      <c r="F14" s="55">
        <f t="shared" si="1"/>
        <v>59.637085022726929</v>
      </c>
      <c r="G14" s="54">
        <v>4</v>
      </c>
      <c r="K14" s="70">
        <f>COUNTIF(Себестойност!$A:$A,Модули!A14)</f>
        <v>1</v>
      </c>
    </row>
    <row r="15" spans="1:11" x14ac:dyDescent="0.3">
      <c r="A15" s="57" t="s">
        <v>138</v>
      </c>
      <c r="B15" s="58">
        <f t="shared" si="0"/>
        <v>0.06</v>
      </c>
      <c r="C15" s="58" t="str">
        <f>IFERROR(VLOOKUP($A15,[1]Други!$A:$H,4,FALSE),IFERROR(VLOOKUP($A15,[1]ИТТ!$A:$H,4,FALSE),IFERROR(VLOOKUP($A15,[1]Schrack!$A:$H,4,FALSE),IFERROR(VLOOKUP($A15,'[1]LD GmbH'!$A:$H,4,FALSE),IFERROR(VLOOKUP($A15,[1]Крисметал!$A:$H,4,FALSE),IFERROR(VLOOKUP($A15,[1]Унител!$A:$H,4,FALSE),""))))))</f>
        <v>100 бр.</v>
      </c>
      <c r="D15" s="252" t="s">
        <v>52</v>
      </c>
      <c r="E15" s="59">
        <f>IFERROR(VLOOKUP($A15,[1]Други!$A:$H,6,FALSE),IFERROR(VLOOKUP($A15,[1]ИТТ!$A:$H,6,FALSE),IFERROR(VLOOKUP($A15,[1]Schrack!$A:$H,6,FALSE),IFERROR(VLOOKUP($A15,'[1]LD GmbH'!$A:$H,6,FALSE),IFERROR(VLOOKUP($A15,[1]Крисметал!$A:$H,6,FALSE),IFERROR(VLOOKUP($A15,[1]Унител!$A:$H,6,FALSE),""))))))</f>
        <v>437.1545584227668</v>
      </c>
      <c r="F15" s="59">
        <f t="shared" si="1"/>
        <v>26.229273505366006</v>
      </c>
      <c r="G15" s="58">
        <v>0.06</v>
      </c>
      <c r="K15" s="70">
        <f>COUNTIF(Себестойност!$A:$A,Модули!A15)</f>
        <v>1</v>
      </c>
    </row>
    <row r="16" spans="1:11" x14ac:dyDescent="0.3">
      <c r="A16" s="57" t="s">
        <v>139</v>
      </c>
      <c r="B16" s="58">
        <f t="shared" si="0"/>
        <v>10</v>
      </c>
      <c r="C16" s="58" t="str">
        <f>IFERROR(VLOOKUP($A16,[1]Други!$A:$H,4,FALSE),IFERROR(VLOOKUP($A16,[1]ИТТ!$A:$H,4,FALSE),IFERROR(VLOOKUP($A16,[1]Schrack!$A:$H,4,FALSE),IFERROR(VLOOKUP($A16,'[1]LD GmbH'!$A:$H,4,FALSE),IFERROR(VLOOKUP($A16,[1]Крисметал!$A:$H,4,FALSE),IFERROR(VLOOKUP($A16,[1]Унител!$A:$H,4,FALSE),""))))))</f>
        <v>бр.</v>
      </c>
      <c r="D16" s="253"/>
      <c r="E16" s="59">
        <f>IFERROR(VLOOKUP($A16,[1]Други!$A:$H,6,FALSE),IFERROR(VLOOKUP($A16,[1]ИТТ!$A:$H,6,FALSE),IFERROR(VLOOKUP($A16,[1]Schrack!$A:$H,6,FALSE),IFERROR(VLOOKUP($A16,'[1]LD GmbH'!$A:$H,6,FALSE),IFERROR(VLOOKUP($A16,[1]Крисметал!$A:$H,6,FALSE),IFERROR(VLOOKUP($A16,[1]Унител!$A:$H,6,FALSE),""))))))</f>
        <v>176.90699089389159</v>
      </c>
      <c r="F16" s="59">
        <f t="shared" si="1"/>
        <v>1769.0699089389159</v>
      </c>
      <c r="G16" s="58">
        <v>10</v>
      </c>
      <c r="K16" s="70">
        <f>COUNTIF(Себестойност!$A:$A,Модули!A16)</f>
        <v>1</v>
      </c>
    </row>
    <row r="17" spans="1:11" x14ac:dyDescent="0.3">
      <c r="A17" s="57" t="s">
        <v>140</v>
      </c>
      <c r="B17" s="58">
        <f t="shared" si="0"/>
        <v>20</v>
      </c>
      <c r="C17" s="58" t="str">
        <f>IFERROR(VLOOKUP($A17,[1]Други!$A:$H,4,FALSE),IFERROR(VLOOKUP($A17,[1]ИТТ!$A:$H,4,FALSE),IFERROR(VLOOKUP($A17,[1]Schrack!$A:$H,4,FALSE),IFERROR(VLOOKUP($A17,'[1]LD GmbH'!$A:$H,4,FALSE),IFERROR(VLOOKUP($A17,[1]Крисметал!$A:$H,4,FALSE),IFERROR(VLOOKUP($A17,[1]Унител!$A:$H,4,FALSE),""))))))</f>
        <v>бр.</v>
      </c>
      <c r="D17" s="253"/>
      <c r="E17" s="59">
        <f>IFERROR(VLOOKUP($A17,[1]Други!$A:$H,6,FALSE),IFERROR(VLOOKUP($A17,[1]ИТТ!$A:$H,6,FALSE),IFERROR(VLOOKUP($A17,[1]Schrack!$A:$H,6,FALSE),IFERROR(VLOOKUP($A17,'[1]LD GmbH'!$A:$H,6,FALSE),IFERROR(VLOOKUP($A17,[1]Крисметал!$A:$H,6,FALSE),IFERROR(VLOOKUP($A17,[1]Унител!$A:$H,6,FALSE),""))))))</f>
        <v>16.616986138877103</v>
      </c>
      <c r="F17" s="59">
        <f t="shared" si="1"/>
        <v>332.33972277754208</v>
      </c>
      <c r="G17" s="58">
        <v>20</v>
      </c>
      <c r="K17" s="70">
        <f>COUNTIF(Себестойност!$A:$A,Модули!A17)</f>
        <v>1</v>
      </c>
    </row>
    <row r="18" spans="1:11" x14ac:dyDescent="0.3">
      <c r="A18" s="57" t="s">
        <v>141</v>
      </c>
      <c r="B18" s="58">
        <f t="shared" si="0"/>
        <v>0.1</v>
      </c>
      <c r="C18" s="58" t="str">
        <f>IFERROR(VLOOKUP($A18,[1]Други!$A:$H,4,FALSE),IFERROR(VLOOKUP($A18,[1]ИТТ!$A:$H,4,FALSE),IFERROR(VLOOKUP($A18,[1]Schrack!$A:$H,4,FALSE),IFERROR(VLOOKUP($A18,'[1]LD GmbH'!$A:$H,4,FALSE),IFERROR(VLOOKUP($A18,[1]Крисметал!$A:$H,4,FALSE),IFERROR(VLOOKUP($A18,[1]Унител!$A:$H,4,FALSE),""))))))</f>
        <v>100 бр.</v>
      </c>
      <c r="D18" s="253"/>
      <c r="E18" s="59">
        <f>IFERROR(VLOOKUP($A18,[1]Други!$A:$H,6,FALSE),IFERROR(VLOOKUP($A18,[1]ИТТ!$A:$H,6,FALSE),IFERROR(VLOOKUP($A18,[1]Schrack!$A:$H,6,FALSE),IFERROR(VLOOKUP($A18,'[1]LD GmbH'!$A:$H,6,FALSE),IFERROR(VLOOKUP($A18,[1]Крисметал!$A:$H,6,FALSE),IFERROR(VLOOKUP($A18,[1]Унител!$A:$H,6,FALSE),""))))))</f>
        <v>170.43914859675945</v>
      </c>
      <c r="F18" s="59">
        <f t="shared" si="1"/>
        <v>17.043914859675947</v>
      </c>
      <c r="G18" s="58">
        <v>0.1</v>
      </c>
      <c r="K18" s="70">
        <f>COUNTIF(Себестойност!$A:$A,Модули!A18)</f>
        <v>1</v>
      </c>
    </row>
    <row r="19" spans="1:11" x14ac:dyDescent="0.3">
      <c r="A19" s="57" t="s">
        <v>334</v>
      </c>
      <c r="B19" s="58">
        <f t="shared" si="0"/>
        <v>200</v>
      </c>
      <c r="C19" s="58" t="str">
        <f>IFERROR(VLOOKUP($A19,[1]Други!$A:$H,4,FALSE),IFERROR(VLOOKUP($A19,[1]ИТТ!$A:$H,4,FALSE),IFERROR(VLOOKUP($A19,[1]Schrack!$A:$H,4,FALSE),IFERROR(VLOOKUP($A19,'[1]LD GmbH'!$A:$H,4,FALSE),IFERROR(VLOOKUP($A19,[1]Крисметал!$A:$H,4,FALSE),IFERROR(VLOOKUP($A19,[1]Унител!$A:$H,4,FALSE),""))))))</f>
        <v>бр.</v>
      </c>
      <c r="D19" s="253"/>
      <c r="E19" s="59">
        <f>IFERROR(VLOOKUP($A19,[1]Други!$A:$H,6,FALSE),IFERROR(VLOOKUP($A19,[1]ИТТ!$A:$H,6,FALSE),IFERROR(VLOOKUP($A19,[1]Schrack!$A:$H,6,FALSE),IFERROR(VLOOKUP($A19,'[1]LD GmbH'!$A:$H,6,FALSE),IFERROR(VLOOKUP($A19,[1]Крисметал!$A:$H,6,FALSE),IFERROR(VLOOKUP($A19,[1]Унител!$A:$H,6,FALSE),""))))))</f>
        <v>4.0789499999999999</v>
      </c>
      <c r="F19" s="59">
        <f t="shared" si="1"/>
        <v>815.79</v>
      </c>
      <c r="G19" s="58">
        <v>200</v>
      </c>
      <c r="K19" s="70">
        <f>COUNTIF(Себестойност!$A:$A,Модули!A19)</f>
        <v>1</v>
      </c>
    </row>
    <row r="20" spans="1:11" x14ac:dyDescent="0.3">
      <c r="A20" s="57" t="s">
        <v>142</v>
      </c>
      <c r="B20" s="58">
        <f t="shared" si="0"/>
        <v>12</v>
      </c>
      <c r="C20" s="58" t="str">
        <f>IFERROR(VLOOKUP($A20,[1]Други!$A:$H,4,FALSE),IFERROR(VLOOKUP($A20,[1]ИТТ!$A:$H,4,FALSE),IFERROR(VLOOKUP($A20,[1]Schrack!$A:$H,4,FALSE),IFERROR(VLOOKUP($A20,'[1]LD GmbH'!$A:$H,4,FALSE),IFERROR(VLOOKUP($A20,[1]Крисметал!$A:$H,4,FALSE),IFERROR(VLOOKUP($A20,[1]Унител!$A:$H,4,FALSE),""))))))</f>
        <v>м.</v>
      </c>
      <c r="D20" s="253"/>
      <c r="E20" s="59">
        <f>IFERROR(VLOOKUP($A20,[1]Други!$A:$H,6,FALSE),IFERROR(VLOOKUP($A20,[1]ИТТ!$A:$H,6,FALSE),IFERROR(VLOOKUP($A20,[1]Schrack!$A:$H,6,FALSE),IFERROR(VLOOKUP($A20,'[1]LD GmbH'!$A:$H,6,FALSE),IFERROR(VLOOKUP($A20,[1]Крисметал!$A:$H,6,FALSE),IFERROR(VLOOKUP($A20,[1]Унител!$A:$H,6,FALSE),""))))))</f>
        <v>10.317870162539689</v>
      </c>
      <c r="F20" s="59">
        <f t="shared" si="1"/>
        <v>123.81444195047627</v>
      </c>
      <c r="G20" s="58">
        <v>12</v>
      </c>
      <c r="K20" s="70">
        <f>COUNTIF(Себестойност!$A:$A,Модули!A20)</f>
        <v>1</v>
      </c>
    </row>
    <row r="21" spans="1:11" x14ac:dyDescent="0.3">
      <c r="A21" s="57" t="s">
        <v>53</v>
      </c>
      <c r="B21" s="58">
        <f t="shared" si="0"/>
        <v>0.48</v>
      </c>
      <c r="C21" s="58" t="str">
        <f>IFERROR(VLOOKUP($A21,[1]Други!$A:$H,4,FALSE),IFERROR(VLOOKUP($A21,[1]ИТТ!$A:$H,4,FALSE),IFERROR(VLOOKUP($A21,[1]Schrack!$A:$H,4,FALSE),IFERROR(VLOOKUP($A21,'[1]LD GmbH'!$A:$H,4,FALSE),IFERROR(VLOOKUP($A21,[1]Крисметал!$A:$H,4,FALSE),IFERROR(VLOOKUP($A21,[1]Унител!$A:$H,4,FALSE),""))))))</f>
        <v>100 бр.</v>
      </c>
      <c r="D21" s="253"/>
      <c r="E21" s="59">
        <f>IFERROR(VLOOKUP($A21,[1]Други!$A:$H,6,FALSE),IFERROR(VLOOKUP($A21,[1]ИТТ!$A:$H,6,FALSE),IFERROR(VLOOKUP($A21,[1]Schrack!$A:$H,6,FALSE),IFERROR(VLOOKUP($A21,'[1]LD GmbH'!$A:$H,6,FALSE),IFERROR(VLOOKUP($A21,[1]Крисметал!$A:$H,6,FALSE),IFERROR(VLOOKUP($A21,[1]Унител!$A:$H,6,FALSE),""))))))</f>
        <v>14.224140134878798</v>
      </c>
      <c r="F21" s="59">
        <f t="shared" si="1"/>
        <v>6.8275872647418225</v>
      </c>
      <c r="G21" s="58">
        <v>0.48</v>
      </c>
      <c r="K21" s="70">
        <f>COUNTIF(Себестойност!$A:$A,Модули!A21)</f>
        <v>1</v>
      </c>
    </row>
    <row r="22" spans="1:11" x14ac:dyDescent="0.3">
      <c r="A22" s="57" t="s">
        <v>58</v>
      </c>
      <c r="B22" s="58">
        <f t="shared" si="0"/>
        <v>0.48</v>
      </c>
      <c r="C22" s="58" t="str">
        <f>IFERROR(VLOOKUP($A22,[1]Други!$A:$H,4,FALSE),IFERROR(VLOOKUP($A22,[1]ИТТ!$A:$H,4,FALSE),IFERROR(VLOOKUP($A22,[1]Schrack!$A:$H,4,FALSE),IFERROR(VLOOKUP($A22,'[1]LD GmbH'!$A:$H,4,FALSE),IFERROR(VLOOKUP($A22,[1]Крисметал!$A:$H,4,FALSE),IFERROR(VLOOKUP($A22,[1]Унител!$A:$H,4,FALSE),""))))))</f>
        <v>100 бр.</v>
      </c>
      <c r="D22" s="254"/>
      <c r="E22" s="59">
        <f>IFERROR(VLOOKUP($A22,[1]Други!$A:$H,6,FALSE),IFERROR(VLOOKUP($A22,[1]ИТТ!$A:$H,6,FALSE),IFERROR(VLOOKUP($A22,[1]Schrack!$A:$H,6,FALSE),IFERROR(VLOOKUP($A22,'[1]LD GmbH'!$A:$H,6,FALSE),IFERROR(VLOOKUP($A22,[1]Крисметал!$A:$H,6,FALSE),IFERROR(VLOOKUP($A22,[1]Унител!$A:$H,6,FALSE),""))))))</f>
        <v>2.6996211327160338</v>
      </c>
      <c r="F22" s="59">
        <f t="shared" si="1"/>
        <v>1.2958181437036962</v>
      </c>
      <c r="G22" s="58">
        <v>0.48</v>
      </c>
      <c r="K22" s="70">
        <f>COUNTIF(Себестойност!$A:$A,Модули!A22)</f>
        <v>1</v>
      </c>
    </row>
    <row r="23" spans="1:11" ht="14.55" customHeight="1" x14ac:dyDescent="0.3">
      <c r="A23" s="202" t="s">
        <v>17</v>
      </c>
      <c r="B23" s="54">
        <f t="shared" si="0"/>
        <v>0.51</v>
      </c>
      <c r="C23" s="54" t="str">
        <f>IFERROR(VLOOKUP($A23,[1]Други!$A:$H,4,FALSE),IFERROR(VLOOKUP($A23,[1]ИТТ!$A:$H,4,FALSE),IFERROR(VLOOKUP($A23,[1]Schrack!$A:$H,4,FALSE),IFERROR(VLOOKUP($A23,'[1]LD GmbH'!$A:$H,4,FALSE),IFERROR(VLOOKUP($A23,[1]Крисметал!$A:$H,4,FALSE),IFERROR(VLOOKUP($A23,[1]Унител!$A:$H,4,FALSE),""))))))</f>
        <v>м.</v>
      </c>
      <c r="D23" s="249" t="s">
        <v>168</v>
      </c>
      <c r="E23" s="55">
        <f>IFERROR(VLOOKUP($A23,[1]Други!$A:$H,6,FALSE),IFERROR(VLOOKUP($A23,[1]ИТТ!$A:$H,6,FALSE),IFERROR(VLOOKUP($A23,[1]Schrack!$A:$H,6,FALSE),IFERROR(VLOOKUP($A23,'[1]LD GmbH'!$A:$H,6,FALSE),IFERROR(VLOOKUP($A23,[1]Крисметал!$A:$H,6,FALSE),IFERROR(VLOOKUP($A23,[1]Унител!$A:$H,6,FALSE),""))))))</f>
        <v>5.7213561505856845</v>
      </c>
      <c r="F23" s="55">
        <f t="shared" si="1"/>
        <v>2.9178916367986991</v>
      </c>
      <c r="G23" s="54">
        <v>0.51</v>
      </c>
      <c r="K23" s="70">
        <f>COUNTIF(Себестойност!$A:$A,Модули!A23)</f>
        <v>1</v>
      </c>
    </row>
    <row r="24" spans="1:11" x14ac:dyDescent="0.3">
      <c r="A24" s="9" t="s">
        <v>18</v>
      </c>
      <c r="B24" s="54">
        <f t="shared" si="0"/>
        <v>18.5</v>
      </c>
      <c r="C24" s="54" t="str">
        <f>IFERROR(VLOOKUP($A24,[1]Други!$A:$H,4,FALSE),IFERROR(VLOOKUP($A24,[1]ИТТ!$A:$H,4,FALSE),IFERROR(VLOOKUP($A24,[1]Schrack!$A:$H,4,FALSE),IFERROR(VLOOKUP($A24,'[1]LD GmbH'!$A:$H,4,FALSE),IFERROR(VLOOKUP($A24,[1]Крисметал!$A:$H,4,FALSE),IFERROR(VLOOKUP($A24,[1]Унител!$A:$H,4,FALSE),""))))))</f>
        <v>м.</v>
      </c>
      <c r="D24" s="250"/>
      <c r="E24" s="55">
        <f>IFERROR(VLOOKUP($A24,[1]Други!$A:$H,6,FALSE),IFERROR(VLOOKUP($A24,[1]ИТТ!$A:$H,6,FALSE),IFERROR(VLOOKUP($A24,[1]Schrack!$A:$H,6,FALSE),IFERROR(VLOOKUP($A24,'[1]LD GmbH'!$A:$H,6,FALSE),IFERROR(VLOOKUP($A24,[1]Крисметал!$A:$H,6,FALSE),IFERROR(VLOOKUP($A24,[1]Унител!$A:$H,6,FALSE),""))))))</f>
        <v>14.909271255681732</v>
      </c>
      <c r="F24" s="55">
        <f t="shared" si="1"/>
        <v>275.82151823011202</v>
      </c>
      <c r="G24" s="54">
        <v>18.5</v>
      </c>
      <c r="K24" s="70">
        <f>COUNTIF(Себестойност!$A:$A,Модули!A24)</f>
        <v>1</v>
      </c>
    </row>
    <row r="25" spans="1:11" x14ac:dyDescent="0.3">
      <c r="A25" s="21" t="s">
        <v>22</v>
      </c>
      <c r="B25" s="54">
        <f t="shared" si="0"/>
        <v>39</v>
      </c>
      <c r="C25" s="54" t="str">
        <f>IFERROR(VLOOKUP($A25,[1]Други!$A:$H,4,FALSE),IFERROR(VLOOKUP($A25,[1]ИТТ!$A:$H,4,FALSE),IFERROR(VLOOKUP($A25,[1]Schrack!$A:$H,4,FALSE),IFERROR(VLOOKUP($A25,'[1]LD GmbH'!$A:$H,4,FALSE),IFERROR(VLOOKUP($A25,[1]Крисметал!$A:$H,4,FALSE),IFERROR(VLOOKUP($A25,[1]Унител!$A:$H,4,FALSE),""))))))</f>
        <v>бр.</v>
      </c>
      <c r="D25" s="250"/>
      <c r="E25" s="55">
        <f>IFERROR(VLOOKUP($A25,[1]Други!$A:$H,6,FALSE),IFERROR(VLOOKUP($A25,[1]ИТТ!$A:$H,6,FALSE),IFERROR(VLOOKUP($A25,[1]Schrack!$A:$H,6,FALSE),IFERROR(VLOOKUP($A25,'[1]LD GmbH'!$A:$H,6,FALSE),IFERROR(VLOOKUP($A25,[1]Крисметал!$A:$H,6,FALSE),IFERROR(VLOOKUP($A25,[1]Унител!$A:$H,6,FALSE),""))))))</f>
        <v>3.7988986772879034</v>
      </c>
      <c r="F25" s="55">
        <f t="shared" si="1"/>
        <v>148.15704841422823</v>
      </c>
      <c r="G25" s="54">
        <v>39</v>
      </c>
      <c r="K25" s="70">
        <f>COUNTIF(Себестойност!$A:$A,Модули!A25)</f>
        <v>1</v>
      </c>
    </row>
    <row r="26" spans="1:11" x14ac:dyDescent="0.3">
      <c r="A26" s="13" t="s">
        <v>23</v>
      </c>
      <c r="B26" s="54">
        <f t="shared" si="0"/>
        <v>18</v>
      </c>
      <c r="C26" s="54" t="str">
        <f>IFERROR(VLOOKUP($A26,[1]Други!$A:$H,4,FALSE),IFERROR(VLOOKUP($A26,[1]ИТТ!$A:$H,4,FALSE),IFERROR(VLOOKUP($A26,[1]Schrack!$A:$H,4,FALSE),IFERROR(VLOOKUP($A26,'[1]LD GmbH'!$A:$H,4,FALSE),IFERROR(VLOOKUP($A26,[1]Крисметал!$A:$H,4,FALSE),IFERROR(VLOOKUP($A26,[1]Унител!$A:$H,4,FALSE),""))))))</f>
        <v>бр.</v>
      </c>
      <c r="D26" s="250"/>
      <c r="E26" s="55">
        <f>IFERROR(VLOOKUP($A26,[1]Други!$A:$H,6,FALSE),IFERROR(VLOOKUP($A26,[1]ИТТ!$A:$H,6,FALSE),IFERROR(VLOOKUP($A26,[1]Schrack!$A:$H,6,FALSE),IFERROR(VLOOKUP($A26,'[1]LD GmbH'!$A:$H,6,FALSE),IFERROR(VLOOKUP($A26,[1]Крисметал!$A:$H,6,FALSE),IFERROR(VLOOKUP($A26,[1]Унител!$A:$H,6,FALSE),""))))))</f>
        <v>6.4831810535680505</v>
      </c>
      <c r="F26" s="55">
        <f t="shared" si="1"/>
        <v>116.69725896422491</v>
      </c>
      <c r="G26" s="54">
        <v>18</v>
      </c>
      <c r="K26" s="70">
        <f>COUNTIF(Себестойност!$A:$A,Модули!A26)</f>
        <v>1</v>
      </c>
    </row>
    <row r="27" spans="1:11" x14ac:dyDescent="0.3">
      <c r="A27" s="13" t="s">
        <v>246</v>
      </c>
      <c r="B27" s="54">
        <f t="shared" si="0"/>
        <v>4</v>
      </c>
      <c r="C27" s="54" t="str">
        <f>IFERROR(VLOOKUP($A27,[1]Други!$A:$H,4,FALSE),IFERROR(VLOOKUP($A27,[1]ИТТ!$A:$H,4,FALSE),IFERROR(VLOOKUP($A27,[1]Schrack!$A:$H,4,FALSE),IFERROR(VLOOKUP($A27,'[1]LD GmbH'!$A:$H,4,FALSE),IFERROR(VLOOKUP($A27,[1]Крисметал!$A:$H,4,FALSE),IFERROR(VLOOKUP($A27,[1]Унител!$A:$H,4,FALSE),""))))))</f>
        <v>бр.</v>
      </c>
      <c r="D27" s="250"/>
      <c r="E27" s="55">
        <f>IFERROR(VLOOKUP($A27,[1]Други!$A:$H,6,FALSE),IFERROR(VLOOKUP($A27,[1]ИТТ!$A:$H,6,FALSE),IFERROR(VLOOKUP($A27,[1]Schrack!$A:$H,6,FALSE),IFERROR(VLOOKUP($A27,'[1]LD GmbH'!$A:$H,6,FALSE),IFERROR(VLOOKUP($A27,[1]Крисметал!$A:$H,6,FALSE),IFERROR(VLOOKUP($A27,[1]Унител!$A:$H,6,FALSE),""))))))</f>
        <v>2.5</v>
      </c>
      <c r="F27" s="55">
        <f t="shared" si="1"/>
        <v>10</v>
      </c>
      <c r="G27" s="54">
        <v>4</v>
      </c>
      <c r="K27" s="70">
        <f>COUNTIF(Себестойност!$A:$A,Модули!A27)</f>
        <v>1</v>
      </c>
    </row>
    <row r="28" spans="1:11" x14ac:dyDescent="0.3">
      <c r="A28" s="12" t="s">
        <v>27</v>
      </c>
      <c r="B28" s="54">
        <f t="shared" si="0"/>
        <v>24</v>
      </c>
      <c r="C28" s="54" t="str">
        <f>IFERROR(VLOOKUP($A28,[1]Други!$A:$H,4,FALSE),IFERROR(VLOOKUP($A28,[1]ИТТ!$A:$H,4,FALSE),IFERROR(VLOOKUP($A28,[1]Schrack!$A:$H,4,FALSE),IFERROR(VLOOKUP($A28,'[1]LD GmbH'!$A:$H,4,FALSE),IFERROR(VLOOKUP($A28,[1]Крисметал!$A:$H,4,FALSE),IFERROR(VLOOKUP($A28,[1]Унител!$A:$H,4,FALSE),""))))))</f>
        <v>бр.</v>
      </c>
      <c r="D28" s="250"/>
      <c r="E28" s="55">
        <f>IFERROR(VLOOKUP($A28,[1]Други!$A:$H,6,FALSE),IFERROR(VLOOKUP($A28,[1]ИТТ!$A:$H,6,FALSE),IFERROR(VLOOKUP($A28,[1]Schrack!$A:$H,6,FALSE),IFERROR(VLOOKUP($A28,'[1]LD GmbH'!$A:$H,6,FALSE),IFERROR(VLOOKUP($A28,[1]Крисметал!$A:$H,6,FALSE),IFERROR(VLOOKUP($A28,[1]Унител!$A:$H,6,FALSE),""))))))</f>
        <v>11.015118900926973</v>
      </c>
      <c r="F28" s="55">
        <f t="shared" si="1"/>
        <v>264.36285362224737</v>
      </c>
      <c r="G28" s="54">
        <v>24</v>
      </c>
      <c r="K28" s="70">
        <f>COUNTIF(Себестойност!$A:$A,Модули!A28)</f>
        <v>1</v>
      </c>
    </row>
    <row r="29" spans="1:11" x14ac:dyDescent="0.3">
      <c r="A29" s="12" t="s">
        <v>31</v>
      </c>
      <c r="B29" s="54">
        <f t="shared" si="0"/>
        <v>24</v>
      </c>
      <c r="C29" s="54" t="str">
        <f>IFERROR(VLOOKUP($A29,[1]Други!$A:$H,4,FALSE),IFERROR(VLOOKUP($A29,[1]ИТТ!$A:$H,4,FALSE),IFERROR(VLOOKUP($A29,[1]Schrack!$A:$H,4,FALSE),IFERROR(VLOOKUP($A29,'[1]LD GmbH'!$A:$H,4,FALSE),IFERROR(VLOOKUP($A29,[1]Крисметал!$A:$H,4,FALSE),IFERROR(VLOOKUP($A29,[1]Унител!$A:$H,4,FALSE),""))))))</f>
        <v>бр.</v>
      </c>
      <c r="D29" s="250"/>
      <c r="E29" s="55">
        <f>IFERROR(VLOOKUP($A29,[1]Други!$A:$H,6,FALSE),IFERROR(VLOOKUP($A29,[1]ИТТ!$A:$H,6,FALSE),IFERROR(VLOOKUP($A29,[1]Schrack!$A:$H,6,FALSE),IFERROR(VLOOKUP($A29,'[1]LD GmbH'!$A:$H,6,FALSE),IFERROR(VLOOKUP($A29,[1]Крисметал!$A:$H,6,FALSE),IFERROR(VLOOKUP($A29,[1]Унител!$A:$H,6,FALSE),""))))))</f>
        <v>1.0890517069479453</v>
      </c>
      <c r="F29" s="55">
        <f t="shared" si="1"/>
        <v>26.137240966750689</v>
      </c>
      <c r="G29" s="54">
        <v>24</v>
      </c>
      <c r="K29" s="70">
        <f>COUNTIF(Себестойност!$A:$A,Модули!A29)</f>
        <v>1</v>
      </c>
    </row>
    <row r="30" spans="1:11" x14ac:dyDescent="0.3">
      <c r="A30" s="12" t="s">
        <v>247</v>
      </c>
      <c r="B30" s="54">
        <f t="shared" si="0"/>
        <v>8</v>
      </c>
      <c r="C30" s="54" t="str">
        <f>IFERROR(VLOOKUP($A30,[1]Други!$A:$H,4,FALSE),IFERROR(VLOOKUP($A30,[1]ИТТ!$A:$H,4,FALSE),IFERROR(VLOOKUP($A30,[1]Schrack!$A:$H,4,FALSE),IFERROR(VLOOKUP($A30,'[1]LD GmbH'!$A:$H,4,FALSE),IFERROR(VLOOKUP($A30,[1]Крисметал!$A:$H,4,FALSE),IFERROR(VLOOKUP($A30,[1]Унител!$A:$H,4,FALSE),""))))))</f>
        <v>бр.</v>
      </c>
      <c r="D30" s="250"/>
      <c r="E30" s="55">
        <f>IFERROR(VLOOKUP($A30,[1]Други!$A:$H,6,FALSE),IFERROR(VLOOKUP($A30,[1]ИТТ!$A:$H,6,FALSE),IFERROR(VLOOKUP($A30,[1]Schrack!$A:$H,6,FALSE),IFERROR(VLOOKUP($A30,'[1]LD GmbH'!$A:$H,6,FALSE),IFERROR(VLOOKUP($A30,[1]Крисметал!$A:$H,6,FALSE),IFERROR(VLOOKUP($A30,[1]Унител!$A:$H,6,FALSE),""))))))</f>
        <v>109.95408598906857</v>
      </c>
      <c r="F30" s="55">
        <f t="shared" si="1"/>
        <v>879.63268791254859</v>
      </c>
      <c r="G30" s="54">
        <v>8</v>
      </c>
      <c r="K30" s="70">
        <f>COUNTIF(Себестойност!$A:$A,Модули!A30)</f>
        <v>1</v>
      </c>
    </row>
    <row r="31" spans="1:11" x14ac:dyDescent="0.3">
      <c r="A31" s="12" t="s">
        <v>169</v>
      </c>
      <c r="B31" s="54">
        <f t="shared" si="0"/>
        <v>6</v>
      </c>
      <c r="C31" s="54" t="str">
        <f>IFERROR(VLOOKUP($A31,[1]Други!$A:$H,4,FALSE),IFERROR(VLOOKUP($A31,[1]ИТТ!$A:$H,4,FALSE),IFERROR(VLOOKUP($A31,[1]Schrack!$A:$H,4,FALSE),IFERROR(VLOOKUP($A31,'[1]LD GmbH'!$A:$H,4,FALSE),IFERROR(VLOOKUP($A31,[1]Крисметал!$A:$H,4,FALSE),IFERROR(VLOOKUP($A31,[1]Унител!$A:$H,4,FALSE),""))))))</f>
        <v>бр.</v>
      </c>
      <c r="D31" s="250"/>
      <c r="E31" s="55">
        <f>IFERROR(VLOOKUP($A31,[1]Други!$A:$H,6,FALSE),IFERROR(VLOOKUP($A31,[1]ИТТ!$A:$H,6,FALSE),IFERROR(VLOOKUP($A31,[1]Schrack!$A:$H,6,FALSE),IFERROR(VLOOKUP($A31,'[1]LD GmbH'!$A:$H,6,FALSE),IFERROR(VLOOKUP($A31,[1]Крисметал!$A:$H,6,FALSE),IFERROR(VLOOKUP($A31,[1]Унител!$A:$H,6,FALSE),""))))))</f>
        <v>38.858182970912608</v>
      </c>
      <c r="F31" s="55">
        <f t="shared" si="1"/>
        <v>233.14909782547565</v>
      </c>
      <c r="G31" s="54">
        <v>6</v>
      </c>
      <c r="K31" s="70">
        <f>COUNTIF(Себестойност!$A:$A,Модули!A31)</f>
        <v>1</v>
      </c>
    </row>
    <row r="32" spans="1:11" x14ac:dyDescent="0.3">
      <c r="A32" s="12" t="s">
        <v>42</v>
      </c>
      <c r="B32" s="54">
        <f t="shared" si="0"/>
        <v>6</v>
      </c>
      <c r="C32" s="54" t="str">
        <f>IFERROR(VLOOKUP($A32,[1]Други!$A:$H,4,FALSE),IFERROR(VLOOKUP($A32,[1]ИТТ!$A:$H,4,FALSE),IFERROR(VLOOKUP($A32,[1]Schrack!$A:$H,4,FALSE),IFERROR(VLOOKUP($A32,'[1]LD GmbH'!$A:$H,4,FALSE),IFERROR(VLOOKUP($A32,[1]Крисметал!$A:$H,4,FALSE),IFERROR(VLOOKUP($A32,[1]Унител!$A:$H,4,FALSE),""))))))</f>
        <v>бр.</v>
      </c>
      <c r="D32" s="250"/>
      <c r="E32" s="55">
        <f>IFERROR(VLOOKUP($A32,[1]Други!$A:$H,6,FALSE),IFERROR(VLOOKUP($A32,[1]ИТТ!$A:$H,6,FALSE),IFERROR(VLOOKUP($A32,[1]Schrack!$A:$H,6,FALSE),IFERROR(VLOOKUP($A32,'[1]LD GmbH'!$A:$H,6,FALSE),IFERROR(VLOOKUP($A32,[1]Крисметал!$A:$H,6,FALSE),IFERROR(VLOOKUP($A32,[1]Унител!$A:$H,6,FALSE),""))))))</f>
        <v>2.6331531881605255</v>
      </c>
      <c r="F32" s="55">
        <f t="shared" si="1"/>
        <v>15.798919128963153</v>
      </c>
      <c r="G32" s="54">
        <v>6</v>
      </c>
      <c r="K32" s="70">
        <f>COUNTIF(Себестойност!$A:$A,Модули!A32)</f>
        <v>1</v>
      </c>
    </row>
    <row r="33" spans="1:11" x14ac:dyDescent="0.3">
      <c r="A33" s="15" t="s">
        <v>37</v>
      </c>
      <c r="B33" s="54">
        <f t="shared" si="0"/>
        <v>4</v>
      </c>
      <c r="C33" s="54" t="str">
        <f>IFERROR(VLOOKUP($A33,[1]Други!$A:$H,4,FALSE),IFERROR(VLOOKUP($A33,[1]ИТТ!$A:$H,4,FALSE),IFERROR(VLOOKUP($A33,[1]Schrack!$A:$H,4,FALSE),IFERROR(VLOOKUP($A33,'[1]LD GmbH'!$A:$H,4,FALSE),IFERROR(VLOOKUP($A33,[1]Крисметал!$A:$H,4,FALSE),IFERROR(VLOOKUP($A33,[1]Унител!$A:$H,4,FALSE),""))))))</f>
        <v>бр.</v>
      </c>
      <c r="D33" s="250"/>
      <c r="E33" s="55">
        <f>IFERROR(VLOOKUP($A33,[1]Други!$A:$H,6,FALSE),IFERROR(VLOOKUP($A33,[1]ИТТ!$A:$H,6,FALSE),IFERROR(VLOOKUP($A33,[1]Schrack!$A:$H,6,FALSE),IFERROR(VLOOKUP($A33,'[1]LD GmbH'!$A:$H,6,FALSE),IFERROR(VLOOKUP($A33,[1]Крисметал!$A:$H,6,FALSE),IFERROR(VLOOKUP($A33,[1]Унител!$A:$H,6,FALSE),""))))))</f>
        <v>1.799747421810689</v>
      </c>
      <c r="F33" s="55">
        <f t="shared" si="1"/>
        <v>7.1989896872427561</v>
      </c>
      <c r="G33" s="54">
        <v>4</v>
      </c>
      <c r="K33" s="70">
        <f>COUNTIF(Себестойност!$A:$A,Модули!A33)</f>
        <v>1</v>
      </c>
    </row>
    <row r="34" spans="1:11" x14ac:dyDescent="0.3">
      <c r="A34" s="12" t="s">
        <v>69</v>
      </c>
      <c r="B34" s="54">
        <f t="shared" si="0"/>
        <v>4</v>
      </c>
      <c r="C34" s="54" t="str">
        <f>IFERROR(VLOOKUP($A34,[1]Други!$A:$H,4,FALSE),IFERROR(VLOOKUP($A34,[1]ИТТ!$A:$H,4,FALSE),IFERROR(VLOOKUP($A34,[1]Schrack!$A:$H,4,FALSE),IFERROR(VLOOKUP($A34,'[1]LD GmbH'!$A:$H,4,FALSE),IFERROR(VLOOKUP($A34,[1]Крисметал!$A:$H,4,FALSE),IFERROR(VLOOKUP($A34,[1]Унител!$A:$H,4,FALSE),""))))))</f>
        <v>бр.</v>
      </c>
      <c r="D34" s="250"/>
      <c r="E34" s="55">
        <f>IFERROR(VLOOKUP($A34,[1]Други!$A:$H,6,FALSE),IFERROR(VLOOKUP($A34,[1]ИТТ!$A:$H,6,FALSE),IFERROR(VLOOKUP($A34,[1]Schrack!$A:$H,6,FALSE),IFERROR(VLOOKUP($A34,'[1]LD GmbH'!$A:$H,6,FALSE),IFERROR(VLOOKUP($A34,[1]Крисметал!$A:$H,6,FALSE),IFERROR(VLOOKUP($A34,[1]Унител!$A:$H,6,FALSE),""))))))</f>
        <v>86.095672936809436</v>
      </c>
      <c r="F34" s="55">
        <f t="shared" si="1"/>
        <v>344.38269174723774</v>
      </c>
      <c r="G34" s="54">
        <v>4</v>
      </c>
      <c r="K34" s="70">
        <f>COUNTIF(Себестойност!$A:$A,Модули!A34)</f>
        <v>1</v>
      </c>
    </row>
    <row r="35" spans="1:11" x14ac:dyDescent="0.3">
      <c r="A35" s="15" t="s">
        <v>56</v>
      </c>
      <c r="B35" s="54">
        <f t="shared" si="0"/>
        <v>0.96</v>
      </c>
      <c r="C35" s="54" t="str">
        <f>IFERROR(VLOOKUP($A35,[1]Други!$A:$H,4,FALSE),IFERROR(VLOOKUP($A35,[1]ИТТ!$A:$H,4,FALSE),IFERROR(VLOOKUP($A35,[1]Schrack!$A:$H,4,FALSE),IFERROR(VLOOKUP($A35,'[1]LD GmbH'!$A:$H,4,FALSE),IFERROR(VLOOKUP($A35,[1]Крисметал!$A:$H,4,FALSE),IFERROR(VLOOKUP($A35,[1]Унител!$A:$H,4,FALSE),""))))))</f>
        <v>100 бр.</v>
      </c>
      <c r="D35" s="250"/>
      <c r="E35" s="55">
        <f>IFERROR(VLOOKUP($A35,[1]Други!$A:$H,6,FALSE),IFERROR(VLOOKUP($A35,[1]ИТТ!$A:$H,6,FALSE),IFERROR(VLOOKUP($A35,[1]Schrack!$A:$H,6,FALSE),IFERROR(VLOOKUP($A35,'[1]LD GmbH'!$A:$H,6,FALSE),IFERROR(VLOOKUP($A35,[1]Крисметал!$A:$H,6,FALSE),IFERROR(VLOOKUP($A35,[1]Унител!$A:$H,6,FALSE),""))))))</f>
        <v>28.519861133125069</v>
      </c>
      <c r="F35" s="55">
        <f t="shared" si="1"/>
        <v>27.379066687800066</v>
      </c>
      <c r="G35" s="54">
        <v>0.96</v>
      </c>
      <c r="K35" s="70">
        <f>COUNTIF(Себестойност!$A:$A,Модули!A35)</f>
        <v>1</v>
      </c>
    </row>
    <row r="36" spans="1:11" x14ac:dyDescent="0.3">
      <c r="A36" s="12" t="s">
        <v>59</v>
      </c>
      <c r="B36" s="61">
        <f t="shared" ref="B36:B52" si="2">G36*$C$3</f>
        <v>0.96</v>
      </c>
      <c r="C36" s="54" t="str">
        <f>IFERROR(VLOOKUP($A36,[1]Други!$A:$H,4,FALSE),IFERROR(VLOOKUP($A36,[1]ИТТ!$A:$H,4,FALSE),IFERROR(VLOOKUP($A36,[1]Schrack!$A:$H,4,FALSE),IFERROR(VLOOKUP($A36,'[1]LD GmbH'!$A:$H,4,FALSE),IFERROR(VLOOKUP($A36,[1]Крисметал!$A:$H,4,FALSE),IFERROR(VLOOKUP($A36,[1]Унител!$A:$H,4,FALSE),""))))))</f>
        <v>100 бр.</v>
      </c>
      <c r="D36" s="250"/>
      <c r="E36" s="55">
        <f>IFERROR(VLOOKUP($A36,[1]Други!$A:$H,6,FALSE),IFERROR(VLOOKUP($A36,[1]ИТТ!$A:$H,6,FALSE),IFERROR(VLOOKUP($A36,[1]Schrack!$A:$H,6,FALSE),IFERROR(VLOOKUP($A36,'[1]LD GmbH'!$A:$H,6,FALSE),IFERROR(VLOOKUP($A36,[1]Крисметал!$A:$H,6,FALSE),IFERROR(VLOOKUP($A36,[1]Унител!$A:$H,6,FALSE),""))))))</f>
        <v>6.1099379802948111</v>
      </c>
      <c r="F36" s="55">
        <f t="shared" si="1"/>
        <v>5.8655404610830182</v>
      </c>
      <c r="G36" s="61">
        <f>G35</f>
        <v>0.96</v>
      </c>
      <c r="K36" s="70">
        <f>COUNTIF(Себестойност!$A:$A,Модули!A36)</f>
        <v>1</v>
      </c>
    </row>
    <row r="37" spans="1:11" x14ac:dyDescent="0.3">
      <c r="A37" s="12" t="s">
        <v>61</v>
      </c>
      <c r="B37" s="61">
        <f t="shared" si="2"/>
        <v>0.96</v>
      </c>
      <c r="C37" s="54" t="str">
        <f>IFERROR(VLOOKUP($A37,[1]Други!$A:$H,4,FALSE),IFERROR(VLOOKUP($A37,[1]ИТТ!$A:$H,4,FALSE),IFERROR(VLOOKUP($A37,[1]Schrack!$A:$H,4,FALSE),IFERROR(VLOOKUP($A37,'[1]LD GmbH'!$A:$H,4,FALSE),IFERROR(VLOOKUP($A37,[1]Крисметал!$A:$H,4,FALSE),IFERROR(VLOOKUP($A37,[1]Унител!$A:$H,4,FALSE),""))))))</f>
        <v>100 бр.</v>
      </c>
      <c r="D37" s="250"/>
      <c r="E37" s="55">
        <f>IFERROR(VLOOKUP($A37,[1]Други!$A:$H,6,FALSE),IFERROR(VLOOKUP($A37,[1]ИТТ!$A:$H,6,FALSE),IFERROR(VLOOKUP($A37,[1]Schrack!$A:$H,6,FALSE),IFERROR(VLOOKUP($A37,'[1]LD GmbH'!$A:$H,6,FALSE),IFERROR(VLOOKUP($A37,[1]Крисметал!$A:$H,6,FALSE),IFERROR(VLOOKUP($A37,[1]Унител!$A:$H,6,FALSE),""))))))</f>
        <v>2.6229273505366009</v>
      </c>
      <c r="F37" s="55">
        <f t="shared" si="1"/>
        <v>2.5180102565151365</v>
      </c>
      <c r="G37" s="61">
        <f>G35</f>
        <v>0.96</v>
      </c>
      <c r="K37" s="70">
        <f>COUNTIF(Себестойност!$A:$A,Модули!A37)</f>
        <v>1</v>
      </c>
    </row>
    <row r="38" spans="1:11" x14ac:dyDescent="0.3">
      <c r="A38" s="12" t="s">
        <v>63</v>
      </c>
      <c r="B38" s="61">
        <f t="shared" si="2"/>
        <v>0.96</v>
      </c>
      <c r="C38" s="54" t="str">
        <f>IFERROR(VLOOKUP($A38,[1]Други!$A:$H,4,FALSE),IFERROR(VLOOKUP($A38,[1]ИТТ!$A:$H,4,FALSE),IFERROR(VLOOKUP($A38,[1]Schrack!$A:$H,4,FALSE),IFERROR(VLOOKUP($A38,'[1]LD GmbH'!$A:$H,4,FALSE),IFERROR(VLOOKUP($A38,[1]Крисметал!$A:$H,4,FALSE),IFERROR(VLOOKUP($A38,[1]Унител!$A:$H,4,FALSE),""))))))</f>
        <v>100 бр.</v>
      </c>
      <c r="D38" s="251"/>
      <c r="E38" s="55">
        <f>IFERROR(VLOOKUP($A38,[1]Други!$A:$H,6,FALSE),IFERROR(VLOOKUP($A38,[1]ИТТ!$A:$H,6,FALSE),IFERROR(VLOOKUP($A38,[1]Schrack!$A:$H,6,FALSE),IFERROR(VLOOKUP($A38,'[1]LD GmbH'!$A:$H,6,FALSE),IFERROR(VLOOKUP($A38,[1]Крисметал!$A:$H,6,FALSE),IFERROR(VLOOKUP($A38,[1]Унител!$A:$H,6,FALSE),""))))))</f>
        <v>2.6689436198442604</v>
      </c>
      <c r="F38" s="55">
        <f t="shared" si="1"/>
        <v>2.5621858750504898</v>
      </c>
      <c r="G38" s="61">
        <f>G35</f>
        <v>0.96</v>
      </c>
      <c r="K38" s="70">
        <f>COUNTIF(Себестойност!$A:$A,Модули!A38)</f>
        <v>1</v>
      </c>
    </row>
    <row r="39" spans="1:11" ht="14.55" customHeight="1" x14ac:dyDescent="0.3">
      <c r="A39" s="27" t="s">
        <v>248</v>
      </c>
      <c r="B39" s="58">
        <f t="shared" si="2"/>
        <v>1</v>
      </c>
      <c r="C39" s="58" t="str">
        <f>IFERROR(VLOOKUP($A39,[1]Други!$A:$H,4,FALSE),IFERROR(VLOOKUP($A39,[1]ИТТ!$A:$H,4,FALSE),IFERROR(VLOOKUP($A39,[1]Schrack!$A:$H,4,FALSE),IFERROR(VLOOKUP($A39,'[1]LD GmbH'!$A:$H,4,FALSE),IFERROR(VLOOKUP($A39,[1]Крисметал!$A:$H,4,FALSE),IFERROR(VLOOKUP($A39,[1]Унител!$A:$H,4,FALSE),""))))))</f>
        <v>бр.</v>
      </c>
      <c r="D39" s="255" t="s">
        <v>249</v>
      </c>
      <c r="E39" s="59">
        <f>IFERROR(VLOOKUP($A39,[1]Други!$A:$H,6,FALSE),IFERROR(VLOOKUP($A39,[1]ИТТ!$A:$H,6,FALSE),IFERROR(VLOOKUP($A39,[1]Schrack!$A:$H,6,FALSE),IFERROR(VLOOKUP($A39,'[1]LD GmbH'!$A:$H,6,FALSE),IFERROR(VLOOKUP($A39,[1]Крисметал!$A:$H,6,FALSE),IFERROR(VLOOKUP($A39,[1]Унител!$A:$H,6,FALSE),""))))))</f>
        <v>18.422613417321546</v>
      </c>
      <c r="F39" s="59">
        <f t="shared" si="1"/>
        <v>18.422613417321546</v>
      </c>
      <c r="G39" s="58">
        <v>1</v>
      </c>
      <c r="K39" s="70">
        <f>COUNTIF(Себестойност!$A:$A,Модули!A39)</f>
        <v>1</v>
      </c>
    </row>
    <row r="40" spans="1:11" x14ac:dyDescent="0.3">
      <c r="A40" s="62" t="s">
        <v>250</v>
      </c>
      <c r="B40" s="58">
        <f t="shared" si="2"/>
        <v>1</v>
      </c>
      <c r="C40" s="58" t="str">
        <f>IFERROR(VLOOKUP($A40,[1]Други!$A:$H,4,FALSE),IFERROR(VLOOKUP($A40,[1]ИТТ!$A:$H,4,FALSE),IFERROR(VLOOKUP($A40,[1]Schrack!$A:$H,4,FALSE),IFERROR(VLOOKUP($A40,'[1]LD GmbH'!$A:$H,4,FALSE),IFERROR(VLOOKUP($A40,[1]Крисметал!$A:$H,4,FALSE),IFERROR(VLOOKUP($A40,[1]Унител!$A:$H,4,FALSE),""))))))</f>
        <v>бр.</v>
      </c>
      <c r="D40" s="255"/>
      <c r="E40" s="59">
        <f>IFERROR(VLOOKUP($A40,[1]Други!$A:$H,6,FALSE),IFERROR(VLOOKUP($A40,[1]ИТТ!$A:$H,6,FALSE),IFERROR(VLOOKUP($A40,[1]Schrack!$A:$H,6,FALSE),IFERROR(VLOOKUP($A40,'[1]LD GmbH'!$A:$H,6,FALSE),IFERROR(VLOOKUP($A40,[1]Крисметал!$A:$H,6,FALSE),IFERROR(VLOOKUP($A40,[1]Унител!$A:$H,6,FALSE),""))))))</f>
        <v>1057.6583854424975</v>
      </c>
      <c r="F40" s="59">
        <f t="shared" si="1"/>
        <v>1057.6583854424975</v>
      </c>
      <c r="G40" s="58">
        <v>1</v>
      </c>
      <c r="K40" s="70">
        <f>COUNTIF(Себестойност!$A:$A,Модули!A40)</f>
        <v>1</v>
      </c>
    </row>
    <row r="41" spans="1:11" x14ac:dyDescent="0.3">
      <c r="A41" s="27" t="s">
        <v>251</v>
      </c>
      <c r="B41" s="58">
        <f t="shared" si="2"/>
        <v>0.04</v>
      </c>
      <c r="C41" s="58" t="str">
        <f>IFERROR(VLOOKUP($A41,[1]Други!$A:$H,4,FALSE),IFERROR(VLOOKUP($A41,[1]ИТТ!$A:$H,4,FALSE),IFERROR(VLOOKUP($A41,[1]Schrack!$A:$H,4,FALSE),IFERROR(VLOOKUP($A41,'[1]LD GmbH'!$A:$H,4,FALSE),IFERROR(VLOOKUP($A41,[1]Крисметал!$A:$H,4,FALSE),IFERROR(VLOOKUP($A41,[1]Унител!$A:$H,4,FALSE),""))))))</f>
        <v>100 бр.</v>
      </c>
      <c r="D41" s="255"/>
      <c r="E41" s="59">
        <f>IFERROR(VLOOKUP($A41,[1]Други!$A:$H,6,FALSE),IFERROR(VLOOKUP($A41,[1]ИТТ!$A:$H,6,FALSE),IFERROR(VLOOKUP($A41,[1]Schrack!$A:$H,6,FALSE),IFERROR(VLOOKUP($A41,'[1]LD GmbH'!$A:$H,6,FALSE),IFERROR(VLOOKUP($A41,[1]Крисметал!$A:$H,6,FALSE),IFERROR(VLOOKUP($A41,[1]Унител!$A:$H,6,FALSE),""))))))</f>
        <v>824.65244934375698</v>
      </c>
      <c r="F41" s="59">
        <f t="shared" si="1"/>
        <v>32.986097973750283</v>
      </c>
      <c r="G41" s="58">
        <v>0.04</v>
      </c>
      <c r="K41" s="70">
        <f>COUNTIF(Себестойност!$A:$A,Модули!A41)</f>
        <v>1</v>
      </c>
    </row>
    <row r="42" spans="1:11" x14ac:dyDescent="0.3">
      <c r="A42" s="27" t="s">
        <v>59</v>
      </c>
      <c r="B42" s="58">
        <f t="shared" si="2"/>
        <v>0.15</v>
      </c>
      <c r="C42" s="58" t="str">
        <f>IFERROR(VLOOKUP($A42,[1]Други!$A:$H,4,FALSE),IFERROR(VLOOKUP($A42,[1]ИТТ!$A:$H,4,FALSE),IFERROR(VLOOKUP($A42,[1]Schrack!$A:$H,4,FALSE),IFERROR(VLOOKUP($A42,'[1]LD GmbH'!$A:$H,4,FALSE),IFERROR(VLOOKUP($A42,[1]Крисметал!$A:$H,4,FALSE),IFERROR(VLOOKUP($A42,[1]Унител!$A:$H,4,FALSE),""))))))</f>
        <v>100 бр.</v>
      </c>
      <c r="D42" s="255"/>
      <c r="E42" s="59">
        <f>IFERROR(VLOOKUP($A42,[1]Други!$A:$H,6,FALSE),IFERROR(VLOOKUP($A42,[1]ИТТ!$A:$H,6,FALSE),IFERROR(VLOOKUP($A42,[1]Schrack!$A:$H,6,FALSE),IFERROR(VLOOKUP($A42,'[1]LD GmbH'!$A:$H,6,FALSE),IFERROR(VLOOKUP($A42,[1]Крисметал!$A:$H,6,FALSE),IFERROR(VLOOKUP($A42,[1]Унител!$A:$H,6,FALSE),""))))))</f>
        <v>6.1099379802948111</v>
      </c>
      <c r="F42" s="59">
        <f t="shared" si="1"/>
        <v>0.91649069704422159</v>
      </c>
      <c r="G42" s="58">
        <v>0.15</v>
      </c>
      <c r="K42" s="70">
        <f>COUNTIF(Себестойност!$A:$A,Модули!A42)</f>
        <v>1</v>
      </c>
    </row>
    <row r="43" spans="1:11" x14ac:dyDescent="0.3">
      <c r="A43" s="27" t="s">
        <v>252</v>
      </c>
      <c r="B43" s="58">
        <f t="shared" si="2"/>
        <v>0.05</v>
      </c>
      <c r="C43" s="58" t="str">
        <f>IFERROR(VLOOKUP($A43,[1]Други!$A:$H,4,FALSE),IFERROR(VLOOKUP($A43,[1]ИТТ!$A:$H,4,FALSE),IFERROR(VLOOKUP($A43,[1]Schrack!$A:$H,4,FALSE),IFERROR(VLOOKUP($A43,'[1]LD GmbH'!$A:$H,4,FALSE),IFERROR(VLOOKUP($A43,[1]Крисметал!$A:$H,4,FALSE),IFERROR(VLOOKUP($A43,[1]Унител!$A:$H,4,FALSE),""))))))</f>
        <v>100 бр.</v>
      </c>
      <c r="D43" s="255"/>
      <c r="E43" s="59">
        <f>IFERROR(VLOOKUP($A43,[1]Други!$A:$H,6,FALSE),IFERROR(VLOOKUP($A43,[1]ИТТ!$A:$H,6,FALSE),IFERROR(VLOOKUP($A43,[1]Schrack!$A:$H,6,FALSE),IFERROR(VLOOKUP($A43,'[1]LD GmbH'!$A:$H,6,FALSE),IFERROR(VLOOKUP($A43,[1]Крисметал!$A:$H,6,FALSE),IFERROR(VLOOKUP($A43,[1]Унител!$A:$H,6,FALSE),""))))))</f>
        <v>37.804921695648396</v>
      </c>
      <c r="F43" s="59">
        <f t="shared" si="1"/>
        <v>1.8902460847824198</v>
      </c>
      <c r="G43" s="58">
        <v>0.05</v>
      </c>
      <c r="K43" s="70">
        <f>COUNTIF(Себестойност!$A:$A,Модули!A43)</f>
        <v>1</v>
      </c>
    </row>
    <row r="44" spans="1:11" x14ac:dyDescent="0.3">
      <c r="A44" s="27" t="s">
        <v>61</v>
      </c>
      <c r="B44" s="58">
        <f t="shared" si="2"/>
        <v>0.05</v>
      </c>
      <c r="C44" s="58" t="str">
        <f>IFERROR(VLOOKUP($A44,[1]Други!$A:$H,4,FALSE),IFERROR(VLOOKUP($A44,[1]ИТТ!$A:$H,4,FALSE),IFERROR(VLOOKUP($A44,[1]Schrack!$A:$H,4,FALSE),IFERROR(VLOOKUP($A44,'[1]LD GmbH'!$A:$H,4,FALSE),IFERROR(VLOOKUP($A44,[1]Крисметал!$A:$H,4,FALSE),IFERROR(VLOOKUP($A44,[1]Унител!$A:$H,4,FALSE),""))))))</f>
        <v>100 бр.</v>
      </c>
      <c r="D44" s="255"/>
      <c r="E44" s="59">
        <f>IFERROR(VLOOKUP($A44,[1]Други!$A:$H,6,FALSE),IFERROR(VLOOKUP($A44,[1]ИТТ!$A:$H,6,FALSE),IFERROR(VLOOKUP($A44,[1]Schrack!$A:$H,6,FALSE),IFERROR(VLOOKUP($A44,'[1]LD GmbH'!$A:$H,6,FALSE),IFERROR(VLOOKUP($A44,[1]Крисметал!$A:$H,6,FALSE),IFERROR(VLOOKUP($A44,[1]Унител!$A:$H,6,FALSE),""))))))</f>
        <v>2.6229273505366009</v>
      </c>
      <c r="F44" s="59">
        <f t="shared" si="1"/>
        <v>0.13114636752683004</v>
      </c>
      <c r="G44" s="58">
        <v>0.05</v>
      </c>
      <c r="K44" s="70">
        <f>COUNTIF(Себестойност!$A:$A,Модули!A44)</f>
        <v>1</v>
      </c>
    </row>
    <row r="45" spans="1:11" x14ac:dyDescent="0.3">
      <c r="A45" s="9" t="s">
        <v>12</v>
      </c>
      <c r="B45" s="54">
        <f t="shared" si="2"/>
        <v>3.5</v>
      </c>
      <c r="C45" s="54" t="str">
        <f>IFERROR(VLOOKUP($A45,[1]Други!$A:$H,4,FALSE),IFERROR(VLOOKUP($A45,[1]ИТТ!$A:$H,4,FALSE),IFERROR(VLOOKUP($A45,[1]Schrack!$A:$H,4,FALSE),IFERROR(VLOOKUP($A45,'[1]LD GmbH'!$A:$H,4,FALSE),IFERROR(VLOOKUP($A45,[1]Крисметал!$A:$H,4,FALSE),IFERROR(VLOOKUP($A45,[1]Унител!$A:$H,4,FALSE),""))))))</f>
        <v>м.</v>
      </c>
      <c r="D45" s="256" t="s">
        <v>253</v>
      </c>
      <c r="E45" s="55">
        <f>IFERROR(VLOOKUP($A45,[1]Други!$A:$H,6,FALSE),IFERROR(VLOOKUP($A45,[1]ИТТ!$A:$H,6,FALSE),IFERROR(VLOOKUP($A45,[1]Schrack!$A:$H,6,FALSE),IFERROR(VLOOKUP($A45,'[1]LD GmbH'!$A:$H,6,FALSE),IFERROR(VLOOKUP($A45,[1]Крисметал!$A:$H,6,FALSE),IFERROR(VLOOKUP($A45,[1]Унител!$A:$H,6,FALSE),""))))))</f>
        <v>4.6399999999999997</v>
      </c>
      <c r="F45" s="55">
        <f t="shared" si="1"/>
        <v>16.239999999999998</v>
      </c>
      <c r="G45" s="54">
        <v>3.5</v>
      </c>
      <c r="K45" s="70">
        <f>COUNTIF(Себестойност!$A:$A,Модули!A45)</f>
        <v>1</v>
      </c>
    </row>
    <row r="46" spans="1:11" x14ac:dyDescent="0.3">
      <c r="A46" s="13" t="s">
        <v>254</v>
      </c>
      <c r="B46" s="54">
        <f t="shared" si="2"/>
        <v>0.12</v>
      </c>
      <c r="C46" s="54" t="str">
        <f>IFERROR(VLOOKUP($A46,[1]Други!$A:$H,4,FALSE),IFERROR(VLOOKUP($A46,[1]ИТТ!$A:$H,4,FALSE),IFERROR(VLOOKUP($A46,[1]Schrack!$A:$H,4,FALSE),IFERROR(VLOOKUP($A46,'[1]LD GmbH'!$A:$H,4,FALSE),IFERROR(VLOOKUP($A46,[1]Крисметал!$A:$H,4,FALSE),IFERROR(VLOOKUP($A46,[1]Унител!$A:$H,4,FALSE),""))))))</f>
        <v>бр.</v>
      </c>
      <c r="D46" s="257"/>
      <c r="E46" s="55">
        <f>IFERROR(VLOOKUP($A46,[1]Други!$A:$H,6,FALSE),IFERROR(VLOOKUP($A46,[1]ИТТ!$A:$H,6,FALSE),IFERROR(VLOOKUP($A46,[1]Schrack!$A:$H,6,FALSE),IFERROR(VLOOKUP($A46,'[1]LD GmbH'!$A:$H,6,FALSE),IFERROR(VLOOKUP($A46,[1]Крисметал!$A:$H,6,FALSE),IFERROR(VLOOKUP($A46,[1]Унител!$A:$H,6,FALSE),""))))))</f>
        <v>0.09</v>
      </c>
      <c r="F46" s="55">
        <f t="shared" si="1"/>
        <v>1.0799999999999999E-2</v>
      </c>
      <c r="G46" s="54">
        <v>0.12</v>
      </c>
      <c r="K46" s="70">
        <f>COUNTIF(Себестойност!$A:$A,Модули!A46)</f>
        <v>1</v>
      </c>
    </row>
    <row r="47" spans="1:11" x14ac:dyDescent="0.3">
      <c r="A47" s="62" t="s">
        <v>162</v>
      </c>
      <c r="B47" s="58">
        <f t="shared" si="2"/>
        <v>1</v>
      </c>
      <c r="C47" s="58" t="str">
        <f>IFERROR(VLOOKUP($A47,[1]Други!$A:$H,4,FALSE),IFERROR(VLOOKUP($A47,[1]ИТТ!$A:$H,4,FALSE),IFERROR(VLOOKUP($A47,[1]Schrack!$A:$H,4,FALSE),IFERROR(VLOOKUP($A47,'[1]LD GmbH'!$A:$H,4,FALSE),IFERROR(VLOOKUP($A47,[1]Крисметал!$A:$H,4,FALSE),IFERROR(VLOOKUP($A47,[1]Унител!$A:$H,4,FALSE),""))))))</f>
        <v>бр.</v>
      </c>
      <c r="D47" s="268" t="s">
        <v>161</v>
      </c>
      <c r="E47" s="59">
        <f>IFERROR(VLOOKUP($A47,[1]Други!$A:$H,6,FALSE),IFERROR(VLOOKUP($A47,[1]ИТТ!$A:$H,6,FALSE),IFERROR(VLOOKUP($A47,[1]Schrack!$A:$H,6,FALSE),IFERROR(VLOOKUP($A47,'[1]LD GmbH'!$A:$H,6,FALSE),IFERROR(VLOOKUP($A47,[1]Крисметал!$A:$H,6,FALSE),IFERROR(VLOOKUP($A47,[1]Унител!$A:$H,6,FALSE),""))))))</f>
        <v>102.2583762392437</v>
      </c>
      <c r="F47" s="59">
        <f t="shared" si="1"/>
        <v>102.2583762392437</v>
      </c>
      <c r="G47" s="58">
        <v>1</v>
      </c>
      <c r="K47" s="70">
        <f>COUNTIF(Себестойност!$A:$A,Модули!A47)</f>
        <v>1</v>
      </c>
    </row>
    <row r="48" spans="1:11" x14ac:dyDescent="0.3">
      <c r="A48" s="62" t="s">
        <v>257</v>
      </c>
      <c r="B48" s="58">
        <f t="shared" si="2"/>
        <v>2</v>
      </c>
      <c r="C48" s="58" t="str">
        <f>IFERROR(VLOOKUP($A48,[1]Други!$A:$H,4,FALSE),IFERROR(VLOOKUP($A48,[1]ИТТ!$A:$H,4,FALSE),IFERROR(VLOOKUP($A48,[1]Schrack!$A:$H,4,FALSE),IFERROR(VLOOKUP($A48,'[1]LD GmbH'!$A:$H,4,FALSE),IFERROR(VLOOKUP($A48,[1]Крисметал!$A:$H,4,FALSE),IFERROR(VLOOKUP($A48,[1]Унител!$A:$H,4,FALSE),""))))))</f>
        <v>бр.</v>
      </c>
      <c r="D48" s="268"/>
      <c r="E48" s="59">
        <f>IFERROR(VLOOKUP($A48,[1]Други!$A:$H,6,FALSE),IFERROR(VLOOKUP($A48,[1]ИТТ!$A:$H,6,FALSE),IFERROR(VLOOKUP($A48,[1]Schrack!$A:$H,6,FALSE),IFERROR(VLOOKUP($A48,'[1]LD GmbH'!$A:$H,6,FALSE),IFERROR(VLOOKUP($A48,[1]Крисметал!$A:$H,6,FALSE),IFERROR(VLOOKUP($A48,[1]Унител!$A:$H,6,FALSE),""))))))</f>
        <v>2556.4594059810925</v>
      </c>
      <c r="F48" s="59">
        <f t="shared" si="1"/>
        <v>5112.9188119621849</v>
      </c>
      <c r="G48" s="58">
        <v>2</v>
      </c>
      <c r="K48" s="70">
        <f>COUNTIF(Себестойност!$A:$A,Модули!A48)</f>
        <v>1</v>
      </c>
    </row>
    <row r="49" spans="1:11" x14ac:dyDescent="0.3">
      <c r="A49" s="62" t="s">
        <v>255</v>
      </c>
      <c r="B49" s="58">
        <f t="shared" si="2"/>
        <v>1</v>
      </c>
      <c r="C49" s="58" t="str">
        <f>IFERROR(VLOOKUP($A49,[1]Други!$A:$H,4,FALSE),IFERROR(VLOOKUP($A49,[1]ИТТ!$A:$H,4,FALSE),IFERROR(VLOOKUP($A49,[1]Schrack!$A:$H,4,FALSE),IFERROR(VLOOKUP($A49,'[1]LD GmbH'!$A:$H,4,FALSE),IFERROR(VLOOKUP($A49,[1]Крисметал!$A:$H,4,FALSE),IFERROR(VLOOKUP($A49,[1]Унител!$A:$H,4,FALSE),""))))))</f>
        <v>бр.</v>
      </c>
      <c r="D49" s="268"/>
      <c r="E49" s="59">
        <f>IFERROR(VLOOKUP($A49,[1]Други!$A:$H,6,FALSE),IFERROR(VLOOKUP($A49,[1]ИТТ!$A:$H,6,FALSE),IFERROR(VLOOKUP($A49,[1]Schrack!$A:$H,6,FALSE),IFERROR(VLOOKUP($A49,'[1]LD GmbH'!$A:$H,6,FALSE),IFERROR(VLOOKUP($A49,[1]Крисметал!$A:$H,6,FALSE),IFERROR(VLOOKUP($A49,[1]Унител!$A:$H,6,FALSE),""))))))</f>
        <v>255.65</v>
      </c>
      <c r="F49" s="59">
        <f t="shared" si="1"/>
        <v>255.65</v>
      </c>
      <c r="G49" s="58">
        <v>1</v>
      </c>
      <c r="K49" s="70">
        <f>COUNTIF(Себестойност!$A:$A,Модули!A49)</f>
        <v>1</v>
      </c>
    </row>
    <row r="50" spans="1:11" x14ac:dyDescent="0.3">
      <c r="A50" s="62" t="s">
        <v>335</v>
      </c>
      <c r="B50" s="58">
        <f t="shared" si="2"/>
        <v>1</v>
      </c>
      <c r="C50" s="58" t="str">
        <f>IFERROR(VLOOKUP($A50,[1]Други!$A:$H,4,FALSE),IFERROR(VLOOKUP($A50,[1]ИТТ!$A:$H,4,FALSE),IFERROR(VLOOKUP($A50,[1]Schrack!$A:$H,4,FALSE),IFERROR(VLOOKUP($A50,'[1]LD GmbH'!$A:$H,4,FALSE),IFERROR(VLOOKUP($A50,[1]Крисметал!$A:$H,4,FALSE),IFERROR(VLOOKUP($A50,[1]Унител!$A:$H,4,FALSE),""))))))</f>
        <v>бр.</v>
      </c>
      <c r="D50" s="268"/>
      <c r="E50" s="59">
        <f>IFERROR(VLOOKUP($A50,[1]Други!$A:$H,6,FALSE),IFERROR(VLOOKUP($A50,[1]ИТТ!$A:$H,6,FALSE),IFERROR(VLOOKUP($A50,[1]Schrack!$A:$H,6,FALSE),IFERROR(VLOOKUP($A50,'[1]LD GmbH'!$A:$H,6,FALSE),IFERROR(VLOOKUP($A50,[1]Крисметал!$A:$H,6,FALSE),IFERROR(VLOOKUP($A50,[1]Унител!$A:$H,6,FALSE),""))))))</f>
        <v>40.9</v>
      </c>
      <c r="F50" s="59">
        <f t="shared" si="1"/>
        <v>40.9</v>
      </c>
      <c r="G50" s="58">
        <v>1</v>
      </c>
      <c r="K50" s="70">
        <f>COUNTIF(Себестойност!$A:$A,Модули!A50)</f>
        <v>1</v>
      </c>
    </row>
    <row r="51" spans="1:11" x14ac:dyDescent="0.3">
      <c r="A51" s="62" t="s">
        <v>163</v>
      </c>
      <c r="B51" s="58">
        <f t="shared" si="2"/>
        <v>1</v>
      </c>
      <c r="C51" s="58" t="str">
        <f>IFERROR(VLOOKUP($A51,[1]Други!$A:$H,4,FALSE),IFERROR(VLOOKUP($A51,[1]ИТТ!$A:$H,4,FALSE),IFERROR(VLOOKUP($A51,[1]Schrack!$A:$H,4,FALSE),IFERROR(VLOOKUP($A51,'[1]LD GmbH'!$A:$H,4,FALSE),IFERROR(VLOOKUP($A51,[1]Крисметал!$A:$H,4,FALSE),IFERROR(VLOOKUP($A51,[1]Унител!$A:$H,4,FALSE),""))))))</f>
        <v>бр.</v>
      </c>
      <c r="D51" s="268"/>
      <c r="E51" s="59">
        <f>IFERROR(VLOOKUP($A51,[1]Други!$A:$H,6,FALSE),IFERROR(VLOOKUP($A51,[1]ИТТ!$A:$H,6,FALSE),IFERROR(VLOOKUP($A51,[1]Schrack!$A:$H,6,FALSE),IFERROR(VLOOKUP($A51,'[1]LD GmbH'!$A:$H,6,FALSE),IFERROR(VLOOKUP($A51,[1]Крисметал!$A:$H,6,FALSE),IFERROR(VLOOKUP($A51,[1]Унител!$A:$H,6,FALSE),""))))))</f>
        <v>127.82</v>
      </c>
      <c r="F51" s="59">
        <f t="shared" si="1"/>
        <v>127.82</v>
      </c>
      <c r="G51" s="58">
        <v>1</v>
      </c>
      <c r="K51" s="70">
        <f>COUNTIF(Себестойност!$A:$A,Модули!A51)</f>
        <v>1</v>
      </c>
    </row>
    <row r="52" spans="1:11" x14ac:dyDescent="0.3">
      <c r="A52" s="62" t="s">
        <v>256</v>
      </c>
      <c r="B52" s="58">
        <f t="shared" si="2"/>
        <v>1</v>
      </c>
      <c r="C52" s="58" t="str">
        <f>IFERROR(VLOOKUP($A52,[1]Други!$A:$H,4,FALSE),IFERROR(VLOOKUP($A52,[1]ИТТ!$A:$H,4,FALSE),IFERROR(VLOOKUP($A52,[1]Schrack!$A:$H,4,FALSE),IFERROR(VLOOKUP($A52,'[1]LD GmbH'!$A:$H,4,FALSE),IFERROR(VLOOKUP($A52,[1]Крисметал!$A:$H,4,FALSE),IFERROR(VLOOKUP($A52,[1]Унител!$A:$H,4,FALSE),""))))))</f>
        <v>бр.</v>
      </c>
      <c r="D52" s="268"/>
      <c r="E52" s="59">
        <f>IFERROR(VLOOKUP($A52,[1]Други!$A:$H,6,FALSE),IFERROR(VLOOKUP($A52,[1]ИТТ!$A:$H,6,FALSE),IFERROR(VLOOKUP($A52,[1]Schrack!$A:$H,6,FALSE),IFERROR(VLOOKUP($A52,'[1]LD GmbH'!$A:$H,6,FALSE),IFERROR(VLOOKUP($A52,[1]Крисметал!$A:$H,6,FALSE),IFERROR(VLOOKUP($A52,[1]Унител!$A:$H,6,FALSE),""))))))</f>
        <v>3000</v>
      </c>
      <c r="F52" s="59">
        <f t="shared" si="1"/>
        <v>3000</v>
      </c>
      <c r="G52" s="58">
        <v>1</v>
      </c>
      <c r="K52" s="70">
        <f>COUNTIF(Себестойност!$A:$A,Модули!A52)</f>
        <v>1</v>
      </c>
    </row>
    <row r="53" spans="1:11" x14ac:dyDescent="0.3">
      <c r="A53" s="64"/>
      <c r="B53" s="65"/>
      <c r="C53" s="65"/>
      <c r="D53" s="65"/>
      <c r="E53" s="65"/>
      <c r="F53" s="66" t="s">
        <v>170</v>
      </c>
      <c r="G53" s="203">
        <f>SUM(F4:F52)</f>
        <v>77940.801097088726</v>
      </c>
      <c r="K53" s="171"/>
    </row>
    <row r="54" spans="1:11" x14ac:dyDescent="0.3">
      <c r="K54" s="70"/>
    </row>
    <row r="55" spans="1:11" ht="18" x14ac:dyDescent="0.35">
      <c r="A55" s="50" t="s">
        <v>259</v>
      </c>
      <c r="B55" s="65"/>
      <c r="C55" s="68">
        <v>2</v>
      </c>
      <c r="D55" s="51"/>
      <c r="E55" s="51"/>
      <c r="F55" s="204"/>
      <c r="G55" s="205"/>
      <c r="K55" s="171"/>
    </row>
    <row r="56" spans="1:11" ht="14.55" customHeight="1" x14ac:dyDescent="0.3">
      <c r="A56" s="9" t="s">
        <v>260</v>
      </c>
      <c r="B56" s="54">
        <f t="shared" ref="B56:B78" si="3">G56*$C$55</f>
        <v>0</v>
      </c>
      <c r="C56" s="54" t="str">
        <f>IFERROR(VLOOKUP($A56,[1]Други!$A:$H,4,FALSE),IFERROR(VLOOKUP($A56,[1]ИТТ!$A:$H,4,FALSE),IFERROR(VLOOKUP($A56,[1]Schrack!$A:$H,4,FALSE),IFERROR(VLOOKUP($A56,'[1]LD GmbH'!$A:$H,4,FALSE),IFERROR(VLOOKUP($A56,[1]Крисметал!$A:$H,4,FALSE),IFERROR(VLOOKUP($A56,[1]Унител!$A:$H,4,FALSE),""))))))</f>
        <v>м.</v>
      </c>
      <c r="D56" s="249" t="s">
        <v>143</v>
      </c>
      <c r="E56" s="55">
        <f>IFERROR(VLOOKUP($A56,[1]Други!$A:$H,6,FALSE),IFERROR(VLOOKUP($A56,[1]ИТТ!$A:$H,6,FALSE),IFERROR(VLOOKUP($A56,[1]Schrack!$A:$H,6,FALSE),IFERROR(VLOOKUP($A56,'[1]LD GmbH'!$A:$H,6,FALSE),IFERROR(VLOOKUP($A56,[1]Крисметал!$A:$H,6,FALSE),IFERROR(VLOOKUP($A56,[1]Унител!$A:$H,6,FALSE),""))))))</f>
        <v>0</v>
      </c>
      <c r="F56" s="55">
        <f>B56*E56</f>
        <v>0</v>
      </c>
      <c r="G56" s="54">
        <v>0</v>
      </c>
      <c r="K56" s="70">
        <f>COUNTIF(Себестойност!$A:$A,Модули!A56)</f>
        <v>1</v>
      </c>
    </row>
    <row r="57" spans="1:11" x14ac:dyDescent="0.3">
      <c r="A57" s="9" t="s">
        <v>19</v>
      </c>
      <c r="B57" s="54">
        <f t="shared" si="3"/>
        <v>0.6</v>
      </c>
      <c r="C57" s="54" t="str">
        <f>IFERROR(VLOOKUP($A57,[1]Други!$A:$H,4,FALSE),IFERROR(VLOOKUP($A57,[1]ИТТ!$A:$H,4,FALSE),IFERROR(VLOOKUP($A57,[1]Schrack!$A:$H,4,FALSE),IFERROR(VLOOKUP($A57,'[1]LD GmbH'!$A:$H,4,FALSE),IFERROR(VLOOKUP($A57,[1]Крисметал!$A:$H,4,FALSE),IFERROR(VLOOKUP($A57,[1]Унител!$A:$H,4,FALSE),""))))))</f>
        <v>м.</v>
      </c>
      <c r="D57" s="250"/>
      <c r="E57" s="55">
        <f>IFERROR(VLOOKUP($A57,[1]Други!$A:$H,6,FALSE),IFERROR(VLOOKUP($A57,[1]ИТТ!$A:$H,6,FALSE),IFERROR(VLOOKUP($A57,[1]Schrack!$A:$H,6,FALSE),IFERROR(VLOOKUP($A57,'[1]LD GmbH'!$A:$H,6,FALSE),IFERROR(VLOOKUP($A57,[1]Крисметал!$A:$H,6,FALSE),IFERROR(VLOOKUP($A57,[1]Унител!$A:$H,6,FALSE),""))))))</f>
        <v>33.643005782711178</v>
      </c>
      <c r="F57" s="55">
        <f t="shared" ref="F57:F78" si="4">B57*E57</f>
        <v>20.185803469626705</v>
      </c>
      <c r="G57" s="54">
        <v>0.3</v>
      </c>
      <c r="K57" s="70">
        <f>COUNTIF(Себестойност!$A:$A,Модули!A57)</f>
        <v>1</v>
      </c>
    </row>
    <row r="58" spans="1:11" x14ac:dyDescent="0.3">
      <c r="A58" s="12" t="s">
        <v>261</v>
      </c>
      <c r="B58" s="54">
        <f t="shared" si="3"/>
        <v>0.6</v>
      </c>
      <c r="C58" s="54" t="str">
        <f>IFERROR(VLOOKUP($A58,[1]Други!$A:$H,4,FALSE),IFERROR(VLOOKUP($A58,[1]ИТТ!$A:$H,4,FALSE),IFERROR(VLOOKUP($A58,[1]Schrack!$A:$H,4,FALSE),IFERROR(VLOOKUP($A58,'[1]LD GmbH'!$A:$H,4,FALSE),IFERROR(VLOOKUP($A58,[1]Крисметал!$A:$H,4,FALSE),IFERROR(VLOOKUP($A58,[1]Унител!$A:$H,4,FALSE),""))))))</f>
        <v>м.</v>
      </c>
      <c r="D58" s="250"/>
      <c r="E58" s="55">
        <f>IFERROR(VLOOKUP($A58,[1]Други!$A:$H,6,FALSE),IFERROR(VLOOKUP($A58,[1]ИТТ!$A:$H,6,FALSE),IFERROR(VLOOKUP($A58,[1]Schrack!$A:$H,6,FALSE),IFERROR(VLOOKUP($A58,'[1]LD GmbH'!$A:$H,6,FALSE),IFERROR(VLOOKUP($A58,[1]Крисметал!$A:$H,6,FALSE),IFERROR(VLOOKUP($A58,[1]Унител!$A:$H,6,FALSE),""))))))</f>
        <v>12.061375477418794</v>
      </c>
      <c r="F58" s="55">
        <f t="shared" si="4"/>
        <v>7.2368252864512765</v>
      </c>
      <c r="G58" s="54">
        <v>0.3</v>
      </c>
      <c r="K58" s="70">
        <f>COUNTIF(Себестойност!$A:$A,Модули!A58)</f>
        <v>1</v>
      </c>
    </row>
    <row r="59" spans="1:11" x14ac:dyDescent="0.3">
      <c r="A59" s="9" t="s">
        <v>18</v>
      </c>
      <c r="B59" s="54">
        <f t="shared" si="3"/>
        <v>1.2</v>
      </c>
      <c r="C59" s="54" t="str">
        <f>IFERROR(VLOOKUP($A59,[1]Други!$A:$H,4,FALSE),IFERROR(VLOOKUP($A59,[1]ИТТ!$A:$H,4,FALSE),IFERROR(VLOOKUP($A59,[1]Schrack!$A:$H,4,FALSE),IFERROR(VLOOKUP($A59,'[1]LD GmbH'!$A:$H,4,FALSE),IFERROR(VLOOKUP($A59,[1]Крисметал!$A:$H,4,FALSE),IFERROR(VLOOKUP($A59,[1]Унител!$A:$H,4,FALSE),""))))))</f>
        <v>м.</v>
      </c>
      <c r="D59" s="250"/>
      <c r="E59" s="55">
        <f>IFERROR(VLOOKUP($A59,[1]Други!$A:$H,6,FALSE),IFERROR(VLOOKUP($A59,[1]ИТТ!$A:$H,6,FALSE),IFERROR(VLOOKUP($A59,[1]Schrack!$A:$H,6,FALSE),IFERROR(VLOOKUP($A59,'[1]LD GmbH'!$A:$H,6,FALSE),IFERROR(VLOOKUP($A59,[1]Крисметал!$A:$H,6,FALSE),IFERROR(VLOOKUP($A59,[1]Унител!$A:$H,6,FALSE),""))))))</f>
        <v>14.909271255681732</v>
      </c>
      <c r="F59" s="55">
        <f t="shared" si="4"/>
        <v>17.891125506818078</v>
      </c>
      <c r="G59" s="54">
        <v>0.6</v>
      </c>
      <c r="K59" s="70">
        <f>COUNTIF(Себестойност!$A:$A,Модули!A59)</f>
        <v>1</v>
      </c>
    </row>
    <row r="60" spans="1:11" x14ac:dyDescent="0.3">
      <c r="A60" s="9" t="s">
        <v>262</v>
      </c>
      <c r="B60" s="54">
        <f t="shared" si="3"/>
        <v>0</v>
      </c>
      <c r="C60" s="54" t="str">
        <f>IFERROR(VLOOKUP($A60,[1]Други!$A:$H,4,FALSE),IFERROR(VLOOKUP($A60,[1]ИТТ!$A:$H,4,FALSE),IFERROR(VLOOKUP($A60,[1]Schrack!$A:$H,4,FALSE),IFERROR(VLOOKUP($A60,'[1]LD GmbH'!$A:$H,4,FALSE),IFERROR(VLOOKUP($A60,[1]Крисметал!$A:$H,4,FALSE),IFERROR(VLOOKUP($A60,[1]Унител!$A:$H,4,FALSE),""))))))</f>
        <v>бр.</v>
      </c>
      <c r="D60" s="250"/>
      <c r="E60" s="55">
        <f>IFERROR(VLOOKUP($A60,[1]Други!$A:$H,6,FALSE),IFERROR(VLOOKUP($A60,[1]ИТТ!$A:$H,6,FALSE),IFERROR(VLOOKUP($A60,[1]Schrack!$A:$H,6,FALSE),IFERROR(VLOOKUP($A60,'[1]LD GmbH'!$A:$H,6,FALSE),IFERROR(VLOOKUP($A60,[1]Крисметал!$A:$H,6,FALSE),IFERROR(VLOOKUP($A60,[1]Унител!$A:$H,6,FALSE),""))))))</f>
        <v>0</v>
      </c>
      <c r="F60" s="55">
        <f t="shared" si="4"/>
        <v>0</v>
      </c>
      <c r="G60" s="54">
        <v>0</v>
      </c>
      <c r="K60" s="70">
        <f>COUNTIF(Себестойност!$A:$A,Модули!A60)</f>
        <v>1</v>
      </c>
    </row>
    <row r="61" spans="1:11" x14ac:dyDescent="0.3">
      <c r="A61" s="12" t="s">
        <v>24</v>
      </c>
      <c r="B61" s="54">
        <f t="shared" si="3"/>
        <v>2</v>
      </c>
      <c r="C61" s="54" t="str">
        <f>IFERROR(VLOOKUP($A61,[1]Други!$A:$H,4,FALSE),IFERROR(VLOOKUP($A61,[1]ИТТ!$A:$H,4,FALSE),IFERROR(VLOOKUP($A61,[1]Schrack!$A:$H,4,FALSE),IFERROR(VLOOKUP($A61,'[1]LD GmbH'!$A:$H,4,FALSE),IFERROR(VLOOKUP($A61,[1]Крисметал!$A:$H,4,FALSE),IFERROR(VLOOKUP($A61,[1]Унител!$A:$H,4,FALSE),""))))))</f>
        <v>бр.</v>
      </c>
      <c r="D61" s="250"/>
      <c r="E61" s="55">
        <f>IFERROR(VLOOKUP($A61,[1]Други!$A:$H,6,FALSE),IFERROR(VLOOKUP($A61,[1]ИТТ!$A:$H,6,FALSE),IFERROR(VLOOKUP($A61,[1]Schrack!$A:$H,6,FALSE),IFERROR(VLOOKUP($A61,'[1]LD GmbH'!$A:$H,6,FALSE),IFERROR(VLOOKUP($A61,[1]Крисметал!$A:$H,6,FALSE),IFERROR(VLOOKUP($A61,[1]Унител!$A:$H,6,FALSE),""))))))</f>
        <v>16.829999999999998</v>
      </c>
      <c r="F61" s="55">
        <f t="shared" si="4"/>
        <v>33.659999999999997</v>
      </c>
      <c r="G61" s="54">
        <v>1</v>
      </c>
      <c r="K61" s="70">
        <f>COUNTIF(Себестойност!$A:$A,Модули!A61)</f>
        <v>1</v>
      </c>
    </row>
    <row r="62" spans="1:11" x14ac:dyDescent="0.3">
      <c r="A62" s="21" t="s">
        <v>22</v>
      </c>
      <c r="B62" s="54">
        <f t="shared" si="3"/>
        <v>4</v>
      </c>
      <c r="C62" s="54" t="str">
        <f>IFERROR(VLOOKUP($A62,[1]Други!$A:$H,4,FALSE),IFERROR(VLOOKUP($A62,[1]ИТТ!$A:$H,4,FALSE),IFERROR(VLOOKUP($A62,[1]Schrack!$A:$H,4,FALSE),IFERROR(VLOOKUP($A62,'[1]LD GmbH'!$A:$H,4,FALSE),IFERROR(VLOOKUP($A62,[1]Крисметал!$A:$H,4,FALSE),IFERROR(VLOOKUP($A62,[1]Унител!$A:$H,4,FALSE),""))))))</f>
        <v>бр.</v>
      </c>
      <c r="D62" s="250"/>
      <c r="E62" s="55">
        <f>IFERROR(VLOOKUP($A62,[1]Други!$A:$H,6,FALSE),IFERROR(VLOOKUP($A62,[1]ИТТ!$A:$H,6,FALSE),IFERROR(VLOOKUP($A62,[1]Schrack!$A:$H,6,FALSE),IFERROR(VLOOKUP($A62,'[1]LD GmbH'!$A:$H,6,FALSE),IFERROR(VLOOKUP($A62,[1]Крисметал!$A:$H,6,FALSE),IFERROR(VLOOKUP($A62,[1]Унител!$A:$H,6,FALSE),""))))))</f>
        <v>3.7988986772879034</v>
      </c>
      <c r="F62" s="55">
        <f t="shared" si="4"/>
        <v>15.195594709151614</v>
      </c>
      <c r="G62" s="54">
        <v>2</v>
      </c>
      <c r="K62" s="70">
        <f>COUNTIF(Себестойност!$A:$A,Модули!A62)</f>
        <v>1</v>
      </c>
    </row>
    <row r="63" spans="1:11" x14ac:dyDescent="0.3">
      <c r="A63" s="12" t="s">
        <v>26</v>
      </c>
      <c r="B63" s="54">
        <f t="shared" si="3"/>
        <v>2</v>
      </c>
      <c r="C63" s="54" t="str">
        <f>IFERROR(VLOOKUP($A63,[1]Други!$A:$H,4,FALSE),IFERROR(VLOOKUP($A63,[1]ИТТ!$A:$H,4,FALSE),IFERROR(VLOOKUP($A63,[1]Schrack!$A:$H,4,FALSE),IFERROR(VLOOKUP($A63,'[1]LD GmbH'!$A:$H,4,FALSE),IFERROR(VLOOKUP($A63,[1]Крисметал!$A:$H,4,FALSE),IFERROR(VLOOKUP($A63,[1]Унител!$A:$H,4,FALSE),""))))))</f>
        <v>бр.</v>
      </c>
      <c r="D63" s="250"/>
      <c r="E63" s="55">
        <f>IFERROR(VLOOKUP($A63,[1]Други!$A:$H,6,FALSE),IFERROR(VLOOKUP($A63,[1]ИТТ!$A:$H,6,FALSE),IFERROR(VLOOKUP($A63,[1]Schrack!$A:$H,6,FALSE),IFERROR(VLOOKUP($A63,'[1]LD GmbH'!$A:$H,6,FALSE),IFERROR(VLOOKUP($A63,[1]Крисметал!$A:$H,6,FALSE),IFERROR(VLOOKUP($A63,[1]Унител!$A:$H,6,FALSE),""))))))</f>
        <v>5.6820889341098146</v>
      </c>
      <c r="F63" s="55">
        <f t="shared" si="4"/>
        <v>11.364177868219629</v>
      </c>
      <c r="G63" s="54">
        <v>1</v>
      </c>
      <c r="K63" s="70">
        <f>COUNTIF(Себестойност!$A:$A,Модули!A63)</f>
        <v>1</v>
      </c>
    </row>
    <row r="64" spans="1:11" x14ac:dyDescent="0.3">
      <c r="A64" s="12" t="s">
        <v>27</v>
      </c>
      <c r="B64" s="54">
        <f t="shared" si="3"/>
        <v>4</v>
      </c>
      <c r="C64" s="54" t="str">
        <f>IFERROR(VLOOKUP($A64,[1]Други!$A:$H,4,FALSE),IFERROR(VLOOKUP($A64,[1]ИТТ!$A:$H,4,FALSE),IFERROR(VLOOKUP($A64,[1]Schrack!$A:$H,4,FALSE),IFERROR(VLOOKUP($A64,'[1]LD GmbH'!$A:$H,4,FALSE),IFERROR(VLOOKUP($A64,[1]Крисметал!$A:$H,4,FALSE),IFERROR(VLOOKUP($A64,[1]Унител!$A:$H,4,FALSE),""))))))</f>
        <v>бр.</v>
      </c>
      <c r="D64" s="250"/>
      <c r="E64" s="55">
        <f>IFERROR(VLOOKUP($A64,[1]Други!$A:$H,6,FALSE),IFERROR(VLOOKUP($A64,[1]ИТТ!$A:$H,6,FALSE),IFERROR(VLOOKUP($A64,[1]Schrack!$A:$H,6,FALSE),IFERROR(VLOOKUP($A64,'[1]LD GmbH'!$A:$H,6,FALSE),IFERROR(VLOOKUP($A64,[1]Крисметал!$A:$H,6,FALSE),IFERROR(VLOOKUP($A64,[1]Унител!$A:$H,6,FALSE),""))))))</f>
        <v>11.015118900926973</v>
      </c>
      <c r="F64" s="55">
        <f t="shared" si="4"/>
        <v>44.060475603707893</v>
      </c>
      <c r="G64" s="54">
        <v>2</v>
      </c>
      <c r="K64" s="70">
        <f>COUNTIF(Себестойност!$A:$A,Модули!A64)</f>
        <v>1</v>
      </c>
    </row>
    <row r="65" spans="1:11" x14ac:dyDescent="0.3">
      <c r="A65" s="12" t="s">
        <v>263</v>
      </c>
      <c r="B65" s="54">
        <f t="shared" si="3"/>
        <v>4</v>
      </c>
      <c r="C65" s="54" t="str">
        <f>IFERROR(VLOOKUP($A65,[1]Други!$A:$H,4,FALSE),IFERROR(VLOOKUP($A65,[1]ИТТ!$A:$H,4,FALSE),IFERROR(VLOOKUP($A65,[1]Schrack!$A:$H,4,FALSE),IFERROR(VLOOKUP($A65,'[1]LD GmbH'!$A:$H,4,FALSE),IFERROR(VLOOKUP($A65,[1]Крисметал!$A:$H,4,FALSE),IFERROR(VLOOKUP($A65,[1]Унител!$A:$H,4,FALSE),""))))))</f>
        <v>бр.</v>
      </c>
      <c r="D65" s="250"/>
      <c r="E65" s="55">
        <f>IFERROR(VLOOKUP($A65,[1]Други!$A:$H,6,FALSE),IFERROR(VLOOKUP($A65,[1]ИТТ!$A:$H,6,FALSE),IFERROR(VLOOKUP($A65,[1]Schrack!$A:$H,6,FALSE),IFERROR(VLOOKUP($A65,'[1]LD GmbH'!$A:$H,6,FALSE),IFERROR(VLOOKUP($A65,[1]Крисметал!$A:$H,6,FALSE),IFERROR(VLOOKUP($A65,[1]Унител!$A:$H,6,FALSE),""))))))</f>
        <v>10.607568142425468</v>
      </c>
      <c r="F65" s="55">
        <f t="shared" si="4"/>
        <v>42.43027256970187</v>
      </c>
      <c r="G65" s="54">
        <v>2</v>
      </c>
      <c r="K65" s="70">
        <f>COUNTIF(Себестойност!$A:$A,Модули!A65)</f>
        <v>1</v>
      </c>
    </row>
    <row r="66" spans="1:11" x14ac:dyDescent="0.3">
      <c r="A66" s="190" t="s">
        <v>337</v>
      </c>
      <c r="B66" s="54">
        <f t="shared" si="3"/>
        <v>0.4</v>
      </c>
      <c r="C66" s="54" t="str">
        <f>IFERROR(VLOOKUP($A66,[1]Други!$A:$H,4,FALSE),IFERROR(VLOOKUP($A66,[1]ИТТ!$A:$H,4,FALSE),IFERROR(VLOOKUP($A66,[1]Schrack!$A:$H,4,FALSE),IFERROR(VLOOKUP($A66,'[1]LD GmbH'!$A:$H,4,FALSE),IFERROR(VLOOKUP($A66,[1]Крисметал!$A:$H,4,FALSE),IFERROR(VLOOKUP($A66,[1]Унител!$A:$H,4,FALSE),""))))))</f>
        <v>бр.</v>
      </c>
      <c r="D66" s="250"/>
      <c r="E66" s="55">
        <f>IFERROR(VLOOKUP($A66,[1]Други!$A:$H,6,FALSE),IFERROR(VLOOKUP($A66,[1]ИТТ!$A:$H,6,FALSE),IFERROR(VLOOKUP($A66,[1]Schrack!$A:$H,6,FALSE),IFERROR(VLOOKUP($A66,'[1]LD GmbH'!$A:$H,6,FALSE),IFERROR(VLOOKUP($A66,[1]Крисметал!$A:$H,6,FALSE),IFERROR(VLOOKUP($A66,[1]Унител!$A:$H,6,FALSE),""))))))</f>
        <v>382.08</v>
      </c>
      <c r="F66" s="55">
        <f t="shared" si="4"/>
        <v>152.83199999999999</v>
      </c>
      <c r="G66" s="54">
        <v>0.2</v>
      </c>
      <c r="H66" t="s">
        <v>264</v>
      </c>
      <c r="K66" s="70">
        <f>COUNTIF(Себестойност!$A:$A,Модули!A66)</f>
        <v>1</v>
      </c>
    </row>
    <row r="67" spans="1:11" x14ac:dyDescent="0.3">
      <c r="A67" s="9" t="s">
        <v>145</v>
      </c>
      <c r="B67" s="54">
        <f t="shared" si="3"/>
        <v>2</v>
      </c>
      <c r="C67" s="54" t="str">
        <f>IFERROR(VLOOKUP($A67,[1]Други!$A:$H,4,FALSE),IFERROR(VLOOKUP($A67,[1]ИТТ!$A:$H,4,FALSE),IFERROR(VLOOKUP($A67,[1]Schrack!$A:$H,4,FALSE),IFERROR(VLOOKUP($A67,'[1]LD GmbH'!$A:$H,4,FALSE),IFERROR(VLOOKUP($A67,[1]Крисметал!$A:$H,4,FALSE),IFERROR(VLOOKUP($A67,[1]Унител!$A:$H,4,FALSE),""))))))</f>
        <v>бр.</v>
      </c>
      <c r="D67" s="251"/>
      <c r="E67" s="55">
        <f>IFERROR(VLOOKUP($A67,[1]Други!$A:$H,6,FALSE),IFERROR(VLOOKUP($A67,[1]ИТТ!$A:$H,6,FALSE),IFERROR(VLOOKUP($A67,[1]Schrack!$A:$H,6,FALSE),IFERROR(VLOOKUP($A67,'[1]LD GmbH'!$A:$H,6,FALSE),IFERROR(VLOOKUP($A67,[1]Крисметал!$A:$H,6,FALSE),IFERROR(VLOOKUP($A67,[1]Унител!$A:$H,6,FALSE),""))))))</f>
        <v>82.000991906249524</v>
      </c>
      <c r="F67" s="55">
        <f t="shared" si="4"/>
        <v>164.00198381249905</v>
      </c>
      <c r="G67" s="54">
        <v>1</v>
      </c>
      <c r="K67" s="70">
        <f>COUNTIF(Себестойност!$A:$A,Модули!A67)</f>
        <v>1</v>
      </c>
    </row>
    <row r="68" spans="1:11" x14ac:dyDescent="0.3">
      <c r="A68" s="69" t="s">
        <v>20</v>
      </c>
      <c r="B68" s="58">
        <f t="shared" si="3"/>
        <v>0.4</v>
      </c>
      <c r="C68" s="58" t="str">
        <f>IFERROR(VLOOKUP($A68,[1]Други!$A:$H,4,FALSE),IFERROR(VLOOKUP($A68,[1]ИТТ!$A:$H,4,FALSE),IFERROR(VLOOKUP($A68,[1]Schrack!$A:$H,4,FALSE),IFERROR(VLOOKUP($A68,'[1]LD GmbH'!$A:$H,4,FALSE),IFERROR(VLOOKUP($A68,[1]Крисметал!$A:$H,4,FALSE),IFERROR(VLOOKUP($A68,[1]Унител!$A:$H,4,FALSE),""))))))</f>
        <v>м.</v>
      </c>
      <c r="D68" s="258" t="s">
        <v>177</v>
      </c>
      <c r="E68" s="59">
        <f>IFERROR(VLOOKUP($A68,[1]Други!$A:$H,6,FALSE),IFERROR(VLOOKUP($A68,[1]ИТТ!$A:$H,6,FALSE),IFERROR(VLOOKUP($A68,[1]Schrack!$A:$H,6,FALSE),IFERROR(VLOOKUP($A68,'[1]LD GmbH'!$A:$H,6,FALSE),IFERROR(VLOOKUP($A68,[1]Крисметал!$A:$H,6,FALSE),IFERROR(VLOOKUP($A68,[1]Унител!$A:$H,6,FALSE),""))))))</f>
        <v>31.23993394108895</v>
      </c>
      <c r="F68" s="59">
        <f t="shared" si="4"/>
        <v>12.495973576435581</v>
      </c>
      <c r="G68" s="58">
        <v>0.2</v>
      </c>
      <c r="K68" s="70">
        <f>COUNTIF(Себестойност!$A:$A,Модули!A68)</f>
        <v>1</v>
      </c>
    </row>
    <row r="69" spans="1:11" x14ac:dyDescent="0.3">
      <c r="A69" s="27" t="s">
        <v>174</v>
      </c>
      <c r="B69" s="58">
        <f t="shared" si="3"/>
        <v>2.4</v>
      </c>
      <c r="C69" s="58" t="str">
        <f>IFERROR(VLOOKUP($A69,[1]Други!$A:$H,4,FALSE),IFERROR(VLOOKUP($A69,[1]ИТТ!$A:$H,4,FALSE),IFERROR(VLOOKUP($A69,[1]Schrack!$A:$H,4,FALSE),IFERROR(VLOOKUP($A69,'[1]LD GmbH'!$A:$H,4,FALSE),IFERROR(VLOOKUP($A69,[1]Крисметал!$A:$H,4,FALSE),IFERROR(VLOOKUP($A69,[1]Унител!$A:$H,4,FALSE),""))))))</f>
        <v>м.</v>
      </c>
      <c r="D69" s="258"/>
      <c r="E69" s="59">
        <f>IFERROR(VLOOKUP($A69,[1]Други!$A:$H,6,FALSE),IFERROR(VLOOKUP($A69,[1]ИТТ!$A:$H,6,FALSE),IFERROR(VLOOKUP($A69,[1]Schrack!$A:$H,6,FALSE),IFERROR(VLOOKUP($A69,'[1]LD GmbH'!$A:$H,6,FALSE),IFERROR(VLOOKUP($A69,[1]Крисметал!$A:$H,6,FALSE),IFERROR(VLOOKUP($A69,[1]Унител!$A:$H,6,FALSE),""))))))</f>
        <v>6.71</v>
      </c>
      <c r="F69" s="59">
        <f t="shared" si="4"/>
        <v>16.103999999999999</v>
      </c>
      <c r="G69" s="58">
        <v>1.2</v>
      </c>
      <c r="K69" s="70">
        <f>COUNTIF(Себестойност!$A:$A,Модули!A69)</f>
        <v>1</v>
      </c>
    </row>
    <row r="70" spans="1:11" x14ac:dyDescent="0.3">
      <c r="A70" s="57" t="s">
        <v>25</v>
      </c>
      <c r="B70" s="58">
        <f t="shared" si="3"/>
        <v>4</v>
      </c>
      <c r="C70" s="58" t="str">
        <f>IFERROR(VLOOKUP($A70,[1]Други!$A:$H,4,FALSE),IFERROR(VLOOKUP($A70,[1]ИТТ!$A:$H,4,FALSE),IFERROR(VLOOKUP($A70,[1]Schrack!$A:$H,4,FALSE),IFERROR(VLOOKUP($A70,'[1]LD GmbH'!$A:$H,4,FALSE),IFERROR(VLOOKUP($A70,[1]Крисметал!$A:$H,4,FALSE),IFERROR(VLOOKUP($A70,[1]Унител!$A:$H,4,FALSE),""))))))</f>
        <v>бр.</v>
      </c>
      <c r="D70" s="258"/>
      <c r="E70" s="59">
        <f>IFERROR(VLOOKUP($A70,[1]Други!$A:$H,6,FALSE),IFERROR(VLOOKUP($A70,[1]ИТТ!$A:$H,6,FALSE),IFERROR(VLOOKUP($A70,[1]Schrack!$A:$H,6,FALSE),IFERROR(VLOOKUP($A70,'[1]LD GmbH'!$A:$H,6,FALSE),IFERROR(VLOOKUP($A70,[1]Крисметал!$A:$H,6,FALSE),IFERROR(VLOOKUP($A70,[1]Унител!$A:$H,6,FALSE),""))))))</f>
        <v>7.9863791842849325</v>
      </c>
      <c r="F70" s="59">
        <f t="shared" si="4"/>
        <v>31.94551673713973</v>
      </c>
      <c r="G70" s="58">
        <v>2</v>
      </c>
      <c r="K70" s="70">
        <f>COUNTIF(Себестойност!$A:$A,Модули!A70)</f>
        <v>1</v>
      </c>
    </row>
    <row r="71" spans="1:11" x14ac:dyDescent="0.3">
      <c r="A71" s="62" t="s">
        <v>21</v>
      </c>
      <c r="B71" s="58">
        <f t="shared" si="3"/>
        <v>4</v>
      </c>
      <c r="C71" s="58" t="str">
        <f>IFERROR(VLOOKUP($A71,[1]Други!$A:$H,4,FALSE),IFERROR(VLOOKUP($A71,[1]ИТТ!$A:$H,4,FALSE),IFERROR(VLOOKUP($A71,[1]Schrack!$A:$H,4,FALSE),IFERROR(VLOOKUP($A71,'[1]LD GmbH'!$A:$H,4,FALSE),IFERROR(VLOOKUP($A71,[1]Крисметал!$A:$H,4,FALSE),IFERROR(VLOOKUP($A71,[1]Унител!$A:$H,4,FALSE),""))))))</f>
        <v>бр.</v>
      </c>
      <c r="D71" s="258"/>
      <c r="E71" s="59">
        <f>IFERROR(VLOOKUP($A71,[1]Други!$A:$H,6,FALSE),IFERROR(VLOOKUP($A71,[1]ИТТ!$A:$H,6,FALSE),IFERROR(VLOOKUP($A71,[1]Schrack!$A:$H,6,FALSE),IFERROR(VLOOKUP($A71,'[1]LD GmbH'!$A:$H,6,FALSE),IFERROR(VLOOKUP($A71,[1]Крисметал!$A:$H,6,FALSE),IFERROR(VLOOKUP($A71,[1]Унител!$A:$H,6,FALSE),""))))))</f>
        <v>2.4951043802375463</v>
      </c>
      <c r="F71" s="59">
        <f t="shared" si="4"/>
        <v>9.9804175209501853</v>
      </c>
      <c r="G71" s="58">
        <v>2</v>
      </c>
      <c r="K71" s="70">
        <f>COUNTIF(Себестойност!$A:$A,Модули!A71)</f>
        <v>1</v>
      </c>
    </row>
    <row r="72" spans="1:11" x14ac:dyDescent="0.3">
      <c r="A72" s="62" t="s">
        <v>37</v>
      </c>
      <c r="B72" s="58">
        <f t="shared" si="3"/>
        <v>4</v>
      </c>
      <c r="C72" s="58" t="str">
        <f>IFERROR(VLOOKUP($A72,[1]Други!$A:$H,4,FALSE),IFERROR(VLOOKUP($A72,[1]ИТТ!$A:$H,4,FALSE),IFERROR(VLOOKUP($A72,[1]Schrack!$A:$H,4,FALSE),IFERROR(VLOOKUP($A72,'[1]LD GmbH'!$A:$H,4,FALSE),IFERROR(VLOOKUP($A72,[1]Крисметал!$A:$H,4,FALSE),IFERROR(VLOOKUP($A72,[1]Унител!$A:$H,4,FALSE),""))))))</f>
        <v>бр.</v>
      </c>
      <c r="D72" s="258"/>
      <c r="E72" s="59">
        <f>IFERROR(VLOOKUP($A72,[1]Други!$A:$H,6,FALSE),IFERROR(VLOOKUP($A72,[1]ИТТ!$A:$H,6,FALSE),IFERROR(VLOOKUP($A72,[1]Schrack!$A:$H,6,FALSE),IFERROR(VLOOKUP($A72,'[1]LD GmbH'!$A:$H,6,FALSE),IFERROR(VLOOKUP($A72,[1]Крисметал!$A:$H,6,FALSE),IFERROR(VLOOKUP($A72,[1]Унител!$A:$H,6,FALSE),""))))))</f>
        <v>1.799747421810689</v>
      </c>
      <c r="F72" s="59">
        <f t="shared" si="4"/>
        <v>7.1989896872427561</v>
      </c>
      <c r="G72" s="58">
        <v>2</v>
      </c>
      <c r="K72" s="70">
        <f>COUNTIF(Себестойност!$A:$A,Модули!A72)</f>
        <v>1</v>
      </c>
    </row>
    <row r="73" spans="1:11" x14ac:dyDescent="0.3">
      <c r="A73" s="57" t="s">
        <v>70</v>
      </c>
      <c r="B73" s="58">
        <f t="shared" si="3"/>
        <v>4</v>
      </c>
      <c r="C73" s="58" t="str">
        <f>IFERROR(VLOOKUP($A73,[1]Други!$A:$H,4,FALSE),IFERROR(VLOOKUP($A73,[1]ИТТ!$A:$H,4,FALSE),IFERROR(VLOOKUP($A73,[1]Schrack!$A:$H,4,FALSE),IFERROR(VLOOKUP($A73,'[1]LD GmbH'!$A:$H,4,FALSE),IFERROR(VLOOKUP($A73,[1]Крисметал!$A:$H,4,FALSE),IFERROR(VLOOKUP($A73,[1]Унител!$A:$H,4,FALSE),""))))))</f>
        <v>бр.</v>
      </c>
      <c r="D73" s="258"/>
      <c r="E73" s="59">
        <f>IFERROR(VLOOKUP($A73,[1]Други!$A:$H,6,FALSE),IFERROR(VLOOKUP($A73,[1]ИТТ!$A:$H,6,FALSE),IFERROR(VLOOKUP($A73,[1]Schrack!$A:$H,6,FALSE),IFERROR(VLOOKUP($A73,'[1]LD GmbH'!$A:$H,6,FALSE),IFERROR(VLOOKUP($A73,[1]Крисметал!$A:$H,6,FALSE),IFERROR(VLOOKUP($A73,[1]Унител!$A:$H,6,FALSE),""))))))</f>
        <v>86.658860943947076</v>
      </c>
      <c r="F73" s="59">
        <f t="shared" si="4"/>
        <v>346.6354437757883</v>
      </c>
      <c r="G73" s="58">
        <v>2</v>
      </c>
      <c r="K73" s="70">
        <f>COUNTIF(Себестойност!$A:$A,Модули!A73)</f>
        <v>1</v>
      </c>
    </row>
    <row r="74" spans="1:11" ht="14.55" customHeight="1" x14ac:dyDescent="0.3">
      <c r="A74" s="15" t="s">
        <v>68</v>
      </c>
      <c r="B74" s="54">
        <f t="shared" si="3"/>
        <v>2</v>
      </c>
      <c r="C74" s="54" t="str">
        <f>IFERROR(VLOOKUP($A74,[1]Други!$A:$H,4,FALSE),IFERROR(VLOOKUP($A74,[1]ИТТ!$A:$H,4,FALSE),IFERROR(VLOOKUP($A74,[1]Schrack!$A:$H,4,FALSE),IFERROR(VLOOKUP($A74,'[1]LD GmbH'!$A:$H,4,FALSE),IFERROR(VLOOKUP($A74,[1]Крисметал!$A:$H,4,FALSE),IFERROR(VLOOKUP($A74,[1]Унител!$A:$H,4,FALSE),""))))))</f>
        <v>бр.</v>
      </c>
      <c r="D74" s="249" t="s">
        <v>178</v>
      </c>
      <c r="E74" s="55">
        <f>IFERROR(VLOOKUP($A74,[1]Други!$A:$H,6,FALSE),IFERROR(VLOOKUP($A74,[1]ИТТ!$A:$H,6,FALSE),IFERROR(VLOOKUP($A74,[1]Schrack!$A:$H,6,FALSE),IFERROR(VLOOKUP($A74,'[1]LD GmbH'!$A:$H,6,FALSE),IFERROR(VLOOKUP($A74,[1]Крисметал!$A:$H,6,FALSE),IFERROR(VLOOKUP($A74,[1]Унител!$A:$H,6,FALSE),""))))))</f>
        <v>260.75885941007141</v>
      </c>
      <c r="F74" s="55">
        <f t="shared" si="4"/>
        <v>521.51771882014282</v>
      </c>
      <c r="G74" s="54">
        <v>1</v>
      </c>
      <c r="K74" s="70">
        <f>COUNTIF(Себестойност!$A:$A,Модули!A74)</f>
        <v>1</v>
      </c>
    </row>
    <row r="75" spans="1:11" x14ac:dyDescent="0.3">
      <c r="A75" s="15" t="s">
        <v>37</v>
      </c>
      <c r="B75" s="54">
        <f t="shared" si="3"/>
        <v>2</v>
      </c>
      <c r="C75" s="54" t="str">
        <f>IFERROR(VLOOKUP($A75,[1]Други!$A:$H,4,FALSE),IFERROR(VLOOKUP($A75,[1]ИТТ!$A:$H,4,FALSE),IFERROR(VLOOKUP($A75,[1]Schrack!$A:$H,4,FALSE),IFERROR(VLOOKUP($A75,'[1]LD GmbH'!$A:$H,4,FALSE),IFERROR(VLOOKUP($A75,[1]Крисметал!$A:$H,4,FALSE),IFERROR(VLOOKUP($A75,[1]Унител!$A:$H,4,FALSE),""))))))</f>
        <v>бр.</v>
      </c>
      <c r="D75" s="250"/>
      <c r="E75" s="55">
        <f>IFERROR(VLOOKUP($A75,[1]Други!$A:$H,6,FALSE),IFERROR(VLOOKUP($A75,[1]ИТТ!$A:$H,6,FALSE),IFERROR(VLOOKUP($A75,[1]Schrack!$A:$H,6,FALSE),IFERROR(VLOOKUP($A75,'[1]LD GmbH'!$A:$H,6,FALSE),IFERROR(VLOOKUP($A75,[1]Крисметал!$A:$H,6,FALSE),IFERROR(VLOOKUP($A75,[1]Унител!$A:$H,6,FALSE),""))))))</f>
        <v>1.799747421810689</v>
      </c>
      <c r="F75" s="55">
        <f t="shared" si="4"/>
        <v>3.5994948436213781</v>
      </c>
      <c r="G75" s="54">
        <v>1</v>
      </c>
      <c r="K75" s="70">
        <f>COUNTIF(Себестойност!$A:$A,Модули!A75)</f>
        <v>1</v>
      </c>
    </row>
    <row r="76" spans="1:11" x14ac:dyDescent="0.3">
      <c r="A76" s="15" t="s">
        <v>21</v>
      </c>
      <c r="B76" s="54">
        <f t="shared" si="3"/>
        <v>2</v>
      </c>
      <c r="C76" s="54" t="str">
        <f>IFERROR(VLOOKUP($A76,[1]Други!$A:$H,4,FALSE),IFERROR(VLOOKUP($A76,[1]ИТТ!$A:$H,4,FALSE),IFERROR(VLOOKUP($A76,[1]Schrack!$A:$H,4,FALSE),IFERROR(VLOOKUP($A76,'[1]LD GmbH'!$A:$H,4,FALSE),IFERROR(VLOOKUP($A76,[1]Крисметал!$A:$H,4,FALSE),IFERROR(VLOOKUP($A76,[1]Унител!$A:$H,4,FALSE),""))))))</f>
        <v>бр.</v>
      </c>
      <c r="D76" s="250"/>
      <c r="E76" s="55">
        <f>IFERROR(VLOOKUP($A76,[1]Други!$A:$H,6,FALSE),IFERROR(VLOOKUP($A76,[1]ИТТ!$A:$H,6,FALSE),IFERROR(VLOOKUP($A76,[1]Schrack!$A:$H,6,FALSE),IFERROR(VLOOKUP($A76,'[1]LD GmbH'!$A:$H,6,FALSE),IFERROR(VLOOKUP($A76,[1]Крисметал!$A:$H,6,FALSE),IFERROR(VLOOKUP($A76,[1]Унител!$A:$H,6,FALSE),""))))))</f>
        <v>2.4951043802375463</v>
      </c>
      <c r="F76" s="55">
        <f t="shared" si="4"/>
        <v>4.9902087604750927</v>
      </c>
      <c r="G76" s="54">
        <v>1</v>
      </c>
      <c r="K76" s="70">
        <f>COUNTIF(Себестойност!$A:$A,Модули!A76)</f>
        <v>1</v>
      </c>
    </row>
    <row r="77" spans="1:11" x14ac:dyDescent="0.3">
      <c r="A77" s="15" t="s">
        <v>265</v>
      </c>
      <c r="B77" s="54">
        <f t="shared" si="3"/>
        <v>2</v>
      </c>
      <c r="C77" s="54" t="str">
        <f>IFERROR(VLOOKUP($A77,[1]Други!$A:$H,4,FALSE),IFERROR(VLOOKUP($A77,[1]ИТТ!$A:$H,4,FALSE),IFERROR(VLOOKUP($A77,[1]Schrack!$A:$H,4,FALSE),IFERROR(VLOOKUP($A77,'[1]LD GmbH'!$A:$H,4,FALSE),IFERROR(VLOOKUP($A77,[1]Крисметал!$A:$H,4,FALSE),IFERROR(VLOOKUP($A77,[1]Унител!$A:$H,4,FALSE),""))))))</f>
        <v>бр.</v>
      </c>
      <c r="D77" s="251"/>
      <c r="E77" s="55">
        <f>IFERROR(VLOOKUP($A77,[1]Други!$A:$H,6,FALSE),IFERROR(VLOOKUP($A77,[1]ИТТ!$A:$H,6,FALSE),IFERROR(VLOOKUP($A77,[1]Schrack!$A:$H,6,FALSE),IFERROR(VLOOKUP($A77,'[1]LD GmbH'!$A:$H,6,FALSE),IFERROR(VLOOKUP($A77,[1]Крисметал!$A:$H,6,FALSE),IFERROR(VLOOKUP($A77,[1]Унител!$A:$H,6,FALSE),""))))))</f>
        <v>4.28</v>
      </c>
      <c r="F77" s="55">
        <f t="shared" si="4"/>
        <v>8.56</v>
      </c>
      <c r="G77" s="54">
        <v>1</v>
      </c>
      <c r="K77" s="70">
        <f>COUNTIF(Себестойност!$A:$A,Модули!A77)</f>
        <v>1</v>
      </c>
    </row>
    <row r="78" spans="1:11" x14ac:dyDescent="0.3">
      <c r="A78" s="15" t="s">
        <v>266</v>
      </c>
      <c r="B78" s="54">
        <f t="shared" si="3"/>
        <v>2</v>
      </c>
      <c r="C78" s="54" t="str">
        <f>IFERROR(VLOOKUP($A78,[1]Други!$A:$H,4,FALSE),IFERROR(VLOOKUP($A78,[1]ИТТ!$A:$H,4,FALSE),IFERROR(VLOOKUP($A78,[1]Schrack!$A:$H,4,FALSE),IFERROR(VLOOKUP($A78,'[1]LD GmbH'!$A:$H,4,FALSE),IFERROR(VLOOKUP($A78,[1]Крисметал!$A:$H,4,FALSE),IFERROR(VLOOKUP($A78,[1]Унител!$A:$H,4,FALSE),""))))))</f>
        <v>бр.</v>
      </c>
      <c r="D78" s="70" t="s">
        <v>161</v>
      </c>
      <c r="E78" s="55">
        <f>IFERROR(VLOOKUP($A78,[1]Други!$A:$H,6,FALSE),IFERROR(VLOOKUP($A78,[1]ИТТ!$A:$H,6,FALSE),IFERROR(VLOOKUP($A78,[1]Schrack!$A:$H,6,FALSE),IFERROR(VLOOKUP($A78,'[1]LD GmbH'!$A:$H,6,FALSE),IFERROR(VLOOKUP($A78,[1]Крисметал!$A:$H,6,FALSE),IFERROR(VLOOKUP($A78,[1]Унител!$A:$H,6,FALSE),""))))))</f>
        <v>2215.5964475440096</v>
      </c>
      <c r="F78" s="55">
        <f t="shared" si="4"/>
        <v>4431.1928950880192</v>
      </c>
      <c r="G78" s="54">
        <v>1</v>
      </c>
      <c r="K78" s="70">
        <f>COUNTIF(Себестойност!$A:$A,Модули!A78)</f>
        <v>1</v>
      </c>
    </row>
    <row r="79" spans="1:11" x14ac:dyDescent="0.3">
      <c r="A79" s="64"/>
      <c r="B79" s="65"/>
      <c r="C79" s="65"/>
      <c r="D79" s="65"/>
      <c r="E79" s="65"/>
      <c r="F79" s="66" t="s">
        <v>170</v>
      </c>
      <c r="G79" s="203">
        <f>SUM(F56:F78)</f>
        <v>5903.0789176359913</v>
      </c>
      <c r="K79" s="171"/>
    </row>
    <row r="80" spans="1:11" x14ac:dyDescent="0.3">
      <c r="K80" s="70"/>
    </row>
    <row r="81" spans="1:11" ht="18" x14ac:dyDescent="0.35">
      <c r="A81" s="50" t="s">
        <v>269</v>
      </c>
      <c r="B81" s="65"/>
      <c r="C81" s="68">
        <v>2</v>
      </c>
      <c r="D81" s="51"/>
      <c r="E81" s="51"/>
      <c r="F81" s="52"/>
      <c r="G81" s="52"/>
      <c r="K81" s="171"/>
    </row>
    <row r="82" spans="1:11" ht="14.55" customHeight="1" x14ac:dyDescent="0.3">
      <c r="A82" s="9" t="s">
        <v>267</v>
      </c>
      <c r="B82" s="54">
        <f t="shared" ref="B82:B94" si="5">G82*$C$81</f>
        <v>3</v>
      </c>
      <c r="C82" s="54" t="str">
        <f>IFERROR(VLOOKUP($A82,[1]Други!$A:$H,4,FALSE),IFERROR(VLOOKUP($A82,[1]ИТТ!$A:$H,4,FALSE),IFERROR(VLOOKUP($A82,[1]Schrack!$A:$H,4,FALSE),IFERROR(VLOOKUP($A82,'[1]LD GmbH'!$A:$H,4,FALSE),IFERROR(VLOOKUP($A82,[1]Крисметал!$A:$H,4,FALSE),IFERROR(VLOOKUP($A82,[1]Унител!$A:$H,4,FALSE),""))))))</f>
        <v>м.</v>
      </c>
      <c r="D82" s="249" t="s">
        <v>144</v>
      </c>
      <c r="E82" s="55">
        <f>IFERROR(VLOOKUP($A82,[1]Други!$A:$H,6,FALSE),IFERROR(VLOOKUP($A82,[1]ИТТ!$A:$H,6,FALSE),IFERROR(VLOOKUP($A82,[1]Schrack!$A:$H,6,FALSE),IFERROR(VLOOKUP($A82,'[1]LD GmbH'!$A:$H,6,FALSE),IFERROR(VLOOKUP($A82,[1]Крисметал!$A:$H,6,FALSE),IFERROR(VLOOKUP($A82,[1]Унител!$A:$H,6,FALSE),""))))))</f>
        <v>128.53</v>
      </c>
      <c r="F82" s="55">
        <f>B82*E82</f>
        <v>385.59000000000003</v>
      </c>
      <c r="G82" s="54">
        <v>1.5</v>
      </c>
      <c r="K82" s="70">
        <f>COUNTIF(Себестойност!$A:$A,Модули!A82)</f>
        <v>1</v>
      </c>
    </row>
    <row r="83" spans="1:11" x14ac:dyDescent="0.3">
      <c r="A83" s="12" t="s">
        <v>174</v>
      </c>
      <c r="B83" s="54">
        <f t="shared" si="5"/>
        <v>2.4</v>
      </c>
      <c r="C83" s="54" t="str">
        <f>IFERROR(VLOOKUP($A83,[1]Други!$A:$H,4,FALSE),IFERROR(VLOOKUP($A83,[1]ИТТ!$A:$H,4,FALSE),IFERROR(VLOOKUP($A83,[1]Schrack!$A:$H,4,FALSE),IFERROR(VLOOKUP($A83,'[1]LD GmbH'!$A:$H,4,FALSE),IFERROR(VLOOKUP($A83,[1]Крисметал!$A:$H,4,FALSE),IFERROR(VLOOKUP($A83,[1]Унител!$A:$H,4,FALSE),""))))))</f>
        <v>м.</v>
      </c>
      <c r="D83" s="250"/>
      <c r="E83" s="55">
        <f>IFERROR(VLOOKUP($A83,[1]Други!$A:$H,6,FALSE),IFERROR(VLOOKUP($A83,[1]ИТТ!$A:$H,6,FALSE),IFERROR(VLOOKUP($A83,[1]Schrack!$A:$H,6,FALSE),IFERROR(VLOOKUP($A83,'[1]LD GmbH'!$A:$H,6,FALSE),IFERROR(VLOOKUP($A83,[1]Крисметал!$A:$H,6,FALSE),IFERROR(VLOOKUP($A83,[1]Унител!$A:$H,6,FALSE),""))))))</f>
        <v>6.71</v>
      </c>
      <c r="F83" s="55">
        <f t="shared" ref="F83:F90" si="6">B83*E83</f>
        <v>16.103999999999999</v>
      </c>
      <c r="G83" s="54">
        <v>1.2</v>
      </c>
      <c r="K83" s="70">
        <f>COUNTIF(Себестойност!$A:$A,Модули!A83)</f>
        <v>1</v>
      </c>
    </row>
    <row r="84" spans="1:11" x14ac:dyDescent="0.3">
      <c r="A84" s="71" t="s">
        <v>268</v>
      </c>
      <c r="B84" s="54">
        <f t="shared" si="5"/>
        <v>4</v>
      </c>
      <c r="C84" s="54" t="str">
        <f>IFERROR(VLOOKUP($A84,[1]Други!$A:$H,4,FALSE),IFERROR(VLOOKUP($A84,[1]ИТТ!$A:$H,4,FALSE),IFERROR(VLOOKUP($A84,[1]Schrack!$A:$H,4,FALSE),IFERROR(VLOOKUP($A84,'[1]LD GmbH'!$A:$H,4,FALSE),IFERROR(VLOOKUP($A84,[1]Крисметал!$A:$H,4,FALSE),IFERROR(VLOOKUP($A84,[1]Унител!$A:$H,4,FALSE),""))))))</f>
        <v>бр.</v>
      </c>
      <c r="D84" s="250"/>
      <c r="E84" s="55">
        <f>IFERROR(VLOOKUP($A84,[1]Други!$A:$H,6,FALSE),IFERROR(VLOOKUP($A84,[1]ИТТ!$A:$H,6,FALSE),IFERROR(VLOOKUP($A84,[1]Schrack!$A:$H,6,FALSE),IFERROR(VLOOKUP($A84,'[1]LD GmbH'!$A:$H,6,FALSE),IFERROR(VLOOKUP($A84,[1]Крисметал!$A:$H,6,FALSE),IFERROR(VLOOKUP($A84,[1]Унител!$A:$H,6,FALSE),""))))))</f>
        <v>66.46794455550841</v>
      </c>
      <c r="F84" s="55">
        <f t="shared" si="6"/>
        <v>265.87177822203364</v>
      </c>
      <c r="G84" s="54">
        <v>2</v>
      </c>
      <c r="K84" s="70">
        <f>COUNTIF(Себестойност!$A:$A,Модули!A84)</f>
        <v>1</v>
      </c>
    </row>
    <row r="85" spans="1:11" x14ac:dyDescent="0.3">
      <c r="A85" s="21" t="s">
        <v>21</v>
      </c>
      <c r="B85" s="54">
        <f t="shared" si="5"/>
        <v>8</v>
      </c>
      <c r="C85" s="54" t="str">
        <f>IFERROR(VLOOKUP($A85,[1]Други!$A:$H,4,FALSE),IFERROR(VLOOKUP($A85,[1]ИТТ!$A:$H,4,FALSE),IFERROR(VLOOKUP($A85,[1]Schrack!$A:$H,4,FALSE),IFERROR(VLOOKUP($A85,'[1]LD GmbH'!$A:$H,4,FALSE),IFERROR(VLOOKUP($A85,[1]Крисметал!$A:$H,4,FALSE),IFERROR(VLOOKUP($A85,[1]Унител!$A:$H,4,FALSE),""))))))</f>
        <v>бр.</v>
      </c>
      <c r="D85" s="250"/>
      <c r="E85" s="55">
        <f>IFERROR(VLOOKUP($A85,[1]Други!$A:$H,6,FALSE),IFERROR(VLOOKUP($A85,[1]ИТТ!$A:$H,6,FALSE),IFERROR(VLOOKUP($A85,[1]Schrack!$A:$H,6,FALSE),IFERROR(VLOOKUP($A85,'[1]LD GmbH'!$A:$H,6,FALSE),IFERROR(VLOOKUP($A85,[1]Крисметал!$A:$H,6,FALSE),IFERROR(VLOOKUP($A85,[1]Унител!$A:$H,6,FALSE),""))))))</f>
        <v>2.4951043802375463</v>
      </c>
      <c r="F85" s="55">
        <f t="shared" si="6"/>
        <v>19.960835041900371</v>
      </c>
      <c r="G85" s="54">
        <v>4</v>
      </c>
      <c r="K85" s="70">
        <f>COUNTIF(Себестойност!$A:$A,Модули!A85)</f>
        <v>1</v>
      </c>
    </row>
    <row r="86" spans="1:11" x14ac:dyDescent="0.3">
      <c r="A86" s="12" t="s">
        <v>26</v>
      </c>
      <c r="B86" s="54">
        <f t="shared" si="5"/>
        <v>6</v>
      </c>
      <c r="C86" s="54" t="str">
        <f>IFERROR(VLOOKUP($A86,[1]Други!$A:$H,4,FALSE),IFERROR(VLOOKUP($A86,[1]ИТТ!$A:$H,4,FALSE),IFERROR(VLOOKUP($A86,[1]Schrack!$A:$H,4,FALSE),IFERROR(VLOOKUP($A86,'[1]LD GmbH'!$A:$H,4,FALSE),IFERROR(VLOOKUP($A86,[1]Крисметал!$A:$H,4,FALSE),IFERROR(VLOOKUP($A86,[1]Унител!$A:$H,4,FALSE),""))))))</f>
        <v>бр.</v>
      </c>
      <c r="D86" s="250"/>
      <c r="E86" s="55">
        <f>IFERROR(VLOOKUP($A86,[1]Други!$A:$H,6,FALSE),IFERROR(VLOOKUP($A86,[1]ИТТ!$A:$H,6,FALSE),IFERROR(VLOOKUP($A86,[1]Schrack!$A:$H,6,FALSE),IFERROR(VLOOKUP($A86,'[1]LD GmbH'!$A:$H,6,FALSE),IFERROR(VLOOKUP($A86,[1]Крисметал!$A:$H,6,FALSE),IFERROR(VLOOKUP($A86,[1]Унител!$A:$H,6,FALSE),""))))))</f>
        <v>5.6820889341098146</v>
      </c>
      <c r="F86" s="55">
        <f t="shared" si="6"/>
        <v>34.09253360465889</v>
      </c>
      <c r="G86" s="54">
        <v>3</v>
      </c>
      <c r="K86" s="70">
        <f>COUNTIF(Себестойност!$A:$A,Модули!A86)</f>
        <v>1</v>
      </c>
    </row>
    <row r="87" spans="1:11" x14ac:dyDescent="0.3">
      <c r="A87" s="9" t="s">
        <v>180</v>
      </c>
      <c r="B87" s="54">
        <f t="shared" si="5"/>
        <v>10</v>
      </c>
      <c r="C87" s="54" t="str">
        <f>IFERROR(VLOOKUP($A87,[1]Други!$A:$H,4,FALSE),IFERROR(VLOOKUP($A87,[1]ИТТ!$A:$H,4,FALSE),IFERROR(VLOOKUP($A87,[1]Schrack!$A:$H,4,FALSE),IFERROR(VLOOKUP($A87,'[1]LD GmbH'!$A:$H,4,FALSE),IFERROR(VLOOKUP($A87,[1]Крисметал!$A:$H,4,FALSE),IFERROR(VLOOKUP($A87,[1]Унител!$A:$H,4,FALSE),""))))))</f>
        <v>бр.</v>
      </c>
      <c r="D87" s="250"/>
      <c r="E87" s="55">
        <f>IFERROR(VLOOKUP($A87,[1]Други!$A:$H,6,FALSE),IFERROR(VLOOKUP($A87,[1]ИТТ!$A:$H,6,FALSE),IFERROR(VLOOKUP($A87,[1]Schrack!$A:$H,6,FALSE),IFERROR(VLOOKUP($A87,'[1]LD GmbH'!$A:$H,6,FALSE),IFERROR(VLOOKUP($A87,[1]Крисметал!$A:$H,6,FALSE),IFERROR(VLOOKUP($A87,[1]Унител!$A:$H,6,FALSE),""))))))</f>
        <v>1.49</v>
      </c>
      <c r="F87" s="55">
        <f t="shared" si="6"/>
        <v>14.9</v>
      </c>
      <c r="G87" s="54">
        <v>5</v>
      </c>
      <c r="K87" s="70">
        <f>COUNTIF(Себестойност!$A:$A,Модули!A87)</f>
        <v>1</v>
      </c>
    </row>
    <row r="88" spans="1:11" x14ac:dyDescent="0.3">
      <c r="A88" s="190" t="s">
        <v>337</v>
      </c>
      <c r="B88" s="54">
        <f t="shared" si="5"/>
        <v>0.2</v>
      </c>
      <c r="C88" s="54" t="str">
        <f>IFERROR(VLOOKUP($A88,[1]Други!$A:$H,4,FALSE),IFERROR(VLOOKUP($A88,[1]ИТТ!$A:$H,4,FALSE),IFERROR(VLOOKUP($A88,[1]Schrack!$A:$H,4,FALSE),IFERROR(VLOOKUP($A88,'[1]LD GmbH'!$A:$H,4,FALSE),IFERROR(VLOOKUP($A88,[1]Крисметал!$A:$H,4,FALSE),IFERROR(VLOOKUP($A88,[1]Унител!$A:$H,4,FALSE),""))))))</f>
        <v>бр.</v>
      </c>
      <c r="D88" s="250"/>
      <c r="E88" s="55">
        <f>IFERROR(VLOOKUP($A88,[1]Други!$A:$H,6,FALSE),IFERROR(VLOOKUP($A88,[1]ИТТ!$A:$H,6,FALSE),IFERROR(VLOOKUP($A88,[1]Schrack!$A:$H,6,FALSE),IFERROR(VLOOKUP($A88,'[1]LD GmbH'!$A:$H,6,FALSE),IFERROR(VLOOKUP($A88,[1]Крисметал!$A:$H,6,FALSE),IFERROR(VLOOKUP($A88,[1]Унител!$A:$H,6,FALSE),""))))))</f>
        <v>382.08</v>
      </c>
      <c r="F88" s="55">
        <f t="shared" si="6"/>
        <v>76.415999999999997</v>
      </c>
      <c r="G88" s="54">
        <v>0.1</v>
      </c>
      <c r="H88" t="s">
        <v>181</v>
      </c>
      <c r="K88" s="70">
        <f>COUNTIF(Себестойност!$A:$A,Модули!A88)</f>
        <v>1</v>
      </c>
    </row>
    <row r="89" spans="1:11" x14ac:dyDescent="0.3">
      <c r="A89" s="25" t="s">
        <v>182</v>
      </c>
      <c r="B89" s="54">
        <f t="shared" si="5"/>
        <v>0.16</v>
      </c>
      <c r="C89" s="54" t="str">
        <f>IFERROR(VLOOKUP($A89,[1]Други!$A:$H,4,FALSE),IFERROR(VLOOKUP($A89,[1]ИТТ!$A:$H,4,FALSE),IFERROR(VLOOKUP($A89,[1]Schrack!$A:$H,4,FALSE),IFERROR(VLOOKUP($A89,'[1]LD GmbH'!$A:$H,4,FALSE),IFERROR(VLOOKUP($A89,[1]Крисметал!$A:$H,4,FALSE),IFERROR(VLOOKUP($A89,[1]Унител!$A:$H,4,FALSE),""))))))</f>
        <v>100 бр.</v>
      </c>
      <c r="D89" s="250"/>
      <c r="E89" s="55">
        <f>IFERROR(VLOOKUP($A89,[1]Други!$A:$H,6,FALSE),IFERROR(VLOOKUP($A89,[1]ИТТ!$A:$H,6,FALSE),IFERROR(VLOOKUP($A89,[1]Schrack!$A:$H,6,FALSE),IFERROR(VLOOKUP($A89,'[1]LD GmbH'!$A:$H,6,FALSE),IFERROR(VLOOKUP($A89,[1]Крисметал!$A:$H,6,FALSE),IFERROR(VLOOKUP($A89,[1]Унител!$A:$H,6,FALSE),""))))))</f>
        <v>2.6331531881605255</v>
      </c>
      <c r="F89" s="55">
        <f t="shared" si="6"/>
        <v>0.42130451010568409</v>
      </c>
      <c r="G89" s="54">
        <v>0.08</v>
      </c>
      <c r="K89" s="70">
        <f>COUNTIF(Себестойност!$A:$A,Модули!A89)</f>
        <v>1</v>
      </c>
    </row>
    <row r="90" spans="1:11" x14ac:dyDescent="0.3">
      <c r="A90" s="13" t="s">
        <v>57</v>
      </c>
      <c r="B90" s="54">
        <f t="shared" si="5"/>
        <v>0.16</v>
      </c>
      <c r="C90" s="54" t="str">
        <f>IFERROR(VLOOKUP($A90,[1]Други!$A:$H,4,FALSE),IFERROR(VLOOKUP($A90,[1]ИТТ!$A:$H,4,FALSE),IFERROR(VLOOKUP($A90,[1]Schrack!$A:$H,4,FALSE),IFERROR(VLOOKUP($A90,'[1]LD GmbH'!$A:$H,4,FALSE),IFERROR(VLOOKUP($A90,[1]Крисметал!$A:$H,4,FALSE),IFERROR(VLOOKUP($A90,[1]Унител!$A:$H,4,FALSE),""))))))</f>
        <v>100 бр.</v>
      </c>
      <c r="D90" s="250"/>
      <c r="E90" s="55">
        <f>IFERROR(VLOOKUP($A90,[1]Други!$A:$H,6,FALSE),IFERROR(VLOOKUP($A90,[1]ИТТ!$A:$H,6,FALSE),IFERROR(VLOOKUP($A90,[1]Schrack!$A:$H,6,FALSE),IFERROR(VLOOKUP($A90,'[1]LD GmbH'!$A:$H,6,FALSE),IFERROR(VLOOKUP($A90,[1]Крисметал!$A:$H,6,FALSE),IFERROR(VLOOKUP($A90,[1]Унител!$A:$H,6,FALSE),""))))))</f>
        <v>2.6484919445964117</v>
      </c>
      <c r="F90" s="55">
        <f t="shared" si="6"/>
        <v>0.4237587111354259</v>
      </c>
      <c r="G90" s="54">
        <v>0.08</v>
      </c>
      <c r="K90" s="70">
        <f>COUNTIF(Себестойност!$A:$A,Модули!A90)</f>
        <v>1</v>
      </c>
    </row>
    <row r="91" spans="1:11" ht="14.55" customHeight="1" x14ac:dyDescent="0.3">
      <c r="A91" s="69" t="s">
        <v>20</v>
      </c>
      <c r="B91" s="72">
        <f t="shared" si="5"/>
        <v>0.6</v>
      </c>
      <c r="C91" s="72" t="str">
        <f>IFERROR(VLOOKUP($A91,[1]Други!$A:$H,4,FALSE),IFERROR(VLOOKUP($A91,[1]ИТТ!$A:$H,4,FALSE),IFERROR(VLOOKUP($A91,[1]Schrack!$A:$H,4,FALSE),IFERROR(VLOOKUP($A91,'[1]LD GmbH'!$A:$H,4,FALSE),IFERROR(VLOOKUP($A91,[1]Крисметал!$A:$H,4,FALSE),IFERROR(VLOOKUP($A91,[1]Унител!$A:$H,4,FALSE),""))))))</f>
        <v>м.</v>
      </c>
      <c r="D91" s="258" t="s">
        <v>177</v>
      </c>
      <c r="E91" s="73">
        <f>IFERROR(VLOOKUP($A91,[1]Други!$A:$H,6,FALSE),IFERROR(VLOOKUP($A91,[1]ИТТ!$A:$H,6,FALSE),IFERROR(VLOOKUP($A91,[1]Schrack!$A:$H,6,FALSE),IFERROR(VLOOKUP($A91,'[1]LD GmbH'!$A:$H,6,FALSE),IFERROR(VLOOKUP($A91,[1]Крисметал!$A:$H,6,FALSE),IFERROR(VLOOKUP($A91,[1]Унител!$A:$H,6,FALSE),""))))))</f>
        <v>31.23993394108895</v>
      </c>
      <c r="F91" s="59">
        <f>B91*E91</f>
        <v>18.743960364653368</v>
      </c>
      <c r="G91" s="72">
        <v>0.3</v>
      </c>
      <c r="K91" s="70">
        <f>COUNTIF(Себестойност!$A:$A,Модули!A91)</f>
        <v>1</v>
      </c>
    </row>
    <row r="92" spans="1:11" x14ac:dyDescent="0.3">
      <c r="A92" s="57" t="s">
        <v>25</v>
      </c>
      <c r="B92" s="58">
        <f t="shared" si="5"/>
        <v>4</v>
      </c>
      <c r="C92" s="58" t="str">
        <f>IFERROR(VLOOKUP($A92,[1]Други!$A:$H,4,FALSE),IFERROR(VLOOKUP($A92,[1]ИТТ!$A:$H,4,FALSE),IFERROR(VLOOKUP($A92,[1]Schrack!$A:$H,4,FALSE),IFERROR(VLOOKUP($A92,'[1]LD GmbH'!$A:$H,4,FALSE),IFERROR(VLOOKUP($A92,[1]Крисметал!$A:$H,4,FALSE),IFERROR(VLOOKUP($A92,[1]Унител!$A:$H,4,FALSE),""))))))</f>
        <v>бр.</v>
      </c>
      <c r="D92" s="258"/>
      <c r="E92" s="59">
        <f>IFERROR(VLOOKUP($A92,[1]Други!$A:$H,6,FALSE),IFERROR(VLOOKUP($A92,[1]ИТТ!$A:$H,6,FALSE),IFERROR(VLOOKUP($A92,[1]Schrack!$A:$H,6,FALSE),IFERROR(VLOOKUP($A92,'[1]LD GmbH'!$A:$H,6,FALSE),IFERROR(VLOOKUP($A92,[1]Крисметал!$A:$H,6,FALSE),IFERROR(VLOOKUP($A92,[1]Унител!$A:$H,6,FALSE),""))))))</f>
        <v>7.9863791842849325</v>
      </c>
      <c r="F92" s="59">
        <f>B92*E92</f>
        <v>31.94551673713973</v>
      </c>
      <c r="G92" s="58">
        <v>2</v>
      </c>
      <c r="K92" s="70">
        <f>COUNTIF(Себестойност!$A:$A,Модули!A92)</f>
        <v>1</v>
      </c>
    </row>
    <row r="93" spans="1:11" x14ac:dyDescent="0.3">
      <c r="A93" s="62" t="s">
        <v>37</v>
      </c>
      <c r="B93" s="58">
        <f t="shared" si="5"/>
        <v>4</v>
      </c>
      <c r="C93" s="58" t="str">
        <f>IFERROR(VLOOKUP($A93,[1]Други!$A:$H,4,FALSE),IFERROR(VLOOKUP($A93,[1]ИТТ!$A:$H,4,FALSE),IFERROR(VLOOKUP($A93,[1]Schrack!$A:$H,4,FALSE),IFERROR(VLOOKUP($A93,'[1]LD GmbH'!$A:$H,4,FALSE),IFERROR(VLOOKUP($A93,[1]Крисметал!$A:$H,4,FALSE),IFERROR(VLOOKUP($A93,[1]Унител!$A:$H,4,FALSE),""))))))</f>
        <v>бр.</v>
      </c>
      <c r="D93" s="258"/>
      <c r="E93" s="59">
        <f>IFERROR(VLOOKUP($A93,[1]Други!$A:$H,6,FALSE),IFERROR(VLOOKUP($A93,[1]ИТТ!$A:$H,6,FALSE),IFERROR(VLOOKUP($A93,[1]Schrack!$A:$H,6,FALSE),IFERROR(VLOOKUP($A93,'[1]LD GmbH'!$A:$H,6,FALSE),IFERROR(VLOOKUP($A93,[1]Крисметал!$A:$H,6,FALSE),IFERROR(VLOOKUP($A93,[1]Унител!$A:$H,6,FALSE),""))))))</f>
        <v>1.799747421810689</v>
      </c>
      <c r="F93" s="59">
        <f>B93*E93</f>
        <v>7.1989896872427561</v>
      </c>
      <c r="G93" s="58">
        <v>2</v>
      </c>
      <c r="K93" s="70">
        <f>COUNTIF(Себестойност!$A:$A,Модули!A93)</f>
        <v>1</v>
      </c>
    </row>
    <row r="94" spans="1:11" x14ac:dyDescent="0.3">
      <c r="A94" s="57" t="s">
        <v>70</v>
      </c>
      <c r="B94" s="58">
        <f t="shared" si="5"/>
        <v>4</v>
      </c>
      <c r="C94" s="58" t="str">
        <f>IFERROR(VLOOKUP($A94,[1]Други!$A:$H,4,FALSE),IFERROR(VLOOKUP($A94,[1]ИТТ!$A:$H,4,FALSE),IFERROR(VLOOKUP($A94,[1]Schrack!$A:$H,4,FALSE),IFERROR(VLOOKUP($A94,'[1]LD GmbH'!$A:$H,4,FALSE),IFERROR(VLOOKUP($A94,[1]Крисметал!$A:$H,4,FALSE),IFERROR(VLOOKUP($A94,[1]Унител!$A:$H,4,FALSE),""))))))</f>
        <v>бр.</v>
      </c>
      <c r="D94" s="258"/>
      <c r="E94" s="59">
        <f>IFERROR(VLOOKUP($A94,[1]Други!$A:$H,6,FALSE),IFERROR(VLOOKUP($A94,[1]ИТТ!$A:$H,6,FALSE),IFERROR(VLOOKUP($A94,[1]Schrack!$A:$H,6,FALSE),IFERROR(VLOOKUP($A94,'[1]LD GmbH'!$A:$H,6,FALSE),IFERROR(VLOOKUP($A94,[1]Крисметал!$A:$H,6,FALSE),IFERROR(VLOOKUP($A94,[1]Унител!$A:$H,6,FALSE),""))))))</f>
        <v>86.658860943947076</v>
      </c>
      <c r="F94" s="59">
        <f>B94*E94</f>
        <v>346.6354437757883</v>
      </c>
      <c r="G94" s="58">
        <v>2</v>
      </c>
      <c r="K94" s="70">
        <f>COUNTIF(Себестойност!$A:$A,Модули!A94)</f>
        <v>1</v>
      </c>
    </row>
    <row r="95" spans="1:11" x14ac:dyDescent="0.3">
      <c r="A95" s="64"/>
      <c r="B95" s="65"/>
      <c r="C95" s="65"/>
      <c r="D95" s="65"/>
      <c r="E95" s="65"/>
      <c r="F95" s="66" t="s">
        <v>170</v>
      </c>
      <c r="G95" s="167">
        <f>SUM(F82:F94)</f>
        <v>1218.3041206546582</v>
      </c>
      <c r="K95" s="171"/>
    </row>
    <row r="96" spans="1:11" x14ac:dyDescent="0.3">
      <c r="K96" s="70"/>
    </row>
    <row r="97" spans="1:11" ht="18" x14ac:dyDescent="0.35">
      <c r="A97" s="50" t="s">
        <v>183</v>
      </c>
      <c r="B97" s="65"/>
      <c r="C97" s="68">
        <v>4</v>
      </c>
      <c r="D97" s="51"/>
      <c r="E97" s="51"/>
      <c r="F97" s="51"/>
      <c r="G97" s="52"/>
      <c r="K97" s="171"/>
    </row>
    <row r="98" spans="1:11" ht="14.55" customHeight="1" x14ac:dyDescent="0.3">
      <c r="A98" s="9" t="s">
        <v>19</v>
      </c>
      <c r="B98" s="54">
        <f t="shared" ref="B98:B105" si="7">G98*$C$97</f>
        <v>2</v>
      </c>
      <c r="C98" s="54" t="str">
        <f>IFERROR(VLOOKUP($A98,[1]Други!$A:$H,4,FALSE),IFERROR(VLOOKUP($A98,[1]ИТТ!$A:$H,4,FALSE),IFERROR(VLOOKUP($A98,[1]Schrack!$A:$H,4,FALSE),IFERROR(VLOOKUP($A98,'[1]LD GmbH'!$A:$H,4,FALSE),IFERROR(VLOOKUP($A98,[1]Крисметал!$A:$H,4,FALSE),IFERROR(VLOOKUP($A98,[1]Унител!$A:$H,4,FALSE),""))))))</f>
        <v>м.</v>
      </c>
      <c r="D98" s="249" t="s">
        <v>184</v>
      </c>
      <c r="E98" s="55">
        <f>IFERROR(VLOOKUP($A98,[1]Други!$A:$H,6,FALSE),IFERROR(VLOOKUP($A98,[1]ИТТ!$A:$H,6,FALSE),IFERROR(VLOOKUP($A98,[1]Schrack!$A:$H,6,FALSE),IFERROR(VLOOKUP($A98,'[1]LD GmbH'!$A:$H,6,FALSE),IFERROR(VLOOKUP($A98,[1]Крисметал!$A:$H,6,FALSE),IFERROR(VLOOKUP($A98,[1]Унител!$A:$H,6,FALSE),""))))))</f>
        <v>33.643005782711178</v>
      </c>
      <c r="F98" s="55">
        <f>B98*E98</f>
        <v>67.286011565422356</v>
      </c>
      <c r="G98" s="54">
        <v>0.5</v>
      </c>
      <c r="K98" s="70">
        <f>COUNTIF(Себестойност!$A:$A,Модули!A98)</f>
        <v>1</v>
      </c>
    </row>
    <row r="99" spans="1:11" x14ac:dyDescent="0.3">
      <c r="A99" s="12" t="s">
        <v>174</v>
      </c>
      <c r="B99" s="54">
        <f t="shared" si="7"/>
        <v>1.2</v>
      </c>
      <c r="C99" s="54" t="str">
        <f>IFERROR(VLOOKUP($A99,[1]Други!$A:$H,4,FALSE),IFERROR(VLOOKUP($A99,[1]ИТТ!$A:$H,4,FALSE),IFERROR(VLOOKUP($A99,[1]Schrack!$A:$H,4,FALSE),IFERROR(VLOOKUP($A99,'[1]LD GmbH'!$A:$H,4,FALSE),IFERROR(VLOOKUP($A99,[1]Крисметал!$A:$H,4,FALSE),IFERROR(VLOOKUP($A99,[1]Унител!$A:$H,4,FALSE),""))))))</f>
        <v>м.</v>
      </c>
      <c r="D99" s="250"/>
      <c r="E99" s="55">
        <f>IFERROR(VLOOKUP($A99,[1]Други!$A:$H,6,FALSE),IFERROR(VLOOKUP($A99,[1]ИТТ!$A:$H,6,FALSE),IFERROR(VLOOKUP($A99,[1]Schrack!$A:$H,6,FALSE),IFERROR(VLOOKUP($A99,'[1]LD GmbH'!$A:$H,6,FALSE),IFERROR(VLOOKUP($A99,[1]Крисметал!$A:$H,6,FALSE),IFERROR(VLOOKUP($A99,[1]Унител!$A:$H,6,FALSE),""))))))</f>
        <v>6.71</v>
      </c>
      <c r="F99" s="55">
        <f t="shared" ref="F99:F105" si="8">B99*E99</f>
        <v>8.0519999999999996</v>
      </c>
      <c r="G99" s="54">
        <v>0.3</v>
      </c>
      <c r="K99" s="70">
        <f>COUNTIF(Себестойност!$A:$A,Модули!A99)</f>
        <v>1</v>
      </c>
    </row>
    <row r="100" spans="1:11" x14ac:dyDescent="0.3">
      <c r="A100" s="12" t="s">
        <v>24</v>
      </c>
      <c r="B100" s="54">
        <f t="shared" si="7"/>
        <v>8</v>
      </c>
      <c r="C100" s="54" t="str">
        <f>IFERROR(VLOOKUP($A100,[1]Други!$A:$H,4,FALSE),IFERROR(VLOOKUP($A100,[1]ИТТ!$A:$H,4,FALSE),IFERROR(VLOOKUP($A100,[1]Schrack!$A:$H,4,FALSE),IFERROR(VLOOKUP($A100,'[1]LD GmbH'!$A:$H,4,FALSE),IFERROR(VLOOKUP($A100,[1]Крисметал!$A:$H,4,FALSE),IFERROR(VLOOKUP($A100,[1]Унител!$A:$H,4,FALSE),""))))))</f>
        <v>бр.</v>
      </c>
      <c r="D100" s="250"/>
      <c r="E100" s="55">
        <f>IFERROR(VLOOKUP($A100,[1]Други!$A:$H,6,FALSE),IFERROR(VLOOKUP($A100,[1]ИТТ!$A:$H,6,FALSE),IFERROR(VLOOKUP($A100,[1]Schrack!$A:$H,6,FALSE),IFERROR(VLOOKUP($A100,'[1]LD GmbH'!$A:$H,6,FALSE),IFERROR(VLOOKUP($A100,[1]Крисметал!$A:$H,6,FALSE),IFERROR(VLOOKUP($A100,[1]Унител!$A:$H,6,FALSE),""))))))</f>
        <v>16.829999999999998</v>
      </c>
      <c r="F100" s="55">
        <f t="shared" si="8"/>
        <v>134.63999999999999</v>
      </c>
      <c r="G100" s="54">
        <v>2</v>
      </c>
      <c r="K100" s="70">
        <f>COUNTIF(Себестойност!$A:$A,Модули!A100)</f>
        <v>1</v>
      </c>
    </row>
    <row r="101" spans="1:11" x14ac:dyDescent="0.3">
      <c r="A101" s="158" t="s">
        <v>26</v>
      </c>
      <c r="B101" s="54">
        <f t="shared" si="7"/>
        <v>12</v>
      </c>
      <c r="C101" s="54" t="str">
        <f>IFERROR(VLOOKUP($A101,[1]Други!$A:$H,4,FALSE),IFERROR(VLOOKUP($A101,[1]ИТТ!$A:$H,4,FALSE),IFERROR(VLOOKUP($A101,[1]Schrack!$A:$H,4,FALSE),IFERROR(VLOOKUP($A101,'[1]LD GmbH'!$A:$H,4,FALSE),IFERROR(VLOOKUP($A101,[1]Крисметал!$A:$H,4,FALSE),IFERROR(VLOOKUP($A101,[1]Унител!$A:$H,4,FALSE),""))))))</f>
        <v>бр.</v>
      </c>
      <c r="D101" s="250"/>
      <c r="E101" s="55">
        <f>IFERROR(VLOOKUP($A101,[1]Други!$A:$H,6,FALSE),IFERROR(VLOOKUP($A101,[1]ИТТ!$A:$H,6,FALSE),IFERROR(VLOOKUP($A101,[1]Schrack!$A:$H,6,FALSE),IFERROR(VLOOKUP($A101,'[1]LD GmbH'!$A:$H,6,FALSE),IFERROR(VLOOKUP($A101,[1]Крисметал!$A:$H,6,FALSE),IFERROR(VLOOKUP($A101,[1]Унител!$A:$H,6,FALSE),""))))))</f>
        <v>5.6820889341098146</v>
      </c>
      <c r="F101" s="55">
        <f t="shared" si="8"/>
        <v>68.185067209317779</v>
      </c>
      <c r="G101" s="54">
        <v>3</v>
      </c>
      <c r="K101" s="70">
        <f>COUNTIF(Себестойност!$A:$A,Модули!A101)</f>
        <v>1</v>
      </c>
    </row>
    <row r="102" spans="1:11" x14ac:dyDescent="0.3">
      <c r="A102" s="15" t="s">
        <v>37</v>
      </c>
      <c r="B102" s="54">
        <f t="shared" si="7"/>
        <v>8</v>
      </c>
      <c r="C102" s="54" t="str">
        <f>IFERROR(VLOOKUP($A102,[1]Други!$A:$H,4,FALSE),IFERROR(VLOOKUP($A102,[1]ИТТ!$A:$H,4,FALSE),IFERROR(VLOOKUP($A102,[1]Schrack!$A:$H,4,FALSE),IFERROR(VLOOKUP($A102,'[1]LD GmbH'!$A:$H,4,FALSE),IFERROR(VLOOKUP($A102,[1]Крисметал!$A:$H,4,FALSE),IFERROR(VLOOKUP($A102,[1]Унител!$A:$H,4,FALSE),""))))))</f>
        <v>бр.</v>
      </c>
      <c r="D102" s="250"/>
      <c r="E102" s="55">
        <f>IFERROR(VLOOKUP($A102,[1]Други!$A:$H,6,FALSE),IFERROR(VLOOKUP($A102,[1]ИТТ!$A:$H,6,FALSE),IFERROR(VLOOKUP($A102,[1]Schrack!$A:$H,6,FALSE),IFERROR(VLOOKUP($A102,'[1]LD GmbH'!$A:$H,6,FALSE),IFERROR(VLOOKUP($A102,[1]Крисметал!$A:$H,6,FALSE),IFERROR(VLOOKUP($A102,[1]Унител!$A:$H,6,FALSE),""))))))</f>
        <v>1.799747421810689</v>
      </c>
      <c r="F102" s="55">
        <f t="shared" si="8"/>
        <v>14.397979374485512</v>
      </c>
      <c r="G102" s="54">
        <v>2</v>
      </c>
      <c r="K102" s="70">
        <f>COUNTIF(Себестойност!$A:$A,Модули!A102)</f>
        <v>1</v>
      </c>
    </row>
    <row r="103" spans="1:11" x14ac:dyDescent="0.3">
      <c r="A103" s="206" t="s">
        <v>145</v>
      </c>
      <c r="B103" s="54">
        <f t="shared" si="7"/>
        <v>4</v>
      </c>
      <c r="C103" s="54" t="str">
        <f>IFERROR(VLOOKUP($A103,[1]Други!$A:$H,4,FALSE),IFERROR(VLOOKUP($A103,[1]ИТТ!$A:$H,4,FALSE),IFERROR(VLOOKUP($A103,[1]Schrack!$A:$H,4,FALSE),IFERROR(VLOOKUP($A103,'[1]LD GmbH'!$A:$H,4,FALSE),IFERROR(VLOOKUP($A103,[1]Крисметал!$A:$H,4,FALSE),IFERROR(VLOOKUP($A103,[1]Унител!$A:$H,4,FALSE),""))))))</f>
        <v>бр.</v>
      </c>
      <c r="D103" s="250"/>
      <c r="E103" s="55">
        <f>IFERROR(VLOOKUP($A103,[1]Други!$A:$H,6,FALSE),IFERROR(VLOOKUP($A103,[1]ИТТ!$A:$H,6,FALSE),IFERROR(VLOOKUP($A103,[1]Schrack!$A:$H,6,FALSE),IFERROR(VLOOKUP($A103,'[1]LD GmbH'!$A:$H,6,FALSE),IFERROR(VLOOKUP($A103,[1]Крисметал!$A:$H,6,FALSE),IFERROR(VLOOKUP($A103,[1]Унител!$A:$H,6,FALSE),""))))))</f>
        <v>82.000991906249524</v>
      </c>
      <c r="F103" s="55">
        <f t="shared" si="8"/>
        <v>328.0039676249981</v>
      </c>
      <c r="G103" s="54">
        <v>1</v>
      </c>
      <c r="K103" s="70">
        <f>COUNTIF(Себестойност!$A:$A,Модули!A103)</f>
        <v>1</v>
      </c>
    </row>
    <row r="104" spans="1:11" x14ac:dyDescent="0.3">
      <c r="A104" s="9" t="s">
        <v>70</v>
      </c>
      <c r="B104" s="54">
        <f t="shared" si="7"/>
        <v>8</v>
      </c>
      <c r="C104" s="54" t="str">
        <f>IFERROR(VLOOKUP($A104,[1]Други!$A:$H,4,FALSE),IFERROR(VLOOKUP($A104,[1]ИТТ!$A:$H,4,FALSE),IFERROR(VLOOKUP($A104,[1]Schrack!$A:$H,4,FALSE),IFERROR(VLOOKUP($A104,'[1]LD GmbH'!$A:$H,4,FALSE),IFERROR(VLOOKUP($A104,[1]Крисметал!$A:$H,4,FALSE),IFERROR(VLOOKUP($A104,[1]Унител!$A:$H,4,FALSE),""))))))</f>
        <v>бр.</v>
      </c>
      <c r="D104" s="250"/>
      <c r="E104" s="55">
        <f>IFERROR(VLOOKUP($A104,[1]Други!$A:$H,6,FALSE),IFERROR(VLOOKUP($A104,[1]ИТТ!$A:$H,6,FALSE),IFERROR(VLOOKUP($A104,[1]Schrack!$A:$H,6,FALSE),IFERROR(VLOOKUP($A104,'[1]LD GmbH'!$A:$H,6,FALSE),IFERROR(VLOOKUP($A104,[1]Крисметал!$A:$H,6,FALSE),IFERROR(VLOOKUP($A104,[1]Унител!$A:$H,6,FALSE),""))))))</f>
        <v>86.658860943947076</v>
      </c>
      <c r="F104" s="55">
        <f t="shared" si="8"/>
        <v>693.27088755157661</v>
      </c>
      <c r="G104" s="54">
        <v>2</v>
      </c>
      <c r="K104" s="70">
        <f>COUNTIF(Себестойност!$A:$A,Модули!A104)</f>
        <v>1</v>
      </c>
    </row>
    <row r="105" spans="1:11" x14ac:dyDescent="0.3">
      <c r="A105" s="190" t="s">
        <v>337</v>
      </c>
      <c r="B105" s="75">
        <f t="shared" si="7"/>
        <v>0.4</v>
      </c>
      <c r="C105" s="54" t="str">
        <f>IFERROR(VLOOKUP($A105,[1]Други!$A:$H,4,FALSE),IFERROR(VLOOKUP($A105,[1]ИТТ!$A:$H,4,FALSE),IFERROR(VLOOKUP($A105,[1]Schrack!$A:$H,4,FALSE),IFERROR(VLOOKUP($A105,'[1]LD GmbH'!$A:$H,4,FALSE),IFERROR(VLOOKUP($A105,[1]Крисметал!$A:$H,4,FALSE),IFERROR(VLOOKUP($A105,[1]Унител!$A:$H,4,FALSE),""))))))</f>
        <v>бр.</v>
      </c>
      <c r="D105" s="251"/>
      <c r="E105" s="55">
        <f>IFERROR(VLOOKUP($A105,[1]Други!$A:$H,6,FALSE),IFERROR(VLOOKUP($A105,[1]ИТТ!$A:$H,6,FALSE),IFERROR(VLOOKUP($A105,[1]Schrack!$A:$H,6,FALSE),IFERROR(VLOOKUP($A105,'[1]LD GmbH'!$A:$H,6,FALSE),IFERROR(VLOOKUP($A105,[1]Крисметал!$A:$H,6,FALSE),IFERROR(VLOOKUP($A105,[1]Унител!$A:$H,6,FALSE),""))))))</f>
        <v>382.08</v>
      </c>
      <c r="F105" s="55">
        <f t="shared" si="8"/>
        <v>152.83199999999999</v>
      </c>
      <c r="G105" s="75">
        <v>0.1</v>
      </c>
      <c r="H105" t="s">
        <v>181</v>
      </c>
      <c r="K105" s="70">
        <f>COUNTIF(Себестойност!$A:$A,Модули!A105)</f>
        <v>1</v>
      </c>
    </row>
    <row r="106" spans="1:11" x14ac:dyDescent="0.3">
      <c r="A106" s="64"/>
      <c r="B106" s="65"/>
      <c r="C106" s="65"/>
      <c r="D106" s="65"/>
      <c r="E106" s="65"/>
      <c r="F106" s="66" t="s">
        <v>170</v>
      </c>
      <c r="G106" s="167">
        <f>SUM(F98:F105)</f>
        <v>1466.6679133258003</v>
      </c>
      <c r="K106" s="171"/>
    </row>
    <row r="107" spans="1:11" x14ac:dyDescent="0.3">
      <c r="K107" s="70"/>
    </row>
    <row r="108" spans="1:11" ht="18" x14ac:dyDescent="0.35">
      <c r="A108" s="50" t="s">
        <v>185</v>
      </c>
      <c r="B108" s="65"/>
      <c r="C108" s="68">
        <v>1</v>
      </c>
      <c r="D108" s="51"/>
      <c r="E108" s="51"/>
      <c r="F108" s="51"/>
      <c r="G108" s="52"/>
      <c r="K108" s="171"/>
    </row>
    <row r="109" spans="1:11" ht="14.55" customHeight="1" x14ac:dyDescent="0.3">
      <c r="A109" s="76" t="s">
        <v>270</v>
      </c>
      <c r="B109" s="54">
        <f t="shared" ref="B109:B153" si="9">G109*$C$108</f>
        <v>2</v>
      </c>
      <c r="C109" s="54" t="str">
        <f>IFERROR(VLOOKUP($A109,[1]Други!$A:$H,4,FALSE),IFERROR(VLOOKUP($A109,[1]ИТТ!$A:$H,4,FALSE),IFERROR(VLOOKUP($A109,[1]Schrack!$A:$H,4,FALSE),IFERROR(VLOOKUP($A109,'[1]LD GmbH'!$A:$H,4,FALSE),IFERROR(VLOOKUP($A109,[1]Крисметал!$A:$H,4,FALSE),IFERROR(VLOOKUP($A109,[1]Унител!$A:$H,4,FALSE),""))))))</f>
        <v>бр.</v>
      </c>
      <c r="D109" s="238" t="s">
        <v>186</v>
      </c>
      <c r="E109" s="55">
        <f>IFERROR(VLOOKUP($A109,[1]Други!$A:$H,6,FALSE),IFERROR(VLOOKUP($A109,[1]ИТТ!$A:$H,6,FALSE),IFERROR(VLOOKUP($A109,[1]Schrack!$A:$H,6,FALSE),IFERROR(VLOOKUP($A109,'[1]LD GmbH'!$A:$H,6,FALSE),IFERROR(VLOOKUP($A109,[1]Крисметал!$A:$H,6,FALSE),IFERROR(VLOOKUP($A109,[1]Унител!$A:$H,6,FALSE),""))))))</f>
        <v>2479.7656238016598</v>
      </c>
      <c r="F109" s="55">
        <f>B109*E109</f>
        <v>4959.5312476033196</v>
      </c>
      <c r="G109" s="54">
        <v>2</v>
      </c>
      <c r="K109" s="70">
        <f>COUNTIF(Себестойност!$A:$A,Модули!A109)</f>
        <v>1</v>
      </c>
    </row>
    <row r="110" spans="1:11" x14ac:dyDescent="0.3">
      <c r="A110" s="12" t="s">
        <v>271</v>
      </c>
      <c r="B110" s="54">
        <f t="shared" si="9"/>
        <v>2</v>
      </c>
      <c r="C110" s="54" t="str">
        <f>IFERROR(VLOOKUP($A110,[1]Други!$A:$H,4,FALSE),IFERROR(VLOOKUP($A110,[1]ИТТ!$A:$H,4,FALSE),IFERROR(VLOOKUP($A110,[1]Schrack!$A:$H,4,FALSE),IFERROR(VLOOKUP($A110,'[1]LD GmbH'!$A:$H,4,FALSE),IFERROR(VLOOKUP($A110,[1]Крисметал!$A:$H,4,FALSE),IFERROR(VLOOKUP($A110,[1]Унител!$A:$H,4,FALSE),""))))))</f>
        <v>бр.</v>
      </c>
      <c r="D110" s="239"/>
      <c r="E110" s="55">
        <f>IFERROR(VLOOKUP($A110,[1]Други!$A:$H,6,FALSE),IFERROR(VLOOKUP($A110,[1]ИТТ!$A:$H,6,FALSE),IFERROR(VLOOKUP($A110,[1]Schrack!$A:$H,6,FALSE),IFERROR(VLOOKUP($A110,'[1]LD GmbH'!$A:$H,6,FALSE),IFERROR(VLOOKUP($A110,[1]Крисметал!$A:$H,6,FALSE),IFERROR(VLOOKUP($A110,[1]Унител!$A:$H,6,FALSE),""))))))</f>
        <v>354.21790237392821</v>
      </c>
      <c r="F110" s="55">
        <f t="shared" ref="F110:F117" si="10">B110*E110</f>
        <v>708.43580474785642</v>
      </c>
      <c r="G110" s="54">
        <v>2</v>
      </c>
      <c r="K110" s="70">
        <f>COUNTIF(Себестойност!$A:$A,Модули!A110)</f>
        <v>1</v>
      </c>
    </row>
    <row r="111" spans="1:11" x14ac:dyDescent="0.3">
      <c r="A111" s="12" t="s">
        <v>272</v>
      </c>
      <c r="B111" s="54">
        <f t="shared" si="9"/>
        <v>2</v>
      </c>
      <c r="C111" s="54" t="str">
        <f>IFERROR(VLOOKUP($A111,[1]Други!$A:$H,4,FALSE),IFERROR(VLOOKUP($A111,[1]ИТТ!$A:$H,4,FALSE),IFERROR(VLOOKUP($A111,[1]Schrack!$A:$H,4,FALSE),IFERROR(VLOOKUP($A111,'[1]LD GmbH'!$A:$H,4,FALSE),IFERROR(VLOOKUP($A111,[1]Крисметал!$A:$H,4,FALSE),IFERROR(VLOOKUP($A111,[1]Унител!$A:$H,4,FALSE),""))))))</f>
        <v>бр.</v>
      </c>
      <c r="D111" s="239"/>
      <c r="E111" s="55">
        <f>IFERROR(VLOOKUP($A111,[1]Други!$A:$H,6,FALSE),IFERROR(VLOOKUP($A111,[1]ИТТ!$A:$H,6,FALSE),IFERROR(VLOOKUP($A111,[1]Schrack!$A:$H,6,FALSE),IFERROR(VLOOKUP($A111,'[1]LD GmbH'!$A:$H,6,FALSE),IFERROR(VLOOKUP($A111,[1]Крисметал!$A:$H,6,FALSE),IFERROR(VLOOKUP($A111,[1]Унител!$A:$H,6,FALSE),""))))))</f>
        <v>512.26665916771913</v>
      </c>
      <c r="F111" s="55">
        <f>B111*E111</f>
        <v>1024.5333183354383</v>
      </c>
      <c r="G111" s="54">
        <v>2</v>
      </c>
      <c r="K111" s="70">
        <f>COUNTIF(Себестойност!$A:$A,Модули!A111)</f>
        <v>1</v>
      </c>
    </row>
    <row r="112" spans="1:11" x14ac:dyDescent="0.3">
      <c r="A112" s="25" t="s">
        <v>273</v>
      </c>
      <c r="B112" s="54">
        <f t="shared" si="9"/>
        <v>2</v>
      </c>
      <c r="C112" s="54" t="str">
        <f>IFERROR(VLOOKUP($A112,[1]Други!$A:$H,4,FALSE),IFERROR(VLOOKUP($A112,[1]ИТТ!$A:$H,4,FALSE),IFERROR(VLOOKUP($A112,[1]Schrack!$A:$H,4,FALSE),IFERROR(VLOOKUP($A112,'[1]LD GmbH'!$A:$H,4,FALSE),IFERROR(VLOOKUP($A112,[1]Крисметал!$A:$H,4,FALSE),IFERROR(VLOOKUP($A112,[1]Унител!$A:$H,4,FALSE),""))))))</f>
        <v>бр.</v>
      </c>
      <c r="D112" s="239"/>
      <c r="E112" s="55">
        <f>IFERROR(VLOOKUP($A112,[1]Други!$A:$H,6,FALSE),IFERROR(VLOOKUP($A112,[1]ИТТ!$A:$H,6,FALSE),IFERROR(VLOOKUP($A112,[1]Schrack!$A:$H,6,FALSE),IFERROR(VLOOKUP($A112,'[1]LD GmbH'!$A:$H,6,FALSE),IFERROR(VLOOKUP($A112,[1]Крисметал!$A:$H,6,FALSE),IFERROR(VLOOKUP($A112,[1]Унител!$A:$H,6,FALSE),""))))))</f>
        <v>159.8400678995618</v>
      </c>
      <c r="F112" s="55">
        <f t="shared" si="10"/>
        <v>319.6801357991236</v>
      </c>
      <c r="G112" s="54">
        <v>2</v>
      </c>
      <c r="K112" s="70">
        <f>COUNTIF(Себестойност!$A:$A,Модули!A112)</f>
        <v>1</v>
      </c>
    </row>
    <row r="113" spans="1:11" x14ac:dyDescent="0.3">
      <c r="A113" s="21" t="s">
        <v>274</v>
      </c>
      <c r="B113" s="54">
        <f t="shared" si="9"/>
        <v>2</v>
      </c>
      <c r="C113" s="54" t="str">
        <f>IFERROR(VLOOKUP($A113,[1]Други!$A:$H,4,FALSE),IFERROR(VLOOKUP($A113,[1]ИТТ!$A:$H,4,FALSE),IFERROR(VLOOKUP($A113,[1]Schrack!$A:$H,4,FALSE),IFERROR(VLOOKUP($A113,'[1]LD GmbH'!$A:$H,4,FALSE),IFERROR(VLOOKUP($A113,[1]Крисметал!$A:$H,4,FALSE),IFERROR(VLOOKUP($A113,[1]Унител!$A:$H,4,FALSE),""))))))</f>
        <v>бр.</v>
      </c>
      <c r="D113" s="239"/>
      <c r="E113" s="55">
        <f>IFERROR(VLOOKUP($A113,[1]Други!$A:$H,6,FALSE),IFERROR(VLOOKUP($A113,[1]ИТТ!$A:$H,6,FALSE),IFERROR(VLOOKUP($A113,[1]Schrack!$A:$H,6,FALSE),IFERROR(VLOOKUP($A113,'[1]LD GmbH'!$A:$H,6,FALSE),IFERROR(VLOOKUP($A113,[1]Крисметал!$A:$H,6,FALSE),IFERROR(VLOOKUP($A113,[1]Унител!$A:$H,6,FALSE),""))))))</f>
        <v>836.97</v>
      </c>
      <c r="F113" s="55">
        <f t="shared" si="10"/>
        <v>1673.94</v>
      </c>
      <c r="G113" s="54">
        <v>2</v>
      </c>
      <c r="K113" s="70">
        <f>COUNTIF(Себестойност!$A:$A,Модули!A113)</f>
        <v>1</v>
      </c>
    </row>
    <row r="114" spans="1:11" x14ac:dyDescent="0.3">
      <c r="A114" s="12" t="s">
        <v>69</v>
      </c>
      <c r="B114" s="54">
        <f t="shared" si="9"/>
        <v>2</v>
      </c>
      <c r="C114" s="54" t="str">
        <f>IFERROR(VLOOKUP($A114,[1]Други!$A:$H,4,FALSE),IFERROR(VLOOKUP($A114,[1]ИТТ!$A:$H,4,FALSE),IFERROR(VLOOKUP($A114,[1]Schrack!$A:$H,4,FALSE),IFERROR(VLOOKUP($A114,'[1]LD GmbH'!$A:$H,4,FALSE),IFERROR(VLOOKUP($A114,[1]Крисметал!$A:$H,4,FALSE),IFERROR(VLOOKUP($A114,[1]Унител!$A:$H,4,FALSE),""))))))</f>
        <v>бр.</v>
      </c>
      <c r="D114" s="239"/>
      <c r="E114" s="55">
        <f>IFERROR(VLOOKUP($A114,[1]Други!$A:$H,6,FALSE),IFERROR(VLOOKUP($A114,[1]ИТТ!$A:$H,6,FALSE),IFERROR(VLOOKUP($A114,[1]Schrack!$A:$H,6,FALSE),IFERROR(VLOOKUP($A114,'[1]LD GmbH'!$A:$H,6,FALSE),IFERROR(VLOOKUP($A114,[1]Крисметал!$A:$H,6,FALSE),IFERROR(VLOOKUP($A114,[1]Унител!$A:$H,6,FALSE),""))))))</f>
        <v>86.095672936809436</v>
      </c>
      <c r="F114" s="55">
        <f t="shared" si="10"/>
        <v>172.19134587361887</v>
      </c>
      <c r="G114" s="54">
        <v>2</v>
      </c>
      <c r="K114" s="70">
        <f>COUNTIF(Себестойност!$A:$A,Модули!A114)</f>
        <v>1</v>
      </c>
    </row>
    <row r="115" spans="1:11" x14ac:dyDescent="0.3">
      <c r="A115" s="12" t="s">
        <v>278</v>
      </c>
      <c r="B115" s="54">
        <f t="shared" si="9"/>
        <v>2</v>
      </c>
      <c r="C115" s="54" t="str">
        <f>IFERROR(VLOOKUP($A115,[1]Други!$A:$H,4,FALSE),IFERROR(VLOOKUP($A115,[1]ИТТ!$A:$H,4,FALSE),IFERROR(VLOOKUP($A115,[1]Schrack!$A:$H,4,FALSE),IFERROR(VLOOKUP($A115,'[1]LD GmbH'!$A:$H,4,FALSE),IFERROR(VLOOKUP($A115,[1]Крисметал!$A:$H,4,FALSE),IFERROR(VLOOKUP($A115,[1]Унител!$A:$H,4,FALSE),""))))))</f>
        <v>бр.</v>
      </c>
      <c r="D115" s="239"/>
      <c r="E115" s="55">
        <f>IFERROR(VLOOKUP($A115,[1]Други!$A:$H,6,FALSE),IFERROR(VLOOKUP($A115,[1]ИТТ!$A:$H,6,FALSE),IFERROR(VLOOKUP($A115,[1]Schrack!$A:$H,6,FALSE),IFERROR(VLOOKUP($A115,'[1]LD GmbH'!$A:$H,6,FALSE),IFERROR(VLOOKUP($A115,[1]Крисметал!$A:$H,6,FALSE),IFERROR(VLOOKUP($A115,[1]Унител!$A:$H,6,FALSE),""))))))</f>
        <v>438.66619286952334</v>
      </c>
      <c r="F115" s="55">
        <f t="shared" si="10"/>
        <v>877.33238573904669</v>
      </c>
      <c r="G115" s="54">
        <v>2</v>
      </c>
      <c r="K115" s="70">
        <f>COUNTIF(Себестойност!$A:$A,Модули!A115)</f>
        <v>1</v>
      </c>
    </row>
    <row r="116" spans="1:11" x14ac:dyDescent="0.3">
      <c r="A116" s="12" t="s">
        <v>275</v>
      </c>
      <c r="B116" s="54">
        <f t="shared" si="9"/>
        <v>2</v>
      </c>
      <c r="C116" s="54" t="str">
        <f>IFERROR(VLOOKUP($A116,[1]Други!$A:$H,4,FALSE),IFERROR(VLOOKUP($A116,[1]ИТТ!$A:$H,4,FALSE),IFERROR(VLOOKUP($A116,[1]Schrack!$A:$H,4,FALSE),IFERROR(VLOOKUP($A116,'[1]LD GmbH'!$A:$H,4,FALSE),IFERROR(VLOOKUP($A116,[1]Крисметал!$A:$H,4,FALSE),IFERROR(VLOOKUP($A116,[1]Унител!$A:$H,4,FALSE),""))))))</f>
        <v>бр.</v>
      </c>
      <c r="D116" s="239"/>
      <c r="E116" s="55">
        <f>IFERROR(VLOOKUP($A116,[1]Други!$A:$H,6,FALSE),IFERROR(VLOOKUP($A116,[1]ИТТ!$A:$H,6,FALSE),IFERROR(VLOOKUP($A116,[1]Schrack!$A:$H,6,FALSE),IFERROR(VLOOKUP($A116,'[1]LD GmbH'!$A:$H,6,FALSE),IFERROR(VLOOKUP($A116,[1]Крисметал!$A:$H,6,FALSE),IFERROR(VLOOKUP($A116,[1]Унител!$A:$H,6,FALSE),""))))))</f>
        <v>537.82204997366841</v>
      </c>
      <c r="F116" s="55">
        <f t="shared" si="10"/>
        <v>1075.6440999473368</v>
      </c>
      <c r="G116" s="54">
        <v>2</v>
      </c>
      <c r="K116" s="70">
        <f>COUNTIF(Себестойност!$A:$A,Модули!A116)</f>
        <v>1</v>
      </c>
    </row>
    <row r="117" spans="1:11" x14ac:dyDescent="0.3">
      <c r="A117" s="12" t="s">
        <v>37</v>
      </c>
      <c r="B117" s="54">
        <f t="shared" si="9"/>
        <v>2</v>
      </c>
      <c r="C117" s="54" t="str">
        <f>IFERROR(VLOOKUP($A117,[1]Други!$A:$H,4,FALSE),IFERROR(VLOOKUP($A117,[1]ИТТ!$A:$H,4,FALSE),IFERROR(VLOOKUP($A117,[1]Schrack!$A:$H,4,FALSE),IFERROR(VLOOKUP($A117,'[1]LD GmbH'!$A:$H,4,FALSE),IFERROR(VLOOKUP($A117,[1]Крисметал!$A:$H,4,FALSE),IFERROR(VLOOKUP($A117,[1]Унител!$A:$H,4,FALSE),""))))))</f>
        <v>бр.</v>
      </c>
      <c r="D117" s="239"/>
      <c r="E117" s="55">
        <f>IFERROR(VLOOKUP($A117,[1]Други!$A:$H,6,FALSE),IFERROR(VLOOKUP($A117,[1]ИТТ!$A:$H,6,FALSE),IFERROR(VLOOKUP($A117,[1]Schrack!$A:$H,6,FALSE),IFERROR(VLOOKUP($A117,'[1]LD GmbH'!$A:$H,6,FALSE),IFERROR(VLOOKUP($A117,[1]Крисметал!$A:$H,6,FALSE),IFERROR(VLOOKUP($A117,[1]Унител!$A:$H,6,FALSE),""))))))</f>
        <v>1.799747421810689</v>
      </c>
      <c r="F117" s="55">
        <f t="shared" si="10"/>
        <v>3.5994948436213781</v>
      </c>
      <c r="G117" s="54">
        <v>2</v>
      </c>
      <c r="K117" s="70">
        <f>COUNTIF(Себестойност!$A:$A,Модули!A117)</f>
        <v>1</v>
      </c>
    </row>
    <row r="118" spans="1:11" ht="14.55" customHeight="1" x14ac:dyDescent="0.3">
      <c r="A118" s="57" t="s">
        <v>18</v>
      </c>
      <c r="B118" s="58">
        <f t="shared" si="9"/>
        <v>0.5</v>
      </c>
      <c r="C118" s="58" t="str">
        <f>IFERROR(VLOOKUP($A118,[1]Други!$A:$H,4,FALSE),IFERROR(VLOOKUP($A118,[1]ИТТ!$A:$H,4,FALSE),IFERROR(VLOOKUP($A118,[1]Schrack!$A:$H,4,FALSE),IFERROR(VLOOKUP($A118,'[1]LD GmbH'!$A:$H,4,FALSE),IFERROR(VLOOKUP($A118,[1]Крисметал!$A:$H,4,FALSE),IFERROR(VLOOKUP($A118,[1]Унител!$A:$H,4,FALSE),""))))))</f>
        <v>м.</v>
      </c>
      <c r="D118" s="235" t="s">
        <v>168</v>
      </c>
      <c r="E118" s="59">
        <f>IFERROR(VLOOKUP($A118,[1]Други!$A:$H,6,FALSE),IFERROR(VLOOKUP($A118,[1]ИТТ!$A:$H,6,FALSE),IFERROR(VLOOKUP($A118,[1]Schrack!$A:$H,6,FALSE),IFERROR(VLOOKUP($A118,'[1]LD GmbH'!$A:$H,6,FALSE),IFERROR(VLOOKUP($A118,[1]Крисметал!$A:$H,6,FALSE),IFERROR(VLOOKUP($A118,[1]Унител!$A:$H,6,FALSE),""))))))</f>
        <v>14.909271255681732</v>
      </c>
      <c r="F118" s="59">
        <f>B118*E118</f>
        <v>7.4546356278408661</v>
      </c>
      <c r="G118" s="58">
        <v>0.5</v>
      </c>
      <c r="K118" s="70">
        <f>COUNTIF(Себестойност!$A:$A,Модули!A118)</f>
        <v>1</v>
      </c>
    </row>
    <row r="119" spans="1:11" ht="14.55" customHeight="1" x14ac:dyDescent="0.3">
      <c r="A119" s="57" t="s">
        <v>261</v>
      </c>
      <c r="B119" s="58">
        <f t="shared" si="9"/>
        <v>1</v>
      </c>
      <c r="C119" s="58" t="str">
        <f>IFERROR(VLOOKUP($A119,[1]Други!$A:$H,4,FALSE),IFERROR(VLOOKUP($A119,[1]ИТТ!$A:$H,4,FALSE),IFERROR(VLOOKUP($A119,[1]Schrack!$A:$H,4,FALSE),IFERROR(VLOOKUP($A119,'[1]LD GmbH'!$A:$H,4,FALSE),IFERROR(VLOOKUP($A119,[1]Крисметал!$A:$H,4,FALSE),IFERROR(VLOOKUP($A119,[1]Унител!$A:$H,4,FALSE),""))))))</f>
        <v>м.</v>
      </c>
      <c r="D119" s="236"/>
      <c r="E119" s="59">
        <f>IFERROR(VLOOKUP($A119,[1]Други!$A:$H,6,FALSE),IFERROR(VLOOKUP($A119,[1]ИТТ!$A:$H,6,FALSE),IFERROR(VLOOKUP($A119,[1]Schrack!$A:$H,6,FALSE),IFERROR(VLOOKUP($A119,'[1]LD GmbH'!$A:$H,6,FALSE),IFERROR(VLOOKUP($A119,[1]Крисметал!$A:$H,6,FALSE),IFERROR(VLOOKUP($A119,[1]Унител!$A:$H,6,FALSE),""))))))</f>
        <v>12.061375477418794</v>
      </c>
      <c r="F119" s="59">
        <f>B119*E119</f>
        <v>12.061375477418794</v>
      </c>
      <c r="G119" s="58">
        <v>1</v>
      </c>
      <c r="K119" s="70">
        <f>COUNTIF(Себестойност!$A:$A,Модули!A119)</f>
        <v>1</v>
      </c>
    </row>
    <row r="120" spans="1:11" ht="14.55" customHeight="1" x14ac:dyDescent="0.3">
      <c r="A120" s="27" t="s">
        <v>174</v>
      </c>
      <c r="B120" s="58">
        <f t="shared" si="9"/>
        <v>0.6</v>
      </c>
      <c r="C120" s="58" t="str">
        <f>IFERROR(VLOOKUP($A120,[1]Други!$A:$H,4,FALSE),IFERROR(VLOOKUP($A120,[1]ИТТ!$A:$H,4,FALSE),IFERROR(VLOOKUP($A120,[1]Schrack!$A:$H,4,FALSE),IFERROR(VLOOKUP($A120,'[1]LD GmbH'!$A:$H,4,FALSE),IFERROR(VLOOKUP($A120,[1]Крисметал!$A:$H,4,FALSE),IFERROR(VLOOKUP($A120,[1]Унител!$A:$H,4,FALSE),""))))))</f>
        <v>м.</v>
      </c>
      <c r="D120" s="236"/>
      <c r="E120" s="59">
        <f>IFERROR(VLOOKUP($A120,[1]Други!$A:$H,6,FALSE),IFERROR(VLOOKUP($A120,[1]ИТТ!$A:$H,6,FALSE),IFERROR(VLOOKUP($A120,[1]Schrack!$A:$H,6,FALSE),IFERROR(VLOOKUP($A120,'[1]LD GmbH'!$A:$H,6,FALSE),IFERROR(VLOOKUP($A120,[1]Крисметал!$A:$H,6,FALSE),IFERROR(VLOOKUP($A120,[1]Унител!$A:$H,6,FALSE),""))))))</f>
        <v>6.71</v>
      </c>
      <c r="F120" s="59">
        <f>B120*E120</f>
        <v>4.0259999999999998</v>
      </c>
      <c r="G120" s="58">
        <v>0.6</v>
      </c>
      <c r="K120" s="70">
        <f>COUNTIF(Себестойност!$A:$A,Модули!A120)</f>
        <v>1</v>
      </c>
    </row>
    <row r="121" spans="1:11" x14ac:dyDescent="0.3">
      <c r="A121" s="62" t="s">
        <v>22</v>
      </c>
      <c r="B121" s="58">
        <f t="shared" si="9"/>
        <v>2</v>
      </c>
      <c r="C121" s="58" t="str">
        <f>IFERROR(VLOOKUP($A121,[1]Други!$A:$H,4,FALSE),IFERROR(VLOOKUP($A121,[1]ИТТ!$A:$H,4,FALSE),IFERROR(VLOOKUP($A121,[1]Schrack!$A:$H,4,FALSE),IFERROR(VLOOKUP($A121,'[1]LD GmbH'!$A:$H,4,FALSE),IFERROR(VLOOKUP($A121,[1]Крисметал!$A:$H,4,FALSE),IFERROR(VLOOKUP($A121,[1]Унител!$A:$H,4,FALSE),""))))))</f>
        <v>бр.</v>
      </c>
      <c r="D121" s="236"/>
      <c r="E121" s="59">
        <f>IFERROR(VLOOKUP($A121,[1]Други!$A:$H,6,FALSE),IFERROR(VLOOKUP($A121,[1]ИТТ!$A:$H,6,FALSE),IFERROR(VLOOKUP($A121,[1]Schrack!$A:$H,6,FALSE),IFERROR(VLOOKUP($A121,'[1]LD GmbH'!$A:$H,6,FALSE),IFERROR(VLOOKUP($A121,[1]Крисметал!$A:$H,6,FALSE),IFERROR(VLOOKUP($A121,[1]Унител!$A:$H,6,FALSE),""))))))</f>
        <v>3.7988986772879034</v>
      </c>
      <c r="F121" s="59">
        <f t="shared" ref="F121:F140" si="11">B121*E121</f>
        <v>7.5977973545758068</v>
      </c>
      <c r="G121" s="58">
        <v>2</v>
      </c>
      <c r="K121" s="70">
        <f>COUNTIF(Себестойност!$A:$A,Модули!A121)</f>
        <v>1</v>
      </c>
    </row>
    <row r="122" spans="1:11" x14ac:dyDescent="0.3">
      <c r="A122" s="57" t="s">
        <v>26</v>
      </c>
      <c r="B122" s="58">
        <f t="shared" si="9"/>
        <v>2</v>
      </c>
      <c r="C122" s="58" t="str">
        <f>IFERROR(VLOOKUP($A122,[1]Други!$A:$H,4,FALSE),IFERROR(VLOOKUP($A122,[1]ИТТ!$A:$H,4,FALSE),IFERROR(VLOOKUP($A122,[1]Schrack!$A:$H,4,FALSE),IFERROR(VLOOKUP($A122,'[1]LD GmbH'!$A:$H,4,FALSE),IFERROR(VLOOKUP($A122,[1]Крисметал!$A:$H,4,FALSE),IFERROR(VLOOKUP($A122,[1]Унител!$A:$H,4,FALSE),""))))))</f>
        <v>бр.</v>
      </c>
      <c r="D122" s="236"/>
      <c r="E122" s="59">
        <f>IFERROR(VLOOKUP($A122,[1]Други!$A:$H,6,FALSE),IFERROR(VLOOKUP($A122,[1]ИТТ!$A:$H,6,FALSE),IFERROR(VLOOKUP($A122,[1]Schrack!$A:$H,6,FALSE),IFERROR(VLOOKUP($A122,'[1]LD GmbH'!$A:$H,6,FALSE),IFERROR(VLOOKUP($A122,[1]Крисметал!$A:$H,6,FALSE),IFERROR(VLOOKUP($A122,[1]Унител!$A:$H,6,FALSE),""))))))</f>
        <v>5.6820889341098146</v>
      </c>
      <c r="F122" s="59">
        <f t="shared" si="11"/>
        <v>11.364177868219629</v>
      </c>
      <c r="G122" s="58">
        <v>2</v>
      </c>
      <c r="K122" s="70">
        <f>COUNTIF(Себестойност!$A:$A,Модули!A122)</f>
        <v>1</v>
      </c>
    </row>
    <row r="123" spans="1:11" x14ac:dyDescent="0.3">
      <c r="A123" s="57" t="s">
        <v>27</v>
      </c>
      <c r="B123" s="58">
        <f t="shared" si="9"/>
        <v>4</v>
      </c>
      <c r="C123" s="58" t="str">
        <f>IFERROR(VLOOKUP($A123,[1]Други!$A:$H,4,FALSE),IFERROR(VLOOKUP($A123,[1]ИТТ!$A:$H,4,FALSE),IFERROR(VLOOKUP($A123,[1]Schrack!$A:$H,4,FALSE),IFERROR(VLOOKUP($A123,'[1]LD GmbH'!$A:$H,4,FALSE),IFERROR(VLOOKUP($A123,[1]Крисметал!$A:$H,4,FALSE),IFERROR(VLOOKUP($A123,[1]Унител!$A:$H,4,FALSE),""))))))</f>
        <v>бр.</v>
      </c>
      <c r="D123" s="236"/>
      <c r="E123" s="59">
        <f>IFERROR(VLOOKUP($A123,[1]Други!$A:$H,6,FALSE),IFERROR(VLOOKUP($A123,[1]ИТТ!$A:$H,6,FALSE),IFERROR(VLOOKUP($A123,[1]Schrack!$A:$H,6,FALSE),IFERROR(VLOOKUP($A123,'[1]LD GmbH'!$A:$H,6,FALSE),IFERROR(VLOOKUP($A123,[1]Крисметал!$A:$H,6,FALSE),IFERROR(VLOOKUP($A123,[1]Унител!$A:$H,6,FALSE),""))))))</f>
        <v>11.015118900926973</v>
      </c>
      <c r="F123" s="59">
        <f t="shared" si="11"/>
        <v>44.060475603707893</v>
      </c>
      <c r="G123" s="58">
        <v>4</v>
      </c>
      <c r="K123" s="70">
        <f>COUNTIF(Себестойност!$A:$A,Модули!A123)</f>
        <v>1</v>
      </c>
    </row>
    <row r="124" spans="1:11" x14ac:dyDescent="0.3">
      <c r="A124" s="57" t="s">
        <v>263</v>
      </c>
      <c r="B124" s="58">
        <f t="shared" si="9"/>
        <v>4</v>
      </c>
      <c r="C124" s="58" t="str">
        <f>IFERROR(VLOOKUP($A124,[1]Други!$A:$H,4,FALSE),IFERROR(VLOOKUP($A124,[1]ИТТ!$A:$H,4,FALSE),IFERROR(VLOOKUP($A124,[1]Schrack!$A:$H,4,FALSE),IFERROR(VLOOKUP($A124,'[1]LD GmbH'!$A:$H,4,FALSE),IFERROR(VLOOKUP($A124,[1]Крисметал!$A:$H,4,FALSE),IFERROR(VLOOKUP($A124,[1]Унител!$A:$H,4,FALSE),""))))))</f>
        <v>бр.</v>
      </c>
      <c r="D124" s="236"/>
      <c r="E124" s="59">
        <f>IFERROR(VLOOKUP($A124,[1]Други!$A:$H,6,FALSE),IFERROR(VLOOKUP($A124,[1]ИТТ!$A:$H,6,FALSE),IFERROR(VLOOKUP($A124,[1]Schrack!$A:$H,6,FALSE),IFERROR(VLOOKUP($A124,'[1]LD GmbH'!$A:$H,6,FALSE),IFERROR(VLOOKUP($A124,[1]Крисметал!$A:$H,6,FALSE),IFERROR(VLOOKUP($A124,[1]Унител!$A:$H,6,FALSE),""))))))</f>
        <v>10.607568142425468</v>
      </c>
      <c r="F124" s="59">
        <f t="shared" si="11"/>
        <v>42.43027256970187</v>
      </c>
      <c r="G124" s="58">
        <v>4</v>
      </c>
      <c r="K124" s="70">
        <f>COUNTIF(Себестойност!$A:$A,Модули!A124)</f>
        <v>1</v>
      </c>
    </row>
    <row r="125" spans="1:11" x14ac:dyDescent="0.3">
      <c r="A125" s="57" t="s">
        <v>276</v>
      </c>
      <c r="B125" s="58">
        <f t="shared" si="9"/>
        <v>2</v>
      </c>
      <c r="C125" s="58" t="str">
        <f>IFERROR(VLOOKUP($A125,[1]Други!$A:$H,4,FALSE),IFERROR(VLOOKUP($A125,[1]ИТТ!$A:$H,4,FALSE),IFERROR(VLOOKUP($A125,[1]Schrack!$A:$H,4,FALSE),IFERROR(VLOOKUP($A125,'[1]LD GmbH'!$A:$H,4,FALSE),IFERROR(VLOOKUP($A125,[1]Крисметал!$A:$H,4,FALSE),IFERROR(VLOOKUP($A125,[1]Унител!$A:$H,4,FALSE),""))))))</f>
        <v>бр.</v>
      </c>
      <c r="D125" s="236"/>
      <c r="E125" s="59">
        <f>IFERROR(VLOOKUP($A125,[1]Други!$A:$H,6,FALSE),IFERROR(VLOOKUP($A125,[1]ИТТ!$A:$H,6,FALSE),IFERROR(VLOOKUP($A125,[1]Schrack!$A:$H,6,FALSE),IFERROR(VLOOKUP($A125,'[1]LD GmbH'!$A:$H,6,FALSE),IFERROR(VLOOKUP($A125,[1]Крисметал!$A:$H,6,FALSE),IFERROR(VLOOKUP($A125,[1]Унител!$A:$H,6,FALSE),""))))))</f>
        <v>29.512789966408121</v>
      </c>
      <c r="F125" s="59">
        <f t="shared" si="11"/>
        <v>59.025579932816242</v>
      </c>
      <c r="G125" s="58">
        <v>2</v>
      </c>
      <c r="K125" s="70">
        <f>COUNTIF(Себестойност!$A:$A,Модули!A125)</f>
        <v>1</v>
      </c>
    </row>
    <row r="126" spans="1:11" x14ac:dyDescent="0.3">
      <c r="A126" s="57" t="s">
        <v>29</v>
      </c>
      <c r="B126" s="58">
        <f t="shared" si="9"/>
        <v>2</v>
      </c>
      <c r="C126" s="58" t="str">
        <f>IFERROR(VLOOKUP($A126,[1]Други!$A:$H,4,FALSE),IFERROR(VLOOKUP($A126,[1]ИТТ!$A:$H,4,FALSE),IFERROR(VLOOKUP($A126,[1]Schrack!$A:$H,4,FALSE),IFERROR(VLOOKUP($A126,'[1]LD GmbH'!$A:$H,4,FALSE),IFERROR(VLOOKUP($A126,[1]Крисметал!$A:$H,4,FALSE),IFERROR(VLOOKUP($A126,[1]Унител!$A:$H,4,FALSE),""))))))</f>
        <v>бр.</v>
      </c>
      <c r="D126" s="236"/>
      <c r="E126" s="59">
        <f>IFERROR(VLOOKUP($A126,[1]Други!$A:$H,6,FALSE),IFERROR(VLOOKUP($A126,[1]ИТТ!$A:$H,6,FALSE),IFERROR(VLOOKUP($A126,[1]Schrack!$A:$H,6,FALSE),IFERROR(VLOOKUP($A126,'[1]LD GmbH'!$A:$H,6,FALSE),IFERROR(VLOOKUP($A126,[1]Крисметал!$A:$H,6,FALSE),IFERROR(VLOOKUP($A126,[1]Унител!$A:$H,6,FALSE),""))))))</f>
        <v>32.456808618335948</v>
      </c>
      <c r="F126" s="59">
        <f t="shared" si="11"/>
        <v>64.913617236671897</v>
      </c>
      <c r="G126" s="58">
        <v>2</v>
      </c>
      <c r="K126" s="70">
        <f>COUNTIF(Себестойност!$A:$A,Модули!A126)</f>
        <v>1</v>
      </c>
    </row>
    <row r="127" spans="1:11" x14ac:dyDescent="0.3">
      <c r="A127" s="57" t="s">
        <v>30</v>
      </c>
      <c r="B127" s="58">
        <f t="shared" si="9"/>
        <v>2</v>
      </c>
      <c r="C127" s="58" t="str">
        <f>IFERROR(VLOOKUP($A127,[1]Други!$A:$H,4,FALSE),IFERROR(VLOOKUP($A127,[1]ИТТ!$A:$H,4,FALSE),IFERROR(VLOOKUP($A127,[1]Schrack!$A:$H,4,FALSE),IFERROR(VLOOKUP($A127,'[1]LD GmbH'!$A:$H,4,FALSE),IFERROR(VLOOKUP($A127,[1]Крисметал!$A:$H,4,FALSE),IFERROR(VLOOKUP($A127,[1]Унител!$A:$H,4,FALSE),""))))))</f>
        <v>бр.</v>
      </c>
      <c r="D127" s="236"/>
      <c r="E127" s="59">
        <f>IFERROR(VLOOKUP($A127,[1]Други!$A:$H,6,FALSE),IFERROR(VLOOKUP($A127,[1]ИТТ!$A:$H,6,FALSE),IFERROR(VLOOKUP($A127,[1]Schrack!$A:$H,6,FALSE),IFERROR(VLOOKUP($A127,'[1]LD GmbH'!$A:$H,6,FALSE),IFERROR(VLOOKUP($A127,[1]Крисметал!$A:$H,6,FALSE),IFERROR(VLOOKUP($A127,[1]Унител!$A:$H,6,FALSE),""))))))</f>
        <v>0.92032538615319337</v>
      </c>
      <c r="F127" s="59">
        <f>B127*E127</f>
        <v>1.8406507723063867</v>
      </c>
      <c r="G127" s="58">
        <v>2</v>
      </c>
      <c r="K127" s="70">
        <f>COUNTIF(Себестойност!$A:$A,Модули!A127)</f>
        <v>1</v>
      </c>
    </row>
    <row r="128" spans="1:11" x14ac:dyDescent="0.3">
      <c r="A128" s="57" t="s">
        <v>31</v>
      </c>
      <c r="B128" s="58">
        <f t="shared" si="9"/>
        <v>8</v>
      </c>
      <c r="C128" s="58" t="str">
        <f>IFERROR(VLOOKUP($A128,[1]Други!$A:$H,4,FALSE),IFERROR(VLOOKUP($A128,[1]ИТТ!$A:$H,4,FALSE),IFERROR(VLOOKUP($A128,[1]Schrack!$A:$H,4,FALSE),IFERROR(VLOOKUP($A128,'[1]LD GmbH'!$A:$H,4,FALSE),IFERROR(VLOOKUP($A128,[1]Крисметал!$A:$H,4,FALSE),IFERROR(VLOOKUP($A128,[1]Унител!$A:$H,4,FALSE),""))))))</f>
        <v>бр.</v>
      </c>
      <c r="D128" s="236"/>
      <c r="E128" s="59">
        <f>IFERROR(VLOOKUP($A128,[1]Други!$A:$H,6,FALSE),IFERROR(VLOOKUP($A128,[1]ИТТ!$A:$H,6,FALSE),IFERROR(VLOOKUP($A128,[1]Schrack!$A:$H,6,FALSE),IFERROR(VLOOKUP($A128,'[1]LD GmbH'!$A:$H,6,FALSE),IFERROR(VLOOKUP($A128,[1]Крисметал!$A:$H,6,FALSE),IFERROR(VLOOKUP($A128,[1]Унител!$A:$H,6,FALSE),""))))))</f>
        <v>1.0890517069479453</v>
      </c>
      <c r="F128" s="59">
        <f>B128*E128</f>
        <v>8.7124136555835623</v>
      </c>
      <c r="G128" s="58">
        <v>8</v>
      </c>
      <c r="K128" s="70">
        <f>COUNTIF(Себестойност!$A:$A,Модули!A128)</f>
        <v>1</v>
      </c>
    </row>
    <row r="129" spans="1:11" x14ac:dyDescent="0.3">
      <c r="A129" s="57" t="s">
        <v>277</v>
      </c>
      <c r="B129" s="58">
        <f t="shared" si="9"/>
        <v>10</v>
      </c>
      <c r="C129" s="58" t="str">
        <f>IFERROR(VLOOKUP($A129,[1]Други!$A:$H,4,FALSE),IFERROR(VLOOKUP($A129,[1]ИТТ!$A:$H,4,FALSE),IFERROR(VLOOKUP($A129,[1]Schrack!$A:$H,4,FALSE),IFERROR(VLOOKUP($A129,'[1]LD GmbH'!$A:$H,4,FALSE),IFERROR(VLOOKUP($A129,[1]Крисметал!$A:$H,4,FALSE),IFERROR(VLOOKUP($A129,[1]Унител!$A:$H,4,FALSE),""))))))</f>
        <v>бр.</v>
      </c>
      <c r="D129" s="236"/>
      <c r="E129" s="59">
        <f>IFERROR(VLOOKUP($A129,[1]Други!$A:$H,6,FALSE),IFERROR(VLOOKUP($A129,[1]ИТТ!$A:$H,6,FALSE),IFERROR(VLOOKUP($A129,[1]Schrack!$A:$H,6,FALSE),IFERROR(VLOOKUP($A129,'[1]LD GmbH'!$A:$H,6,FALSE),IFERROR(VLOOKUP($A129,[1]Крисметал!$A:$H,6,FALSE),IFERROR(VLOOKUP($A129,[1]Унител!$A:$H,6,FALSE),""))))))</f>
        <v>2.7200728079638825</v>
      </c>
      <c r="F129" s="59">
        <f>B129*E129</f>
        <v>27.200728079638825</v>
      </c>
      <c r="G129" s="58">
        <v>10</v>
      </c>
      <c r="K129" s="70">
        <f>COUNTIF(Себестойност!$A:$A,Модули!A129)</f>
        <v>1</v>
      </c>
    </row>
    <row r="130" spans="1:11" x14ac:dyDescent="0.3">
      <c r="A130" s="57" t="s">
        <v>17</v>
      </c>
      <c r="B130" s="58">
        <f t="shared" si="9"/>
        <v>0.5</v>
      </c>
      <c r="C130" s="58" t="str">
        <f>IFERROR(VLOOKUP($A130,[1]Други!$A:$H,4,FALSE),IFERROR(VLOOKUP($A130,[1]ИТТ!$A:$H,4,FALSE),IFERROR(VLOOKUP($A130,[1]Schrack!$A:$H,4,FALSE),IFERROR(VLOOKUP($A130,'[1]LD GmbH'!$A:$H,4,FALSE),IFERROR(VLOOKUP($A130,[1]Крисметал!$A:$H,4,FALSE),IFERROR(VLOOKUP($A130,[1]Унител!$A:$H,4,FALSE),""))))))</f>
        <v>м.</v>
      </c>
      <c r="D130" s="236"/>
      <c r="E130" s="59">
        <f>IFERROR(VLOOKUP($A130,[1]Други!$A:$H,6,FALSE),IFERROR(VLOOKUP($A130,[1]ИТТ!$A:$H,6,FALSE),IFERROR(VLOOKUP($A130,[1]Schrack!$A:$H,6,FALSE),IFERROR(VLOOKUP($A130,'[1]LD GmbH'!$A:$H,6,FALSE),IFERROR(VLOOKUP($A130,[1]Крисметал!$A:$H,6,FALSE),IFERROR(VLOOKUP($A130,[1]Унител!$A:$H,6,FALSE),""))))))</f>
        <v>5.7213561505856845</v>
      </c>
      <c r="F130" s="59">
        <f t="shared" si="11"/>
        <v>2.8606780752928422</v>
      </c>
      <c r="G130" s="58">
        <v>0.5</v>
      </c>
      <c r="K130" s="70">
        <f>COUNTIF(Себестойност!$A:$A,Модули!A130)</f>
        <v>1</v>
      </c>
    </row>
    <row r="131" spans="1:11" x14ac:dyDescent="0.3">
      <c r="A131" s="57" t="s">
        <v>169</v>
      </c>
      <c r="B131" s="58">
        <f t="shared" si="9"/>
        <v>2</v>
      </c>
      <c r="C131" s="58" t="str">
        <f>IFERROR(VLOOKUP($A131,[1]Други!$A:$H,4,FALSE),IFERROR(VLOOKUP($A131,[1]ИТТ!$A:$H,4,FALSE),IFERROR(VLOOKUP($A131,[1]Schrack!$A:$H,4,FALSE),IFERROR(VLOOKUP($A131,'[1]LD GmbH'!$A:$H,4,FALSE),IFERROR(VLOOKUP($A131,[1]Крисметал!$A:$H,4,FALSE),IFERROR(VLOOKUP($A131,[1]Унител!$A:$H,4,FALSE),""))))))</f>
        <v>бр.</v>
      </c>
      <c r="D131" s="236"/>
      <c r="E131" s="59">
        <f>IFERROR(VLOOKUP($A131,[1]Други!$A:$H,6,FALSE),IFERROR(VLOOKUP($A131,[1]ИТТ!$A:$H,6,FALSE),IFERROR(VLOOKUP($A131,[1]Schrack!$A:$H,6,FALSE),IFERROR(VLOOKUP($A131,'[1]LD GmbH'!$A:$H,6,FALSE),IFERROR(VLOOKUP($A131,[1]Крисметал!$A:$H,6,FALSE),IFERROR(VLOOKUP($A131,[1]Унител!$A:$H,6,FALSE),""))))))</f>
        <v>38.858182970912608</v>
      </c>
      <c r="F131" s="59">
        <f t="shared" si="11"/>
        <v>77.716365941825217</v>
      </c>
      <c r="G131" s="58">
        <v>2</v>
      </c>
      <c r="K131" s="70">
        <f>COUNTIF(Себестойност!$A:$A,Модули!A131)</f>
        <v>1</v>
      </c>
    </row>
    <row r="132" spans="1:11" x14ac:dyDescent="0.3">
      <c r="A132" s="57" t="s">
        <v>42</v>
      </c>
      <c r="B132" s="58">
        <f t="shared" si="9"/>
        <v>2</v>
      </c>
      <c r="C132" s="58" t="str">
        <f>IFERROR(VLOOKUP($A132,[1]Други!$A:$H,4,FALSE),IFERROR(VLOOKUP($A132,[1]ИТТ!$A:$H,4,FALSE),IFERROR(VLOOKUP($A132,[1]Schrack!$A:$H,4,FALSE),IFERROR(VLOOKUP($A132,'[1]LD GmbH'!$A:$H,4,FALSE),IFERROR(VLOOKUP($A132,[1]Крисметал!$A:$H,4,FALSE),IFERROR(VLOOKUP($A132,[1]Унител!$A:$H,4,FALSE),""))))))</f>
        <v>бр.</v>
      </c>
      <c r="D132" s="236"/>
      <c r="E132" s="59">
        <f>IFERROR(VLOOKUP($A132,[1]Други!$A:$H,6,FALSE),IFERROR(VLOOKUP($A132,[1]ИТТ!$A:$H,6,FALSE),IFERROR(VLOOKUP($A132,[1]Schrack!$A:$H,6,FALSE),IFERROR(VLOOKUP($A132,'[1]LD GmbH'!$A:$H,6,FALSE),IFERROR(VLOOKUP($A132,[1]Крисметал!$A:$H,6,FALSE),IFERROR(VLOOKUP($A132,[1]Унител!$A:$H,6,FALSE),""))))))</f>
        <v>2.6331531881605255</v>
      </c>
      <c r="F132" s="59">
        <f t="shared" si="11"/>
        <v>5.2663063763210509</v>
      </c>
      <c r="G132" s="58">
        <v>2</v>
      </c>
      <c r="K132" s="70">
        <f>COUNTIF(Себестойност!$A:$A,Модули!A132)</f>
        <v>1</v>
      </c>
    </row>
    <row r="133" spans="1:11" x14ac:dyDescent="0.3">
      <c r="A133" s="57" t="s">
        <v>53</v>
      </c>
      <c r="B133" s="58">
        <f t="shared" si="9"/>
        <v>0.08</v>
      </c>
      <c r="C133" s="58" t="str">
        <f>IFERROR(VLOOKUP($A133,[1]Други!$A:$H,4,FALSE),IFERROR(VLOOKUP($A133,[1]ИТТ!$A:$H,4,FALSE),IFERROR(VLOOKUP($A133,[1]Schrack!$A:$H,4,FALSE),IFERROR(VLOOKUP($A133,'[1]LD GmbH'!$A:$H,4,FALSE),IFERROR(VLOOKUP($A133,[1]Крисметал!$A:$H,4,FALSE),IFERROR(VLOOKUP($A133,[1]Унител!$A:$H,4,FALSE),""))))))</f>
        <v>100 бр.</v>
      </c>
      <c r="D133" s="236"/>
      <c r="E133" s="59">
        <f>IFERROR(VLOOKUP($A133,[1]Други!$A:$H,6,FALSE),IFERROR(VLOOKUP($A133,[1]ИТТ!$A:$H,6,FALSE),IFERROR(VLOOKUP($A133,[1]Schrack!$A:$H,6,FALSE),IFERROR(VLOOKUP($A133,'[1]LD GmbH'!$A:$H,6,FALSE),IFERROR(VLOOKUP($A133,[1]Крисметал!$A:$H,6,FALSE),IFERROR(VLOOKUP($A133,[1]Унител!$A:$H,6,FALSE),""))))))</f>
        <v>14.224140134878798</v>
      </c>
      <c r="F133" s="59">
        <f t="shared" si="11"/>
        <v>1.1379312107903039</v>
      </c>
      <c r="G133" s="58">
        <v>0.08</v>
      </c>
      <c r="K133" s="70">
        <f>COUNTIF(Себестойност!$A:$A,Модули!A133)</f>
        <v>1</v>
      </c>
    </row>
    <row r="134" spans="1:11" x14ac:dyDescent="0.3">
      <c r="A134" s="57" t="s">
        <v>58</v>
      </c>
      <c r="B134" s="78">
        <f t="shared" si="9"/>
        <v>0.08</v>
      </c>
      <c r="C134" s="58" t="str">
        <f>IFERROR(VLOOKUP($A134,[1]Други!$A:$H,4,FALSE),IFERROR(VLOOKUP($A134,[1]ИТТ!$A:$H,4,FALSE),IFERROR(VLOOKUP($A134,[1]Schrack!$A:$H,4,FALSE),IFERROR(VLOOKUP($A134,'[1]LD GmbH'!$A:$H,4,FALSE),IFERROR(VLOOKUP($A134,[1]Крисметал!$A:$H,4,FALSE),IFERROR(VLOOKUP($A134,[1]Унител!$A:$H,4,FALSE),""))))))</f>
        <v>100 бр.</v>
      </c>
      <c r="D134" s="236"/>
      <c r="E134" s="59">
        <f>IFERROR(VLOOKUP($A134,[1]Други!$A:$H,6,FALSE),IFERROR(VLOOKUP($A134,[1]ИТТ!$A:$H,6,FALSE),IFERROR(VLOOKUP($A134,[1]Schrack!$A:$H,6,FALSE),IFERROR(VLOOKUP($A134,'[1]LD GmbH'!$A:$H,6,FALSE),IFERROR(VLOOKUP($A134,[1]Крисметал!$A:$H,6,FALSE),IFERROR(VLOOKUP($A134,[1]Унител!$A:$H,6,FALSE),""))))))</f>
        <v>2.6996211327160338</v>
      </c>
      <c r="F134" s="59">
        <f t="shared" si="11"/>
        <v>0.21596969061728272</v>
      </c>
      <c r="G134" s="78">
        <f>G133</f>
        <v>0.08</v>
      </c>
      <c r="K134" s="70">
        <f>COUNTIF(Себестойност!$A:$A,Модули!A134)</f>
        <v>1</v>
      </c>
    </row>
    <row r="135" spans="1:11" x14ac:dyDescent="0.3">
      <c r="A135" s="57" t="s">
        <v>60</v>
      </c>
      <c r="B135" s="78">
        <f t="shared" si="9"/>
        <v>0.08</v>
      </c>
      <c r="C135" s="58" t="str">
        <f>IFERROR(VLOOKUP($A135,[1]Други!$A:$H,4,FALSE),IFERROR(VLOOKUP($A135,[1]ИТТ!$A:$H,4,FALSE),IFERROR(VLOOKUP($A135,[1]Schrack!$A:$H,4,FALSE),IFERROR(VLOOKUP($A135,'[1]LD GmbH'!$A:$H,4,FALSE),IFERROR(VLOOKUP($A135,[1]Крисметал!$A:$H,4,FALSE),IFERROR(VLOOKUP($A135,[1]Унител!$A:$H,4,FALSE),""))))))</f>
        <v>100 бр.</v>
      </c>
      <c r="D135" s="236"/>
      <c r="E135" s="59">
        <f>IFERROR(VLOOKUP($A135,[1]Други!$A:$H,6,FALSE),IFERROR(VLOOKUP($A135,[1]ИТТ!$A:$H,6,FALSE),IFERROR(VLOOKUP($A135,[1]Schrack!$A:$H,6,FALSE),IFERROR(VLOOKUP($A135,'[1]LD GmbH'!$A:$H,6,FALSE),IFERROR(VLOOKUP($A135,[1]Крисметал!$A:$H,6,FALSE),IFERROR(VLOOKUP($A135,[1]Унител!$A:$H,6,FALSE),""))))))</f>
        <v>1.4929722930929579</v>
      </c>
      <c r="F135" s="59">
        <f t="shared" si="11"/>
        <v>0.11943778344743664</v>
      </c>
      <c r="G135" s="78">
        <f>G133</f>
        <v>0.08</v>
      </c>
      <c r="K135" s="70">
        <f>COUNTIF(Себестойност!$A:$A,Модули!A135)</f>
        <v>1</v>
      </c>
    </row>
    <row r="136" spans="1:11" x14ac:dyDescent="0.3">
      <c r="A136" s="57" t="s">
        <v>62</v>
      </c>
      <c r="B136" s="78">
        <f t="shared" si="9"/>
        <v>0.08</v>
      </c>
      <c r="C136" s="58" t="str">
        <f>IFERROR(VLOOKUP($A136,[1]Други!$A:$H,4,FALSE),IFERROR(VLOOKUP($A136,[1]ИТТ!$A:$H,4,FALSE),IFERROR(VLOOKUP($A136,[1]Schrack!$A:$H,4,FALSE),IFERROR(VLOOKUP($A136,'[1]LD GmbH'!$A:$H,4,FALSE),IFERROR(VLOOKUP($A136,[1]Крисметал!$A:$H,4,FALSE),IFERROR(VLOOKUP($A136,[1]Унител!$A:$H,4,FALSE),""))))))</f>
        <v>100 бр.</v>
      </c>
      <c r="D136" s="236"/>
      <c r="E136" s="59">
        <f>IFERROR(VLOOKUP($A136,[1]Други!$A:$H,6,FALSE),IFERROR(VLOOKUP($A136,[1]ИТТ!$A:$H,6,FALSE),IFERROR(VLOOKUP($A136,[1]Schrack!$A:$H,6,FALSE),IFERROR(VLOOKUP($A136,'[1]LD GmbH'!$A:$H,6,FALSE),IFERROR(VLOOKUP($A136,[1]Крисметал!$A:$H,6,FALSE),IFERROR(VLOOKUP($A136,[1]Унител!$A:$H,6,FALSE),""))))))</f>
        <v>1.46</v>
      </c>
      <c r="F136" s="59">
        <f t="shared" si="11"/>
        <v>0.1168</v>
      </c>
      <c r="G136" s="78">
        <f>G133</f>
        <v>0.08</v>
      </c>
      <c r="K136" s="70">
        <f>COUNTIF(Себестойност!$A:$A,Модули!A136)</f>
        <v>1</v>
      </c>
    </row>
    <row r="137" spans="1:11" x14ac:dyDescent="0.3">
      <c r="A137" s="57" t="s">
        <v>56</v>
      </c>
      <c r="B137" s="58">
        <f t="shared" si="9"/>
        <v>0.48</v>
      </c>
      <c r="C137" s="58" t="str">
        <f>IFERROR(VLOOKUP($A137,[1]Други!$A:$H,4,FALSE),IFERROR(VLOOKUP($A137,[1]ИТТ!$A:$H,4,FALSE),IFERROR(VLOOKUP($A137,[1]Schrack!$A:$H,4,FALSE),IFERROR(VLOOKUP($A137,'[1]LD GmbH'!$A:$H,4,FALSE),IFERROR(VLOOKUP($A137,[1]Крисметал!$A:$H,4,FALSE),IFERROR(VLOOKUP($A137,[1]Унител!$A:$H,4,FALSE),""))))))</f>
        <v>100 бр.</v>
      </c>
      <c r="D137" s="236"/>
      <c r="E137" s="59">
        <f>IFERROR(VLOOKUP($A137,[1]Други!$A:$H,6,FALSE),IFERROR(VLOOKUP($A137,[1]ИТТ!$A:$H,6,FALSE),IFERROR(VLOOKUP($A137,[1]Schrack!$A:$H,6,FALSE),IFERROR(VLOOKUP($A137,'[1]LD GmbH'!$A:$H,6,FALSE),IFERROR(VLOOKUP($A137,[1]Крисметал!$A:$H,6,FALSE),IFERROR(VLOOKUP($A137,[1]Унител!$A:$H,6,FALSE),""))))))</f>
        <v>28.519861133125069</v>
      </c>
      <c r="F137" s="59">
        <f t="shared" si="11"/>
        <v>13.689533343900033</v>
      </c>
      <c r="G137" s="58">
        <v>0.48</v>
      </c>
      <c r="K137" s="70">
        <f>COUNTIF(Себестойност!$A:$A,Модули!A137)</f>
        <v>1</v>
      </c>
    </row>
    <row r="138" spans="1:11" x14ac:dyDescent="0.3">
      <c r="A138" s="57" t="s">
        <v>59</v>
      </c>
      <c r="B138" s="78">
        <f t="shared" si="9"/>
        <v>0.48</v>
      </c>
      <c r="C138" s="58" t="str">
        <f>IFERROR(VLOOKUP($A138,[1]Други!$A:$H,4,FALSE),IFERROR(VLOOKUP($A138,[1]ИТТ!$A:$H,4,FALSE),IFERROR(VLOOKUP($A138,[1]Schrack!$A:$H,4,FALSE),IFERROR(VLOOKUP($A138,'[1]LD GmbH'!$A:$H,4,FALSE),IFERROR(VLOOKUP($A138,[1]Крисметал!$A:$H,4,FALSE),IFERROR(VLOOKUP($A138,[1]Унител!$A:$H,4,FALSE),""))))))</f>
        <v>100 бр.</v>
      </c>
      <c r="D138" s="236"/>
      <c r="E138" s="59">
        <f>IFERROR(VLOOKUP($A138,[1]Други!$A:$H,6,FALSE),IFERROR(VLOOKUP($A138,[1]ИТТ!$A:$H,6,FALSE),IFERROR(VLOOKUP($A138,[1]Schrack!$A:$H,6,FALSE),IFERROR(VLOOKUP($A138,'[1]LD GmbH'!$A:$H,6,FALSE),IFERROR(VLOOKUP($A138,[1]Крисметал!$A:$H,6,FALSE),IFERROR(VLOOKUP($A138,[1]Унител!$A:$H,6,FALSE),""))))))</f>
        <v>6.1099379802948111</v>
      </c>
      <c r="F138" s="59">
        <f t="shared" si="11"/>
        <v>2.9327702305415091</v>
      </c>
      <c r="G138" s="78">
        <f>G137</f>
        <v>0.48</v>
      </c>
      <c r="K138" s="70">
        <f>COUNTIF(Себестойност!$A:$A,Модули!A138)</f>
        <v>1</v>
      </c>
    </row>
    <row r="139" spans="1:11" x14ac:dyDescent="0.3">
      <c r="A139" s="57" t="s">
        <v>61</v>
      </c>
      <c r="B139" s="78">
        <f t="shared" si="9"/>
        <v>0.48</v>
      </c>
      <c r="C139" s="58" t="str">
        <f>IFERROR(VLOOKUP($A139,[1]Други!$A:$H,4,FALSE),IFERROR(VLOOKUP($A139,[1]ИТТ!$A:$H,4,FALSE),IFERROR(VLOOKUP($A139,[1]Schrack!$A:$H,4,FALSE),IFERROR(VLOOKUP($A139,'[1]LD GmbH'!$A:$H,4,FALSE),IFERROR(VLOOKUP($A139,[1]Крисметал!$A:$H,4,FALSE),IFERROR(VLOOKUP($A139,[1]Унител!$A:$H,4,FALSE),""))))))</f>
        <v>100 бр.</v>
      </c>
      <c r="D139" s="236"/>
      <c r="E139" s="59">
        <f>IFERROR(VLOOKUP($A139,[1]Други!$A:$H,6,FALSE),IFERROR(VLOOKUP($A139,[1]ИТТ!$A:$H,6,FALSE),IFERROR(VLOOKUP($A139,[1]Schrack!$A:$H,6,FALSE),IFERROR(VLOOKUP($A139,'[1]LD GmbH'!$A:$H,6,FALSE),IFERROR(VLOOKUP($A139,[1]Крисметал!$A:$H,6,FALSE),IFERROR(VLOOKUP($A139,[1]Унител!$A:$H,6,FALSE),""))))))</f>
        <v>2.6229273505366009</v>
      </c>
      <c r="F139" s="59">
        <f t="shared" si="11"/>
        <v>1.2590051282575683</v>
      </c>
      <c r="G139" s="78">
        <f>G137</f>
        <v>0.48</v>
      </c>
      <c r="K139" s="70">
        <f>COUNTIF(Себестойност!$A:$A,Модули!A139)</f>
        <v>1</v>
      </c>
    </row>
    <row r="140" spans="1:11" x14ac:dyDescent="0.3">
      <c r="A140" s="57" t="s">
        <v>63</v>
      </c>
      <c r="B140" s="78">
        <f t="shared" si="9"/>
        <v>0.48</v>
      </c>
      <c r="C140" s="58" t="str">
        <f>IFERROR(VLOOKUP($A140,[1]Други!$A:$H,4,FALSE),IFERROR(VLOOKUP($A140,[1]ИТТ!$A:$H,4,FALSE),IFERROR(VLOOKUP($A140,[1]Schrack!$A:$H,4,FALSE),IFERROR(VLOOKUP($A140,'[1]LD GmbH'!$A:$H,4,FALSE),IFERROR(VLOOKUP($A140,[1]Крисметал!$A:$H,4,FALSE),IFERROR(VLOOKUP($A140,[1]Унител!$A:$H,4,FALSE),""))))))</f>
        <v>100 бр.</v>
      </c>
      <c r="D140" s="237"/>
      <c r="E140" s="59">
        <f>IFERROR(VLOOKUP($A140,[1]Други!$A:$H,6,FALSE),IFERROR(VLOOKUP($A140,[1]ИТТ!$A:$H,6,FALSE),IFERROR(VLOOKUP($A140,[1]Schrack!$A:$H,6,FALSE),IFERROR(VLOOKUP($A140,'[1]LD GmbH'!$A:$H,6,FALSE),IFERROR(VLOOKUP($A140,[1]Крисметал!$A:$H,6,FALSE),IFERROR(VLOOKUP($A140,[1]Унител!$A:$H,6,FALSE),""))))))</f>
        <v>2.6689436198442604</v>
      </c>
      <c r="F140" s="59">
        <f t="shared" si="11"/>
        <v>1.2810929375252449</v>
      </c>
      <c r="G140" s="78">
        <f>G137</f>
        <v>0.48</v>
      </c>
      <c r="K140" s="70">
        <f>COUNTIF(Себестойност!$A:$A,Модули!A140)</f>
        <v>1</v>
      </c>
    </row>
    <row r="141" spans="1:11" ht="14.55" customHeight="1" x14ac:dyDescent="0.3">
      <c r="A141" s="25" t="s">
        <v>187</v>
      </c>
      <c r="B141" s="54">
        <f t="shared" si="9"/>
        <v>16</v>
      </c>
      <c r="C141" s="54" t="str">
        <f>IFERROR(VLOOKUP($A141,[1]Други!$A:$H,4,FALSE),IFERROR(VLOOKUP($A141,[1]ИТТ!$A:$H,4,FALSE),IFERROR(VLOOKUP($A141,[1]Schrack!$A:$H,4,FALSE),IFERROR(VLOOKUP($A141,'[1]LD GmbH'!$A:$H,4,FALSE),IFERROR(VLOOKUP($A141,[1]Крисметал!$A:$H,4,FALSE),IFERROR(VLOOKUP($A141,[1]Унител!$A:$H,4,FALSE),""))))))</f>
        <v>м.</v>
      </c>
      <c r="D141" s="234" t="s">
        <v>190</v>
      </c>
      <c r="E141" s="55">
        <f>IFERROR(VLOOKUP($A141,[1]Други!$A:$H,6,FALSE),IFERROR(VLOOKUP($A141,[1]ИТТ!$A:$H,6,FALSE),IFERROR(VLOOKUP($A141,[1]Schrack!$A:$H,6,FALSE),IFERROR(VLOOKUP($A141,'[1]LD GmbH'!$A:$H,6,FALSE),IFERROR(VLOOKUP($A141,[1]Крисметал!$A:$H,6,FALSE),IFERROR(VLOOKUP($A141,[1]Унител!$A:$H,6,FALSE),""))))))</f>
        <v>1.9513659162606156</v>
      </c>
      <c r="F141" s="55">
        <f>B141*E141</f>
        <v>31.22185466016985</v>
      </c>
      <c r="G141" s="54">
        <v>16</v>
      </c>
      <c r="K141" s="70">
        <f>COUNTIF(Себестойност!$A:$A,Модули!A141)</f>
        <v>1</v>
      </c>
    </row>
    <row r="142" spans="1:11" ht="14.55" customHeight="1" x14ac:dyDescent="0.3">
      <c r="A142" s="25" t="s">
        <v>279</v>
      </c>
      <c r="B142" s="54">
        <f t="shared" si="9"/>
        <v>3</v>
      </c>
      <c r="C142" s="54" t="str">
        <f>IFERROR(VLOOKUP($A142,[1]Други!$A:$H,4,FALSE),IFERROR(VLOOKUP($A142,[1]ИТТ!$A:$H,4,FALSE),IFERROR(VLOOKUP($A142,[1]Schrack!$A:$H,4,FALSE),IFERROR(VLOOKUP($A142,'[1]LD GmbH'!$A:$H,4,FALSE),IFERROR(VLOOKUP($A142,[1]Крисметал!$A:$H,4,FALSE),IFERROR(VLOOKUP($A142,[1]Унител!$A:$H,4,FALSE),""))))))</f>
        <v>м.</v>
      </c>
      <c r="D142" s="234"/>
      <c r="E142" s="55">
        <f>IFERROR(VLOOKUP($A142,[1]Други!$A:$H,6,FALSE),IFERROR(VLOOKUP($A142,[1]ИТТ!$A:$H,6,FALSE),IFERROR(VLOOKUP($A142,[1]Schrack!$A:$H,6,FALSE),IFERROR(VLOOKUP($A142,'[1]LD GmbH'!$A:$H,6,FALSE),IFERROR(VLOOKUP($A142,[1]Крисметал!$A:$H,6,FALSE),IFERROR(VLOOKUP($A142,[1]Унител!$A:$H,6,FALSE),""))))))</f>
        <v>2.6702167366284391</v>
      </c>
      <c r="F142" s="55">
        <f>B142*E142</f>
        <v>8.0106502098853163</v>
      </c>
      <c r="G142" s="54">
        <v>3</v>
      </c>
      <c r="K142" s="70">
        <f>COUNTIF(Себестойност!$A:$A,Модули!A142)</f>
        <v>1</v>
      </c>
    </row>
    <row r="143" spans="1:11" x14ac:dyDescent="0.3">
      <c r="A143" s="13" t="s">
        <v>12</v>
      </c>
      <c r="B143" s="54">
        <f t="shared" si="9"/>
        <v>3</v>
      </c>
      <c r="C143" s="54" t="str">
        <f>IFERROR(VLOOKUP($A143,[1]Други!$A:$H,4,FALSE),IFERROR(VLOOKUP($A143,[1]ИТТ!$A:$H,4,FALSE),IFERROR(VLOOKUP($A143,[1]Schrack!$A:$H,4,FALSE),IFERROR(VLOOKUP($A143,'[1]LD GmbH'!$A:$H,4,FALSE),IFERROR(VLOOKUP($A143,[1]Крисметал!$A:$H,4,FALSE),IFERROR(VLOOKUP($A143,[1]Унител!$A:$H,4,FALSE),""))))))</f>
        <v>м.</v>
      </c>
      <c r="D143" s="234"/>
      <c r="E143" s="55">
        <f>IFERROR(VLOOKUP($A143,[1]Други!$A:$H,6,FALSE),IFERROR(VLOOKUP($A143,[1]ИТТ!$A:$H,6,FALSE),IFERROR(VLOOKUP($A143,[1]Schrack!$A:$H,6,FALSE),IFERROR(VLOOKUP($A143,'[1]LD GmbH'!$A:$H,6,FALSE),IFERROR(VLOOKUP($A143,[1]Крисметал!$A:$H,6,FALSE),IFERROR(VLOOKUP($A143,[1]Унител!$A:$H,6,FALSE),""))))))</f>
        <v>4.6399999999999997</v>
      </c>
      <c r="F143" s="55">
        <f>B143*E143</f>
        <v>13.919999999999998</v>
      </c>
      <c r="G143" s="54">
        <v>3</v>
      </c>
      <c r="K143" s="70">
        <f>COUNTIF(Себестойност!$A:$A,Модули!A143)</f>
        <v>1</v>
      </c>
    </row>
    <row r="144" spans="1:11" x14ac:dyDescent="0.3">
      <c r="A144" s="21" t="s">
        <v>188</v>
      </c>
      <c r="B144" s="54">
        <f t="shared" si="9"/>
        <v>1</v>
      </c>
      <c r="C144" s="54" t="str">
        <f>IFERROR(VLOOKUP($A144,[1]Други!$A:$H,4,FALSE),IFERROR(VLOOKUP($A144,[1]ИТТ!$A:$H,4,FALSE),IFERROR(VLOOKUP($A144,[1]Schrack!$A:$H,4,FALSE),IFERROR(VLOOKUP($A144,'[1]LD GmbH'!$A:$H,4,FALSE),IFERROR(VLOOKUP($A144,[1]Крисметал!$A:$H,4,FALSE),IFERROR(VLOOKUP($A144,[1]Унител!$A:$H,4,FALSE),""))))))</f>
        <v>кг.</v>
      </c>
      <c r="D144" s="234"/>
      <c r="E144" s="55">
        <f>IFERROR(VLOOKUP($A144,[1]Други!$A:$H,6,FALSE),IFERROR(VLOOKUP($A144,[1]ИТТ!$A:$H,6,FALSE),IFERROR(VLOOKUP($A144,[1]Schrack!$A:$H,6,FALSE),IFERROR(VLOOKUP($A144,'[1]LD GmbH'!$A:$H,6,FALSE),IFERROR(VLOOKUP($A144,[1]Крисметал!$A:$H,6,FALSE),IFERROR(VLOOKUP($A144,[1]Унител!$A:$H,6,FALSE),""))))))</f>
        <v>0.84209772833017182</v>
      </c>
      <c r="F144" s="55">
        <f t="shared" ref="F144:F153" si="12">B144*E144</f>
        <v>0.84209772833017182</v>
      </c>
      <c r="G144" s="54">
        <v>1</v>
      </c>
      <c r="K144" s="70">
        <f>COUNTIF(Себестойност!$A:$A,Модули!A144)</f>
        <v>1</v>
      </c>
    </row>
    <row r="145" spans="1:11" x14ac:dyDescent="0.3">
      <c r="A145" s="13" t="s">
        <v>248</v>
      </c>
      <c r="B145" s="54">
        <f t="shared" si="9"/>
        <v>0.1</v>
      </c>
      <c r="C145" s="54" t="str">
        <f>IFERROR(VLOOKUP($A145,[1]Други!$A:$H,4,FALSE),IFERROR(VLOOKUP($A145,[1]ИТТ!$A:$H,4,FALSE),IFERROR(VLOOKUP($A145,[1]Schrack!$A:$H,4,FALSE),IFERROR(VLOOKUP($A145,'[1]LD GmbH'!$A:$H,4,FALSE),IFERROR(VLOOKUP($A145,[1]Крисметал!$A:$H,4,FALSE),IFERROR(VLOOKUP($A145,[1]Унител!$A:$H,4,FALSE),""))))))</f>
        <v>бр.</v>
      </c>
      <c r="D145" s="234"/>
      <c r="E145" s="55">
        <f>IFERROR(VLOOKUP($A145,[1]Други!$A:$H,6,FALSE),IFERROR(VLOOKUP($A145,[1]ИТТ!$A:$H,6,FALSE),IFERROR(VLOOKUP($A145,[1]Schrack!$A:$H,6,FALSE),IFERROR(VLOOKUP($A145,'[1]LD GmbH'!$A:$H,6,FALSE),IFERROR(VLOOKUP($A145,[1]Крисметал!$A:$H,6,FALSE),IFERROR(VLOOKUP($A145,[1]Унител!$A:$H,6,FALSE),""))))))</f>
        <v>18.422613417321546</v>
      </c>
      <c r="F145" s="55">
        <f t="shared" si="12"/>
        <v>1.8422613417321547</v>
      </c>
      <c r="G145" s="54">
        <v>0.1</v>
      </c>
      <c r="K145" s="70">
        <f>COUNTIF(Себестойност!$A:$A,Модули!A145)</f>
        <v>1</v>
      </c>
    </row>
    <row r="146" spans="1:11" x14ac:dyDescent="0.3">
      <c r="A146" s="13" t="s">
        <v>247</v>
      </c>
      <c r="B146" s="54">
        <f t="shared" si="9"/>
        <v>1</v>
      </c>
      <c r="C146" s="54" t="str">
        <f>IFERROR(VLOOKUP($A146,[1]Други!$A:$H,4,FALSE),IFERROR(VLOOKUP($A146,[1]ИТТ!$A:$H,4,FALSE),IFERROR(VLOOKUP($A146,[1]Schrack!$A:$H,4,FALSE),IFERROR(VLOOKUP($A146,'[1]LD GmbH'!$A:$H,4,FALSE),IFERROR(VLOOKUP($A146,[1]Крисметал!$A:$H,4,FALSE),IFERROR(VLOOKUP($A146,[1]Унител!$A:$H,4,FALSE),""))))))</f>
        <v>бр.</v>
      </c>
      <c r="D146" s="234"/>
      <c r="E146" s="55">
        <f>IFERROR(VLOOKUP($A146,[1]Други!$A:$H,6,FALSE),IFERROR(VLOOKUP($A146,[1]ИТТ!$A:$H,6,FALSE),IFERROR(VLOOKUP($A146,[1]Schrack!$A:$H,6,FALSE),IFERROR(VLOOKUP($A146,'[1]LD GmbH'!$A:$H,6,FALSE),IFERROR(VLOOKUP($A146,[1]Крисметал!$A:$H,6,FALSE),IFERROR(VLOOKUP($A146,[1]Унител!$A:$H,6,FALSE),""))))))</f>
        <v>109.95408598906857</v>
      </c>
      <c r="F146" s="55">
        <f t="shared" si="12"/>
        <v>109.95408598906857</v>
      </c>
      <c r="G146" s="54">
        <v>1</v>
      </c>
      <c r="K146" s="70">
        <f>COUNTIF(Себестойност!$A:$A,Модули!A146)</f>
        <v>1</v>
      </c>
    </row>
    <row r="147" spans="1:11" x14ac:dyDescent="0.3">
      <c r="A147" s="9" t="s">
        <v>64</v>
      </c>
      <c r="B147" s="54">
        <f t="shared" si="9"/>
        <v>8</v>
      </c>
      <c r="C147" s="54" t="str">
        <f>IFERROR(VLOOKUP($A147,[1]Други!$A:$H,4,FALSE),IFERROR(VLOOKUP($A147,[1]ИТТ!$A:$H,4,FALSE),IFERROR(VLOOKUP($A147,[1]Schrack!$A:$H,4,FALSE),IFERROR(VLOOKUP($A147,'[1]LD GmbH'!$A:$H,4,FALSE),IFERROR(VLOOKUP($A147,[1]Крисметал!$A:$H,4,FALSE),IFERROR(VLOOKUP($A147,[1]Унител!$A:$H,4,FALSE),""))))))</f>
        <v>бр.</v>
      </c>
      <c r="D147" s="234"/>
      <c r="E147" s="55">
        <f>IFERROR(VLOOKUP($A147,[1]Други!$A:$H,6,FALSE),IFERROR(VLOOKUP($A147,[1]ИТТ!$A:$H,6,FALSE),IFERROR(VLOOKUP($A147,[1]Schrack!$A:$H,6,FALSE),IFERROR(VLOOKUP($A147,'[1]LD GmbH'!$A:$H,6,FALSE),IFERROR(VLOOKUP($A147,[1]Крисметал!$A:$H,6,FALSE),IFERROR(VLOOKUP($A147,[1]Унител!$A:$H,6,FALSE),""))))))</f>
        <v>6.2684384634656389</v>
      </c>
      <c r="F147" s="55">
        <f t="shared" si="12"/>
        <v>50.147507707725111</v>
      </c>
      <c r="G147" s="54">
        <v>8</v>
      </c>
      <c r="K147" s="70">
        <f>COUNTIF(Себестойност!$A:$A,Модули!A147)</f>
        <v>1</v>
      </c>
    </row>
    <row r="148" spans="1:11" x14ac:dyDescent="0.3">
      <c r="A148" s="9" t="s">
        <v>280</v>
      </c>
      <c r="B148" s="54">
        <f t="shared" si="9"/>
        <v>0.04</v>
      </c>
      <c r="C148" s="54" t="str">
        <f>IFERROR(VLOOKUP($A148,[1]Други!$A:$H,4,FALSE),IFERROR(VLOOKUP($A148,[1]ИТТ!$A:$H,4,FALSE),IFERROR(VLOOKUP($A148,[1]Schrack!$A:$H,4,FALSE),IFERROR(VLOOKUP($A148,'[1]LD GmbH'!$A:$H,4,FALSE),IFERROR(VLOOKUP($A148,[1]Крисметал!$A:$H,4,FALSE),IFERROR(VLOOKUP($A148,[1]Унител!$A:$H,4,FALSE),""))))))</f>
        <v>100 бр.</v>
      </c>
      <c r="D148" s="234"/>
      <c r="E148" s="55">
        <f>IFERROR(VLOOKUP($A148,[1]Други!$A:$H,6,FALSE),IFERROR(VLOOKUP($A148,[1]ИТТ!$A:$H,6,FALSE),IFERROR(VLOOKUP($A148,[1]Schrack!$A:$H,6,FALSE),IFERROR(VLOOKUP($A148,'[1]LD GmbH'!$A:$H,6,FALSE),IFERROR(VLOOKUP($A148,[1]Крисметал!$A:$H,6,FALSE),IFERROR(VLOOKUP($A148,[1]Унител!$A:$H,6,FALSE),""))))))</f>
        <v>4.0852221307577858</v>
      </c>
      <c r="F148" s="55">
        <f>B148*E148</f>
        <v>0.16340888523031144</v>
      </c>
      <c r="G148" s="54">
        <v>0.04</v>
      </c>
      <c r="K148" s="70">
        <f>COUNTIF(Себестойност!$A:$A,Модули!A148)</f>
        <v>1</v>
      </c>
    </row>
    <row r="149" spans="1:11" x14ac:dyDescent="0.3">
      <c r="A149" s="9" t="s">
        <v>281</v>
      </c>
      <c r="B149" s="54">
        <f t="shared" si="9"/>
        <v>0.04</v>
      </c>
      <c r="C149" s="54" t="str">
        <f>IFERROR(VLOOKUP($A149,[1]Други!$A:$H,4,FALSE),IFERROR(VLOOKUP($A149,[1]ИТТ!$A:$H,4,FALSE),IFERROR(VLOOKUP($A149,[1]Schrack!$A:$H,4,FALSE),IFERROR(VLOOKUP($A149,'[1]LD GmbH'!$A:$H,4,FALSE),IFERROR(VLOOKUP($A149,[1]Крисметал!$A:$H,4,FALSE),IFERROR(VLOOKUP($A149,[1]Унител!$A:$H,4,FALSE),""))))))</f>
        <v>100 бр.</v>
      </c>
      <c r="D149" s="234"/>
      <c r="E149" s="55">
        <f>IFERROR(VLOOKUP($A149,[1]Други!$A:$H,6,FALSE),IFERROR(VLOOKUP($A149,[1]ИТТ!$A:$H,6,FALSE),IFERROR(VLOOKUP($A149,[1]Schrack!$A:$H,6,FALSE),IFERROR(VLOOKUP($A149,'[1]LD GmbH'!$A:$H,6,FALSE),IFERROR(VLOOKUP($A149,[1]Крисметал!$A:$H,6,FALSE),IFERROR(VLOOKUP($A149,[1]Унител!$A:$H,6,FALSE),""))))))</f>
        <v>0.8334057663498361</v>
      </c>
      <c r="F149" s="55">
        <f>B149*E149</f>
        <v>3.3336230653993444E-2</v>
      </c>
      <c r="G149" s="61">
        <f>G148</f>
        <v>0.04</v>
      </c>
      <c r="K149" s="70">
        <f>COUNTIF(Себестойност!$A:$A,Модули!A149)</f>
        <v>1</v>
      </c>
    </row>
    <row r="150" spans="1:11" x14ac:dyDescent="0.3">
      <c r="A150" s="9" t="s">
        <v>282</v>
      </c>
      <c r="B150" s="54">
        <f t="shared" si="9"/>
        <v>0.04</v>
      </c>
      <c r="C150" s="54" t="str">
        <f>IFERROR(VLOOKUP($A150,[1]Други!$A:$H,4,FALSE),IFERROR(VLOOKUP($A150,[1]ИТТ!$A:$H,4,FALSE),IFERROR(VLOOKUP($A150,[1]Schrack!$A:$H,4,FALSE),IFERROR(VLOOKUP($A150,'[1]LD GmbH'!$A:$H,4,FALSE),IFERROR(VLOOKUP($A150,[1]Крисметал!$A:$H,4,FALSE),IFERROR(VLOOKUP($A150,[1]Унител!$A:$H,4,FALSE),""))))))</f>
        <v>100 бр.</v>
      </c>
      <c r="D150" s="234"/>
      <c r="E150" s="55">
        <f>IFERROR(VLOOKUP($A150,[1]Други!$A:$H,6,FALSE),IFERROR(VLOOKUP($A150,[1]ИТТ!$A:$H,6,FALSE),IFERROR(VLOOKUP($A150,[1]Schrack!$A:$H,6,FALSE),IFERROR(VLOOKUP($A150,'[1]LD GmbH'!$A:$H,6,FALSE),IFERROR(VLOOKUP($A150,[1]Крисметал!$A:$H,6,FALSE),IFERROR(VLOOKUP($A150,[1]Унител!$A:$H,6,FALSE),""))))))</f>
        <v>0.43971101782874789</v>
      </c>
      <c r="F150" s="55">
        <f>B150*E150</f>
        <v>1.7588440713149914E-2</v>
      </c>
      <c r="G150" s="61">
        <f>G148</f>
        <v>0.04</v>
      </c>
      <c r="K150" s="70">
        <f>COUNTIF(Себестойност!$A:$A,Модули!A150)</f>
        <v>1</v>
      </c>
    </row>
    <row r="151" spans="1:11" x14ac:dyDescent="0.3">
      <c r="A151" s="9" t="s">
        <v>54</v>
      </c>
      <c r="B151" s="54">
        <f t="shared" si="9"/>
        <v>0.06</v>
      </c>
      <c r="C151" s="54" t="str">
        <f>IFERROR(VLOOKUP($A151,[1]Други!$A:$H,4,FALSE),IFERROR(VLOOKUP($A151,[1]ИТТ!$A:$H,4,FALSE),IFERROR(VLOOKUP($A151,[1]Schrack!$A:$H,4,FALSE),IFERROR(VLOOKUP($A151,'[1]LD GmbH'!$A:$H,4,FALSE),IFERROR(VLOOKUP($A151,[1]Крисметал!$A:$H,4,FALSE),IFERROR(VLOOKUP($A151,[1]Унител!$A:$H,4,FALSE),""))))))</f>
        <v>100 бр.</v>
      </c>
      <c r="D151" s="234"/>
      <c r="E151" s="55">
        <f>IFERROR(VLOOKUP($A151,[1]Други!$A:$H,6,FALSE),IFERROR(VLOOKUP($A151,[1]ИТТ!$A:$H,6,FALSE),IFERROR(VLOOKUP($A151,[1]Schrack!$A:$H,6,FALSE),IFERROR(VLOOKUP($A151,'[1]LD GmbH'!$A:$H,6,FALSE),IFERROR(VLOOKUP($A151,[1]Крисметал!$A:$H,6,FALSE),IFERROR(VLOOKUP($A151,[1]Унител!$A:$H,6,FALSE),""))))))</f>
        <v>17.087374669577624</v>
      </c>
      <c r="F151" s="55">
        <f t="shared" si="12"/>
        <v>1.0252424801746574</v>
      </c>
      <c r="G151" s="54">
        <v>0.06</v>
      </c>
      <c r="K151" s="70">
        <f>COUNTIF(Себестойност!$A:$A,Модули!A151)</f>
        <v>1</v>
      </c>
    </row>
    <row r="152" spans="1:11" x14ac:dyDescent="0.3">
      <c r="A152" s="9" t="s">
        <v>58</v>
      </c>
      <c r="B152" s="61">
        <f t="shared" si="9"/>
        <v>0.06</v>
      </c>
      <c r="C152" s="54" t="str">
        <f>IFERROR(VLOOKUP($A152,[1]Други!$A:$H,4,FALSE),IFERROR(VLOOKUP($A152,[1]ИТТ!$A:$H,4,FALSE),IFERROR(VLOOKUP($A152,[1]Schrack!$A:$H,4,FALSE),IFERROR(VLOOKUP($A152,'[1]LD GmbH'!$A:$H,4,FALSE),IFERROR(VLOOKUP($A152,[1]Крисметал!$A:$H,4,FALSE),IFERROR(VLOOKUP($A152,[1]Унител!$A:$H,4,FALSE),""))))))</f>
        <v>100 бр.</v>
      </c>
      <c r="D152" s="234"/>
      <c r="E152" s="55">
        <f>IFERROR(VLOOKUP($A152,[1]Други!$A:$H,6,FALSE),IFERROR(VLOOKUP($A152,[1]ИТТ!$A:$H,6,FALSE),IFERROR(VLOOKUP($A152,[1]Schrack!$A:$H,6,FALSE),IFERROR(VLOOKUP($A152,'[1]LD GmbH'!$A:$H,6,FALSE),IFERROR(VLOOKUP($A152,[1]Крисметал!$A:$H,6,FALSE),IFERROR(VLOOKUP($A152,[1]Унител!$A:$H,6,FALSE),""))))))</f>
        <v>2.6996211327160338</v>
      </c>
      <c r="F152" s="55">
        <f t="shared" si="12"/>
        <v>0.16197726796296202</v>
      </c>
      <c r="G152" s="61">
        <f>G151</f>
        <v>0.06</v>
      </c>
      <c r="K152" s="70">
        <f>COUNTIF(Себестойност!$A:$A,Модули!A152)</f>
        <v>1</v>
      </c>
    </row>
    <row r="153" spans="1:11" x14ac:dyDescent="0.3">
      <c r="A153" s="9" t="s">
        <v>60</v>
      </c>
      <c r="B153" s="61">
        <f t="shared" si="9"/>
        <v>0.06</v>
      </c>
      <c r="C153" s="54" t="str">
        <f>IFERROR(VLOOKUP($A153,[1]Други!$A:$H,4,FALSE),IFERROR(VLOOKUP($A153,[1]ИТТ!$A:$H,4,FALSE),IFERROR(VLOOKUP($A153,[1]Schrack!$A:$H,4,FALSE),IFERROR(VLOOKUP($A153,'[1]LD GmbH'!$A:$H,4,FALSE),IFERROR(VLOOKUP($A153,[1]Крисметал!$A:$H,4,FALSE),IFERROR(VLOOKUP($A153,[1]Унител!$A:$H,4,FALSE),""))))))</f>
        <v>100 бр.</v>
      </c>
      <c r="D153" s="234"/>
      <c r="E153" s="55">
        <f>IFERROR(VLOOKUP($A153,[1]Други!$A:$H,6,FALSE),IFERROR(VLOOKUP($A153,[1]ИТТ!$A:$H,6,FALSE),IFERROR(VLOOKUP($A153,[1]Schrack!$A:$H,6,FALSE),IFERROR(VLOOKUP($A153,'[1]LD GmbH'!$A:$H,6,FALSE),IFERROR(VLOOKUP($A153,[1]Крисметал!$A:$H,6,FALSE),IFERROR(VLOOKUP($A153,[1]Унител!$A:$H,6,FALSE),""))))))</f>
        <v>1.4929722930929579</v>
      </c>
      <c r="F153" s="55">
        <f t="shared" si="12"/>
        <v>8.9578337585577469E-2</v>
      </c>
      <c r="G153" s="61">
        <f>G151</f>
        <v>0.06</v>
      </c>
      <c r="K153" s="70">
        <f>COUNTIF(Себестойност!$A:$A,Модули!A153)</f>
        <v>1</v>
      </c>
    </row>
    <row r="154" spans="1:11" x14ac:dyDescent="0.3">
      <c r="A154" s="64"/>
      <c r="B154" s="65"/>
      <c r="C154" s="65"/>
      <c r="D154" s="65"/>
      <c r="E154" s="65"/>
      <c r="F154" s="66" t="s">
        <v>170</v>
      </c>
      <c r="G154" s="167">
        <f>SUM(F109:F153)</f>
        <v>11429.601037065589</v>
      </c>
      <c r="K154" s="171"/>
    </row>
    <row r="155" spans="1:11" x14ac:dyDescent="0.3">
      <c r="K155" s="70"/>
    </row>
    <row r="156" spans="1:11" ht="18" x14ac:dyDescent="0.35">
      <c r="A156" s="50" t="s">
        <v>189</v>
      </c>
      <c r="B156" s="65"/>
      <c r="C156" s="68">
        <v>1</v>
      </c>
      <c r="D156" s="51"/>
      <c r="E156" s="51"/>
      <c r="F156" s="51"/>
      <c r="G156" s="52"/>
      <c r="K156" s="171"/>
    </row>
    <row r="157" spans="1:11" ht="14.55" customHeight="1" x14ac:dyDescent="0.3">
      <c r="A157" s="25" t="s">
        <v>187</v>
      </c>
      <c r="B157" s="54">
        <f t="shared" ref="B157:B168" si="13">G157*$C$108</f>
        <v>16</v>
      </c>
      <c r="C157" s="54" t="str">
        <f>IFERROR(VLOOKUP($A157,[1]Други!$A:$H,4,FALSE),IFERROR(VLOOKUP($A157,[1]ИТТ!$A:$H,4,FALSE),IFERROR(VLOOKUP($A157,[1]Schrack!$A:$H,4,FALSE),IFERROR(VLOOKUP($A157,'[1]LD GmbH'!$A:$H,4,FALSE),IFERROR(VLOOKUP($A157,[1]Крисметал!$A:$H,4,FALSE),IFERROR(VLOOKUP($A157,[1]Унител!$A:$H,4,FALSE),""))))))</f>
        <v>м.</v>
      </c>
      <c r="D157" s="234" t="s">
        <v>190</v>
      </c>
      <c r="E157" s="55">
        <f>IFERROR(VLOOKUP($A157,[1]Други!$A:$H,6,FALSE),IFERROR(VLOOKUP($A157,[1]ИТТ!$A:$H,6,FALSE),IFERROR(VLOOKUP($A157,[1]Schrack!$A:$H,6,FALSE),IFERROR(VLOOKUP($A157,'[1]LD GmbH'!$A:$H,6,FALSE),IFERROR(VLOOKUP($A157,[1]Крисметал!$A:$H,6,FALSE),IFERROR(VLOOKUP($A157,[1]Унител!$A:$H,6,FALSE),""))))))</f>
        <v>1.9513659162606156</v>
      </c>
      <c r="F157" s="55">
        <f t="shared" ref="F157:F168" si="14">B157*E157</f>
        <v>31.22185466016985</v>
      </c>
      <c r="G157" s="54">
        <v>16</v>
      </c>
      <c r="K157" s="70">
        <f>COUNTIF(Себестойност!$A:$A,Модули!A157)</f>
        <v>1</v>
      </c>
    </row>
    <row r="158" spans="1:11" ht="14.55" customHeight="1" x14ac:dyDescent="0.3">
      <c r="A158" s="25" t="s">
        <v>279</v>
      </c>
      <c r="B158" s="54">
        <f t="shared" si="13"/>
        <v>3</v>
      </c>
      <c r="C158" s="54" t="str">
        <f>IFERROR(VLOOKUP($A158,[1]Други!$A:$H,4,FALSE),IFERROR(VLOOKUP($A158,[1]ИТТ!$A:$H,4,FALSE),IFERROR(VLOOKUP($A158,[1]Schrack!$A:$H,4,FALSE),IFERROR(VLOOKUP($A158,'[1]LD GmbH'!$A:$H,4,FALSE),IFERROR(VLOOKUP($A158,[1]Крисметал!$A:$H,4,FALSE),IFERROR(VLOOKUP($A158,[1]Унител!$A:$H,4,FALSE),""))))))</f>
        <v>м.</v>
      </c>
      <c r="D158" s="234"/>
      <c r="E158" s="55">
        <f>IFERROR(VLOOKUP($A158,[1]Други!$A:$H,6,FALSE),IFERROR(VLOOKUP($A158,[1]ИТТ!$A:$H,6,FALSE),IFERROR(VLOOKUP($A158,[1]Schrack!$A:$H,6,FALSE),IFERROR(VLOOKUP($A158,'[1]LD GmbH'!$A:$H,6,FALSE),IFERROR(VLOOKUP($A158,[1]Крисметал!$A:$H,6,FALSE),IFERROR(VLOOKUP($A158,[1]Унител!$A:$H,6,FALSE),""))))))</f>
        <v>2.6702167366284391</v>
      </c>
      <c r="F158" s="55">
        <f t="shared" si="14"/>
        <v>8.0106502098853163</v>
      </c>
      <c r="G158" s="54">
        <v>3</v>
      </c>
      <c r="K158" s="70">
        <f>COUNTIF(Себестойност!$A:$A,Модули!A158)</f>
        <v>1</v>
      </c>
    </row>
    <row r="159" spans="1:11" x14ac:dyDescent="0.3">
      <c r="A159" s="13" t="s">
        <v>12</v>
      </c>
      <c r="B159" s="54">
        <f t="shared" si="13"/>
        <v>3</v>
      </c>
      <c r="C159" s="54" t="str">
        <f>IFERROR(VLOOKUP($A159,[1]Други!$A:$H,4,FALSE),IFERROR(VLOOKUP($A159,[1]ИТТ!$A:$H,4,FALSE),IFERROR(VLOOKUP($A159,[1]Schrack!$A:$H,4,FALSE),IFERROR(VLOOKUP($A159,'[1]LD GmbH'!$A:$H,4,FALSE),IFERROR(VLOOKUP($A159,[1]Крисметал!$A:$H,4,FALSE),IFERROR(VLOOKUP($A159,[1]Унител!$A:$H,4,FALSE),""))))))</f>
        <v>м.</v>
      </c>
      <c r="D159" s="234"/>
      <c r="E159" s="55">
        <f>IFERROR(VLOOKUP($A159,[1]Други!$A:$H,6,FALSE),IFERROR(VLOOKUP($A159,[1]ИТТ!$A:$H,6,FALSE),IFERROR(VLOOKUP($A159,[1]Schrack!$A:$H,6,FALSE),IFERROR(VLOOKUP($A159,'[1]LD GmbH'!$A:$H,6,FALSE),IFERROR(VLOOKUP($A159,[1]Крисметал!$A:$H,6,FALSE),IFERROR(VLOOKUP($A159,[1]Унител!$A:$H,6,FALSE),""))))))</f>
        <v>4.6399999999999997</v>
      </c>
      <c r="F159" s="55">
        <f t="shared" si="14"/>
        <v>13.919999999999998</v>
      </c>
      <c r="G159" s="54">
        <v>3</v>
      </c>
      <c r="K159" s="70">
        <f>COUNTIF(Себестойност!$A:$A,Модули!A159)</f>
        <v>1</v>
      </c>
    </row>
    <row r="160" spans="1:11" x14ac:dyDescent="0.3">
      <c r="A160" s="21" t="s">
        <v>188</v>
      </c>
      <c r="B160" s="54">
        <f t="shared" si="13"/>
        <v>1</v>
      </c>
      <c r="C160" s="54" t="str">
        <f>IFERROR(VLOOKUP($A160,[1]Други!$A:$H,4,FALSE),IFERROR(VLOOKUP($A160,[1]ИТТ!$A:$H,4,FALSE),IFERROR(VLOOKUP($A160,[1]Schrack!$A:$H,4,FALSE),IFERROR(VLOOKUP($A160,'[1]LD GmbH'!$A:$H,4,FALSE),IFERROR(VLOOKUP($A160,[1]Крисметал!$A:$H,4,FALSE),IFERROR(VLOOKUP($A160,[1]Унител!$A:$H,4,FALSE),""))))))</f>
        <v>кг.</v>
      </c>
      <c r="D160" s="234"/>
      <c r="E160" s="55">
        <f>IFERROR(VLOOKUP($A160,[1]Други!$A:$H,6,FALSE),IFERROR(VLOOKUP($A160,[1]ИТТ!$A:$H,6,FALSE),IFERROR(VLOOKUP($A160,[1]Schrack!$A:$H,6,FALSE),IFERROR(VLOOKUP($A160,'[1]LD GmbH'!$A:$H,6,FALSE),IFERROR(VLOOKUP($A160,[1]Крисметал!$A:$H,6,FALSE),IFERROR(VLOOKUP($A160,[1]Унител!$A:$H,6,FALSE),""))))))</f>
        <v>0.84209772833017182</v>
      </c>
      <c r="F160" s="55">
        <f t="shared" si="14"/>
        <v>0.84209772833017182</v>
      </c>
      <c r="G160" s="54">
        <v>1</v>
      </c>
      <c r="K160" s="70">
        <f>COUNTIF(Себестойност!$A:$A,Модули!A160)</f>
        <v>1</v>
      </c>
    </row>
    <row r="161" spans="1:11" x14ac:dyDescent="0.3">
      <c r="A161" s="13" t="s">
        <v>248</v>
      </c>
      <c r="B161" s="54">
        <f t="shared" si="13"/>
        <v>0.1</v>
      </c>
      <c r="C161" s="54" t="str">
        <f>IFERROR(VLOOKUP($A161,[1]Други!$A:$H,4,FALSE),IFERROR(VLOOKUP($A161,[1]ИТТ!$A:$H,4,FALSE),IFERROR(VLOOKUP($A161,[1]Schrack!$A:$H,4,FALSE),IFERROR(VLOOKUP($A161,'[1]LD GmbH'!$A:$H,4,FALSE),IFERROR(VLOOKUP($A161,[1]Крисметал!$A:$H,4,FALSE),IFERROR(VLOOKUP($A161,[1]Унител!$A:$H,4,FALSE),""))))))</f>
        <v>бр.</v>
      </c>
      <c r="D161" s="234"/>
      <c r="E161" s="55">
        <f>IFERROR(VLOOKUP($A161,[1]Други!$A:$H,6,FALSE),IFERROR(VLOOKUP($A161,[1]ИТТ!$A:$H,6,FALSE),IFERROR(VLOOKUP($A161,[1]Schrack!$A:$H,6,FALSE),IFERROR(VLOOKUP($A161,'[1]LD GmbH'!$A:$H,6,FALSE),IFERROR(VLOOKUP($A161,[1]Крисметал!$A:$H,6,FALSE),IFERROR(VLOOKUP($A161,[1]Унител!$A:$H,6,FALSE),""))))))</f>
        <v>18.422613417321546</v>
      </c>
      <c r="F161" s="55">
        <f t="shared" si="14"/>
        <v>1.8422613417321547</v>
      </c>
      <c r="G161" s="54">
        <v>0.1</v>
      </c>
      <c r="K161" s="70">
        <f>COUNTIF(Себестойност!$A:$A,Модули!A161)</f>
        <v>1</v>
      </c>
    </row>
    <row r="162" spans="1:11" x14ac:dyDescent="0.3">
      <c r="A162" s="9" t="s">
        <v>64</v>
      </c>
      <c r="B162" s="54">
        <f t="shared" si="13"/>
        <v>8</v>
      </c>
      <c r="C162" s="54" t="str">
        <f>IFERROR(VLOOKUP($A162,[1]Други!$A:$H,4,FALSE),IFERROR(VLOOKUP($A162,[1]ИТТ!$A:$H,4,FALSE),IFERROR(VLOOKUP($A162,[1]Schrack!$A:$H,4,FALSE),IFERROR(VLOOKUP($A162,'[1]LD GmbH'!$A:$H,4,FALSE),IFERROR(VLOOKUP($A162,[1]Крисметал!$A:$H,4,FALSE),IFERROR(VLOOKUP($A162,[1]Унител!$A:$H,4,FALSE),""))))))</f>
        <v>бр.</v>
      </c>
      <c r="D162" s="234"/>
      <c r="E162" s="55">
        <f>IFERROR(VLOOKUP($A162,[1]Други!$A:$H,6,FALSE),IFERROR(VLOOKUP($A162,[1]ИТТ!$A:$H,6,FALSE),IFERROR(VLOOKUP($A162,[1]Schrack!$A:$H,6,FALSE),IFERROR(VLOOKUP($A162,'[1]LD GmbH'!$A:$H,6,FALSE),IFERROR(VLOOKUP($A162,[1]Крисметал!$A:$H,6,FALSE),IFERROR(VLOOKUP($A162,[1]Унител!$A:$H,6,FALSE),""))))))</f>
        <v>6.2684384634656389</v>
      </c>
      <c r="F162" s="55">
        <f t="shared" si="14"/>
        <v>50.147507707725111</v>
      </c>
      <c r="G162" s="54">
        <v>8</v>
      </c>
      <c r="K162" s="70">
        <f>COUNTIF(Себестойност!$A:$A,Модули!A162)</f>
        <v>1</v>
      </c>
    </row>
    <row r="163" spans="1:11" x14ac:dyDescent="0.3">
      <c r="A163" s="9" t="s">
        <v>280</v>
      </c>
      <c r="B163" s="54">
        <f t="shared" si="13"/>
        <v>0.04</v>
      </c>
      <c r="C163" s="54" t="str">
        <f>IFERROR(VLOOKUP($A163,[1]Други!$A:$H,4,FALSE),IFERROR(VLOOKUP($A163,[1]ИТТ!$A:$H,4,FALSE),IFERROR(VLOOKUP($A163,[1]Schrack!$A:$H,4,FALSE),IFERROR(VLOOKUP($A163,'[1]LD GmbH'!$A:$H,4,FALSE),IFERROR(VLOOKUP($A163,[1]Крисметал!$A:$H,4,FALSE),IFERROR(VLOOKUP($A163,[1]Унител!$A:$H,4,FALSE),""))))))</f>
        <v>100 бр.</v>
      </c>
      <c r="D163" s="234"/>
      <c r="E163" s="55">
        <f>IFERROR(VLOOKUP($A163,[1]Други!$A:$H,6,FALSE),IFERROR(VLOOKUP($A163,[1]ИТТ!$A:$H,6,FALSE),IFERROR(VLOOKUP($A163,[1]Schrack!$A:$H,6,FALSE),IFERROR(VLOOKUP($A163,'[1]LD GmbH'!$A:$H,6,FALSE),IFERROR(VLOOKUP($A163,[1]Крисметал!$A:$H,6,FALSE),IFERROR(VLOOKUP($A163,[1]Унител!$A:$H,6,FALSE),""))))))</f>
        <v>4.0852221307577858</v>
      </c>
      <c r="F163" s="55">
        <f t="shared" si="14"/>
        <v>0.16340888523031144</v>
      </c>
      <c r="G163" s="54">
        <v>0.04</v>
      </c>
      <c r="K163" s="70">
        <f>COUNTIF(Себестойност!$A:$A,Модули!A163)</f>
        <v>1</v>
      </c>
    </row>
    <row r="164" spans="1:11" x14ac:dyDescent="0.3">
      <c r="A164" s="9" t="s">
        <v>281</v>
      </c>
      <c r="B164" s="54">
        <f t="shared" si="13"/>
        <v>0.04</v>
      </c>
      <c r="C164" s="54" t="str">
        <f>IFERROR(VLOOKUP($A164,[1]Други!$A:$H,4,FALSE),IFERROR(VLOOKUP($A164,[1]ИТТ!$A:$H,4,FALSE),IFERROR(VLOOKUP($A164,[1]Schrack!$A:$H,4,FALSE),IFERROR(VLOOKUP($A164,'[1]LD GmbH'!$A:$H,4,FALSE),IFERROR(VLOOKUP($A164,[1]Крисметал!$A:$H,4,FALSE),IFERROR(VLOOKUP($A164,[1]Унител!$A:$H,4,FALSE),""))))))</f>
        <v>100 бр.</v>
      </c>
      <c r="D164" s="234"/>
      <c r="E164" s="55">
        <f>IFERROR(VLOOKUP($A164,[1]Други!$A:$H,6,FALSE),IFERROR(VLOOKUP($A164,[1]ИТТ!$A:$H,6,FALSE),IFERROR(VLOOKUP($A164,[1]Schrack!$A:$H,6,FALSE),IFERROR(VLOOKUP($A164,'[1]LD GmbH'!$A:$H,6,FALSE),IFERROR(VLOOKUP($A164,[1]Крисметал!$A:$H,6,FALSE),IFERROR(VLOOKUP($A164,[1]Унител!$A:$H,6,FALSE),""))))))</f>
        <v>0.8334057663498361</v>
      </c>
      <c r="F164" s="55">
        <f t="shared" si="14"/>
        <v>3.3336230653993444E-2</v>
      </c>
      <c r="G164" s="61">
        <f>G163</f>
        <v>0.04</v>
      </c>
      <c r="K164" s="70">
        <f>COUNTIF(Себестойност!$A:$A,Модули!A164)</f>
        <v>1</v>
      </c>
    </row>
    <row r="165" spans="1:11" x14ac:dyDescent="0.3">
      <c r="A165" s="9" t="s">
        <v>282</v>
      </c>
      <c r="B165" s="54">
        <f t="shared" si="13"/>
        <v>0.04</v>
      </c>
      <c r="C165" s="54" t="str">
        <f>IFERROR(VLOOKUP($A165,[1]Други!$A:$H,4,FALSE),IFERROR(VLOOKUP($A165,[1]ИТТ!$A:$H,4,FALSE),IFERROR(VLOOKUP($A165,[1]Schrack!$A:$H,4,FALSE),IFERROR(VLOOKUP($A165,'[1]LD GmbH'!$A:$H,4,FALSE),IFERROR(VLOOKUP($A165,[1]Крисметал!$A:$H,4,FALSE),IFERROR(VLOOKUP($A165,[1]Унител!$A:$H,4,FALSE),""))))))</f>
        <v>100 бр.</v>
      </c>
      <c r="D165" s="234"/>
      <c r="E165" s="55">
        <f>IFERROR(VLOOKUP($A165,[1]Други!$A:$H,6,FALSE),IFERROR(VLOOKUP($A165,[1]ИТТ!$A:$H,6,FALSE),IFERROR(VLOOKUP($A165,[1]Schrack!$A:$H,6,FALSE),IFERROR(VLOOKUP($A165,'[1]LD GmbH'!$A:$H,6,FALSE),IFERROR(VLOOKUP($A165,[1]Крисметал!$A:$H,6,FALSE),IFERROR(VLOOKUP($A165,[1]Унител!$A:$H,6,FALSE),""))))))</f>
        <v>0.43971101782874789</v>
      </c>
      <c r="F165" s="55">
        <f t="shared" si="14"/>
        <v>1.7588440713149914E-2</v>
      </c>
      <c r="G165" s="61">
        <f>G163</f>
        <v>0.04</v>
      </c>
      <c r="K165" s="70">
        <f>COUNTIF(Себестойност!$A:$A,Модули!A165)</f>
        <v>1</v>
      </c>
    </row>
    <row r="166" spans="1:11" x14ac:dyDescent="0.3">
      <c r="A166" s="9" t="s">
        <v>54</v>
      </c>
      <c r="B166" s="54">
        <f t="shared" si="13"/>
        <v>0.06</v>
      </c>
      <c r="C166" s="54" t="str">
        <f>IFERROR(VLOOKUP($A166,[1]Други!$A:$H,4,FALSE),IFERROR(VLOOKUP($A166,[1]ИТТ!$A:$H,4,FALSE),IFERROR(VLOOKUP($A166,[1]Schrack!$A:$H,4,FALSE),IFERROR(VLOOKUP($A166,'[1]LD GmbH'!$A:$H,4,FALSE),IFERROR(VLOOKUP($A166,[1]Крисметал!$A:$H,4,FALSE),IFERROR(VLOOKUP($A166,[1]Унител!$A:$H,4,FALSE),""))))))</f>
        <v>100 бр.</v>
      </c>
      <c r="D166" s="234"/>
      <c r="E166" s="55">
        <f>IFERROR(VLOOKUP($A166,[1]Други!$A:$H,6,FALSE),IFERROR(VLOOKUP($A166,[1]ИТТ!$A:$H,6,FALSE),IFERROR(VLOOKUP($A166,[1]Schrack!$A:$H,6,FALSE),IFERROR(VLOOKUP($A166,'[1]LD GmbH'!$A:$H,6,FALSE),IFERROR(VLOOKUP($A166,[1]Крисметал!$A:$H,6,FALSE),IFERROR(VLOOKUP($A166,[1]Унител!$A:$H,6,FALSE),""))))))</f>
        <v>17.087374669577624</v>
      </c>
      <c r="F166" s="55">
        <f t="shared" si="14"/>
        <v>1.0252424801746574</v>
      </c>
      <c r="G166" s="54">
        <v>0.06</v>
      </c>
      <c r="K166" s="70">
        <f>COUNTIF(Себестойност!$A:$A,Модули!A166)</f>
        <v>1</v>
      </c>
    </row>
    <row r="167" spans="1:11" x14ac:dyDescent="0.3">
      <c r="A167" s="9" t="s">
        <v>58</v>
      </c>
      <c r="B167" s="61">
        <f t="shared" si="13"/>
        <v>0.06</v>
      </c>
      <c r="C167" s="54" t="str">
        <f>IFERROR(VLOOKUP($A167,[1]Други!$A:$H,4,FALSE),IFERROR(VLOOKUP($A167,[1]ИТТ!$A:$H,4,FALSE),IFERROR(VLOOKUP($A167,[1]Schrack!$A:$H,4,FALSE),IFERROR(VLOOKUP($A167,'[1]LD GmbH'!$A:$H,4,FALSE),IFERROR(VLOOKUP($A167,[1]Крисметал!$A:$H,4,FALSE),IFERROR(VLOOKUP($A167,[1]Унител!$A:$H,4,FALSE),""))))))</f>
        <v>100 бр.</v>
      </c>
      <c r="D167" s="234"/>
      <c r="E167" s="55">
        <f>IFERROR(VLOOKUP($A167,[1]Други!$A:$H,6,FALSE),IFERROR(VLOOKUP($A167,[1]ИТТ!$A:$H,6,FALSE),IFERROR(VLOOKUP($A167,[1]Schrack!$A:$H,6,FALSE),IFERROR(VLOOKUP($A167,'[1]LD GmbH'!$A:$H,6,FALSE),IFERROR(VLOOKUP($A167,[1]Крисметал!$A:$H,6,FALSE),IFERROR(VLOOKUP($A167,[1]Унител!$A:$H,6,FALSE),""))))))</f>
        <v>2.6996211327160338</v>
      </c>
      <c r="F167" s="55">
        <f t="shared" si="14"/>
        <v>0.16197726796296202</v>
      </c>
      <c r="G167" s="61">
        <f>G166</f>
        <v>0.06</v>
      </c>
      <c r="K167" s="70">
        <f>COUNTIF(Себестойност!$A:$A,Модули!A167)</f>
        <v>1</v>
      </c>
    </row>
    <row r="168" spans="1:11" x14ac:dyDescent="0.3">
      <c r="A168" s="9" t="s">
        <v>60</v>
      </c>
      <c r="B168" s="61">
        <f t="shared" si="13"/>
        <v>0.06</v>
      </c>
      <c r="C168" s="54" t="str">
        <f>IFERROR(VLOOKUP($A168,[1]Други!$A:$H,4,FALSE),IFERROR(VLOOKUP($A168,[1]ИТТ!$A:$H,4,FALSE),IFERROR(VLOOKUP($A168,[1]Schrack!$A:$H,4,FALSE),IFERROR(VLOOKUP($A168,'[1]LD GmbH'!$A:$H,4,FALSE),IFERROR(VLOOKUP($A168,[1]Крисметал!$A:$H,4,FALSE),IFERROR(VLOOKUP($A168,[1]Унител!$A:$H,4,FALSE),""))))))</f>
        <v>100 бр.</v>
      </c>
      <c r="D168" s="234"/>
      <c r="E168" s="55">
        <f>IFERROR(VLOOKUP($A168,[1]Други!$A:$H,6,FALSE),IFERROR(VLOOKUP($A168,[1]ИТТ!$A:$H,6,FALSE),IFERROR(VLOOKUP($A168,[1]Schrack!$A:$H,6,FALSE),IFERROR(VLOOKUP($A168,'[1]LD GmbH'!$A:$H,6,FALSE),IFERROR(VLOOKUP($A168,[1]Крисметал!$A:$H,6,FALSE),IFERROR(VLOOKUP($A168,[1]Унител!$A:$H,6,FALSE),""))))))</f>
        <v>1.4929722930929579</v>
      </c>
      <c r="F168" s="55">
        <f t="shared" si="14"/>
        <v>8.9578337585577469E-2</v>
      </c>
      <c r="G168" s="61">
        <f>G166</f>
        <v>0.06</v>
      </c>
      <c r="K168" s="70">
        <f>COUNTIF(Себестойност!$A:$A,Модули!A168)</f>
        <v>1</v>
      </c>
    </row>
    <row r="169" spans="1:11" ht="14.55" customHeight="1" x14ac:dyDescent="0.3">
      <c r="A169" s="57" t="s">
        <v>187</v>
      </c>
      <c r="B169" s="58">
        <f t="shared" ref="B169:B179" si="15">G169*$C$156</f>
        <v>5</v>
      </c>
      <c r="C169" s="58" t="str">
        <f>IFERROR(VLOOKUP($A169,[1]Други!$A:$H,4,FALSE),IFERROR(VLOOKUP($A169,[1]ИТТ!$A:$H,4,FALSE),IFERROR(VLOOKUP($A169,[1]Schrack!$A:$H,4,FALSE),IFERROR(VLOOKUP($A169,'[1]LD GmbH'!$A:$H,4,FALSE),IFERROR(VLOOKUP($A169,[1]Крисметал!$A:$H,4,FALSE),IFERROR(VLOOKUP($A169,[1]Унител!$A:$H,4,FALSE),""))))))</f>
        <v>м.</v>
      </c>
      <c r="D169" s="235" t="s">
        <v>191</v>
      </c>
      <c r="E169" s="59">
        <f>IFERROR(VLOOKUP($A169,[1]Други!$A:$H,6,FALSE),IFERROR(VLOOKUP($A169,[1]ИТТ!$A:$H,6,FALSE),IFERROR(VLOOKUP($A169,[1]Schrack!$A:$H,6,FALSE),IFERROR(VLOOKUP($A169,'[1]LD GmbH'!$A:$H,6,FALSE),IFERROR(VLOOKUP($A169,[1]Крисметал!$A:$H,6,FALSE),IFERROR(VLOOKUP($A169,[1]Унител!$A:$H,6,FALSE),""))))))</f>
        <v>1.9513659162606156</v>
      </c>
      <c r="F169" s="59">
        <f>B169*E169</f>
        <v>9.7568295813030783</v>
      </c>
      <c r="G169" s="58">
        <v>5</v>
      </c>
      <c r="K169" s="70">
        <f>COUNTIF(Себестойност!$A:$A,Модули!A169)</f>
        <v>1</v>
      </c>
    </row>
    <row r="170" spans="1:11" ht="14.55" customHeight="1" x14ac:dyDescent="0.3">
      <c r="A170" s="191" t="s">
        <v>338</v>
      </c>
      <c r="B170" s="58">
        <f t="shared" si="15"/>
        <v>4.5</v>
      </c>
      <c r="C170" s="58" t="str">
        <f>IFERROR(VLOOKUP($A170,[1]Други!$A:$H,4,FALSE),IFERROR(VLOOKUP($A170,[1]ИТТ!$A:$H,4,FALSE),IFERROR(VLOOKUP($A170,[1]Schrack!$A:$H,4,FALSE),IFERROR(VLOOKUP($A170,'[1]LD GmbH'!$A:$H,4,FALSE),IFERROR(VLOOKUP($A170,[1]Крисметал!$A:$H,4,FALSE),IFERROR(VLOOKUP($A170,[1]Унител!$A:$H,4,FALSE),""))))))</f>
        <v>м.</v>
      </c>
      <c r="D170" s="236"/>
      <c r="E170" s="59">
        <f>IFERROR(VLOOKUP($A170,[1]Други!$A:$H,6,FALSE),IFERROR(VLOOKUP($A170,[1]ИТТ!$A:$H,6,FALSE),IFERROR(VLOOKUP($A170,[1]Schrack!$A:$H,6,FALSE),IFERROR(VLOOKUP($A170,'[1]LD GmbH'!$A:$H,6,FALSE),IFERROR(VLOOKUP($A170,[1]Крисметал!$A:$H,6,FALSE),IFERROR(VLOOKUP($A170,[1]Унител!$A:$H,6,FALSE),""))))))</f>
        <v>1.0900000000000001</v>
      </c>
      <c r="F170" s="59">
        <f t="shared" ref="F170:F179" si="16">B170*E170</f>
        <v>4.9050000000000002</v>
      </c>
      <c r="G170" s="58">
        <v>4.5</v>
      </c>
      <c r="K170" s="70">
        <f>COUNTIF(Себестойност!$A:$A,Модули!A170)</f>
        <v>1</v>
      </c>
    </row>
    <row r="171" spans="1:11" x14ac:dyDescent="0.3">
      <c r="A171" s="62" t="s">
        <v>12</v>
      </c>
      <c r="B171" s="58">
        <f t="shared" si="15"/>
        <v>5</v>
      </c>
      <c r="C171" s="58" t="str">
        <f>IFERROR(VLOOKUP($A171,[1]Други!$A:$H,4,FALSE),IFERROR(VLOOKUP($A171,[1]ИТТ!$A:$H,4,FALSE),IFERROR(VLOOKUP($A171,[1]Schrack!$A:$H,4,FALSE),IFERROR(VLOOKUP($A171,'[1]LD GmbH'!$A:$H,4,FALSE),IFERROR(VLOOKUP($A171,[1]Крисметал!$A:$H,4,FALSE),IFERROR(VLOOKUP($A171,[1]Унител!$A:$H,4,FALSE),""))))))</f>
        <v>м.</v>
      </c>
      <c r="D171" s="236"/>
      <c r="E171" s="59">
        <f>IFERROR(VLOOKUP($A171,[1]Други!$A:$H,6,FALSE),IFERROR(VLOOKUP($A171,[1]ИТТ!$A:$H,6,FALSE),IFERROR(VLOOKUP($A171,[1]Schrack!$A:$H,6,FALSE),IFERROR(VLOOKUP($A171,'[1]LD GmbH'!$A:$H,6,FALSE),IFERROR(VLOOKUP($A171,[1]Крисметал!$A:$H,6,FALSE),IFERROR(VLOOKUP($A171,[1]Унител!$A:$H,6,FALSE),""))))))</f>
        <v>4.6399999999999997</v>
      </c>
      <c r="F171" s="59">
        <f t="shared" si="16"/>
        <v>23.2</v>
      </c>
      <c r="G171" s="58">
        <v>5</v>
      </c>
      <c r="K171" s="70">
        <f>COUNTIF(Себестойност!$A:$A,Модули!A171)</f>
        <v>1</v>
      </c>
    </row>
    <row r="172" spans="1:11" x14ac:dyDescent="0.3">
      <c r="A172" s="57" t="s">
        <v>56</v>
      </c>
      <c r="B172" s="58">
        <f t="shared" si="15"/>
        <v>0.06</v>
      </c>
      <c r="C172" s="58" t="str">
        <f>IFERROR(VLOOKUP($A172,[1]Други!$A:$H,4,FALSE),IFERROR(VLOOKUP($A172,[1]ИТТ!$A:$H,4,FALSE),IFERROR(VLOOKUP($A172,[1]Schrack!$A:$H,4,FALSE),IFERROR(VLOOKUP($A172,'[1]LD GmbH'!$A:$H,4,FALSE),IFERROR(VLOOKUP($A172,[1]Крисметал!$A:$H,4,FALSE),IFERROR(VLOOKUP($A172,[1]Унител!$A:$H,4,FALSE),""))))))</f>
        <v>100 бр.</v>
      </c>
      <c r="D172" s="236"/>
      <c r="E172" s="59">
        <f>IFERROR(VLOOKUP($A172,[1]Други!$A:$H,6,FALSE),IFERROR(VLOOKUP($A172,[1]ИТТ!$A:$H,6,FALSE),IFERROR(VLOOKUP($A172,[1]Schrack!$A:$H,6,FALSE),IFERROR(VLOOKUP($A172,'[1]LD GmbH'!$A:$H,6,FALSE),IFERROR(VLOOKUP($A172,[1]Крисметал!$A:$H,6,FALSE),IFERROR(VLOOKUP($A172,[1]Унител!$A:$H,6,FALSE),""))))))</f>
        <v>28.519861133125069</v>
      </c>
      <c r="F172" s="59">
        <f t="shared" si="16"/>
        <v>1.7111916679875041</v>
      </c>
      <c r="G172" s="58">
        <v>0.06</v>
      </c>
      <c r="K172" s="70">
        <f>COUNTIF(Себестойност!$A:$A,Модули!A172)</f>
        <v>1</v>
      </c>
    </row>
    <row r="173" spans="1:11" x14ac:dyDescent="0.3">
      <c r="A173" s="57" t="s">
        <v>59</v>
      </c>
      <c r="B173" s="78">
        <f t="shared" si="15"/>
        <v>0.06</v>
      </c>
      <c r="C173" s="58" t="str">
        <f>IFERROR(VLOOKUP($A173,[1]Други!$A:$H,4,FALSE),IFERROR(VLOOKUP($A173,[1]ИТТ!$A:$H,4,FALSE),IFERROR(VLOOKUP($A173,[1]Schrack!$A:$H,4,FALSE),IFERROR(VLOOKUP($A173,'[1]LD GmbH'!$A:$H,4,FALSE),IFERROR(VLOOKUP($A173,[1]Крисметал!$A:$H,4,FALSE),IFERROR(VLOOKUP($A173,[1]Унител!$A:$H,4,FALSE),""))))))</f>
        <v>100 бр.</v>
      </c>
      <c r="D173" s="236"/>
      <c r="E173" s="59">
        <f>IFERROR(VLOOKUP($A173,[1]Други!$A:$H,6,FALSE),IFERROR(VLOOKUP($A173,[1]ИТТ!$A:$H,6,FALSE),IFERROR(VLOOKUP($A173,[1]Schrack!$A:$H,6,FALSE),IFERROR(VLOOKUP($A173,'[1]LD GmbH'!$A:$H,6,FALSE),IFERROR(VLOOKUP($A173,[1]Крисметал!$A:$H,6,FALSE),IFERROR(VLOOKUP($A173,[1]Унител!$A:$H,6,FALSE),""))))))</f>
        <v>6.1099379802948111</v>
      </c>
      <c r="F173" s="59">
        <f t="shared" si="16"/>
        <v>0.36659627881768864</v>
      </c>
      <c r="G173" s="78">
        <f>G172</f>
        <v>0.06</v>
      </c>
      <c r="K173" s="70">
        <f>COUNTIF(Себестойност!$A:$A,Модули!A173)</f>
        <v>1</v>
      </c>
    </row>
    <row r="174" spans="1:11" x14ac:dyDescent="0.3">
      <c r="A174" s="57" t="s">
        <v>61</v>
      </c>
      <c r="B174" s="78">
        <f t="shared" si="15"/>
        <v>0.06</v>
      </c>
      <c r="C174" s="58" t="str">
        <f>IFERROR(VLOOKUP($A174,[1]Други!$A:$H,4,FALSE),IFERROR(VLOOKUP($A174,[1]ИТТ!$A:$H,4,FALSE),IFERROR(VLOOKUP($A174,[1]Schrack!$A:$H,4,FALSE),IFERROR(VLOOKUP($A174,'[1]LD GmbH'!$A:$H,4,FALSE),IFERROR(VLOOKUP($A174,[1]Крисметал!$A:$H,4,FALSE),IFERROR(VLOOKUP($A174,[1]Унител!$A:$H,4,FALSE),""))))))</f>
        <v>100 бр.</v>
      </c>
      <c r="D174" s="236"/>
      <c r="E174" s="59">
        <f>IFERROR(VLOOKUP($A174,[1]Други!$A:$H,6,FALSE),IFERROR(VLOOKUP($A174,[1]ИТТ!$A:$H,6,FALSE),IFERROR(VLOOKUP($A174,[1]Schrack!$A:$H,6,FALSE),IFERROR(VLOOKUP($A174,'[1]LD GmbH'!$A:$H,6,FALSE),IFERROR(VLOOKUP($A174,[1]Крисметал!$A:$H,6,FALSE),IFERROR(VLOOKUP($A174,[1]Унител!$A:$H,6,FALSE),""))))))</f>
        <v>2.6229273505366009</v>
      </c>
      <c r="F174" s="59">
        <f t="shared" si="16"/>
        <v>0.15737564103219603</v>
      </c>
      <c r="G174" s="78">
        <f>G172</f>
        <v>0.06</v>
      </c>
      <c r="K174" s="70">
        <f>COUNTIF(Себестойност!$A:$A,Модули!A174)</f>
        <v>1</v>
      </c>
    </row>
    <row r="175" spans="1:11" x14ac:dyDescent="0.3">
      <c r="A175" s="57" t="s">
        <v>63</v>
      </c>
      <c r="B175" s="78">
        <f t="shared" si="15"/>
        <v>0.06</v>
      </c>
      <c r="C175" s="58" t="str">
        <f>IFERROR(VLOOKUP($A175,[1]Други!$A:$H,4,FALSE),IFERROR(VLOOKUP($A175,[1]ИТТ!$A:$H,4,FALSE),IFERROR(VLOOKUP($A175,[1]Schrack!$A:$H,4,FALSE),IFERROR(VLOOKUP($A175,'[1]LD GmbH'!$A:$H,4,FALSE),IFERROR(VLOOKUP($A175,[1]Крисметал!$A:$H,4,FALSE),IFERROR(VLOOKUP($A175,[1]Унител!$A:$H,4,FALSE),""))))))</f>
        <v>100 бр.</v>
      </c>
      <c r="D175" s="236"/>
      <c r="E175" s="59">
        <f>IFERROR(VLOOKUP($A175,[1]Други!$A:$H,6,FALSE),IFERROR(VLOOKUP($A175,[1]ИТТ!$A:$H,6,FALSE),IFERROR(VLOOKUP($A175,[1]Schrack!$A:$H,6,FALSE),IFERROR(VLOOKUP($A175,'[1]LD GmbH'!$A:$H,6,FALSE),IFERROR(VLOOKUP($A175,[1]Крисметал!$A:$H,6,FALSE),IFERROR(VLOOKUP($A175,[1]Унител!$A:$H,6,FALSE),""))))))</f>
        <v>2.6689436198442604</v>
      </c>
      <c r="F175" s="59">
        <f t="shared" si="16"/>
        <v>0.16013661719065561</v>
      </c>
      <c r="G175" s="78">
        <f>G172</f>
        <v>0.06</v>
      </c>
      <c r="K175" s="70">
        <f>COUNTIF(Себестойност!$A:$A,Модули!A175)</f>
        <v>1</v>
      </c>
    </row>
    <row r="176" spans="1:11" x14ac:dyDescent="0.3">
      <c r="A176" s="57" t="s">
        <v>53</v>
      </c>
      <c r="B176" s="58">
        <f t="shared" si="15"/>
        <v>0.2</v>
      </c>
      <c r="C176" s="58" t="str">
        <f>IFERROR(VLOOKUP($A176,[1]Други!$A:$H,4,FALSE),IFERROR(VLOOKUP($A176,[1]ИТТ!$A:$H,4,FALSE),IFERROR(VLOOKUP($A176,[1]Schrack!$A:$H,4,FALSE),IFERROR(VLOOKUP($A176,'[1]LD GmbH'!$A:$H,4,FALSE),IFERROR(VLOOKUP($A176,[1]Крисметал!$A:$H,4,FALSE),IFERROR(VLOOKUP($A176,[1]Унител!$A:$H,4,FALSE),""))))))</f>
        <v>100 бр.</v>
      </c>
      <c r="D176" s="236"/>
      <c r="E176" s="59">
        <f>IFERROR(VLOOKUP($A176,[1]Други!$A:$H,6,FALSE),IFERROR(VLOOKUP($A176,[1]ИТТ!$A:$H,6,FALSE),IFERROR(VLOOKUP($A176,[1]Schrack!$A:$H,6,FALSE),IFERROR(VLOOKUP($A176,'[1]LD GmbH'!$A:$H,6,FALSE),IFERROR(VLOOKUP($A176,[1]Крисметал!$A:$H,6,FALSE),IFERROR(VLOOKUP($A176,[1]Унител!$A:$H,6,FALSE),""))))))</f>
        <v>14.224140134878798</v>
      </c>
      <c r="F176" s="59">
        <f t="shared" si="16"/>
        <v>2.84482802697576</v>
      </c>
      <c r="G176" s="58">
        <v>0.2</v>
      </c>
      <c r="K176" s="70">
        <f>COUNTIF(Себестойност!$A:$A,Модули!A176)</f>
        <v>1</v>
      </c>
    </row>
    <row r="177" spans="1:11" x14ac:dyDescent="0.3">
      <c r="A177" s="57" t="s">
        <v>58</v>
      </c>
      <c r="B177" s="78">
        <f t="shared" si="15"/>
        <v>0.2</v>
      </c>
      <c r="C177" s="58" t="str">
        <f>IFERROR(VLOOKUP($A177,[1]Други!$A:$H,4,FALSE),IFERROR(VLOOKUP($A177,[1]ИТТ!$A:$H,4,FALSE),IFERROR(VLOOKUP($A177,[1]Schrack!$A:$H,4,FALSE),IFERROR(VLOOKUP($A177,'[1]LD GmbH'!$A:$H,4,FALSE),IFERROR(VLOOKUP($A177,[1]Крисметал!$A:$H,4,FALSE),IFERROR(VLOOKUP($A177,[1]Унител!$A:$H,4,FALSE),""))))))</f>
        <v>100 бр.</v>
      </c>
      <c r="D177" s="236"/>
      <c r="E177" s="59">
        <f>IFERROR(VLOOKUP($A177,[1]Други!$A:$H,6,FALSE),IFERROR(VLOOKUP($A177,[1]ИТТ!$A:$H,6,FALSE),IFERROR(VLOOKUP($A177,[1]Schrack!$A:$H,6,FALSE),IFERROR(VLOOKUP($A177,'[1]LD GmbH'!$A:$H,6,FALSE),IFERROR(VLOOKUP($A177,[1]Крисметал!$A:$H,6,FALSE),IFERROR(VLOOKUP($A177,[1]Унител!$A:$H,6,FALSE),""))))))</f>
        <v>2.6996211327160338</v>
      </c>
      <c r="F177" s="59">
        <f t="shared" si="16"/>
        <v>0.53992422654320682</v>
      </c>
      <c r="G177" s="78">
        <f>G176</f>
        <v>0.2</v>
      </c>
      <c r="K177" s="70">
        <f>COUNTIF(Себестойност!$A:$A,Модули!A177)</f>
        <v>1</v>
      </c>
    </row>
    <row r="178" spans="1:11" x14ac:dyDescent="0.3">
      <c r="A178" s="57" t="s">
        <v>60</v>
      </c>
      <c r="B178" s="78">
        <f t="shared" si="15"/>
        <v>0.2</v>
      </c>
      <c r="C178" s="58" t="str">
        <f>IFERROR(VLOOKUP($A178,[1]Други!$A:$H,4,FALSE),IFERROR(VLOOKUP($A178,[1]ИТТ!$A:$H,4,FALSE),IFERROR(VLOOKUP($A178,[1]Schrack!$A:$H,4,FALSE),IFERROR(VLOOKUP($A178,'[1]LD GmbH'!$A:$H,4,FALSE),IFERROR(VLOOKUP($A178,[1]Крисметал!$A:$H,4,FALSE),IFERROR(VLOOKUP($A178,[1]Унител!$A:$H,4,FALSE),""))))))</f>
        <v>100 бр.</v>
      </c>
      <c r="D178" s="236"/>
      <c r="E178" s="59">
        <f>IFERROR(VLOOKUP($A178,[1]Други!$A:$H,6,FALSE),IFERROR(VLOOKUP($A178,[1]ИТТ!$A:$H,6,FALSE),IFERROR(VLOOKUP($A178,[1]Schrack!$A:$H,6,FALSE),IFERROR(VLOOKUP($A178,'[1]LD GmbH'!$A:$H,6,FALSE),IFERROR(VLOOKUP($A178,[1]Крисметал!$A:$H,6,FALSE),IFERROR(VLOOKUP($A178,[1]Унител!$A:$H,6,FALSE),""))))))</f>
        <v>1.4929722930929579</v>
      </c>
      <c r="F178" s="59">
        <f t="shared" si="16"/>
        <v>0.29859445861859157</v>
      </c>
      <c r="G178" s="78">
        <f>G176</f>
        <v>0.2</v>
      </c>
      <c r="K178" s="70">
        <f>COUNTIF(Себестойност!$A:$A,Модули!A178)</f>
        <v>1</v>
      </c>
    </row>
    <row r="179" spans="1:11" x14ac:dyDescent="0.3">
      <c r="A179" s="57" t="s">
        <v>62</v>
      </c>
      <c r="B179" s="78">
        <f t="shared" si="15"/>
        <v>0.2</v>
      </c>
      <c r="C179" s="58" t="str">
        <f>IFERROR(VLOOKUP($A179,[1]Други!$A:$H,4,FALSE),IFERROR(VLOOKUP($A179,[1]ИТТ!$A:$H,4,FALSE),IFERROR(VLOOKUP($A179,[1]Schrack!$A:$H,4,FALSE),IFERROR(VLOOKUP($A179,'[1]LD GmbH'!$A:$H,4,FALSE),IFERROR(VLOOKUP($A179,[1]Крисметал!$A:$H,4,FALSE),IFERROR(VLOOKUP($A179,[1]Унител!$A:$H,4,FALSE),""))))))</f>
        <v>100 бр.</v>
      </c>
      <c r="D179" s="237"/>
      <c r="E179" s="59">
        <f>IFERROR(VLOOKUP($A179,[1]Други!$A:$H,6,FALSE),IFERROR(VLOOKUP($A179,[1]ИТТ!$A:$H,6,FALSE),IFERROR(VLOOKUP($A179,[1]Schrack!$A:$H,6,FALSE),IFERROR(VLOOKUP($A179,'[1]LD GmbH'!$A:$H,6,FALSE),IFERROR(VLOOKUP($A179,[1]Крисметал!$A:$H,6,FALSE),IFERROR(VLOOKUP($A179,[1]Унител!$A:$H,6,FALSE),""))))))</f>
        <v>1.46</v>
      </c>
      <c r="F179" s="59">
        <f t="shared" si="16"/>
        <v>0.29199999999999998</v>
      </c>
      <c r="G179" s="78">
        <f>G176</f>
        <v>0.2</v>
      </c>
      <c r="K179" s="70">
        <f>COUNTIF(Себестойност!$A:$A,Модули!A179)</f>
        <v>1</v>
      </c>
    </row>
    <row r="180" spans="1:11" x14ac:dyDescent="0.3">
      <c r="A180" s="64"/>
      <c r="B180" s="65"/>
      <c r="C180" s="65"/>
      <c r="D180" s="65"/>
      <c r="E180" s="65"/>
      <c r="F180" s="66" t="s">
        <v>170</v>
      </c>
      <c r="G180" s="167">
        <f>SUM(F157:F179)</f>
        <v>151.70797978863195</v>
      </c>
      <c r="K180" s="171"/>
    </row>
    <row r="181" spans="1:11" x14ac:dyDescent="0.3">
      <c r="K181" s="70"/>
    </row>
    <row r="182" spans="1:11" ht="18" x14ac:dyDescent="0.35">
      <c r="A182" s="50" t="s">
        <v>168</v>
      </c>
      <c r="B182" s="65"/>
      <c r="C182" s="68">
        <v>2</v>
      </c>
      <c r="D182" s="51"/>
      <c r="E182" s="51"/>
      <c r="F182" s="51"/>
      <c r="G182" s="52"/>
      <c r="K182" s="171"/>
    </row>
    <row r="183" spans="1:11" ht="14.55" customHeight="1" x14ac:dyDescent="0.3">
      <c r="A183" s="76" t="s">
        <v>18</v>
      </c>
      <c r="B183" s="54">
        <f>G183*$C$182</f>
        <v>8</v>
      </c>
      <c r="C183" s="54" t="str">
        <f>IFERROR(VLOOKUP($A183,[1]Други!$A:$H,4,FALSE),IFERROR(VLOOKUP($A183,[1]ИТТ!$A:$H,4,FALSE),IFERROR(VLOOKUP($A183,[1]Schrack!$A:$H,4,FALSE),IFERROR(VLOOKUP($A183,'[1]LD GmbH'!$A:$H,4,FALSE),IFERROR(VLOOKUP($A183,[1]Крисметал!$A:$H,4,FALSE),IFERROR(VLOOKUP($A183,[1]Унител!$A:$H,4,FALSE),""))))))</f>
        <v>м.</v>
      </c>
      <c r="D183" s="238" t="s">
        <v>341</v>
      </c>
      <c r="E183" s="55">
        <f>IFERROR(VLOOKUP($A183,[1]Други!$A:$H,6,FALSE),IFERROR(VLOOKUP($A183,[1]ИТТ!$A:$H,6,FALSE),IFERROR(VLOOKUP($A183,[1]Schrack!$A:$H,6,FALSE),IFERROR(VLOOKUP($A183,'[1]LD GmbH'!$A:$H,6,FALSE),IFERROR(VLOOKUP($A183,[1]Крисметал!$A:$H,6,FALSE),IFERROR(VLOOKUP($A183,[1]Унител!$A:$H,6,FALSE),""))))))</f>
        <v>14.909271255681732</v>
      </c>
      <c r="F183" s="55">
        <f t="shared" ref="F183:F201" si="17">B183*E183</f>
        <v>119.27417004545386</v>
      </c>
      <c r="G183" s="54">
        <v>4</v>
      </c>
      <c r="K183" s="70">
        <f>COUNTIF(Себестойност!$A:$A,Модули!A183)</f>
        <v>1</v>
      </c>
    </row>
    <row r="184" spans="1:11" ht="14.55" customHeight="1" x14ac:dyDescent="0.3">
      <c r="A184" s="21" t="s">
        <v>22</v>
      </c>
      <c r="B184" s="54">
        <f t="shared" ref="B184:B201" si="18">G184*$C$182</f>
        <v>10</v>
      </c>
      <c r="C184" s="54" t="str">
        <f>IFERROR(VLOOKUP($A184,[1]Други!$A:$H,4,FALSE),IFERROR(VLOOKUP($A184,[1]ИТТ!$A:$H,4,FALSE),IFERROR(VLOOKUP($A184,[1]Schrack!$A:$H,4,FALSE),IFERROR(VLOOKUP($A184,'[1]LD GmbH'!$A:$H,4,FALSE),IFERROR(VLOOKUP($A184,[1]Крисметал!$A:$H,4,FALSE),IFERROR(VLOOKUP($A184,[1]Унител!$A:$H,4,FALSE),""))))))</f>
        <v>бр.</v>
      </c>
      <c r="D184" s="239"/>
      <c r="E184" s="55">
        <f>IFERROR(VLOOKUP($A184,[1]Други!$A:$H,6,FALSE),IFERROR(VLOOKUP($A184,[1]ИТТ!$A:$H,6,FALSE),IFERROR(VLOOKUP($A184,[1]Schrack!$A:$H,6,FALSE),IFERROR(VLOOKUP($A184,'[1]LD GmbH'!$A:$H,6,FALSE),IFERROR(VLOOKUP($A184,[1]Крисметал!$A:$H,6,FALSE),IFERROR(VLOOKUP($A184,[1]Унител!$A:$H,6,FALSE),""))))))</f>
        <v>3.7988986772879034</v>
      </c>
      <c r="F184" s="55">
        <f t="shared" si="17"/>
        <v>37.988986772879031</v>
      </c>
      <c r="G184" s="54">
        <v>5</v>
      </c>
      <c r="K184" s="70">
        <f>COUNTIF(Себестойност!$A:$A,Модули!A184)</f>
        <v>1</v>
      </c>
    </row>
    <row r="185" spans="1:11" x14ac:dyDescent="0.3">
      <c r="A185" s="9" t="s">
        <v>27</v>
      </c>
      <c r="B185" s="54">
        <f t="shared" si="18"/>
        <v>4</v>
      </c>
      <c r="C185" s="54" t="str">
        <f>IFERROR(VLOOKUP($A185,[1]Други!$A:$H,4,FALSE),IFERROR(VLOOKUP($A185,[1]ИТТ!$A:$H,4,FALSE),IFERROR(VLOOKUP($A185,[1]Schrack!$A:$H,4,FALSE),IFERROR(VLOOKUP($A185,'[1]LD GmbH'!$A:$H,4,FALSE),IFERROR(VLOOKUP($A185,[1]Крисметал!$A:$H,4,FALSE),IFERROR(VLOOKUP($A185,[1]Унител!$A:$H,4,FALSE),""))))))</f>
        <v>бр.</v>
      </c>
      <c r="D185" s="239"/>
      <c r="E185" s="55">
        <f>IFERROR(VLOOKUP($A185,[1]Други!$A:$H,6,FALSE),IFERROR(VLOOKUP($A185,[1]ИТТ!$A:$H,6,FALSE),IFERROR(VLOOKUP($A185,[1]Schrack!$A:$H,6,FALSE),IFERROR(VLOOKUP($A185,'[1]LD GmbH'!$A:$H,6,FALSE),IFERROR(VLOOKUP($A185,[1]Крисметал!$A:$H,6,FALSE),IFERROR(VLOOKUP($A185,[1]Унител!$A:$H,6,FALSE),""))))))</f>
        <v>11.015118900926973</v>
      </c>
      <c r="F185" s="55">
        <f t="shared" si="17"/>
        <v>44.060475603707893</v>
      </c>
      <c r="G185" s="54">
        <v>2</v>
      </c>
      <c r="K185" s="70">
        <f>COUNTIF(Себестойност!$A:$A,Модули!A185)</f>
        <v>1</v>
      </c>
    </row>
    <row r="186" spans="1:11" x14ac:dyDescent="0.3">
      <c r="A186" s="9" t="s">
        <v>31</v>
      </c>
      <c r="B186" s="54">
        <f t="shared" si="18"/>
        <v>4</v>
      </c>
      <c r="C186" s="54" t="str">
        <f>IFERROR(VLOOKUP($A186,[1]Други!$A:$H,4,FALSE),IFERROR(VLOOKUP($A186,[1]ИТТ!$A:$H,4,FALSE),IFERROR(VLOOKUP($A186,[1]Schrack!$A:$H,4,FALSE),IFERROR(VLOOKUP($A186,'[1]LD GmbH'!$A:$H,4,FALSE),IFERROR(VLOOKUP($A186,[1]Крисметал!$A:$H,4,FALSE),IFERROR(VLOOKUP($A186,[1]Унител!$A:$H,4,FALSE),""))))))</f>
        <v>бр.</v>
      </c>
      <c r="D186" s="239"/>
      <c r="E186" s="55">
        <f>IFERROR(VLOOKUP($A186,[1]Други!$A:$H,6,FALSE),IFERROR(VLOOKUP($A186,[1]ИТТ!$A:$H,6,FALSE),IFERROR(VLOOKUP($A186,[1]Schrack!$A:$H,6,FALSE),IFERROR(VLOOKUP($A186,'[1]LD GmbH'!$A:$H,6,FALSE),IFERROR(VLOOKUP($A186,[1]Крисметал!$A:$H,6,FALSE),IFERROR(VLOOKUP($A186,[1]Унител!$A:$H,6,FALSE),""))))))</f>
        <v>1.0890517069479453</v>
      </c>
      <c r="F186" s="55">
        <f t="shared" si="17"/>
        <v>4.3562068277917811</v>
      </c>
      <c r="G186" s="54">
        <v>2</v>
      </c>
      <c r="K186" s="70">
        <f>COUNTIF(Себестойност!$A:$A,Модули!A186)</f>
        <v>1</v>
      </c>
    </row>
    <row r="187" spans="1:11" x14ac:dyDescent="0.3">
      <c r="A187" s="9" t="s">
        <v>56</v>
      </c>
      <c r="B187" s="54">
        <f t="shared" si="18"/>
        <v>0.16</v>
      </c>
      <c r="C187" s="54" t="str">
        <f>IFERROR(VLOOKUP($A187,[1]Други!$A:$H,4,FALSE),IFERROR(VLOOKUP($A187,[1]ИТТ!$A:$H,4,FALSE),IFERROR(VLOOKUP($A187,[1]Schrack!$A:$H,4,FALSE),IFERROR(VLOOKUP($A187,'[1]LD GmbH'!$A:$H,4,FALSE),IFERROR(VLOOKUP($A187,[1]Крисметал!$A:$H,4,FALSE),IFERROR(VLOOKUP($A187,[1]Унител!$A:$H,4,FALSE),""))))))</f>
        <v>100 бр.</v>
      </c>
      <c r="D187" s="239"/>
      <c r="E187" s="55">
        <f>IFERROR(VLOOKUP($A187,[1]Други!$A:$H,6,FALSE),IFERROR(VLOOKUP($A187,[1]ИТТ!$A:$H,6,FALSE),IFERROR(VLOOKUP($A187,[1]Schrack!$A:$H,6,FALSE),IFERROR(VLOOKUP($A187,'[1]LD GmbH'!$A:$H,6,FALSE),IFERROR(VLOOKUP($A187,[1]Крисметал!$A:$H,6,FALSE),IFERROR(VLOOKUP($A187,[1]Унител!$A:$H,6,FALSE),""))))))</f>
        <v>28.519861133125069</v>
      </c>
      <c r="F187" s="55">
        <f t="shared" si="17"/>
        <v>4.5631777813000109</v>
      </c>
      <c r="G187" s="54">
        <v>0.08</v>
      </c>
      <c r="K187" s="70">
        <f>COUNTIF(Себестойност!$A:$A,Модули!A187)</f>
        <v>1</v>
      </c>
    </row>
    <row r="188" spans="1:11" x14ac:dyDescent="0.3">
      <c r="A188" s="9" t="s">
        <v>59</v>
      </c>
      <c r="B188" s="54">
        <f t="shared" si="18"/>
        <v>0.16</v>
      </c>
      <c r="C188" s="54" t="str">
        <f>IFERROR(VLOOKUP($A188,[1]Други!$A:$H,4,FALSE),IFERROR(VLOOKUP($A188,[1]ИТТ!$A:$H,4,FALSE),IFERROR(VLOOKUP($A188,[1]Schrack!$A:$H,4,FALSE),IFERROR(VLOOKUP($A188,'[1]LD GmbH'!$A:$H,4,FALSE),IFERROR(VLOOKUP($A188,[1]Крисметал!$A:$H,4,FALSE),IFERROR(VLOOKUP($A188,[1]Унител!$A:$H,4,FALSE),""))))))</f>
        <v>100 бр.</v>
      </c>
      <c r="D188" s="239"/>
      <c r="E188" s="55">
        <f>IFERROR(VLOOKUP($A188,[1]Други!$A:$H,6,FALSE),IFERROR(VLOOKUP($A188,[1]ИТТ!$A:$H,6,FALSE),IFERROR(VLOOKUP($A188,[1]Schrack!$A:$H,6,FALSE),IFERROR(VLOOKUP($A188,'[1]LD GmbH'!$A:$H,6,FALSE),IFERROR(VLOOKUP($A188,[1]Крисметал!$A:$H,6,FALSE),IFERROR(VLOOKUP($A188,[1]Унител!$A:$H,6,FALSE),""))))))</f>
        <v>6.1099379802948111</v>
      </c>
      <c r="F188" s="55">
        <f t="shared" si="17"/>
        <v>0.97759007684716981</v>
      </c>
      <c r="G188" s="61">
        <f>G187</f>
        <v>0.08</v>
      </c>
      <c r="K188" s="70">
        <f>COUNTIF(Себестойност!$A:$A,Модули!A188)</f>
        <v>1</v>
      </c>
    </row>
    <row r="189" spans="1:11" x14ac:dyDescent="0.3">
      <c r="A189" s="9" t="s">
        <v>61</v>
      </c>
      <c r="B189" s="54">
        <f t="shared" si="18"/>
        <v>0.16</v>
      </c>
      <c r="C189" s="54" t="str">
        <f>IFERROR(VLOOKUP($A189,[1]Други!$A:$H,4,FALSE),IFERROR(VLOOKUP($A189,[1]ИТТ!$A:$H,4,FALSE),IFERROR(VLOOKUP($A189,[1]Schrack!$A:$H,4,FALSE),IFERROR(VLOOKUP($A189,'[1]LD GmbH'!$A:$H,4,FALSE),IFERROR(VLOOKUP($A189,[1]Крисметал!$A:$H,4,FALSE),IFERROR(VLOOKUP($A189,[1]Унител!$A:$H,4,FALSE),""))))))</f>
        <v>100 бр.</v>
      </c>
      <c r="D189" s="239"/>
      <c r="E189" s="55">
        <f>IFERROR(VLOOKUP($A189,[1]Други!$A:$H,6,FALSE),IFERROR(VLOOKUP($A189,[1]ИТТ!$A:$H,6,FALSE),IFERROR(VLOOKUP($A189,[1]Schrack!$A:$H,6,FALSE),IFERROR(VLOOKUP($A189,'[1]LD GmbH'!$A:$H,6,FALSE),IFERROR(VLOOKUP($A189,[1]Крисметал!$A:$H,6,FALSE),IFERROR(VLOOKUP($A189,[1]Унител!$A:$H,6,FALSE),""))))))</f>
        <v>2.6229273505366009</v>
      </c>
      <c r="F189" s="55">
        <f t="shared" si="17"/>
        <v>0.41966837608585617</v>
      </c>
      <c r="G189" s="61">
        <f>G187</f>
        <v>0.08</v>
      </c>
      <c r="K189" s="70">
        <f>COUNTIF(Себестойност!$A:$A,Модули!A189)</f>
        <v>1</v>
      </c>
    </row>
    <row r="190" spans="1:11" x14ac:dyDescent="0.3">
      <c r="A190" s="9" t="s">
        <v>63</v>
      </c>
      <c r="B190" s="54">
        <f t="shared" si="18"/>
        <v>0.16</v>
      </c>
      <c r="C190" s="54" t="str">
        <f>IFERROR(VLOOKUP($A190,[1]Други!$A:$H,4,FALSE),IFERROR(VLOOKUP($A190,[1]ИТТ!$A:$H,4,FALSE),IFERROR(VLOOKUP($A190,[1]Schrack!$A:$H,4,FALSE),IFERROR(VLOOKUP($A190,'[1]LD GmbH'!$A:$H,4,FALSE),IFERROR(VLOOKUP($A190,[1]Крисметал!$A:$H,4,FALSE),IFERROR(VLOOKUP($A190,[1]Унител!$A:$H,4,FALSE),""))))))</f>
        <v>100 бр.</v>
      </c>
      <c r="D190" s="240"/>
      <c r="E190" s="55">
        <f>IFERROR(VLOOKUP($A190,[1]Други!$A:$H,6,FALSE),IFERROR(VLOOKUP($A190,[1]ИТТ!$A:$H,6,FALSE),IFERROR(VLOOKUP($A190,[1]Schrack!$A:$H,6,FALSE),IFERROR(VLOOKUP($A190,'[1]LD GmbH'!$A:$H,6,FALSE),IFERROR(VLOOKUP($A190,[1]Крисметал!$A:$H,6,FALSE),IFERROR(VLOOKUP($A190,[1]Унител!$A:$H,6,FALSE),""))))))</f>
        <v>2.6689436198442604</v>
      </c>
      <c r="F190" s="55">
        <f t="shared" si="17"/>
        <v>0.4270309791750817</v>
      </c>
      <c r="G190" s="61">
        <f>G187</f>
        <v>0.08</v>
      </c>
      <c r="K190" s="70">
        <f>COUNTIF(Себестойност!$A:$A,Модули!A190)</f>
        <v>1</v>
      </c>
    </row>
    <row r="191" spans="1:11" x14ac:dyDescent="0.3">
      <c r="A191" s="76" t="s">
        <v>18</v>
      </c>
      <c r="B191" s="54">
        <f t="shared" si="18"/>
        <v>8</v>
      </c>
      <c r="C191" s="54" t="str">
        <f>IFERROR(VLOOKUP($A191,[1]Други!$A:$H,4,FALSE),IFERROR(VLOOKUP($A191,[1]ИТТ!$A:$H,4,FALSE),IFERROR(VLOOKUP($A191,[1]Schrack!$A:$H,4,FALSE),IFERROR(VLOOKUP($A191,'[1]LD GmbH'!$A:$H,4,FALSE),IFERROR(VLOOKUP($A191,[1]Крисметал!$A:$H,4,FALSE),IFERROR(VLOOKUP($A191,[1]Унител!$A:$H,4,FALSE),""))))))</f>
        <v>м.</v>
      </c>
      <c r="D191" s="238" t="s">
        <v>342</v>
      </c>
      <c r="E191" s="55">
        <f>IFERROR(VLOOKUP($A191,[1]Други!$A:$H,6,FALSE),IFERROR(VLOOKUP($A191,[1]ИТТ!$A:$H,6,FALSE),IFERROR(VLOOKUP($A191,[1]Schrack!$A:$H,6,FALSE),IFERROR(VLOOKUP($A191,'[1]LD GmbH'!$A:$H,6,FALSE),IFERROR(VLOOKUP($A191,[1]Крисметал!$A:$H,6,FALSE),IFERROR(VLOOKUP($A191,[1]Унител!$A:$H,6,FALSE),""))))))</f>
        <v>14.909271255681732</v>
      </c>
      <c r="F191" s="55">
        <f t="shared" si="17"/>
        <v>119.27417004545386</v>
      </c>
      <c r="G191" s="54">
        <v>4</v>
      </c>
      <c r="K191" s="70">
        <f>COUNTIF(Себестойност!$A:$A,Модули!A191)</f>
        <v>1</v>
      </c>
    </row>
    <row r="192" spans="1:11" x14ac:dyDescent="0.3">
      <c r="A192" s="21" t="s">
        <v>22</v>
      </c>
      <c r="B192" s="54">
        <f t="shared" si="18"/>
        <v>6</v>
      </c>
      <c r="C192" s="54" t="str">
        <f>IFERROR(VLOOKUP($A192,[1]Други!$A:$H,4,FALSE),IFERROR(VLOOKUP($A192,[1]ИТТ!$A:$H,4,FALSE),IFERROR(VLOOKUP($A192,[1]Schrack!$A:$H,4,FALSE),IFERROR(VLOOKUP($A192,'[1]LD GmbH'!$A:$H,4,FALSE),IFERROR(VLOOKUP($A192,[1]Крисметал!$A:$H,4,FALSE),IFERROR(VLOOKUP($A192,[1]Унител!$A:$H,4,FALSE),""))))))</f>
        <v>бр.</v>
      </c>
      <c r="D192" s="239"/>
      <c r="E192" s="55">
        <f>IFERROR(VLOOKUP($A192,[1]Други!$A:$H,6,FALSE),IFERROR(VLOOKUP($A192,[1]ИТТ!$A:$H,6,FALSE),IFERROR(VLOOKUP($A192,[1]Schrack!$A:$H,6,FALSE),IFERROR(VLOOKUP($A192,'[1]LD GmbH'!$A:$H,6,FALSE),IFERROR(VLOOKUP($A192,[1]Крисметал!$A:$H,6,FALSE),IFERROR(VLOOKUP($A192,[1]Унител!$A:$H,6,FALSE),""))))))</f>
        <v>3.7988986772879034</v>
      </c>
      <c r="F192" s="55">
        <f t="shared" si="17"/>
        <v>22.793392063727421</v>
      </c>
      <c r="G192" s="54">
        <v>3</v>
      </c>
      <c r="K192" s="70">
        <f>COUNTIF(Себестойност!$A:$A,Модули!A192)</f>
        <v>1</v>
      </c>
    </row>
    <row r="193" spans="1:11" x14ac:dyDescent="0.3">
      <c r="A193" s="21" t="s">
        <v>23</v>
      </c>
      <c r="B193" s="54">
        <f t="shared" si="18"/>
        <v>2</v>
      </c>
      <c r="C193" s="54" t="str">
        <f>IFERROR(VLOOKUP($A193,[1]Други!$A:$H,4,FALSE),IFERROR(VLOOKUP($A193,[1]ИТТ!$A:$H,4,FALSE),IFERROR(VLOOKUP($A193,[1]Schrack!$A:$H,4,FALSE),IFERROR(VLOOKUP($A193,'[1]LD GmbH'!$A:$H,4,FALSE),IFERROR(VLOOKUP($A193,[1]Крисметал!$A:$H,4,FALSE),IFERROR(VLOOKUP($A193,[1]Унител!$A:$H,4,FALSE),""))))))</f>
        <v>бр.</v>
      </c>
      <c r="D193" s="239"/>
      <c r="E193" s="55">
        <f>IFERROR(VLOOKUP($A193,[1]Други!$A:$H,6,FALSE),IFERROR(VLOOKUP($A193,[1]ИТТ!$A:$H,6,FALSE),IFERROR(VLOOKUP($A193,[1]Schrack!$A:$H,6,FALSE),IFERROR(VLOOKUP($A193,'[1]LD GmbH'!$A:$H,6,FALSE),IFERROR(VLOOKUP($A193,[1]Крисметал!$A:$H,6,FALSE),IFERROR(VLOOKUP($A193,[1]Унител!$A:$H,6,FALSE),""))))))</f>
        <v>6.4831810535680505</v>
      </c>
      <c r="F193" s="55">
        <f t="shared" si="17"/>
        <v>12.966362107136101</v>
      </c>
      <c r="G193" s="54">
        <v>1</v>
      </c>
      <c r="K193" s="70">
        <f>COUNTIF(Себестойност!$A:$A,Модули!A193)</f>
        <v>1</v>
      </c>
    </row>
    <row r="194" spans="1:11" x14ac:dyDescent="0.3">
      <c r="A194" s="9" t="s">
        <v>27</v>
      </c>
      <c r="B194" s="54">
        <f t="shared" si="18"/>
        <v>6</v>
      </c>
      <c r="C194" s="54" t="str">
        <f>IFERROR(VLOOKUP($A194,[1]Други!$A:$H,4,FALSE),IFERROR(VLOOKUP($A194,[1]ИТТ!$A:$H,4,FALSE),IFERROR(VLOOKUP($A194,[1]Schrack!$A:$H,4,FALSE),IFERROR(VLOOKUP($A194,'[1]LD GmbH'!$A:$H,4,FALSE),IFERROR(VLOOKUP($A194,[1]Крисметал!$A:$H,4,FALSE),IFERROR(VLOOKUP($A194,[1]Унител!$A:$H,4,FALSE),""))))))</f>
        <v>бр.</v>
      </c>
      <c r="D194" s="239"/>
      <c r="E194" s="55">
        <f>IFERROR(VLOOKUP($A194,[1]Други!$A:$H,6,FALSE),IFERROR(VLOOKUP($A194,[1]ИТТ!$A:$H,6,FALSE),IFERROR(VLOOKUP($A194,[1]Schrack!$A:$H,6,FALSE),IFERROR(VLOOKUP($A194,'[1]LD GmbH'!$A:$H,6,FALSE),IFERROR(VLOOKUP($A194,[1]Крисметал!$A:$H,6,FALSE),IFERROR(VLOOKUP($A194,[1]Унител!$A:$H,6,FALSE),""))))))</f>
        <v>11.015118900926973</v>
      </c>
      <c r="F194" s="55">
        <f t="shared" si="17"/>
        <v>66.090713405561843</v>
      </c>
      <c r="G194" s="54">
        <v>3</v>
      </c>
      <c r="K194" s="70">
        <f>COUNTIF(Себестойност!$A:$A,Модули!A194)</f>
        <v>1</v>
      </c>
    </row>
    <row r="195" spans="1:11" x14ac:dyDescent="0.3">
      <c r="A195" s="9" t="s">
        <v>31</v>
      </c>
      <c r="B195" s="54">
        <f t="shared" si="18"/>
        <v>6</v>
      </c>
      <c r="C195" s="54" t="str">
        <f>IFERROR(VLOOKUP($A195,[1]Други!$A:$H,4,FALSE),IFERROR(VLOOKUP($A195,[1]ИТТ!$A:$H,4,FALSE),IFERROR(VLOOKUP($A195,[1]Schrack!$A:$H,4,FALSE),IFERROR(VLOOKUP($A195,'[1]LD GmbH'!$A:$H,4,FALSE),IFERROR(VLOOKUP($A195,[1]Крисметал!$A:$H,4,FALSE),IFERROR(VLOOKUP($A195,[1]Унител!$A:$H,4,FALSE),""))))))</f>
        <v>бр.</v>
      </c>
      <c r="D195" s="239"/>
      <c r="E195" s="55">
        <f>IFERROR(VLOOKUP($A195,[1]Други!$A:$H,6,FALSE),IFERROR(VLOOKUP($A195,[1]ИТТ!$A:$H,6,FALSE),IFERROR(VLOOKUP($A195,[1]Schrack!$A:$H,6,FALSE),IFERROR(VLOOKUP($A195,'[1]LD GmbH'!$A:$H,6,FALSE),IFERROR(VLOOKUP($A195,[1]Крисметал!$A:$H,6,FALSE),IFERROR(VLOOKUP($A195,[1]Унител!$A:$H,6,FALSE),""))))))</f>
        <v>1.0890517069479453</v>
      </c>
      <c r="F195" s="55">
        <f t="shared" si="17"/>
        <v>6.5343102416876722</v>
      </c>
      <c r="G195" s="54">
        <v>3</v>
      </c>
      <c r="K195" s="70">
        <f>COUNTIF(Себестойност!$A:$A,Модули!A195)</f>
        <v>1</v>
      </c>
    </row>
    <row r="196" spans="1:11" x14ac:dyDescent="0.3">
      <c r="A196" s="9" t="s">
        <v>69</v>
      </c>
      <c r="B196" s="54">
        <f t="shared" si="18"/>
        <v>4</v>
      </c>
      <c r="C196" s="54" t="str">
        <f>IFERROR(VLOOKUP($A196,[1]Други!$A:$H,4,FALSE),IFERROR(VLOOKUP($A196,[1]ИТТ!$A:$H,4,FALSE),IFERROR(VLOOKUP($A196,[1]Schrack!$A:$H,4,FALSE),IFERROR(VLOOKUP($A196,'[1]LD GmbH'!$A:$H,4,FALSE),IFERROR(VLOOKUP($A196,[1]Крисметал!$A:$H,4,FALSE),IFERROR(VLOOKUP($A196,[1]Унител!$A:$H,4,FALSE),""))))))</f>
        <v>бр.</v>
      </c>
      <c r="D196" s="239"/>
      <c r="E196" s="55">
        <f>IFERROR(VLOOKUP($A196,[1]Други!$A:$H,6,FALSE),IFERROR(VLOOKUP($A196,[1]ИТТ!$A:$H,6,FALSE),IFERROR(VLOOKUP($A196,[1]Schrack!$A:$H,6,FALSE),IFERROR(VLOOKUP($A196,'[1]LD GmbH'!$A:$H,6,FALSE),IFERROR(VLOOKUP($A196,[1]Крисметал!$A:$H,6,FALSE),IFERROR(VLOOKUP($A196,[1]Унител!$A:$H,6,FALSE),""))))))</f>
        <v>86.095672936809436</v>
      </c>
      <c r="F196" s="55">
        <f t="shared" si="17"/>
        <v>344.38269174723774</v>
      </c>
      <c r="G196" s="54">
        <v>2</v>
      </c>
      <c r="K196" s="70">
        <f>COUNTIF(Себестойност!$A:$A,Модули!A196)</f>
        <v>1</v>
      </c>
    </row>
    <row r="197" spans="1:11" x14ac:dyDescent="0.3">
      <c r="A197" s="9" t="s">
        <v>37</v>
      </c>
      <c r="B197" s="54">
        <f t="shared" si="18"/>
        <v>4</v>
      </c>
      <c r="C197" s="54" t="str">
        <f>IFERROR(VLOOKUP($A197,[1]Други!$A:$H,4,FALSE),IFERROR(VLOOKUP($A197,[1]ИТТ!$A:$H,4,FALSE),IFERROR(VLOOKUP($A197,[1]Schrack!$A:$H,4,FALSE),IFERROR(VLOOKUP($A197,'[1]LD GmbH'!$A:$H,4,FALSE),IFERROR(VLOOKUP($A197,[1]Крисметал!$A:$H,4,FALSE),IFERROR(VLOOKUP($A197,[1]Унител!$A:$H,4,FALSE),""))))))</f>
        <v>бр.</v>
      </c>
      <c r="D197" s="239"/>
      <c r="E197" s="55">
        <f>IFERROR(VLOOKUP($A197,[1]Други!$A:$H,6,FALSE),IFERROR(VLOOKUP($A197,[1]ИТТ!$A:$H,6,FALSE),IFERROR(VLOOKUP($A197,[1]Schrack!$A:$H,6,FALSE),IFERROR(VLOOKUP($A197,'[1]LD GmbH'!$A:$H,6,FALSE),IFERROR(VLOOKUP($A197,[1]Крисметал!$A:$H,6,FALSE),IFERROR(VLOOKUP($A197,[1]Унител!$A:$H,6,FALSE),""))))))</f>
        <v>1.799747421810689</v>
      </c>
      <c r="F197" s="55">
        <f t="shared" si="17"/>
        <v>7.1989896872427561</v>
      </c>
      <c r="G197" s="54">
        <v>2</v>
      </c>
      <c r="K197" s="70">
        <f>COUNTIF(Себестойност!$A:$A,Модули!A197)</f>
        <v>1</v>
      </c>
    </row>
    <row r="198" spans="1:11" x14ac:dyDescent="0.3">
      <c r="A198" s="9" t="s">
        <v>56</v>
      </c>
      <c r="B198" s="54">
        <f t="shared" si="18"/>
        <v>0.24</v>
      </c>
      <c r="C198" s="54" t="str">
        <f>IFERROR(VLOOKUP($A198,[1]Други!$A:$H,4,FALSE),IFERROR(VLOOKUP($A198,[1]ИТТ!$A:$H,4,FALSE),IFERROR(VLOOKUP($A198,[1]Schrack!$A:$H,4,FALSE),IFERROR(VLOOKUP($A198,'[1]LD GmbH'!$A:$H,4,FALSE),IFERROR(VLOOKUP($A198,[1]Крисметал!$A:$H,4,FALSE),IFERROR(VLOOKUP($A198,[1]Унител!$A:$H,4,FALSE),""))))))</f>
        <v>100 бр.</v>
      </c>
      <c r="D198" s="239"/>
      <c r="E198" s="55">
        <f>IFERROR(VLOOKUP($A198,[1]Други!$A:$H,6,FALSE),IFERROR(VLOOKUP($A198,[1]ИТТ!$A:$H,6,FALSE),IFERROR(VLOOKUP($A198,[1]Schrack!$A:$H,6,FALSE),IFERROR(VLOOKUP($A198,'[1]LD GmbH'!$A:$H,6,FALSE),IFERROR(VLOOKUP($A198,[1]Крисметал!$A:$H,6,FALSE),IFERROR(VLOOKUP($A198,[1]Унител!$A:$H,6,FALSE),""))))))</f>
        <v>28.519861133125069</v>
      </c>
      <c r="F198" s="55">
        <f t="shared" si="17"/>
        <v>6.8447666719500164</v>
      </c>
      <c r="G198" s="54">
        <v>0.12</v>
      </c>
      <c r="K198" s="70">
        <f>COUNTIF(Себестойност!$A:$A,Модули!A198)</f>
        <v>1</v>
      </c>
    </row>
    <row r="199" spans="1:11" x14ac:dyDescent="0.3">
      <c r="A199" s="9" t="s">
        <v>59</v>
      </c>
      <c r="B199" s="54">
        <f t="shared" si="18"/>
        <v>0.24</v>
      </c>
      <c r="C199" s="54" t="str">
        <f>IFERROR(VLOOKUP($A199,[1]Други!$A:$H,4,FALSE),IFERROR(VLOOKUP($A199,[1]ИТТ!$A:$H,4,FALSE),IFERROR(VLOOKUP($A199,[1]Schrack!$A:$H,4,FALSE),IFERROR(VLOOKUP($A199,'[1]LD GmbH'!$A:$H,4,FALSE),IFERROR(VLOOKUP($A199,[1]Крисметал!$A:$H,4,FALSE),IFERROR(VLOOKUP($A199,[1]Унител!$A:$H,4,FALSE),""))))))</f>
        <v>100 бр.</v>
      </c>
      <c r="D199" s="239"/>
      <c r="E199" s="55">
        <f>IFERROR(VLOOKUP($A199,[1]Други!$A:$H,6,FALSE),IFERROR(VLOOKUP($A199,[1]ИТТ!$A:$H,6,FALSE),IFERROR(VLOOKUP($A199,[1]Schrack!$A:$H,6,FALSE),IFERROR(VLOOKUP($A199,'[1]LD GmbH'!$A:$H,6,FALSE),IFERROR(VLOOKUP($A199,[1]Крисметал!$A:$H,6,FALSE),IFERROR(VLOOKUP($A199,[1]Унител!$A:$H,6,FALSE),""))))))</f>
        <v>6.1099379802948111</v>
      </c>
      <c r="F199" s="55">
        <f t="shared" si="17"/>
        <v>1.4663851152707545</v>
      </c>
      <c r="G199" s="61">
        <f>G198</f>
        <v>0.12</v>
      </c>
      <c r="K199" s="70">
        <f>COUNTIF(Себестойност!$A:$A,Модули!A199)</f>
        <v>1</v>
      </c>
    </row>
    <row r="200" spans="1:11" x14ac:dyDescent="0.3">
      <c r="A200" s="9" t="s">
        <v>61</v>
      </c>
      <c r="B200" s="54">
        <f t="shared" si="18"/>
        <v>0.24</v>
      </c>
      <c r="C200" s="54" t="str">
        <f>IFERROR(VLOOKUP($A200,[1]Други!$A:$H,4,FALSE),IFERROR(VLOOKUP($A200,[1]ИТТ!$A:$H,4,FALSE),IFERROR(VLOOKUP($A200,[1]Schrack!$A:$H,4,FALSE),IFERROR(VLOOKUP($A200,'[1]LD GmbH'!$A:$H,4,FALSE),IFERROR(VLOOKUP($A200,[1]Крисметал!$A:$H,4,FALSE),IFERROR(VLOOKUP($A200,[1]Унител!$A:$H,4,FALSE),""))))))</f>
        <v>100 бр.</v>
      </c>
      <c r="D200" s="239"/>
      <c r="E200" s="55">
        <f>IFERROR(VLOOKUP($A200,[1]Други!$A:$H,6,FALSE),IFERROR(VLOOKUP($A200,[1]ИТТ!$A:$H,6,FALSE),IFERROR(VLOOKUP($A200,[1]Schrack!$A:$H,6,FALSE),IFERROR(VLOOKUP($A200,'[1]LD GmbH'!$A:$H,6,FALSE),IFERROR(VLOOKUP($A200,[1]Крисметал!$A:$H,6,FALSE),IFERROR(VLOOKUP($A200,[1]Унител!$A:$H,6,FALSE),""))))))</f>
        <v>2.6229273505366009</v>
      </c>
      <c r="F200" s="55">
        <f t="shared" si="17"/>
        <v>0.62950256412878414</v>
      </c>
      <c r="G200" s="61">
        <f>G198</f>
        <v>0.12</v>
      </c>
      <c r="K200" s="70">
        <f>COUNTIF(Себестойност!$A:$A,Модули!A200)</f>
        <v>1</v>
      </c>
    </row>
    <row r="201" spans="1:11" x14ac:dyDescent="0.3">
      <c r="A201" s="9" t="s">
        <v>63</v>
      </c>
      <c r="B201" s="54">
        <f t="shared" si="18"/>
        <v>0.24</v>
      </c>
      <c r="C201" s="54" t="str">
        <f>IFERROR(VLOOKUP($A201,[1]Други!$A:$H,4,FALSE),IFERROR(VLOOKUP($A201,[1]ИТТ!$A:$H,4,FALSE),IFERROR(VLOOKUP($A201,[1]Schrack!$A:$H,4,FALSE),IFERROR(VLOOKUP($A201,'[1]LD GmbH'!$A:$H,4,FALSE),IFERROR(VLOOKUP($A201,[1]Крисметал!$A:$H,4,FALSE),IFERROR(VLOOKUP($A201,[1]Унител!$A:$H,4,FALSE),""))))))</f>
        <v>100 бр.</v>
      </c>
      <c r="D201" s="240"/>
      <c r="E201" s="55">
        <f>IFERROR(VLOOKUP($A201,[1]Други!$A:$H,6,FALSE),IFERROR(VLOOKUP($A201,[1]ИТТ!$A:$H,6,FALSE),IFERROR(VLOOKUP($A201,[1]Schrack!$A:$H,6,FALSE),IFERROR(VLOOKUP($A201,'[1]LD GmbH'!$A:$H,6,FALSE),IFERROR(VLOOKUP($A201,[1]Крисметал!$A:$H,6,FALSE),IFERROR(VLOOKUP($A201,[1]Унител!$A:$H,6,FALSE),""))))))</f>
        <v>2.6689436198442604</v>
      </c>
      <c r="F201" s="55">
        <f t="shared" si="17"/>
        <v>0.64054646876262245</v>
      </c>
      <c r="G201" s="61">
        <f>G198</f>
        <v>0.12</v>
      </c>
      <c r="K201" s="70">
        <f>COUNTIF(Себестойност!$A:$A,Модули!A201)</f>
        <v>1</v>
      </c>
    </row>
    <row r="202" spans="1:11" ht="14.55" customHeight="1" x14ac:dyDescent="0.3">
      <c r="A202" s="79" t="s">
        <v>174</v>
      </c>
      <c r="B202" s="58">
        <f t="shared" ref="B202:B245" si="19">G202*$C$182</f>
        <v>5.4</v>
      </c>
      <c r="C202" s="58" t="str">
        <f>IFERROR(VLOOKUP($A202,[1]Други!$A:$H,4,FALSE),IFERROR(VLOOKUP($A202,[1]ИТТ!$A:$H,4,FALSE),IFERROR(VLOOKUP($A202,[1]Schrack!$A:$H,4,FALSE),IFERROR(VLOOKUP($A202,'[1]LD GmbH'!$A:$H,4,FALSE),IFERROR(VLOOKUP($A202,[1]Крисметал!$A:$H,4,FALSE),IFERROR(VLOOKUP($A202,[1]Унител!$A:$H,4,FALSE),""))))))</f>
        <v>м.</v>
      </c>
      <c r="D202" s="242" t="s">
        <v>193</v>
      </c>
      <c r="E202" s="59">
        <f>IFERROR(VLOOKUP($A202,[1]Други!$A:$H,6,FALSE),IFERROR(VLOOKUP($A202,[1]ИТТ!$A:$H,6,FALSE),IFERROR(VLOOKUP($A202,[1]Schrack!$A:$H,6,FALSE),IFERROR(VLOOKUP($A202,'[1]LD GmbH'!$A:$H,6,FALSE),IFERROR(VLOOKUP($A202,[1]Крисметал!$A:$H,6,FALSE),IFERROR(VLOOKUP($A202,[1]Унител!$A:$H,6,FALSE),""))))))</f>
        <v>6.71</v>
      </c>
      <c r="F202" s="59">
        <f>B202*E202</f>
        <v>36.234000000000002</v>
      </c>
      <c r="G202" s="58">
        <v>2.7</v>
      </c>
      <c r="K202" s="70">
        <f>COUNTIF(Себестойност!$A:$A,Модули!A202)</f>
        <v>1</v>
      </c>
    </row>
    <row r="203" spans="1:11" ht="14.55" customHeight="1" x14ac:dyDescent="0.3">
      <c r="A203" s="69" t="s">
        <v>21</v>
      </c>
      <c r="B203" s="58">
        <f t="shared" si="19"/>
        <v>8</v>
      </c>
      <c r="C203" s="58" t="str">
        <f>IFERROR(VLOOKUP($A203,[1]Други!$A:$H,4,FALSE),IFERROR(VLOOKUP($A203,[1]ИТТ!$A:$H,4,FALSE),IFERROR(VLOOKUP($A203,[1]Schrack!$A:$H,4,FALSE),IFERROR(VLOOKUP($A203,'[1]LD GmbH'!$A:$H,4,FALSE),IFERROR(VLOOKUP($A203,[1]Крисметал!$A:$H,4,FALSE),IFERROR(VLOOKUP($A203,[1]Унител!$A:$H,4,FALSE),""))))))</f>
        <v>бр.</v>
      </c>
      <c r="D203" s="243"/>
      <c r="E203" s="59">
        <f>IFERROR(VLOOKUP($A203,[1]Други!$A:$H,6,FALSE),IFERROR(VLOOKUP($A203,[1]ИТТ!$A:$H,6,FALSE),IFERROR(VLOOKUP($A203,[1]Schrack!$A:$H,6,FALSE),IFERROR(VLOOKUP($A203,'[1]LD GmbH'!$A:$H,6,FALSE),IFERROR(VLOOKUP($A203,[1]Крисметал!$A:$H,6,FALSE),IFERROR(VLOOKUP($A203,[1]Унител!$A:$H,6,FALSE),""))))))</f>
        <v>2.4951043802375463</v>
      </c>
      <c r="F203" s="59">
        <f t="shared" ref="F203:F210" si="20">B203*E203</f>
        <v>19.960835041900371</v>
      </c>
      <c r="G203" s="58">
        <v>4</v>
      </c>
      <c r="K203" s="70">
        <f>COUNTIF(Себестойност!$A:$A,Модули!A203)</f>
        <v>1</v>
      </c>
    </row>
    <row r="204" spans="1:11" x14ac:dyDescent="0.3">
      <c r="A204" s="57" t="s">
        <v>26</v>
      </c>
      <c r="B204" s="58">
        <f t="shared" si="19"/>
        <v>4</v>
      </c>
      <c r="C204" s="58" t="str">
        <f>IFERROR(VLOOKUP($A204,[1]Други!$A:$H,4,FALSE),IFERROR(VLOOKUP($A204,[1]ИТТ!$A:$H,4,FALSE),IFERROR(VLOOKUP($A204,[1]Schrack!$A:$H,4,FALSE),IFERROR(VLOOKUP($A204,'[1]LD GmbH'!$A:$H,4,FALSE),IFERROR(VLOOKUP($A204,[1]Крисметал!$A:$H,4,FALSE),IFERROR(VLOOKUP($A204,[1]Унител!$A:$H,4,FALSE),""))))))</f>
        <v>бр.</v>
      </c>
      <c r="D204" s="243"/>
      <c r="E204" s="59">
        <f>IFERROR(VLOOKUP($A204,[1]Други!$A:$H,6,FALSE),IFERROR(VLOOKUP($A204,[1]ИТТ!$A:$H,6,FALSE),IFERROR(VLOOKUP($A204,[1]Schrack!$A:$H,6,FALSE),IFERROR(VLOOKUP($A204,'[1]LD GmbH'!$A:$H,6,FALSE),IFERROR(VLOOKUP($A204,[1]Крисметал!$A:$H,6,FALSE),IFERROR(VLOOKUP($A204,[1]Унител!$A:$H,6,FALSE),""))))))</f>
        <v>5.6820889341098146</v>
      </c>
      <c r="F204" s="59">
        <f t="shared" si="20"/>
        <v>22.728355736439259</v>
      </c>
      <c r="G204" s="58">
        <v>2</v>
      </c>
      <c r="K204" s="70">
        <f>COUNTIF(Себестойност!$A:$A,Модули!A204)</f>
        <v>1</v>
      </c>
    </row>
    <row r="205" spans="1:11" x14ac:dyDescent="0.3">
      <c r="A205" s="57" t="s">
        <v>30</v>
      </c>
      <c r="B205" s="58">
        <f t="shared" si="19"/>
        <v>4</v>
      </c>
      <c r="C205" s="58" t="str">
        <f>IFERROR(VLOOKUP($A205,[1]Други!$A:$H,4,FALSE),IFERROR(VLOOKUP($A205,[1]ИТТ!$A:$H,4,FALSE),IFERROR(VLOOKUP($A205,[1]Schrack!$A:$H,4,FALSE),IFERROR(VLOOKUP($A205,'[1]LD GmbH'!$A:$H,4,FALSE),IFERROR(VLOOKUP($A205,[1]Крисметал!$A:$H,4,FALSE),IFERROR(VLOOKUP($A205,[1]Унител!$A:$H,4,FALSE),""))))))</f>
        <v>бр.</v>
      </c>
      <c r="D205" s="243"/>
      <c r="E205" s="59">
        <f>IFERROR(VLOOKUP($A205,[1]Други!$A:$H,6,FALSE),IFERROR(VLOOKUP($A205,[1]ИТТ!$A:$H,6,FALSE),IFERROR(VLOOKUP($A205,[1]Schrack!$A:$H,6,FALSE),IFERROR(VLOOKUP($A205,'[1]LD GmbH'!$A:$H,6,FALSE),IFERROR(VLOOKUP($A205,[1]Крисметал!$A:$H,6,FALSE),IFERROR(VLOOKUP($A205,[1]Унител!$A:$H,6,FALSE),""))))))</f>
        <v>0.92032538615319337</v>
      </c>
      <c r="F205" s="59">
        <f>B205*E205</f>
        <v>3.6813015446127735</v>
      </c>
      <c r="G205" s="58">
        <v>2</v>
      </c>
      <c r="K205" s="70">
        <f>COUNTIF(Себестойност!$A:$A,Модули!A205)</f>
        <v>1</v>
      </c>
    </row>
    <row r="206" spans="1:11" x14ac:dyDescent="0.3">
      <c r="A206" s="57" t="s">
        <v>53</v>
      </c>
      <c r="B206" s="58">
        <f t="shared" si="19"/>
        <v>0.16</v>
      </c>
      <c r="C206" s="58" t="str">
        <f>IFERROR(VLOOKUP($A206,[1]Други!$A:$H,4,FALSE),IFERROR(VLOOKUP($A206,[1]ИТТ!$A:$H,4,FALSE),IFERROR(VLOOKUP($A206,[1]Schrack!$A:$H,4,FALSE),IFERROR(VLOOKUP($A206,'[1]LD GmbH'!$A:$H,4,FALSE),IFERROR(VLOOKUP($A206,[1]Крисметал!$A:$H,4,FALSE),IFERROR(VLOOKUP($A206,[1]Унител!$A:$H,4,FALSE),""))))))</f>
        <v>100 бр.</v>
      </c>
      <c r="D206" s="243"/>
      <c r="E206" s="59">
        <f>IFERROR(VLOOKUP($A206,[1]Други!$A:$H,6,FALSE),IFERROR(VLOOKUP($A206,[1]ИТТ!$A:$H,6,FALSE),IFERROR(VLOOKUP($A206,[1]Schrack!$A:$H,6,FALSE),IFERROR(VLOOKUP($A206,'[1]LD GmbH'!$A:$H,6,FALSE),IFERROR(VLOOKUP($A206,[1]Крисметал!$A:$H,6,FALSE),IFERROR(VLOOKUP($A206,[1]Унител!$A:$H,6,FALSE),""))))))</f>
        <v>14.224140134878798</v>
      </c>
      <c r="F206" s="59">
        <f t="shared" si="20"/>
        <v>2.2758624215806078</v>
      </c>
      <c r="G206" s="58">
        <v>0.08</v>
      </c>
      <c r="K206" s="70">
        <f>COUNTIF(Себестойност!$A:$A,Модули!A206)</f>
        <v>1</v>
      </c>
    </row>
    <row r="207" spans="1:11" x14ac:dyDescent="0.3">
      <c r="A207" s="57" t="s">
        <v>58</v>
      </c>
      <c r="B207" s="78">
        <f t="shared" si="19"/>
        <v>0.16</v>
      </c>
      <c r="C207" s="58" t="str">
        <f>IFERROR(VLOOKUP($A207,[1]Други!$A:$H,4,FALSE),IFERROR(VLOOKUP($A207,[1]ИТТ!$A:$H,4,FALSE),IFERROR(VLOOKUP($A207,[1]Schrack!$A:$H,4,FALSE),IFERROR(VLOOKUP($A207,'[1]LD GmbH'!$A:$H,4,FALSE),IFERROR(VLOOKUP($A207,[1]Крисметал!$A:$H,4,FALSE),IFERROR(VLOOKUP($A207,[1]Унител!$A:$H,4,FALSE),""))))))</f>
        <v>100 бр.</v>
      </c>
      <c r="D207" s="243"/>
      <c r="E207" s="59">
        <f>IFERROR(VLOOKUP($A207,[1]Други!$A:$H,6,FALSE),IFERROR(VLOOKUP($A207,[1]ИТТ!$A:$H,6,FALSE),IFERROR(VLOOKUP($A207,[1]Schrack!$A:$H,6,FALSE),IFERROR(VLOOKUP($A207,'[1]LD GmbH'!$A:$H,6,FALSE),IFERROR(VLOOKUP($A207,[1]Крисметал!$A:$H,6,FALSE),IFERROR(VLOOKUP($A207,[1]Унител!$A:$H,6,FALSE),""))))))</f>
        <v>2.6996211327160338</v>
      </c>
      <c r="F207" s="59">
        <f t="shared" si="20"/>
        <v>0.43193938123456543</v>
      </c>
      <c r="G207" s="78">
        <f>G206</f>
        <v>0.08</v>
      </c>
      <c r="K207" s="70">
        <f>COUNTIF(Себестойност!$A:$A,Модули!A207)</f>
        <v>1</v>
      </c>
    </row>
    <row r="208" spans="1:11" x14ac:dyDescent="0.3">
      <c r="A208" s="57" t="s">
        <v>60</v>
      </c>
      <c r="B208" s="78">
        <f t="shared" si="19"/>
        <v>0.16</v>
      </c>
      <c r="C208" s="58" t="str">
        <f>IFERROR(VLOOKUP($A208,[1]Други!$A:$H,4,FALSE),IFERROR(VLOOKUP($A208,[1]ИТТ!$A:$H,4,FALSE),IFERROR(VLOOKUP($A208,[1]Schrack!$A:$H,4,FALSE),IFERROR(VLOOKUP($A208,'[1]LD GmbH'!$A:$H,4,FALSE),IFERROR(VLOOKUP($A208,[1]Крисметал!$A:$H,4,FALSE),IFERROR(VLOOKUP($A208,[1]Унител!$A:$H,4,FALSE),""))))))</f>
        <v>100 бр.</v>
      </c>
      <c r="D208" s="243"/>
      <c r="E208" s="59">
        <f>IFERROR(VLOOKUP($A208,[1]Други!$A:$H,6,FALSE),IFERROR(VLOOKUP($A208,[1]ИТТ!$A:$H,6,FALSE),IFERROR(VLOOKUP($A208,[1]Schrack!$A:$H,6,FALSE),IFERROR(VLOOKUP($A208,'[1]LD GmbH'!$A:$H,6,FALSE),IFERROR(VLOOKUP($A208,[1]Крисметал!$A:$H,6,FALSE),IFERROR(VLOOKUP($A208,[1]Унител!$A:$H,6,FALSE),""))))))</f>
        <v>1.4929722930929579</v>
      </c>
      <c r="F208" s="59">
        <f t="shared" si="20"/>
        <v>0.23887556689487327</v>
      </c>
      <c r="G208" s="78">
        <f>G206</f>
        <v>0.08</v>
      </c>
      <c r="K208" s="70">
        <f>COUNTIF(Себестойност!$A:$A,Модули!A208)</f>
        <v>1</v>
      </c>
    </row>
    <row r="209" spans="1:11" x14ac:dyDescent="0.3">
      <c r="A209" s="57" t="s">
        <v>62</v>
      </c>
      <c r="B209" s="78">
        <f t="shared" si="19"/>
        <v>0.16</v>
      </c>
      <c r="C209" s="58" t="str">
        <f>IFERROR(VLOOKUP($A209,[1]Други!$A:$H,4,FALSE),IFERROR(VLOOKUP($A209,[1]ИТТ!$A:$H,4,FALSE),IFERROR(VLOOKUP($A209,[1]Schrack!$A:$H,4,FALSE),IFERROR(VLOOKUP($A209,'[1]LD GmbH'!$A:$H,4,FALSE),IFERROR(VLOOKUP($A209,[1]Крисметал!$A:$H,4,FALSE),IFERROR(VLOOKUP($A209,[1]Унител!$A:$H,4,FALSE),""))))))</f>
        <v>100 бр.</v>
      </c>
      <c r="D209" s="244"/>
      <c r="E209" s="59">
        <f>IFERROR(VLOOKUP($A209,[1]Други!$A:$H,6,FALSE),IFERROR(VLOOKUP($A209,[1]ИТТ!$A:$H,6,FALSE),IFERROR(VLOOKUP($A209,[1]Schrack!$A:$H,6,FALSE),IFERROR(VLOOKUP($A209,'[1]LD GmbH'!$A:$H,6,FALSE),IFERROR(VLOOKUP($A209,[1]Крисметал!$A:$H,6,FALSE),IFERROR(VLOOKUP($A209,[1]Унител!$A:$H,6,FALSE),""))))))</f>
        <v>1.46</v>
      </c>
      <c r="F209" s="59">
        <f t="shared" si="20"/>
        <v>0.2336</v>
      </c>
      <c r="G209" s="78">
        <f>G206</f>
        <v>0.08</v>
      </c>
      <c r="K209" s="70">
        <f>COUNTIF(Себестойност!$A:$A,Модули!A209)</f>
        <v>1</v>
      </c>
    </row>
    <row r="210" spans="1:11" x14ac:dyDescent="0.3">
      <c r="A210" s="76" t="s">
        <v>174</v>
      </c>
      <c r="B210" s="54">
        <f t="shared" si="19"/>
        <v>4</v>
      </c>
      <c r="C210" s="54" t="str">
        <f>IFERROR(VLOOKUP($A210,[1]Други!$A:$H,4,FALSE),IFERROR(VLOOKUP($A210,[1]ИТТ!$A:$H,4,FALSE),IFERROR(VLOOKUP($A210,[1]Schrack!$A:$H,4,FALSE),IFERROR(VLOOKUP($A210,'[1]LD GmbH'!$A:$H,4,FALSE),IFERROR(VLOOKUP($A210,[1]Крисметал!$A:$H,4,FALSE),IFERROR(VLOOKUP($A210,[1]Унител!$A:$H,4,FALSE),""))))))</f>
        <v>м.</v>
      </c>
      <c r="D210" s="238" t="s">
        <v>194</v>
      </c>
      <c r="E210" s="55">
        <f>IFERROR(VLOOKUP($A210,[1]Други!$A:$H,6,FALSE),IFERROR(VLOOKUP($A210,[1]ИТТ!$A:$H,6,FALSE),IFERROR(VLOOKUP($A210,[1]Schrack!$A:$H,6,FALSE),IFERROR(VLOOKUP($A210,'[1]LD GmbH'!$A:$H,6,FALSE),IFERROR(VLOOKUP($A210,[1]Крисметал!$A:$H,6,FALSE),IFERROR(VLOOKUP($A210,[1]Унител!$A:$H,6,FALSE),""))))))</f>
        <v>6.71</v>
      </c>
      <c r="F210" s="55">
        <f t="shared" si="20"/>
        <v>26.84</v>
      </c>
      <c r="G210" s="54">
        <v>2</v>
      </c>
      <c r="K210" s="70">
        <f>COUNTIF(Себестойност!$A:$A,Модули!A210)</f>
        <v>1</v>
      </c>
    </row>
    <row r="211" spans="1:11" x14ac:dyDescent="0.3">
      <c r="A211" s="21" t="s">
        <v>21</v>
      </c>
      <c r="B211" s="54">
        <f t="shared" si="19"/>
        <v>8</v>
      </c>
      <c r="C211" s="54" t="str">
        <f>IFERROR(VLOOKUP($A211,[1]Други!$A:$H,4,FALSE),IFERROR(VLOOKUP($A211,[1]ИТТ!$A:$H,4,FALSE),IFERROR(VLOOKUP($A211,[1]Schrack!$A:$H,4,FALSE),IFERROR(VLOOKUP($A211,'[1]LD GmbH'!$A:$H,4,FALSE),IFERROR(VLOOKUP($A211,[1]Крисметал!$A:$H,4,FALSE),IFERROR(VLOOKUP($A211,[1]Унител!$A:$H,4,FALSE),""))))))</f>
        <v>бр.</v>
      </c>
      <c r="D211" s="239"/>
      <c r="E211" s="55">
        <f>IFERROR(VLOOKUP($A211,[1]Други!$A:$H,6,FALSE),IFERROR(VLOOKUP($A211,[1]ИТТ!$A:$H,6,FALSE),IFERROR(VLOOKUP($A211,[1]Schrack!$A:$H,6,FALSE),IFERROR(VLOOKUP($A211,'[1]LD GmbH'!$A:$H,6,FALSE),IFERROR(VLOOKUP($A211,[1]Крисметал!$A:$H,6,FALSE),IFERROR(VLOOKUP($A211,[1]Унител!$A:$H,6,FALSE),""))))))</f>
        <v>2.4951043802375463</v>
      </c>
      <c r="F211" s="55">
        <f t="shared" ref="F211:F218" si="21">B211*E211</f>
        <v>19.960835041900371</v>
      </c>
      <c r="G211" s="54">
        <v>4</v>
      </c>
      <c r="K211" s="70">
        <f>COUNTIF(Себестойност!$A:$A,Модули!A211)</f>
        <v>1</v>
      </c>
    </row>
    <row r="212" spans="1:11" x14ac:dyDescent="0.3">
      <c r="A212" s="9" t="s">
        <v>26</v>
      </c>
      <c r="B212" s="54">
        <f t="shared" si="19"/>
        <v>4</v>
      </c>
      <c r="C212" s="54" t="str">
        <f>IFERROR(VLOOKUP($A212,[1]Други!$A:$H,4,FALSE),IFERROR(VLOOKUP($A212,[1]ИТТ!$A:$H,4,FALSE),IFERROR(VLOOKUP($A212,[1]Schrack!$A:$H,4,FALSE),IFERROR(VLOOKUP($A212,'[1]LD GmbH'!$A:$H,4,FALSE),IFERROR(VLOOKUP($A212,[1]Крисметал!$A:$H,4,FALSE),IFERROR(VLOOKUP($A212,[1]Унител!$A:$H,4,FALSE),""))))))</f>
        <v>бр.</v>
      </c>
      <c r="D212" s="239"/>
      <c r="E212" s="55">
        <f>IFERROR(VLOOKUP($A212,[1]Други!$A:$H,6,FALSE),IFERROR(VLOOKUP($A212,[1]ИТТ!$A:$H,6,FALSE),IFERROR(VLOOKUP($A212,[1]Schrack!$A:$H,6,FALSE),IFERROR(VLOOKUP($A212,'[1]LD GmbH'!$A:$H,6,FALSE),IFERROR(VLOOKUP($A212,[1]Крисметал!$A:$H,6,FALSE),IFERROR(VLOOKUP($A212,[1]Унител!$A:$H,6,FALSE),""))))))</f>
        <v>5.6820889341098146</v>
      </c>
      <c r="F212" s="55">
        <f t="shared" si="21"/>
        <v>22.728355736439259</v>
      </c>
      <c r="G212" s="54">
        <v>2</v>
      </c>
      <c r="K212" s="70">
        <f>COUNTIF(Себестойност!$A:$A,Модули!A212)</f>
        <v>1</v>
      </c>
    </row>
    <row r="213" spans="1:11" x14ac:dyDescent="0.3">
      <c r="A213" s="9" t="s">
        <v>30</v>
      </c>
      <c r="B213" s="54">
        <f t="shared" si="19"/>
        <v>4</v>
      </c>
      <c r="C213" s="54" t="str">
        <f>IFERROR(VLOOKUP($A213,[1]Други!$A:$H,4,FALSE),IFERROR(VLOOKUP($A213,[1]ИТТ!$A:$H,4,FALSE),IFERROR(VLOOKUP($A213,[1]Schrack!$A:$H,4,FALSE),IFERROR(VLOOKUP($A213,'[1]LD GmbH'!$A:$H,4,FALSE),IFERROR(VLOOKUP($A213,[1]Крисметал!$A:$H,4,FALSE),IFERROR(VLOOKUP($A213,[1]Унител!$A:$H,4,FALSE),""))))))</f>
        <v>бр.</v>
      </c>
      <c r="D213" s="239"/>
      <c r="E213" s="55">
        <f>IFERROR(VLOOKUP($A213,[1]Други!$A:$H,6,FALSE),IFERROR(VLOOKUP($A213,[1]ИТТ!$A:$H,6,FALSE),IFERROR(VLOOKUP($A213,[1]Schrack!$A:$H,6,FALSE),IFERROR(VLOOKUP($A213,'[1]LD GmbH'!$A:$H,6,FALSE),IFERROR(VLOOKUP($A213,[1]Крисметал!$A:$H,6,FALSE),IFERROR(VLOOKUP($A213,[1]Унител!$A:$H,6,FALSE),""))))))</f>
        <v>0.92032538615319337</v>
      </c>
      <c r="F213" s="55">
        <f>B213*E213</f>
        <v>3.6813015446127735</v>
      </c>
      <c r="G213" s="54">
        <v>2</v>
      </c>
      <c r="K213" s="70">
        <f>COUNTIF(Себестойност!$A:$A,Модули!A213)</f>
        <v>1</v>
      </c>
    </row>
    <row r="214" spans="1:11" x14ac:dyDescent="0.3">
      <c r="A214" s="9" t="s">
        <v>53</v>
      </c>
      <c r="B214" s="61">
        <f t="shared" si="19"/>
        <v>0.16</v>
      </c>
      <c r="C214" s="54" t="str">
        <f>IFERROR(VLOOKUP($A214,[1]Други!$A:$H,4,FALSE),IFERROR(VLOOKUP($A214,[1]ИТТ!$A:$H,4,FALSE),IFERROR(VLOOKUP($A214,[1]Schrack!$A:$H,4,FALSE),IFERROR(VLOOKUP($A214,'[1]LD GmbH'!$A:$H,4,FALSE),IFERROR(VLOOKUP($A214,[1]Крисметал!$A:$H,4,FALSE),IFERROR(VLOOKUP($A214,[1]Унител!$A:$H,4,FALSE),""))))))</f>
        <v>100 бр.</v>
      </c>
      <c r="D214" s="239"/>
      <c r="E214" s="55">
        <f>IFERROR(VLOOKUP($A214,[1]Други!$A:$H,6,FALSE),IFERROR(VLOOKUP($A214,[1]ИТТ!$A:$H,6,FALSE),IFERROR(VLOOKUP($A214,[1]Schrack!$A:$H,6,FALSE),IFERROR(VLOOKUP($A214,'[1]LD GmbH'!$A:$H,6,FALSE),IFERROR(VLOOKUP($A214,[1]Крисметал!$A:$H,6,FALSE),IFERROR(VLOOKUP($A214,[1]Унител!$A:$H,6,FALSE),""))))))</f>
        <v>14.224140134878798</v>
      </c>
      <c r="F214" s="55">
        <f t="shared" si="21"/>
        <v>2.2758624215806078</v>
      </c>
      <c r="G214" s="61">
        <v>0.08</v>
      </c>
      <c r="K214" s="70">
        <f>COUNTIF(Себестойност!$A:$A,Модули!A214)</f>
        <v>1</v>
      </c>
    </row>
    <row r="215" spans="1:11" x14ac:dyDescent="0.3">
      <c r="A215" s="12" t="s">
        <v>58</v>
      </c>
      <c r="B215" s="61">
        <f t="shared" si="19"/>
        <v>0.16</v>
      </c>
      <c r="C215" s="54" t="str">
        <f>IFERROR(VLOOKUP($A215,[1]Други!$A:$H,4,FALSE),IFERROR(VLOOKUP($A215,[1]ИТТ!$A:$H,4,FALSE),IFERROR(VLOOKUP($A215,[1]Schrack!$A:$H,4,FALSE),IFERROR(VLOOKUP($A215,'[1]LD GmbH'!$A:$H,4,FALSE),IFERROR(VLOOKUP($A215,[1]Крисметал!$A:$H,4,FALSE),IFERROR(VLOOKUP($A215,[1]Унител!$A:$H,4,FALSE),""))))))</f>
        <v>100 бр.</v>
      </c>
      <c r="D215" s="239"/>
      <c r="E215" s="55">
        <f>IFERROR(VLOOKUP($A215,[1]Други!$A:$H,6,FALSE),IFERROR(VLOOKUP($A215,[1]ИТТ!$A:$H,6,FALSE),IFERROR(VLOOKUP($A215,[1]Schrack!$A:$H,6,FALSE),IFERROR(VLOOKUP($A215,'[1]LD GmbH'!$A:$H,6,FALSE),IFERROR(VLOOKUP($A215,[1]Крисметал!$A:$H,6,FALSE),IFERROR(VLOOKUP($A215,[1]Унител!$A:$H,6,FALSE),""))))))</f>
        <v>2.6996211327160338</v>
      </c>
      <c r="F215" s="55">
        <f t="shared" si="21"/>
        <v>0.43193938123456543</v>
      </c>
      <c r="G215" s="61">
        <f>G214</f>
        <v>0.08</v>
      </c>
      <c r="K215" s="70">
        <f>COUNTIF(Себестойност!$A:$A,Модули!A215)</f>
        <v>1</v>
      </c>
    </row>
    <row r="216" spans="1:11" x14ac:dyDescent="0.3">
      <c r="A216" s="15" t="s">
        <v>60</v>
      </c>
      <c r="B216" s="61">
        <f t="shared" si="19"/>
        <v>0.16</v>
      </c>
      <c r="C216" s="54" t="str">
        <f>IFERROR(VLOOKUP($A216,[1]Други!$A:$H,4,FALSE),IFERROR(VLOOKUP($A216,[1]ИТТ!$A:$H,4,FALSE),IFERROR(VLOOKUP($A216,[1]Schrack!$A:$H,4,FALSE),IFERROR(VLOOKUP($A216,'[1]LD GmbH'!$A:$H,4,FALSE),IFERROR(VLOOKUP($A216,[1]Крисметал!$A:$H,4,FALSE),IFERROR(VLOOKUP($A216,[1]Унител!$A:$H,4,FALSE),""))))))</f>
        <v>100 бр.</v>
      </c>
      <c r="D216" s="239"/>
      <c r="E216" s="55">
        <f>IFERROR(VLOOKUP($A216,[1]Други!$A:$H,6,FALSE),IFERROR(VLOOKUP($A216,[1]ИТТ!$A:$H,6,FALSE),IFERROR(VLOOKUP($A216,[1]Schrack!$A:$H,6,FALSE),IFERROR(VLOOKUP($A216,'[1]LD GmbH'!$A:$H,6,FALSE),IFERROR(VLOOKUP($A216,[1]Крисметал!$A:$H,6,FALSE),IFERROR(VLOOKUP($A216,[1]Унител!$A:$H,6,FALSE),""))))))</f>
        <v>1.4929722930929579</v>
      </c>
      <c r="F216" s="55">
        <f t="shared" si="21"/>
        <v>0.23887556689487327</v>
      </c>
      <c r="G216" s="61">
        <f>G214</f>
        <v>0.08</v>
      </c>
      <c r="K216" s="70">
        <f>COUNTIF(Себестойност!$A:$A,Модули!A216)</f>
        <v>1</v>
      </c>
    </row>
    <row r="217" spans="1:11" x14ac:dyDescent="0.3">
      <c r="A217" s="9" t="s">
        <v>62</v>
      </c>
      <c r="B217" s="54">
        <f t="shared" si="19"/>
        <v>0.16</v>
      </c>
      <c r="C217" s="54" t="str">
        <f>IFERROR(VLOOKUP($A217,[1]Други!$A:$H,4,FALSE),IFERROR(VLOOKUP($A217,[1]ИТТ!$A:$H,4,FALSE),IFERROR(VLOOKUP($A217,[1]Schrack!$A:$H,4,FALSE),IFERROR(VLOOKUP($A217,'[1]LD GmbH'!$A:$H,4,FALSE),IFERROR(VLOOKUP($A217,[1]Крисметал!$A:$H,4,FALSE),IFERROR(VLOOKUP($A217,[1]Унител!$A:$H,4,FALSE),""))))))</f>
        <v>100 бр.</v>
      </c>
      <c r="D217" s="239"/>
      <c r="E217" s="55">
        <f>IFERROR(VLOOKUP($A217,[1]Други!$A:$H,6,FALSE),IFERROR(VLOOKUP($A217,[1]ИТТ!$A:$H,6,FALSE),IFERROR(VLOOKUP($A217,[1]Schrack!$A:$H,6,FALSE),IFERROR(VLOOKUP($A217,'[1]LD GmbH'!$A:$H,6,FALSE),IFERROR(VLOOKUP($A217,[1]Крисметал!$A:$H,6,FALSE),IFERROR(VLOOKUP($A217,[1]Унител!$A:$H,6,FALSE),""))))))</f>
        <v>1.46</v>
      </c>
      <c r="F217" s="55">
        <f t="shared" si="21"/>
        <v>0.2336</v>
      </c>
      <c r="G217" s="54">
        <f>G214</f>
        <v>0.08</v>
      </c>
      <c r="K217" s="70">
        <f>COUNTIF(Себестойност!$A:$A,Модули!A217)</f>
        <v>1</v>
      </c>
    </row>
    <row r="218" spans="1:11" x14ac:dyDescent="0.3">
      <c r="A218" s="79" t="s">
        <v>174</v>
      </c>
      <c r="B218" s="58">
        <f t="shared" si="19"/>
        <v>3</v>
      </c>
      <c r="C218" s="58" t="str">
        <f>IFERROR(VLOOKUP($A218,[1]Други!$A:$H,4,FALSE),IFERROR(VLOOKUP($A218,[1]ИТТ!$A:$H,4,FALSE),IFERROR(VLOOKUP($A218,[1]Schrack!$A:$H,4,FALSE),IFERROR(VLOOKUP($A218,'[1]LD GmbH'!$A:$H,4,FALSE),IFERROR(VLOOKUP($A218,[1]Крисметал!$A:$H,4,FALSE),IFERROR(VLOOKUP($A218,[1]Унител!$A:$H,4,FALSE),""))))))</f>
        <v>м.</v>
      </c>
      <c r="D218" s="242" t="s">
        <v>195</v>
      </c>
      <c r="E218" s="59">
        <f>IFERROR(VLOOKUP($A218,[1]Други!$A:$H,6,FALSE),IFERROR(VLOOKUP($A218,[1]ИТТ!$A:$H,6,FALSE),IFERROR(VLOOKUP($A218,[1]Schrack!$A:$H,6,FALSE),IFERROR(VLOOKUP($A218,'[1]LD GmbH'!$A:$H,6,FALSE),IFERROR(VLOOKUP($A218,[1]Крисметал!$A:$H,6,FALSE),IFERROR(VLOOKUP($A218,[1]Унител!$A:$H,6,FALSE),""))))))</f>
        <v>6.71</v>
      </c>
      <c r="F218" s="59">
        <f t="shared" si="21"/>
        <v>20.13</v>
      </c>
      <c r="G218" s="58">
        <v>1.5</v>
      </c>
      <c r="K218" s="70">
        <f>COUNTIF(Себестойност!$A:$A,Модули!A218)</f>
        <v>1</v>
      </c>
    </row>
    <row r="219" spans="1:11" x14ac:dyDescent="0.3">
      <c r="A219" s="69" t="s">
        <v>21</v>
      </c>
      <c r="B219" s="58">
        <f t="shared" si="19"/>
        <v>6</v>
      </c>
      <c r="C219" s="58" t="str">
        <f>IFERROR(VLOOKUP($A219,[1]Други!$A:$H,4,FALSE),IFERROR(VLOOKUP($A219,[1]ИТТ!$A:$H,4,FALSE),IFERROR(VLOOKUP($A219,[1]Schrack!$A:$H,4,FALSE),IFERROR(VLOOKUP($A219,'[1]LD GmbH'!$A:$H,4,FALSE),IFERROR(VLOOKUP($A219,[1]Крисметал!$A:$H,4,FALSE),IFERROR(VLOOKUP($A219,[1]Унител!$A:$H,4,FALSE),""))))))</f>
        <v>бр.</v>
      </c>
      <c r="D219" s="243"/>
      <c r="E219" s="59">
        <f>IFERROR(VLOOKUP($A219,[1]Други!$A:$H,6,FALSE),IFERROR(VLOOKUP($A219,[1]ИТТ!$A:$H,6,FALSE),IFERROR(VLOOKUP($A219,[1]Schrack!$A:$H,6,FALSE),IFERROR(VLOOKUP($A219,'[1]LD GmbH'!$A:$H,6,FALSE),IFERROR(VLOOKUP($A219,[1]Крисметал!$A:$H,6,FALSE),IFERROR(VLOOKUP($A219,[1]Унител!$A:$H,6,FALSE),""))))))</f>
        <v>2.4951043802375463</v>
      </c>
      <c r="F219" s="59">
        <f t="shared" ref="F219:F234" si="22">B219*E219</f>
        <v>14.970626281425279</v>
      </c>
      <c r="G219" s="58">
        <v>3</v>
      </c>
      <c r="K219" s="70">
        <f>COUNTIF(Себестойност!$A:$A,Модули!A219)</f>
        <v>1</v>
      </c>
    </row>
    <row r="220" spans="1:11" x14ac:dyDescent="0.3">
      <c r="A220" s="57" t="s">
        <v>26</v>
      </c>
      <c r="B220" s="58">
        <f t="shared" si="19"/>
        <v>4</v>
      </c>
      <c r="C220" s="58" t="str">
        <f>IFERROR(VLOOKUP($A220,[1]Други!$A:$H,4,FALSE),IFERROR(VLOOKUP($A220,[1]ИТТ!$A:$H,4,FALSE),IFERROR(VLOOKUP($A220,[1]Schrack!$A:$H,4,FALSE),IFERROR(VLOOKUP($A220,'[1]LD GmbH'!$A:$H,4,FALSE),IFERROR(VLOOKUP($A220,[1]Крисметал!$A:$H,4,FALSE),IFERROR(VLOOKUP($A220,[1]Унител!$A:$H,4,FALSE),""))))))</f>
        <v>бр.</v>
      </c>
      <c r="D220" s="243"/>
      <c r="E220" s="59">
        <f>IFERROR(VLOOKUP($A220,[1]Други!$A:$H,6,FALSE),IFERROR(VLOOKUP($A220,[1]ИТТ!$A:$H,6,FALSE),IFERROR(VLOOKUP($A220,[1]Schrack!$A:$H,6,FALSE),IFERROR(VLOOKUP($A220,'[1]LD GmbH'!$A:$H,6,FALSE),IFERROR(VLOOKUP($A220,[1]Крисметал!$A:$H,6,FALSE),IFERROR(VLOOKUP($A220,[1]Унител!$A:$H,6,FALSE),""))))))</f>
        <v>5.6820889341098146</v>
      </c>
      <c r="F220" s="59">
        <f t="shared" si="22"/>
        <v>22.728355736439259</v>
      </c>
      <c r="G220" s="58">
        <v>2</v>
      </c>
      <c r="K220" s="70">
        <f>COUNTIF(Себестойност!$A:$A,Модули!A220)</f>
        <v>1</v>
      </c>
    </row>
    <row r="221" spans="1:11" x14ac:dyDescent="0.3">
      <c r="A221" s="57" t="s">
        <v>30</v>
      </c>
      <c r="B221" s="58">
        <f t="shared" si="19"/>
        <v>4</v>
      </c>
      <c r="C221" s="58" t="str">
        <f>IFERROR(VLOOKUP($A221,[1]Други!$A:$H,4,FALSE),IFERROR(VLOOKUP($A221,[1]ИТТ!$A:$H,4,FALSE),IFERROR(VLOOKUP($A221,[1]Schrack!$A:$H,4,FALSE),IFERROR(VLOOKUP($A221,'[1]LD GmbH'!$A:$H,4,FALSE),IFERROR(VLOOKUP($A221,[1]Крисметал!$A:$H,4,FALSE),IFERROR(VLOOKUP($A221,[1]Унител!$A:$H,4,FALSE),""))))))</f>
        <v>бр.</v>
      </c>
      <c r="D221" s="243"/>
      <c r="E221" s="59">
        <f>IFERROR(VLOOKUP($A221,[1]Други!$A:$H,6,FALSE),IFERROR(VLOOKUP($A221,[1]ИТТ!$A:$H,6,FALSE),IFERROR(VLOOKUP($A221,[1]Schrack!$A:$H,6,FALSE),IFERROR(VLOOKUP($A221,'[1]LD GmbH'!$A:$H,6,FALSE),IFERROR(VLOOKUP($A221,[1]Крисметал!$A:$H,6,FALSE),IFERROR(VLOOKUP($A221,[1]Унител!$A:$H,6,FALSE),""))))))</f>
        <v>0.92032538615319337</v>
      </c>
      <c r="F221" s="59">
        <f t="shared" si="22"/>
        <v>3.6813015446127735</v>
      </c>
      <c r="G221" s="58">
        <v>2</v>
      </c>
      <c r="K221" s="70">
        <f>COUNTIF(Себестойност!$A:$A,Модули!A221)</f>
        <v>1</v>
      </c>
    </row>
    <row r="222" spans="1:11" x14ac:dyDescent="0.3">
      <c r="A222" s="57" t="s">
        <v>53</v>
      </c>
      <c r="B222" s="78">
        <f t="shared" si="19"/>
        <v>0.16</v>
      </c>
      <c r="C222" s="58" t="str">
        <f>IFERROR(VLOOKUP($A222,[1]Други!$A:$H,4,FALSE),IFERROR(VLOOKUP($A222,[1]ИТТ!$A:$H,4,FALSE),IFERROR(VLOOKUP($A222,[1]Schrack!$A:$H,4,FALSE),IFERROR(VLOOKUP($A222,'[1]LD GmbH'!$A:$H,4,FALSE),IFERROR(VLOOKUP($A222,[1]Крисметал!$A:$H,4,FALSE),IFERROR(VLOOKUP($A222,[1]Унител!$A:$H,4,FALSE),""))))))</f>
        <v>100 бр.</v>
      </c>
      <c r="D222" s="243"/>
      <c r="E222" s="59">
        <f>IFERROR(VLOOKUP($A222,[1]Други!$A:$H,6,FALSE),IFERROR(VLOOKUP($A222,[1]ИТТ!$A:$H,6,FALSE),IFERROR(VLOOKUP($A222,[1]Schrack!$A:$H,6,FALSE),IFERROR(VLOOKUP($A222,'[1]LD GmbH'!$A:$H,6,FALSE),IFERROR(VLOOKUP($A222,[1]Крисметал!$A:$H,6,FALSE),IFERROR(VLOOKUP($A222,[1]Унител!$A:$H,6,FALSE),""))))))</f>
        <v>14.224140134878798</v>
      </c>
      <c r="F222" s="59">
        <f t="shared" si="22"/>
        <v>2.2758624215806078</v>
      </c>
      <c r="G222" s="78">
        <v>0.08</v>
      </c>
      <c r="K222" s="70">
        <f>COUNTIF(Себестойност!$A:$A,Модули!A222)</f>
        <v>1</v>
      </c>
    </row>
    <row r="223" spans="1:11" x14ac:dyDescent="0.3">
      <c r="A223" s="27" t="s">
        <v>58</v>
      </c>
      <c r="B223" s="78">
        <f t="shared" si="19"/>
        <v>0.16</v>
      </c>
      <c r="C223" s="58" t="str">
        <f>IFERROR(VLOOKUP($A223,[1]Други!$A:$H,4,FALSE),IFERROR(VLOOKUP($A223,[1]ИТТ!$A:$H,4,FALSE),IFERROR(VLOOKUP($A223,[1]Schrack!$A:$H,4,FALSE),IFERROR(VLOOKUP($A223,'[1]LD GmbH'!$A:$H,4,FALSE),IFERROR(VLOOKUP($A223,[1]Крисметал!$A:$H,4,FALSE),IFERROR(VLOOKUP($A223,[1]Унител!$A:$H,4,FALSE),""))))))</f>
        <v>100 бр.</v>
      </c>
      <c r="D223" s="243"/>
      <c r="E223" s="59">
        <f>IFERROR(VLOOKUP($A223,[1]Други!$A:$H,6,FALSE),IFERROR(VLOOKUP($A223,[1]ИТТ!$A:$H,6,FALSE),IFERROR(VLOOKUP($A223,[1]Schrack!$A:$H,6,FALSE),IFERROR(VLOOKUP($A223,'[1]LD GmbH'!$A:$H,6,FALSE),IFERROR(VLOOKUP($A223,[1]Крисметал!$A:$H,6,FALSE),IFERROR(VLOOKUP($A223,[1]Унител!$A:$H,6,FALSE),""))))))</f>
        <v>2.6996211327160338</v>
      </c>
      <c r="F223" s="59">
        <f t="shared" si="22"/>
        <v>0.43193938123456543</v>
      </c>
      <c r="G223" s="78">
        <f>G222</f>
        <v>0.08</v>
      </c>
      <c r="K223" s="70">
        <f>COUNTIF(Себестойност!$A:$A,Модули!A223)</f>
        <v>1</v>
      </c>
    </row>
    <row r="224" spans="1:11" x14ac:dyDescent="0.3">
      <c r="A224" s="62" t="s">
        <v>60</v>
      </c>
      <c r="B224" s="78">
        <f t="shared" si="19"/>
        <v>0.16</v>
      </c>
      <c r="C224" s="58" t="str">
        <f>IFERROR(VLOOKUP($A224,[1]Други!$A:$H,4,FALSE),IFERROR(VLOOKUP($A224,[1]ИТТ!$A:$H,4,FALSE),IFERROR(VLOOKUP($A224,[1]Schrack!$A:$H,4,FALSE),IFERROR(VLOOKUP($A224,'[1]LD GmbH'!$A:$H,4,FALSE),IFERROR(VLOOKUP($A224,[1]Крисметал!$A:$H,4,FALSE),IFERROR(VLOOKUP($A224,[1]Унител!$A:$H,4,FALSE),""))))))</f>
        <v>100 бр.</v>
      </c>
      <c r="D224" s="243"/>
      <c r="E224" s="59">
        <f>IFERROR(VLOOKUP($A224,[1]Други!$A:$H,6,FALSE),IFERROR(VLOOKUP($A224,[1]ИТТ!$A:$H,6,FALSE),IFERROR(VLOOKUP($A224,[1]Schrack!$A:$H,6,FALSE),IFERROR(VLOOKUP($A224,'[1]LD GmbH'!$A:$H,6,FALSE),IFERROR(VLOOKUP($A224,[1]Крисметал!$A:$H,6,FALSE),IFERROR(VLOOKUP($A224,[1]Унител!$A:$H,6,FALSE),""))))))</f>
        <v>1.4929722930929579</v>
      </c>
      <c r="F224" s="59">
        <f t="shared" si="22"/>
        <v>0.23887556689487327</v>
      </c>
      <c r="G224" s="78">
        <f>G222</f>
        <v>0.08</v>
      </c>
      <c r="K224" s="70">
        <f>COUNTIF(Себестойност!$A:$A,Модули!A224)</f>
        <v>1</v>
      </c>
    </row>
    <row r="225" spans="1:11" x14ac:dyDescent="0.3">
      <c r="A225" s="57" t="s">
        <v>62</v>
      </c>
      <c r="B225" s="58">
        <f t="shared" si="19"/>
        <v>0.16</v>
      </c>
      <c r="C225" s="58" t="str">
        <f>IFERROR(VLOOKUP($A225,[1]Други!$A:$H,4,FALSE),IFERROR(VLOOKUP($A225,[1]ИТТ!$A:$H,4,FALSE),IFERROR(VLOOKUP($A225,[1]Schrack!$A:$H,4,FALSE),IFERROR(VLOOKUP($A225,'[1]LD GmbH'!$A:$H,4,FALSE),IFERROR(VLOOKUP($A225,[1]Крисметал!$A:$H,4,FALSE),IFERROR(VLOOKUP($A225,[1]Унител!$A:$H,4,FALSE),""))))))</f>
        <v>100 бр.</v>
      </c>
      <c r="D225" s="243"/>
      <c r="E225" s="59">
        <f>IFERROR(VLOOKUP($A225,[1]Други!$A:$H,6,FALSE),IFERROR(VLOOKUP($A225,[1]ИТТ!$A:$H,6,FALSE),IFERROR(VLOOKUP($A225,[1]Schrack!$A:$H,6,FALSE),IFERROR(VLOOKUP($A225,'[1]LD GmbH'!$A:$H,6,FALSE),IFERROR(VLOOKUP($A225,[1]Крисметал!$A:$H,6,FALSE),IFERROR(VLOOKUP($A225,[1]Унител!$A:$H,6,FALSE),""))))))</f>
        <v>1.46</v>
      </c>
      <c r="F225" s="59">
        <f t="shared" si="22"/>
        <v>0.2336</v>
      </c>
      <c r="G225" s="58">
        <f>G222</f>
        <v>0.08</v>
      </c>
      <c r="K225" s="70">
        <f>COUNTIF(Себестойност!$A:$A,Модули!A225)</f>
        <v>1</v>
      </c>
    </row>
    <row r="226" spans="1:11" x14ac:dyDescent="0.3">
      <c r="A226" s="76" t="s">
        <v>174</v>
      </c>
      <c r="B226" s="54">
        <f t="shared" si="19"/>
        <v>4</v>
      </c>
      <c r="C226" s="54" t="str">
        <f>IFERROR(VLOOKUP($A226,[1]Други!$A:$H,4,FALSE),IFERROR(VLOOKUP($A226,[1]ИТТ!$A:$H,4,FALSE),IFERROR(VLOOKUP($A226,[1]Schrack!$A:$H,4,FALSE),IFERROR(VLOOKUP($A226,'[1]LD GmbH'!$A:$H,4,FALSE),IFERROR(VLOOKUP($A226,[1]Крисметал!$A:$H,4,FALSE),IFERROR(VLOOKUP($A226,[1]Унител!$A:$H,4,FALSE),""))))))</f>
        <v>м.</v>
      </c>
      <c r="D226" s="238" t="s">
        <v>343</v>
      </c>
      <c r="E226" s="55">
        <f>IFERROR(VLOOKUP($A226,[1]Други!$A:$H,6,FALSE),IFERROR(VLOOKUP($A226,[1]ИТТ!$A:$H,6,FALSE),IFERROR(VLOOKUP($A226,[1]Schrack!$A:$H,6,FALSE),IFERROR(VLOOKUP($A226,'[1]LD GmbH'!$A:$H,6,FALSE),IFERROR(VLOOKUP($A226,[1]Крисметал!$A:$H,6,FALSE),IFERROR(VLOOKUP($A226,[1]Унител!$A:$H,6,FALSE),""))))))</f>
        <v>6.71</v>
      </c>
      <c r="F226" s="55">
        <f t="shared" si="22"/>
        <v>26.84</v>
      </c>
      <c r="G226" s="54">
        <v>2</v>
      </c>
      <c r="K226" s="70">
        <f>COUNTIF(Себестойност!$A:$A,Модули!A226)</f>
        <v>1</v>
      </c>
    </row>
    <row r="227" spans="1:11" x14ac:dyDescent="0.3">
      <c r="A227" s="21" t="s">
        <v>21</v>
      </c>
      <c r="B227" s="54">
        <f t="shared" si="19"/>
        <v>10</v>
      </c>
      <c r="C227" s="54" t="str">
        <f>IFERROR(VLOOKUP($A227,[1]Други!$A:$H,4,FALSE),IFERROR(VLOOKUP($A227,[1]ИТТ!$A:$H,4,FALSE),IFERROR(VLOOKUP($A227,[1]Schrack!$A:$H,4,FALSE),IFERROR(VLOOKUP($A227,'[1]LD GmbH'!$A:$H,4,FALSE),IFERROR(VLOOKUP($A227,[1]Крисметал!$A:$H,4,FALSE),IFERROR(VLOOKUP($A227,[1]Унител!$A:$H,4,FALSE),""))))))</f>
        <v>бр.</v>
      </c>
      <c r="D227" s="239"/>
      <c r="E227" s="55">
        <f>IFERROR(VLOOKUP($A227,[1]Други!$A:$H,6,FALSE),IFERROR(VLOOKUP($A227,[1]ИТТ!$A:$H,6,FALSE),IFERROR(VLOOKUP($A227,[1]Schrack!$A:$H,6,FALSE),IFERROR(VLOOKUP($A227,'[1]LD GmbH'!$A:$H,6,FALSE),IFERROR(VLOOKUP($A227,[1]Крисметал!$A:$H,6,FALSE),IFERROR(VLOOKUP($A227,[1]Унител!$A:$H,6,FALSE),""))))))</f>
        <v>2.4951043802375463</v>
      </c>
      <c r="F227" s="55">
        <f t="shared" si="22"/>
        <v>24.951043802375462</v>
      </c>
      <c r="G227" s="54">
        <v>5</v>
      </c>
      <c r="K227" s="70">
        <f>COUNTIF(Себестойност!$A:$A,Модули!A227)</f>
        <v>1</v>
      </c>
    </row>
    <row r="228" spans="1:11" x14ac:dyDescent="0.3">
      <c r="A228" s="21" t="s">
        <v>171</v>
      </c>
      <c r="B228" s="54">
        <f t="shared" si="19"/>
        <v>2</v>
      </c>
      <c r="C228" s="54" t="str">
        <f>IFERROR(VLOOKUP($A228,[1]Други!$A:$H,4,FALSE),IFERROR(VLOOKUP($A228,[1]ИТТ!$A:$H,4,FALSE),IFERROR(VLOOKUP($A228,[1]Schrack!$A:$H,4,FALSE),IFERROR(VLOOKUP($A228,'[1]LD GmbH'!$A:$H,4,FALSE),IFERROR(VLOOKUP($A228,[1]Крисметал!$A:$H,4,FALSE),IFERROR(VLOOKUP($A228,[1]Унител!$A:$H,4,FALSE),""))))))</f>
        <v>бр.</v>
      </c>
      <c r="D228" s="239"/>
      <c r="E228" s="55">
        <f>IFERROR(VLOOKUP($A228,[1]Други!$A:$H,6,FALSE),IFERROR(VLOOKUP($A228,[1]ИТТ!$A:$H,6,FALSE),IFERROR(VLOOKUP($A228,[1]Schrack!$A:$H,6,FALSE),IFERROR(VLOOKUP($A228,'[1]LD GmbH'!$A:$H,6,FALSE),IFERROR(VLOOKUP($A228,[1]Крисметал!$A:$H,6,FALSE),IFERROR(VLOOKUP($A228,[1]Унител!$A:$H,6,FALSE),""))))))</f>
        <v>11.67790656652163</v>
      </c>
      <c r="F228" s="55">
        <f t="shared" si="22"/>
        <v>23.355813133043259</v>
      </c>
      <c r="G228" s="54">
        <v>1</v>
      </c>
      <c r="K228" s="70">
        <f>COUNTIF(Себестойност!$A:$A,Модули!A228)</f>
        <v>1</v>
      </c>
    </row>
    <row r="229" spans="1:11" x14ac:dyDescent="0.3">
      <c r="A229" s="9" t="s">
        <v>26</v>
      </c>
      <c r="B229" s="54">
        <f t="shared" si="19"/>
        <v>10</v>
      </c>
      <c r="C229" s="54" t="str">
        <f>IFERROR(VLOOKUP($A229,[1]Други!$A:$H,4,FALSE),IFERROR(VLOOKUP($A229,[1]ИТТ!$A:$H,4,FALSE),IFERROR(VLOOKUP($A229,[1]Schrack!$A:$H,4,FALSE),IFERROR(VLOOKUP($A229,'[1]LD GmbH'!$A:$H,4,FALSE),IFERROR(VLOOKUP($A229,[1]Крисметал!$A:$H,4,FALSE),IFERROR(VLOOKUP($A229,[1]Унител!$A:$H,4,FALSE),""))))))</f>
        <v>бр.</v>
      </c>
      <c r="D229" s="239"/>
      <c r="E229" s="55">
        <f>IFERROR(VLOOKUP($A229,[1]Други!$A:$H,6,FALSE),IFERROR(VLOOKUP($A229,[1]ИТТ!$A:$H,6,FALSE),IFERROR(VLOOKUP($A229,[1]Schrack!$A:$H,6,FALSE),IFERROR(VLOOKUP($A229,'[1]LD GmbH'!$A:$H,6,FALSE),IFERROR(VLOOKUP($A229,[1]Крисметал!$A:$H,6,FALSE),IFERROR(VLOOKUP($A229,[1]Унител!$A:$H,6,FALSE),""))))))</f>
        <v>5.6820889341098146</v>
      </c>
      <c r="F229" s="55">
        <f t="shared" si="22"/>
        <v>56.820889341098145</v>
      </c>
      <c r="G229" s="54">
        <v>5</v>
      </c>
      <c r="K229" s="70">
        <f>COUNTIF(Себестойност!$A:$A,Модули!A229)</f>
        <v>1</v>
      </c>
    </row>
    <row r="230" spans="1:11" x14ac:dyDescent="0.3">
      <c r="A230" s="9" t="s">
        <v>30</v>
      </c>
      <c r="B230" s="54">
        <f t="shared" si="19"/>
        <v>8</v>
      </c>
      <c r="C230" s="54" t="str">
        <f>IFERROR(VLOOKUP($A230,[1]Други!$A:$H,4,FALSE),IFERROR(VLOOKUP($A230,[1]ИТТ!$A:$H,4,FALSE),IFERROR(VLOOKUP($A230,[1]Schrack!$A:$H,4,FALSE),IFERROR(VLOOKUP($A230,'[1]LD GmbH'!$A:$H,4,FALSE),IFERROR(VLOOKUP($A230,[1]Крисметал!$A:$H,4,FALSE),IFERROR(VLOOKUP($A230,[1]Унител!$A:$H,4,FALSE),""))))))</f>
        <v>бр.</v>
      </c>
      <c r="D230" s="239"/>
      <c r="E230" s="55">
        <f>IFERROR(VLOOKUP($A230,[1]Други!$A:$H,6,FALSE),IFERROR(VLOOKUP($A230,[1]ИТТ!$A:$H,6,FALSE),IFERROR(VLOOKUP($A230,[1]Schrack!$A:$H,6,FALSE),IFERROR(VLOOKUP($A230,'[1]LD GmbH'!$A:$H,6,FALSE),IFERROR(VLOOKUP($A230,[1]Крисметал!$A:$H,6,FALSE),IFERROR(VLOOKUP($A230,[1]Унител!$A:$H,6,FALSE),""))))))</f>
        <v>0.92032538615319337</v>
      </c>
      <c r="F230" s="55">
        <f t="shared" si="22"/>
        <v>7.362603089225547</v>
      </c>
      <c r="G230" s="54">
        <v>4</v>
      </c>
      <c r="K230" s="70">
        <f>COUNTIF(Себестойност!$A:$A,Модули!A230)</f>
        <v>1</v>
      </c>
    </row>
    <row r="231" spans="1:11" x14ac:dyDescent="0.3">
      <c r="A231" s="9" t="s">
        <v>53</v>
      </c>
      <c r="B231" s="54">
        <f t="shared" si="19"/>
        <v>0.32</v>
      </c>
      <c r="C231" s="54" t="str">
        <f>IFERROR(VLOOKUP($A231,[1]Други!$A:$H,4,FALSE),IFERROR(VLOOKUP($A231,[1]ИТТ!$A:$H,4,FALSE),IFERROR(VLOOKUP($A231,[1]Schrack!$A:$H,4,FALSE),IFERROR(VLOOKUP($A231,'[1]LD GmbH'!$A:$H,4,FALSE),IFERROR(VLOOKUP($A231,[1]Крисметал!$A:$H,4,FALSE),IFERROR(VLOOKUP($A231,[1]Унител!$A:$H,4,FALSE),""))))))</f>
        <v>100 бр.</v>
      </c>
      <c r="D231" s="239"/>
      <c r="E231" s="55">
        <f>IFERROR(VLOOKUP($A231,[1]Други!$A:$H,6,FALSE),IFERROR(VLOOKUP($A231,[1]ИТТ!$A:$H,6,FALSE),IFERROR(VLOOKUP($A231,[1]Schrack!$A:$H,6,FALSE),IFERROR(VLOOKUP($A231,'[1]LD GmbH'!$A:$H,6,FALSE),IFERROR(VLOOKUP($A231,[1]Крисметал!$A:$H,6,FALSE),IFERROR(VLOOKUP($A231,[1]Унител!$A:$H,6,FALSE),""))))))</f>
        <v>14.224140134878798</v>
      </c>
      <c r="F231" s="55">
        <f t="shared" si="22"/>
        <v>4.5517248431612156</v>
      </c>
      <c r="G231" s="54">
        <v>0.16</v>
      </c>
      <c r="K231" s="70">
        <f>COUNTIF(Себестойност!$A:$A,Модули!A231)</f>
        <v>1</v>
      </c>
    </row>
    <row r="232" spans="1:11" x14ac:dyDescent="0.3">
      <c r="A232" s="12" t="s">
        <v>58</v>
      </c>
      <c r="B232" s="54">
        <f t="shared" si="19"/>
        <v>0.32</v>
      </c>
      <c r="C232" s="54" t="str">
        <f>IFERROR(VLOOKUP($A232,[1]Други!$A:$H,4,FALSE),IFERROR(VLOOKUP($A232,[1]ИТТ!$A:$H,4,FALSE),IFERROR(VLOOKUP($A232,[1]Schrack!$A:$H,4,FALSE),IFERROR(VLOOKUP($A232,'[1]LD GmbH'!$A:$H,4,FALSE),IFERROR(VLOOKUP($A232,[1]Крисметал!$A:$H,4,FALSE),IFERROR(VLOOKUP($A232,[1]Унител!$A:$H,4,FALSE),""))))))</f>
        <v>100 бр.</v>
      </c>
      <c r="D232" s="239"/>
      <c r="E232" s="55">
        <f>IFERROR(VLOOKUP($A232,[1]Други!$A:$H,6,FALSE),IFERROR(VLOOKUP($A232,[1]ИТТ!$A:$H,6,FALSE),IFERROR(VLOOKUP($A232,[1]Schrack!$A:$H,6,FALSE),IFERROR(VLOOKUP($A232,'[1]LD GmbH'!$A:$H,6,FALSE),IFERROR(VLOOKUP($A232,[1]Крисметал!$A:$H,6,FALSE),IFERROR(VLOOKUP($A232,[1]Унител!$A:$H,6,FALSE),""))))))</f>
        <v>2.6996211327160338</v>
      </c>
      <c r="F232" s="55">
        <f t="shared" si="22"/>
        <v>0.86387876246913087</v>
      </c>
      <c r="G232" s="61">
        <f>G231</f>
        <v>0.16</v>
      </c>
      <c r="K232" s="70">
        <f>COUNTIF(Себестойност!$A:$A,Модули!A232)</f>
        <v>1</v>
      </c>
    </row>
    <row r="233" spans="1:11" x14ac:dyDescent="0.3">
      <c r="A233" s="15" t="s">
        <v>60</v>
      </c>
      <c r="B233" s="54">
        <f t="shared" si="19"/>
        <v>0.32</v>
      </c>
      <c r="C233" s="54" t="str">
        <f>IFERROR(VLOOKUP($A233,[1]Други!$A:$H,4,FALSE),IFERROR(VLOOKUP($A233,[1]ИТТ!$A:$H,4,FALSE),IFERROR(VLOOKUP($A233,[1]Schrack!$A:$H,4,FALSE),IFERROR(VLOOKUP($A233,'[1]LD GmbH'!$A:$H,4,FALSE),IFERROR(VLOOKUP($A233,[1]Крисметал!$A:$H,4,FALSE),IFERROR(VLOOKUP($A233,[1]Унител!$A:$H,4,FALSE),""))))))</f>
        <v>100 бр.</v>
      </c>
      <c r="D233" s="239"/>
      <c r="E233" s="55">
        <f>IFERROR(VLOOKUP($A233,[1]Други!$A:$H,6,FALSE),IFERROR(VLOOKUP($A233,[1]ИТТ!$A:$H,6,FALSE),IFERROR(VLOOKUP($A233,[1]Schrack!$A:$H,6,FALSE),IFERROR(VLOOKUP($A233,'[1]LD GmbH'!$A:$H,6,FALSE),IFERROR(VLOOKUP($A233,[1]Крисметал!$A:$H,6,FALSE),IFERROR(VLOOKUP($A233,[1]Унител!$A:$H,6,FALSE),""))))))</f>
        <v>1.4929722930929579</v>
      </c>
      <c r="F233" s="55">
        <f t="shared" si="22"/>
        <v>0.47775113378974654</v>
      </c>
      <c r="G233" s="54">
        <f>G231</f>
        <v>0.16</v>
      </c>
      <c r="K233" s="70">
        <f>COUNTIF(Себестойност!$A:$A,Модули!A233)</f>
        <v>1</v>
      </c>
    </row>
    <row r="234" spans="1:11" x14ac:dyDescent="0.3">
      <c r="A234" s="9" t="s">
        <v>62</v>
      </c>
      <c r="B234" s="54">
        <f t="shared" si="19"/>
        <v>0.32</v>
      </c>
      <c r="C234" s="54" t="str">
        <f>IFERROR(VLOOKUP($A234,[1]Други!$A:$H,4,FALSE),IFERROR(VLOOKUP($A234,[1]ИТТ!$A:$H,4,FALSE),IFERROR(VLOOKUP($A234,[1]Schrack!$A:$H,4,FALSE),IFERROR(VLOOKUP($A234,'[1]LD GmbH'!$A:$H,4,FALSE),IFERROR(VLOOKUP($A234,[1]Крисметал!$A:$H,4,FALSE),IFERROR(VLOOKUP($A234,[1]Унител!$A:$H,4,FALSE),""))))))</f>
        <v>100 бр.</v>
      </c>
      <c r="D234" s="239"/>
      <c r="E234" s="55">
        <f>IFERROR(VLOOKUP($A234,[1]Други!$A:$H,6,FALSE),IFERROR(VLOOKUP($A234,[1]ИТТ!$A:$H,6,FALSE),IFERROR(VLOOKUP($A234,[1]Schrack!$A:$H,6,FALSE),IFERROR(VLOOKUP($A234,'[1]LD GmbH'!$A:$H,6,FALSE),IFERROR(VLOOKUP($A234,[1]Крисметал!$A:$H,6,FALSE),IFERROR(VLOOKUP($A234,[1]Унител!$A:$H,6,FALSE),""))))))</f>
        <v>1.46</v>
      </c>
      <c r="F234" s="55">
        <f t="shared" si="22"/>
        <v>0.4672</v>
      </c>
      <c r="G234" s="61">
        <f>G231</f>
        <v>0.16</v>
      </c>
      <c r="K234" s="70">
        <f>COUNTIF(Себестойност!$A:$A,Модули!A234)</f>
        <v>1</v>
      </c>
    </row>
    <row r="235" spans="1:11" x14ac:dyDescent="0.3">
      <c r="A235" s="79" t="s">
        <v>174</v>
      </c>
      <c r="B235" s="58">
        <f t="shared" si="19"/>
        <v>2</v>
      </c>
      <c r="C235" s="58" t="str">
        <f>IFERROR(VLOOKUP($A235,[1]Други!$A:$H,4,FALSE),IFERROR(VLOOKUP($A235,[1]ИТТ!$A:$H,4,FALSE),IFERROR(VLOOKUP($A235,[1]Schrack!$A:$H,4,FALSE),IFERROR(VLOOKUP($A235,'[1]LD GmbH'!$A:$H,4,FALSE),IFERROR(VLOOKUP($A235,[1]Крисметал!$A:$H,4,FALSE),IFERROR(VLOOKUP($A235,[1]Унител!$A:$H,4,FALSE),""))))))</f>
        <v>м.</v>
      </c>
      <c r="D235" s="242" t="s">
        <v>196</v>
      </c>
      <c r="E235" s="59">
        <f>IFERROR(VLOOKUP($A235,[1]Други!$A:$H,6,FALSE),IFERROR(VLOOKUP($A235,[1]ИТТ!$A:$H,6,FALSE),IFERROR(VLOOKUP($A235,[1]Schrack!$A:$H,6,FALSE),IFERROR(VLOOKUP($A235,'[1]LD GmbH'!$A:$H,6,FALSE),IFERROR(VLOOKUP($A235,[1]Крисметал!$A:$H,6,FALSE),IFERROR(VLOOKUP($A235,[1]Унител!$A:$H,6,FALSE),""))))))</f>
        <v>6.71</v>
      </c>
      <c r="F235" s="59">
        <f>B235*E235</f>
        <v>13.42</v>
      </c>
      <c r="G235" s="58">
        <v>1</v>
      </c>
      <c r="K235" s="70">
        <f>COUNTIF(Себестойност!$A:$A,Модули!A235)</f>
        <v>1</v>
      </c>
    </row>
    <row r="236" spans="1:11" x14ac:dyDescent="0.3">
      <c r="A236" s="69" t="s">
        <v>21</v>
      </c>
      <c r="B236" s="58">
        <f t="shared" si="19"/>
        <v>4</v>
      </c>
      <c r="C236" s="58" t="str">
        <f>IFERROR(VLOOKUP($A236,[1]Други!$A:$H,4,FALSE),IFERROR(VLOOKUP($A236,[1]ИТТ!$A:$H,4,FALSE),IFERROR(VLOOKUP($A236,[1]Schrack!$A:$H,4,FALSE),IFERROR(VLOOKUP($A236,'[1]LD GmbH'!$A:$H,4,FALSE),IFERROR(VLOOKUP($A236,[1]Крисметал!$A:$H,4,FALSE),IFERROR(VLOOKUP($A236,[1]Унител!$A:$H,4,FALSE),""))))))</f>
        <v>бр.</v>
      </c>
      <c r="D236" s="243"/>
      <c r="E236" s="59">
        <f>IFERROR(VLOOKUP($A236,[1]Други!$A:$H,6,FALSE),IFERROR(VLOOKUP($A236,[1]ИТТ!$A:$H,6,FALSE),IFERROR(VLOOKUP($A236,[1]Schrack!$A:$H,6,FALSE),IFERROR(VLOOKUP($A236,'[1]LD GmbH'!$A:$H,6,FALSE),IFERROR(VLOOKUP($A236,[1]Крисметал!$A:$H,6,FALSE),IFERROR(VLOOKUP($A236,[1]Унител!$A:$H,6,FALSE),""))))))</f>
        <v>2.4951043802375463</v>
      </c>
      <c r="F236" s="59">
        <f t="shared" ref="F236:F322" si="23">B236*E236</f>
        <v>9.9804175209501853</v>
      </c>
      <c r="G236" s="58">
        <v>2</v>
      </c>
      <c r="K236" s="70">
        <f>COUNTIF(Себестойност!$A:$A,Модули!A236)</f>
        <v>1</v>
      </c>
    </row>
    <row r="237" spans="1:11" x14ac:dyDescent="0.3">
      <c r="A237" s="57" t="s">
        <v>171</v>
      </c>
      <c r="B237" s="58">
        <f t="shared" si="19"/>
        <v>4</v>
      </c>
      <c r="C237" s="58" t="str">
        <f>IFERROR(VLOOKUP($A237,[1]Други!$A:$H,4,FALSE),IFERROR(VLOOKUP($A237,[1]ИТТ!$A:$H,4,FALSE),IFERROR(VLOOKUP($A237,[1]Schrack!$A:$H,4,FALSE),IFERROR(VLOOKUP($A237,'[1]LD GmbH'!$A:$H,4,FALSE),IFERROR(VLOOKUP($A237,[1]Крисметал!$A:$H,4,FALSE),IFERROR(VLOOKUP($A237,[1]Унител!$A:$H,4,FALSE),""))))))</f>
        <v>бр.</v>
      </c>
      <c r="D237" s="243"/>
      <c r="E237" s="59">
        <f>IFERROR(VLOOKUP($A237,[1]Други!$A:$H,6,FALSE),IFERROR(VLOOKUP($A237,[1]ИТТ!$A:$H,6,FALSE),IFERROR(VLOOKUP($A237,[1]Schrack!$A:$H,6,FALSE),IFERROR(VLOOKUP($A237,'[1]LD GmbH'!$A:$H,6,FALSE),IFERROR(VLOOKUP($A237,[1]Крисметал!$A:$H,6,FALSE),IFERROR(VLOOKUP($A237,[1]Унител!$A:$H,6,FALSE),""))))))</f>
        <v>11.67790656652163</v>
      </c>
      <c r="F237" s="59">
        <f t="shared" si="23"/>
        <v>46.711626266086519</v>
      </c>
      <c r="G237" s="58">
        <v>2</v>
      </c>
      <c r="K237" s="70">
        <f>COUNTIF(Себестойност!$A:$A,Модули!A237)</f>
        <v>1</v>
      </c>
    </row>
    <row r="238" spans="1:11" x14ac:dyDescent="0.3">
      <c r="A238" s="207" t="s">
        <v>339</v>
      </c>
      <c r="B238" s="58">
        <f t="shared" si="19"/>
        <v>2</v>
      </c>
      <c r="C238" s="58" t="str">
        <f>IFERROR(VLOOKUP($A238,[1]Други!$A:$H,4,FALSE),IFERROR(VLOOKUP($A238,[1]ИТТ!$A:$H,4,FALSE),IFERROR(VLOOKUP($A238,[1]Schrack!$A:$H,4,FALSE),IFERROR(VLOOKUP($A238,'[1]LD GmbH'!$A:$H,4,FALSE),IFERROR(VLOOKUP($A238,[1]Крисметал!$A:$H,4,FALSE),IFERROR(VLOOKUP($A238,[1]Унител!$A:$H,4,FALSE),""))))))</f>
        <v>бр.</v>
      </c>
      <c r="D238" s="243"/>
      <c r="E238" s="59">
        <f>IFERROR(VLOOKUP($A238,[1]Други!$A:$H,6,FALSE),IFERROR(VLOOKUP($A238,[1]ИТТ!$A:$H,6,FALSE),IFERROR(VLOOKUP($A238,[1]Schrack!$A:$H,6,FALSE),IFERROR(VLOOKUP($A238,'[1]LD GmbH'!$A:$H,6,FALSE),IFERROR(VLOOKUP($A238,[1]Крисметал!$A:$H,6,FALSE),IFERROR(VLOOKUP($A238,[1]Унител!$A:$H,6,FALSE),""))))))</f>
        <v>12.63</v>
      </c>
      <c r="F238" s="59">
        <f t="shared" si="23"/>
        <v>25.26</v>
      </c>
      <c r="G238" s="58">
        <v>1</v>
      </c>
      <c r="K238" s="70">
        <f>COUNTIF(Себестойност!$A:$A,Модули!A238)</f>
        <v>1</v>
      </c>
    </row>
    <row r="239" spans="1:11" x14ac:dyDescent="0.3">
      <c r="A239" s="69" t="s">
        <v>340</v>
      </c>
      <c r="B239" s="58">
        <f t="shared" si="19"/>
        <v>2</v>
      </c>
      <c r="C239" s="58" t="str">
        <f>IFERROR(VLOOKUP($A239,[1]Други!$A:$H,4,FALSE),IFERROR(VLOOKUP($A239,[1]ИТТ!$A:$H,4,FALSE),IFERROR(VLOOKUP($A239,[1]Schrack!$A:$H,4,FALSE),IFERROR(VLOOKUP($A239,'[1]LD GmbH'!$A:$H,4,FALSE),IFERROR(VLOOKUP($A239,[1]Крисметал!$A:$H,4,FALSE),IFERROR(VLOOKUP($A239,[1]Унител!$A:$H,4,FALSE),""))))))</f>
        <v>бр.</v>
      </c>
      <c r="D239" s="243"/>
      <c r="E239" s="59">
        <f>IFERROR(VLOOKUP($A239,[1]Други!$A:$H,6,FALSE),IFERROR(VLOOKUP($A239,[1]ИТТ!$A:$H,6,FALSE),IFERROR(VLOOKUP($A239,[1]Schrack!$A:$H,6,FALSE),IFERROR(VLOOKUP($A239,'[1]LD GmbH'!$A:$H,6,FALSE),IFERROR(VLOOKUP($A239,[1]Крисметал!$A:$H,6,FALSE),IFERROR(VLOOKUP($A239,[1]Унител!$A:$H,6,FALSE),""))))))</f>
        <v>4.17</v>
      </c>
      <c r="F239" s="59">
        <f t="shared" si="23"/>
        <v>8.34</v>
      </c>
      <c r="G239" s="58">
        <v>1</v>
      </c>
      <c r="K239" s="70">
        <f>COUNTIF(Себестойност!$A:$A,Модули!A239)</f>
        <v>1</v>
      </c>
    </row>
    <row r="240" spans="1:11" x14ac:dyDescent="0.3">
      <c r="A240" s="57" t="s">
        <v>198</v>
      </c>
      <c r="B240" s="58">
        <f t="shared" si="19"/>
        <v>2</v>
      </c>
      <c r="C240" s="58" t="str">
        <f>IFERROR(VLOOKUP($A240,[1]Други!$A:$H,4,FALSE),IFERROR(VLOOKUP($A240,[1]ИТТ!$A:$H,4,FALSE),IFERROR(VLOOKUP($A240,[1]Schrack!$A:$H,4,FALSE),IFERROR(VLOOKUP($A240,'[1]LD GmbH'!$A:$H,4,FALSE),IFERROR(VLOOKUP($A240,[1]Крисметал!$A:$H,4,FALSE),IFERROR(VLOOKUP($A240,[1]Унител!$A:$H,4,FALSE),""))))))</f>
        <v>бр.</v>
      </c>
      <c r="D240" s="243"/>
      <c r="E240" s="59">
        <f>IFERROR(VLOOKUP($A240,[1]Други!$A:$H,6,FALSE),IFERROR(VLOOKUP($A240,[1]ИТТ!$A:$H,6,FALSE),IFERROR(VLOOKUP($A240,[1]Schrack!$A:$H,6,FALSE),IFERROR(VLOOKUP($A240,'[1]LD GmbH'!$A:$H,6,FALSE),IFERROR(VLOOKUP($A240,[1]Крисметал!$A:$H,6,FALSE),IFERROR(VLOOKUP($A240,[1]Унител!$A:$H,6,FALSE),""))))))</f>
        <v>11.790390780384797</v>
      </c>
      <c r="F240" s="59">
        <f t="shared" si="23"/>
        <v>23.580781560769594</v>
      </c>
      <c r="G240" s="58">
        <v>1</v>
      </c>
      <c r="K240" s="70">
        <f>COUNTIF(Себестойност!$A:$A,Модули!A240)</f>
        <v>1</v>
      </c>
    </row>
    <row r="241" spans="1:11" x14ac:dyDescent="0.3">
      <c r="A241" s="57" t="s">
        <v>36</v>
      </c>
      <c r="B241" s="58">
        <f t="shared" si="19"/>
        <v>4</v>
      </c>
      <c r="C241" s="58" t="str">
        <f>IFERROR(VLOOKUP($A241,[1]Други!$A:$H,4,FALSE),IFERROR(VLOOKUP($A241,[1]ИТТ!$A:$H,4,FALSE),IFERROR(VLOOKUP($A241,[1]Schrack!$A:$H,4,FALSE),IFERROR(VLOOKUP($A241,'[1]LD GmbH'!$A:$H,4,FALSE),IFERROR(VLOOKUP($A241,[1]Крисметал!$A:$H,4,FALSE),IFERROR(VLOOKUP($A241,[1]Унител!$A:$H,4,FALSE),""))))))</f>
        <v>бр.</v>
      </c>
      <c r="D241" s="243"/>
      <c r="E241" s="59">
        <f>IFERROR(VLOOKUP($A241,[1]Други!$A:$H,6,FALSE),IFERROR(VLOOKUP($A241,[1]ИТТ!$A:$H,6,FALSE),IFERROR(VLOOKUP($A241,[1]Schrack!$A:$H,6,FALSE),IFERROR(VLOOKUP($A241,'[1]LD GmbH'!$A:$H,6,FALSE),IFERROR(VLOOKUP($A241,[1]Крисметал!$A:$H,6,FALSE),IFERROR(VLOOKUP($A241,[1]Унител!$A:$H,6,FALSE),""))))))</f>
        <v>14.980852119049203</v>
      </c>
      <c r="F241" s="59">
        <f t="shared" si="23"/>
        <v>59.923408476196812</v>
      </c>
      <c r="G241" s="58">
        <v>2</v>
      </c>
      <c r="K241" s="70">
        <f>COUNTIF(Себестойност!$A:$A,Модули!A241)</f>
        <v>1</v>
      </c>
    </row>
    <row r="242" spans="1:11" x14ac:dyDescent="0.3">
      <c r="A242" s="57" t="s">
        <v>26</v>
      </c>
      <c r="B242" s="58">
        <f t="shared" si="19"/>
        <v>6</v>
      </c>
      <c r="C242" s="58" t="str">
        <f>IFERROR(VLOOKUP($A242,[1]Други!$A:$H,4,FALSE),IFERROR(VLOOKUP($A242,[1]ИТТ!$A:$H,4,FALSE),IFERROR(VLOOKUP($A242,[1]Schrack!$A:$H,4,FALSE),IFERROR(VLOOKUP($A242,'[1]LD GmbH'!$A:$H,4,FALSE),IFERROR(VLOOKUP($A242,[1]Крисметал!$A:$H,4,FALSE),IFERROR(VLOOKUP($A242,[1]Унител!$A:$H,4,FALSE),""))))))</f>
        <v>бр.</v>
      </c>
      <c r="D242" s="243"/>
      <c r="E242" s="59">
        <f>IFERROR(VLOOKUP($A242,[1]Други!$A:$H,6,FALSE),IFERROR(VLOOKUP($A242,[1]ИТТ!$A:$H,6,FALSE),IFERROR(VLOOKUP($A242,[1]Schrack!$A:$H,6,FALSE),IFERROR(VLOOKUP($A242,'[1]LD GmbH'!$A:$H,6,FALSE),IFERROR(VLOOKUP($A242,[1]Крисметал!$A:$H,6,FALSE),IFERROR(VLOOKUP($A242,[1]Унител!$A:$H,6,FALSE),""))))))</f>
        <v>5.6820889341098146</v>
      </c>
      <c r="F242" s="59">
        <f t="shared" si="23"/>
        <v>34.09253360465889</v>
      </c>
      <c r="G242" s="58">
        <v>3</v>
      </c>
      <c r="K242" s="70">
        <f>COUNTIF(Себестойност!$A:$A,Модули!A242)</f>
        <v>1</v>
      </c>
    </row>
    <row r="243" spans="1:11" x14ac:dyDescent="0.3">
      <c r="A243" s="27" t="s">
        <v>30</v>
      </c>
      <c r="B243" s="58">
        <f t="shared" si="19"/>
        <v>6</v>
      </c>
      <c r="C243" s="58" t="str">
        <f>IFERROR(VLOOKUP($A243,[1]Други!$A:$H,4,FALSE),IFERROR(VLOOKUP($A243,[1]ИТТ!$A:$H,4,FALSE),IFERROR(VLOOKUP($A243,[1]Schrack!$A:$H,4,FALSE),IFERROR(VLOOKUP($A243,'[1]LD GmbH'!$A:$H,4,FALSE),IFERROR(VLOOKUP($A243,[1]Крисметал!$A:$H,4,FALSE),IFERROR(VLOOKUP($A243,[1]Унител!$A:$H,4,FALSE),""))))))</f>
        <v>бр.</v>
      </c>
      <c r="D243" s="243"/>
      <c r="E243" s="59">
        <f>IFERROR(VLOOKUP($A243,[1]Други!$A:$H,6,FALSE),IFERROR(VLOOKUP($A243,[1]ИТТ!$A:$H,6,FALSE),IFERROR(VLOOKUP($A243,[1]Schrack!$A:$H,6,FALSE),IFERROR(VLOOKUP($A243,'[1]LD GmbH'!$A:$H,6,FALSE),IFERROR(VLOOKUP($A243,[1]Крисметал!$A:$H,6,FALSE),IFERROR(VLOOKUP($A243,[1]Унител!$A:$H,6,FALSE),""))))))</f>
        <v>0.92032538615319337</v>
      </c>
      <c r="F243" s="59">
        <f t="shared" si="23"/>
        <v>5.52195231691916</v>
      </c>
      <c r="G243" s="58">
        <v>3</v>
      </c>
      <c r="K243" s="70">
        <f>COUNTIF(Себестойност!$A:$A,Модули!A243)</f>
        <v>1</v>
      </c>
    </row>
    <row r="244" spans="1:11" x14ac:dyDescent="0.3">
      <c r="A244" s="27" t="s">
        <v>38</v>
      </c>
      <c r="B244" s="58">
        <f t="shared" si="19"/>
        <v>2</v>
      </c>
      <c r="C244" s="58" t="str">
        <f>IFERROR(VLOOKUP($A244,[1]Други!$A:$H,4,FALSE),IFERROR(VLOOKUP($A244,[1]ИТТ!$A:$H,4,FALSE),IFERROR(VLOOKUP($A244,[1]Schrack!$A:$H,4,FALSE),IFERROR(VLOOKUP($A244,'[1]LD GmbH'!$A:$H,4,FALSE),IFERROR(VLOOKUP($A244,[1]Крисметал!$A:$H,4,FALSE),IFERROR(VLOOKUP($A244,[1]Унител!$A:$H,4,FALSE),""))))))</f>
        <v>бр.</v>
      </c>
      <c r="D244" s="243"/>
      <c r="E244" s="59">
        <f>IFERROR(VLOOKUP($A244,[1]Други!$A:$H,6,FALSE),IFERROR(VLOOKUP($A244,[1]ИТТ!$A:$H,6,FALSE),IFERROR(VLOOKUP($A244,[1]Schrack!$A:$H,6,FALSE),IFERROR(VLOOKUP($A244,'[1]LD GmbH'!$A:$H,6,FALSE),IFERROR(VLOOKUP($A244,[1]Крисметал!$A:$H,6,FALSE),IFERROR(VLOOKUP($A244,[1]Унител!$A:$H,6,FALSE),""))))))</f>
        <v>2.9706058297500291</v>
      </c>
      <c r="F244" s="59">
        <f t="shared" si="23"/>
        <v>5.9412116595000581</v>
      </c>
      <c r="G244" s="58">
        <v>1</v>
      </c>
      <c r="K244" s="70">
        <f>COUNTIF(Себестойност!$A:$A,Модули!A244)</f>
        <v>1</v>
      </c>
    </row>
    <row r="245" spans="1:11" x14ac:dyDescent="0.3">
      <c r="A245" s="27" t="s">
        <v>40</v>
      </c>
      <c r="B245" s="58">
        <f t="shared" si="19"/>
        <v>2</v>
      </c>
      <c r="C245" s="58" t="str">
        <f>IFERROR(VLOOKUP($A245,[1]Други!$A:$H,4,FALSE),IFERROR(VLOOKUP($A245,[1]ИТТ!$A:$H,4,FALSE),IFERROR(VLOOKUP($A245,[1]Schrack!$A:$H,4,FALSE),IFERROR(VLOOKUP($A245,'[1]LD GmbH'!$A:$H,4,FALSE),IFERROR(VLOOKUP($A245,[1]Крисметал!$A:$H,4,FALSE),IFERROR(VLOOKUP($A245,[1]Унител!$A:$H,4,FALSE),""))))))</f>
        <v>бр.</v>
      </c>
      <c r="D245" s="243"/>
      <c r="E245" s="59">
        <f>IFERROR(VLOOKUP($A245,[1]Други!$A:$H,6,FALSE),IFERROR(VLOOKUP($A245,[1]ИТТ!$A:$H,6,FALSE),IFERROR(VLOOKUP($A245,[1]Schrack!$A:$H,6,FALSE),IFERROR(VLOOKUP($A245,'[1]LD GmbH'!$A:$H,6,FALSE),IFERROR(VLOOKUP($A245,[1]Крисметал!$A:$H,6,FALSE),IFERROR(VLOOKUP($A245,[1]Унител!$A:$H,6,FALSE),""))))))</f>
        <v>3.53</v>
      </c>
      <c r="F245" s="59">
        <f t="shared" si="23"/>
        <v>7.06</v>
      </c>
      <c r="G245" s="58">
        <v>1</v>
      </c>
      <c r="K245" s="70">
        <f>COUNTIF(Себестойност!$A:$A,Модули!A245)</f>
        <v>1</v>
      </c>
    </row>
    <row r="246" spans="1:11" x14ac:dyDescent="0.3">
      <c r="A246" s="27" t="s">
        <v>67</v>
      </c>
      <c r="B246" s="80">
        <f>G246</f>
        <v>1</v>
      </c>
      <c r="C246" s="58" t="str">
        <f>IFERROR(VLOOKUP($A246,[1]Други!$A:$H,4,FALSE),IFERROR(VLOOKUP($A246,[1]ИТТ!$A:$H,4,FALSE),IFERROR(VLOOKUP($A246,[1]Schrack!$A:$H,4,FALSE),IFERROR(VLOOKUP($A246,'[1]LD GmbH'!$A:$H,4,FALSE),IFERROR(VLOOKUP($A246,[1]Крисметал!$A:$H,4,FALSE),IFERROR(VLOOKUP($A246,[1]Унител!$A:$H,4,FALSE),""))))))</f>
        <v>бр.</v>
      </c>
      <c r="D246" s="243"/>
      <c r="E246" s="59">
        <f>IFERROR(VLOOKUP($A246,[1]Други!$A:$H,6,FALSE),IFERROR(VLOOKUP($A246,[1]ИТТ!$A:$H,6,FALSE),IFERROR(VLOOKUP($A246,[1]Schrack!$A:$H,6,FALSE),IFERROR(VLOOKUP($A246,'[1]LD GmbH'!$A:$H,6,FALSE),IFERROR(VLOOKUP($A246,[1]Крисметал!$A:$H,6,FALSE),IFERROR(VLOOKUP($A246,[1]Унител!$A:$H,6,FALSE),""))))))</f>
        <v>3502.8351134812328</v>
      </c>
      <c r="F246" s="59">
        <f t="shared" si="23"/>
        <v>3502.8351134812328</v>
      </c>
      <c r="G246" s="58">
        <v>1</v>
      </c>
      <c r="K246" s="70">
        <f>COUNTIF(Себестойност!$A:$A,Модули!A246)</f>
        <v>1</v>
      </c>
    </row>
    <row r="247" spans="1:11" x14ac:dyDescent="0.3">
      <c r="A247" s="27" t="s">
        <v>66</v>
      </c>
      <c r="B247" s="80">
        <f>G247</f>
        <v>1</v>
      </c>
      <c r="C247" s="58" t="str">
        <f>IFERROR(VLOOKUP($A247,[1]Други!$A:$H,4,FALSE),IFERROR(VLOOKUP($A247,[1]ИТТ!$A:$H,4,FALSE),IFERROR(VLOOKUP($A247,[1]Schrack!$A:$H,4,FALSE),IFERROR(VLOOKUP($A247,'[1]LD GmbH'!$A:$H,4,FALSE),IFERROR(VLOOKUP($A247,[1]Крисметал!$A:$H,4,FALSE),IFERROR(VLOOKUP($A247,[1]Унител!$A:$H,4,FALSE),""))))))</f>
        <v>бр.</v>
      </c>
      <c r="D247" s="243"/>
      <c r="E247" s="59">
        <f>IFERROR(VLOOKUP($A247,[1]Други!$A:$H,6,FALSE),IFERROR(VLOOKUP($A247,[1]ИТТ!$A:$H,6,FALSE),IFERROR(VLOOKUP($A247,[1]Schrack!$A:$H,6,FALSE),IFERROR(VLOOKUP($A247,'[1]LD GmbH'!$A:$H,6,FALSE),IFERROR(VLOOKUP($A247,[1]Крисметал!$A:$H,6,FALSE),IFERROR(VLOOKUP($A247,[1]Унител!$A:$H,6,FALSE),""))))))</f>
        <v>3172.949591733433</v>
      </c>
      <c r="F247" s="59">
        <f t="shared" si="23"/>
        <v>3172.949591733433</v>
      </c>
      <c r="G247" s="58">
        <v>1</v>
      </c>
      <c r="K247" s="70">
        <f>COUNTIF(Себестойност!$A:$A,Модули!A247)</f>
        <v>1</v>
      </c>
    </row>
    <row r="248" spans="1:11" x14ac:dyDescent="0.3">
      <c r="A248" s="27" t="s">
        <v>68</v>
      </c>
      <c r="B248" s="58">
        <f t="shared" ref="B248:B284" si="24">G248*$C$182</f>
        <v>2</v>
      </c>
      <c r="C248" s="58" t="str">
        <f>IFERROR(VLOOKUP($A248,[1]Други!$A:$H,4,FALSE),IFERROR(VLOOKUP($A248,[1]ИТТ!$A:$H,4,FALSE),IFERROR(VLOOKUP($A248,[1]Schrack!$A:$H,4,FALSE),IFERROR(VLOOKUP($A248,'[1]LD GmbH'!$A:$H,4,FALSE),IFERROR(VLOOKUP($A248,[1]Крисметал!$A:$H,4,FALSE),IFERROR(VLOOKUP($A248,[1]Унител!$A:$H,4,FALSE),""))))))</f>
        <v>бр.</v>
      </c>
      <c r="D248" s="243"/>
      <c r="E248" s="59">
        <f>IFERROR(VLOOKUP($A248,[1]Други!$A:$H,6,FALSE),IFERROR(VLOOKUP($A248,[1]ИТТ!$A:$H,6,FALSE),IFERROR(VLOOKUP($A248,[1]Schrack!$A:$H,6,FALSE),IFERROR(VLOOKUP($A248,'[1]LD GmbH'!$A:$H,6,FALSE),IFERROR(VLOOKUP($A248,[1]Крисметал!$A:$H,6,FALSE),IFERROR(VLOOKUP($A248,[1]Унител!$A:$H,6,FALSE),""))))))</f>
        <v>260.75885941007141</v>
      </c>
      <c r="F248" s="59">
        <f t="shared" si="23"/>
        <v>521.51771882014282</v>
      </c>
      <c r="G248" s="58">
        <v>1</v>
      </c>
      <c r="K248" s="70">
        <f>COUNTIF(Себестойност!$A:$A,Модули!A248)</f>
        <v>1</v>
      </c>
    </row>
    <row r="249" spans="1:11" x14ac:dyDescent="0.3">
      <c r="A249" s="27" t="s">
        <v>72</v>
      </c>
      <c r="B249" s="58">
        <f t="shared" si="24"/>
        <v>2</v>
      </c>
      <c r="C249" s="58" t="str">
        <f>IFERROR(VLOOKUP($A249,[1]Други!$A:$H,4,FALSE),IFERROR(VLOOKUP($A249,[1]ИТТ!$A:$H,4,FALSE),IFERROR(VLOOKUP($A249,[1]Schrack!$A:$H,4,FALSE),IFERROR(VLOOKUP($A249,'[1]LD GmbH'!$A:$H,4,FALSE),IFERROR(VLOOKUP($A249,[1]Крисметал!$A:$H,4,FALSE),IFERROR(VLOOKUP($A249,[1]Унител!$A:$H,4,FALSE),""))))))</f>
        <v>бр.</v>
      </c>
      <c r="D249" s="243"/>
      <c r="E249" s="59">
        <f>IFERROR(VLOOKUP($A249,[1]Други!$A:$H,6,FALSE),IFERROR(VLOOKUP($A249,[1]ИТТ!$A:$H,6,FALSE),IFERROR(VLOOKUP($A249,[1]Schrack!$A:$H,6,FALSE),IFERROR(VLOOKUP($A249,'[1]LD GmbH'!$A:$H,6,FALSE),IFERROR(VLOOKUP($A249,[1]Крисметал!$A:$H,6,FALSE),IFERROR(VLOOKUP($A249,[1]Унител!$A:$H,6,FALSE),""))))))</f>
        <v>402.77000000000004</v>
      </c>
      <c r="F249" s="59">
        <f t="shared" si="23"/>
        <v>805.54000000000008</v>
      </c>
      <c r="G249" s="58">
        <v>1</v>
      </c>
      <c r="K249" s="70">
        <f>COUNTIF(Себестойност!$A:$A,Модули!A249)</f>
        <v>1</v>
      </c>
    </row>
    <row r="250" spans="1:11" x14ac:dyDescent="0.3">
      <c r="A250" s="62" t="s">
        <v>55</v>
      </c>
      <c r="B250" s="58">
        <f t="shared" si="24"/>
        <v>0.08</v>
      </c>
      <c r="C250" s="58" t="str">
        <f>IFERROR(VLOOKUP($A250,[1]Други!$A:$H,4,FALSE),IFERROR(VLOOKUP($A250,[1]ИТТ!$A:$H,4,FALSE),IFERROR(VLOOKUP($A250,[1]Schrack!$A:$H,4,FALSE),IFERROR(VLOOKUP($A250,'[1]LD GmbH'!$A:$H,4,FALSE),IFERROR(VLOOKUP($A250,[1]Крисметал!$A:$H,4,FALSE),IFERROR(VLOOKUP($A250,[1]Унител!$A:$H,4,FALSE),""))))))</f>
        <v>100 бр.</v>
      </c>
      <c r="D250" s="243"/>
      <c r="E250" s="59">
        <f>IFERROR(VLOOKUP($A250,[1]Други!$A:$H,6,FALSE),IFERROR(VLOOKUP($A250,[1]ИТТ!$A:$H,6,FALSE),IFERROR(VLOOKUP($A250,[1]Schrack!$A:$H,6,FALSE),IFERROR(VLOOKUP($A250,'[1]LD GmbH'!$A:$H,6,FALSE),IFERROR(VLOOKUP($A250,[1]Крисметал!$A:$H,6,FALSE),IFERROR(VLOOKUP($A250,[1]Унител!$A:$H,6,FALSE),""))))))</f>
        <v>25.835578756844921</v>
      </c>
      <c r="F250" s="59">
        <f t="shared" si="23"/>
        <v>2.0668463005475939</v>
      </c>
      <c r="G250" s="58">
        <v>0.04</v>
      </c>
      <c r="K250" s="70">
        <f>COUNTIF(Себестойност!$A:$A,Модули!A250)</f>
        <v>1</v>
      </c>
    </row>
    <row r="251" spans="1:11" x14ac:dyDescent="0.3">
      <c r="A251" s="62" t="s">
        <v>53</v>
      </c>
      <c r="B251" s="58">
        <f t="shared" si="24"/>
        <v>0.08</v>
      </c>
      <c r="C251" s="58" t="str">
        <f>IFERROR(VLOOKUP($A251,[1]Други!$A:$H,4,FALSE),IFERROR(VLOOKUP($A251,[1]ИТТ!$A:$H,4,FALSE),IFERROR(VLOOKUP($A251,[1]Schrack!$A:$H,4,FALSE),IFERROR(VLOOKUP($A251,'[1]LD GmbH'!$A:$H,4,FALSE),IFERROR(VLOOKUP($A251,[1]Крисметал!$A:$H,4,FALSE),IFERROR(VLOOKUP($A251,[1]Унител!$A:$H,4,FALSE),""))))))</f>
        <v>100 бр.</v>
      </c>
      <c r="D251" s="243"/>
      <c r="E251" s="59">
        <f>IFERROR(VLOOKUP($A251,[1]Други!$A:$H,6,FALSE),IFERROR(VLOOKUP($A251,[1]ИТТ!$A:$H,6,FALSE),IFERROR(VLOOKUP($A251,[1]Schrack!$A:$H,6,FALSE),IFERROR(VLOOKUP($A251,'[1]LD GmbH'!$A:$H,6,FALSE),IFERROR(VLOOKUP($A251,[1]Крисметал!$A:$H,6,FALSE),IFERROR(VLOOKUP($A251,[1]Унител!$A:$H,6,FALSE),""))))))</f>
        <v>14.224140134878798</v>
      </c>
      <c r="F251" s="59">
        <f t="shared" si="23"/>
        <v>1.1379312107903039</v>
      </c>
      <c r="G251" s="58">
        <v>0.04</v>
      </c>
      <c r="K251" s="70">
        <f>COUNTIF(Себестойност!$A:$A,Модули!A251)</f>
        <v>1</v>
      </c>
    </row>
    <row r="252" spans="1:11" x14ac:dyDescent="0.3">
      <c r="A252" s="57" t="s">
        <v>58</v>
      </c>
      <c r="B252" s="78">
        <f t="shared" si="24"/>
        <v>0.16</v>
      </c>
      <c r="C252" s="58" t="str">
        <f>IFERROR(VLOOKUP($A252,[1]Други!$A:$H,4,FALSE),IFERROR(VLOOKUP($A252,[1]ИТТ!$A:$H,4,FALSE),IFERROR(VLOOKUP($A252,[1]Schrack!$A:$H,4,FALSE),IFERROR(VLOOKUP($A252,'[1]LD GmbH'!$A:$H,4,FALSE),IFERROR(VLOOKUP($A252,[1]Крисметал!$A:$H,4,FALSE),IFERROR(VLOOKUP($A252,[1]Унител!$A:$H,4,FALSE),""))))))</f>
        <v>100 бр.</v>
      </c>
      <c r="D252" s="243"/>
      <c r="E252" s="59">
        <f>IFERROR(VLOOKUP($A252,[1]Други!$A:$H,6,FALSE),IFERROR(VLOOKUP($A252,[1]ИТТ!$A:$H,6,FALSE),IFERROR(VLOOKUP($A252,[1]Schrack!$A:$H,6,FALSE),IFERROR(VLOOKUP($A252,'[1]LD GmbH'!$A:$H,6,FALSE),IFERROR(VLOOKUP($A252,[1]Крисметал!$A:$H,6,FALSE),IFERROR(VLOOKUP($A252,[1]Унител!$A:$H,6,FALSE),""))))))</f>
        <v>2.6996211327160338</v>
      </c>
      <c r="F252" s="59">
        <f t="shared" si="23"/>
        <v>0.43193938123456543</v>
      </c>
      <c r="G252" s="78">
        <f>G251+G250</f>
        <v>0.08</v>
      </c>
      <c r="K252" s="70">
        <f>COUNTIF(Себестойност!$A:$A,Модули!A252)</f>
        <v>1</v>
      </c>
    </row>
    <row r="253" spans="1:11" x14ac:dyDescent="0.3">
      <c r="A253" s="57" t="s">
        <v>60</v>
      </c>
      <c r="B253" s="78">
        <f t="shared" si="24"/>
        <v>0.16</v>
      </c>
      <c r="C253" s="58" t="str">
        <f>IFERROR(VLOOKUP($A253,[1]Други!$A:$H,4,FALSE),IFERROR(VLOOKUP($A253,[1]ИТТ!$A:$H,4,FALSE),IFERROR(VLOOKUP($A253,[1]Schrack!$A:$H,4,FALSE),IFERROR(VLOOKUP($A253,'[1]LD GmbH'!$A:$H,4,FALSE),IFERROR(VLOOKUP($A253,[1]Крисметал!$A:$H,4,FALSE),IFERROR(VLOOKUP($A253,[1]Унител!$A:$H,4,FALSE),""))))))</f>
        <v>100 бр.</v>
      </c>
      <c r="D253" s="243"/>
      <c r="E253" s="59">
        <f>IFERROR(VLOOKUP($A253,[1]Други!$A:$H,6,FALSE),IFERROR(VLOOKUP($A253,[1]ИТТ!$A:$H,6,FALSE),IFERROR(VLOOKUP($A253,[1]Schrack!$A:$H,6,FALSE),IFERROR(VLOOKUP($A253,'[1]LD GmbH'!$A:$H,6,FALSE),IFERROR(VLOOKUP($A253,[1]Крисметал!$A:$H,6,FALSE),IFERROR(VLOOKUP($A253,[1]Унител!$A:$H,6,FALSE),""))))))</f>
        <v>1.4929722930929579</v>
      </c>
      <c r="F253" s="59">
        <f t="shared" si="23"/>
        <v>0.23887556689487327</v>
      </c>
      <c r="G253" s="78">
        <f>G250+G251</f>
        <v>0.08</v>
      </c>
      <c r="K253" s="70">
        <f>COUNTIF(Себестойност!$A:$A,Модули!A253)</f>
        <v>1</v>
      </c>
    </row>
    <row r="254" spans="1:11" x14ac:dyDescent="0.3">
      <c r="A254" s="57" t="s">
        <v>62</v>
      </c>
      <c r="B254" s="78">
        <f t="shared" si="24"/>
        <v>0.16</v>
      </c>
      <c r="C254" s="58" t="str">
        <f>IFERROR(VLOOKUP($A254,[1]Други!$A:$H,4,FALSE),IFERROR(VLOOKUP($A254,[1]ИТТ!$A:$H,4,FALSE),IFERROR(VLOOKUP($A254,[1]Schrack!$A:$H,4,FALSE),IFERROR(VLOOKUP($A254,'[1]LD GmbH'!$A:$H,4,FALSE),IFERROR(VLOOKUP($A254,[1]Крисметал!$A:$H,4,FALSE),IFERROR(VLOOKUP($A254,[1]Унител!$A:$H,4,FALSE),""))))))</f>
        <v>100 бр.</v>
      </c>
      <c r="D254" s="243"/>
      <c r="E254" s="59">
        <f>IFERROR(VLOOKUP($A254,[1]Други!$A:$H,6,FALSE),IFERROR(VLOOKUP($A254,[1]ИТТ!$A:$H,6,FALSE),IFERROR(VLOOKUP($A254,[1]Schrack!$A:$H,6,FALSE),IFERROR(VLOOKUP($A254,'[1]LD GmbH'!$A:$H,6,FALSE),IFERROR(VLOOKUP($A254,[1]Крисметал!$A:$H,6,FALSE),IFERROR(VLOOKUP($A254,[1]Унител!$A:$H,6,FALSE),""))))))</f>
        <v>1.46</v>
      </c>
      <c r="F254" s="59">
        <f t="shared" si="23"/>
        <v>0.2336</v>
      </c>
      <c r="G254" s="78">
        <f>G250+G251</f>
        <v>0.08</v>
      </c>
      <c r="K254" s="70">
        <f>COUNTIF(Себестойност!$A:$A,Модули!A254)</f>
        <v>1</v>
      </c>
    </row>
    <row r="255" spans="1:11" ht="14.55" customHeight="1" x14ac:dyDescent="0.3">
      <c r="A255" s="76" t="s">
        <v>174</v>
      </c>
      <c r="B255" s="54">
        <f t="shared" si="24"/>
        <v>5</v>
      </c>
      <c r="C255" s="54" t="str">
        <f>IFERROR(VLOOKUP($A255,[1]Други!$A:$H,4,FALSE),IFERROR(VLOOKUP($A255,[1]ИТТ!$A:$H,4,FALSE),IFERROR(VLOOKUP($A255,[1]Schrack!$A:$H,4,FALSE),IFERROR(VLOOKUP($A255,'[1]LD GmbH'!$A:$H,4,FALSE),IFERROR(VLOOKUP($A255,[1]Крисметал!$A:$H,4,FALSE),IFERROR(VLOOKUP($A255,[1]Унител!$A:$H,4,FALSE),""))))))</f>
        <v>м.</v>
      </c>
      <c r="D255" s="238" t="s">
        <v>344</v>
      </c>
      <c r="E255" s="55">
        <f>IFERROR(VLOOKUP($A255,[1]Други!$A:$H,6,FALSE),IFERROR(VLOOKUP($A255,[1]ИТТ!$A:$H,6,FALSE),IFERROR(VLOOKUP($A255,[1]Schrack!$A:$H,6,FALSE),IFERROR(VLOOKUP($A255,'[1]LD GmbH'!$A:$H,6,FALSE),IFERROR(VLOOKUP($A255,[1]Крисметал!$A:$H,6,FALSE),IFERROR(VLOOKUP($A255,[1]Унител!$A:$H,6,FALSE),""))))))</f>
        <v>6.71</v>
      </c>
      <c r="F255" s="55">
        <f t="shared" si="23"/>
        <v>33.549999999999997</v>
      </c>
      <c r="G255" s="54">
        <v>2.5</v>
      </c>
      <c r="K255" s="70">
        <f>COUNTIF(Себестойност!$A:$A,Модули!A255)</f>
        <v>1</v>
      </c>
    </row>
    <row r="256" spans="1:11" x14ac:dyDescent="0.3">
      <c r="A256" s="21" t="s">
        <v>21</v>
      </c>
      <c r="B256" s="54">
        <f t="shared" si="24"/>
        <v>16</v>
      </c>
      <c r="C256" s="54" t="str">
        <f>IFERROR(VLOOKUP($A256,[1]Други!$A:$H,4,FALSE),IFERROR(VLOOKUP($A256,[1]ИТТ!$A:$H,4,FALSE),IFERROR(VLOOKUP($A256,[1]Schrack!$A:$H,4,FALSE),IFERROR(VLOOKUP($A256,'[1]LD GmbH'!$A:$H,4,FALSE),IFERROR(VLOOKUP($A256,[1]Крисметал!$A:$H,4,FALSE),IFERROR(VLOOKUP($A256,[1]Унител!$A:$H,4,FALSE),""))))))</f>
        <v>бр.</v>
      </c>
      <c r="D256" s="239"/>
      <c r="E256" s="55">
        <f>IFERROR(VLOOKUP($A256,[1]Други!$A:$H,6,FALSE),IFERROR(VLOOKUP($A256,[1]ИТТ!$A:$H,6,FALSE),IFERROR(VLOOKUP($A256,[1]Schrack!$A:$H,6,FALSE),IFERROR(VLOOKUP($A256,'[1]LD GmbH'!$A:$H,6,FALSE),IFERROR(VLOOKUP($A256,[1]Крисметал!$A:$H,6,FALSE),IFERROR(VLOOKUP($A256,[1]Унител!$A:$H,6,FALSE),""))))))</f>
        <v>2.4951043802375463</v>
      </c>
      <c r="F256" s="55">
        <f t="shared" si="23"/>
        <v>39.921670083800741</v>
      </c>
      <c r="G256" s="54">
        <v>8</v>
      </c>
      <c r="K256" s="70">
        <f>COUNTIF(Себестойност!$A:$A,Модули!A256)</f>
        <v>1</v>
      </c>
    </row>
    <row r="257" spans="1:11" x14ac:dyDescent="0.3">
      <c r="A257" s="9" t="s">
        <v>171</v>
      </c>
      <c r="B257" s="54">
        <f t="shared" si="24"/>
        <v>6</v>
      </c>
      <c r="C257" s="54" t="str">
        <f>IFERROR(VLOOKUP($A257,[1]Други!$A:$H,4,FALSE),IFERROR(VLOOKUP($A257,[1]ИТТ!$A:$H,4,FALSE),IFERROR(VLOOKUP($A257,[1]Schrack!$A:$H,4,FALSE),IFERROR(VLOOKUP($A257,'[1]LD GmbH'!$A:$H,4,FALSE),IFERROR(VLOOKUP($A257,[1]Крисметал!$A:$H,4,FALSE),IFERROR(VLOOKUP($A257,[1]Унител!$A:$H,4,FALSE),""))))))</f>
        <v>бр.</v>
      </c>
      <c r="D257" s="239"/>
      <c r="E257" s="55">
        <f>IFERROR(VLOOKUP($A257,[1]Други!$A:$H,6,FALSE),IFERROR(VLOOKUP($A257,[1]ИТТ!$A:$H,6,FALSE),IFERROR(VLOOKUP($A257,[1]Schrack!$A:$H,6,FALSE),IFERROR(VLOOKUP($A257,'[1]LD GmbH'!$A:$H,6,FALSE),IFERROR(VLOOKUP($A257,[1]Крисметал!$A:$H,6,FALSE),IFERROR(VLOOKUP($A257,[1]Унител!$A:$H,6,FALSE),""))))))</f>
        <v>11.67790656652163</v>
      </c>
      <c r="F257" s="55">
        <f t="shared" si="23"/>
        <v>70.067439399129782</v>
      </c>
      <c r="G257" s="54">
        <v>3</v>
      </c>
      <c r="K257" s="70">
        <f>COUNTIF(Себестойност!$A:$A,Модули!A257)</f>
        <v>1</v>
      </c>
    </row>
    <row r="258" spans="1:11" x14ac:dyDescent="0.3">
      <c r="A258" s="9" t="s">
        <v>26</v>
      </c>
      <c r="B258" s="54">
        <f t="shared" si="24"/>
        <v>8</v>
      </c>
      <c r="C258" s="54" t="str">
        <f>IFERROR(VLOOKUP($A258,[1]Други!$A:$H,4,FALSE),IFERROR(VLOOKUP($A258,[1]ИТТ!$A:$H,4,FALSE),IFERROR(VLOOKUP($A258,[1]Schrack!$A:$H,4,FALSE),IFERROR(VLOOKUP($A258,'[1]LD GmbH'!$A:$H,4,FALSE),IFERROR(VLOOKUP($A258,[1]Крисметал!$A:$H,4,FALSE),IFERROR(VLOOKUP($A258,[1]Унител!$A:$H,4,FALSE),""))))))</f>
        <v>бр.</v>
      </c>
      <c r="D258" s="239"/>
      <c r="E258" s="55">
        <f>IFERROR(VLOOKUP($A258,[1]Други!$A:$H,6,FALSE),IFERROR(VLOOKUP($A258,[1]ИТТ!$A:$H,6,FALSE),IFERROR(VLOOKUP($A258,[1]Schrack!$A:$H,6,FALSE),IFERROR(VLOOKUP($A258,'[1]LD GmbH'!$A:$H,6,FALSE),IFERROR(VLOOKUP($A258,[1]Крисметал!$A:$H,6,FALSE),IFERROR(VLOOKUP($A258,[1]Унител!$A:$H,6,FALSE),""))))))</f>
        <v>5.6820889341098146</v>
      </c>
      <c r="F258" s="55">
        <f t="shared" si="23"/>
        <v>45.456711472878517</v>
      </c>
      <c r="G258" s="54">
        <v>4</v>
      </c>
      <c r="K258" s="70">
        <f>COUNTIF(Себестойност!$A:$A,Модули!A258)</f>
        <v>1</v>
      </c>
    </row>
    <row r="259" spans="1:11" x14ac:dyDescent="0.3">
      <c r="A259" s="12" t="s">
        <v>30</v>
      </c>
      <c r="B259" s="54">
        <f t="shared" si="24"/>
        <v>6</v>
      </c>
      <c r="C259" s="54" t="str">
        <f>IFERROR(VLOOKUP($A259,[1]Други!$A:$H,4,FALSE),IFERROR(VLOOKUP($A259,[1]ИТТ!$A:$H,4,FALSE),IFERROR(VLOOKUP($A259,[1]Schrack!$A:$H,4,FALSE),IFERROR(VLOOKUP($A259,'[1]LD GmbH'!$A:$H,4,FALSE),IFERROR(VLOOKUP($A259,[1]Крисметал!$A:$H,4,FALSE),IFERROR(VLOOKUP($A259,[1]Унител!$A:$H,4,FALSE),""))))))</f>
        <v>бр.</v>
      </c>
      <c r="D259" s="239"/>
      <c r="E259" s="55">
        <f>IFERROR(VLOOKUP($A259,[1]Други!$A:$H,6,FALSE),IFERROR(VLOOKUP($A259,[1]ИТТ!$A:$H,6,FALSE),IFERROR(VLOOKUP($A259,[1]Schrack!$A:$H,6,FALSE),IFERROR(VLOOKUP($A259,'[1]LD GmbH'!$A:$H,6,FALSE),IFERROR(VLOOKUP($A259,[1]Крисметал!$A:$H,6,FALSE),IFERROR(VLOOKUP($A259,[1]Унител!$A:$H,6,FALSE),""))))))</f>
        <v>0.92032538615319337</v>
      </c>
      <c r="F259" s="55">
        <f t="shared" si="23"/>
        <v>5.52195231691916</v>
      </c>
      <c r="G259" s="54">
        <v>3</v>
      </c>
      <c r="K259" s="70">
        <f>COUNTIF(Себестойност!$A:$A,Модули!A259)</f>
        <v>1</v>
      </c>
    </row>
    <row r="260" spans="1:11" x14ac:dyDescent="0.3">
      <c r="A260" s="12" t="s">
        <v>32</v>
      </c>
      <c r="B260" s="54">
        <f t="shared" si="24"/>
        <v>4</v>
      </c>
      <c r="C260" s="54" t="str">
        <f>IFERROR(VLOOKUP($A260,[1]Други!$A:$H,4,FALSE),IFERROR(VLOOKUP($A260,[1]ИТТ!$A:$H,4,FALSE),IFERROR(VLOOKUP($A260,[1]Schrack!$A:$H,4,FALSE),IFERROR(VLOOKUP($A260,'[1]LD GmbH'!$A:$H,4,FALSE),IFERROR(VLOOKUP($A260,[1]Крисметал!$A:$H,4,FALSE),IFERROR(VLOOKUP($A260,[1]Унител!$A:$H,4,FALSE),""))))))</f>
        <v>бр.</v>
      </c>
      <c r="D260" s="239"/>
      <c r="E260" s="55">
        <f>IFERROR(VLOOKUP($A260,[1]Други!$A:$H,6,FALSE),IFERROR(VLOOKUP($A260,[1]ИТТ!$A:$H,6,FALSE),IFERROR(VLOOKUP($A260,[1]Schrack!$A:$H,6,FALSE),IFERROR(VLOOKUP($A260,'[1]LD GmbH'!$A:$H,6,FALSE),IFERROR(VLOOKUP($A260,[1]Крисметал!$A:$H,6,FALSE),IFERROR(VLOOKUP($A260,[1]Унител!$A:$H,6,FALSE),""))))))</f>
        <v>274.57652249939923</v>
      </c>
      <c r="F260" s="55">
        <f t="shared" si="23"/>
        <v>1098.3060899975969</v>
      </c>
      <c r="G260" s="54">
        <v>2</v>
      </c>
      <c r="K260" s="70">
        <f>COUNTIF(Себестойност!$A:$A,Модули!A260)</f>
        <v>1</v>
      </c>
    </row>
    <row r="261" spans="1:11" x14ac:dyDescent="0.3">
      <c r="A261" s="12" t="s">
        <v>32</v>
      </c>
      <c r="B261" s="54">
        <f t="shared" si="24"/>
        <v>2</v>
      </c>
      <c r="C261" s="54" t="str">
        <f>IFERROR(VLOOKUP($A261,[1]Други!$A:$H,4,FALSE),IFERROR(VLOOKUP($A261,[1]ИТТ!$A:$H,4,FALSE),IFERROR(VLOOKUP($A261,[1]Schrack!$A:$H,4,FALSE),IFERROR(VLOOKUP($A261,'[1]LD GmbH'!$A:$H,4,FALSE),IFERROR(VLOOKUP($A261,[1]Крисметал!$A:$H,4,FALSE),IFERROR(VLOOKUP($A261,[1]Унител!$A:$H,4,FALSE),""))))))</f>
        <v>бр.</v>
      </c>
      <c r="D261" s="239"/>
      <c r="E261" s="55">
        <f>IFERROR(VLOOKUP($A261,[1]Други!$A:$H,6,FALSE),IFERROR(VLOOKUP($A261,[1]ИТТ!$A:$H,6,FALSE),IFERROR(VLOOKUP($A261,[1]Schrack!$A:$H,6,FALSE),IFERROR(VLOOKUP($A261,'[1]LD GmbH'!$A:$H,6,FALSE),IFERROR(VLOOKUP($A261,[1]Крисметал!$A:$H,6,FALSE),IFERROR(VLOOKUP($A261,[1]Унител!$A:$H,6,FALSE),""))))))</f>
        <v>274.57652249939923</v>
      </c>
      <c r="F261" s="55">
        <f t="shared" si="23"/>
        <v>549.15304499879846</v>
      </c>
      <c r="G261" s="54">
        <v>1</v>
      </c>
      <c r="K261" s="70">
        <f>COUNTIF(Себестойност!$A:$A,Модули!A261)</f>
        <v>1</v>
      </c>
    </row>
    <row r="262" spans="1:11" x14ac:dyDescent="0.3">
      <c r="A262" s="12" t="s">
        <v>34</v>
      </c>
      <c r="B262" s="54">
        <f t="shared" si="24"/>
        <v>4</v>
      </c>
      <c r="C262" s="54" t="str">
        <f>IFERROR(VLOOKUP($A262,[1]Други!$A:$H,4,FALSE),IFERROR(VLOOKUP($A262,[1]ИТТ!$A:$H,4,FALSE),IFERROR(VLOOKUP($A262,[1]Schrack!$A:$H,4,FALSE),IFERROR(VLOOKUP($A262,'[1]LD GmbH'!$A:$H,4,FALSE),IFERROR(VLOOKUP($A262,[1]Крисметал!$A:$H,4,FALSE),IFERROR(VLOOKUP($A262,[1]Унител!$A:$H,4,FALSE),""))))))</f>
        <v>бр.</v>
      </c>
      <c r="D262" s="239"/>
      <c r="E262" s="55">
        <f>IFERROR(VLOOKUP($A262,[1]Други!$A:$H,6,FALSE),IFERROR(VLOOKUP($A262,[1]ИТТ!$A:$H,6,FALSE),IFERROR(VLOOKUP($A262,[1]Schrack!$A:$H,6,FALSE),IFERROR(VLOOKUP($A262,'[1]LD GmbH'!$A:$H,6,FALSE),IFERROR(VLOOKUP($A262,[1]Крисметал!$A:$H,6,FALSE),IFERROR(VLOOKUP($A262,[1]Унител!$A:$H,6,FALSE),""))))))</f>
        <v>181.61241007654039</v>
      </c>
      <c r="F262" s="55">
        <f t="shared" si="23"/>
        <v>726.44964030616154</v>
      </c>
      <c r="G262" s="54">
        <v>2</v>
      </c>
      <c r="K262" s="70">
        <f>COUNTIF(Себестойност!$A:$A,Модули!A262)</f>
        <v>1</v>
      </c>
    </row>
    <row r="263" spans="1:11" x14ac:dyDescent="0.3">
      <c r="A263" s="15" t="s">
        <v>53</v>
      </c>
      <c r="B263" s="54">
        <f t="shared" si="24"/>
        <v>0.48</v>
      </c>
      <c r="C263" s="54" t="str">
        <f>IFERROR(VLOOKUP($A263,[1]Други!$A:$H,4,FALSE),IFERROR(VLOOKUP($A263,[1]ИТТ!$A:$H,4,FALSE),IFERROR(VLOOKUP($A263,[1]Schrack!$A:$H,4,FALSE),IFERROR(VLOOKUP($A263,'[1]LD GmbH'!$A:$H,4,FALSE),IFERROR(VLOOKUP($A263,[1]Крисметал!$A:$H,4,FALSE),IFERROR(VLOOKUP($A263,[1]Унител!$A:$H,4,FALSE),""))))))</f>
        <v>100 бр.</v>
      </c>
      <c r="D263" s="239"/>
      <c r="E263" s="55">
        <f>IFERROR(VLOOKUP($A263,[1]Други!$A:$H,6,FALSE),IFERROR(VLOOKUP($A263,[1]ИТТ!$A:$H,6,FALSE),IFERROR(VLOOKUP($A263,[1]Schrack!$A:$H,6,FALSE),IFERROR(VLOOKUP($A263,'[1]LD GmbH'!$A:$H,6,FALSE),IFERROR(VLOOKUP($A263,[1]Крисметал!$A:$H,6,FALSE),IFERROR(VLOOKUP($A263,[1]Унител!$A:$H,6,FALSE),""))))))</f>
        <v>14.224140134878798</v>
      </c>
      <c r="F263" s="55">
        <f t="shared" si="23"/>
        <v>6.8275872647418225</v>
      </c>
      <c r="G263" s="54">
        <v>0.24</v>
      </c>
      <c r="K263" s="70">
        <f>COUNTIF(Себестойност!$A:$A,Модули!A263)</f>
        <v>1</v>
      </c>
    </row>
    <row r="264" spans="1:11" x14ac:dyDescent="0.3">
      <c r="A264" s="9" t="s">
        <v>58</v>
      </c>
      <c r="B264" s="54">
        <f t="shared" si="24"/>
        <v>0.48</v>
      </c>
      <c r="C264" s="54" t="str">
        <f>IFERROR(VLOOKUP($A264,[1]Други!$A:$H,4,FALSE),IFERROR(VLOOKUP($A264,[1]ИТТ!$A:$H,4,FALSE),IFERROR(VLOOKUP($A264,[1]Schrack!$A:$H,4,FALSE),IFERROR(VLOOKUP($A264,'[1]LD GmbH'!$A:$H,4,FALSE),IFERROR(VLOOKUP($A264,[1]Крисметал!$A:$H,4,FALSE),IFERROR(VLOOKUP($A264,[1]Унител!$A:$H,4,FALSE),""))))))</f>
        <v>100 бр.</v>
      </c>
      <c r="D264" s="239"/>
      <c r="E264" s="55">
        <f>IFERROR(VLOOKUP($A264,[1]Други!$A:$H,6,FALSE),IFERROR(VLOOKUP($A264,[1]ИТТ!$A:$H,6,FALSE),IFERROR(VLOOKUP($A264,[1]Schrack!$A:$H,6,FALSE),IFERROR(VLOOKUP($A264,'[1]LD GmbH'!$A:$H,6,FALSE),IFERROR(VLOOKUP($A264,[1]Крисметал!$A:$H,6,FALSE),IFERROR(VLOOKUP($A264,[1]Унител!$A:$H,6,FALSE),""))))))</f>
        <v>2.6996211327160338</v>
      </c>
      <c r="F264" s="55">
        <f t="shared" si="23"/>
        <v>1.2958181437036962</v>
      </c>
      <c r="G264" s="61">
        <f>G263</f>
        <v>0.24</v>
      </c>
      <c r="K264" s="70">
        <f>COUNTIF(Себестойност!$A:$A,Модули!A264)</f>
        <v>1</v>
      </c>
    </row>
    <row r="265" spans="1:11" x14ac:dyDescent="0.3">
      <c r="A265" s="9" t="s">
        <v>60</v>
      </c>
      <c r="B265" s="54">
        <f t="shared" si="24"/>
        <v>0.48</v>
      </c>
      <c r="C265" s="54" t="str">
        <f>IFERROR(VLOOKUP($A265,[1]Други!$A:$H,4,FALSE),IFERROR(VLOOKUP($A265,[1]ИТТ!$A:$H,4,FALSE),IFERROR(VLOOKUP($A265,[1]Schrack!$A:$H,4,FALSE),IFERROR(VLOOKUP($A265,'[1]LD GmbH'!$A:$H,4,FALSE),IFERROR(VLOOKUP($A265,[1]Крисметал!$A:$H,4,FALSE),IFERROR(VLOOKUP($A265,[1]Унител!$A:$H,4,FALSE),""))))))</f>
        <v>100 бр.</v>
      </c>
      <c r="D265" s="239"/>
      <c r="E265" s="55">
        <f>IFERROR(VLOOKUP($A265,[1]Други!$A:$H,6,FALSE),IFERROR(VLOOKUP($A265,[1]ИТТ!$A:$H,6,FALSE),IFERROR(VLOOKUP($A265,[1]Schrack!$A:$H,6,FALSE),IFERROR(VLOOKUP($A265,'[1]LD GmbH'!$A:$H,6,FALSE),IFERROR(VLOOKUP($A265,[1]Крисметал!$A:$H,6,FALSE),IFERROR(VLOOKUP($A265,[1]Унител!$A:$H,6,FALSE),""))))))</f>
        <v>1.4929722930929579</v>
      </c>
      <c r="F265" s="55">
        <f t="shared" si="23"/>
        <v>0.71662670068461976</v>
      </c>
      <c r="G265" s="61">
        <f>G263</f>
        <v>0.24</v>
      </c>
      <c r="K265" s="70">
        <f>COUNTIF(Себестойност!$A:$A,Модули!A265)</f>
        <v>1</v>
      </c>
    </row>
    <row r="266" spans="1:11" x14ac:dyDescent="0.3">
      <c r="A266" s="9" t="s">
        <v>62</v>
      </c>
      <c r="B266" s="54">
        <f t="shared" si="24"/>
        <v>0.48</v>
      </c>
      <c r="C266" s="54" t="str">
        <f>IFERROR(VLOOKUP($A266,[1]Други!$A:$H,4,FALSE),IFERROR(VLOOKUP($A266,[1]ИТТ!$A:$H,4,FALSE),IFERROR(VLOOKUP($A266,[1]Schrack!$A:$H,4,FALSE),IFERROR(VLOOKUP($A266,'[1]LD GmbH'!$A:$H,4,FALSE),IFERROR(VLOOKUP($A266,[1]Крисметал!$A:$H,4,FALSE),IFERROR(VLOOKUP($A266,[1]Унител!$A:$H,4,FALSE),""))))))</f>
        <v>100 бр.</v>
      </c>
      <c r="D266" s="240"/>
      <c r="E266" s="55">
        <f>IFERROR(VLOOKUP($A266,[1]Други!$A:$H,6,FALSE),IFERROR(VLOOKUP($A266,[1]ИТТ!$A:$H,6,FALSE),IFERROR(VLOOKUP($A266,[1]Schrack!$A:$H,6,FALSE),IFERROR(VLOOKUP($A266,'[1]LD GmbH'!$A:$H,6,FALSE),IFERROR(VLOOKUP($A266,[1]Крисметал!$A:$H,6,FALSE),IFERROR(VLOOKUP($A266,[1]Унител!$A:$H,6,FALSE),""))))))</f>
        <v>1.46</v>
      </c>
      <c r="F266" s="55">
        <f t="shared" si="23"/>
        <v>0.70079999999999998</v>
      </c>
      <c r="G266" s="61">
        <f>G263</f>
        <v>0.24</v>
      </c>
      <c r="K266" s="70">
        <f>COUNTIF(Себестойност!$A:$A,Модули!A266)</f>
        <v>1</v>
      </c>
    </row>
    <row r="267" spans="1:11" x14ac:dyDescent="0.3">
      <c r="A267" s="9" t="s">
        <v>18</v>
      </c>
      <c r="B267" s="54">
        <f t="shared" si="24"/>
        <v>0.2</v>
      </c>
      <c r="C267" s="54" t="str">
        <f>IFERROR(VLOOKUP($A267,[1]Други!$A:$H,4,FALSE),IFERROR(VLOOKUP($A267,[1]ИТТ!$A:$H,4,FALSE),IFERROR(VLOOKUP($A267,[1]Schrack!$A:$H,4,FALSE),IFERROR(VLOOKUP($A267,'[1]LD GmbH'!$A:$H,4,FALSE),IFERROR(VLOOKUP($A267,[1]Крисметал!$A:$H,4,FALSE),IFERROR(VLOOKUP($A267,[1]Унител!$A:$H,4,FALSE),""))))))</f>
        <v>м.</v>
      </c>
      <c r="D267" s="238" t="s">
        <v>345</v>
      </c>
      <c r="E267" s="55">
        <f>IFERROR(VLOOKUP($A267,[1]Други!$A:$H,6,FALSE),IFERROR(VLOOKUP($A267,[1]ИТТ!$A:$H,6,FALSE),IFERROR(VLOOKUP($A267,[1]Schrack!$A:$H,6,FALSE),IFERROR(VLOOKUP($A267,'[1]LD GmbH'!$A:$H,6,FALSE),IFERROR(VLOOKUP($A267,[1]Крисметал!$A:$H,6,FALSE),IFERROR(VLOOKUP($A267,[1]Унител!$A:$H,6,FALSE),""))))))</f>
        <v>14.909271255681732</v>
      </c>
      <c r="F267" s="55">
        <f t="shared" si="23"/>
        <v>2.9818542511363466</v>
      </c>
      <c r="G267" s="54">
        <v>0.1</v>
      </c>
      <c r="K267" s="70">
        <f>COUNTIF(Себестойност!$A:$A,Модули!A267)</f>
        <v>1</v>
      </c>
    </row>
    <row r="268" spans="1:11" x14ac:dyDescent="0.3">
      <c r="A268" s="9" t="s">
        <v>23</v>
      </c>
      <c r="B268" s="54">
        <f t="shared" si="24"/>
        <v>2</v>
      </c>
      <c r="C268" s="54" t="str">
        <f>IFERROR(VLOOKUP($A268,[1]Други!$A:$H,4,FALSE),IFERROR(VLOOKUP($A268,[1]ИТТ!$A:$H,4,FALSE),IFERROR(VLOOKUP($A268,[1]Schrack!$A:$H,4,FALSE),IFERROR(VLOOKUP($A268,'[1]LD GmbH'!$A:$H,4,FALSE),IFERROR(VLOOKUP($A268,[1]Крисметал!$A:$H,4,FALSE),IFERROR(VLOOKUP($A268,[1]Унител!$A:$H,4,FALSE),""))))))</f>
        <v>бр.</v>
      </c>
      <c r="D268" s="239"/>
      <c r="E268" s="55">
        <f>IFERROR(VLOOKUP($A268,[1]Други!$A:$H,6,FALSE),IFERROR(VLOOKUP($A268,[1]ИТТ!$A:$H,6,FALSE),IFERROR(VLOOKUP($A268,[1]Schrack!$A:$H,6,FALSE),IFERROR(VLOOKUP($A268,'[1]LD GmbH'!$A:$H,6,FALSE),IFERROR(VLOOKUP($A268,[1]Крисметал!$A:$H,6,FALSE),IFERROR(VLOOKUP($A268,[1]Унител!$A:$H,6,FALSE),""))))))</f>
        <v>6.4831810535680505</v>
      </c>
      <c r="F268" s="55">
        <f t="shared" si="23"/>
        <v>12.966362107136101</v>
      </c>
      <c r="G268" s="54">
        <v>1</v>
      </c>
      <c r="K268" s="70">
        <f>COUNTIF(Себестойност!$A:$A,Модули!A268)</f>
        <v>1</v>
      </c>
    </row>
    <row r="269" spans="1:11" x14ac:dyDescent="0.3">
      <c r="A269" s="9" t="s">
        <v>29</v>
      </c>
      <c r="B269" s="54">
        <f t="shared" si="24"/>
        <v>4</v>
      </c>
      <c r="C269" s="54" t="str">
        <f>IFERROR(VLOOKUP($A269,[1]Други!$A:$H,4,FALSE),IFERROR(VLOOKUP($A269,[1]ИТТ!$A:$H,4,FALSE),IFERROR(VLOOKUP($A269,[1]Schrack!$A:$H,4,FALSE),IFERROR(VLOOKUP($A269,'[1]LD GmbH'!$A:$H,4,FALSE),IFERROR(VLOOKUP($A269,[1]Крисметал!$A:$H,4,FALSE),IFERROR(VLOOKUP($A269,[1]Унител!$A:$H,4,FALSE),""))))))</f>
        <v>бр.</v>
      </c>
      <c r="D269" s="239"/>
      <c r="E269" s="55">
        <f>IFERROR(VLOOKUP($A269,[1]Други!$A:$H,6,FALSE),IFERROR(VLOOKUP($A269,[1]ИТТ!$A:$H,6,FALSE),IFERROR(VLOOKUP($A269,[1]Schrack!$A:$H,6,FALSE),IFERROR(VLOOKUP($A269,'[1]LD GmbH'!$A:$H,6,FALSE),IFERROR(VLOOKUP($A269,[1]Крисметал!$A:$H,6,FALSE),IFERROR(VLOOKUP($A269,[1]Унител!$A:$H,6,FALSE),""))))))</f>
        <v>32.456808618335948</v>
      </c>
      <c r="F269" s="55">
        <f t="shared" si="23"/>
        <v>129.82723447334379</v>
      </c>
      <c r="G269" s="54">
        <v>2</v>
      </c>
      <c r="K269" s="70">
        <f>COUNTIF(Себестойност!$A:$A,Модули!A269)</f>
        <v>1</v>
      </c>
    </row>
    <row r="270" spans="1:11" x14ac:dyDescent="0.3">
      <c r="A270" s="9" t="s">
        <v>31</v>
      </c>
      <c r="B270" s="54">
        <f t="shared" si="24"/>
        <v>4</v>
      </c>
      <c r="C270" s="54" t="str">
        <f>IFERROR(VLOOKUP($A270,[1]Други!$A:$H,4,FALSE),IFERROR(VLOOKUP($A270,[1]ИТТ!$A:$H,4,FALSE),IFERROR(VLOOKUP($A270,[1]Schrack!$A:$H,4,FALSE),IFERROR(VLOOKUP($A270,'[1]LD GmbH'!$A:$H,4,FALSE),IFERROR(VLOOKUP($A270,[1]Крисметал!$A:$H,4,FALSE),IFERROR(VLOOKUP($A270,[1]Унител!$A:$H,4,FALSE),""))))))</f>
        <v>бр.</v>
      </c>
      <c r="D270" s="239"/>
      <c r="E270" s="55">
        <f>IFERROR(VLOOKUP($A270,[1]Други!$A:$H,6,FALSE),IFERROR(VLOOKUP($A270,[1]ИТТ!$A:$H,6,FALSE),IFERROR(VLOOKUP($A270,[1]Schrack!$A:$H,6,FALSE),IFERROR(VLOOKUP($A270,'[1]LD GmbH'!$A:$H,6,FALSE),IFERROR(VLOOKUP($A270,[1]Крисметал!$A:$H,6,FALSE),IFERROR(VLOOKUP($A270,[1]Унител!$A:$H,6,FALSE),""))))))</f>
        <v>1.0890517069479453</v>
      </c>
      <c r="F270" s="55">
        <f t="shared" si="23"/>
        <v>4.3562068277917811</v>
      </c>
      <c r="G270" s="54">
        <v>2</v>
      </c>
      <c r="K270" s="70">
        <f>COUNTIF(Себестойност!$A:$A,Модули!A270)</f>
        <v>1</v>
      </c>
    </row>
    <row r="271" spans="1:11" x14ac:dyDescent="0.3">
      <c r="A271" s="9" t="s">
        <v>346</v>
      </c>
      <c r="B271" s="54">
        <f t="shared" si="24"/>
        <v>2</v>
      </c>
      <c r="C271" s="54" t="str">
        <f>IFERROR(VLOOKUP($A271,[1]Други!$A:$H,4,FALSE),IFERROR(VLOOKUP($A271,[1]ИТТ!$A:$H,4,FALSE),IFERROR(VLOOKUP($A271,[1]Schrack!$A:$H,4,FALSE),IFERROR(VLOOKUP($A271,'[1]LD GmbH'!$A:$H,4,FALSE),IFERROR(VLOOKUP($A271,[1]Крисметал!$A:$H,4,FALSE),IFERROR(VLOOKUP($A271,[1]Унител!$A:$H,4,FALSE),""))))))</f>
        <v>бр.</v>
      </c>
      <c r="D271" s="239"/>
      <c r="E271" s="55">
        <f>IFERROR(VLOOKUP($A271,[1]Други!$A:$H,6,FALSE),IFERROR(VLOOKUP($A271,[1]ИТТ!$A:$H,6,FALSE),IFERROR(VLOOKUP($A271,[1]Schrack!$A:$H,6,FALSE),IFERROR(VLOOKUP($A271,'[1]LD GmbH'!$A:$H,6,FALSE),IFERROR(VLOOKUP($A271,[1]Крисметал!$A:$H,6,FALSE),IFERROR(VLOOKUP($A271,[1]Унител!$A:$H,6,FALSE),""))))))</f>
        <v>6.17</v>
      </c>
      <c r="F271" s="55">
        <f t="shared" si="23"/>
        <v>12.34</v>
      </c>
      <c r="G271" s="54">
        <v>1</v>
      </c>
      <c r="K271" s="70">
        <f>COUNTIF(Себестойност!$A:$A,Модули!A271)</f>
        <v>1</v>
      </c>
    </row>
    <row r="272" spans="1:11" x14ac:dyDescent="0.3">
      <c r="A272" s="9" t="s">
        <v>56</v>
      </c>
      <c r="B272" s="54">
        <f t="shared" si="24"/>
        <v>0.16</v>
      </c>
      <c r="C272" s="54" t="str">
        <f>IFERROR(VLOOKUP($A272,[1]Други!$A:$H,4,FALSE),IFERROR(VLOOKUP($A272,[1]ИТТ!$A:$H,4,FALSE),IFERROR(VLOOKUP($A272,[1]Schrack!$A:$H,4,FALSE),IFERROR(VLOOKUP($A272,'[1]LD GmbH'!$A:$H,4,FALSE),IFERROR(VLOOKUP($A272,[1]Крисметал!$A:$H,4,FALSE),IFERROR(VLOOKUP($A272,[1]Унител!$A:$H,4,FALSE),""))))))</f>
        <v>100 бр.</v>
      </c>
      <c r="D272" s="239"/>
      <c r="E272" s="55">
        <f>IFERROR(VLOOKUP($A272,[1]Други!$A:$H,6,FALSE),IFERROR(VLOOKUP($A272,[1]ИТТ!$A:$H,6,FALSE),IFERROR(VLOOKUP($A272,[1]Schrack!$A:$H,6,FALSE),IFERROR(VLOOKUP($A272,'[1]LD GmbH'!$A:$H,6,FALSE),IFERROR(VLOOKUP($A272,[1]Крисметал!$A:$H,6,FALSE),IFERROR(VLOOKUP($A272,[1]Унител!$A:$H,6,FALSE),""))))))</f>
        <v>28.519861133125069</v>
      </c>
      <c r="F272" s="55">
        <f t="shared" si="23"/>
        <v>4.5631777813000109</v>
      </c>
      <c r="G272" s="54">
        <v>0.08</v>
      </c>
      <c r="K272" s="70">
        <f>COUNTIF(Себестойност!$A:$A,Модули!A272)</f>
        <v>1</v>
      </c>
    </row>
    <row r="273" spans="1:11" x14ac:dyDescent="0.3">
      <c r="A273" s="9" t="s">
        <v>59</v>
      </c>
      <c r="B273" s="54">
        <f t="shared" si="24"/>
        <v>0.16</v>
      </c>
      <c r="C273" s="54" t="str">
        <f>IFERROR(VLOOKUP($A273,[1]Други!$A:$H,4,FALSE),IFERROR(VLOOKUP($A273,[1]ИТТ!$A:$H,4,FALSE),IFERROR(VLOOKUP($A273,[1]Schrack!$A:$H,4,FALSE),IFERROR(VLOOKUP($A273,'[1]LD GmbH'!$A:$H,4,FALSE),IFERROR(VLOOKUP($A273,[1]Крисметал!$A:$H,4,FALSE),IFERROR(VLOOKUP($A273,[1]Унител!$A:$H,4,FALSE),""))))))</f>
        <v>100 бр.</v>
      </c>
      <c r="D273" s="239"/>
      <c r="E273" s="55">
        <f>IFERROR(VLOOKUP($A273,[1]Други!$A:$H,6,FALSE),IFERROR(VLOOKUP($A273,[1]ИТТ!$A:$H,6,FALSE),IFERROR(VLOOKUP($A273,[1]Schrack!$A:$H,6,FALSE),IFERROR(VLOOKUP($A273,'[1]LD GmbH'!$A:$H,6,FALSE),IFERROR(VLOOKUP($A273,[1]Крисметал!$A:$H,6,FALSE),IFERROR(VLOOKUP($A273,[1]Унител!$A:$H,6,FALSE),""))))))</f>
        <v>6.1099379802948111</v>
      </c>
      <c r="F273" s="55">
        <f t="shared" si="23"/>
        <v>0.97759007684716981</v>
      </c>
      <c r="G273" s="61">
        <f>G272</f>
        <v>0.08</v>
      </c>
      <c r="K273" s="70">
        <f>COUNTIF(Себестойност!$A:$A,Модули!A273)</f>
        <v>1</v>
      </c>
    </row>
    <row r="274" spans="1:11" x14ac:dyDescent="0.3">
      <c r="A274" s="9" t="s">
        <v>61</v>
      </c>
      <c r="B274" s="54">
        <f t="shared" si="24"/>
        <v>0.16</v>
      </c>
      <c r="C274" s="54" t="str">
        <f>IFERROR(VLOOKUP($A274,[1]Други!$A:$H,4,FALSE),IFERROR(VLOOKUP($A274,[1]ИТТ!$A:$H,4,FALSE),IFERROR(VLOOKUP($A274,[1]Schrack!$A:$H,4,FALSE),IFERROR(VLOOKUP($A274,'[1]LD GmbH'!$A:$H,4,FALSE),IFERROR(VLOOKUP($A274,[1]Крисметал!$A:$H,4,FALSE),IFERROR(VLOOKUP($A274,[1]Унител!$A:$H,4,FALSE),""))))))</f>
        <v>100 бр.</v>
      </c>
      <c r="D274" s="239"/>
      <c r="E274" s="55">
        <f>IFERROR(VLOOKUP($A274,[1]Други!$A:$H,6,FALSE),IFERROR(VLOOKUP($A274,[1]ИТТ!$A:$H,6,FALSE),IFERROR(VLOOKUP($A274,[1]Schrack!$A:$H,6,FALSE),IFERROR(VLOOKUP($A274,'[1]LD GmbH'!$A:$H,6,FALSE),IFERROR(VLOOKUP($A274,[1]Крисметал!$A:$H,6,FALSE),IFERROR(VLOOKUP($A274,[1]Унител!$A:$H,6,FALSE),""))))))</f>
        <v>2.6229273505366009</v>
      </c>
      <c r="F274" s="55">
        <f t="shared" si="23"/>
        <v>0.41966837608585617</v>
      </c>
      <c r="G274" s="61">
        <f>G272</f>
        <v>0.08</v>
      </c>
      <c r="K274" s="70">
        <f>COUNTIF(Себестойност!$A:$A,Модули!A274)</f>
        <v>1</v>
      </c>
    </row>
    <row r="275" spans="1:11" x14ac:dyDescent="0.3">
      <c r="A275" s="9" t="s">
        <v>63</v>
      </c>
      <c r="B275" s="54">
        <f t="shared" si="24"/>
        <v>0.16</v>
      </c>
      <c r="C275" s="54" t="str">
        <f>IFERROR(VLOOKUP($A275,[1]Други!$A:$H,4,FALSE),IFERROR(VLOOKUP($A275,[1]ИТТ!$A:$H,4,FALSE),IFERROR(VLOOKUP($A275,[1]Schrack!$A:$H,4,FALSE),IFERROR(VLOOKUP($A275,'[1]LD GmbH'!$A:$H,4,FALSE),IFERROR(VLOOKUP($A275,[1]Крисметал!$A:$H,4,FALSE),IFERROR(VLOOKUP($A275,[1]Унител!$A:$H,4,FALSE),""))))))</f>
        <v>100 бр.</v>
      </c>
      <c r="D275" s="240"/>
      <c r="E275" s="55">
        <f>IFERROR(VLOOKUP($A275,[1]Други!$A:$H,6,FALSE),IFERROR(VLOOKUP($A275,[1]ИТТ!$A:$H,6,FALSE),IFERROR(VLOOKUP($A275,[1]Schrack!$A:$H,6,FALSE),IFERROR(VLOOKUP($A275,'[1]LD GmbH'!$A:$H,6,FALSE),IFERROR(VLOOKUP($A275,[1]Крисметал!$A:$H,6,FALSE),IFERROR(VLOOKUP($A275,[1]Унител!$A:$H,6,FALSE),""))))))</f>
        <v>2.6689436198442604</v>
      </c>
      <c r="F275" s="55">
        <f t="shared" si="23"/>
        <v>0.4270309791750817</v>
      </c>
      <c r="G275" s="61">
        <f>G272</f>
        <v>0.08</v>
      </c>
      <c r="K275" s="70">
        <f>COUNTIF(Себестойност!$A:$A,Модули!A275)</f>
        <v>1</v>
      </c>
    </row>
    <row r="276" spans="1:11" x14ac:dyDescent="0.3">
      <c r="A276" s="79" t="s">
        <v>18</v>
      </c>
      <c r="B276" s="58">
        <f t="shared" si="24"/>
        <v>6</v>
      </c>
      <c r="C276" s="58" t="str">
        <f>IFERROR(VLOOKUP($A276,[1]Други!$A:$H,4,FALSE),IFERROR(VLOOKUP($A276,[1]ИТТ!$A:$H,4,FALSE),IFERROR(VLOOKUP($A276,[1]Schrack!$A:$H,4,FALSE),IFERROR(VLOOKUP($A276,'[1]LD GmbH'!$A:$H,4,FALSE),IFERROR(VLOOKUP($A276,[1]Крисметал!$A:$H,4,FALSE),IFERROR(VLOOKUP($A276,[1]Унител!$A:$H,4,FALSE),""))))))</f>
        <v>м.</v>
      </c>
      <c r="D276" s="242" t="s">
        <v>347</v>
      </c>
      <c r="E276" s="59">
        <f>IFERROR(VLOOKUP($A276,[1]Други!$A:$H,6,FALSE),IFERROR(VLOOKUP($A276,[1]ИТТ!$A:$H,6,FALSE),IFERROR(VLOOKUP($A276,[1]Schrack!$A:$H,6,FALSE),IFERROR(VLOOKUP($A276,'[1]LD GmbH'!$A:$H,6,FALSE),IFERROR(VLOOKUP($A276,[1]Крисметал!$A:$H,6,FALSE),IFERROR(VLOOKUP($A276,[1]Унител!$A:$H,6,FALSE),""))))))</f>
        <v>14.909271255681732</v>
      </c>
      <c r="F276" s="59">
        <f t="shared" si="23"/>
        <v>89.455627534090397</v>
      </c>
      <c r="G276" s="58">
        <v>3</v>
      </c>
      <c r="K276" s="70">
        <f>COUNTIF(Себестойност!$A:$A,Модули!A276)</f>
        <v>1</v>
      </c>
    </row>
    <row r="277" spans="1:11" x14ac:dyDescent="0.3">
      <c r="A277" s="69" t="s">
        <v>22</v>
      </c>
      <c r="B277" s="58">
        <f t="shared" si="24"/>
        <v>10</v>
      </c>
      <c r="C277" s="58" t="str">
        <f>IFERROR(VLOOKUP($A277,[1]Други!$A:$H,4,FALSE),IFERROR(VLOOKUP($A277,[1]ИТТ!$A:$H,4,FALSE),IFERROR(VLOOKUP($A277,[1]Schrack!$A:$H,4,FALSE),IFERROR(VLOOKUP($A277,'[1]LD GmbH'!$A:$H,4,FALSE),IFERROR(VLOOKUP($A277,[1]Крисметал!$A:$H,4,FALSE),IFERROR(VLOOKUP($A277,[1]Унител!$A:$H,4,FALSE),""))))))</f>
        <v>бр.</v>
      </c>
      <c r="D277" s="243"/>
      <c r="E277" s="59">
        <f>IFERROR(VLOOKUP($A277,[1]Други!$A:$H,6,FALSE),IFERROR(VLOOKUP($A277,[1]ИТТ!$A:$H,6,FALSE),IFERROR(VLOOKUP($A277,[1]Schrack!$A:$H,6,FALSE),IFERROR(VLOOKUP($A277,'[1]LD GmbH'!$A:$H,6,FALSE),IFERROR(VLOOKUP($A277,[1]Крисметал!$A:$H,6,FALSE),IFERROR(VLOOKUP($A277,[1]Унител!$A:$H,6,FALSE),""))))))</f>
        <v>3.7988986772879034</v>
      </c>
      <c r="F277" s="59">
        <f t="shared" si="23"/>
        <v>37.988986772879031</v>
      </c>
      <c r="G277" s="58">
        <v>5</v>
      </c>
      <c r="K277" s="70">
        <f>COUNTIF(Себестойност!$A:$A,Модули!A277)</f>
        <v>1</v>
      </c>
    </row>
    <row r="278" spans="1:11" x14ac:dyDescent="0.3">
      <c r="A278" s="57" t="s">
        <v>29</v>
      </c>
      <c r="B278" s="58">
        <f t="shared" si="24"/>
        <v>8</v>
      </c>
      <c r="C278" s="58" t="str">
        <f>IFERROR(VLOOKUP($A278,[1]Други!$A:$H,4,FALSE),IFERROR(VLOOKUP($A278,[1]ИТТ!$A:$H,4,FALSE),IFERROR(VLOOKUP($A278,[1]Schrack!$A:$H,4,FALSE),IFERROR(VLOOKUP($A278,'[1]LD GmbH'!$A:$H,4,FALSE),IFERROR(VLOOKUP($A278,[1]Крисметал!$A:$H,4,FALSE),IFERROR(VLOOKUP($A278,[1]Унител!$A:$H,4,FALSE),""))))))</f>
        <v>бр.</v>
      </c>
      <c r="D278" s="243"/>
      <c r="E278" s="59">
        <f>IFERROR(VLOOKUP($A278,[1]Други!$A:$H,6,FALSE),IFERROR(VLOOKUP($A278,[1]ИТТ!$A:$H,6,FALSE),IFERROR(VLOOKUP($A278,[1]Schrack!$A:$H,6,FALSE),IFERROR(VLOOKUP($A278,'[1]LD GmbH'!$A:$H,6,FALSE),IFERROR(VLOOKUP($A278,[1]Крисметал!$A:$H,6,FALSE),IFERROR(VLOOKUP($A278,[1]Унител!$A:$H,6,FALSE),""))))))</f>
        <v>32.456808618335948</v>
      </c>
      <c r="F278" s="59">
        <f t="shared" si="23"/>
        <v>259.65446894668759</v>
      </c>
      <c r="G278" s="58">
        <v>4</v>
      </c>
      <c r="K278" s="70">
        <f>COUNTIF(Себестойност!$A:$A,Модули!A278)</f>
        <v>1</v>
      </c>
    </row>
    <row r="279" spans="1:11" x14ac:dyDescent="0.3">
      <c r="A279" s="27" t="s">
        <v>31</v>
      </c>
      <c r="B279" s="58">
        <f t="shared" si="24"/>
        <v>6</v>
      </c>
      <c r="C279" s="58" t="str">
        <f>IFERROR(VLOOKUP($A279,[1]Други!$A:$H,4,FALSE),IFERROR(VLOOKUP($A279,[1]ИТТ!$A:$H,4,FALSE),IFERROR(VLOOKUP($A279,[1]Schrack!$A:$H,4,FALSE),IFERROR(VLOOKUP($A279,'[1]LD GmbH'!$A:$H,4,FALSE),IFERROR(VLOOKUP($A279,[1]Крисметал!$A:$H,4,FALSE),IFERROR(VLOOKUP($A279,[1]Унител!$A:$H,4,FALSE),""))))))</f>
        <v>бр.</v>
      </c>
      <c r="D279" s="243"/>
      <c r="E279" s="59">
        <f>IFERROR(VLOOKUP($A279,[1]Други!$A:$H,6,FALSE),IFERROR(VLOOKUP($A279,[1]ИТТ!$A:$H,6,FALSE),IFERROR(VLOOKUP($A279,[1]Schrack!$A:$H,6,FALSE),IFERROR(VLOOKUP($A279,'[1]LD GmbH'!$A:$H,6,FALSE),IFERROR(VLOOKUP($A279,[1]Крисметал!$A:$H,6,FALSE),IFERROR(VLOOKUP($A279,[1]Унител!$A:$H,6,FALSE),""))))))</f>
        <v>1.0890517069479453</v>
      </c>
      <c r="F279" s="59">
        <f t="shared" si="23"/>
        <v>6.5343102416876722</v>
      </c>
      <c r="G279" s="58">
        <v>3</v>
      </c>
      <c r="K279" s="70">
        <f>COUNTIF(Себестойност!$A:$A,Модули!A279)</f>
        <v>1</v>
      </c>
    </row>
    <row r="280" spans="1:11" x14ac:dyDescent="0.3">
      <c r="A280" s="62" t="s">
        <v>33</v>
      </c>
      <c r="B280" s="58">
        <f t="shared" si="24"/>
        <v>2</v>
      </c>
      <c r="C280" s="58" t="str">
        <f>IFERROR(VLOOKUP($A280,[1]Други!$A:$H,4,FALSE),IFERROR(VLOOKUP($A280,[1]ИТТ!$A:$H,4,FALSE),IFERROR(VLOOKUP($A280,[1]Schrack!$A:$H,4,FALSE),IFERROR(VLOOKUP($A280,'[1]LD GmbH'!$A:$H,4,FALSE),IFERROR(VLOOKUP($A280,[1]Крисметал!$A:$H,4,FALSE),IFERROR(VLOOKUP($A280,[1]Унител!$A:$H,4,FALSE),""))))))</f>
        <v>бр.</v>
      </c>
      <c r="D280" s="243"/>
      <c r="E280" s="59">
        <f>IFERROR(VLOOKUP($A280,[1]Други!$A:$H,6,FALSE),IFERROR(VLOOKUP($A280,[1]ИТТ!$A:$H,6,FALSE),IFERROR(VLOOKUP($A280,[1]Schrack!$A:$H,6,FALSE),IFERROR(VLOOKUP($A280,'[1]LD GmbH'!$A:$H,6,FALSE),IFERROR(VLOOKUP($A280,[1]Крисметал!$A:$H,6,FALSE),IFERROR(VLOOKUP($A280,[1]Унител!$A:$H,6,FALSE),""))))))</f>
        <v>359.76899832807555</v>
      </c>
      <c r="F280" s="59">
        <f t="shared" si="23"/>
        <v>719.53799665615111</v>
      </c>
      <c r="G280" s="58">
        <v>1</v>
      </c>
      <c r="K280" s="70">
        <f>COUNTIF(Себестойност!$A:$A,Модули!A280)</f>
        <v>1</v>
      </c>
    </row>
    <row r="281" spans="1:11" x14ac:dyDescent="0.3">
      <c r="A281" s="57" t="s">
        <v>56</v>
      </c>
      <c r="B281" s="58">
        <f t="shared" si="24"/>
        <v>0.32</v>
      </c>
      <c r="C281" s="58" t="str">
        <f>IFERROR(VLOOKUP($A281,[1]Други!$A:$H,4,FALSE),IFERROR(VLOOKUP($A281,[1]ИТТ!$A:$H,4,FALSE),IFERROR(VLOOKUP($A281,[1]Schrack!$A:$H,4,FALSE),IFERROR(VLOOKUP($A281,'[1]LD GmbH'!$A:$H,4,FALSE),IFERROR(VLOOKUP($A281,[1]Крисметал!$A:$H,4,FALSE),IFERROR(VLOOKUP($A281,[1]Унител!$A:$H,4,FALSE),""))))))</f>
        <v>100 бр.</v>
      </c>
      <c r="D281" s="243"/>
      <c r="E281" s="59">
        <f>IFERROR(VLOOKUP($A281,[1]Други!$A:$H,6,FALSE),IFERROR(VLOOKUP($A281,[1]ИТТ!$A:$H,6,FALSE),IFERROR(VLOOKUP($A281,[1]Schrack!$A:$H,6,FALSE),IFERROR(VLOOKUP($A281,'[1]LD GmbH'!$A:$H,6,FALSE),IFERROR(VLOOKUP($A281,[1]Крисметал!$A:$H,6,FALSE),IFERROR(VLOOKUP($A281,[1]Унител!$A:$H,6,FALSE),""))))))</f>
        <v>28.519861133125069</v>
      </c>
      <c r="F281" s="59">
        <f t="shared" si="23"/>
        <v>9.1263555626000219</v>
      </c>
      <c r="G281" s="58">
        <v>0.16</v>
      </c>
      <c r="K281" s="70">
        <f>COUNTIF(Себестойност!$A:$A,Модули!A281)</f>
        <v>1</v>
      </c>
    </row>
    <row r="282" spans="1:11" x14ac:dyDescent="0.3">
      <c r="A282" s="57" t="s">
        <v>59</v>
      </c>
      <c r="B282" s="58">
        <f t="shared" si="24"/>
        <v>0.32</v>
      </c>
      <c r="C282" s="58" t="str">
        <f>IFERROR(VLOOKUP($A282,[1]Други!$A:$H,4,FALSE),IFERROR(VLOOKUP($A282,[1]ИТТ!$A:$H,4,FALSE),IFERROR(VLOOKUP($A282,[1]Schrack!$A:$H,4,FALSE),IFERROR(VLOOKUP($A282,'[1]LD GmbH'!$A:$H,4,FALSE),IFERROR(VLOOKUP($A282,[1]Крисметал!$A:$H,4,FALSE),IFERROR(VLOOKUP($A282,[1]Унител!$A:$H,4,FALSE),""))))))</f>
        <v>100 бр.</v>
      </c>
      <c r="D282" s="243"/>
      <c r="E282" s="59">
        <f>IFERROR(VLOOKUP($A282,[1]Други!$A:$H,6,FALSE),IFERROR(VLOOKUP($A282,[1]ИТТ!$A:$H,6,FALSE),IFERROR(VLOOKUP($A282,[1]Schrack!$A:$H,6,FALSE),IFERROR(VLOOKUP($A282,'[1]LD GmbH'!$A:$H,6,FALSE),IFERROR(VLOOKUP($A282,[1]Крисметал!$A:$H,6,FALSE),IFERROR(VLOOKUP($A282,[1]Унител!$A:$H,6,FALSE),""))))))</f>
        <v>6.1099379802948111</v>
      </c>
      <c r="F282" s="59">
        <f t="shared" si="23"/>
        <v>1.9551801536943396</v>
      </c>
      <c r="G282" s="78">
        <f>G281</f>
        <v>0.16</v>
      </c>
      <c r="K282" s="70">
        <f>COUNTIF(Себестойност!$A:$A,Модули!A282)</f>
        <v>1</v>
      </c>
    </row>
    <row r="283" spans="1:11" x14ac:dyDescent="0.3">
      <c r="A283" s="57" t="s">
        <v>61</v>
      </c>
      <c r="B283" s="58">
        <f t="shared" si="24"/>
        <v>0.32</v>
      </c>
      <c r="C283" s="58" t="str">
        <f>IFERROR(VLOOKUP($A283,[1]Други!$A:$H,4,FALSE),IFERROR(VLOOKUP($A283,[1]ИТТ!$A:$H,4,FALSE),IFERROR(VLOOKUP($A283,[1]Schrack!$A:$H,4,FALSE),IFERROR(VLOOKUP($A283,'[1]LD GmbH'!$A:$H,4,FALSE),IFERROR(VLOOKUP($A283,[1]Крисметал!$A:$H,4,FALSE),IFERROR(VLOOKUP($A283,[1]Унител!$A:$H,4,FALSE),""))))))</f>
        <v>100 бр.</v>
      </c>
      <c r="D283" s="243"/>
      <c r="E283" s="59">
        <f>IFERROR(VLOOKUP($A283,[1]Други!$A:$H,6,FALSE),IFERROR(VLOOKUP($A283,[1]ИТТ!$A:$H,6,FALSE),IFERROR(VLOOKUP($A283,[1]Schrack!$A:$H,6,FALSE),IFERROR(VLOOKUP($A283,'[1]LD GmbH'!$A:$H,6,FALSE),IFERROR(VLOOKUP($A283,[1]Крисметал!$A:$H,6,FALSE),IFERROR(VLOOKUP($A283,[1]Унител!$A:$H,6,FALSE),""))))))</f>
        <v>2.6229273505366009</v>
      </c>
      <c r="F283" s="59">
        <f t="shared" si="23"/>
        <v>0.83933675217171233</v>
      </c>
      <c r="G283" s="78">
        <f>G281</f>
        <v>0.16</v>
      </c>
      <c r="K283" s="70">
        <f>COUNTIF(Себестойност!$A:$A,Модули!A283)</f>
        <v>1</v>
      </c>
    </row>
    <row r="284" spans="1:11" x14ac:dyDescent="0.3">
      <c r="A284" s="57" t="s">
        <v>63</v>
      </c>
      <c r="B284" s="58">
        <f t="shared" si="24"/>
        <v>0.32</v>
      </c>
      <c r="C284" s="58" t="str">
        <f>IFERROR(VLOOKUP($A284,[1]Други!$A:$H,4,FALSE),IFERROR(VLOOKUP($A284,[1]ИТТ!$A:$H,4,FALSE),IFERROR(VLOOKUP($A284,[1]Schrack!$A:$H,4,FALSE),IFERROR(VLOOKUP($A284,'[1]LD GmbH'!$A:$H,4,FALSE),IFERROR(VLOOKUP($A284,[1]Крисметал!$A:$H,4,FALSE),IFERROR(VLOOKUP($A284,[1]Унител!$A:$H,4,FALSE),""))))))</f>
        <v>100 бр.</v>
      </c>
      <c r="D284" s="244"/>
      <c r="E284" s="59">
        <f>IFERROR(VLOOKUP($A284,[1]Други!$A:$H,6,FALSE),IFERROR(VLOOKUP($A284,[1]ИТТ!$A:$H,6,FALSE),IFERROR(VLOOKUP($A284,[1]Schrack!$A:$H,6,FALSE),IFERROR(VLOOKUP($A284,'[1]LD GmbH'!$A:$H,6,FALSE),IFERROR(VLOOKUP($A284,[1]Крисметал!$A:$H,6,FALSE),IFERROR(VLOOKUP($A284,[1]Унител!$A:$H,6,FALSE),""))))))</f>
        <v>2.6689436198442604</v>
      </c>
      <c r="F284" s="59">
        <f t="shared" si="23"/>
        <v>0.85406195835016341</v>
      </c>
      <c r="G284" s="78">
        <f>G281</f>
        <v>0.16</v>
      </c>
      <c r="K284" s="70">
        <f>COUNTIF(Себестойност!$A:$A,Модули!A284)</f>
        <v>1</v>
      </c>
    </row>
    <row r="285" spans="1:11" x14ac:dyDescent="0.3">
      <c r="A285" s="76" t="s">
        <v>18</v>
      </c>
      <c r="B285" s="54">
        <f t="shared" ref="B285:B313" si="25">G285*$C$182</f>
        <v>8</v>
      </c>
      <c r="C285" s="54" t="str">
        <f>IFERROR(VLOOKUP($A285,[1]Други!$A:$H,4,FALSE),IFERROR(VLOOKUP($A285,[1]ИТТ!$A:$H,4,FALSE),IFERROR(VLOOKUP($A285,[1]Schrack!$A:$H,4,FALSE),IFERROR(VLOOKUP($A285,'[1]LD GmbH'!$A:$H,4,FALSE),IFERROR(VLOOKUP($A285,[1]Крисметал!$A:$H,4,FALSE),IFERROR(VLOOKUP($A285,[1]Унител!$A:$H,4,FALSE),""))))))</f>
        <v>м.</v>
      </c>
      <c r="D285" s="228" t="s">
        <v>290</v>
      </c>
      <c r="E285" s="55">
        <f>IFERROR(VLOOKUP($A285,[1]Други!$A:$H,6,FALSE),IFERROR(VLOOKUP($A285,[1]ИТТ!$A:$H,6,FALSE),IFERROR(VLOOKUP($A285,[1]Schrack!$A:$H,6,FALSE),IFERROR(VLOOKUP($A285,'[1]LD GmbH'!$A:$H,6,FALSE),IFERROR(VLOOKUP($A285,[1]Крисметал!$A:$H,6,FALSE),IFERROR(VLOOKUP($A285,[1]Унител!$A:$H,6,FALSE),""))))))</f>
        <v>14.909271255681732</v>
      </c>
      <c r="F285" s="55">
        <f t="shared" si="23"/>
        <v>119.27417004545386</v>
      </c>
      <c r="G285" s="54">
        <v>4</v>
      </c>
      <c r="K285" s="70">
        <f>COUNTIF(Себестойност!$A:$A,Модули!A285)</f>
        <v>1</v>
      </c>
    </row>
    <row r="286" spans="1:11" x14ac:dyDescent="0.3">
      <c r="A286" s="21" t="s">
        <v>22</v>
      </c>
      <c r="B286" s="54">
        <f t="shared" si="25"/>
        <v>12</v>
      </c>
      <c r="C286" s="54" t="str">
        <f>IFERROR(VLOOKUP($A286,[1]Други!$A:$H,4,FALSE),IFERROR(VLOOKUP($A286,[1]ИТТ!$A:$H,4,FALSE),IFERROR(VLOOKUP($A286,[1]Schrack!$A:$H,4,FALSE),IFERROR(VLOOKUP($A286,'[1]LD GmbH'!$A:$H,4,FALSE),IFERROR(VLOOKUP($A286,[1]Крисметал!$A:$H,4,FALSE),IFERROR(VLOOKUP($A286,[1]Унител!$A:$H,4,FALSE),""))))))</f>
        <v>бр.</v>
      </c>
      <c r="D286" s="229"/>
      <c r="E286" s="55">
        <f>IFERROR(VLOOKUP($A286,[1]Други!$A:$H,6,FALSE),IFERROR(VLOOKUP($A286,[1]ИТТ!$A:$H,6,FALSE),IFERROR(VLOOKUP($A286,[1]Schrack!$A:$H,6,FALSE),IFERROR(VLOOKUP($A286,'[1]LD GmbH'!$A:$H,6,FALSE),IFERROR(VLOOKUP($A286,[1]Крисметал!$A:$H,6,FALSE),IFERROR(VLOOKUP($A286,[1]Унител!$A:$H,6,FALSE),""))))))</f>
        <v>3.7988986772879034</v>
      </c>
      <c r="F286" s="55">
        <f t="shared" si="23"/>
        <v>45.586784127454841</v>
      </c>
      <c r="G286" s="54">
        <v>6</v>
      </c>
      <c r="K286" s="70">
        <f>COUNTIF(Себестойност!$A:$A,Модули!A286)</f>
        <v>1</v>
      </c>
    </row>
    <row r="287" spans="1:11" x14ac:dyDescent="0.3">
      <c r="A287" s="9" t="s">
        <v>27</v>
      </c>
      <c r="B287" s="54">
        <f t="shared" si="25"/>
        <v>8</v>
      </c>
      <c r="C287" s="54" t="str">
        <f>IFERROR(VLOOKUP($A287,[1]Други!$A:$H,4,FALSE),IFERROR(VLOOKUP($A287,[1]ИТТ!$A:$H,4,FALSE),IFERROR(VLOOKUP($A287,[1]Schrack!$A:$H,4,FALSE),IFERROR(VLOOKUP($A287,'[1]LD GmbH'!$A:$H,4,FALSE),IFERROR(VLOOKUP($A287,[1]Крисметал!$A:$H,4,FALSE),IFERROR(VLOOKUP($A287,[1]Унител!$A:$H,4,FALSE),""))))))</f>
        <v>бр.</v>
      </c>
      <c r="D287" s="229"/>
      <c r="E287" s="55">
        <f>IFERROR(VLOOKUP($A287,[1]Други!$A:$H,6,FALSE),IFERROR(VLOOKUP($A287,[1]ИТТ!$A:$H,6,FALSE),IFERROR(VLOOKUP($A287,[1]Schrack!$A:$H,6,FALSE),IFERROR(VLOOKUP($A287,'[1]LD GmbH'!$A:$H,6,FALSE),IFERROR(VLOOKUP($A287,[1]Крисметал!$A:$H,6,FALSE),IFERROR(VLOOKUP($A287,[1]Унител!$A:$H,6,FALSE),""))))))</f>
        <v>11.015118900926973</v>
      </c>
      <c r="F287" s="55">
        <f t="shared" si="23"/>
        <v>88.120951207415786</v>
      </c>
      <c r="G287" s="54">
        <v>4</v>
      </c>
      <c r="K287" s="70">
        <f>COUNTIF(Себестойност!$A:$A,Модули!A287)</f>
        <v>1</v>
      </c>
    </row>
    <row r="288" spans="1:11" x14ac:dyDescent="0.3">
      <c r="A288" s="9" t="s">
        <v>31</v>
      </c>
      <c r="B288" s="54">
        <f t="shared" si="25"/>
        <v>6</v>
      </c>
      <c r="C288" s="54" t="str">
        <f>IFERROR(VLOOKUP($A288,[1]Други!$A:$H,4,FALSE),IFERROR(VLOOKUP($A288,[1]ИТТ!$A:$H,4,FALSE),IFERROR(VLOOKUP($A288,[1]Schrack!$A:$H,4,FALSE),IFERROR(VLOOKUP($A288,'[1]LD GmbH'!$A:$H,4,FALSE),IFERROR(VLOOKUP($A288,[1]Крисметал!$A:$H,4,FALSE),IFERROR(VLOOKUP($A288,[1]Унител!$A:$H,4,FALSE),""))))))</f>
        <v>бр.</v>
      </c>
      <c r="D288" s="229"/>
      <c r="E288" s="55">
        <f>IFERROR(VLOOKUP($A288,[1]Други!$A:$H,6,FALSE),IFERROR(VLOOKUP($A288,[1]ИТТ!$A:$H,6,FALSE),IFERROR(VLOOKUP($A288,[1]Schrack!$A:$H,6,FALSE),IFERROR(VLOOKUP($A288,'[1]LD GmbH'!$A:$H,6,FALSE),IFERROR(VLOOKUP($A288,[1]Крисметал!$A:$H,6,FALSE),IFERROR(VLOOKUP($A288,[1]Унител!$A:$H,6,FALSE),""))))))</f>
        <v>1.0890517069479453</v>
      </c>
      <c r="F288" s="55">
        <f t="shared" si="23"/>
        <v>6.5343102416876722</v>
      </c>
      <c r="G288" s="54">
        <v>3</v>
      </c>
      <c r="K288" s="70">
        <f>COUNTIF(Себестойност!$A:$A,Модули!A288)</f>
        <v>1</v>
      </c>
    </row>
    <row r="289" spans="1:11" x14ac:dyDescent="0.3">
      <c r="A289" s="9" t="s">
        <v>291</v>
      </c>
      <c r="B289" s="54">
        <f t="shared" si="25"/>
        <v>2</v>
      </c>
      <c r="C289" s="54" t="str">
        <f>IFERROR(VLOOKUP($A289,[1]Други!$A:$H,4,FALSE),IFERROR(VLOOKUP($A289,[1]ИТТ!$A:$H,4,FALSE),IFERROR(VLOOKUP($A289,[1]Schrack!$A:$H,4,FALSE),IFERROR(VLOOKUP($A289,'[1]LD GmbH'!$A:$H,4,FALSE),IFERROR(VLOOKUP($A289,[1]Крисметал!$A:$H,4,FALSE),IFERROR(VLOOKUP($A289,[1]Унител!$A:$H,4,FALSE),""))))))</f>
        <v>бр.</v>
      </c>
      <c r="D289" s="229"/>
      <c r="E289" s="55">
        <f>IFERROR(VLOOKUP($A289,[1]Други!$A:$H,6,FALSE),IFERROR(VLOOKUP($A289,[1]ИТТ!$A:$H,6,FALSE),IFERROR(VLOOKUP($A289,[1]Schrack!$A:$H,6,FALSE),IFERROR(VLOOKUP($A289,'[1]LD GmbH'!$A:$H,6,FALSE),IFERROR(VLOOKUP($A289,[1]Крисметал!$A:$H,6,FALSE),IFERROR(VLOOKUP($A289,[1]Унител!$A:$H,6,FALSE),""))))))</f>
        <v>18</v>
      </c>
      <c r="F289" s="55">
        <f t="shared" si="23"/>
        <v>36</v>
      </c>
      <c r="G289" s="54">
        <v>1</v>
      </c>
      <c r="K289" s="70">
        <f>COUNTIF(Себестойност!$A:$A,Модули!A289)</f>
        <v>1</v>
      </c>
    </row>
    <row r="290" spans="1:11" x14ac:dyDescent="0.3">
      <c r="A290" s="15" t="s">
        <v>56</v>
      </c>
      <c r="B290" s="54">
        <f t="shared" si="25"/>
        <v>0.24</v>
      </c>
      <c r="C290" s="54" t="str">
        <f>IFERROR(VLOOKUP($A290,[1]Други!$A:$H,4,FALSE),IFERROR(VLOOKUP($A290,[1]ИТТ!$A:$H,4,FALSE),IFERROR(VLOOKUP($A290,[1]Schrack!$A:$H,4,FALSE),IFERROR(VLOOKUP($A290,'[1]LD GmbH'!$A:$H,4,FALSE),IFERROR(VLOOKUP($A290,[1]Крисметал!$A:$H,4,FALSE),IFERROR(VLOOKUP($A290,[1]Унител!$A:$H,4,FALSE),""))))))</f>
        <v>100 бр.</v>
      </c>
      <c r="D290" s="229"/>
      <c r="E290" s="55">
        <f>IFERROR(VLOOKUP($A290,[1]Други!$A:$H,6,FALSE),IFERROR(VLOOKUP($A290,[1]ИТТ!$A:$H,6,FALSE),IFERROR(VLOOKUP($A290,[1]Schrack!$A:$H,6,FALSE),IFERROR(VLOOKUP($A290,'[1]LD GmbH'!$A:$H,6,FALSE),IFERROR(VLOOKUP($A290,[1]Крисметал!$A:$H,6,FALSE),IFERROR(VLOOKUP($A290,[1]Унител!$A:$H,6,FALSE),""))))))</f>
        <v>28.519861133125069</v>
      </c>
      <c r="F290" s="55">
        <f t="shared" si="23"/>
        <v>6.8447666719500164</v>
      </c>
      <c r="G290" s="54">
        <v>0.12</v>
      </c>
      <c r="K290" s="70">
        <f>COUNTIF(Себестойност!$A:$A,Модули!A290)</f>
        <v>1</v>
      </c>
    </row>
    <row r="291" spans="1:11" x14ac:dyDescent="0.3">
      <c r="A291" s="9" t="s">
        <v>59</v>
      </c>
      <c r="B291" s="61">
        <f t="shared" si="25"/>
        <v>0.24</v>
      </c>
      <c r="C291" s="54" t="str">
        <f>IFERROR(VLOOKUP($A291,[1]Други!$A:$H,4,FALSE),IFERROR(VLOOKUP($A291,[1]ИТТ!$A:$H,4,FALSE),IFERROR(VLOOKUP($A291,[1]Schrack!$A:$H,4,FALSE),IFERROR(VLOOKUP($A291,'[1]LD GmbH'!$A:$H,4,FALSE),IFERROR(VLOOKUP($A291,[1]Крисметал!$A:$H,4,FALSE),IFERROR(VLOOKUP($A291,[1]Унител!$A:$H,4,FALSE),""))))))</f>
        <v>100 бр.</v>
      </c>
      <c r="D291" s="229"/>
      <c r="E291" s="55">
        <f>IFERROR(VLOOKUP($A291,[1]Други!$A:$H,6,FALSE),IFERROR(VLOOKUP($A291,[1]ИТТ!$A:$H,6,FALSE),IFERROR(VLOOKUP($A291,[1]Schrack!$A:$H,6,FALSE),IFERROR(VLOOKUP($A291,'[1]LD GmbH'!$A:$H,6,FALSE),IFERROR(VLOOKUP($A291,[1]Крисметал!$A:$H,6,FALSE),IFERROR(VLOOKUP($A291,[1]Унител!$A:$H,6,FALSE),""))))))</f>
        <v>6.1099379802948111</v>
      </c>
      <c r="F291" s="55">
        <f t="shared" si="23"/>
        <v>1.4663851152707545</v>
      </c>
      <c r="G291" s="61">
        <f>G290</f>
        <v>0.12</v>
      </c>
      <c r="K291" s="70">
        <f>COUNTIF(Себестойност!$A:$A,Модули!A291)</f>
        <v>1</v>
      </c>
    </row>
    <row r="292" spans="1:11" x14ac:dyDescent="0.3">
      <c r="A292" s="9" t="s">
        <v>61</v>
      </c>
      <c r="B292" s="61">
        <f t="shared" si="25"/>
        <v>0.24</v>
      </c>
      <c r="C292" s="54" t="str">
        <f>IFERROR(VLOOKUP($A292,[1]Други!$A:$H,4,FALSE),IFERROR(VLOOKUP($A292,[1]ИТТ!$A:$H,4,FALSE),IFERROR(VLOOKUP($A292,[1]Schrack!$A:$H,4,FALSE),IFERROR(VLOOKUP($A292,'[1]LD GmbH'!$A:$H,4,FALSE),IFERROR(VLOOKUP($A292,[1]Крисметал!$A:$H,4,FALSE),IFERROR(VLOOKUP($A292,[1]Унител!$A:$H,4,FALSE),""))))))</f>
        <v>100 бр.</v>
      </c>
      <c r="D292" s="229"/>
      <c r="E292" s="55">
        <f>IFERROR(VLOOKUP($A292,[1]Други!$A:$H,6,FALSE),IFERROR(VLOOKUP($A292,[1]ИТТ!$A:$H,6,FALSE),IFERROR(VLOOKUP($A292,[1]Schrack!$A:$H,6,FALSE),IFERROR(VLOOKUP($A292,'[1]LD GmbH'!$A:$H,6,FALSE),IFERROR(VLOOKUP($A292,[1]Крисметал!$A:$H,6,FALSE),IFERROR(VLOOKUP($A292,[1]Унител!$A:$H,6,FALSE),""))))))</f>
        <v>2.6229273505366009</v>
      </c>
      <c r="F292" s="55">
        <f t="shared" si="23"/>
        <v>0.62950256412878414</v>
      </c>
      <c r="G292" s="61">
        <f>G290</f>
        <v>0.12</v>
      </c>
      <c r="K292" s="70">
        <f>COUNTIF(Себестойност!$A:$A,Модули!A292)</f>
        <v>1</v>
      </c>
    </row>
    <row r="293" spans="1:11" x14ac:dyDescent="0.3">
      <c r="A293" s="128" t="s">
        <v>63</v>
      </c>
      <c r="B293" s="61">
        <f t="shared" si="25"/>
        <v>0.24</v>
      </c>
      <c r="C293" s="193" t="str">
        <f>IFERROR(VLOOKUP($A293,[1]Други!$A:$H,4,FALSE),IFERROR(VLOOKUP($A293,[1]ИТТ!$A:$H,4,FALSE),IFERROR(VLOOKUP($A293,[1]Schrack!$A:$H,4,FALSE),IFERROR(VLOOKUP($A293,'[1]LD GmbH'!$A:$H,4,FALSE),IFERROR(VLOOKUP($A293,[1]Крисметал!$A:$H,4,FALSE),IFERROR(VLOOKUP($A293,[1]Унител!$A:$H,4,FALSE),""))))))</f>
        <v>100 бр.</v>
      </c>
      <c r="D293" s="229"/>
      <c r="E293" s="194">
        <f>IFERROR(VLOOKUP($A293,[1]Други!$A:$H,6,FALSE),IFERROR(VLOOKUP($A293,[1]ИТТ!$A:$H,6,FALSE),IFERROR(VLOOKUP($A293,[1]Schrack!$A:$H,6,FALSE),IFERROR(VLOOKUP($A293,'[1]LD GmbH'!$A:$H,6,FALSE),IFERROR(VLOOKUP($A293,[1]Крисметал!$A:$H,6,FALSE),IFERROR(VLOOKUP($A293,[1]Унител!$A:$H,6,FALSE),""))))))</f>
        <v>2.6689436198442604</v>
      </c>
      <c r="F293" s="194">
        <f t="shared" si="23"/>
        <v>0.64054646876262245</v>
      </c>
      <c r="G293" s="195">
        <f>G290</f>
        <v>0.12</v>
      </c>
      <c r="K293" s="70">
        <f>COUNTIF(Себестойност!$A:$A,Модули!A293)</f>
        <v>1</v>
      </c>
    </row>
    <row r="294" spans="1:11" x14ac:dyDescent="0.3">
      <c r="A294" s="79" t="s">
        <v>18</v>
      </c>
      <c r="B294" s="58">
        <f t="shared" si="25"/>
        <v>7</v>
      </c>
      <c r="C294" s="58" t="str">
        <f>IFERROR(VLOOKUP($A294,[1]Други!$A:$H,4,FALSE),IFERROR(VLOOKUP($A294,[1]ИТТ!$A:$H,4,FALSE),IFERROR(VLOOKUP($A294,[1]Schrack!$A:$H,4,FALSE),IFERROR(VLOOKUP($A294,'[1]LD GmbH'!$A:$H,4,FALSE),IFERROR(VLOOKUP($A294,[1]Крисметал!$A:$H,4,FALSE),IFERROR(VLOOKUP($A294,[1]Унител!$A:$H,4,FALSE),""))))))</f>
        <v>м.</v>
      </c>
      <c r="D294" s="230" t="s">
        <v>292</v>
      </c>
      <c r="E294" s="59">
        <f>IFERROR(VLOOKUP($A294,[1]Други!$A:$H,6,FALSE),IFERROR(VLOOKUP($A294,[1]ИТТ!$A:$H,6,FALSE),IFERROR(VLOOKUP($A294,[1]Schrack!$A:$H,6,FALSE),IFERROR(VLOOKUP($A294,'[1]LD GmbH'!$A:$H,6,FALSE),IFERROR(VLOOKUP($A294,[1]Крисметал!$A:$H,6,FALSE),IFERROR(VLOOKUP($A294,[1]Унител!$A:$H,6,FALSE),""))))))</f>
        <v>14.909271255681732</v>
      </c>
      <c r="F294" s="59">
        <f t="shared" si="23"/>
        <v>104.36489878977213</v>
      </c>
      <c r="G294" s="58">
        <v>3.5</v>
      </c>
      <c r="K294" s="70">
        <f>COUNTIF(Себестойност!$A:$A,Модули!A294)</f>
        <v>1</v>
      </c>
    </row>
    <row r="295" spans="1:11" x14ac:dyDescent="0.3">
      <c r="A295" s="69" t="s">
        <v>22</v>
      </c>
      <c r="B295" s="58">
        <f t="shared" si="25"/>
        <v>6</v>
      </c>
      <c r="C295" s="58" t="str">
        <f>IFERROR(VLOOKUP($A295,[1]Други!$A:$H,4,FALSE),IFERROR(VLOOKUP($A295,[1]ИТТ!$A:$H,4,FALSE),IFERROR(VLOOKUP($A295,[1]Schrack!$A:$H,4,FALSE),IFERROR(VLOOKUP($A295,'[1]LD GmbH'!$A:$H,4,FALSE),IFERROR(VLOOKUP($A295,[1]Крисметал!$A:$H,4,FALSE),IFERROR(VLOOKUP($A295,[1]Унител!$A:$H,4,FALSE),""))))))</f>
        <v>бр.</v>
      </c>
      <c r="D295" s="231"/>
      <c r="E295" s="59">
        <f>IFERROR(VLOOKUP($A295,[1]Други!$A:$H,6,FALSE),IFERROR(VLOOKUP($A295,[1]ИТТ!$A:$H,6,FALSE),IFERROR(VLOOKUP($A295,[1]Schrack!$A:$H,6,FALSE),IFERROR(VLOOKUP($A295,'[1]LD GmbH'!$A:$H,6,FALSE),IFERROR(VLOOKUP($A295,[1]Крисметал!$A:$H,6,FALSE),IFERROR(VLOOKUP($A295,[1]Унител!$A:$H,6,FALSE),""))))))</f>
        <v>3.7988986772879034</v>
      </c>
      <c r="F295" s="59">
        <f t="shared" si="23"/>
        <v>22.793392063727421</v>
      </c>
      <c r="G295" s="58">
        <v>3</v>
      </c>
      <c r="K295" s="70">
        <f>COUNTIF(Себестойност!$A:$A,Модули!A295)</f>
        <v>1</v>
      </c>
    </row>
    <row r="296" spans="1:11" x14ac:dyDescent="0.3">
      <c r="A296" s="57" t="s">
        <v>27</v>
      </c>
      <c r="B296" s="58">
        <f t="shared" si="25"/>
        <v>8</v>
      </c>
      <c r="C296" s="58" t="str">
        <f>IFERROR(VLOOKUP($A296,[1]Други!$A:$H,4,FALSE),IFERROR(VLOOKUP($A296,[1]ИТТ!$A:$H,4,FALSE),IFERROR(VLOOKUP($A296,[1]Schrack!$A:$H,4,FALSE),IFERROR(VLOOKUP($A296,'[1]LD GmbH'!$A:$H,4,FALSE),IFERROR(VLOOKUP($A296,[1]Крисметал!$A:$H,4,FALSE),IFERROR(VLOOKUP($A296,[1]Унител!$A:$H,4,FALSE),""))))))</f>
        <v>бр.</v>
      </c>
      <c r="D296" s="231"/>
      <c r="E296" s="59">
        <f>IFERROR(VLOOKUP($A296,[1]Други!$A:$H,6,FALSE),IFERROR(VLOOKUP($A296,[1]ИТТ!$A:$H,6,FALSE),IFERROR(VLOOKUP($A296,[1]Schrack!$A:$H,6,FALSE),IFERROR(VLOOKUP($A296,'[1]LD GmbH'!$A:$H,6,FALSE),IFERROR(VLOOKUP($A296,[1]Крисметал!$A:$H,6,FALSE),IFERROR(VLOOKUP($A296,[1]Унител!$A:$H,6,FALSE),""))))))</f>
        <v>11.015118900926973</v>
      </c>
      <c r="F296" s="59">
        <f t="shared" si="23"/>
        <v>88.120951207415786</v>
      </c>
      <c r="G296" s="58">
        <v>4</v>
      </c>
      <c r="K296" s="70">
        <f>COUNTIF(Себестойност!$A:$A,Модули!A296)</f>
        <v>1</v>
      </c>
    </row>
    <row r="297" spans="1:11" x14ac:dyDescent="0.3">
      <c r="A297" s="27" t="s">
        <v>31</v>
      </c>
      <c r="B297" s="58">
        <f t="shared" si="25"/>
        <v>6</v>
      </c>
      <c r="C297" s="58" t="str">
        <f>IFERROR(VLOOKUP($A297,[1]Други!$A:$H,4,FALSE),IFERROR(VLOOKUP($A297,[1]ИТТ!$A:$H,4,FALSE),IFERROR(VLOOKUP($A297,[1]Schrack!$A:$H,4,FALSE),IFERROR(VLOOKUP($A297,'[1]LD GmbH'!$A:$H,4,FALSE),IFERROR(VLOOKUP($A297,[1]Крисметал!$A:$H,4,FALSE),IFERROR(VLOOKUP($A297,[1]Унител!$A:$H,4,FALSE),""))))))</f>
        <v>бр.</v>
      </c>
      <c r="D297" s="231"/>
      <c r="E297" s="59">
        <f>IFERROR(VLOOKUP($A297,[1]Други!$A:$H,6,FALSE),IFERROR(VLOOKUP($A297,[1]ИТТ!$A:$H,6,FALSE),IFERROR(VLOOKUP($A297,[1]Schrack!$A:$H,6,FALSE),IFERROR(VLOOKUP($A297,'[1]LD GmbH'!$A:$H,6,FALSE),IFERROR(VLOOKUP($A297,[1]Крисметал!$A:$H,6,FALSE),IFERROR(VLOOKUP($A297,[1]Унител!$A:$H,6,FALSE),""))))))</f>
        <v>1.0890517069479453</v>
      </c>
      <c r="F297" s="59">
        <f t="shared" si="23"/>
        <v>6.5343102416876722</v>
      </c>
      <c r="G297" s="58">
        <v>3</v>
      </c>
      <c r="K297" s="70">
        <f>COUNTIF(Себестойност!$A:$A,Модули!A297)</f>
        <v>1</v>
      </c>
    </row>
    <row r="298" spans="1:11" x14ac:dyDescent="0.3">
      <c r="A298" s="27" t="s">
        <v>291</v>
      </c>
      <c r="B298" s="58">
        <f t="shared" si="25"/>
        <v>2</v>
      </c>
      <c r="C298" s="58" t="str">
        <f>IFERROR(VLOOKUP($A298,[1]Други!$A:$H,4,FALSE),IFERROR(VLOOKUP($A298,[1]ИТТ!$A:$H,4,FALSE),IFERROR(VLOOKUP($A298,[1]Schrack!$A:$H,4,FALSE),IFERROR(VLOOKUP($A298,'[1]LD GmbH'!$A:$H,4,FALSE),IFERROR(VLOOKUP($A298,[1]Крисметал!$A:$H,4,FALSE),IFERROR(VLOOKUP($A298,[1]Унител!$A:$H,4,FALSE),""))))))</f>
        <v>бр.</v>
      </c>
      <c r="D298" s="231"/>
      <c r="E298" s="59">
        <f>IFERROR(VLOOKUP($A298,[1]Други!$A:$H,6,FALSE),IFERROR(VLOOKUP($A298,[1]ИТТ!$A:$H,6,FALSE),IFERROR(VLOOKUP($A298,[1]Schrack!$A:$H,6,FALSE),IFERROR(VLOOKUP($A298,'[1]LD GmbH'!$A:$H,6,FALSE),IFERROR(VLOOKUP($A298,[1]Крисметал!$A:$H,6,FALSE),IFERROR(VLOOKUP($A298,[1]Унител!$A:$H,6,FALSE),""))))))</f>
        <v>18</v>
      </c>
      <c r="F298" s="59">
        <f>B298*E298</f>
        <v>36</v>
      </c>
      <c r="G298" s="58">
        <v>1</v>
      </c>
      <c r="K298" s="70">
        <f>COUNTIF(Себестойност!$A:$A,Модули!A298)</f>
        <v>1</v>
      </c>
    </row>
    <row r="299" spans="1:11" x14ac:dyDescent="0.3">
      <c r="A299" s="27" t="s">
        <v>33</v>
      </c>
      <c r="B299" s="58">
        <f t="shared" si="25"/>
        <v>2</v>
      </c>
      <c r="C299" s="58" t="str">
        <f>IFERROR(VLOOKUP($A299,[1]Други!$A:$H,4,FALSE),IFERROR(VLOOKUP($A299,[1]ИТТ!$A:$H,4,FALSE),IFERROR(VLOOKUP($A299,[1]Schrack!$A:$H,4,FALSE),IFERROR(VLOOKUP($A299,'[1]LD GmbH'!$A:$H,4,FALSE),IFERROR(VLOOKUP($A299,[1]Крисметал!$A:$H,4,FALSE),IFERROR(VLOOKUP($A299,[1]Унител!$A:$H,4,FALSE),""))))))</f>
        <v>бр.</v>
      </c>
      <c r="D299" s="231"/>
      <c r="E299" s="59">
        <f>IFERROR(VLOOKUP($A299,[1]Други!$A:$H,6,FALSE),IFERROR(VLOOKUP($A299,[1]ИТТ!$A:$H,6,FALSE),IFERROR(VLOOKUP($A299,[1]Schrack!$A:$H,6,FALSE),IFERROR(VLOOKUP($A299,'[1]LD GmbH'!$A:$H,6,FALSE),IFERROR(VLOOKUP($A299,[1]Крисметал!$A:$H,6,FALSE),IFERROR(VLOOKUP($A299,[1]Унител!$A:$H,6,FALSE),""))))))</f>
        <v>359.76899832807555</v>
      </c>
      <c r="F299" s="59">
        <f>B299*E299</f>
        <v>719.53799665615111</v>
      </c>
      <c r="G299" s="58">
        <v>1</v>
      </c>
      <c r="K299" s="70">
        <f>COUNTIF(Себестойност!$A:$A,Модули!A299)</f>
        <v>1</v>
      </c>
    </row>
    <row r="300" spans="1:11" x14ac:dyDescent="0.3">
      <c r="A300" s="62" t="s">
        <v>56</v>
      </c>
      <c r="B300" s="58">
        <f t="shared" si="25"/>
        <v>0.24</v>
      </c>
      <c r="C300" s="58" t="str">
        <f>IFERROR(VLOOKUP($A300,[1]Други!$A:$H,4,FALSE),IFERROR(VLOOKUP($A300,[1]ИТТ!$A:$H,4,FALSE),IFERROR(VLOOKUP($A300,[1]Schrack!$A:$H,4,FALSE),IFERROR(VLOOKUP($A300,'[1]LD GmbH'!$A:$H,4,FALSE),IFERROR(VLOOKUP($A300,[1]Крисметал!$A:$H,4,FALSE),IFERROR(VLOOKUP($A300,[1]Унител!$A:$H,4,FALSE),""))))))</f>
        <v>100 бр.</v>
      </c>
      <c r="D300" s="231"/>
      <c r="E300" s="59">
        <f>IFERROR(VLOOKUP($A300,[1]Други!$A:$H,6,FALSE),IFERROR(VLOOKUP($A300,[1]ИТТ!$A:$H,6,FALSE),IFERROR(VLOOKUP($A300,[1]Schrack!$A:$H,6,FALSE),IFERROR(VLOOKUP($A300,'[1]LD GmbH'!$A:$H,6,FALSE),IFERROR(VLOOKUP($A300,[1]Крисметал!$A:$H,6,FALSE),IFERROR(VLOOKUP($A300,[1]Унител!$A:$H,6,FALSE),""))))))</f>
        <v>28.519861133125069</v>
      </c>
      <c r="F300" s="59">
        <f t="shared" si="23"/>
        <v>6.8447666719500164</v>
      </c>
      <c r="G300" s="58">
        <v>0.12</v>
      </c>
      <c r="K300" s="70">
        <f>COUNTIF(Себестойност!$A:$A,Модули!A300)</f>
        <v>1</v>
      </c>
    </row>
    <row r="301" spans="1:11" x14ac:dyDescent="0.3">
      <c r="A301" s="57" t="s">
        <v>59</v>
      </c>
      <c r="B301" s="78">
        <f t="shared" si="25"/>
        <v>0.24</v>
      </c>
      <c r="C301" s="58" t="str">
        <f>IFERROR(VLOOKUP($A301,[1]Други!$A:$H,4,FALSE),IFERROR(VLOOKUP($A301,[1]ИТТ!$A:$H,4,FALSE),IFERROR(VLOOKUP($A301,[1]Schrack!$A:$H,4,FALSE),IFERROR(VLOOKUP($A301,'[1]LD GmbH'!$A:$H,4,FALSE),IFERROR(VLOOKUP($A301,[1]Крисметал!$A:$H,4,FALSE),IFERROR(VLOOKUP($A301,[1]Унител!$A:$H,4,FALSE),""))))))</f>
        <v>100 бр.</v>
      </c>
      <c r="D301" s="231"/>
      <c r="E301" s="59">
        <f>IFERROR(VLOOKUP($A301,[1]Други!$A:$H,6,FALSE),IFERROR(VLOOKUP($A301,[1]ИТТ!$A:$H,6,FALSE),IFERROR(VLOOKUP($A301,[1]Schrack!$A:$H,6,FALSE),IFERROR(VLOOKUP($A301,'[1]LD GmbH'!$A:$H,6,FALSE),IFERROR(VLOOKUP($A301,[1]Крисметал!$A:$H,6,FALSE),IFERROR(VLOOKUP($A301,[1]Унител!$A:$H,6,FALSE),""))))))</f>
        <v>6.1099379802948111</v>
      </c>
      <c r="F301" s="59">
        <f t="shared" si="23"/>
        <v>1.4663851152707545</v>
      </c>
      <c r="G301" s="78">
        <f>G300</f>
        <v>0.12</v>
      </c>
      <c r="K301" s="70">
        <f>COUNTIF(Себестойност!$A:$A,Модули!A301)</f>
        <v>1</v>
      </c>
    </row>
    <row r="302" spans="1:11" x14ac:dyDescent="0.3">
      <c r="A302" s="57" t="s">
        <v>61</v>
      </c>
      <c r="B302" s="78">
        <f t="shared" si="25"/>
        <v>0.24</v>
      </c>
      <c r="C302" s="58" t="str">
        <f>IFERROR(VLOOKUP($A302,[1]Други!$A:$H,4,FALSE),IFERROR(VLOOKUP($A302,[1]ИТТ!$A:$H,4,FALSE),IFERROR(VLOOKUP($A302,[1]Schrack!$A:$H,4,FALSE),IFERROR(VLOOKUP($A302,'[1]LD GmbH'!$A:$H,4,FALSE),IFERROR(VLOOKUP($A302,[1]Крисметал!$A:$H,4,FALSE),IFERROR(VLOOKUP($A302,[1]Унител!$A:$H,4,FALSE),""))))))</f>
        <v>100 бр.</v>
      </c>
      <c r="D302" s="231"/>
      <c r="E302" s="59">
        <f>IFERROR(VLOOKUP($A302,[1]Други!$A:$H,6,FALSE),IFERROR(VLOOKUP($A302,[1]ИТТ!$A:$H,6,FALSE),IFERROR(VLOOKUP($A302,[1]Schrack!$A:$H,6,FALSE),IFERROR(VLOOKUP($A302,'[1]LD GmbH'!$A:$H,6,FALSE),IFERROR(VLOOKUP($A302,[1]Крисметал!$A:$H,6,FALSE),IFERROR(VLOOKUP($A302,[1]Унител!$A:$H,6,FALSE),""))))))</f>
        <v>2.6229273505366009</v>
      </c>
      <c r="F302" s="59">
        <f t="shared" si="23"/>
        <v>0.62950256412878414</v>
      </c>
      <c r="G302" s="78">
        <f>G300</f>
        <v>0.12</v>
      </c>
      <c r="K302" s="70">
        <f>COUNTIF(Себестойност!$A:$A,Модули!A302)</f>
        <v>1</v>
      </c>
    </row>
    <row r="303" spans="1:11" x14ac:dyDescent="0.3">
      <c r="A303" s="179" t="s">
        <v>63</v>
      </c>
      <c r="B303" s="78">
        <f t="shared" si="25"/>
        <v>0.24</v>
      </c>
      <c r="C303" s="180" t="str">
        <f>IFERROR(VLOOKUP($A303,[1]Други!$A:$H,4,FALSE),IFERROR(VLOOKUP($A303,[1]ИТТ!$A:$H,4,FALSE),IFERROR(VLOOKUP($A303,[1]Schrack!$A:$H,4,FALSE),IFERROR(VLOOKUP($A303,'[1]LD GmbH'!$A:$H,4,FALSE),IFERROR(VLOOKUP($A303,[1]Крисметал!$A:$H,4,FALSE),IFERROR(VLOOKUP($A303,[1]Унител!$A:$H,4,FALSE),""))))))</f>
        <v>100 бр.</v>
      </c>
      <c r="D303" s="231"/>
      <c r="E303" s="181">
        <f>IFERROR(VLOOKUP($A303,[1]Други!$A:$H,6,FALSE),IFERROR(VLOOKUP($A303,[1]ИТТ!$A:$H,6,FALSE),IFERROR(VLOOKUP($A303,[1]Schrack!$A:$H,6,FALSE),IFERROR(VLOOKUP($A303,'[1]LD GmbH'!$A:$H,6,FALSE),IFERROR(VLOOKUP($A303,[1]Крисметал!$A:$H,6,FALSE),IFERROR(VLOOKUP($A303,[1]Унител!$A:$H,6,FALSE),""))))))</f>
        <v>2.6689436198442604</v>
      </c>
      <c r="F303" s="181">
        <f t="shared" si="23"/>
        <v>0.64054646876262245</v>
      </c>
      <c r="G303" s="178">
        <f>G300</f>
        <v>0.12</v>
      </c>
      <c r="K303" s="70">
        <f>COUNTIF(Себестойност!$A:$A,Модули!A303)</f>
        <v>1</v>
      </c>
    </row>
    <row r="304" spans="1:11" x14ac:dyDescent="0.3">
      <c r="A304" s="76" t="s">
        <v>174</v>
      </c>
      <c r="B304" s="54">
        <f t="shared" si="25"/>
        <v>12</v>
      </c>
      <c r="C304" s="54" t="str">
        <f>IFERROR(VLOOKUP($A304,[1]Други!$A:$H,4,FALSE),IFERROR(VLOOKUP($A304,[1]ИТТ!$A:$H,4,FALSE),IFERROR(VLOOKUP($A304,[1]Schrack!$A:$H,4,FALSE),IFERROR(VLOOKUP($A304,'[1]LD GmbH'!$A:$H,4,FALSE),IFERROR(VLOOKUP($A304,[1]Крисметал!$A:$H,4,FALSE),IFERROR(VLOOKUP($A304,[1]Унител!$A:$H,4,FALSE),""))))))</f>
        <v>м.</v>
      </c>
      <c r="D304" s="228" t="s">
        <v>348</v>
      </c>
      <c r="E304" s="55">
        <f>IFERROR(VLOOKUP($A304,[1]Други!$A:$H,6,FALSE),IFERROR(VLOOKUP($A304,[1]ИТТ!$A:$H,6,FALSE),IFERROR(VLOOKUP($A304,[1]Schrack!$A:$H,6,FALSE),IFERROR(VLOOKUP($A304,'[1]LD GmbH'!$A:$H,6,FALSE),IFERROR(VLOOKUP($A304,[1]Крисметал!$A:$H,6,FALSE),IFERROR(VLOOKUP($A304,[1]Унител!$A:$H,6,FALSE),""))))))</f>
        <v>6.71</v>
      </c>
      <c r="F304" s="55">
        <f t="shared" si="23"/>
        <v>80.52</v>
      </c>
      <c r="G304" s="54">
        <v>6</v>
      </c>
      <c r="K304" s="70">
        <f>COUNTIF(Себестойност!$A:$A,Модули!A304)</f>
        <v>1</v>
      </c>
    </row>
    <row r="305" spans="1:11" x14ac:dyDescent="0.3">
      <c r="A305" s="21" t="s">
        <v>21</v>
      </c>
      <c r="B305" s="54">
        <f t="shared" si="25"/>
        <v>24</v>
      </c>
      <c r="C305" s="54" t="str">
        <f>IFERROR(VLOOKUP($A305,[1]Други!$A:$H,4,FALSE),IFERROR(VLOOKUP($A305,[1]ИТТ!$A:$H,4,FALSE),IFERROR(VLOOKUP($A305,[1]Schrack!$A:$H,4,FALSE),IFERROR(VLOOKUP($A305,'[1]LD GmbH'!$A:$H,4,FALSE),IFERROR(VLOOKUP($A305,[1]Крисметал!$A:$H,4,FALSE),IFERROR(VLOOKUP($A305,[1]Унител!$A:$H,4,FALSE),""))))))</f>
        <v>бр.</v>
      </c>
      <c r="D305" s="229"/>
      <c r="E305" s="55">
        <f>IFERROR(VLOOKUP($A305,[1]Други!$A:$H,6,FALSE),IFERROR(VLOOKUP($A305,[1]ИТТ!$A:$H,6,FALSE),IFERROR(VLOOKUP($A305,[1]Schrack!$A:$H,6,FALSE),IFERROR(VLOOKUP($A305,'[1]LD GmbH'!$A:$H,6,FALSE),IFERROR(VLOOKUP($A305,[1]Крисметал!$A:$H,6,FALSE),IFERROR(VLOOKUP($A305,[1]Унител!$A:$H,6,FALSE),""))))))</f>
        <v>2.4951043802375463</v>
      </c>
      <c r="F305" s="55">
        <f t="shared" si="23"/>
        <v>59.882505125701115</v>
      </c>
      <c r="G305" s="54">
        <v>12</v>
      </c>
      <c r="K305" s="70">
        <f>COUNTIF(Себестойност!$A:$A,Модули!A305)</f>
        <v>1</v>
      </c>
    </row>
    <row r="306" spans="1:11" x14ac:dyDescent="0.3">
      <c r="A306" s="9" t="s">
        <v>26</v>
      </c>
      <c r="B306" s="54">
        <f t="shared" si="25"/>
        <v>8</v>
      </c>
      <c r="C306" s="54" t="str">
        <f>IFERROR(VLOOKUP($A306,[1]Други!$A:$H,4,FALSE),IFERROR(VLOOKUP($A306,[1]ИТТ!$A:$H,4,FALSE),IFERROR(VLOOKUP($A306,[1]Schrack!$A:$H,4,FALSE),IFERROR(VLOOKUP($A306,'[1]LD GmbH'!$A:$H,4,FALSE),IFERROR(VLOOKUP($A306,[1]Крисметал!$A:$H,4,FALSE),IFERROR(VLOOKUP($A306,[1]Унител!$A:$H,4,FALSE),""))))))</f>
        <v>бр.</v>
      </c>
      <c r="D306" s="229"/>
      <c r="E306" s="55">
        <f>IFERROR(VLOOKUP($A306,[1]Други!$A:$H,6,FALSE),IFERROR(VLOOKUP($A306,[1]ИТТ!$A:$H,6,FALSE),IFERROR(VLOOKUP($A306,[1]Schrack!$A:$H,6,FALSE),IFERROR(VLOOKUP($A306,'[1]LD GmbH'!$A:$H,6,FALSE),IFERROR(VLOOKUP($A306,[1]Крисметал!$A:$H,6,FALSE),IFERROR(VLOOKUP($A306,[1]Унител!$A:$H,6,FALSE),""))))))</f>
        <v>5.6820889341098146</v>
      </c>
      <c r="F306" s="55">
        <f t="shared" si="23"/>
        <v>45.456711472878517</v>
      </c>
      <c r="G306" s="54">
        <v>4</v>
      </c>
      <c r="K306" s="70">
        <f>COUNTIF(Себестойност!$A:$A,Модули!A306)</f>
        <v>1</v>
      </c>
    </row>
    <row r="307" spans="1:11" x14ac:dyDescent="0.3">
      <c r="A307" s="12" t="s">
        <v>30</v>
      </c>
      <c r="B307" s="54">
        <f t="shared" si="25"/>
        <v>12</v>
      </c>
      <c r="C307" s="54" t="str">
        <f>IFERROR(VLOOKUP($A307,[1]Други!$A:$H,4,FALSE),IFERROR(VLOOKUP($A307,[1]ИТТ!$A:$H,4,FALSE),IFERROR(VLOOKUP($A307,[1]Schrack!$A:$H,4,FALSE),IFERROR(VLOOKUP($A307,'[1]LD GmbH'!$A:$H,4,FALSE),IFERROR(VLOOKUP($A307,[1]Крисметал!$A:$H,4,FALSE),IFERROR(VLOOKUP($A307,[1]Унител!$A:$H,4,FALSE),""))))))</f>
        <v>бр.</v>
      </c>
      <c r="D307" s="229"/>
      <c r="E307" s="55">
        <f>IFERROR(VLOOKUP($A307,[1]Други!$A:$H,6,FALSE),IFERROR(VLOOKUP($A307,[1]ИТТ!$A:$H,6,FALSE),IFERROR(VLOOKUP($A307,[1]Schrack!$A:$H,6,FALSE),IFERROR(VLOOKUP($A307,'[1]LD GmbH'!$A:$H,6,FALSE),IFERROR(VLOOKUP($A307,[1]Крисметал!$A:$H,6,FALSE),IFERROR(VLOOKUP($A307,[1]Унител!$A:$H,6,FALSE),""))))))</f>
        <v>0.92032538615319337</v>
      </c>
      <c r="F307" s="55">
        <f t="shared" si="23"/>
        <v>11.04390463383832</v>
      </c>
      <c r="G307" s="54">
        <v>6</v>
      </c>
      <c r="K307" s="70">
        <f>COUNTIF(Себестойност!$A:$A,Модули!A307)</f>
        <v>1</v>
      </c>
    </row>
    <row r="308" spans="1:11" x14ac:dyDescent="0.3">
      <c r="A308" s="12" t="s">
        <v>69</v>
      </c>
      <c r="B308" s="54">
        <f t="shared" si="25"/>
        <v>2</v>
      </c>
      <c r="C308" s="54" t="str">
        <f>IFERROR(VLOOKUP($A308,[1]Други!$A:$H,4,FALSE),IFERROR(VLOOKUP($A308,[1]ИТТ!$A:$H,4,FALSE),IFERROR(VLOOKUP($A308,[1]Schrack!$A:$H,4,FALSE),IFERROR(VLOOKUP($A308,'[1]LD GmbH'!$A:$H,4,FALSE),IFERROR(VLOOKUP($A308,[1]Крисметал!$A:$H,4,FALSE),IFERROR(VLOOKUP($A308,[1]Унител!$A:$H,4,FALSE),""))))))</f>
        <v>бр.</v>
      </c>
      <c r="D308" s="229"/>
      <c r="E308" s="55">
        <f>IFERROR(VLOOKUP($A308,[1]Други!$A:$H,6,FALSE),IFERROR(VLOOKUP($A308,[1]ИТТ!$A:$H,6,FALSE),IFERROR(VLOOKUP($A308,[1]Schrack!$A:$H,6,FALSE),IFERROR(VLOOKUP($A308,'[1]LD GmbH'!$A:$H,6,FALSE),IFERROR(VLOOKUP($A308,[1]Крисметал!$A:$H,6,FALSE),IFERROR(VLOOKUP($A308,[1]Унител!$A:$H,6,FALSE),""))))))</f>
        <v>86.095672936809436</v>
      </c>
      <c r="F308" s="55">
        <f t="shared" si="23"/>
        <v>172.19134587361887</v>
      </c>
      <c r="G308" s="54">
        <v>1</v>
      </c>
      <c r="K308" s="70">
        <f>COUNTIF(Себестойност!$A:$A,Модули!A308)</f>
        <v>1</v>
      </c>
    </row>
    <row r="309" spans="1:11" x14ac:dyDescent="0.3">
      <c r="A309" s="12" t="s">
        <v>37</v>
      </c>
      <c r="B309" s="54">
        <f t="shared" si="25"/>
        <v>2</v>
      </c>
      <c r="C309" s="54" t="str">
        <f>IFERROR(VLOOKUP($A309,[1]Други!$A:$H,4,FALSE),IFERROR(VLOOKUP($A309,[1]ИТТ!$A:$H,4,FALSE),IFERROR(VLOOKUP($A309,[1]Schrack!$A:$H,4,FALSE),IFERROR(VLOOKUP($A309,'[1]LD GmbH'!$A:$H,4,FALSE),IFERROR(VLOOKUP($A309,[1]Крисметал!$A:$H,4,FALSE),IFERROR(VLOOKUP($A309,[1]Унител!$A:$H,4,FALSE),""))))))</f>
        <v>бр.</v>
      </c>
      <c r="D309" s="229"/>
      <c r="E309" s="55">
        <f>IFERROR(VLOOKUP($A309,[1]Други!$A:$H,6,FALSE),IFERROR(VLOOKUP($A309,[1]ИТТ!$A:$H,6,FALSE),IFERROR(VLOOKUP($A309,[1]Schrack!$A:$H,6,FALSE),IFERROR(VLOOKUP($A309,'[1]LD GmbH'!$A:$H,6,FALSE),IFERROR(VLOOKUP($A309,[1]Крисметал!$A:$H,6,FALSE),IFERROR(VLOOKUP($A309,[1]Унител!$A:$H,6,FALSE),""))))))</f>
        <v>1.799747421810689</v>
      </c>
      <c r="F309" s="55">
        <f t="shared" si="23"/>
        <v>3.5994948436213781</v>
      </c>
      <c r="G309" s="54">
        <v>1</v>
      </c>
      <c r="K309" s="70">
        <f>COUNTIF(Себестойност!$A:$A,Модули!A309)</f>
        <v>1</v>
      </c>
    </row>
    <row r="310" spans="1:11" x14ac:dyDescent="0.3">
      <c r="A310" s="15" t="s">
        <v>53</v>
      </c>
      <c r="B310" s="54">
        <f t="shared" si="25"/>
        <v>0.32</v>
      </c>
      <c r="C310" s="54" t="str">
        <f>IFERROR(VLOOKUP($A310,[1]Други!$A:$H,4,FALSE),IFERROR(VLOOKUP($A310,[1]ИТТ!$A:$H,4,FALSE),IFERROR(VLOOKUP($A310,[1]Schrack!$A:$H,4,FALSE),IFERROR(VLOOKUP($A310,'[1]LD GmbH'!$A:$H,4,FALSE),IFERROR(VLOOKUP($A310,[1]Крисметал!$A:$H,4,FALSE),IFERROR(VLOOKUP($A310,[1]Унител!$A:$H,4,FALSE),""))))))</f>
        <v>100 бр.</v>
      </c>
      <c r="D310" s="229"/>
      <c r="E310" s="55">
        <f>IFERROR(VLOOKUP($A310,[1]Други!$A:$H,6,FALSE),IFERROR(VLOOKUP($A310,[1]ИТТ!$A:$H,6,FALSE),IFERROR(VLOOKUP($A310,[1]Schrack!$A:$H,6,FALSE),IFERROR(VLOOKUP($A310,'[1]LD GmbH'!$A:$H,6,FALSE),IFERROR(VLOOKUP($A310,[1]Крисметал!$A:$H,6,FALSE),IFERROR(VLOOKUP($A310,[1]Унител!$A:$H,6,FALSE),""))))))</f>
        <v>14.224140134878798</v>
      </c>
      <c r="F310" s="55">
        <f t="shared" si="23"/>
        <v>4.5517248431612156</v>
      </c>
      <c r="G310" s="54">
        <v>0.16</v>
      </c>
      <c r="K310" s="70">
        <f>COUNTIF(Себестойност!$A:$A,Модули!A310)</f>
        <v>1</v>
      </c>
    </row>
    <row r="311" spans="1:11" x14ac:dyDescent="0.3">
      <c r="A311" s="9" t="s">
        <v>58</v>
      </c>
      <c r="B311" s="54">
        <f t="shared" si="25"/>
        <v>0.32</v>
      </c>
      <c r="C311" s="54" t="str">
        <f>IFERROR(VLOOKUP($A311,[1]Други!$A:$H,4,FALSE),IFERROR(VLOOKUP($A311,[1]ИТТ!$A:$H,4,FALSE),IFERROR(VLOOKUP($A311,[1]Schrack!$A:$H,4,FALSE),IFERROR(VLOOKUP($A311,'[1]LD GmbH'!$A:$H,4,FALSE),IFERROR(VLOOKUP($A311,[1]Крисметал!$A:$H,4,FALSE),IFERROR(VLOOKUP($A311,[1]Унител!$A:$H,4,FALSE),""))))))</f>
        <v>100 бр.</v>
      </c>
      <c r="D311" s="229"/>
      <c r="E311" s="55">
        <f>IFERROR(VLOOKUP($A311,[1]Други!$A:$H,6,FALSE),IFERROR(VLOOKUP($A311,[1]ИТТ!$A:$H,6,FALSE),IFERROR(VLOOKUP($A311,[1]Schrack!$A:$H,6,FALSE),IFERROR(VLOOKUP($A311,'[1]LD GmbH'!$A:$H,6,FALSE),IFERROR(VLOOKUP($A311,[1]Крисметал!$A:$H,6,FALSE),IFERROR(VLOOKUP($A311,[1]Унител!$A:$H,6,FALSE),""))))))</f>
        <v>2.6996211327160338</v>
      </c>
      <c r="F311" s="55">
        <f t="shared" si="23"/>
        <v>0.86387876246913087</v>
      </c>
      <c r="G311" s="61">
        <f>G310</f>
        <v>0.16</v>
      </c>
      <c r="K311" s="70">
        <f>COUNTIF(Себестойност!$A:$A,Модули!A311)</f>
        <v>1</v>
      </c>
    </row>
    <row r="312" spans="1:11" x14ac:dyDescent="0.3">
      <c r="A312" s="9" t="s">
        <v>60</v>
      </c>
      <c r="B312" s="54">
        <f t="shared" si="25"/>
        <v>0.32</v>
      </c>
      <c r="C312" s="54" t="str">
        <f>IFERROR(VLOOKUP($A312,[1]Други!$A:$H,4,FALSE),IFERROR(VLOOKUP($A312,[1]ИТТ!$A:$H,4,FALSE),IFERROR(VLOOKUP($A312,[1]Schrack!$A:$H,4,FALSE),IFERROR(VLOOKUP($A312,'[1]LD GmbH'!$A:$H,4,FALSE),IFERROR(VLOOKUP($A312,[1]Крисметал!$A:$H,4,FALSE),IFERROR(VLOOKUP($A312,[1]Унител!$A:$H,4,FALSE),""))))))</f>
        <v>100 бр.</v>
      </c>
      <c r="D312" s="229"/>
      <c r="E312" s="55">
        <f>IFERROR(VLOOKUP($A312,[1]Други!$A:$H,6,FALSE),IFERROR(VLOOKUP($A312,[1]ИТТ!$A:$H,6,FALSE),IFERROR(VLOOKUP($A312,[1]Schrack!$A:$H,6,FALSE),IFERROR(VLOOKUP($A312,'[1]LD GmbH'!$A:$H,6,FALSE),IFERROR(VLOOKUP($A312,[1]Крисметал!$A:$H,6,FALSE),IFERROR(VLOOKUP($A312,[1]Унител!$A:$H,6,FALSE),""))))))</f>
        <v>1.4929722930929579</v>
      </c>
      <c r="F312" s="55">
        <f t="shared" si="23"/>
        <v>0.47775113378974654</v>
      </c>
      <c r="G312" s="61">
        <f>G310</f>
        <v>0.16</v>
      </c>
      <c r="K312" s="70">
        <f>COUNTIF(Себестойност!$A:$A,Модули!A312)</f>
        <v>1</v>
      </c>
    </row>
    <row r="313" spans="1:11" x14ac:dyDescent="0.3">
      <c r="A313" s="128" t="s">
        <v>62</v>
      </c>
      <c r="B313" s="54">
        <f t="shared" si="25"/>
        <v>0.32</v>
      </c>
      <c r="C313" s="193" t="str">
        <f>IFERROR(VLOOKUP($A313,[1]Други!$A:$H,4,FALSE),IFERROR(VLOOKUP($A313,[1]ИТТ!$A:$H,4,FALSE),IFERROR(VLOOKUP($A313,[1]Schrack!$A:$H,4,FALSE),IFERROR(VLOOKUP($A313,'[1]LD GmbH'!$A:$H,4,FALSE),IFERROR(VLOOKUP($A313,[1]Крисметал!$A:$H,4,FALSE),IFERROR(VLOOKUP($A313,[1]Унител!$A:$H,4,FALSE),""))))))</f>
        <v>100 бр.</v>
      </c>
      <c r="D313" s="229"/>
      <c r="E313" s="194">
        <f>IFERROR(VLOOKUP($A313,[1]Други!$A:$H,6,FALSE),IFERROR(VLOOKUP($A313,[1]ИТТ!$A:$H,6,FALSE),IFERROR(VLOOKUP($A313,[1]Schrack!$A:$H,6,FALSE),IFERROR(VLOOKUP($A313,'[1]LD GmbH'!$A:$H,6,FALSE),IFERROR(VLOOKUP($A313,[1]Крисметал!$A:$H,6,FALSE),IFERROR(VLOOKUP($A313,[1]Унител!$A:$H,6,FALSE),""))))))</f>
        <v>1.46</v>
      </c>
      <c r="F313" s="194">
        <f t="shared" si="23"/>
        <v>0.4672</v>
      </c>
      <c r="G313" s="195">
        <f>G310</f>
        <v>0.16</v>
      </c>
      <c r="K313" s="70">
        <f>COUNTIF(Себестойност!$A:$A,Модули!A313)</f>
        <v>1</v>
      </c>
    </row>
    <row r="314" spans="1:11" x14ac:dyDescent="0.3">
      <c r="A314" s="79" t="s">
        <v>174</v>
      </c>
      <c r="B314" s="80">
        <f>G314</f>
        <v>1</v>
      </c>
      <c r="C314" s="58" t="str">
        <f>IFERROR(VLOOKUP($A314,[1]Други!$A:$H,4,FALSE),IFERROR(VLOOKUP($A314,[1]ИТТ!$A:$H,4,FALSE),IFERROR(VLOOKUP($A314,[1]Schrack!$A:$H,4,FALSE),IFERROR(VLOOKUP($A314,'[1]LD GmbH'!$A:$H,4,FALSE),IFERROR(VLOOKUP($A314,[1]Крисметал!$A:$H,4,FALSE),IFERROR(VLOOKUP($A314,[1]Унител!$A:$H,4,FALSE),""))))))</f>
        <v>м.</v>
      </c>
      <c r="D314" s="230" t="s">
        <v>330</v>
      </c>
      <c r="E314" s="59">
        <f>IFERROR(VLOOKUP($A314,[1]Други!$A:$H,6,FALSE),IFERROR(VLOOKUP($A314,[1]ИТТ!$A:$H,6,FALSE),IFERROR(VLOOKUP($A314,[1]Schrack!$A:$H,6,FALSE),IFERROR(VLOOKUP($A314,'[1]LD GmbH'!$A:$H,6,FALSE),IFERROR(VLOOKUP($A314,[1]Крисметал!$A:$H,6,FALSE),IFERROR(VLOOKUP($A314,[1]Унител!$A:$H,6,FALSE),""))))))</f>
        <v>6.71</v>
      </c>
      <c r="F314" s="59">
        <f t="shared" si="23"/>
        <v>6.71</v>
      </c>
      <c r="G314" s="58">
        <v>1</v>
      </c>
      <c r="K314" s="70">
        <f>COUNTIF(Себестойност!$A:$A,Модули!A314)</f>
        <v>1</v>
      </c>
    </row>
    <row r="315" spans="1:11" x14ac:dyDescent="0.3">
      <c r="A315" s="69" t="s">
        <v>21</v>
      </c>
      <c r="B315" s="80">
        <f t="shared" ref="B315:B322" si="26">G315</f>
        <v>3</v>
      </c>
      <c r="C315" s="58" t="str">
        <f>IFERROR(VLOOKUP($A315,[1]Други!$A:$H,4,FALSE),IFERROR(VLOOKUP($A315,[1]ИТТ!$A:$H,4,FALSE),IFERROR(VLOOKUP($A315,[1]Schrack!$A:$H,4,FALSE),IFERROR(VLOOKUP($A315,'[1]LD GmbH'!$A:$H,4,FALSE),IFERROR(VLOOKUP($A315,[1]Крисметал!$A:$H,4,FALSE),IFERROR(VLOOKUP($A315,[1]Унител!$A:$H,4,FALSE),""))))))</f>
        <v>бр.</v>
      </c>
      <c r="D315" s="231"/>
      <c r="E315" s="59">
        <f>IFERROR(VLOOKUP($A315,[1]Други!$A:$H,6,FALSE),IFERROR(VLOOKUP($A315,[1]ИТТ!$A:$H,6,FALSE),IFERROR(VLOOKUP($A315,[1]Schrack!$A:$H,6,FALSE),IFERROR(VLOOKUP($A315,'[1]LD GmbH'!$A:$H,6,FALSE),IFERROR(VLOOKUP($A315,[1]Крисметал!$A:$H,6,FALSE),IFERROR(VLOOKUP($A315,[1]Унител!$A:$H,6,FALSE),""))))))</f>
        <v>2.4951043802375463</v>
      </c>
      <c r="F315" s="59">
        <f t="shared" si="23"/>
        <v>7.4853131407126394</v>
      </c>
      <c r="G315" s="58">
        <v>3</v>
      </c>
      <c r="K315" s="70">
        <f>COUNTIF(Себестойност!$A:$A,Модули!A315)</f>
        <v>1</v>
      </c>
    </row>
    <row r="316" spans="1:11" x14ac:dyDescent="0.3">
      <c r="A316" s="69" t="s">
        <v>171</v>
      </c>
      <c r="B316" s="80">
        <f t="shared" si="26"/>
        <v>1</v>
      </c>
      <c r="C316" s="58" t="str">
        <f>IFERROR(VLOOKUP($A316,[1]Други!$A:$H,4,FALSE),IFERROR(VLOOKUP($A316,[1]ИТТ!$A:$H,4,FALSE),IFERROR(VLOOKUP($A316,[1]Schrack!$A:$H,4,FALSE),IFERROR(VLOOKUP($A316,'[1]LD GmbH'!$A:$H,4,FALSE),IFERROR(VLOOKUP($A316,[1]Крисметал!$A:$H,4,FALSE),IFERROR(VLOOKUP($A316,[1]Унител!$A:$H,4,FALSE),""))))))</f>
        <v>бр.</v>
      </c>
      <c r="D316" s="231"/>
      <c r="E316" s="59">
        <f>IFERROR(VLOOKUP($A316,[1]Други!$A:$H,6,FALSE),IFERROR(VLOOKUP($A316,[1]ИТТ!$A:$H,6,FALSE),IFERROR(VLOOKUP($A316,[1]Schrack!$A:$H,6,FALSE),IFERROR(VLOOKUP($A316,'[1]LD GmbH'!$A:$H,6,FALSE),IFERROR(VLOOKUP($A316,[1]Крисметал!$A:$H,6,FALSE),IFERROR(VLOOKUP($A316,[1]Унител!$A:$H,6,FALSE),""))))))</f>
        <v>11.67790656652163</v>
      </c>
      <c r="F316" s="59">
        <f t="shared" si="23"/>
        <v>11.67790656652163</v>
      </c>
      <c r="G316" s="58">
        <v>1</v>
      </c>
      <c r="K316" s="70">
        <f>COUNTIF(Себестойност!$A:$A,Модули!A316)</f>
        <v>1</v>
      </c>
    </row>
    <row r="317" spans="1:11" x14ac:dyDescent="0.3">
      <c r="A317" s="57" t="s">
        <v>26</v>
      </c>
      <c r="B317" s="80">
        <f t="shared" si="26"/>
        <v>2</v>
      </c>
      <c r="C317" s="58" t="str">
        <f>IFERROR(VLOOKUP($A317,[1]Други!$A:$H,4,FALSE),IFERROR(VLOOKUP($A317,[1]ИТТ!$A:$H,4,FALSE),IFERROR(VLOOKUP($A317,[1]Schrack!$A:$H,4,FALSE),IFERROR(VLOOKUP($A317,'[1]LD GmbH'!$A:$H,4,FALSE),IFERROR(VLOOKUP($A317,[1]Крисметал!$A:$H,4,FALSE),IFERROR(VLOOKUP($A317,[1]Унител!$A:$H,4,FALSE),""))))))</f>
        <v>бр.</v>
      </c>
      <c r="D317" s="231"/>
      <c r="E317" s="59">
        <f>IFERROR(VLOOKUP($A317,[1]Други!$A:$H,6,FALSE),IFERROR(VLOOKUP($A317,[1]ИТТ!$A:$H,6,FALSE),IFERROR(VLOOKUP($A317,[1]Schrack!$A:$H,6,FALSE),IFERROR(VLOOKUP($A317,'[1]LD GmbH'!$A:$H,6,FALSE),IFERROR(VLOOKUP($A317,[1]Крисметал!$A:$H,6,FALSE),IFERROR(VLOOKUP($A317,[1]Унител!$A:$H,6,FALSE),""))))))</f>
        <v>5.6820889341098146</v>
      </c>
      <c r="F317" s="59">
        <f t="shared" si="23"/>
        <v>11.364177868219629</v>
      </c>
      <c r="G317" s="58">
        <v>2</v>
      </c>
      <c r="K317" s="70">
        <f>COUNTIF(Себестойност!$A:$A,Модули!A317)</f>
        <v>1</v>
      </c>
    </row>
    <row r="318" spans="1:11" x14ac:dyDescent="0.3">
      <c r="A318" s="57" t="s">
        <v>30</v>
      </c>
      <c r="B318" s="80">
        <f t="shared" si="26"/>
        <v>2</v>
      </c>
      <c r="C318" s="58" t="str">
        <f>IFERROR(VLOOKUP($A318,[1]Други!$A:$H,4,FALSE),IFERROR(VLOOKUP($A318,[1]ИТТ!$A:$H,4,FALSE),IFERROR(VLOOKUP($A318,[1]Schrack!$A:$H,4,FALSE),IFERROR(VLOOKUP($A318,'[1]LD GmbH'!$A:$H,4,FALSE),IFERROR(VLOOKUP($A318,[1]Крисметал!$A:$H,4,FALSE),IFERROR(VLOOKUP($A318,[1]Унител!$A:$H,4,FALSE),""))))))</f>
        <v>бр.</v>
      </c>
      <c r="D318" s="231"/>
      <c r="E318" s="59">
        <f>IFERROR(VLOOKUP($A318,[1]Други!$A:$H,6,FALSE),IFERROR(VLOOKUP($A318,[1]ИТТ!$A:$H,6,FALSE),IFERROR(VLOOKUP($A318,[1]Schrack!$A:$H,6,FALSE),IFERROR(VLOOKUP($A318,'[1]LD GmbH'!$A:$H,6,FALSE),IFERROR(VLOOKUP($A318,[1]Крисметал!$A:$H,6,FALSE),IFERROR(VLOOKUP($A318,[1]Унител!$A:$H,6,FALSE),""))))))</f>
        <v>0.92032538615319337</v>
      </c>
      <c r="F318" s="59">
        <f t="shared" si="23"/>
        <v>1.8406507723063867</v>
      </c>
      <c r="G318" s="58">
        <v>2</v>
      </c>
      <c r="K318" s="70">
        <f>COUNTIF(Себестойност!$A:$A,Модули!A318)</f>
        <v>1</v>
      </c>
    </row>
    <row r="319" spans="1:11" x14ac:dyDescent="0.3">
      <c r="A319" s="57" t="s">
        <v>53</v>
      </c>
      <c r="B319" s="80">
        <f t="shared" si="26"/>
        <v>0.08</v>
      </c>
      <c r="C319" s="58" t="str">
        <f>IFERROR(VLOOKUP($A319,[1]Други!$A:$H,4,FALSE),IFERROR(VLOOKUP($A319,[1]ИТТ!$A:$H,4,FALSE),IFERROR(VLOOKUP($A319,[1]Schrack!$A:$H,4,FALSE),IFERROR(VLOOKUP($A319,'[1]LD GmbH'!$A:$H,4,FALSE),IFERROR(VLOOKUP($A319,[1]Крисметал!$A:$H,4,FALSE),IFERROR(VLOOKUP($A319,[1]Унител!$A:$H,4,FALSE),""))))))</f>
        <v>100 бр.</v>
      </c>
      <c r="D319" s="231"/>
      <c r="E319" s="59">
        <f>IFERROR(VLOOKUP($A319,[1]Други!$A:$H,6,FALSE),IFERROR(VLOOKUP($A319,[1]ИТТ!$A:$H,6,FALSE),IFERROR(VLOOKUP($A319,[1]Schrack!$A:$H,6,FALSE),IFERROR(VLOOKUP($A319,'[1]LD GmbH'!$A:$H,6,FALSE),IFERROR(VLOOKUP($A319,[1]Крисметал!$A:$H,6,FALSE),IFERROR(VLOOKUP($A319,[1]Унител!$A:$H,6,FALSE),""))))))</f>
        <v>14.224140134878798</v>
      </c>
      <c r="F319" s="59">
        <f t="shared" si="23"/>
        <v>1.1379312107903039</v>
      </c>
      <c r="G319" s="58">
        <v>0.08</v>
      </c>
      <c r="K319" s="70">
        <f>COUNTIF(Себестойност!$A:$A,Модули!A319)</f>
        <v>1</v>
      </c>
    </row>
    <row r="320" spans="1:11" x14ac:dyDescent="0.3">
      <c r="A320" s="27" t="s">
        <v>58</v>
      </c>
      <c r="B320" s="80">
        <f t="shared" si="26"/>
        <v>0.08</v>
      </c>
      <c r="C320" s="58" t="str">
        <f>IFERROR(VLOOKUP($A320,[1]Други!$A:$H,4,FALSE),IFERROR(VLOOKUP($A320,[1]ИТТ!$A:$H,4,FALSE),IFERROR(VLOOKUP($A320,[1]Schrack!$A:$H,4,FALSE),IFERROR(VLOOKUP($A320,'[1]LD GmbH'!$A:$H,4,FALSE),IFERROR(VLOOKUP($A320,[1]Крисметал!$A:$H,4,FALSE),IFERROR(VLOOKUP($A320,[1]Унител!$A:$H,4,FALSE),""))))))</f>
        <v>100 бр.</v>
      </c>
      <c r="D320" s="231"/>
      <c r="E320" s="59">
        <f>IFERROR(VLOOKUP($A320,[1]Други!$A:$H,6,FALSE),IFERROR(VLOOKUP($A320,[1]ИТТ!$A:$H,6,FALSE),IFERROR(VLOOKUP($A320,[1]Schrack!$A:$H,6,FALSE),IFERROR(VLOOKUP($A320,'[1]LD GmbH'!$A:$H,6,FALSE),IFERROR(VLOOKUP($A320,[1]Крисметал!$A:$H,6,FALSE),IFERROR(VLOOKUP($A320,[1]Унител!$A:$H,6,FALSE),""))))))</f>
        <v>2.6996211327160338</v>
      </c>
      <c r="F320" s="59">
        <f t="shared" si="23"/>
        <v>0.21596969061728272</v>
      </c>
      <c r="G320" s="78">
        <f>G319</f>
        <v>0.08</v>
      </c>
      <c r="K320" s="70">
        <f>COUNTIF(Себестойност!$A:$A,Модули!A320)</f>
        <v>1</v>
      </c>
    </row>
    <row r="321" spans="1:11" x14ac:dyDescent="0.3">
      <c r="A321" s="62" t="s">
        <v>60</v>
      </c>
      <c r="B321" s="80">
        <f t="shared" si="26"/>
        <v>0.08</v>
      </c>
      <c r="C321" s="58" t="str">
        <f>IFERROR(VLOOKUP($A321,[1]Други!$A:$H,4,FALSE),IFERROR(VLOOKUP($A321,[1]ИТТ!$A:$H,4,FALSE),IFERROR(VLOOKUP($A321,[1]Schrack!$A:$H,4,FALSE),IFERROR(VLOOKUP($A321,'[1]LD GmbH'!$A:$H,4,FALSE),IFERROR(VLOOKUP($A321,[1]Крисметал!$A:$H,4,FALSE),IFERROR(VLOOKUP($A321,[1]Унител!$A:$H,4,FALSE),""))))))</f>
        <v>100 бр.</v>
      </c>
      <c r="D321" s="231"/>
      <c r="E321" s="59">
        <f>IFERROR(VLOOKUP($A321,[1]Други!$A:$H,6,FALSE),IFERROR(VLOOKUP($A321,[1]ИТТ!$A:$H,6,FALSE),IFERROR(VLOOKUP($A321,[1]Schrack!$A:$H,6,FALSE),IFERROR(VLOOKUP($A321,'[1]LD GmbH'!$A:$H,6,FALSE),IFERROR(VLOOKUP($A321,[1]Крисметал!$A:$H,6,FALSE),IFERROR(VLOOKUP($A321,[1]Унител!$A:$H,6,FALSE),""))))))</f>
        <v>1.4929722930929579</v>
      </c>
      <c r="F321" s="59">
        <f t="shared" si="23"/>
        <v>0.11943778344743664</v>
      </c>
      <c r="G321" s="78">
        <f>G319</f>
        <v>0.08</v>
      </c>
      <c r="K321" s="70">
        <f>COUNTIF(Себестойност!$A:$A,Модули!A321)</f>
        <v>1</v>
      </c>
    </row>
    <row r="322" spans="1:11" x14ac:dyDescent="0.3">
      <c r="A322" s="57" t="s">
        <v>62</v>
      </c>
      <c r="B322" s="80">
        <f t="shared" si="26"/>
        <v>0.08</v>
      </c>
      <c r="C322" s="58" t="str">
        <f>IFERROR(VLOOKUP($A322,[1]Други!$A:$H,4,FALSE),IFERROR(VLOOKUP($A322,[1]ИТТ!$A:$H,4,FALSE),IFERROR(VLOOKUP($A322,[1]Schrack!$A:$H,4,FALSE),IFERROR(VLOOKUP($A322,'[1]LD GmbH'!$A:$H,4,FALSE),IFERROR(VLOOKUP($A322,[1]Крисметал!$A:$H,4,FALSE),IFERROR(VLOOKUP($A322,[1]Унител!$A:$H,4,FALSE),""))))))</f>
        <v>100 бр.</v>
      </c>
      <c r="D322" s="231"/>
      <c r="E322" s="59">
        <f>IFERROR(VLOOKUP($A322,[1]Други!$A:$H,6,FALSE),IFERROR(VLOOKUP($A322,[1]ИТТ!$A:$H,6,FALSE),IFERROR(VLOOKUP($A322,[1]Schrack!$A:$H,6,FALSE),IFERROR(VLOOKUP($A322,'[1]LD GmbH'!$A:$H,6,FALSE),IFERROR(VLOOKUP($A322,[1]Крисметал!$A:$H,6,FALSE),IFERROR(VLOOKUP($A322,[1]Унител!$A:$H,6,FALSE),""))))))</f>
        <v>1.46</v>
      </c>
      <c r="F322" s="59">
        <f t="shared" si="23"/>
        <v>0.1168</v>
      </c>
      <c r="G322" s="78">
        <f>G319</f>
        <v>0.08</v>
      </c>
      <c r="K322" s="70">
        <f>COUNTIF(Себестойност!$A:$A,Модули!A322)</f>
        <v>1</v>
      </c>
    </row>
    <row r="323" spans="1:11" x14ac:dyDescent="0.3">
      <c r="A323" s="9" t="s">
        <v>16</v>
      </c>
      <c r="B323" s="54">
        <f>G323*$C$182</f>
        <v>14</v>
      </c>
      <c r="C323" s="54" t="str">
        <f>IFERROR(VLOOKUP($A323,[1]Други!$A:$H,4,FALSE),IFERROR(VLOOKUP($A323,[1]ИТТ!$A:$H,4,FALSE),IFERROR(VLOOKUP($A323,[1]Schrack!$A:$H,4,FALSE),IFERROR(VLOOKUP($A323,'[1]LD GmbH'!$A:$H,4,FALSE),IFERROR(VLOOKUP($A323,[1]Крисметал!$A:$H,4,FALSE),IFERROR(VLOOKUP($A323,[1]Унител!$A:$H,4,FALSE),""))))))</f>
        <v>м.</v>
      </c>
      <c r="D323" s="248" t="s">
        <v>204</v>
      </c>
      <c r="E323" s="55">
        <f>IFERROR(VLOOKUP($A323,[1]Други!$A:$H,6,FALSE),IFERROR(VLOOKUP($A323,[1]ИТТ!$A:$H,6,FALSE),IFERROR(VLOOKUP($A323,[1]Schrack!$A:$H,6,FALSE),IFERROR(VLOOKUP($A323,'[1]LD GmbH'!$A:$H,6,FALSE),IFERROR(VLOOKUP($A323,[1]Крисметал!$A:$H,6,FALSE),IFERROR(VLOOKUP($A323,[1]Унител!$A:$H,6,FALSE),""))))))</f>
        <v>5.0515637862186393</v>
      </c>
      <c r="F323" s="55">
        <f t="shared" ref="F323:F360" si="27">B323*E323</f>
        <v>70.721893007060956</v>
      </c>
      <c r="G323" s="54">
        <v>7</v>
      </c>
      <c r="K323" s="70">
        <f>COUNTIF(Себестойност!$A:$A,Модули!A323)</f>
        <v>1</v>
      </c>
    </row>
    <row r="324" spans="1:11" x14ac:dyDescent="0.3">
      <c r="A324" s="9" t="s">
        <v>39</v>
      </c>
      <c r="B324" s="54">
        <f>G324*$C$182</f>
        <v>4</v>
      </c>
      <c r="C324" s="54" t="str">
        <f>IFERROR(VLOOKUP($A324,[1]Други!$A:$H,4,FALSE),IFERROR(VLOOKUP($A324,[1]ИТТ!$A:$H,4,FALSE),IFERROR(VLOOKUP($A324,[1]Schrack!$A:$H,4,FALSE),IFERROR(VLOOKUP($A324,'[1]LD GmbH'!$A:$H,4,FALSE),IFERROR(VLOOKUP($A324,[1]Крисметал!$A:$H,4,FALSE),IFERROR(VLOOKUP($A324,[1]Унител!$A:$H,4,FALSE),""))))))</f>
        <v>бр.</v>
      </c>
      <c r="D324" s="248"/>
      <c r="E324" s="55">
        <f>IFERROR(VLOOKUP($A324,[1]Други!$A:$H,6,FALSE),IFERROR(VLOOKUP($A324,[1]ИТТ!$A:$H,6,FALSE),IFERROR(VLOOKUP($A324,[1]Schrack!$A:$H,6,FALSE),IFERROR(VLOOKUP($A324,'[1]LD GmbH'!$A:$H,6,FALSE),IFERROR(VLOOKUP($A324,[1]Крисметал!$A:$H,6,FALSE),IFERROR(VLOOKUP($A324,[1]Унител!$A:$H,6,FALSE),""))))))</f>
        <v>0.78227657823021435</v>
      </c>
      <c r="F324" s="55">
        <f t="shared" si="27"/>
        <v>3.1291063129208574</v>
      </c>
      <c r="G324" s="54">
        <v>2</v>
      </c>
      <c r="K324" s="70">
        <f>COUNTIF(Себестойност!$A:$A,Модули!A324)</f>
        <v>1</v>
      </c>
    </row>
    <row r="325" spans="1:11" x14ac:dyDescent="0.3">
      <c r="A325" s="9" t="s">
        <v>41</v>
      </c>
      <c r="B325" s="54">
        <f>G325*$C$182</f>
        <v>4</v>
      </c>
      <c r="C325" s="54" t="str">
        <f>IFERROR(VLOOKUP($A325,[1]Други!$A:$H,4,FALSE),IFERROR(VLOOKUP($A325,[1]ИТТ!$A:$H,4,FALSE),IFERROR(VLOOKUP($A325,[1]Schrack!$A:$H,4,FALSE),IFERROR(VLOOKUP($A325,'[1]LD GmbH'!$A:$H,4,FALSE),IFERROR(VLOOKUP($A325,[1]Крисметал!$A:$H,4,FALSE),IFERROR(VLOOKUP($A325,[1]Унител!$A:$H,4,FALSE),""))))))</f>
        <v>бр.</v>
      </c>
      <c r="D325" s="248"/>
      <c r="E325" s="55">
        <f>IFERROR(VLOOKUP($A325,[1]Други!$A:$H,6,FALSE),IFERROR(VLOOKUP($A325,[1]ИТТ!$A:$H,6,FALSE),IFERROR(VLOOKUP($A325,[1]Schrack!$A:$H,6,FALSE),IFERROR(VLOOKUP($A325,'[1]LD GmbH'!$A:$H,6,FALSE),IFERROR(VLOOKUP($A325,[1]Крисметал!$A:$H,6,FALSE),IFERROR(VLOOKUP($A325,[1]Унител!$A:$H,6,FALSE),""))))))</f>
        <v>9.1163342417285751</v>
      </c>
      <c r="F325" s="55">
        <f t="shared" si="27"/>
        <v>36.4653369669143</v>
      </c>
      <c r="G325" s="54">
        <v>2</v>
      </c>
      <c r="K325" s="70">
        <f>COUNTIF(Себестойност!$A:$A,Модули!A325)</f>
        <v>1</v>
      </c>
    </row>
    <row r="326" spans="1:11" x14ac:dyDescent="0.3">
      <c r="A326" s="9" t="s">
        <v>41</v>
      </c>
      <c r="B326" s="54">
        <f>G326*$C$182</f>
        <v>10</v>
      </c>
      <c r="C326" s="54" t="str">
        <f>IFERROR(VLOOKUP($A326,[1]Други!$A:$H,4,FALSE),IFERROR(VLOOKUP($A326,[1]ИТТ!$A:$H,4,FALSE),IFERROR(VLOOKUP($A326,[1]Schrack!$A:$H,4,FALSE),IFERROR(VLOOKUP($A326,'[1]LD GmbH'!$A:$H,4,FALSE),IFERROR(VLOOKUP($A326,[1]Крисметал!$A:$H,4,FALSE),IFERROR(VLOOKUP($A326,[1]Унител!$A:$H,4,FALSE),""))))))</f>
        <v>бр.</v>
      </c>
      <c r="D326" s="248"/>
      <c r="E326" s="55">
        <f>IFERROR(VLOOKUP($A326,[1]Други!$A:$H,6,FALSE),IFERROR(VLOOKUP($A326,[1]ИТТ!$A:$H,6,FALSE),IFERROR(VLOOKUP($A326,[1]Schrack!$A:$H,6,FALSE),IFERROR(VLOOKUP($A326,'[1]LD GmbH'!$A:$H,6,FALSE),IFERROR(VLOOKUP($A326,[1]Крисметал!$A:$H,6,FALSE),IFERROR(VLOOKUP($A326,[1]Унител!$A:$H,6,FALSE),""))))))</f>
        <v>9.1163342417285751</v>
      </c>
      <c r="F326" s="55">
        <f t="shared" si="27"/>
        <v>91.163342417285747</v>
      </c>
      <c r="G326" s="54">
        <v>5</v>
      </c>
      <c r="K326" s="70">
        <f>COUNTIF(Себестойност!$A:$A,Модули!A326)</f>
        <v>1</v>
      </c>
    </row>
    <row r="327" spans="1:11" x14ac:dyDescent="0.3">
      <c r="A327" s="9" t="s">
        <v>71</v>
      </c>
      <c r="B327" s="54">
        <f>G327*$C$182</f>
        <v>4</v>
      </c>
      <c r="C327" s="54" t="str">
        <f>IFERROR(VLOOKUP($A327,[1]Други!$A:$H,4,FALSE),IFERROR(VLOOKUP($A327,[1]ИТТ!$A:$H,4,FALSE),IFERROR(VLOOKUP($A327,[1]Schrack!$A:$H,4,FALSE),IFERROR(VLOOKUP($A327,'[1]LD GmbH'!$A:$H,4,FALSE),IFERROR(VLOOKUP($A327,[1]Крисметал!$A:$H,4,FALSE),IFERROR(VLOOKUP($A327,[1]Унител!$A:$H,4,FALSE),""))))))</f>
        <v>бр.</v>
      </c>
      <c r="D327" s="248"/>
      <c r="E327" s="55">
        <f>IFERROR(VLOOKUP($A327,[1]Други!$A:$H,6,FALSE),IFERROR(VLOOKUP($A327,[1]ИТТ!$A:$H,6,FALSE),IFERROR(VLOOKUP($A327,[1]Schrack!$A:$H,6,FALSE),IFERROR(VLOOKUP($A327,'[1]LD GmbH'!$A:$H,6,FALSE),IFERROR(VLOOKUP($A327,[1]Крисметал!$A:$H,6,FALSE),IFERROR(VLOOKUP($A327,[1]Унител!$A:$H,6,FALSE),""))))))</f>
        <v>76.14</v>
      </c>
      <c r="F327" s="55">
        <f t="shared" si="27"/>
        <v>304.56</v>
      </c>
      <c r="G327" s="54">
        <v>2</v>
      </c>
      <c r="K327" s="70">
        <f>COUNTIF(Себестойност!$A:$A,Модули!A327)</f>
        <v>1</v>
      </c>
    </row>
    <row r="328" spans="1:11" x14ac:dyDescent="0.3">
      <c r="A328" s="9" t="s">
        <v>65</v>
      </c>
      <c r="B328" s="196">
        <f>G328</f>
        <v>25</v>
      </c>
      <c r="C328" s="54" t="str">
        <f>IFERROR(VLOOKUP($A328,[1]Други!$A:$H,4,FALSE),IFERROR(VLOOKUP($A328,[1]ИТТ!$A:$H,4,FALSE),IFERROR(VLOOKUP($A328,[1]Schrack!$A:$H,4,FALSE),IFERROR(VLOOKUP($A328,'[1]LD GmbH'!$A:$H,4,FALSE),IFERROR(VLOOKUP($A328,[1]Крисметал!$A:$H,4,FALSE),IFERROR(VLOOKUP($A328,[1]Унител!$A:$H,4,FALSE),""))))))</f>
        <v>бр.</v>
      </c>
      <c r="D328" s="248"/>
      <c r="E328" s="55">
        <f>IFERROR(VLOOKUP($A328,[1]Други!$A:$H,6,FALSE),IFERROR(VLOOKUP($A328,[1]ИТТ!$A:$H,6,FALSE),IFERROR(VLOOKUP($A328,[1]Schrack!$A:$H,6,FALSE),IFERROR(VLOOKUP($A328,'[1]LD GmbH'!$A:$H,6,FALSE),IFERROR(VLOOKUP($A328,[1]Крисметал!$A:$H,6,FALSE),IFERROR(VLOOKUP($A328,[1]Унител!$A:$H,6,FALSE),""))))))</f>
        <v>1</v>
      </c>
      <c r="F328" s="55">
        <f t="shared" si="27"/>
        <v>25</v>
      </c>
      <c r="G328" s="54">
        <v>25</v>
      </c>
      <c r="K328" s="70">
        <f>COUNTIF(Себестойност!$A:$A,Модули!A328)</f>
        <v>1</v>
      </c>
    </row>
    <row r="329" spans="1:11" ht="14.55" customHeight="1" x14ac:dyDescent="0.3">
      <c r="A329" s="79" t="s">
        <v>43</v>
      </c>
      <c r="B329" s="58">
        <f t="shared" ref="B329:B344" si="28">G329*$C$182</f>
        <v>12</v>
      </c>
      <c r="C329" s="58" t="str">
        <f>IFERROR(VLOOKUP($A329,[1]Други!$A:$H,4,FALSE),IFERROR(VLOOKUP($A329,[1]ИТТ!$A:$H,4,FALSE),IFERROR(VLOOKUP($A329,[1]Schrack!$A:$H,4,FALSE),IFERROR(VLOOKUP($A329,'[1]LD GmbH'!$A:$H,4,FALSE),IFERROR(VLOOKUP($A329,[1]Крисметал!$A:$H,4,FALSE),IFERROR(VLOOKUP($A329,[1]Унител!$A:$H,4,FALSE),""))))))</f>
        <v>м.</v>
      </c>
      <c r="D329" s="230" t="s">
        <v>349</v>
      </c>
      <c r="E329" s="59">
        <f>IFERROR(VLOOKUP($A329,[1]Други!$A:$H,6,FALSE),IFERROR(VLOOKUP($A329,[1]ИТТ!$A:$H,6,FALSE),IFERROR(VLOOKUP($A329,[1]Schrack!$A:$H,6,FALSE),IFERROR(VLOOKUP($A329,'[1]LD GmbH'!$A:$H,6,FALSE),IFERROR(VLOOKUP($A329,[1]Крисметал!$A:$H,6,FALSE),IFERROR(VLOOKUP($A329,[1]Унител!$A:$H,6,FALSE),""))))))</f>
        <v>1.1350679762556051</v>
      </c>
      <c r="F329" s="59">
        <f t="shared" si="27"/>
        <v>13.620815715067261</v>
      </c>
      <c r="G329" s="58">
        <v>6</v>
      </c>
      <c r="K329" s="70">
        <f>COUNTIF(Себестойност!$A:$A,Модули!A329)</f>
        <v>1</v>
      </c>
    </row>
    <row r="330" spans="1:11" x14ac:dyDescent="0.3">
      <c r="A330" s="69" t="s">
        <v>44</v>
      </c>
      <c r="B330" s="58">
        <f t="shared" si="28"/>
        <v>12</v>
      </c>
      <c r="C330" s="58" t="str">
        <f>IFERROR(VLOOKUP($A330,[1]Други!$A:$H,4,FALSE),IFERROR(VLOOKUP($A330,[1]ИТТ!$A:$H,4,FALSE),IFERROR(VLOOKUP($A330,[1]Schrack!$A:$H,4,FALSE),IFERROR(VLOOKUP($A330,'[1]LD GmbH'!$A:$H,4,FALSE),IFERROR(VLOOKUP($A330,[1]Крисметал!$A:$H,4,FALSE),IFERROR(VLOOKUP($A330,[1]Унител!$A:$H,4,FALSE),""))))))</f>
        <v>бр.</v>
      </c>
      <c r="D330" s="231"/>
      <c r="E330" s="59">
        <f>IFERROR(VLOOKUP($A330,[1]Други!$A:$H,6,FALSE),IFERROR(VLOOKUP($A330,[1]ИТТ!$A:$H,6,FALSE),IFERROR(VLOOKUP($A330,[1]Schrack!$A:$H,6,FALSE),IFERROR(VLOOKUP($A330,'[1]LD GmbH'!$A:$H,6,FALSE),IFERROR(VLOOKUP($A330,[1]Крисметал!$A:$H,6,FALSE),IFERROR(VLOOKUP($A330,[1]Унител!$A:$H,6,FALSE),""))))))</f>
        <v>4.88</v>
      </c>
      <c r="F330" s="59">
        <f t="shared" si="27"/>
        <v>58.56</v>
      </c>
      <c r="G330" s="58">
        <v>6</v>
      </c>
      <c r="K330" s="70">
        <f>COUNTIF(Себестойност!$A:$A,Модули!A330)</f>
        <v>1</v>
      </c>
    </row>
    <row r="331" spans="1:11" x14ac:dyDescent="0.3">
      <c r="A331" s="57" t="s">
        <v>45</v>
      </c>
      <c r="B331" s="58">
        <f t="shared" si="28"/>
        <v>4</v>
      </c>
      <c r="C331" s="58" t="str">
        <f>IFERROR(VLOOKUP($A331,[1]Други!$A:$H,4,FALSE),IFERROR(VLOOKUP($A331,[1]ИТТ!$A:$H,4,FALSE),IFERROR(VLOOKUP($A331,[1]Schrack!$A:$H,4,FALSE),IFERROR(VLOOKUP($A331,'[1]LD GmbH'!$A:$H,4,FALSE),IFERROR(VLOOKUP($A331,[1]Крисметал!$A:$H,4,FALSE),IFERROR(VLOOKUP($A331,[1]Унител!$A:$H,4,FALSE),""))))))</f>
        <v>бр.</v>
      </c>
      <c r="D331" s="231"/>
      <c r="E331" s="59">
        <f>IFERROR(VLOOKUP($A331,[1]Други!$A:$H,6,FALSE),IFERROR(VLOOKUP($A331,[1]ИТТ!$A:$H,6,FALSE),IFERROR(VLOOKUP($A331,[1]Schrack!$A:$H,6,FALSE),IFERROR(VLOOKUP($A331,'[1]LD GmbH'!$A:$H,6,FALSE),IFERROR(VLOOKUP($A331,[1]Крисметал!$A:$H,6,FALSE),IFERROR(VLOOKUP($A331,[1]Унител!$A:$H,6,FALSE),""))))))</f>
        <v>0.3067751287177311</v>
      </c>
      <c r="F331" s="59">
        <f t="shared" si="27"/>
        <v>1.2271005148709244</v>
      </c>
      <c r="G331" s="58">
        <v>2</v>
      </c>
      <c r="K331" s="70">
        <f>COUNTIF(Себестойност!$A:$A,Модули!A331)</f>
        <v>1</v>
      </c>
    </row>
    <row r="332" spans="1:11" x14ac:dyDescent="0.3">
      <c r="A332" s="57" t="s">
        <v>46</v>
      </c>
      <c r="B332" s="58">
        <f t="shared" si="28"/>
        <v>4</v>
      </c>
      <c r="C332" s="58" t="str">
        <f>IFERROR(VLOOKUP($A332,[1]Други!$A:$H,4,FALSE),IFERROR(VLOOKUP($A332,[1]ИТТ!$A:$H,4,FALSE),IFERROR(VLOOKUP($A332,[1]Schrack!$A:$H,4,FALSE),IFERROR(VLOOKUP($A332,'[1]LD GmbH'!$A:$H,4,FALSE),IFERROR(VLOOKUP($A332,[1]Крисметал!$A:$H,4,FALSE),IFERROR(VLOOKUP($A332,[1]Унител!$A:$H,4,FALSE),""))))))</f>
        <v>бр.</v>
      </c>
      <c r="D332" s="231"/>
      <c r="E332" s="59">
        <f>IFERROR(VLOOKUP($A332,[1]Други!$A:$H,6,FALSE),IFERROR(VLOOKUP($A332,[1]ИТТ!$A:$H,6,FALSE),IFERROR(VLOOKUP($A332,[1]Schrack!$A:$H,6,FALSE),IFERROR(VLOOKUP($A332,'[1]LD GmbH'!$A:$H,6,FALSE),IFERROR(VLOOKUP($A332,[1]Крисметал!$A:$H,6,FALSE),IFERROR(VLOOKUP($A332,[1]Унител!$A:$H,6,FALSE),""))))))</f>
        <v>5.5</v>
      </c>
      <c r="F332" s="59">
        <f t="shared" si="27"/>
        <v>22</v>
      </c>
      <c r="G332" s="58">
        <v>2</v>
      </c>
      <c r="K332" s="70">
        <f>COUNTIF(Себестойност!$A:$A,Модули!A332)</f>
        <v>1</v>
      </c>
    </row>
    <row r="333" spans="1:11" x14ac:dyDescent="0.3">
      <c r="A333" s="27" t="s">
        <v>47</v>
      </c>
      <c r="B333" s="58">
        <f t="shared" si="28"/>
        <v>6</v>
      </c>
      <c r="C333" s="58" t="str">
        <f>IFERROR(VLOOKUP($A333,[1]Други!$A:$H,4,FALSE),IFERROR(VLOOKUP($A333,[1]ИТТ!$A:$H,4,FALSE),IFERROR(VLOOKUP($A333,[1]Schrack!$A:$H,4,FALSE),IFERROR(VLOOKUP($A333,'[1]LD GmbH'!$A:$H,4,FALSE),IFERROR(VLOOKUP($A333,[1]Крисметал!$A:$H,4,FALSE),IFERROR(VLOOKUP($A333,[1]Унител!$A:$H,4,FALSE),""))))))</f>
        <v>бр.</v>
      </c>
      <c r="D333" s="231"/>
      <c r="E333" s="59">
        <f>IFERROR(VLOOKUP($A333,[1]Други!$A:$H,6,FALSE),IFERROR(VLOOKUP($A333,[1]ИТТ!$A:$H,6,FALSE),IFERROR(VLOOKUP($A333,[1]Schrack!$A:$H,6,FALSE),IFERROR(VLOOKUP($A333,'[1]LD GmbH'!$A:$H,6,FALSE),IFERROR(VLOOKUP($A333,[1]Крисметал!$A:$H,6,FALSE),IFERROR(VLOOKUP($A333,[1]Унител!$A:$H,6,FALSE),""))))))</f>
        <v>2.48</v>
      </c>
      <c r="F333" s="59">
        <f t="shared" si="27"/>
        <v>14.879999999999999</v>
      </c>
      <c r="G333" s="58">
        <v>3</v>
      </c>
      <c r="K333" s="70">
        <f>COUNTIF(Себестойност!$A:$A,Модули!A333)</f>
        <v>1</v>
      </c>
    </row>
    <row r="334" spans="1:11" x14ac:dyDescent="0.3">
      <c r="A334" s="62" t="s">
        <v>48</v>
      </c>
      <c r="B334" s="58">
        <f t="shared" si="28"/>
        <v>4</v>
      </c>
      <c r="C334" s="58" t="str">
        <f>IFERROR(VLOOKUP($A334,[1]Други!$A:$H,4,FALSE),IFERROR(VLOOKUP($A334,[1]ИТТ!$A:$H,4,FALSE),IFERROR(VLOOKUP($A334,[1]Schrack!$A:$H,4,FALSE),IFERROR(VLOOKUP($A334,'[1]LD GmbH'!$A:$H,4,FALSE),IFERROR(VLOOKUP($A334,[1]Крисметал!$A:$H,4,FALSE),IFERROR(VLOOKUP($A334,[1]Унител!$A:$H,4,FALSE),""))))))</f>
        <v>бр.</v>
      </c>
      <c r="D334" s="231"/>
      <c r="E334" s="59">
        <f>IFERROR(VLOOKUP($A334,[1]Други!$A:$H,6,FALSE),IFERROR(VLOOKUP($A334,[1]ИТТ!$A:$H,6,FALSE),IFERROR(VLOOKUP($A334,[1]Schrack!$A:$H,6,FALSE),IFERROR(VLOOKUP($A334,'[1]LD GmbH'!$A:$H,6,FALSE),IFERROR(VLOOKUP($A334,[1]Крисметал!$A:$H,6,FALSE),IFERROR(VLOOKUP($A334,[1]Унител!$A:$H,6,FALSE),""))))))</f>
        <v>6</v>
      </c>
      <c r="F334" s="59">
        <f t="shared" si="27"/>
        <v>24</v>
      </c>
      <c r="G334" s="58">
        <v>2</v>
      </c>
      <c r="K334" s="70">
        <f>COUNTIF(Себестойност!$A:$A,Модули!A334)</f>
        <v>1</v>
      </c>
    </row>
    <row r="335" spans="1:11" x14ac:dyDescent="0.3">
      <c r="A335" s="57" t="s">
        <v>49</v>
      </c>
      <c r="B335" s="58">
        <f t="shared" si="28"/>
        <v>2</v>
      </c>
      <c r="C335" s="58" t="str">
        <f>IFERROR(VLOOKUP($A335,[1]Други!$A:$H,4,FALSE),IFERROR(VLOOKUP($A335,[1]ИТТ!$A:$H,4,FALSE),IFERROR(VLOOKUP($A335,[1]Schrack!$A:$H,4,FALSE),IFERROR(VLOOKUP($A335,'[1]LD GmbH'!$A:$H,4,FALSE),IFERROR(VLOOKUP($A335,[1]Крисметал!$A:$H,4,FALSE),IFERROR(VLOOKUP($A335,[1]Унител!$A:$H,4,FALSE),""))))))</f>
        <v>бр.</v>
      </c>
      <c r="D335" s="231"/>
      <c r="E335" s="59">
        <f>IFERROR(VLOOKUP($A335,[1]Други!$A:$H,6,FALSE),IFERROR(VLOOKUP($A335,[1]ИТТ!$A:$H,6,FALSE),IFERROR(VLOOKUP($A335,[1]Schrack!$A:$H,6,FALSE),IFERROR(VLOOKUP($A335,'[1]LD GmbH'!$A:$H,6,FALSE),IFERROR(VLOOKUP($A335,[1]Крисметал!$A:$H,6,FALSE),IFERROR(VLOOKUP($A335,[1]Унител!$A:$H,6,FALSE),""))))))</f>
        <v>5.2151771882014284</v>
      </c>
      <c r="F335" s="59">
        <f t="shared" si="27"/>
        <v>10.430354376402857</v>
      </c>
      <c r="G335" s="58">
        <v>1</v>
      </c>
      <c r="K335" s="70">
        <f>COUNTIF(Себестойност!$A:$A,Модули!A335)</f>
        <v>1</v>
      </c>
    </row>
    <row r="336" spans="1:11" x14ac:dyDescent="0.3">
      <c r="A336" s="57" t="s">
        <v>50</v>
      </c>
      <c r="B336" s="58">
        <f t="shared" si="28"/>
        <v>6</v>
      </c>
      <c r="C336" s="58" t="str">
        <f>IFERROR(VLOOKUP($A336,[1]Други!$A:$H,4,FALSE),IFERROR(VLOOKUP($A336,[1]ИТТ!$A:$H,4,FALSE),IFERROR(VLOOKUP($A336,[1]Schrack!$A:$H,4,FALSE),IFERROR(VLOOKUP($A336,'[1]LD GmbH'!$A:$H,4,FALSE),IFERROR(VLOOKUP($A336,[1]Крисметал!$A:$H,4,FALSE),IFERROR(VLOOKUP($A336,[1]Унител!$A:$H,4,FALSE),""))))))</f>
        <v>бр.</v>
      </c>
      <c r="D336" s="231"/>
      <c r="E336" s="59">
        <f>IFERROR(VLOOKUP($A336,[1]Други!$A:$H,6,FALSE),IFERROR(VLOOKUP($A336,[1]ИТТ!$A:$H,6,FALSE),IFERROR(VLOOKUP($A336,[1]Schrack!$A:$H,6,FALSE),IFERROR(VLOOKUP($A336,'[1]LD GmbH'!$A:$H,6,FALSE),IFERROR(VLOOKUP($A336,[1]Крисметал!$A:$H,6,FALSE),IFERROR(VLOOKUP($A336,[1]Унител!$A:$H,6,FALSE),""))))))</f>
        <v>0.11759713267513026</v>
      </c>
      <c r="F336" s="59">
        <f t="shared" si="27"/>
        <v>0.70558279605078156</v>
      </c>
      <c r="G336" s="58">
        <v>3</v>
      </c>
      <c r="K336" s="70">
        <f>COUNTIF(Себестойност!$A:$A,Модули!A336)</f>
        <v>1</v>
      </c>
    </row>
    <row r="337" spans="1:11" x14ac:dyDescent="0.3">
      <c r="A337" s="57" t="s">
        <v>51</v>
      </c>
      <c r="B337" s="58">
        <f t="shared" si="28"/>
        <v>2</v>
      </c>
      <c r="C337" s="58" t="str">
        <f>IFERROR(VLOOKUP($A337,[1]Други!$A:$H,4,FALSE),IFERROR(VLOOKUP($A337,[1]ИТТ!$A:$H,4,FALSE),IFERROR(VLOOKUP($A337,[1]Schrack!$A:$H,4,FALSE),IFERROR(VLOOKUP($A337,'[1]LD GmbH'!$A:$H,4,FALSE),IFERROR(VLOOKUP($A337,[1]Крисметал!$A:$H,4,FALSE),IFERROR(VLOOKUP($A337,[1]Унител!$A:$H,4,FALSE),""))))))</f>
        <v>м.</v>
      </c>
      <c r="D337" s="231"/>
      <c r="E337" s="59">
        <f>IFERROR(VLOOKUP($A337,[1]Други!$A:$H,6,FALSE),IFERROR(VLOOKUP($A337,[1]ИТТ!$A:$H,6,FALSE),IFERROR(VLOOKUP($A337,[1]Schrack!$A:$H,6,FALSE),IFERROR(VLOOKUP($A337,'[1]LD GmbH'!$A:$H,6,FALSE),IFERROR(VLOOKUP($A337,[1]Крисметал!$A:$H,6,FALSE),IFERROR(VLOOKUP($A337,[1]Унител!$A:$H,6,FALSE),""))))))</f>
        <v>7</v>
      </c>
      <c r="F337" s="59">
        <f t="shared" si="27"/>
        <v>14</v>
      </c>
      <c r="G337" s="58">
        <v>1</v>
      </c>
      <c r="K337" s="70">
        <f>COUNTIF(Себестойност!$A:$A,Модули!A337)</f>
        <v>1</v>
      </c>
    </row>
    <row r="338" spans="1:11" x14ac:dyDescent="0.3">
      <c r="A338" s="57" t="s">
        <v>350</v>
      </c>
      <c r="B338" s="58">
        <f t="shared" si="28"/>
        <v>4</v>
      </c>
      <c r="C338" s="58" t="str">
        <f>IFERROR(VLOOKUP($A338,[1]Други!$A:$H,4,FALSE),IFERROR(VLOOKUP($A338,[1]ИТТ!$A:$H,4,FALSE),IFERROR(VLOOKUP($A338,[1]Schrack!$A:$H,4,FALSE),IFERROR(VLOOKUP($A338,'[1]LD GmbH'!$A:$H,4,FALSE),IFERROR(VLOOKUP($A338,[1]Крисметал!$A:$H,4,FALSE),IFERROR(VLOOKUP($A338,[1]Унител!$A:$H,4,FALSE),""))))))</f>
        <v>бр.</v>
      </c>
      <c r="D338" s="231"/>
      <c r="E338" s="59">
        <f>IFERROR(VLOOKUP($A338,[1]Други!$A:$H,6,FALSE),IFERROR(VLOOKUP($A338,[1]ИТТ!$A:$H,6,FALSE),IFERROR(VLOOKUP($A338,[1]Schrack!$A:$H,6,FALSE),IFERROR(VLOOKUP($A338,'[1]LD GmbH'!$A:$H,6,FALSE),IFERROR(VLOOKUP($A338,[1]Крисметал!$A:$H,6,FALSE),IFERROR(VLOOKUP($A338,[1]Унител!$A:$H,6,FALSE),""))))))</f>
        <v>3.262042202031874</v>
      </c>
      <c r="F338" s="59">
        <f t="shared" si="27"/>
        <v>13.048168808127496</v>
      </c>
      <c r="G338" s="58">
        <v>2</v>
      </c>
      <c r="K338" s="70">
        <f>COUNTIF(Себестойност!$A:$A,Модули!A338)</f>
        <v>1</v>
      </c>
    </row>
    <row r="339" spans="1:11" x14ac:dyDescent="0.3">
      <c r="A339" s="57" t="s">
        <v>30</v>
      </c>
      <c r="B339" s="58">
        <f t="shared" si="28"/>
        <v>4</v>
      </c>
      <c r="C339" s="58" t="str">
        <f>IFERROR(VLOOKUP($A339,[1]Други!$A:$H,4,FALSE),IFERROR(VLOOKUP($A339,[1]ИТТ!$A:$H,4,FALSE),IFERROR(VLOOKUP($A339,[1]Schrack!$A:$H,4,FALSE),IFERROR(VLOOKUP($A339,'[1]LD GmbH'!$A:$H,4,FALSE),IFERROR(VLOOKUP($A339,[1]Крисметал!$A:$H,4,FALSE),IFERROR(VLOOKUP($A339,[1]Унител!$A:$H,4,FALSE),""))))))</f>
        <v>бр.</v>
      </c>
      <c r="D339" s="231"/>
      <c r="E339" s="59">
        <f>IFERROR(VLOOKUP($A339,[1]Други!$A:$H,6,FALSE),IFERROR(VLOOKUP($A339,[1]ИТТ!$A:$H,6,FALSE),IFERROR(VLOOKUP($A339,[1]Schrack!$A:$H,6,FALSE),IFERROR(VLOOKUP($A339,'[1]LD GmbH'!$A:$H,6,FALSE),IFERROR(VLOOKUP($A339,[1]Крисметал!$A:$H,6,FALSE),IFERROR(VLOOKUP($A339,[1]Унител!$A:$H,6,FALSE),""))))))</f>
        <v>0.92032538615319337</v>
      </c>
      <c r="F339" s="59">
        <f t="shared" si="27"/>
        <v>3.6813015446127735</v>
      </c>
      <c r="G339" s="58">
        <v>2</v>
      </c>
      <c r="K339" s="70">
        <f>COUNTIF(Себестойност!$A:$A,Модули!A339)</f>
        <v>1</v>
      </c>
    </row>
    <row r="340" spans="1:11" x14ac:dyDescent="0.3">
      <c r="A340" s="57" t="s">
        <v>28</v>
      </c>
      <c r="B340" s="58">
        <f t="shared" si="28"/>
        <v>4</v>
      </c>
      <c r="C340" s="58" t="str">
        <f>IFERROR(VLOOKUP($A340,[1]Други!$A:$H,4,FALSE),IFERROR(VLOOKUP($A340,[1]ИТТ!$A:$H,4,FALSE),IFERROR(VLOOKUP($A340,[1]Schrack!$A:$H,4,FALSE),IFERROR(VLOOKUP($A340,'[1]LD GmbH'!$A:$H,4,FALSE),IFERROR(VLOOKUP($A340,[1]Крисметал!$A:$H,4,FALSE),IFERROR(VLOOKUP($A340,[1]Унител!$A:$H,4,FALSE),""))))))</f>
        <v>бр.</v>
      </c>
      <c r="D340" s="231"/>
      <c r="E340" s="59">
        <f>IFERROR(VLOOKUP($A340,[1]Други!$A:$H,6,FALSE),IFERROR(VLOOKUP($A340,[1]ИТТ!$A:$H,6,FALSE),IFERROR(VLOOKUP($A340,[1]Schrack!$A:$H,6,FALSE),IFERROR(VLOOKUP($A340,'[1]LD GmbH'!$A:$H,6,FALSE),IFERROR(VLOOKUP($A340,[1]Крисметал!$A:$H,6,FALSE),IFERROR(VLOOKUP($A340,[1]Унител!$A:$H,6,FALSE),""))))))</f>
        <v>17.166522652786796</v>
      </c>
      <c r="F340" s="59">
        <f t="shared" si="27"/>
        <v>68.666090611147183</v>
      </c>
      <c r="G340" s="58">
        <v>2</v>
      </c>
      <c r="K340" s="70">
        <f>COUNTIF(Себестойност!$A:$A,Модули!A340)</f>
        <v>1</v>
      </c>
    </row>
    <row r="341" spans="1:11" x14ac:dyDescent="0.3">
      <c r="A341" s="57" t="s">
        <v>54</v>
      </c>
      <c r="B341" s="58">
        <f t="shared" si="28"/>
        <v>0.16</v>
      </c>
      <c r="C341" s="58" t="str">
        <f>IFERROR(VLOOKUP($A341,[1]Други!$A:$H,4,FALSE),IFERROR(VLOOKUP($A341,[1]ИТТ!$A:$H,4,FALSE),IFERROR(VLOOKUP($A341,[1]Schrack!$A:$H,4,FALSE),IFERROR(VLOOKUP($A341,'[1]LD GmbH'!$A:$H,4,FALSE),IFERROR(VLOOKUP($A341,[1]Крисметал!$A:$H,4,FALSE),IFERROR(VLOOKUP($A341,[1]Унител!$A:$H,4,FALSE),""))))))</f>
        <v>100 бр.</v>
      </c>
      <c r="D341" s="231"/>
      <c r="E341" s="59">
        <f>IFERROR(VLOOKUP($A341,[1]Други!$A:$H,6,FALSE),IFERROR(VLOOKUP($A341,[1]ИТТ!$A:$H,6,FALSE),IFERROR(VLOOKUP($A341,[1]Schrack!$A:$H,6,FALSE),IFERROR(VLOOKUP($A341,'[1]LD GmbH'!$A:$H,6,FALSE),IFERROR(VLOOKUP($A341,[1]Крисметал!$A:$H,6,FALSE),IFERROR(VLOOKUP($A341,[1]Унител!$A:$H,6,FALSE),""))))))</f>
        <v>17.087374669577624</v>
      </c>
      <c r="F341" s="59">
        <f t="shared" si="27"/>
        <v>2.7339799471324198</v>
      </c>
      <c r="G341" s="58">
        <v>0.08</v>
      </c>
      <c r="K341" s="70">
        <f>COUNTIF(Себестойност!$A:$A,Модули!A341)</f>
        <v>1</v>
      </c>
    </row>
    <row r="342" spans="1:11" x14ac:dyDescent="0.3">
      <c r="A342" s="57" t="s">
        <v>58</v>
      </c>
      <c r="B342" s="58">
        <f t="shared" si="28"/>
        <v>0.16</v>
      </c>
      <c r="C342" s="58" t="str">
        <f>IFERROR(VLOOKUP($A342,[1]Други!$A:$H,4,FALSE),IFERROR(VLOOKUP($A342,[1]ИТТ!$A:$H,4,FALSE),IFERROR(VLOOKUP($A342,[1]Schrack!$A:$H,4,FALSE),IFERROR(VLOOKUP($A342,'[1]LD GmbH'!$A:$H,4,FALSE),IFERROR(VLOOKUP($A342,[1]Крисметал!$A:$H,4,FALSE),IFERROR(VLOOKUP($A342,[1]Унител!$A:$H,4,FALSE),""))))))</f>
        <v>100 бр.</v>
      </c>
      <c r="D342" s="231"/>
      <c r="E342" s="59">
        <f>IFERROR(VLOOKUP($A342,[1]Други!$A:$H,6,FALSE),IFERROR(VLOOKUP($A342,[1]ИТТ!$A:$H,6,FALSE),IFERROR(VLOOKUP($A342,[1]Schrack!$A:$H,6,FALSE),IFERROR(VLOOKUP($A342,'[1]LD GmbH'!$A:$H,6,FALSE),IFERROR(VLOOKUP($A342,[1]Крисметал!$A:$H,6,FALSE),IFERROR(VLOOKUP($A342,[1]Унител!$A:$H,6,FALSE),""))))))</f>
        <v>2.6996211327160338</v>
      </c>
      <c r="F342" s="59">
        <f t="shared" si="27"/>
        <v>0.43193938123456543</v>
      </c>
      <c r="G342" s="78">
        <v>0.08</v>
      </c>
      <c r="K342" s="70">
        <f>COUNTIF(Себестойност!$A:$A,Модули!A342)</f>
        <v>1</v>
      </c>
    </row>
    <row r="343" spans="1:11" x14ac:dyDescent="0.3">
      <c r="A343" s="57" t="s">
        <v>60</v>
      </c>
      <c r="B343" s="58">
        <f t="shared" si="28"/>
        <v>0.16</v>
      </c>
      <c r="C343" s="58" t="str">
        <f>IFERROR(VLOOKUP($A343,[1]Други!$A:$H,4,FALSE),IFERROR(VLOOKUP($A343,[1]ИТТ!$A:$H,4,FALSE),IFERROR(VLOOKUP($A343,[1]Schrack!$A:$H,4,FALSE),IFERROR(VLOOKUP($A343,'[1]LD GmbH'!$A:$H,4,FALSE),IFERROR(VLOOKUP($A343,[1]Крисметал!$A:$H,4,FALSE),IFERROR(VLOOKUP($A343,[1]Унител!$A:$H,4,FALSE),""))))))</f>
        <v>100 бр.</v>
      </c>
      <c r="D343" s="231"/>
      <c r="E343" s="59">
        <f>IFERROR(VLOOKUP($A343,[1]Други!$A:$H,6,FALSE),IFERROR(VLOOKUP($A343,[1]ИТТ!$A:$H,6,FALSE),IFERROR(VLOOKUP($A343,[1]Schrack!$A:$H,6,FALSE),IFERROR(VLOOKUP($A343,'[1]LD GmbH'!$A:$H,6,FALSE),IFERROR(VLOOKUP($A343,[1]Крисметал!$A:$H,6,FALSE),IFERROR(VLOOKUP($A343,[1]Унител!$A:$H,6,FALSE),""))))))</f>
        <v>1.4929722930929579</v>
      </c>
      <c r="F343" s="59">
        <f t="shared" si="27"/>
        <v>0.23887556689487327</v>
      </c>
      <c r="G343" s="78">
        <v>0.08</v>
      </c>
      <c r="K343" s="70">
        <f>COUNTIF(Себестойност!$A:$A,Модули!A343)</f>
        <v>1</v>
      </c>
    </row>
    <row r="344" spans="1:11" x14ac:dyDescent="0.3">
      <c r="A344" s="179" t="s">
        <v>62</v>
      </c>
      <c r="B344" s="58">
        <f t="shared" si="28"/>
        <v>0.16</v>
      </c>
      <c r="C344" s="58" t="str">
        <f>IFERROR(VLOOKUP($A344,[1]Други!$A:$H,4,FALSE),IFERROR(VLOOKUP($A344,[1]ИТТ!$A:$H,4,FALSE),IFERROR(VLOOKUP($A344,[1]Schrack!$A:$H,4,FALSE),IFERROR(VLOOKUP($A344,'[1]LD GmbH'!$A:$H,4,FALSE),IFERROR(VLOOKUP($A344,[1]Крисметал!$A:$H,4,FALSE),IFERROR(VLOOKUP($A344,[1]Унител!$A:$H,4,FALSE),""))))))</f>
        <v>100 бр.</v>
      </c>
      <c r="D344" s="269"/>
      <c r="E344" s="59">
        <f>IFERROR(VLOOKUP($A344,[1]Други!$A:$H,6,FALSE),IFERROR(VLOOKUP($A344,[1]ИТТ!$A:$H,6,FALSE),IFERROR(VLOOKUP($A344,[1]Schrack!$A:$H,6,FALSE),IFERROR(VLOOKUP($A344,'[1]LD GmbH'!$A:$H,6,FALSE),IFERROR(VLOOKUP($A344,[1]Крисметал!$A:$H,6,FALSE),IFERROR(VLOOKUP($A344,[1]Унител!$A:$H,6,FALSE),""))))))</f>
        <v>1.46</v>
      </c>
      <c r="F344" s="59">
        <f t="shared" si="27"/>
        <v>0.2336</v>
      </c>
      <c r="G344" s="78">
        <v>0.08</v>
      </c>
      <c r="K344" s="70">
        <f>COUNTIF(Себестойност!$A:$A,Модули!A344)</f>
        <v>1</v>
      </c>
    </row>
    <row r="345" spans="1:11" x14ac:dyDescent="0.3">
      <c r="A345" s="79" t="s">
        <v>43</v>
      </c>
      <c r="B345" s="80">
        <f>G345</f>
        <v>2</v>
      </c>
      <c r="C345" s="58" t="str">
        <f>IFERROR(VLOOKUP($A345,[1]Други!$A:$H,4,FALSE),IFERROR(VLOOKUP($A345,[1]ИТТ!$A:$H,4,FALSE),IFERROR(VLOOKUP($A345,[1]Schrack!$A:$H,4,FALSE),IFERROR(VLOOKUP($A345,'[1]LD GmbH'!$A:$H,4,FALSE),IFERROR(VLOOKUP($A345,[1]Крисметал!$A:$H,4,FALSE),IFERROR(VLOOKUP($A345,[1]Унител!$A:$H,4,FALSE),""))))))</f>
        <v>м.</v>
      </c>
      <c r="D345" s="230" t="s">
        <v>351</v>
      </c>
      <c r="E345" s="59">
        <f>IFERROR(VLOOKUP($A345,[1]Други!$A:$H,6,FALSE),IFERROR(VLOOKUP($A345,[1]ИТТ!$A:$H,6,FALSE),IFERROR(VLOOKUP($A345,[1]Schrack!$A:$H,6,FALSE),IFERROR(VLOOKUP($A345,'[1]LD GmbH'!$A:$H,6,FALSE),IFERROR(VLOOKUP($A345,[1]Крисметал!$A:$H,6,FALSE),IFERROR(VLOOKUP($A345,[1]Унител!$A:$H,6,FALSE),""))))))</f>
        <v>1.1350679762556051</v>
      </c>
      <c r="F345" s="59">
        <f t="shared" si="27"/>
        <v>2.2701359525112101</v>
      </c>
      <c r="G345" s="58">
        <v>2</v>
      </c>
      <c r="K345" s="70">
        <f>COUNTIF(Себестойност!$A:$A,Модули!A345)</f>
        <v>1</v>
      </c>
    </row>
    <row r="346" spans="1:11" x14ac:dyDescent="0.3">
      <c r="A346" s="69" t="s">
        <v>44</v>
      </c>
      <c r="B346" s="80">
        <f t="shared" ref="B346:B360" si="29">G346</f>
        <v>5</v>
      </c>
      <c r="C346" s="58" t="str">
        <f>IFERROR(VLOOKUP($A346,[1]Други!$A:$H,4,FALSE),IFERROR(VLOOKUP($A346,[1]ИТТ!$A:$H,4,FALSE),IFERROR(VLOOKUP($A346,[1]Schrack!$A:$H,4,FALSE),IFERROR(VLOOKUP($A346,'[1]LD GmbH'!$A:$H,4,FALSE),IFERROR(VLOOKUP($A346,[1]Крисметал!$A:$H,4,FALSE),IFERROR(VLOOKUP($A346,[1]Унител!$A:$H,4,FALSE),""))))))</f>
        <v>бр.</v>
      </c>
      <c r="D346" s="231"/>
      <c r="E346" s="59">
        <f>IFERROR(VLOOKUP($A346,[1]Други!$A:$H,6,FALSE),IFERROR(VLOOKUP($A346,[1]ИТТ!$A:$H,6,FALSE),IFERROR(VLOOKUP($A346,[1]Schrack!$A:$H,6,FALSE),IFERROR(VLOOKUP($A346,'[1]LD GmbH'!$A:$H,6,FALSE),IFERROR(VLOOKUP($A346,[1]Крисметал!$A:$H,6,FALSE),IFERROR(VLOOKUP($A346,[1]Унител!$A:$H,6,FALSE),""))))))</f>
        <v>4.88</v>
      </c>
      <c r="F346" s="59">
        <f t="shared" si="27"/>
        <v>24.4</v>
      </c>
      <c r="G346" s="58">
        <v>5</v>
      </c>
      <c r="K346" s="70">
        <f>COUNTIF(Себестойност!$A:$A,Модули!A346)</f>
        <v>1</v>
      </c>
    </row>
    <row r="347" spans="1:11" x14ac:dyDescent="0.3">
      <c r="A347" s="57" t="s">
        <v>45</v>
      </c>
      <c r="B347" s="80">
        <f t="shared" si="29"/>
        <v>2</v>
      </c>
      <c r="C347" s="58" t="str">
        <f>IFERROR(VLOOKUP($A347,[1]Други!$A:$H,4,FALSE),IFERROR(VLOOKUP($A347,[1]ИТТ!$A:$H,4,FALSE),IFERROR(VLOOKUP($A347,[1]Schrack!$A:$H,4,FALSE),IFERROR(VLOOKUP($A347,'[1]LD GmbH'!$A:$H,4,FALSE),IFERROR(VLOOKUP($A347,[1]Крисметал!$A:$H,4,FALSE),IFERROR(VLOOKUP($A347,[1]Унител!$A:$H,4,FALSE),""))))))</f>
        <v>бр.</v>
      </c>
      <c r="D347" s="231"/>
      <c r="E347" s="59">
        <f>IFERROR(VLOOKUP($A347,[1]Други!$A:$H,6,FALSE),IFERROR(VLOOKUP($A347,[1]ИТТ!$A:$H,6,FALSE),IFERROR(VLOOKUP($A347,[1]Schrack!$A:$H,6,FALSE),IFERROR(VLOOKUP($A347,'[1]LD GmbH'!$A:$H,6,FALSE),IFERROR(VLOOKUP($A347,[1]Крисметал!$A:$H,6,FALSE),IFERROR(VLOOKUP($A347,[1]Унител!$A:$H,6,FALSE),""))))))</f>
        <v>0.3067751287177311</v>
      </c>
      <c r="F347" s="59">
        <f t="shared" si="27"/>
        <v>0.61355025743546221</v>
      </c>
      <c r="G347" s="58">
        <v>2</v>
      </c>
      <c r="K347" s="70">
        <f>COUNTIF(Себестойност!$A:$A,Модули!A347)</f>
        <v>1</v>
      </c>
    </row>
    <row r="348" spans="1:11" x14ac:dyDescent="0.3">
      <c r="A348" s="57" t="s">
        <v>46</v>
      </c>
      <c r="B348" s="80">
        <f t="shared" si="29"/>
        <v>2</v>
      </c>
      <c r="C348" s="58" t="str">
        <f>IFERROR(VLOOKUP($A348,[1]Други!$A:$H,4,FALSE),IFERROR(VLOOKUP($A348,[1]ИТТ!$A:$H,4,FALSE),IFERROR(VLOOKUP($A348,[1]Schrack!$A:$H,4,FALSE),IFERROR(VLOOKUP($A348,'[1]LD GmbH'!$A:$H,4,FALSE),IFERROR(VLOOKUP($A348,[1]Крисметал!$A:$H,4,FALSE),IFERROR(VLOOKUP($A348,[1]Унител!$A:$H,4,FALSE),""))))))</f>
        <v>бр.</v>
      </c>
      <c r="D348" s="231"/>
      <c r="E348" s="59">
        <f>IFERROR(VLOOKUP($A348,[1]Други!$A:$H,6,FALSE),IFERROR(VLOOKUP($A348,[1]ИТТ!$A:$H,6,FALSE),IFERROR(VLOOKUP($A348,[1]Schrack!$A:$H,6,FALSE),IFERROR(VLOOKUP($A348,'[1]LD GmbH'!$A:$H,6,FALSE),IFERROR(VLOOKUP($A348,[1]Крисметал!$A:$H,6,FALSE),IFERROR(VLOOKUP($A348,[1]Унител!$A:$H,6,FALSE),""))))))</f>
        <v>5.5</v>
      </c>
      <c r="F348" s="59">
        <f t="shared" si="27"/>
        <v>11</v>
      </c>
      <c r="G348" s="58">
        <v>2</v>
      </c>
      <c r="K348" s="70">
        <f>COUNTIF(Себестойност!$A:$A,Модули!A348)</f>
        <v>1</v>
      </c>
    </row>
    <row r="349" spans="1:11" x14ac:dyDescent="0.3">
      <c r="A349" s="27" t="s">
        <v>47</v>
      </c>
      <c r="B349" s="80">
        <f t="shared" si="29"/>
        <v>2</v>
      </c>
      <c r="C349" s="58" t="str">
        <f>IFERROR(VLOOKUP($A349,[1]Други!$A:$H,4,FALSE),IFERROR(VLOOKUP($A349,[1]ИТТ!$A:$H,4,FALSE),IFERROR(VLOOKUP($A349,[1]Schrack!$A:$H,4,FALSE),IFERROR(VLOOKUP($A349,'[1]LD GmbH'!$A:$H,4,FALSE),IFERROR(VLOOKUP($A349,[1]Крисметал!$A:$H,4,FALSE),IFERROR(VLOOKUP($A349,[1]Унител!$A:$H,4,FALSE),""))))))</f>
        <v>бр.</v>
      </c>
      <c r="D349" s="231"/>
      <c r="E349" s="59">
        <f>IFERROR(VLOOKUP($A349,[1]Други!$A:$H,6,FALSE),IFERROR(VLOOKUP($A349,[1]ИТТ!$A:$H,6,FALSE),IFERROR(VLOOKUP($A349,[1]Schrack!$A:$H,6,FALSE),IFERROR(VLOOKUP($A349,'[1]LD GmbH'!$A:$H,6,FALSE),IFERROR(VLOOKUP($A349,[1]Крисметал!$A:$H,6,FALSE),IFERROR(VLOOKUP($A349,[1]Унител!$A:$H,6,FALSE),""))))))</f>
        <v>2.48</v>
      </c>
      <c r="F349" s="59">
        <f t="shared" si="27"/>
        <v>4.96</v>
      </c>
      <c r="G349" s="58">
        <v>2</v>
      </c>
      <c r="K349" s="70">
        <f>COUNTIF(Себестойност!$A:$A,Модули!A349)</f>
        <v>1</v>
      </c>
    </row>
    <row r="350" spans="1:11" x14ac:dyDescent="0.3">
      <c r="A350" s="62" t="s">
        <v>48</v>
      </c>
      <c r="B350" s="80">
        <f t="shared" si="29"/>
        <v>1</v>
      </c>
      <c r="C350" s="58" t="str">
        <f>IFERROR(VLOOKUP($A350,[1]Други!$A:$H,4,FALSE),IFERROR(VLOOKUP($A350,[1]ИТТ!$A:$H,4,FALSE),IFERROR(VLOOKUP($A350,[1]Schrack!$A:$H,4,FALSE),IFERROR(VLOOKUP($A350,'[1]LD GmbH'!$A:$H,4,FALSE),IFERROR(VLOOKUP($A350,[1]Крисметал!$A:$H,4,FALSE),IFERROR(VLOOKUP($A350,[1]Унител!$A:$H,4,FALSE),""))))))</f>
        <v>бр.</v>
      </c>
      <c r="D350" s="231"/>
      <c r="E350" s="59">
        <f>IFERROR(VLOOKUP($A350,[1]Други!$A:$H,6,FALSE),IFERROR(VLOOKUP($A350,[1]ИТТ!$A:$H,6,FALSE),IFERROR(VLOOKUP($A350,[1]Schrack!$A:$H,6,FALSE),IFERROR(VLOOKUP($A350,'[1]LD GmbH'!$A:$H,6,FALSE),IFERROR(VLOOKUP($A350,[1]Крисметал!$A:$H,6,FALSE),IFERROR(VLOOKUP($A350,[1]Унител!$A:$H,6,FALSE),""))))))</f>
        <v>6</v>
      </c>
      <c r="F350" s="59">
        <f t="shared" si="27"/>
        <v>6</v>
      </c>
      <c r="G350" s="58">
        <v>1</v>
      </c>
      <c r="K350" s="70">
        <f>COUNTIF(Себестойност!$A:$A,Модули!A350)</f>
        <v>1</v>
      </c>
    </row>
    <row r="351" spans="1:11" x14ac:dyDescent="0.3">
      <c r="A351" s="57" t="s">
        <v>49</v>
      </c>
      <c r="B351" s="80">
        <f t="shared" si="29"/>
        <v>1</v>
      </c>
      <c r="C351" s="58" t="str">
        <f>IFERROR(VLOOKUP($A351,[1]Други!$A:$H,4,FALSE),IFERROR(VLOOKUP($A351,[1]ИТТ!$A:$H,4,FALSE),IFERROR(VLOOKUP($A351,[1]Schrack!$A:$H,4,FALSE),IFERROR(VLOOKUP($A351,'[1]LD GmbH'!$A:$H,4,FALSE),IFERROR(VLOOKUP($A351,[1]Крисметал!$A:$H,4,FALSE),IFERROR(VLOOKUP($A351,[1]Унител!$A:$H,4,FALSE),""))))))</f>
        <v>бр.</v>
      </c>
      <c r="D351" s="231"/>
      <c r="E351" s="59">
        <f>IFERROR(VLOOKUP($A351,[1]Други!$A:$H,6,FALSE),IFERROR(VLOOKUP($A351,[1]ИТТ!$A:$H,6,FALSE),IFERROR(VLOOKUP($A351,[1]Schrack!$A:$H,6,FALSE),IFERROR(VLOOKUP($A351,'[1]LD GmbH'!$A:$H,6,FALSE),IFERROR(VLOOKUP($A351,[1]Крисметал!$A:$H,6,FALSE),IFERROR(VLOOKUP($A351,[1]Унител!$A:$H,6,FALSE),""))))))</f>
        <v>5.2151771882014284</v>
      </c>
      <c r="F351" s="59">
        <f t="shared" si="27"/>
        <v>5.2151771882014284</v>
      </c>
      <c r="G351" s="58">
        <v>1</v>
      </c>
      <c r="K351" s="70">
        <f>COUNTIF(Себестойност!$A:$A,Модули!A351)</f>
        <v>1</v>
      </c>
    </row>
    <row r="352" spans="1:11" x14ac:dyDescent="0.3">
      <c r="A352" s="57" t="s">
        <v>50</v>
      </c>
      <c r="B352" s="80">
        <f t="shared" si="29"/>
        <v>3</v>
      </c>
      <c r="C352" s="58" t="str">
        <f>IFERROR(VLOOKUP($A352,[1]Други!$A:$H,4,FALSE),IFERROR(VLOOKUP($A352,[1]ИТТ!$A:$H,4,FALSE),IFERROR(VLOOKUP($A352,[1]Schrack!$A:$H,4,FALSE),IFERROR(VLOOKUP($A352,'[1]LD GmbH'!$A:$H,4,FALSE),IFERROR(VLOOKUP($A352,[1]Крисметал!$A:$H,4,FALSE),IFERROR(VLOOKUP($A352,[1]Унител!$A:$H,4,FALSE),""))))))</f>
        <v>бр.</v>
      </c>
      <c r="D352" s="231"/>
      <c r="E352" s="59">
        <f>IFERROR(VLOOKUP($A352,[1]Други!$A:$H,6,FALSE),IFERROR(VLOOKUP($A352,[1]ИТТ!$A:$H,6,FALSE),IFERROR(VLOOKUP($A352,[1]Schrack!$A:$H,6,FALSE),IFERROR(VLOOKUP($A352,'[1]LD GmbH'!$A:$H,6,FALSE),IFERROR(VLOOKUP($A352,[1]Крисметал!$A:$H,6,FALSE),IFERROR(VLOOKUP($A352,[1]Унител!$A:$H,6,FALSE),""))))))</f>
        <v>0.11759713267513026</v>
      </c>
      <c r="F352" s="59">
        <f t="shared" si="27"/>
        <v>0.35279139802539078</v>
      </c>
      <c r="G352" s="58">
        <v>3</v>
      </c>
      <c r="K352" s="70">
        <f>COUNTIF(Себестойност!$A:$A,Модули!A352)</f>
        <v>1</v>
      </c>
    </row>
    <row r="353" spans="1:11" x14ac:dyDescent="0.3">
      <c r="A353" s="57" t="s">
        <v>51</v>
      </c>
      <c r="B353" s="80">
        <f t="shared" si="29"/>
        <v>1</v>
      </c>
      <c r="C353" s="58" t="str">
        <f>IFERROR(VLOOKUP($A353,[1]Други!$A:$H,4,FALSE),IFERROR(VLOOKUP($A353,[1]ИТТ!$A:$H,4,FALSE),IFERROR(VLOOKUP($A353,[1]Schrack!$A:$H,4,FALSE),IFERROR(VLOOKUP($A353,'[1]LD GmbH'!$A:$H,4,FALSE),IFERROR(VLOOKUP($A353,[1]Крисметал!$A:$H,4,FALSE),IFERROR(VLOOKUP($A353,[1]Унител!$A:$H,4,FALSE),""))))))</f>
        <v>м.</v>
      </c>
      <c r="D353" s="231"/>
      <c r="E353" s="59">
        <f>IFERROR(VLOOKUP($A353,[1]Други!$A:$H,6,FALSE),IFERROR(VLOOKUP($A353,[1]ИТТ!$A:$H,6,FALSE),IFERROR(VLOOKUP($A353,[1]Schrack!$A:$H,6,FALSE),IFERROR(VLOOKUP($A353,'[1]LD GmbH'!$A:$H,6,FALSE),IFERROR(VLOOKUP($A353,[1]Крисметал!$A:$H,6,FALSE),IFERROR(VLOOKUP($A353,[1]Унител!$A:$H,6,FALSE),""))))))</f>
        <v>7</v>
      </c>
      <c r="F353" s="59">
        <f t="shared" si="27"/>
        <v>7</v>
      </c>
      <c r="G353" s="58">
        <v>1</v>
      </c>
      <c r="K353" s="70">
        <f>COUNTIF(Себестойност!$A:$A,Модули!A353)</f>
        <v>1</v>
      </c>
    </row>
    <row r="354" spans="1:11" x14ac:dyDescent="0.3">
      <c r="A354" s="57" t="s">
        <v>350</v>
      </c>
      <c r="B354" s="80">
        <f t="shared" si="29"/>
        <v>2</v>
      </c>
      <c r="C354" s="58" t="str">
        <f>IFERROR(VLOOKUP($A354,[1]Други!$A:$H,4,FALSE),IFERROR(VLOOKUP($A354,[1]ИТТ!$A:$H,4,FALSE),IFERROR(VLOOKUP($A354,[1]Schrack!$A:$H,4,FALSE),IFERROR(VLOOKUP($A354,'[1]LD GmbH'!$A:$H,4,FALSE),IFERROR(VLOOKUP($A354,[1]Крисметал!$A:$H,4,FALSE),IFERROR(VLOOKUP($A354,[1]Унител!$A:$H,4,FALSE),""))))))</f>
        <v>бр.</v>
      </c>
      <c r="D354" s="231"/>
      <c r="E354" s="59">
        <f>IFERROR(VLOOKUP($A354,[1]Други!$A:$H,6,FALSE),IFERROR(VLOOKUP($A354,[1]ИТТ!$A:$H,6,FALSE),IFERROR(VLOOKUP($A354,[1]Schrack!$A:$H,6,FALSE),IFERROR(VLOOKUP($A354,'[1]LD GmbH'!$A:$H,6,FALSE),IFERROR(VLOOKUP($A354,[1]Крисметал!$A:$H,6,FALSE),IFERROR(VLOOKUP($A354,[1]Унител!$A:$H,6,FALSE),""))))))</f>
        <v>3.262042202031874</v>
      </c>
      <c r="F354" s="59">
        <f t="shared" si="27"/>
        <v>6.524084404063748</v>
      </c>
      <c r="G354" s="58">
        <v>2</v>
      </c>
      <c r="K354" s="70">
        <f>COUNTIF(Себестойност!$A:$A,Модули!A354)</f>
        <v>1</v>
      </c>
    </row>
    <row r="355" spans="1:11" x14ac:dyDescent="0.3">
      <c r="A355" s="57" t="s">
        <v>30</v>
      </c>
      <c r="B355" s="80">
        <f t="shared" si="29"/>
        <v>2</v>
      </c>
      <c r="C355" s="58" t="str">
        <f>IFERROR(VLOOKUP($A355,[1]Други!$A:$H,4,FALSE),IFERROR(VLOOKUP($A355,[1]ИТТ!$A:$H,4,FALSE),IFERROR(VLOOKUP($A355,[1]Schrack!$A:$H,4,FALSE),IFERROR(VLOOKUP($A355,'[1]LD GmbH'!$A:$H,4,FALSE),IFERROR(VLOOKUP($A355,[1]Крисметал!$A:$H,4,FALSE),IFERROR(VLOOKUP($A355,[1]Унител!$A:$H,4,FALSE),""))))))</f>
        <v>бр.</v>
      </c>
      <c r="D355" s="231"/>
      <c r="E355" s="59">
        <f>IFERROR(VLOOKUP($A355,[1]Други!$A:$H,6,FALSE),IFERROR(VLOOKUP($A355,[1]ИТТ!$A:$H,6,FALSE),IFERROR(VLOOKUP($A355,[1]Schrack!$A:$H,6,FALSE),IFERROR(VLOOKUP($A355,'[1]LD GmbH'!$A:$H,6,FALSE),IFERROR(VLOOKUP($A355,[1]Крисметал!$A:$H,6,FALSE),IFERROR(VLOOKUP($A355,[1]Унител!$A:$H,6,FALSE),""))))))</f>
        <v>0.92032538615319337</v>
      </c>
      <c r="F355" s="59">
        <f t="shared" si="27"/>
        <v>1.8406507723063867</v>
      </c>
      <c r="G355" s="58">
        <v>2</v>
      </c>
      <c r="K355" s="70">
        <f>COUNTIF(Себестойност!$A:$A,Модули!A355)</f>
        <v>1</v>
      </c>
    </row>
    <row r="356" spans="1:11" x14ac:dyDescent="0.3">
      <c r="A356" s="57" t="s">
        <v>28</v>
      </c>
      <c r="B356" s="80">
        <f t="shared" si="29"/>
        <v>2</v>
      </c>
      <c r="C356" s="58" t="str">
        <f>IFERROR(VLOOKUP($A356,[1]Други!$A:$H,4,FALSE),IFERROR(VLOOKUP($A356,[1]ИТТ!$A:$H,4,FALSE),IFERROR(VLOOKUP($A356,[1]Schrack!$A:$H,4,FALSE),IFERROR(VLOOKUP($A356,'[1]LD GmbH'!$A:$H,4,FALSE),IFERROR(VLOOKUP($A356,[1]Крисметал!$A:$H,4,FALSE),IFERROR(VLOOKUP($A356,[1]Унител!$A:$H,4,FALSE),""))))))</f>
        <v>бр.</v>
      </c>
      <c r="D356" s="231"/>
      <c r="E356" s="59">
        <f>IFERROR(VLOOKUP($A356,[1]Други!$A:$H,6,FALSE),IFERROR(VLOOKUP($A356,[1]ИТТ!$A:$H,6,FALSE),IFERROR(VLOOKUP($A356,[1]Schrack!$A:$H,6,FALSE),IFERROR(VLOOKUP($A356,'[1]LD GmbH'!$A:$H,6,FALSE),IFERROR(VLOOKUP($A356,[1]Крисметал!$A:$H,6,FALSE),IFERROR(VLOOKUP($A356,[1]Унител!$A:$H,6,FALSE),""))))))</f>
        <v>17.166522652786796</v>
      </c>
      <c r="F356" s="59">
        <f t="shared" si="27"/>
        <v>34.333045305573592</v>
      </c>
      <c r="G356" s="58">
        <v>2</v>
      </c>
      <c r="K356" s="70">
        <f>COUNTIF(Себестойност!$A:$A,Модули!A356)</f>
        <v>1</v>
      </c>
    </row>
    <row r="357" spans="1:11" x14ac:dyDescent="0.3">
      <c r="A357" s="57" t="s">
        <v>54</v>
      </c>
      <c r="B357" s="80">
        <f t="shared" si="29"/>
        <v>0.16</v>
      </c>
      <c r="C357" s="58" t="str">
        <f>IFERROR(VLOOKUP($A357,[1]Други!$A:$H,4,FALSE),IFERROR(VLOOKUP($A357,[1]ИТТ!$A:$H,4,FALSE),IFERROR(VLOOKUP($A357,[1]Schrack!$A:$H,4,FALSE),IFERROR(VLOOKUP($A357,'[1]LD GmbH'!$A:$H,4,FALSE),IFERROR(VLOOKUP($A357,[1]Крисметал!$A:$H,4,FALSE),IFERROR(VLOOKUP($A357,[1]Унител!$A:$H,4,FALSE),""))))))</f>
        <v>100 бр.</v>
      </c>
      <c r="D357" s="231"/>
      <c r="E357" s="59">
        <f>IFERROR(VLOOKUP($A357,[1]Други!$A:$H,6,FALSE),IFERROR(VLOOKUP($A357,[1]ИТТ!$A:$H,6,FALSE),IFERROR(VLOOKUP($A357,[1]Schrack!$A:$H,6,FALSE),IFERROR(VLOOKUP($A357,'[1]LD GmbH'!$A:$H,6,FALSE),IFERROR(VLOOKUP($A357,[1]Крисметал!$A:$H,6,FALSE),IFERROR(VLOOKUP($A357,[1]Унител!$A:$H,6,FALSE),""))))))</f>
        <v>17.087374669577624</v>
      </c>
      <c r="F357" s="59">
        <f t="shared" si="27"/>
        <v>2.7339799471324198</v>
      </c>
      <c r="G357" s="58">
        <v>0.16</v>
      </c>
      <c r="K357" s="70">
        <f>COUNTIF(Себестойност!$A:$A,Модули!A357)</f>
        <v>1</v>
      </c>
    </row>
    <row r="358" spans="1:11" x14ac:dyDescent="0.3">
      <c r="A358" s="57" t="s">
        <v>58</v>
      </c>
      <c r="B358" s="80">
        <f t="shared" si="29"/>
        <v>0.08</v>
      </c>
      <c r="C358" s="58" t="str">
        <f>IFERROR(VLOOKUP($A358,[1]Други!$A:$H,4,FALSE),IFERROR(VLOOKUP($A358,[1]ИТТ!$A:$H,4,FALSE),IFERROR(VLOOKUP($A358,[1]Schrack!$A:$H,4,FALSE),IFERROR(VLOOKUP($A358,'[1]LD GmbH'!$A:$H,4,FALSE),IFERROR(VLOOKUP($A358,[1]Крисметал!$A:$H,4,FALSE),IFERROR(VLOOKUP($A358,[1]Унител!$A:$H,4,FALSE),""))))))</f>
        <v>100 бр.</v>
      </c>
      <c r="D358" s="231"/>
      <c r="E358" s="59">
        <f>IFERROR(VLOOKUP($A358,[1]Други!$A:$H,6,FALSE),IFERROR(VLOOKUP($A358,[1]ИТТ!$A:$H,6,FALSE),IFERROR(VLOOKUP($A358,[1]Schrack!$A:$H,6,FALSE),IFERROR(VLOOKUP($A358,'[1]LD GmbH'!$A:$H,6,FALSE),IFERROR(VLOOKUP($A358,[1]Крисметал!$A:$H,6,FALSE),IFERROR(VLOOKUP($A358,[1]Унител!$A:$H,6,FALSE),""))))))</f>
        <v>2.6996211327160338</v>
      </c>
      <c r="F358" s="59">
        <f t="shared" si="27"/>
        <v>0.21596969061728272</v>
      </c>
      <c r="G358" s="78">
        <v>0.08</v>
      </c>
      <c r="K358" s="70">
        <f>COUNTIF(Себестойност!$A:$A,Модули!A358)</f>
        <v>1</v>
      </c>
    </row>
    <row r="359" spans="1:11" x14ac:dyDescent="0.3">
      <c r="A359" s="57" t="s">
        <v>60</v>
      </c>
      <c r="B359" s="80">
        <f t="shared" si="29"/>
        <v>0.08</v>
      </c>
      <c r="C359" s="58" t="str">
        <f>IFERROR(VLOOKUP($A359,[1]Други!$A:$H,4,FALSE),IFERROR(VLOOKUP($A359,[1]ИТТ!$A:$H,4,FALSE),IFERROR(VLOOKUP($A359,[1]Schrack!$A:$H,4,FALSE),IFERROR(VLOOKUP($A359,'[1]LD GmbH'!$A:$H,4,FALSE),IFERROR(VLOOKUP($A359,[1]Крисметал!$A:$H,4,FALSE),IFERROR(VLOOKUP($A359,[1]Унител!$A:$H,4,FALSE),""))))))</f>
        <v>100 бр.</v>
      </c>
      <c r="D359" s="231"/>
      <c r="E359" s="59">
        <f>IFERROR(VLOOKUP($A359,[1]Други!$A:$H,6,FALSE),IFERROR(VLOOKUP($A359,[1]ИТТ!$A:$H,6,FALSE),IFERROR(VLOOKUP($A359,[1]Schrack!$A:$H,6,FALSE),IFERROR(VLOOKUP($A359,'[1]LD GmbH'!$A:$H,6,FALSE),IFERROR(VLOOKUP($A359,[1]Крисметал!$A:$H,6,FALSE),IFERROR(VLOOKUP($A359,[1]Унител!$A:$H,6,FALSE),""))))))</f>
        <v>1.4929722930929579</v>
      </c>
      <c r="F359" s="59">
        <f t="shared" si="27"/>
        <v>0.11943778344743664</v>
      </c>
      <c r="G359" s="78">
        <v>0.08</v>
      </c>
      <c r="K359" s="70">
        <f>COUNTIF(Себестойност!$A:$A,Модули!A359)</f>
        <v>1</v>
      </c>
    </row>
    <row r="360" spans="1:11" x14ac:dyDescent="0.3">
      <c r="A360" s="179" t="s">
        <v>62</v>
      </c>
      <c r="B360" s="80">
        <f t="shared" si="29"/>
        <v>0.08</v>
      </c>
      <c r="C360" s="58" t="str">
        <f>IFERROR(VLOOKUP($A360,[1]Други!$A:$H,4,FALSE),IFERROR(VLOOKUP($A360,[1]ИТТ!$A:$H,4,FALSE),IFERROR(VLOOKUP($A360,[1]Schrack!$A:$H,4,FALSE),IFERROR(VLOOKUP($A360,'[1]LD GmbH'!$A:$H,4,FALSE),IFERROR(VLOOKUP($A360,[1]Крисметал!$A:$H,4,FALSE),IFERROR(VLOOKUP($A360,[1]Унител!$A:$H,4,FALSE),""))))))</f>
        <v>100 бр.</v>
      </c>
      <c r="D360" s="269"/>
      <c r="E360" s="59">
        <f>IFERROR(VLOOKUP($A360,[1]Други!$A:$H,6,FALSE),IFERROR(VLOOKUP($A360,[1]ИТТ!$A:$H,6,FALSE),IFERROR(VLOOKUP($A360,[1]Schrack!$A:$H,6,FALSE),IFERROR(VLOOKUP($A360,'[1]LD GmbH'!$A:$H,6,FALSE),IFERROR(VLOOKUP($A360,[1]Крисметал!$A:$H,6,FALSE),IFERROR(VLOOKUP($A360,[1]Унител!$A:$H,6,FALSE),""))))))</f>
        <v>1.46</v>
      </c>
      <c r="F360" s="59">
        <f t="shared" si="27"/>
        <v>0.1168</v>
      </c>
      <c r="G360" s="78">
        <v>0.08</v>
      </c>
      <c r="K360" s="70">
        <f>COUNTIF(Себестойност!$A:$A,Модули!A360)</f>
        <v>1</v>
      </c>
    </row>
    <row r="361" spans="1:11" x14ac:dyDescent="0.3">
      <c r="A361" s="76" t="s">
        <v>174</v>
      </c>
      <c r="B361" s="54">
        <f t="shared" ref="B361:B372" si="30">G361*$C$182</f>
        <v>20</v>
      </c>
      <c r="C361" s="54" t="str">
        <f>IFERROR(VLOOKUP($A361,[1]Други!$A:$H,4,FALSE),IFERROR(VLOOKUP($A361,[1]ИТТ!$A:$H,4,FALSE),IFERROR(VLOOKUP($A361,[1]Schrack!$A:$H,4,FALSE),IFERROR(VLOOKUP($A361,'[1]LD GmbH'!$A:$H,4,FALSE),IFERROR(VLOOKUP($A361,[1]Крисметал!$A:$H,4,FALSE),IFERROR(VLOOKUP($A361,[1]Унител!$A:$H,4,FALSE),""))))))</f>
        <v>м.</v>
      </c>
      <c r="D361" s="228" t="s">
        <v>197</v>
      </c>
      <c r="E361" s="55">
        <f>IFERROR(VLOOKUP($A361,[1]Други!$A:$H,6,FALSE),IFERROR(VLOOKUP($A361,[1]ИТТ!$A:$H,6,FALSE),IFERROR(VLOOKUP($A361,[1]Schrack!$A:$H,6,FALSE),IFERROR(VLOOKUP($A361,'[1]LD GmbH'!$A:$H,6,FALSE),IFERROR(VLOOKUP($A361,[1]Крисметал!$A:$H,6,FALSE),IFERROR(VLOOKUP($A361,[1]Унител!$A:$H,6,FALSE),""))))))</f>
        <v>6.71</v>
      </c>
      <c r="F361" s="55">
        <f t="shared" ref="F361" si="31">B361*E361</f>
        <v>134.19999999999999</v>
      </c>
      <c r="G361" s="54">
        <v>10</v>
      </c>
      <c r="K361" s="70">
        <f>COUNTIF(Себестойност!$A:$A,Модули!A361)</f>
        <v>1</v>
      </c>
    </row>
    <row r="362" spans="1:11" x14ac:dyDescent="0.3">
      <c r="A362" s="21" t="s">
        <v>21</v>
      </c>
      <c r="B362" s="54">
        <f t="shared" si="30"/>
        <v>14</v>
      </c>
      <c r="C362" s="54" t="str">
        <f>IFERROR(VLOOKUP($A362,[1]Други!$A:$H,4,FALSE),IFERROR(VLOOKUP($A362,[1]ИТТ!$A:$H,4,FALSE),IFERROR(VLOOKUP($A362,[1]Schrack!$A:$H,4,FALSE),IFERROR(VLOOKUP($A362,'[1]LD GmbH'!$A:$H,4,FALSE),IFERROR(VLOOKUP($A362,[1]Крисметал!$A:$H,4,FALSE),IFERROR(VLOOKUP($A362,[1]Унител!$A:$H,4,FALSE),""))))))</f>
        <v>бр.</v>
      </c>
      <c r="D362" s="229"/>
      <c r="E362" s="55">
        <f>IFERROR(VLOOKUP($A362,[1]Други!$A:$H,6,FALSE),IFERROR(VLOOKUP($A362,[1]ИТТ!$A:$H,6,FALSE),IFERROR(VLOOKUP($A362,[1]Schrack!$A:$H,6,FALSE),IFERROR(VLOOKUP($A362,'[1]LD GmbH'!$A:$H,6,FALSE),IFERROR(VLOOKUP($A362,[1]Крисметал!$A:$H,6,FALSE),IFERROR(VLOOKUP($A362,[1]Унител!$A:$H,6,FALSE),""))))))</f>
        <v>2.4951043802375463</v>
      </c>
      <c r="F362" s="55">
        <f t="shared" ref="F362:F372" si="32">B362*E362</f>
        <v>34.931461323325649</v>
      </c>
      <c r="G362" s="54">
        <v>7</v>
      </c>
      <c r="K362" s="70">
        <f>COUNTIF(Себестойност!$A:$A,Модули!A362)</f>
        <v>1</v>
      </c>
    </row>
    <row r="363" spans="1:11" x14ac:dyDescent="0.3">
      <c r="A363" s="21" t="s">
        <v>171</v>
      </c>
      <c r="B363" s="54">
        <f t="shared" si="30"/>
        <v>4</v>
      </c>
      <c r="C363" s="54" t="str">
        <f>IFERROR(VLOOKUP($A363,[1]Други!$A:$H,4,FALSE),IFERROR(VLOOKUP($A363,[1]ИТТ!$A:$H,4,FALSE),IFERROR(VLOOKUP($A363,[1]Schrack!$A:$H,4,FALSE),IFERROR(VLOOKUP($A363,'[1]LD GmbH'!$A:$H,4,FALSE),IFERROR(VLOOKUP($A363,[1]Крисметал!$A:$H,4,FALSE),IFERROR(VLOOKUP($A363,[1]Унител!$A:$H,4,FALSE),""))))))</f>
        <v>бр.</v>
      </c>
      <c r="D363" s="229"/>
      <c r="E363" s="55">
        <f>IFERROR(VLOOKUP($A363,[1]Други!$A:$H,6,FALSE),IFERROR(VLOOKUP($A363,[1]ИТТ!$A:$H,6,FALSE),IFERROR(VLOOKUP($A363,[1]Schrack!$A:$H,6,FALSE),IFERROR(VLOOKUP($A363,'[1]LD GmbH'!$A:$H,6,FALSE),IFERROR(VLOOKUP($A363,[1]Крисметал!$A:$H,6,FALSE),IFERROR(VLOOKUP($A363,[1]Унител!$A:$H,6,FALSE),""))))))</f>
        <v>11.67790656652163</v>
      </c>
      <c r="F363" s="55">
        <f t="shared" si="32"/>
        <v>46.711626266086519</v>
      </c>
      <c r="G363" s="54">
        <v>2</v>
      </c>
      <c r="K363" s="70">
        <f>COUNTIF(Себестойност!$A:$A,Модули!A363)</f>
        <v>1</v>
      </c>
    </row>
    <row r="364" spans="1:11" x14ac:dyDescent="0.3">
      <c r="A364" s="9" t="s">
        <v>26</v>
      </c>
      <c r="B364" s="54">
        <f t="shared" si="30"/>
        <v>4</v>
      </c>
      <c r="C364" s="54" t="str">
        <f>IFERROR(VLOOKUP($A364,[1]Други!$A:$H,4,FALSE),IFERROR(VLOOKUP($A364,[1]ИТТ!$A:$H,4,FALSE),IFERROR(VLOOKUP($A364,[1]Schrack!$A:$H,4,FALSE),IFERROR(VLOOKUP($A364,'[1]LD GmbH'!$A:$H,4,FALSE),IFERROR(VLOOKUP($A364,[1]Крисметал!$A:$H,4,FALSE),IFERROR(VLOOKUP($A364,[1]Унител!$A:$H,4,FALSE),""))))))</f>
        <v>бр.</v>
      </c>
      <c r="D364" s="229"/>
      <c r="E364" s="55">
        <f>IFERROR(VLOOKUP($A364,[1]Други!$A:$H,6,FALSE),IFERROR(VLOOKUP($A364,[1]ИТТ!$A:$H,6,FALSE),IFERROR(VLOOKUP($A364,[1]Schrack!$A:$H,6,FALSE),IFERROR(VLOOKUP($A364,'[1]LD GmbH'!$A:$H,6,FALSE),IFERROR(VLOOKUP($A364,[1]Крисметал!$A:$H,6,FALSE),IFERROR(VLOOKUP($A364,[1]Унител!$A:$H,6,FALSE),""))))))</f>
        <v>5.6820889341098146</v>
      </c>
      <c r="F364" s="55">
        <f t="shared" si="32"/>
        <v>22.728355736439259</v>
      </c>
      <c r="G364" s="54">
        <v>2</v>
      </c>
      <c r="K364" s="70">
        <f>COUNTIF(Себестойност!$A:$A,Модули!A364)</f>
        <v>1</v>
      </c>
    </row>
    <row r="365" spans="1:11" x14ac:dyDescent="0.3">
      <c r="A365" s="12" t="s">
        <v>30</v>
      </c>
      <c r="B365" s="54">
        <f t="shared" si="30"/>
        <v>2</v>
      </c>
      <c r="C365" s="54" t="str">
        <f>IFERROR(VLOOKUP($A365,[1]Други!$A:$H,4,FALSE),IFERROR(VLOOKUP($A365,[1]ИТТ!$A:$H,4,FALSE),IFERROR(VLOOKUP($A365,[1]Schrack!$A:$H,4,FALSE),IFERROR(VLOOKUP($A365,'[1]LD GmbH'!$A:$H,4,FALSE),IFERROR(VLOOKUP($A365,[1]Крисметал!$A:$H,4,FALSE),IFERROR(VLOOKUP($A365,[1]Унител!$A:$H,4,FALSE),""))))))</f>
        <v>бр.</v>
      </c>
      <c r="D365" s="229"/>
      <c r="E365" s="55">
        <f>IFERROR(VLOOKUP($A365,[1]Други!$A:$H,6,FALSE),IFERROR(VLOOKUP($A365,[1]ИТТ!$A:$H,6,FALSE),IFERROR(VLOOKUP($A365,[1]Schrack!$A:$H,6,FALSE),IFERROR(VLOOKUP($A365,'[1]LD GmbH'!$A:$H,6,FALSE),IFERROR(VLOOKUP($A365,[1]Крисметал!$A:$H,6,FALSE),IFERROR(VLOOKUP($A365,[1]Унител!$A:$H,6,FALSE),""))))))</f>
        <v>0.92032538615319337</v>
      </c>
      <c r="F365" s="55">
        <f t="shared" si="32"/>
        <v>1.8406507723063867</v>
      </c>
      <c r="G365" s="54">
        <v>1</v>
      </c>
      <c r="K365" s="70">
        <f>COUNTIF(Себестойност!$A:$A,Модули!A365)</f>
        <v>1</v>
      </c>
    </row>
    <row r="366" spans="1:11" x14ac:dyDescent="0.3">
      <c r="A366" s="12" t="s">
        <v>199</v>
      </c>
      <c r="B366" s="54">
        <f t="shared" si="30"/>
        <v>2</v>
      </c>
      <c r="C366" s="54" t="str">
        <f>IFERROR(VLOOKUP($A366,[1]Други!$A:$H,4,FALSE),IFERROR(VLOOKUP($A366,[1]ИТТ!$A:$H,4,FALSE),IFERROR(VLOOKUP($A366,[1]Schrack!$A:$H,4,FALSE),IFERROR(VLOOKUP($A366,'[1]LD GmbH'!$A:$H,4,FALSE),IFERROR(VLOOKUP($A366,[1]Крисметал!$A:$H,4,FALSE),IFERROR(VLOOKUP($A366,[1]Унител!$A:$H,4,FALSE),""))))))</f>
        <v>бр.</v>
      </c>
      <c r="D366" s="229"/>
      <c r="E366" s="55">
        <f>IFERROR(VLOOKUP($A366,[1]Други!$A:$H,6,FALSE),IFERROR(VLOOKUP($A366,[1]ИТТ!$A:$H,6,FALSE),IFERROR(VLOOKUP($A366,[1]Schrack!$A:$H,6,FALSE),IFERROR(VLOOKUP($A366,'[1]LD GmbH'!$A:$H,6,FALSE),IFERROR(VLOOKUP($A366,[1]Крисметал!$A:$H,6,FALSE),IFERROR(VLOOKUP($A366,[1]Унител!$A:$H,6,FALSE),""))))))</f>
        <v>1.2884555406144707</v>
      </c>
      <c r="F366" s="55">
        <f t="shared" si="32"/>
        <v>2.5769110812289413</v>
      </c>
      <c r="G366" s="54">
        <v>1</v>
      </c>
      <c r="K366" s="70">
        <f>COUNTIF(Себестойност!$A:$A,Модули!A366)</f>
        <v>1</v>
      </c>
    </row>
    <row r="367" spans="1:11" x14ac:dyDescent="0.3">
      <c r="A367" s="12" t="s">
        <v>72</v>
      </c>
      <c r="B367" s="54">
        <f t="shared" si="30"/>
        <v>2</v>
      </c>
      <c r="C367" s="54" t="str">
        <f>IFERROR(VLOOKUP($A367,[1]Други!$A:$H,4,FALSE),IFERROR(VLOOKUP($A367,[1]ИТТ!$A:$H,4,FALSE),IFERROR(VLOOKUP($A367,[1]Schrack!$A:$H,4,FALSE),IFERROR(VLOOKUP($A367,'[1]LD GmbH'!$A:$H,4,FALSE),IFERROR(VLOOKUP($A367,[1]Крисметал!$A:$H,4,FALSE),IFERROR(VLOOKUP($A367,[1]Унител!$A:$H,4,FALSE),""))))))</f>
        <v>бр.</v>
      </c>
      <c r="D367" s="229"/>
      <c r="E367" s="55">
        <f>IFERROR(VLOOKUP($A367,[1]Други!$A:$H,6,FALSE),IFERROR(VLOOKUP($A367,[1]ИТТ!$A:$H,6,FALSE),IFERROR(VLOOKUP($A367,[1]Schrack!$A:$H,6,FALSE),IFERROR(VLOOKUP($A367,'[1]LD GmbH'!$A:$H,6,FALSE),IFERROR(VLOOKUP($A367,[1]Крисметал!$A:$H,6,FALSE),IFERROR(VLOOKUP($A367,[1]Унител!$A:$H,6,FALSE),""))))))</f>
        <v>402.77000000000004</v>
      </c>
      <c r="F367" s="55">
        <f>B367*E367</f>
        <v>805.54000000000008</v>
      </c>
      <c r="G367" s="54">
        <v>1</v>
      </c>
      <c r="K367" s="70">
        <f>COUNTIF(Себестойност!$A:$A,Модули!A367)</f>
        <v>1</v>
      </c>
    </row>
    <row r="368" spans="1:11" x14ac:dyDescent="0.3">
      <c r="A368" s="12" t="s">
        <v>35</v>
      </c>
      <c r="B368" s="54">
        <f t="shared" si="30"/>
        <v>2</v>
      </c>
      <c r="C368" s="54" t="str">
        <f>IFERROR(VLOOKUP($A368,[1]Други!$A:$H,4,FALSE),IFERROR(VLOOKUP($A368,[1]ИТТ!$A:$H,4,FALSE),IFERROR(VLOOKUP($A368,[1]Schrack!$A:$H,4,FALSE),IFERROR(VLOOKUP($A368,'[1]LD GmbH'!$A:$H,4,FALSE),IFERROR(VLOOKUP($A368,[1]Крисметал!$A:$H,4,FALSE),IFERROR(VLOOKUP($A368,[1]Унител!$A:$H,4,FALSE),""))))))</f>
        <v>бр.</v>
      </c>
      <c r="D368" s="229"/>
      <c r="E368" s="55">
        <f>IFERROR(VLOOKUP($A368,[1]Други!$A:$H,6,FALSE),IFERROR(VLOOKUP($A368,[1]ИТТ!$A:$H,6,FALSE),IFERROR(VLOOKUP($A368,[1]Schrack!$A:$H,6,FALSE),IFERROR(VLOOKUP($A368,'[1]LD GmbH'!$A:$H,6,FALSE),IFERROR(VLOOKUP($A368,[1]Крисметал!$A:$H,6,FALSE),IFERROR(VLOOKUP($A368,[1]Унител!$A:$H,6,FALSE),""))))))</f>
        <v>15</v>
      </c>
      <c r="F368" s="55">
        <f>B368*E368</f>
        <v>30</v>
      </c>
      <c r="G368" s="54">
        <v>1</v>
      </c>
      <c r="K368" s="70">
        <f>COUNTIF(Себестойност!$A:$A,Модули!A368)</f>
        <v>1</v>
      </c>
    </row>
    <row r="369" spans="1:11" x14ac:dyDescent="0.3">
      <c r="A369" s="15" t="s">
        <v>53</v>
      </c>
      <c r="B369" s="54">
        <f t="shared" si="30"/>
        <v>0.08</v>
      </c>
      <c r="C369" s="54" t="str">
        <f>IFERROR(VLOOKUP($A369,[1]Други!$A:$H,4,FALSE),IFERROR(VLOOKUP($A369,[1]ИТТ!$A:$H,4,FALSE),IFERROR(VLOOKUP($A369,[1]Schrack!$A:$H,4,FALSE),IFERROR(VLOOKUP($A369,'[1]LD GmbH'!$A:$H,4,FALSE),IFERROR(VLOOKUP($A369,[1]Крисметал!$A:$H,4,FALSE),IFERROR(VLOOKUP($A369,[1]Унител!$A:$H,4,FALSE),""))))))</f>
        <v>100 бр.</v>
      </c>
      <c r="D369" s="229"/>
      <c r="E369" s="55">
        <f>IFERROR(VLOOKUP($A369,[1]Други!$A:$H,6,FALSE),IFERROR(VLOOKUP($A369,[1]ИТТ!$A:$H,6,FALSE),IFERROR(VLOOKUP($A369,[1]Schrack!$A:$H,6,FALSE),IFERROR(VLOOKUP($A369,'[1]LD GmbH'!$A:$H,6,FALSE),IFERROR(VLOOKUP($A369,[1]Крисметал!$A:$H,6,FALSE),IFERROR(VLOOKUP($A369,[1]Унител!$A:$H,6,FALSE),""))))))</f>
        <v>14.224140134878798</v>
      </c>
      <c r="F369" s="55">
        <f t="shared" si="32"/>
        <v>1.1379312107903039</v>
      </c>
      <c r="G369" s="54">
        <v>0.04</v>
      </c>
      <c r="K369" s="70">
        <f>COUNTIF(Себестойност!$A:$A,Модули!A369)</f>
        <v>1</v>
      </c>
    </row>
    <row r="370" spans="1:11" x14ac:dyDescent="0.3">
      <c r="A370" s="9" t="s">
        <v>58</v>
      </c>
      <c r="B370" s="54">
        <f t="shared" si="30"/>
        <v>0.08</v>
      </c>
      <c r="C370" s="54" t="str">
        <f>IFERROR(VLOOKUP($A370,[1]Други!$A:$H,4,FALSE),IFERROR(VLOOKUP($A370,[1]ИТТ!$A:$H,4,FALSE),IFERROR(VLOOKUP($A370,[1]Schrack!$A:$H,4,FALSE),IFERROR(VLOOKUP($A370,'[1]LD GmbH'!$A:$H,4,FALSE),IFERROR(VLOOKUP($A370,[1]Крисметал!$A:$H,4,FALSE),IFERROR(VLOOKUP($A370,[1]Унител!$A:$H,4,FALSE),""))))))</f>
        <v>100 бр.</v>
      </c>
      <c r="D370" s="229"/>
      <c r="E370" s="55">
        <f>IFERROR(VLOOKUP($A370,[1]Други!$A:$H,6,FALSE),IFERROR(VLOOKUP($A370,[1]ИТТ!$A:$H,6,FALSE),IFERROR(VLOOKUP($A370,[1]Schrack!$A:$H,6,FALSE),IFERROR(VLOOKUP($A370,'[1]LD GmbH'!$A:$H,6,FALSE),IFERROR(VLOOKUP($A370,[1]Крисметал!$A:$H,6,FALSE),IFERROR(VLOOKUP($A370,[1]Унител!$A:$H,6,FALSE),""))))))</f>
        <v>2.6996211327160338</v>
      </c>
      <c r="F370" s="55">
        <f t="shared" si="32"/>
        <v>0.21596969061728272</v>
      </c>
      <c r="G370" s="54">
        <f>G369</f>
        <v>0.04</v>
      </c>
      <c r="K370" s="70">
        <f>COUNTIF(Себестойност!$A:$A,Модули!A370)</f>
        <v>1</v>
      </c>
    </row>
    <row r="371" spans="1:11" x14ac:dyDescent="0.3">
      <c r="A371" s="9" t="s">
        <v>60</v>
      </c>
      <c r="B371" s="54">
        <f t="shared" si="30"/>
        <v>0.08</v>
      </c>
      <c r="C371" s="54" t="str">
        <f>IFERROR(VLOOKUP($A371,[1]Други!$A:$H,4,FALSE),IFERROR(VLOOKUP($A371,[1]ИТТ!$A:$H,4,FALSE),IFERROR(VLOOKUP($A371,[1]Schrack!$A:$H,4,FALSE),IFERROR(VLOOKUP($A371,'[1]LD GmbH'!$A:$H,4,FALSE),IFERROR(VLOOKUP($A371,[1]Крисметал!$A:$H,4,FALSE),IFERROR(VLOOKUP($A371,[1]Унител!$A:$H,4,FALSE),""))))))</f>
        <v>100 бр.</v>
      </c>
      <c r="D371" s="229"/>
      <c r="E371" s="55">
        <f>IFERROR(VLOOKUP($A371,[1]Други!$A:$H,6,FALSE),IFERROR(VLOOKUP($A371,[1]ИТТ!$A:$H,6,FALSE),IFERROR(VLOOKUP($A371,[1]Schrack!$A:$H,6,FALSE),IFERROR(VLOOKUP($A371,'[1]LD GmbH'!$A:$H,6,FALSE),IFERROR(VLOOKUP($A371,[1]Крисметал!$A:$H,6,FALSE),IFERROR(VLOOKUP($A371,[1]Унител!$A:$H,6,FALSE),""))))))</f>
        <v>1.4929722930929579</v>
      </c>
      <c r="F371" s="55">
        <f t="shared" si="32"/>
        <v>0.11943778344743664</v>
      </c>
      <c r="G371" s="54">
        <f>G369</f>
        <v>0.04</v>
      </c>
      <c r="K371" s="70">
        <f>COUNTIF(Себестойност!$A:$A,Модули!A371)</f>
        <v>1</v>
      </c>
    </row>
    <row r="372" spans="1:11" x14ac:dyDescent="0.3">
      <c r="A372" s="9" t="s">
        <v>62</v>
      </c>
      <c r="B372" s="54">
        <f t="shared" si="30"/>
        <v>0.08</v>
      </c>
      <c r="C372" s="54" t="str">
        <f>IFERROR(VLOOKUP($A372,[1]Други!$A:$H,4,FALSE),IFERROR(VLOOKUP($A372,[1]ИТТ!$A:$H,4,FALSE),IFERROR(VLOOKUP($A372,[1]Schrack!$A:$H,4,FALSE),IFERROR(VLOOKUP($A372,'[1]LD GmbH'!$A:$H,4,FALSE),IFERROR(VLOOKUP($A372,[1]Крисметал!$A:$H,4,FALSE),IFERROR(VLOOKUP($A372,[1]Унител!$A:$H,4,FALSE),""))))))</f>
        <v>100 бр.</v>
      </c>
      <c r="D372" s="229"/>
      <c r="E372" s="55">
        <f>IFERROR(VLOOKUP($A372,[1]Други!$A:$H,6,FALSE),IFERROR(VLOOKUP($A372,[1]ИТТ!$A:$H,6,FALSE),IFERROR(VLOOKUP($A372,[1]Schrack!$A:$H,6,FALSE),IFERROR(VLOOKUP($A372,'[1]LD GmbH'!$A:$H,6,FALSE),IFERROR(VLOOKUP($A372,[1]Крисметал!$A:$H,6,FALSE),IFERROR(VLOOKUP($A372,[1]Унител!$A:$H,6,FALSE),""))))))</f>
        <v>1.46</v>
      </c>
      <c r="F372" s="55">
        <f t="shared" si="32"/>
        <v>0.1168</v>
      </c>
      <c r="G372" s="54">
        <f>G369</f>
        <v>0.04</v>
      </c>
      <c r="K372" s="70">
        <f>COUNTIF(Себестойност!$A:$A,Модули!A372)</f>
        <v>1</v>
      </c>
    </row>
    <row r="373" spans="1:11" x14ac:dyDescent="0.3">
      <c r="A373" s="64"/>
      <c r="B373" s="65"/>
      <c r="C373" s="65"/>
      <c r="D373" s="65"/>
      <c r="E373" s="65"/>
      <c r="F373" s="66" t="s">
        <v>170</v>
      </c>
      <c r="G373" s="167">
        <f>SUM(F183:F372)</f>
        <v>16972.067643510927</v>
      </c>
      <c r="K373" s="171"/>
    </row>
    <row r="374" spans="1:11" x14ac:dyDescent="0.3">
      <c r="K374" s="70"/>
    </row>
    <row r="375" spans="1:11" ht="18" x14ac:dyDescent="0.35">
      <c r="A375" s="50" t="s">
        <v>200</v>
      </c>
      <c r="B375" s="65"/>
      <c r="C375" s="68">
        <v>1</v>
      </c>
      <c r="D375" s="51"/>
      <c r="E375" s="51"/>
      <c r="F375" s="51"/>
      <c r="G375" s="52"/>
      <c r="K375" s="171"/>
    </row>
    <row r="376" spans="1:11" ht="14.55" customHeight="1" x14ac:dyDescent="0.3">
      <c r="A376" s="76" t="s">
        <v>160</v>
      </c>
      <c r="B376" s="54">
        <f>G376*$C$375</f>
        <v>1</v>
      </c>
      <c r="C376" s="54" t="str">
        <f>IFERROR(VLOOKUP($A376,[1]Други!$A:$H,4,FALSE),IFERROR(VLOOKUP($A376,[1]ИТТ!$A:$H,4,FALSE),IFERROR(VLOOKUP($A376,[1]Schrack!$A:$H,4,FALSE),IFERROR(VLOOKUP($A376,'[1]LD GmbH'!$A:$H,4,FALSE),IFERROR(VLOOKUP($A376,[1]Крисметал!$A:$H,4,FALSE),IFERROR(VLOOKUP($A376,[1]Унител!$A:$H,4,FALSE),""))))))</f>
        <v>бр.</v>
      </c>
      <c r="D376" s="241" t="s">
        <v>202</v>
      </c>
      <c r="E376" s="55">
        <f>IFERROR(VLOOKUP($A376,[1]Други!$A:$H,6,FALSE),IFERROR(VLOOKUP($A376,[1]ИТТ!$A:$H,6,FALSE),IFERROR(VLOOKUP($A376,[1]Schrack!$A:$H,6,FALSE),IFERROR(VLOOKUP($A376,'[1]LD GmbH'!$A:$H,6,FALSE),IFERROR(VLOOKUP($A376,[1]Крисметал!$A:$H,6,FALSE),IFERROR(VLOOKUP($A376,[1]Унител!$A:$H,6,FALSE),""))))))</f>
        <v>369.62559999999991</v>
      </c>
      <c r="F376" s="55">
        <f t="shared" ref="F376:F419" si="33">B376*E376</f>
        <v>369.62559999999991</v>
      </c>
      <c r="G376" s="54">
        <v>1</v>
      </c>
      <c r="K376" s="70">
        <f>COUNTIF(Себестойност!$A:$A,Модули!A376)</f>
        <v>1</v>
      </c>
    </row>
    <row r="377" spans="1:11" ht="14.55" customHeight="1" x14ac:dyDescent="0.3">
      <c r="A377" s="77" t="s">
        <v>15</v>
      </c>
      <c r="B377" s="54">
        <f t="shared" ref="B377:B419" si="34">G377*$C$375</f>
        <v>2</v>
      </c>
      <c r="C377" s="54" t="str">
        <f>IFERROR(VLOOKUP($A377,[1]Други!$A:$H,4,FALSE),IFERROR(VLOOKUP($A377,[1]ИТТ!$A:$H,4,FALSE),IFERROR(VLOOKUP($A377,[1]Schrack!$A:$H,4,FALSE),IFERROR(VLOOKUP($A377,'[1]LD GmbH'!$A:$H,4,FALSE),IFERROR(VLOOKUP($A377,[1]Крисметал!$A:$H,4,FALSE),IFERROR(VLOOKUP($A377,[1]Унител!$A:$H,4,FALSE),""))))))</f>
        <v>бр.</v>
      </c>
      <c r="D377" s="241"/>
      <c r="E377" s="55">
        <f>IFERROR(VLOOKUP($A377,[1]Други!$A:$H,6,FALSE),IFERROR(VLOOKUP($A377,[1]ИТТ!$A:$H,6,FALSE),IFERROR(VLOOKUP($A377,[1]Schrack!$A:$H,6,FALSE),IFERROR(VLOOKUP($A377,'[1]LD GmbH'!$A:$H,6,FALSE),IFERROR(VLOOKUP($A377,[1]Крисметал!$A:$H,6,FALSE),IFERROR(VLOOKUP($A377,[1]Унител!$A:$H,6,FALSE),""))))))</f>
        <v>3.2021187935556776</v>
      </c>
      <c r="F377" s="55">
        <f t="shared" si="33"/>
        <v>6.4042375871113553</v>
      </c>
      <c r="G377" s="54">
        <v>2</v>
      </c>
      <c r="K377" s="70">
        <f>COUNTIF(Себестойност!$A:$A,Модули!A377)</f>
        <v>1</v>
      </c>
    </row>
    <row r="378" spans="1:11" x14ac:dyDescent="0.3">
      <c r="A378" s="25" t="s">
        <v>352</v>
      </c>
      <c r="B378" s="54">
        <f t="shared" si="34"/>
        <v>1</v>
      </c>
      <c r="C378" s="54" t="str">
        <f>IFERROR(VLOOKUP($A378,[1]Други!$A:$H,4,FALSE),IFERROR(VLOOKUP($A378,[1]ИТТ!$A:$H,4,FALSE),IFERROR(VLOOKUP($A378,[1]Schrack!$A:$H,4,FALSE),IFERROR(VLOOKUP($A378,'[1]LD GmbH'!$A:$H,4,FALSE),IFERROR(VLOOKUP($A378,[1]Крисметал!$A:$H,4,FALSE),IFERROR(VLOOKUP($A378,[1]Унител!$A:$H,4,FALSE),""))))))</f>
        <v>бр.</v>
      </c>
      <c r="D378" s="241"/>
      <c r="E378" s="55">
        <f>IFERROR(VLOOKUP($A378,[1]Други!$A:$H,6,FALSE),IFERROR(VLOOKUP($A378,[1]ИТТ!$A:$H,6,FALSE),IFERROR(VLOOKUP($A378,[1]Schrack!$A:$H,6,FALSE),IFERROR(VLOOKUP($A378,'[1]LD GmbH'!$A:$H,6,FALSE),IFERROR(VLOOKUP($A378,[1]Крисметал!$A:$H,6,FALSE),IFERROR(VLOOKUP($A378,[1]Унител!$A:$H,6,FALSE),""))))))</f>
        <v>1.9094999999999998</v>
      </c>
      <c r="F378" s="55">
        <f t="shared" si="33"/>
        <v>1.9094999999999998</v>
      </c>
      <c r="G378" s="54">
        <v>1</v>
      </c>
      <c r="K378" s="70">
        <f>COUNTIF(Себестойност!$A:$A,Модули!A378)</f>
        <v>1</v>
      </c>
    </row>
    <row r="379" spans="1:11" x14ac:dyDescent="0.3">
      <c r="A379" s="25" t="s">
        <v>353</v>
      </c>
      <c r="B379" s="54">
        <f t="shared" si="34"/>
        <v>1</v>
      </c>
      <c r="C379" s="54" t="str">
        <f>IFERROR(VLOOKUP($A379,[1]Други!$A:$H,4,FALSE),IFERROR(VLOOKUP($A379,[1]ИТТ!$A:$H,4,FALSE),IFERROR(VLOOKUP($A379,[1]Schrack!$A:$H,4,FALSE),IFERROR(VLOOKUP($A379,'[1]LD GmbH'!$A:$H,4,FALSE),IFERROR(VLOOKUP($A379,[1]Крисметал!$A:$H,4,FALSE),IFERROR(VLOOKUP($A379,[1]Унител!$A:$H,4,FALSE),""))))))</f>
        <v>бр.</v>
      </c>
      <c r="D379" s="241"/>
      <c r="E379" s="55">
        <f>IFERROR(VLOOKUP($A379,[1]Други!$A:$H,6,FALSE),IFERROR(VLOOKUP($A379,[1]ИТТ!$A:$H,6,FALSE),IFERROR(VLOOKUP($A379,[1]Schrack!$A:$H,6,FALSE),IFERROR(VLOOKUP($A379,'[1]LD GmbH'!$A:$H,6,FALSE),IFERROR(VLOOKUP($A379,[1]Крисметал!$A:$H,6,FALSE),IFERROR(VLOOKUP($A379,[1]Унител!$A:$H,6,FALSE),""))))))</f>
        <v>6.2755965498023851</v>
      </c>
      <c r="F379" s="55">
        <f t="shared" si="33"/>
        <v>6.2755965498023851</v>
      </c>
      <c r="G379" s="54">
        <v>1</v>
      </c>
      <c r="K379" s="70">
        <f>COUNTIF(Себестойност!$A:$A,Модули!A379)</f>
        <v>1</v>
      </c>
    </row>
    <row r="380" spans="1:11" x14ac:dyDescent="0.3">
      <c r="A380" s="25" t="s">
        <v>354</v>
      </c>
      <c r="B380" s="54">
        <f t="shared" si="34"/>
        <v>3</v>
      </c>
      <c r="C380" s="54" t="str">
        <f>IFERROR(VLOOKUP($A380,[1]Други!$A:$H,4,FALSE),IFERROR(VLOOKUP($A380,[1]ИТТ!$A:$H,4,FALSE),IFERROR(VLOOKUP($A380,[1]Schrack!$A:$H,4,FALSE),IFERROR(VLOOKUP($A380,'[1]LD GmbH'!$A:$H,4,FALSE),IFERROR(VLOOKUP($A380,[1]Крисметал!$A:$H,4,FALSE),IFERROR(VLOOKUP($A380,[1]Унител!$A:$H,4,FALSE),""))))))</f>
        <v>бр.</v>
      </c>
      <c r="D380" s="241"/>
      <c r="E380" s="55">
        <f>IFERROR(VLOOKUP($A380,[1]Други!$A:$H,6,FALSE),IFERROR(VLOOKUP($A380,[1]ИТТ!$A:$H,6,FALSE),IFERROR(VLOOKUP($A380,[1]Schrack!$A:$H,6,FALSE),IFERROR(VLOOKUP($A380,'[1]LD GmbH'!$A:$H,6,FALSE),IFERROR(VLOOKUP($A380,[1]Крисметал!$A:$H,6,FALSE),IFERROR(VLOOKUP($A380,[1]Унител!$A:$H,6,FALSE),""))))))</f>
        <v>2.0635999999999997</v>
      </c>
      <c r="F380" s="55">
        <f t="shared" si="33"/>
        <v>6.1907999999999994</v>
      </c>
      <c r="G380" s="54">
        <v>3</v>
      </c>
      <c r="K380" s="70">
        <f>COUNTIF(Себестойност!$A:$A,Модули!A380)</f>
        <v>1</v>
      </c>
    </row>
    <row r="381" spans="1:11" x14ac:dyDescent="0.3">
      <c r="A381" s="77" t="s">
        <v>77</v>
      </c>
      <c r="B381" s="54">
        <f t="shared" si="34"/>
        <v>1</v>
      </c>
      <c r="C381" s="54" t="str">
        <f>IFERROR(VLOOKUP($A381,[1]Други!$A:$H,4,FALSE),IFERROR(VLOOKUP($A381,[1]ИТТ!$A:$H,4,FALSE),IFERROR(VLOOKUP($A381,[1]Schrack!$A:$H,4,FALSE),IFERROR(VLOOKUP($A381,'[1]LD GmbH'!$A:$H,4,FALSE),IFERROR(VLOOKUP($A381,[1]Крисметал!$A:$H,4,FALSE),IFERROR(VLOOKUP($A381,[1]Унител!$A:$H,4,FALSE),""))))))</f>
        <v>бр.</v>
      </c>
      <c r="D381" s="241"/>
      <c r="E381" s="55">
        <f>IFERROR(VLOOKUP($A381,[1]Други!$A:$H,6,FALSE),IFERROR(VLOOKUP($A381,[1]ИТТ!$A:$H,6,FALSE),IFERROR(VLOOKUP($A381,[1]Schrack!$A:$H,6,FALSE),IFERROR(VLOOKUP($A381,'[1]LD GmbH'!$A:$H,6,FALSE),IFERROR(VLOOKUP($A381,[1]Крисметал!$A:$H,6,FALSE),IFERROR(VLOOKUP($A381,[1]Унител!$A:$H,6,FALSE),""))))))</f>
        <v>0</v>
      </c>
      <c r="F381" s="55">
        <f t="shared" si="33"/>
        <v>0</v>
      </c>
      <c r="G381" s="54">
        <v>1</v>
      </c>
      <c r="K381" s="70">
        <f>COUNTIF(Себестойност!$A:$A,Модули!A381)</f>
        <v>1</v>
      </c>
    </row>
    <row r="382" spans="1:11" x14ac:dyDescent="0.3">
      <c r="A382" s="25" t="s">
        <v>355</v>
      </c>
      <c r="B382" s="54">
        <f t="shared" si="34"/>
        <v>1</v>
      </c>
      <c r="C382" s="54" t="str">
        <f>IFERROR(VLOOKUP($A382,[1]Други!$A:$H,4,FALSE),IFERROR(VLOOKUP($A382,[1]ИТТ!$A:$H,4,FALSE),IFERROR(VLOOKUP($A382,[1]Schrack!$A:$H,4,FALSE),IFERROR(VLOOKUP($A382,'[1]LD GmbH'!$A:$H,4,FALSE),IFERROR(VLOOKUP($A382,[1]Крисметал!$A:$H,4,FALSE),IFERROR(VLOOKUP($A382,[1]Унител!$A:$H,4,FALSE),""))))))</f>
        <v>бр.</v>
      </c>
      <c r="D382" s="241"/>
      <c r="E382" s="55">
        <f>IFERROR(VLOOKUP($A382,[1]Други!$A:$H,6,FALSE),IFERROR(VLOOKUP($A382,[1]ИТТ!$A:$H,6,FALSE),IFERROR(VLOOKUP($A382,[1]Schrack!$A:$H,6,FALSE),IFERROR(VLOOKUP($A382,'[1]LD GmbH'!$A:$H,6,FALSE),IFERROR(VLOOKUP($A382,[1]Крисметал!$A:$H,6,FALSE),IFERROR(VLOOKUP($A382,[1]Унител!$A:$H,6,FALSE),""))))))</f>
        <v>16.0063</v>
      </c>
      <c r="F382" s="55">
        <f t="shared" si="33"/>
        <v>16.0063</v>
      </c>
      <c r="G382" s="54">
        <v>1</v>
      </c>
      <c r="K382" s="70">
        <f>COUNTIF(Себестойност!$A:$A,Модули!A382)</f>
        <v>1</v>
      </c>
    </row>
    <row r="383" spans="1:11" ht="14.55" customHeight="1" x14ac:dyDescent="0.3">
      <c r="A383" s="25" t="s">
        <v>356</v>
      </c>
      <c r="B383" s="54">
        <f t="shared" si="34"/>
        <v>2</v>
      </c>
      <c r="C383" s="54" t="str">
        <f>IFERROR(VLOOKUP($A383,[1]Други!$A:$H,4,FALSE),IFERROR(VLOOKUP($A383,[1]ИТТ!$A:$H,4,FALSE),IFERROR(VLOOKUP($A383,[1]Schrack!$A:$H,4,FALSE),IFERROR(VLOOKUP($A383,'[1]LD GmbH'!$A:$H,4,FALSE),IFERROR(VLOOKUP($A383,[1]Крисметал!$A:$H,4,FALSE),IFERROR(VLOOKUP($A383,[1]Унител!$A:$H,4,FALSE),""))))))</f>
        <v>бр.</v>
      </c>
      <c r="D383" s="241"/>
      <c r="E383" s="55">
        <f>IFERROR(VLOOKUP($A383,[1]Други!$A:$H,6,FALSE),IFERROR(VLOOKUP($A383,[1]ИТТ!$A:$H,6,FALSE),IFERROR(VLOOKUP($A383,[1]Schrack!$A:$H,6,FALSE),IFERROR(VLOOKUP($A383,'[1]LD GmbH'!$A:$H,6,FALSE),IFERROR(VLOOKUP($A383,[1]Крисметал!$A:$H,6,FALSE),IFERROR(VLOOKUP($A383,[1]Унител!$A:$H,6,FALSE),""))))))</f>
        <v>1.1188999999999998</v>
      </c>
      <c r="F383" s="55">
        <f t="shared" si="33"/>
        <v>2.2377999999999996</v>
      </c>
      <c r="G383" s="54">
        <v>2</v>
      </c>
      <c r="K383" s="70">
        <f>COUNTIF(Себестойност!$A:$A,Модули!A383)</f>
        <v>1</v>
      </c>
    </row>
    <row r="384" spans="1:11" x14ac:dyDescent="0.3">
      <c r="A384" s="21" t="s">
        <v>357</v>
      </c>
      <c r="B384" s="54">
        <f t="shared" si="34"/>
        <v>3</v>
      </c>
      <c r="C384" s="54" t="str">
        <f>IFERROR(VLOOKUP($A384,[1]Други!$A:$H,4,FALSE),IFERROR(VLOOKUP($A384,[1]ИТТ!$A:$H,4,FALSE),IFERROR(VLOOKUP($A384,[1]Schrack!$A:$H,4,FALSE),IFERROR(VLOOKUP($A384,'[1]LD GmbH'!$A:$H,4,FALSE),IFERROR(VLOOKUP($A384,[1]Крисметал!$A:$H,4,FALSE),IFERROR(VLOOKUP($A384,[1]Унител!$A:$H,4,FALSE),""))))))</f>
        <v>бр.</v>
      </c>
      <c r="D384" s="241"/>
      <c r="E384" s="55">
        <f>IFERROR(VLOOKUP($A384,[1]Други!$A:$H,6,FALSE),IFERROR(VLOOKUP($A384,[1]ИТТ!$A:$H,6,FALSE),IFERROR(VLOOKUP($A384,[1]Schrack!$A:$H,6,FALSE),IFERROR(VLOOKUP($A384,'[1]LD GmbH'!$A:$H,6,FALSE),IFERROR(VLOOKUP($A384,[1]Крисметал!$A:$H,6,FALSE),IFERROR(VLOOKUP($A384,[1]Унител!$A:$H,6,FALSE),""))))))</f>
        <v>0.29479999999999995</v>
      </c>
      <c r="F384" s="55">
        <f t="shared" si="33"/>
        <v>0.88439999999999985</v>
      </c>
      <c r="G384" s="54">
        <v>3</v>
      </c>
      <c r="K384" s="70">
        <f>COUNTIF(Себестойност!$A:$A,Модули!A384)</f>
        <v>1</v>
      </c>
    </row>
    <row r="385" spans="1:11" x14ac:dyDescent="0.3">
      <c r="A385" s="25" t="s">
        <v>358</v>
      </c>
      <c r="B385" s="54">
        <f t="shared" si="34"/>
        <v>16</v>
      </c>
      <c r="C385" s="54" t="str">
        <f>IFERROR(VLOOKUP($A385,[1]Други!$A:$H,4,FALSE),IFERROR(VLOOKUP($A385,[1]ИТТ!$A:$H,4,FALSE),IFERROR(VLOOKUP($A385,[1]Schrack!$A:$H,4,FALSE),IFERROR(VLOOKUP($A385,'[1]LD GmbH'!$A:$H,4,FALSE),IFERROR(VLOOKUP($A385,[1]Крисметал!$A:$H,4,FALSE),IFERROR(VLOOKUP($A385,[1]Унител!$A:$H,4,FALSE),""))))))</f>
        <v>бр.</v>
      </c>
      <c r="D385" s="241"/>
      <c r="E385" s="55">
        <f>IFERROR(VLOOKUP($A385,[1]Други!$A:$H,6,FALSE),IFERROR(VLOOKUP($A385,[1]ИТТ!$A:$H,6,FALSE),IFERROR(VLOOKUP($A385,[1]Schrack!$A:$H,6,FALSE),IFERROR(VLOOKUP($A385,'[1]LD GmbH'!$A:$H,6,FALSE),IFERROR(VLOOKUP($A385,[1]Крисметал!$A:$H,6,FALSE),IFERROR(VLOOKUP($A385,[1]Унител!$A:$H,6,FALSE),""))))))</f>
        <v>0.37896954234263713</v>
      </c>
      <c r="F385" s="55">
        <f t="shared" si="33"/>
        <v>6.0635126774821941</v>
      </c>
      <c r="G385" s="54">
        <v>16</v>
      </c>
      <c r="K385" s="70">
        <f>COUNTIF(Себестойност!$A:$A,Модули!A385)</f>
        <v>1</v>
      </c>
    </row>
    <row r="386" spans="1:11" x14ac:dyDescent="0.3">
      <c r="A386" s="77" t="s">
        <v>359</v>
      </c>
      <c r="B386" s="54">
        <f t="shared" si="34"/>
        <v>1</v>
      </c>
      <c r="C386" s="54" t="str">
        <f>IFERROR(VLOOKUP($A386,[1]Други!$A:$H,4,FALSE),IFERROR(VLOOKUP($A386,[1]ИТТ!$A:$H,4,FALSE),IFERROR(VLOOKUP($A386,[1]Schrack!$A:$H,4,FALSE),IFERROR(VLOOKUP($A386,'[1]LD GmbH'!$A:$H,4,FALSE),IFERROR(VLOOKUP($A386,[1]Крисметал!$A:$H,4,FALSE),IFERROR(VLOOKUP($A386,[1]Унител!$A:$H,4,FALSE),""))))))</f>
        <v>бр.</v>
      </c>
      <c r="D386" s="241"/>
      <c r="E386" s="55">
        <f>IFERROR(VLOOKUP($A386,[1]Други!$A:$H,6,FALSE),IFERROR(VLOOKUP($A386,[1]ИТТ!$A:$H,6,FALSE),IFERROR(VLOOKUP($A386,[1]Schrack!$A:$H,6,FALSE),IFERROR(VLOOKUP($A386,'[1]LD GmbH'!$A:$H,6,FALSE),IFERROR(VLOOKUP($A386,[1]Крисметал!$A:$H,6,FALSE),IFERROR(VLOOKUP($A386,[1]Унител!$A:$H,6,FALSE),""))))))</f>
        <v>76.7</v>
      </c>
      <c r="F386" s="55">
        <f t="shared" si="33"/>
        <v>76.7</v>
      </c>
      <c r="G386" s="54">
        <v>1</v>
      </c>
      <c r="K386" s="70">
        <f>COUNTIF(Себестойност!$A:$A,Модули!A386)</f>
        <v>1</v>
      </c>
    </row>
    <row r="387" spans="1:11" x14ac:dyDescent="0.3">
      <c r="A387" s="25" t="s">
        <v>360</v>
      </c>
      <c r="B387" s="54">
        <f t="shared" si="34"/>
        <v>4</v>
      </c>
      <c r="C387" s="54" t="str">
        <f>IFERROR(VLOOKUP($A387,[1]Други!$A:$H,4,FALSE),IFERROR(VLOOKUP($A387,[1]ИТТ!$A:$H,4,FALSE),IFERROR(VLOOKUP($A387,[1]Schrack!$A:$H,4,FALSE),IFERROR(VLOOKUP($A387,'[1]LD GmbH'!$A:$H,4,FALSE),IFERROR(VLOOKUP($A387,[1]Крисметал!$A:$H,4,FALSE),IFERROR(VLOOKUP($A387,[1]Унител!$A:$H,4,FALSE),""))))))</f>
        <v>м.</v>
      </c>
      <c r="D387" s="241"/>
      <c r="E387" s="55">
        <f>IFERROR(VLOOKUP($A387,[1]Други!$A:$H,6,FALSE),IFERROR(VLOOKUP($A387,[1]ИТТ!$A:$H,6,FALSE),IFERROR(VLOOKUP($A387,[1]Schrack!$A:$H,6,FALSE),IFERROR(VLOOKUP($A387,'[1]LD GmbH'!$A:$H,6,FALSE),IFERROR(VLOOKUP($A387,[1]Крисметал!$A:$H,6,FALSE),IFERROR(VLOOKUP($A387,[1]Унител!$A:$H,6,FALSE),""))))))</f>
        <v>3.6179999999999999</v>
      </c>
      <c r="F387" s="55">
        <f t="shared" si="33"/>
        <v>14.472</v>
      </c>
      <c r="G387" s="54">
        <v>4</v>
      </c>
      <c r="K387" s="70">
        <f>COUNTIF(Себестойност!$A:$A,Модули!A387)</f>
        <v>1</v>
      </c>
    </row>
    <row r="388" spans="1:11" x14ac:dyDescent="0.3">
      <c r="A388" s="77" t="s">
        <v>361</v>
      </c>
      <c r="B388" s="54">
        <f t="shared" si="34"/>
        <v>4</v>
      </c>
      <c r="C388" s="54" t="str">
        <f>IFERROR(VLOOKUP($A388,[1]Други!$A:$H,4,FALSE),IFERROR(VLOOKUP($A388,[1]ИТТ!$A:$H,4,FALSE),IFERROR(VLOOKUP($A388,[1]Schrack!$A:$H,4,FALSE),IFERROR(VLOOKUP($A388,'[1]LD GmbH'!$A:$H,4,FALSE),IFERROR(VLOOKUP($A388,[1]Крисметал!$A:$H,4,FALSE),IFERROR(VLOOKUP($A388,[1]Унител!$A:$H,4,FALSE),""))))))</f>
        <v>м.</v>
      </c>
      <c r="D388" s="241"/>
      <c r="E388" s="55">
        <f>IFERROR(VLOOKUP($A388,[1]Други!$A:$H,6,FALSE),IFERROR(VLOOKUP($A388,[1]ИТТ!$A:$H,6,FALSE),IFERROR(VLOOKUP($A388,[1]Schrack!$A:$H,6,FALSE),IFERROR(VLOOKUP($A388,'[1]LD GmbH'!$A:$H,6,FALSE),IFERROR(VLOOKUP($A388,[1]Крисметал!$A:$H,6,FALSE),IFERROR(VLOOKUP($A388,[1]Унител!$A:$H,6,FALSE),""))))))</f>
        <v>4.6375999999999999</v>
      </c>
      <c r="F388" s="55">
        <f t="shared" si="33"/>
        <v>18.5504</v>
      </c>
      <c r="G388" s="54">
        <v>4</v>
      </c>
      <c r="K388" s="70">
        <f>COUNTIF(Себестойност!$A:$A,Модули!A388)</f>
        <v>1</v>
      </c>
    </row>
    <row r="389" spans="1:11" x14ac:dyDescent="0.3">
      <c r="A389" s="77" t="s">
        <v>362</v>
      </c>
      <c r="B389" s="54">
        <f t="shared" si="34"/>
        <v>4</v>
      </c>
      <c r="C389" s="54" t="str">
        <f>IFERROR(VLOOKUP($A389,[1]Други!$A:$H,4,FALSE),IFERROR(VLOOKUP($A389,[1]ИТТ!$A:$H,4,FALSE),IFERROR(VLOOKUP($A389,[1]Schrack!$A:$H,4,FALSE),IFERROR(VLOOKUP($A389,'[1]LD GmbH'!$A:$H,4,FALSE),IFERROR(VLOOKUP($A389,[1]Крисметал!$A:$H,4,FALSE),IFERROR(VLOOKUP($A389,[1]Унител!$A:$H,4,FALSE),""))))))</f>
        <v>м.</v>
      </c>
      <c r="D389" s="241"/>
      <c r="E389" s="55">
        <f>IFERROR(VLOOKUP($A389,[1]Други!$A:$H,6,FALSE),IFERROR(VLOOKUP($A389,[1]ИТТ!$A:$H,6,FALSE),IFERROR(VLOOKUP($A389,[1]Schrack!$A:$H,6,FALSE),IFERROR(VLOOKUP($A389,'[1]LD GmbH'!$A:$H,6,FALSE),IFERROR(VLOOKUP($A389,[1]Крисметал!$A:$H,6,FALSE),IFERROR(VLOOKUP($A389,[1]Унител!$A:$H,6,FALSE),""))))))</f>
        <v>8.0987999999999989</v>
      </c>
      <c r="F389" s="55">
        <f t="shared" si="33"/>
        <v>32.395199999999996</v>
      </c>
      <c r="G389" s="54">
        <v>4</v>
      </c>
      <c r="K389" s="70">
        <f>COUNTIF(Себестойност!$A:$A,Модули!A389)</f>
        <v>1</v>
      </c>
    </row>
    <row r="390" spans="1:11" x14ac:dyDescent="0.3">
      <c r="A390" s="25" t="s">
        <v>363</v>
      </c>
      <c r="B390" s="54">
        <f t="shared" si="34"/>
        <v>2</v>
      </c>
      <c r="C390" s="54" t="str">
        <f>IFERROR(VLOOKUP($A390,[1]Други!$A:$H,4,FALSE),IFERROR(VLOOKUP($A390,[1]ИТТ!$A:$H,4,FALSE),IFERROR(VLOOKUP($A390,[1]Schrack!$A:$H,4,FALSE),IFERROR(VLOOKUP($A390,'[1]LD GmbH'!$A:$H,4,FALSE),IFERROR(VLOOKUP($A390,[1]Крисметал!$A:$H,4,FALSE),IFERROR(VLOOKUP($A390,[1]Унител!$A:$H,4,FALSE),""))))))</f>
        <v>100 бр.</v>
      </c>
      <c r="D390" s="241"/>
      <c r="E390" s="55">
        <f>IFERROR(VLOOKUP($A390,[1]Други!$A:$H,6,FALSE),IFERROR(VLOOKUP($A390,[1]ИТТ!$A:$H,6,FALSE),IFERROR(VLOOKUP($A390,[1]Schrack!$A:$H,6,FALSE),IFERROR(VLOOKUP($A390,'[1]LD GmbH'!$A:$H,6,FALSE),IFERROR(VLOOKUP($A390,[1]Крисметал!$A:$H,6,FALSE),IFERROR(VLOOKUP($A390,[1]Унител!$A:$H,6,FALSE),""))))))</f>
        <v>0.51589999999999991</v>
      </c>
      <c r="F390" s="55">
        <f t="shared" si="33"/>
        <v>1.0317999999999998</v>
      </c>
      <c r="G390" s="54">
        <v>2</v>
      </c>
      <c r="K390" s="70">
        <f>COUNTIF(Себестойност!$A:$A,Модули!A390)</f>
        <v>1</v>
      </c>
    </row>
    <row r="391" spans="1:11" x14ac:dyDescent="0.3">
      <c r="A391" s="25" t="s">
        <v>364</v>
      </c>
      <c r="B391" s="54">
        <f t="shared" si="34"/>
        <v>2</v>
      </c>
      <c r="C391" s="54" t="str">
        <f>IFERROR(VLOOKUP($A391,[1]Други!$A:$H,4,FALSE),IFERROR(VLOOKUP($A391,[1]ИТТ!$A:$H,4,FALSE),IFERROR(VLOOKUP($A391,[1]Schrack!$A:$H,4,FALSE),IFERROR(VLOOKUP($A391,'[1]LD GmbH'!$A:$H,4,FALSE),IFERROR(VLOOKUP($A391,[1]Крисметал!$A:$H,4,FALSE),IFERROR(VLOOKUP($A391,[1]Унител!$A:$H,4,FALSE),""))))))</f>
        <v>бр.</v>
      </c>
      <c r="D391" s="241"/>
      <c r="E391" s="55">
        <f>IFERROR(VLOOKUP($A391,[1]Други!$A:$H,6,FALSE),IFERROR(VLOOKUP($A391,[1]ИТТ!$A:$H,6,FALSE),IFERROR(VLOOKUP($A391,[1]Schrack!$A:$H,6,FALSE),IFERROR(VLOOKUP($A391,'[1]LD GmbH'!$A:$H,6,FALSE),IFERROR(VLOOKUP($A391,[1]Крисметал!$A:$H,6,FALSE),IFERROR(VLOOKUP($A391,[1]Унител!$A:$H,6,FALSE),""))))))</f>
        <v>1.1188999999999998</v>
      </c>
      <c r="F391" s="55">
        <f t="shared" si="33"/>
        <v>2.2377999999999996</v>
      </c>
      <c r="G391" s="54">
        <v>2</v>
      </c>
      <c r="K391" s="70">
        <f>COUNTIF(Себестойност!$A:$A,Модули!A391)</f>
        <v>1</v>
      </c>
    </row>
    <row r="392" spans="1:11" x14ac:dyDescent="0.3">
      <c r="A392" s="25" t="s">
        <v>365</v>
      </c>
      <c r="B392" s="54">
        <f t="shared" si="34"/>
        <v>3</v>
      </c>
      <c r="C392" s="54" t="str">
        <f>IFERROR(VLOOKUP($A392,[1]Други!$A:$H,4,FALSE),IFERROR(VLOOKUP($A392,[1]ИТТ!$A:$H,4,FALSE),IFERROR(VLOOKUP($A392,[1]Schrack!$A:$H,4,FALSE),IFERROR(VLOOKUP($A392,'[1]LD GmbH'!$A:$H,4,FALSE),IFERROR(VLOOKUP($A392,[1]Крисметал!$A:$H,4,FALSE),IFERROR(VLOOKUP($A392,[1]Унител!$A:$H,4,FALSE),""))))))</f>
        <v>бр.</v>
      </c>
      <c r="D392" s="241"/>
      <c r="E392" s="55">
        <f>IFERROR(VLOOKUP($A392,[1]Други!$A:$H,6,FALSE),IFERROR(VLOOKUP($A392,[1]ИТТ!$A:$H,6,FALSE),IFERROR(VLOOKUP($A392,[1]Schrack!$A:$H,6,FALSE),IFERROR(VLOOKUP($A392,'[1]LD GmbH'!$A:$H,6,FALSE),IFERROR(VLOOKUP($A392,[1]Крисметал!$A:$H,6,FALSE),IFERROR(VLOOKUP($A392,[1]Унител!$A:$H,6,FALSE),""))))))</f>
        <v>1.1188999999999998</v>
      </c>
      <c r="F392" s="55">
        <f t="shared" si="33"/>
        <v>3.3566999999999991</v>
      </c>
      <c r="G392" s="54">
        <v>3</v>
      </c>
      <c r="K392" s="70">
        <f>COUNTIF(Себестойност!$A:$A,Модули!A392)</f>
        <v>1</v>
      </c>
    </row>
    <row r="393" spans="1:11" x14ac:dyDescent="0.3">
      <c r="A393" s="25" t="s">
        <v>366</v>
      </c>
      <c r="B393" s="54">
        <f t="shared" si="34"/>
        <v>2</v>
      </c>
      <c r="C393" s="54" t="str">
        <f>IFERROR(VLOOKUP($A393,[1]Други!$A:$H,4,FALSE),IFERROR(VLOOKUP($A393,[1]ИТТ!$A:$H,4,FALSE),IFERROR(VLOOKUP($A393,[1]Schrack!$A:$H,4,FALSE),IFERROR(VLOOKUP($A393,'[1]LD GmbH'!$A:$H,4,FALSE),IFERROR(VLOOKUP($A393,[1]Крисметал!$A:$H,4,FALSE),IFERROR(VLOOKUP($A393,[1]Унител!$A:$H,4,FALSE),""))))))</f>
        <v>бр.</v>
      </c>
      <c r="D393" s="241"/>
      <c r="E393" s="55">
        <f>IFERROR(VLOOKUP($A393,[1]Други!$A:$H,6,FALSE),IFERROR(VLOOKUP($A393,[1]ИТТ!$A:$H,6,FALSE),IFERROR(VLOOKUP($A393,[1]Schrack!$A:$H,6,FALSE),IFERROR(VLOOKUP($A393,'[1]LD GmbH'!$A:$H,6,FALSE),IFERROR(VLOOKUP($A393,[1]Крисметал!$A:$H,6,FALSE),IFERROR(VLOOKUP($A393,[1]Унител!$A:$H,6,FALSE),""))))))</f>
        <v>1.1188999999999998</v>
      </c>
      <c r="F393" s="55">
        <f t="shared" si="33"/>
        <v>2.2377999999999996</v>
      </c>
      <c r="G393" s="54">
        <v>2</v>
      </c>
      <c r="K393" s="70">
        <f>COUNTIF(Себестойност!$A:$A,Модули!A393)</f>
        <v>1</v>
      </c>
    </row>
    <row r="394" spans="1:11" x14ac:dyDescent="0.3">
      <c r="A394" s="25" t="s">
        <v>367</v>
      </c>
      <c r="B394" s="54">
        <f t="shared" si="34"/>
        <v>2</v>
      </c>
      <c r="C394" s="54" t="str">
        <f>IFERROR(VLOOKUP($A394,[1]Други!$A:$H,4,FALSE),IFERROR(VLOOKUP($A394,[1]ИТТ!$A:$H,4,FALSE),IFERROR(VLOOKUP($A394,[1]Schrack!$A:$H,4,FALSE),IFERROR(VLOOKUP($A394,'[1]LD GmbH'!$A:$H,4,FALSE),IFERROR(VLOOKUP($A394,[1]Крисметал!$A:$H,4,FALSE),IFERROR(VLOOKUP($A394,[1]Унител!$A:$H,4,FALSE),""))))))</f>
        <v>бр.</v>
      </c>
      <c r="D394" s="241"/>
      <c r="E394" s="55">
        <f>IFERROR(VLOOKUP($A394,[1]Други!$A:$H,6,FALSE),IFERROR(VLOOKUP($A394,[1]ИТТ!$A:$H,6,FALSE),IFERROR(VLOOKUP($A394,[1]Schrack!$A:$H,6,FALSE),IFERROR(VLOOKUP($A394,'[1]LD GmbH'!$A:$H,6,FALSE),IFERROR(VLOOKUP($A394,[1]Крисметал!$A:$H,6,FALSE),IFERROR(VLOOKUP($A394,[1]Унител!$A:$H,6,FALSE),""))))))</f>
        <v>1.1188999999999998</v>
      </c>
      <c r="F394" s="55">
        <f t="shared" si="33"/>
        <v>2.2377999999999996</v>
      </c>
      <c r="G394" s="54">
        <v>2</v>
      </c>
      <c r="K394" s="70">
        <f>COUNTIF(Себестойност!$A:$A,Модули!A394)</f>
        <v>1</v>
      </c>
    </row>
    <row r="395" spans="1:11" x14ac:dyDescent="0.3">
      <c r="A395" s="77" t="s">
        <v>368</v>
      </c>
      <c r="B395" s="54">
        <f t="shared" si="34"/>
        <v>1</v>
      </c>
      <c r="C395" s="54" t="str">
        <f>IFERROR(VLOOKUP($A395,[1]Други!$A:$H,4,FALSE),IFERROR(VLOOKUP($A395,[1]ИТТ!$A:$H,4,FALSE),IFERROR(VLOOKUP($A395,[1]Schrack!$A:$H,4,FALSE),IFERROR(VLOOKUP($A395,'[1]LD GmbH'!$A:$H,4,FALSE),IFERROR(VLOOKUP($A395,[1]Крисметал!$A:$H,4,FALSE),IFERROR(VLOOKUP($A395,[1]Унител!$A:$H,4,FALSE),""))))))</f>
        <v>бр.</v>
      </c>
      <c r="D395" s="241"/>
      <c r="E395" s="55">
        <f>IFERROR(VLOOKUP($A395,[1]Други!$A:$H,6,FALSE),IFERROR(VLOOKUP($A395,[1]ИТТ!$A:$H,6,FALSE),IFERROR(VLOOKUP($A395,[1]Schrack!$A:$H,6,FALSE),IFERROR(VLOOKUP($A395,'[1]LD GmbH'!$A:$H,6,FALSE),IFERROR(VLOOKUP($A395,[1]Крисметал!$A:$H,6,FALSE),IFERROR(VLOOKUP($A395,[1]Унител!$A:$H,6,FALSE),""))))))</f>
        <v>85.22</v>
      </c>
      <c r="F395" s="55">
        <f t="shared" si="33"/>
        <v>85.22</v>
      </c>
      <c r="G395" s="54">
        <v>1</v>
      </c>
      <c r="K395" s="70">
        <f>COUNTIF(Себестойност!$A:$A,Модули!A395)</f>
        <v>1</v>
      </c>
    </row>
    <row r="396" spans="1:11" x14ac:dyDescent="0.3">
      <c r="A396" s="25" t="s">
        <v>369</v>
      </c>
      <c r="B396" s="54">
        <f t="shared" si="34"/>
        <v>1</v>
      </c>
      <c r="C396" s="54" t="str">
        <f>IFERROR(VLOOKUP($A396,[1]Други!$A:$H,4,FALSE),IFERROR(VLOOKUP($A396,[1]ИТТ!$A:$H,4,FALSE),IFERROR(VLOOKUP($A396,[1]Schrack!$A:$H,4,FALSE),IFERROR(VLOOKUP($A396,'[1]LD GmbH'!$A:$H,4,FALSE),IFERROR(VLOOKUP($A396,[1]Крисметал!$A:$H,4,FALSE),IFERROR(VLOOKUP($A396,[1]Унител!$A:$H,4,FALSE),""))))))</f>
        <v>бр.</v>
      </c>
      <c r="D396" s="241"/>
      <c r="E396" s="55">
        <f>IFERROR(VLOOKUP($A396,[1]Други!$A:$H,6,FALSE),IFERROR(VLOOKUP($A396,[1]ИТТ!$A:$H,6,FALSE),IFERROR(VLOOKUP($A396,[1]Schrack!$A:$H,6,FALSE),IFERROR(VLOOKUP($A396,'[1]LD GmbH'!$A:$H,6,FALSE),IFERROR(VLOOKUP($A396,[1]Крисметал!$A:$H,6,FALSE),IFERROR(VLOOKUP($A396,[1]Унител!$A:$H,6,FALSE),""))))))</f>
        <v>36.863399999999999</v>
      </c>
      <c r="F396" s="55">
        <f t="shared" si="33"/>
        <v>36.863399999999999</v>
      </c>
      <c r="G396" s="54">
        <v>1</v>
      </c>
      <c r="K396" s="70">
        <f>COUNTIF(Себестойност!$A:$A,Модули!A396)</f>
        <v>1</v>
      </c>
    </row>
    <row r="397" spans="1:11" x14ac:dyDescent="0.3">
      <c r="A397" s="25" t="s">
        <v>370</v>
      </c>
      <c r="B397" s="54">
        <f t="shared" si="34"/>
        <v>2</v>
      </c>
      <c r="C397" s="54" t="str">
        <f>IFERROR(VLOOKUP($A397,[1]Други!$A:$H,4,FALSE),IFERROR(VLOOKUP($A397,[1]ИТТ!$A:$H,4,FALSE),IFERROR(VLOOKUP($A397,[1]Schrack!$A:$H,4,FALSE),IFERROR(VLOOKUP($A397,'[1]LD GmbH'!$A:$H,4,FALSE),IFERROR(VLOOKUP($A397,[1]Крисметал!$A:$H,4,FALSE),IFERROR(VLOOKUP($A397,[1]Унител!$A:$H,4,FALSE),""))))))</f>
        <v>бр.</v>
      </c>
      <c r="D397" s="241"/>
      <c r="E397" s="55">
        <f>IFERROR(VLOOKUP($A397,[1]Други!$A:$H,6,FALSE),IFERROR(VLOOKUP($A397,[1]ИТТ!$A:$H,6,FALSE),IFERROR(VLOOKUP($A397,[1]Schrack!$A:$H,6,FALSE),IFERROR(VLOOKUP($A397,'[1]LD GmbH'!$A:$H,6,FALSE),IFERROR(VLOOKUP($A397,[1]Крисметал!$A:$H,6,FALSE),IFERROR(VLOOKUP($A397,[1]Унител!$A:$H,6,FALSE),""))))))</f>
        <v>17.031399999999998</v>
      </c>
      <c r="F397" s="55">
        <f t="shared" si="33"/>
        <v>34.062799999999996</v>
      </c>
      <c r="G397" s="54">
        <v>2</v>
      </c>
      <c r="K397" s="70">
        <f>COUNTIF(Себестойност!$A:$A,Модули!A397)</f>
        <v>1</v>
      </c>
    </row>
    <row r="398" spans="1:11" x14ac:dyDescent="0.3">
      <c r="A398" s="25" t="s">
        <v>371</v>
      </c>
      <c r="B398" s="54">
        <f t="shared" si="34"/>
        <v>1</v>
      </c>
      <c r="C398" s="54" t="str">
        <f>IFERROR(VLOOKUP($A398,[1]Други!$A:$H,4,FALSE),IFERROR(VLOOKUP($A398,[1]ИТТ!$A:$H,4,FALSE),IFERROR(VLOOKUP($A398,[1]Schrack!$A:$H,4,FALSE),IFERROR(VLOOKUP($A398,'[1]LD GmbH'!$A:$H,4,FALSE),IFERROR(VLOOKUP($A398,[1]Крисметал!$A:$H,4,FALSE),IFERROR(VLOOKUP($A398,[1]Унител!$A:$H,4,FALSE),""))))))</f>
        <v>бр.</v>
      </c>
      <c r="D398" s="241"/>
      <c r="E398" s="55">
        <f>IFERROR(VLOOKUP($A398,[1]Други!$A:$H,6,FALSE),IFERROR(VLOOKUP($A398,[1]ИТТ!$A:$H,6,FALSE),IFERROR(VLOOKUP($A398,[1]Schrack!$A:$H,6,FALSE),IFERROR(VLOOKUP($A398,'[1]LD GmbH'!$A:$H,6,FALSE),IFERROR(VLOOKUP($A398,[1]Крисметал!$A:$H,6,FALSE),IFERROR(VLOOKUP($A398,[1]Унител!$A:$H,6,FALSE),""))))))</f>
        <v>3.4638999999999998</v>
      </c>
      <c r="F398" s="55">
        <f t="shared" si="33"/>
        <v>3.4638999999999998</v>
      </c>
      <c r="G398" s="54">
        <v>1</v>
      </c>
      <c r="K398" s="70">
        <f>COUNTIF(Себестойност!$A:$A,Модули!A398)</f>
        <v>1</v>
      </c>
    </row>
    <row r="399" spans="1:11" x14ac:dyDescent="0.3">
      <c r="A399" s="25" t="s">
        <v>372</v>
      </c>
      <c r="B399" s="54">
        <f t="shared" si="34"/>
        <v>7</v>
      </c>
      <c r="C399" s="54" t="str">
        <f>IFERROR(VLOOKUP($A399,[1]Други!$A:$H,4,FALSE),IFERROR(VLOOKUP($A399,[1]ИТТ!$A:$H,4,FALSE),IFERROR(VLOOKUP($A399,[1]Schrack!$A:$H,4,FALSE),IFERROR(VLOOKUP($A399,'[1]LD GmbH'!$A:$H,4,FALSE),IFERROR(VLOOKUP($A399,[1]Крисметал!$A:$H,4,FALSE),IFERROR(VLOOKUP($A399,[1]Унител!$A:$H,4,FALSE),""))))))</f>
        <v>бр.</v>
      </c>
      <c r="D399" s="241"/>
      <c r="E399" s="55">
        <f>IFERROR(VLOOKUP($A399,[1]Други!$A:$H,6,FALSE),IFERROR(VLOOKUP($A399,[1]ИТТ!$A:$H,6,FALSE),IFERROR(VLOOKUP($A399,[1]Schrack!$A:$H,6,FALSE),IFERROR(VLOOKUP($A399,'[1]LD GmbH'!$A:$H,6,FALSE),IFERROR(VLOOKUP($A399,[1]Крисметал!$A:$H,6,FALSE),IFERROR(VLOOKUP($A399,[1]Унител!$A:$H,6,FALSE),""))))))</f>
        <v>0.20769999999999997</v>
      </c>
      <c r="F399" s="55">
        <f t="shared" si="33"/>
        <v>1.4538999999999997</v>
      </c>
      <c r="G399" s="54">
        <v>7</v>
      </c>
      <c r="K399" s="70">
        <f>COUNTIF(Себестойност!$A:$A,Модули!A399)</f>
        <v>1</v>
      </c>
    </row>
    <row r="400" spans="1:11" x14ac:dyDescent="0.3">
      <c r="A400" s="25" t="s">
        <v>373</v>
      </c>
      <c r="B400" s="54">
        <f t="shared" si="34"/>
        <v>9</v>
      </c>
      <c r="C400" s="54" t="str">
        <f>IFERROR(VLOOKUP($A400,[1]Други!$A:$H,4,FALSE),IFERROR(VLOOKUP($A400,[1]ИТТ!$A:$H,4,FALSE),IFERROR(VLOOKUP($A400,[1]Schrack!$A:$H,4,FALSE),IFERROR(VLOOKUP($A400,'[1]LD GmbH'!$A:$H,4,FALSE),IFERROR(VLOOKUP($A400,[1]Крисметал!$A:$H,4,FALSE),IFERROR(VLOOKUP($A400,[1]Унител!$A:$H,4,FALSE),""))))))</f>
        <v>бр.</v>
      </c>
      <c r="D400" s="241"/>
      <c r="E400" s="55">
        <f>IFERROR(VLOOKUP($A400,[1]Други!$A:$H,6,FALSE),IFERROR(VLOOKUP($A400,[1]ИТТ!$A:$H,6,FALSE),IFERROR(VLOOKUP($A400,[1]Schrack!$A:$H,6,FALSE),IFERROR(VLOOKUP($A400,'[1]LD GmbH'!$A:$H,6,FALSE),IFERROR(VLOOKUP($A400,[1]Крисметал!$A:$H,6,FALSE),IFERROR(VLOOKUP($A400,[1]Унител!$A:$H,6,FALSE),""))))))</f>
        <v>0.33499999999999996</v>
      </c>
      <c r="F400" s="55">
        <f t="shared" si="33"/>
        <v>3.0149999999999997</v>
      </c>
      <c r="G400" s="54">
        <v>9</v>
      </c>
      <c r="K400" s="70">
        <f>COUNTIF(Себестойност!$A:$A,Модули!A400)</f>
        <v>1</v>
      </c>
    </row>
    <row r="401" spans="1:11" x14ac:dyDescent="0.3">
      <c r="A401" s="25" t="s">
        <v>374</v>
      </c>
      <c r="B401" s="54">
        <f t="shared" si="34"/>
        <v>30</v>
      </c>
      <c r="C401" s="54" t="str">
        <f>IFERROR(VLOOKUP($A401,[1]Други!$A:$H,4,FALSE),IFERROR(VLOOKUP($A401,[1]ИТТ!$A:$H,4,FALSE),IFERROR(VLOOKUP($A401,[1]Schrack!$A:$H,4,FALSE),IFERROR(VLOOKUP($A401,'[1]LD GmbH'!$A:$H,4,FALSE),IFERROR(VLOOKUP($A401,[1]Крисметал!$A:$H,4,FALSE),IFERROR(VLOOKUP($A401,[1]Унител!$A:$H,4,FALSE),""))))))</f>
        <v>бр.</v>
      </c>
      <c r="D401" s="241"/>
      <c r="E401" s="55">
        <f>IFERROR(VLOOKUP($A401,[1]Други!$A:$H,6,FALSE),IFERROR(VLOOKUP($A401,[1]ИТТ!$A:$H,6,FALSE),IFERROR(VLOOKUP($A401,[1]Schrack!$A:$H,6,FALSE),IFERROR(VLOOKUP($A401,'[1]LD GmbH'!$A:$H,6,FALSE),IFERROR(VLOOKUP($A401,[1]Крисметал!$A:$H,6,FALSE),IFERROR(VLOOKUP($A401,[1]Унител!$A:$H,6,FALSE),""))))))</f>
        <v>0.27469999999999994</v>
      </c>
      <c r="F401" s="55">
        <f t="shared" si="33"/>
        <v>8.2409999999999979</v>
      </c>
      <c r="G401" s="54">
        <v>30</v>
      </c>
      <c r="K401" s="70">
        <f>COUNTIF(Себестойност!$A:$A,Модули!A401)</f>
        <v>1</v>
      </c>
    </row>
    <row r="402" spans="1:11" x14ac:dyDescent="0.3">
      <c r="A402" s="25" t="s">
        <v>375</v>
      </c>
      <c r="B402" s="54">
        <f t="shared" si="34"/>
        <v>1</v>
      </c>
      <c r="C402" s="54" t="str">
        <f>IFERROR(VLOOKUP($A402,[1]Други!$A:$H,4,FALSE),IFERROR(VLOOKUP($A402,[1]ИТТ!$A:$H,4,FALSE),IFERROR(VLOOKUP($A402,[1]Schrack!$A:$H,4,FALSE),IFERROR(VLOOKUP($A402,'[1]LD GmbH'!$A:$H,4,FALSE),IFERROR(VLOOKUP($A402,[1]Крисметал!$A:$H,4,FALSE),IFERROR(VLOOKUP($A402,[1]Унител!$A:$H,4,FALSE),""))))))</f>
        <v>бр.</v>
      </c>
      <c r="D402" s="241"/>
      <c r="E402" s="55">
        <f>IFERROR(VLOOKUP($A402,[1]Други!$A:$H,6,FALSE),IFERROR(VLOOKUP($A402,[1]ИТТ!$A:$H,6,FALSE),IFERROR(VLOOKUP($A402,[1]Schrack!$A:$H,6,FALSE),IFERROR(VLOOKUP($A402,'[1]LD GmbH'!$A:$H,6,FALSE),IFERROR(VLOOKUP($A402,[1]Крисметал!$A:$H,6,FALSE),IFERROR(VLOOKUP($A402,[1]Унител!$A:$H,6,FALSE),""))))))</f>
        <v>10.492199999999999</v>
      </c>
      <c r="F402" s="55">
        <f t="shared" si="33"/>
        <v>10.492199999999999</v>
      </c>
      <c r="G402" s="54">
        <v>1</v>
      </c>
      <c r="K402" s="70">
        <f>COUNTIF(Себестойност!$A:$A,Модули!A402)</f>
        <v>1</v>
      </c>
    </row>
    <row r="403" spans="1:11" x14ac:dyDescent="0.3">
      <c r="A403" s="25" t="s">
        <v>376</v>
      </c>
      <c r="B403" s="54">
        <f t="shared" si="34"/>
        <v>1</v>
      </c>
      <c r="C403" s="54" t="str">
        <f>IFERROR(VLOOKUP($A403,[1]Други!$A:$H,4,FALSE),IFERROR(VLOOKUP($A403,[1]ИТТ!$A:$H,4,FALSE),IFERROR(VLOOKUP($A403,[1]Schrack!$A:$H,4,FALSE),IFERROR(VLOOKUP($A403,'[1]LD GmbH'!$A:$H,4,FALSE),IFERROR(VLOOKUP($A403,[1]Крисметал!$A:$H,4,FALSE),IFERROR(VLOOKUP($A403,[1]Унител!$A:$H,4,FALSE),""))))))</f>
        <v>бр.</v>
      </c>
      <c r="D403" s="241"/>
      <c r="E403" s="55">
        <f>IFERROR(VLOOKUP($A403,[1]Други!$A:$H,6,FALSE),IFERROR(VLOOKUP($A403,[1]ИТТ!$A:$H,6,FALSE),IFERROR(VLOOKUP($A403,[1]Schrack!$A:$H,6,FALSE),IFERROR(VLOOKUP($A403,'[1]LD GmbH'!$A:$H,6,FALSE),IFERROR(VLOOKUP($A403,[1]Крисметал!$A:$H,6,FALSE),IFERROR(VLOOKUP($A403,[1]Унител!$A:$H,6,FALSE),""))))))</f>
        <v>10.492199999999999</v>
      </c>
      <c r="F403" s="55">
        <f t="shared" si="33"/>
        <v>10.492199999999999</v>
      </c>
      <c r="G403" s="54">
        <v>1</v>
      </c>
      <c r="K403" s="70">
        <f>COUNTIF(Себестойност!$A:$A,Модули!A403)</f>
        <v>1</v>
      </c>
    </row>
    <row r="404" spans="1:11" x14ac:dyDescent="0.3">
      <c r="A404" s="25" t="s">
        <v>377</v>
      </c>
      <c r="B404" s="54">
        <f t="shared" si="34"/>
        <v>1</v>
      </c>
      <c r="C404" s="54" t="str">
        <f>IFERROR(VLOOKUP($A404,[1]Други!$A:$H,4,FALSE),IFERROR(VLOOKUP($A404,[1]ИТТ!$A:$H,4,FALSE),IFERROR(VLOOKUP($A404,[1]Schrack!$A:$H,4,FALSE),IFERROR(VLOOKUP($A404,'[1]LD GmbH'!$A:$H,4,FALSE),IFERROR(VLOOKUP($A404,[1]Крисметал!$A:$H,4,FALSE),IFERROR(VLOOKUP($A404,[1]Унител!$A:$H,4,FALSE),""))))))</f>
        <v>бр.</v>
      </c>
      <c r="D404" s="241"/>
      <c r="E404" s="55">
        <f>IFERROR(VLOOKUP($A404,[1]Други!$A:$H,6,FALSE),IFERROR(VLOOKUP($A404,[1]ИТТ!$A:$H,6,FALSE),IFERROR(VLOOKUP($A404,[1]Schrack!$A:$H,6,FALSE),IFERROR(VLOOKUP($A404,'[1]LD GmbH'!$A:$H,6,FALSE),IFERROR(VLOOKUP($A404,[1]Крисметал!$A:$H,6,FALSE),IFERROR(VLOOKUP($A404,[1]Унител!$A:$H,6,FALSE),""))))))</f>
        <v>10.673099999999998</v>
      </c>
      <c r="F404" s="55">
        <f t="shared" si="33"/>
        <v>10.673099999999998</v>
      </c>
      <c r="G404" s="54">
        <v>1</v>
      </c>
      <c r="K404" s="70">
        <f>COUNTIF(Себестойност!$A:$A,Модули!A404)</f>
        <v>1</v>
      </c>
    </row>
    <row r="405" spans="1:11" x14ac:dyDescent="0.3">
      <c r="A405" s="25" t="s">
        <v>378</v>
      </c>
      <c r="B405" s="54">
        <f t="shared" si="34"/>
        <v>1</v>
      </c>
      <c r="C405" s="54" t="str">
        <f>IFERROR(VLOOKUP($A405,[1]Други!$A:$H,4,FALSE),IFERROR(VLOOKUP($A405,[1]ИТТ!$A:$H,4,FALSE),IFERROR(VLOOKUP($A405,[1]Schrack!$A:$H,4,FALSE),IFERROR(VLOOKUP($A405,'[1]LD GmbH'!$A:$H,4,FALSE),IFERROR(VLOOKUP($A405,[1]Крисметал!$A:$H,4,FALSE),IFERROR(VLOOKUP($A405,[1]Унител!$A:$H,4,FALSE),""))))))</f>
        <v>м.</v>
      </c>
      <c r="D405" s="241"/>
      <c r="E405" s="55">
        <f>IFERROR(VLOOKUP($A405,[1]Други!$A:$H,6,FALSE),IFERROR(VLOOKUP($A405,[1]ИТТ!$A:$H,6,FALSE),IFERROR(VLOOKUP($A405,[1]Schrack!$A:$H,6,FALSE),IFERROR(VLOOKUP($A405,'[1]LD GmbH'!$A:$H,6,FALSE),IFERROR(VLOOKUP($A405,[1]Крисметал!$A:$H,6,FALSE),IFERROR(VLOOKUP($A405,[1]Унител!$A:$H,6,FALSE),""))))))</f>
        <v>14.672999999999998</v>
      </c>
      <c r="F405" s="55">
        <f t="shared" si="33"/>
        <v>14.672999999999998</v>
      </c>
      <c r="G405" s="54">
        <v>1</v>
      </c>
      <c r="K405" s="70">
        <f>COUNTIF(Себестойност!$A:$A,Модули!A405)</f>
        <v>1</v>
      </c>
    </row>
    <row r="406" spans="1:11" x14ac:dyDescent="0.3">
      <c r="A406" s="25" t="s">
        <v>379</v>
      </c>
      <c r="B406" s="54">
        <f t="shared" si="34"/>
        <v>3</v>
      </c>
      <c r="C406" s="54" t="str">
        <f>IFERROR(VLOOKUP($A406,[1]Други!$A:$H,4,FALSE),IFERROR(VLOOKUP($A406,[1]ИТТ!$A:$H,4,FALSE),IFERROR(VLOOKUP($A406,[1]Schrack!$A:$H,4,FALSE),IFERROR(VLOOKUP($A406,'[1]LD GmbH'!$A:$H,4,FALSE),IFERROR(VLOOKUP($A406,[1]Крисметал!$A:$H,4,FALSE),IFERROR(VLOOKUP($A406,[1]Унител!$A:$H,4,FALSE),""))))))</f>
        <v>бр.</v>
      </c>
      <c r="D406" s="241"/>
      <c r="E406" s="55">
        <f>IFERROR(VLOOKUP($A406,[1]Други!$A:$H,6,FALSE),IFERROR(VLOOKUP($A406,[1]ИТТ!$A:$H,6,FALSE),IFERROR(VLOOKUP($A406,[1]Schrack!$A:$H,6,FALSE),IFERROR(VLOOKUP($A406,'[1]LD GmbH'!$A:$H,6,FALSE),IFERROR(VLOOKUP($A406,[1]Крисметал!$A:$H,6,FALSE),IFERROR(VLOOKUP($A406,[1]Унител!$A:$H,6,FALSE),""))))))</f>
        <v>0.92459999999999987</v>
      </c>
      <c r="F406" s="55">
        <f t="shared" si="33"/>
        <v>2.7737999999999996</v>
      </c>
      <c r="G406" s="54">
        <v>3</v>
      </c>
      <c r="K406" s="70">
        <f>COUNTIF(Себестойност!$A:$A,Модули!A406)</f>
        <v>1</v>
      </c>
    </row>
    <row r="407" spans="1:11" x14ac:dyDescent="0.3">
      <c r="A407" s="25" t="s">
        <v>380</v>
      </c>
      <c r="B407" s="54">
        <f t="shared" si="34"/>
        <v>2</v>
      </c>
      <c r="C407" s="54" t="str">
        <f>IFERROR(VLOOKUP($A407,[1]Други!$A:$H,4,FALSE),IFERROR(VLOOKUP($A407,[1]ИТТ!$A:$H,4,FALSE),IFERROR(VLOOKUP($A407,[1]Schrack!$A:$H,4,FALSE),IFERROR(VLOOKUP($A407,'[1]LD GmbH'!$A:$H,4,FALSE),IFERROR(VLOOKUP($A407,[1]Крисметал!$A:$H,4,FALSE),IFERROR(VLOOKUP($A407,[1]Унител!$A:$H,4,FALSE),""))))))</f>
        <v>бр.</v>
      </c>
      <c r="D407" s="241"/>
      <c r="E407" s="55">
        <f>IFERROR(VLOOKUP($A407,[1]Други!$A:$H,6,FALSE),IFERROR(VLOOKUP($A407,[1]ИТТ!$A:$H,6,FALSE),IFERROR(VLOOKUP($A407,[1]Schrack!$A:$H,6,FALSE),IFERROR(VLOOKUP($A407,'[1]LD GmbH'!$A:$H,6,FALSE),IFERROR(VLOOKUP($A407,[1]Крисметал!$A:$H,6,FALSE),IFERROR(VLOOKUP($A407,[1]Унител!$A:$H,6,FALSE),""))))))</f>
        <v>1.1188999999999998</v>
      </c>
      <c r="F407" s="55">
        <f t="shared" si="33"/>
        <v>2.2377999999999996</v>
      </c>
      <c r="G407" s="54">
        <v>2</v>
      </c>
      <c r="K407" s="70">
        <f>COUNTIF(Себестойност!$A:$A,Модули!A407)</f>
        <v>1</v>
      </c>
    </row>
    <row r="408" spans="1:11" x14ac:dyDescent="0.3">
      <c r="A408" s="77" t="s">
        <v>201</v>
      </c>
      <c r="B408" s="54">
        <f t="shared" si="34"/>
        <v>1</v>
      </c>
      <c r="C408" s="54" t="str">
        <f>IFERROR(VLOOKUP($A408,[1]Други!$A:$H,4,FALSE),IFERROR(VLOOKUP($A408,[1]ИТТ!$A:$H,4,FALSE),IFERROR(VLOOKUP($A408,[1]Schrack!$A:$H,4,FALSE),IFERROR(VLOOKUP($A408,'[1]LD GmbH'!$A:$H,4,FALSE),IFERROR(VLOOKUP($A408,[1]Крисметал!$A:$H,4,FALSE),IFERROR(VLOOKUP($A408,[1]Унител!$A:$H,4,FALSE),""))))))</f>
        <v>бр.</v>
      </c>
      <c r="D408" s="241"/>
      <c r="E408" s="55">
        <f>IFERROR(VLOOKUP($A408,[1]Други!$A:$H,6,FALSE),IFERROR(VLOOKUP($A408,[1]ИТТ!$A:$H,6,FALSE),IFERROR(VLOOKUP($A408,[1]Schrack!$A:$H,6,FALSE),IFERROR(VLOOKUP($A408,'[1]LD GmbH'!$A:$H,6,FALSE),IFERROR(VLOOKUP($A408,[1]Крисметал!$A:$H,6,FALSE),IFERROR(VLOOKUP($A408,[1]Унител!$A:$H,6,FALSE),""))))))</f>
        <v>2630</v>
      </c>
      <c r="F408" s="55">
        <f t="shared" si="33"/>
        <v>2630</v>
      </c>
      <c r="G408" s="54">
        <v>1</v>
      </c>
      <c r="K408" s="70">
        <f>COUNTIF(Себестойност!$A:$A,Модули!A408)</f>
        <v>1</v>
      </c>
    </row>
    <row r="409" spans="1:11" x14ac:dyDescent="0.3">
      <c r="A409" s="77" t="s">
        <v>76</v>
      </c>
      <c r="B409" s="54">
        <f t="shared" si="34"/>
        <v>2</v>
      </c>
      <c r="C409" s="54" t="str">
        <f>IFERROR(VLOOKUP($A409,[1]Други!$A:$H,4,FALSE),IFERROR(VLOOKUP($A409,[1]ИТТ!$A:$H,4,FALSE),IFERROR(VLOOKUP($A409,[1]Schrack!$A:$H,4,FALSE),IFERROR(VLOOKUP($A409,'[1]LD GmbH'!$A:$H,4,FALSE),IFERROR(VLOOKUP($A409,[1]Крисметал!$A:$H,4,FALSE),IFERROR(VLOOKUP($A409,[1]Унител!$A:$H,4,FALSE),""))))))</f>
        <v>бр.</v>
      </c>
      <c r="D409" s="241"/>
      <c r="E409" s="55">
        <f>IFERROR(VLOOKUP($A409,[1]Други!$A:$H,6,FALSE),IFERROR(VLOOKUP($A409,[1]ИТТ!$A:$H,6,FALSE),IFERROR(VLOOKUP($A409,[1]Schrack!$A:$H,6,FALSE),IFERROR(VLOOKUP($A409,'[1]LD GmbH'!$A:$H,6,FALSE),IFERROR(VLOOKUP($A409,[1]Крисметал!$A:$H,6,FALSE),IFERROR(VLOOKUP($A409,[1]Унител!$A:$H,6,FALSE),""))))))</f>
        <v>0</v>
      </c>
      <c r="F409" s="55">
        <f t="shared" si="33"/>
        <v>0</v>
      </c>
      <c r="G409" s="54">
        <v>2</v>
      </c>
      <c r="K409" s="70">
        <f>COUNTIF(Себестойност!$A:$A,Модули!A409)</f>
        <v>1</v>
      </c>
    </row>
    <row r="410" spans="1:11" x14ac:dyDescent="0.3">
      <c r="A410" s="25" t="s">
        <v>381</v>
      </c>
      <c r="B410" s="54">
        <f t="shared" si="34"/>
        <v>75</v>
      </c>
      <c r="C410" s="54" t="str">
        <f>IFERROR(VLOOKUP($A410,[1]Други!$A:$H,4,FALSE),IFERROR(VLOOKUP($A410,[1]ИТТ!$A:$H,4,FALSE),IFERROR(VLOOKUP($A410,[1]Schrack!$A:$H,4,FALSE),IFERROR(VLOOKUP($A410,'[1]LD GmbH'!$A:$H,4,FALSE),IFERROR(VLOOKUP($A410,[1]Крисметал!$A:$H,4,FALSE),IFERROR(VLOOKUP($A410,[1]Унител!$A:$H,4,FALSE),""))))))</f>
        <v>бр.</v>
      </c>
      <c r="D410" s="241"/>
      <c r="E410" s="55">
        <f>IFERROR(VLOOKUP($A410,[1]Други!$A:$H,6,FALSE),IFERROR(VLOOKUP($A410,[1]ИТТ!$A:$H,6,FALSE),IFERROR(VLOOKUP($A410,[1]Schrack!$A:$H,6,FALSE),IFERROR(VLOOKUP($A410,'[1]LD GmbH'!$A:$H,6,FALSE),IFERROR(VLOOKUP($A410,[1]Крисметал!$A:$H,6,FALSE),IFERROR(VLOOKUP($A410,[1]Унител!$A:$H,6,FALSE),""))))))</f>
        <v>1.1590999999999998</v>
      </c>
      <c r="F410" s="55">
        <f t="shared" si="33"/>
        <v>86.93249999999999</v>
      </c>
      <c r="G410" s="54">
        <v>75</v>
      </c>
      <c r="K410" s="70">
        <f>COUNTIF(Себестойност!$A:$A,Модули!A410)</f>
        <v>1</v>
      </c>
    </row>
    <row r="411" spans="1:11" x14ac:dyDescent="0.3">
      <c r="A411" s="25" t="s">
        <v>382</v>
      </c>
      <c r="B411" s="54">
        <f t="shared" si="34"/>
        <v>20</v>
      </c>
      <c r="C411" s="54" t="str">
        <f>IFERROR(VLOOKUP($A411,[1]Други!$A:$H,4,FALSE),IFERROR(VLOOKUP($A411,[1]ИТТ!$A:$H,4,FALSE),IFERROR(VLOOKUP($A411,[1]Schrack!$A:$H,4,FALSE),IFERROR(VLOOKUP($A411,'[1]LD GmbH'!$A:$H,4,FALSE),IFERROR(VLOOKUP($A411,[1]Крисметал!$A:$H,4,FALSE),IFERROR(VLOOKUP($A411,[1]Унител!$A:$H,4,FALSE),""))))))</f>
        <v>бр.</v>
      </c>
      <c r="D411" s="241"/>
      <c r="E411" s="55">
        <f>IFERROR(VLOOKUP($A411,[1]Други!$A:$H,6,FALSE),IFERROR(VLOOKUP($A411,[1]ИТТ!$A:$H,6,FALSE),IFERROR(VLOOKUP($A411,[1]Schrack!$A:$H,6,FALSE),IFERROR(VLOOKUP($A411,'[1]LD GmbH'!$A:$H,6,FALSE),IFERROR(VLOOKUP($A411,[1]Крисметал!$A:$H,6,FALSE),IFERROR(VLOOKUP($A411,[1]Унител!$A:$H,6,FALSE),""))))))</f>
        <v>1.6079999999999999</v>
      </c>
      <c r="F411" s="55">
        <f t="shared" si="33"/>
        <v>32.159999999999997</v>
      </c>
      <c r="G411" s="54">
        <v>20</v>
      </c>
      <c r="K411" s="70">
        <f>COUNTIF(Себестойност!$A:$A,Модули!A411)</f>
        <v>1</v>
      </c>
    </row>
    <row r="412" spans="1:11" x14ac:dyDescent="0.3">
      <c r="A412" s="77" t="s">
        <v>75</v>
      </c>
      <c r="B412" s="54">
        <f t="shared" si="34"/>
        <v>20</v>
      </c>
      <c r="C412" s="54" t="str">
        <f>IFERROR(VLOOKUP($A412,[1]Други!$A:$H,4,FALSE),IFERROR(VLOOKUP($A412,[1]ИТТ!$A:$H,4,FALSE),IFERROR(VLOOKUP($A412,[1]Schrack!$A:$H,4,FALSE),IFERROR(VLOOKUP($A412,'[1]LD GmbH'!$A:$H,4,FALSE),IFERROR(VLOOKUP($A412,[1]Крисметал!$A:$H,4,FALSE),IFERROR(VLOOKUP($A412,[1]Унител!$A:$H,4,FALSE),""))))))</f>
        <v>бр.</v>
      </c>
      <c r="D412" s="241"/>
      <c r="E412" s="55">
        <f>IFERROR(VLOOKUP($A412,[1]Други!$A:$H,6,FALSE),IFERROR(VLOOKUP($A412,[1]ИТТ!$A:$H,6,FALSE),IFERROR(VLOOKUP($A412,[1]Schrack!$A:$H,6,FALSE),IFERROR(VLOOKUP($A412,'[1]LD GmbH'!$A:$H,6,FALSE),IFERROR(VLOOKUP($A412,[1]Крисметал!$A:$H,6,FALSE),IFERROR(VLOOKUP($A412,[1]Унител!$A:$H,6,FALSE),""))))))</f>
        <v>4.0156864349151</v>
      </c>
      <c r="F412" s="55">
        <f>B412*E412</f>
        <v>80.313728698302</v>
      </c>
      <c r="G412" s="54">
        <v>20</v>
      </c>
      <c r="K412" s="70">
        <f>COUNTIF(Себестойност!$A:$A,Модули!A412)</f>
        <v>1</v>
      </c>
    </row>
    <row r="413" spans="1:11" x14ac:dyDescent="0.3">
      <c r="A413" s="77" t="s">
        <v>74</v>
      </c>
      <c r="B413" s="54">
        <f t="shared" si="34"/>
        <v>1</v>
      </c>
      <c r="C413" s="54" t="str">
        <f>IFERROR(VLOOKUP($A413,[1]Други!$A:$H,4,FALSE),IFERROR(VLOOKUP($A413,[1]ИТТ!$A:$H,4,FALSE),IFERROR(VLOOKUP($A413,[1]Schrack!$A:$H,4,FALSE),IFERROR(VLOOKUP($A413,'[1]LD GmbH'!$A:$H,4,FALSE),IFERROR(VLOOKUP($A413,[1]Крисметал!$A:$H,4,FALSE),IFERROR(VLOOKUP($A413,[1]Унител!$A:$H,4,FALSE),""))))))</f>
        <v>бр.</v>
      </c>
      <c r="D413" s="241"/>
      <c r="E413" s="55">
        <f>IFERROR(VLOOKUP($A413,[1]Други!$A:$H,6,FALSE),IFERROR(VLOOKUP($A413,[1]ИТТ!$A:$H,6,FALSE),IFERROR(VLOOKUP($A413,[1]Schrack!$A:$H,6,FALSE),IFERROR(VLOOKUP($A413,'[1]LD GmbH'!$A:$H,6,FALSE),IFERROR(VLOOKUP($A413,[1]Крисметал!$A:$H,6,FALSE),IFERROR(VLOOKUP($A413,[1]Унител!$A:$H,6,FALSE),""))))))</f>
        <v>121.94311366529811</v>
      </c>
      <c r="F413" s="55">
        <f t="shared" si="33"/>
        <v>121.94311366529811</v>
      </c>
      <c r="G413" s="54">
        <v>1</v>
      </c>
      <c r="K413" s="70">
        <f>COUNTIF(Себестойност!$A:$A,Модули!A413)</f>
        <v>1</v>
      </c>
    </row>
    <row r="414" spans="1:11" x14ac:dyDescent="0.3">
      <c r="A414" s="25" t="s">
        <v>383</v>
      </c>
      <c r="B414" s="54">
        <f t="shared" si="34"/>
        <v>1</v>
      </c>
      <c r="C414" s="54" t="str">
        <f>IFERROR(VLOOKUP($A414,[1]Други!$A:$H,4,FALSE),IFERROR(VLOOKUP($A414,[1]ИТТ!$A:$H,4,FALSE),IFERROR(VLOOKUP($A414,[1]Schrack!$A:$H,4,FALSE),IFERROR(VLOOKUP($A414,'[1]LD GmbH'!$A:$H,4,FALSE),IFERROR(VLOOKUP($A414,[1]Крисметал!$A:$H,4,FALSE),IFERROR(VLOOKUP($A414,[1]Унител!$A:$H,4,FALSE),""))))))</f>
        <v>бр.</v>
      </c>
      <c r="D414" s="241"/>
      <c r="E414" s="55">
        <f>IFERROR(VLOOKUP($A414,[1]Други!$A:$H,6,FALSE),IFERROR(VLOOKUP($A414,[1]ИТТ!$A:$H,6,FALSE),IFERROR(VLOOKUP($A414,[1]Schrack!$A:$H,6,FALSE),IFERROR(VLOOKUP($A414,'[1]LD GmbH'!$A:$H,6,FALSE),IFERROR(VLOOKUP($A414,[1]Крисметал!$A:$H,6,FALSE),IFERROR(VLOOKUP($A414,[1]Унител!$A:$H,6,FALSE),""))))))</f>
        <v>20.649399999999996</v>
      </c>
      <c r="F414" s="55">
        <f t="shared" si="33"/>
        <v>20.649399999999996</v>
      </c>
      <c r="G414" s="54">
        <v>1</v>
      </c>
      <c r="K414" s="70">
        <f>COUNTIF(Себестойност!$A:$A,Модули!A414)</f>
        <v>1</v>
      </c>
    </row>
    <row r="415" spans="1:11" x14ac:dyDescent="0.3">
      <c r="A415" s="25" t="s">
        <v>384</v>
      </c>
      <c r="B415" s="54">
        <f t="shared" si="34"/>
        <v>1</v>
      </c>
      <c r="C415" s="54" t="str">
        <f>IFERROR(VLOOKUP($A415,[1]Други!$A:$H,4,FALSE),IFERROR(VLOOKUP($A415,[1]ИТТ!$A:$H,4,FALSE),IFERROR(VLOOKUP($A415,[1]Schrack!$A:$H,4,FALSE),IFERROR(VLOOKUP($A415,'[1]LD GmbH'!$A:$H,4,FALSE),IFERROR(VLOOKUP($A415,[1]Крисметал!$A:$H,4,FALSE),IFERROR(VLOOKUP($A415,[1]Унител!$A:$H,4,FALSE),""))))))</f>
        <v>бр.</v>
      </c>
      <c r="D415" s="241"/>
      <c r="E415" s="55">
        <f>IFERROR(VLOOKUP($A415,[1]Други!$A:$H,6,FALSE),IFERROR(VLOOKUP($A415,[1]ИТТ!$A:$H,6,FALSE),IFERROR(VLOOKUP($A415,[1]Schrack!$A:$H,6,FALSE),IFERROR(VLOOKUP($A415,'[1]LD GmbH'!$A:$H,6,FALSE),IFERROR(VLOOKUP($A415,[1]Крисметал!$A:$H,6,FALSE),IFERROR(VLOOKUP($A415,[1]Унител!$A:$H,6,FALSE),""))))))</f>
        <v>35.201799999999999</v>
      </c>
      <c r="F415" s="55">
        <f t="shared" si="33"/>
        <v>35.201799999999999</v>
      </c>
      <c r="G415" s="54">
        <v>1</v>
      </c>
      <c r="K415" s="70">
        <f>COUNTIF(Себестойност!$A:$A,Модули!A415)</f>
        <v>1</v>
      </c>
    </row>
    <row r="416" spans="1:11" x14ac:dyDescent="0.3">
      <c r="A416" s="25" t="s">
        <v>385</v>
      </c>
      <c r="B416" s="54">
        <f t="shared" si="34"/>
        <v>1</v>
      </c>
      <c r="C416" s="54" t="str">
        <f>IFERROR(VLOOKUP($A416,[1]Други!$A:$H,4,FALSE),IFERROR(VLOOKUP($A416,[1]ИТТ!$A:$H,4,FALSE),IFERROR(VLOOKUP($A416,[1]Schrack!$A:$H,4,FALSE),IFERROR(VLOOKUP($A416,'[1]LD GmbH'!$A:$H,4,FALSE),IFERROR(VLOOKUP($A416,[1]Крисметал!$A:$H,4,FALSE),IFERROR(VLOOKUP($A416,[1]Унител!$A:$H,4,FALSE),""))))))</f>
        <v>бр.</v>
      </c>
      <c r="D416" s="241"/>
      <c r="E416" s="55">
        <f>IFERROR(VLOOKUP($A416,[1]Други!$A:$H,6,FALSE),IFERROR(VLOOKUP($A416,[1]ИТТ!$A:$H,6,FALSE),IFERROR(VLOOKUP($A416,[1]Schrack!$A:$H,6,FALSE),IFERROR(VLOOKUP($A416,'[1]LD GmbH'!$A:$H,6,FALSE),IFERROR(VLOOKUP($A416,[1]Крисметал!$A:$H,6,FALSE),IFERROR(VLOOKUP($A416,[1]Унител!$A:$H,6,FALSE),""))))))</f>
        <v>17.754999999999999</v>
      </c>
      <c r="F416" s="55">
        <f t="shared" si="33"/>
        <v>17.754999999999999</v>
      </c>
      <c r="G416" s="54">
        <v>1</v>
      </c>
      <c r="K416" s="70">
        <f>COUNTIF(Себестойност!$A:$A,Модули!A416)</f>
        <v>1</v>
      </c>
    </row>
    <row r="417" spans="1:11" x14ac:dyDescent="0.3">
      <c r="A417" s="77" t="s">
        <v>73</v>
      </c>
      <c r="B417" s="54">
        <f t="shared" si="34"/>
        <v>4</v>
      </c>
      <c r="C417" s="54" t="str">
        <f>IFERROR(VLOOKUP($A417,[1]Други!$A:$H,4,FALSE),IFERROR(VLOOKUP($A417,[1]ИТТ!$A:$H,4,FALSE),IFERROR(VLOOKUP($A417,[1]Schrack!$A:$H,4,FALSE),IFERROR(VLOOKUP($A417,'[1]LD GmbH'!$A:$H,4,FALSE),IFERROR(VLOOKUP($A417,[1]Крисметал!$A:$H,4,FALSE),IFERROR(VLOOKUP($A417,[1]Унител!$A:$H,4,FALSE),""))))))</f>
        <v>бр.</v>
      </c>
      <c r="D417" s="241"/>
      <c r="E417" s="55">
        <f>IFERROR(VLOOKUP($A417,[1]Други!$A:$H,6,FALSE),IFERROR(VLOOKUP($A417,[1]ИТТ!$A:$H,6,FALSE),IFERROR(VLOOKUP($A417,[1]Schrack!$A:$H,6,FALSE),IFERROR(VLOOKUP($A417,'[1]LD GmbH'!$A:$H,6,FALSE),IFERROR(VLOOKUP($A417,[1]Крисметал!$A:$H,6,FALSE),IFERROR(VLOOKUP($A417,[1]Унител!$A:$H,6,FALSE),""))))))</f>
        <v>92.032538615319325</v>
      </c>
      <c r="F417" s="55">
        <f t="shared" si="33"/>
        <v>368.1301544612773</v>
      </c>
      <c r="G417" s="54">
        <v>4</v>
      </c>
      <c r="K417" s="70">
        <f>COUNTIF(Себестойност!$A:$A,Модули!A417)</f>
        <v>1</v>
      </c>
    </row>
    <row r="418" spans="1:11" x14ac:dyDescent="0.3">
      <c r="A418" s="25" t="s">
        <v>386</v>
      </c>
      <c r="B418" s="54">
        <f t="shared" si="34"/>
        <v>20</v>
      </c>
      <c r="C418" s="54" t="str">
        <f>IFERROR(VLOOKUP($A418,[1]Други!$A:$H,4,FALSE),IFERROR(VLOOKUP($A418,[1]ИТТ!$A:$H,4,FALSE),IFERROR(VLOOKUP($A418,[1]Schrack!$A:$H,4,FALSE),IFERROR(VLOOKUP($A418,'[1]LD GmbH'!$A:$H,4,FALSE),IFERROR(VLOOKUP($A418,[1]Крисметал!$A:$H,4,FALSE),IFERROR(VLOOKUP($A418,[1]Унител!$A:$H,4,FALSE),""))))))</f>
        <v>бр.</v>
      </c>
      <c r="D418" s="241"/>
      <c r="E418" s="55">
        <f>IFERROR(VLOOKUP($A418,[1]Други!$A:$H,6,FALSE),IFERROR(VLOOKUP($A418,[1]ИТТ!$A:$H,6,FALSE),IFERROR(VLOOKUP($A418,[1]Schrack!$A:$H,6,FALSE),IFERROR(VLOOKUP($A418,'[1]LD GmbH'!$A:$H,6,FALSE),IFERROR(VLOOKUP($A418,[1]Крисметал!$A:$H,6,FALSE),IFERROR(VLOOKUP($A418,[1]Унител!$A:$H,6,FALSE),""))))))</f>
        <v>1.8503653180491146</v>
      </c>
      <c r="F418" s="55">
        <f t="shared" si="33"/>
        <v>37.007306360982291</v>
      </c>
      <c r="G418" s="54">
        <v>20</v>
      </c>
      <c r="K418" s="70">
        <f>COUNTIF(Себестойност!$A:$A,Модули!A418)</f>
        <v>1</v>
      </c>
    </row>
    <row r="419" spans="1:11" x14ac:dyDescent="0.3">
      <c r="A419" s="77" t="s">
        <v>387</v>
      </c>
      <c r="B419" s="54">
        <f t="shared" si="34"/>
        <v>2</v>
      </c>
      <c r="C419" s="54" t="str">
        <f>IFERROR(VLOOKUP($A419,[1]Други!$A:$H,4,FALSE),IFERROR(VLOOKUP($A419,[1]ИТТ!$A:$H,4,FALSE),IFERROR(VLOOKUP($A419,[1]Schrack!$A:$H,4,FALSE),IFERROR(VLOOKUP($A419,'[1]LD GmbH'!$A:$H,4,FALSE),IFERROR(VLOOKUP($A419,[1]Крисметал!$A:$H,4,FALSE),IFERROR(VLOOKUP($A419,[1]Унител!$A:$H,4,FALSE),""))))))</f>
        <v>бр.</v>
      </c>
      <c r="D419" s="241"/>
      <c r="E419" s="55">
        <f>IFERROR(VLOOKUP($A419,[1]Други!$A:$H,6,FALSE),IFERROR(VLOOKUP($A419,[1]ИТТ!$A:$H,6,FALSE),IFERROR(VLOOKUP($A419,[1]Schrack!$A:$H,6,FALSE),IFERROR(VLOOKUP($A419,'[1]LD GmbH'!$A:$H,6,FALSE),IFERROR(VLOOKUP($A419,[1]Крисметал!$A:$H,6,FALSE),IFERROR(VLOOKUP($A419,[1]Унител!$A:$H,6,FALSE),""))))))</f>
        <v>64.021999999999991</v>
      </c>
      <c r="F419" s="55">
        <f t="shared" si="33"/>
        <v>128.04399999999998</v>
      </c>
      <c r="G419" s="54">
        <v>2</v>
      </c>
      <c r="K419" s="70">
        <f>COUNTIF(Себестойност!$A:$A,Модули!A419)</f>
        <v>1</v>
      </c>
    </row>
    <row r="420" spans="1:11" x14ac:dyDescent="0.3">
      <c r="A420" s="64"/>
      <c r="B420" s="65"/>
      <c r="C420" s="65"/>
      <c r="D420" s="65"/>
      <c r="E420" s="65"/>
      <c r="F420" s="66" t="s">
        <v>170</v>
      </c>
      <c r="G420" s="167">
        <f>SUM(F376:F419)</f>
        <v>4350.6163500002549</v>
      </c>
      <c r="K420" s="171"/>
    </row>
    <row r="421" spans="1:11" x14ac:dyDescent="0.3">
      <c r="K421" s="70"/>
    </row>
    <row r="422" spans="1:11" ht="18" x14ac:dyDescent="0.35">
      <c r="A422" s="50" t="s">
        <v>203</v>
      </c>
      <c r="B422" s="65"/>
      <c r="C422" s="68">
        <v>1</v>
      </c>
      <c r="D422" s="51"/>
      <c r="E422" s="51"/>
      <c r="F422" s="51"/>
      <c r="G422" s="52"/>
      <c r="K422" s="171"/>
    </row>
    <row r="423" spans="1:11" ht="14.55" customHeight="1" x14ac:dyDescent="0.3">
      <c r="A423" s="76" t="s">
        <v>160</v>
      </c>
      <c r="B423" s="54">
        <f t="shared" ref="B423:B452" si="35">G423*$C$375</f>
        <v>1</v>
      </c>
      <c r="C423" s="54" t="str">
        <f>IFERROR(VLOOKUP($A423,[1]Други!$A:$H,4,FALSE),IFERROR(VLOOKUP($A423,[1]ИТТ!$A:$H,4,FALSE),IFERROR(VLOOKUP($A423,[1]Schrack!$A:$H,4,FALSE),IFERROR(VLOOKUP($A423,'[1]LD GmbH'!$A:$H,4,FALSE),IFERROR(VLOOKUP($A423,[1]Крисметал!$A:$H,4,FALSE),IFERROR(VLOOKUP($A423,[1]Унител!$A:$H,4,FALSE),""))))))</f>
        <v>бр.</v>
      </c>
      <c r="D423" s="238" t="s">
        <v>186</v>
      </c>
      <c r="E423" s="55">
        <f>IFERROR(VLOOKUP($A423,[1]Други!$A:$H,6,FALSE),IFERROR(VLOOKUP($A423,[1]ИТТ!$A:$H,6,FALSE),IFERROR(VLOOKUP($A423,[1]Schrack!$A:$H,6,FALSE),IFERROR(VLOOKUP($A423,'[1]LD GmbH'!$A:$H,6,FALSE),IFERROR(VLOOKUP($A423,[1]Крисметал!$A:$H,6,FALSE),IFERROR(VLOOKUP($A423,[1]Унител!$A:$H,6,FALSE),""))))))</f>
        <v>369.62559999999991</v>
      </c>
      <c r="F423" s="55">
        <f t="shared" ref="F423:F452" si="36">B423*E423</f>
        <v>369.62559999999991</v>
      </c>
      <c r="G423" s="81">
        <v>1</v>
      </c>
      <c r="K423" s="70">
        <f>COUNTIF(Себестойност!$A:$A,Модули!A423)</f>
        <v>1</v>
      </c>
    </row>
    <row r="424" spans="1:11" ht="14.55" customHeight="1" x14ac:dyDescent="0.3">
      <c r="A424" s="9" t="s">
        <v>146</v>
      </c>
      <c r="B424" s="54">
        <f t="shared" si="35"/>
        <v>1</v>
      </c>
      <c r="C424" s="54" t="str">
        <f>IFERROR(VLOOKUP($A424,[1]Други!$A:$H,4,FALSE),IFERROR(VLOOKUP($A424,[1]ИТТ!$A:$H,4,FALSE),IFERROR(VLOOKUP($A424,[1]Schrack!$A:$H,4,FALSE),IFERROR(VLOOKUP($A424,'[1]LD GmbH'!$A:$H,4,FALSE),IFERROR(VLOOKUP($A424,[1]Крисметал!$A:$H,4,FALSE),IFERROR(VLOOKUP($A424,[1]Унител!$A:$H,4,FALSE),""))))))</f>
        <v>бр.</v>
      </c>
      <c r="D424" s="239"/>
      <c r="E424" s="55">
        <f>IFERROR(VLOOKUP($A424,[1]Други!$A:$H,6,FALSE),IFERROR(VLOOKUP($A424,[1]ИТТ!$A:$H,6,FALSE),IFERROR(VLOOKUP($A424,[1]Schrack!$A:$H,6,FALSE),IFERROR(VLOOKUP($A424,'[1]LD GmbH'!$A:$H,6,FALSE),IFERROR(VLOOKUP($A424,[1]Крисметал!$A:$H,6,FALSE),IFERROR(VLOOKUP($A424,[1]Унител!$A:$H,6,FALSE),""))))))</f>
        <v>1746.2399999999998</v>
      </c>
      <c r="F424" s="55">
        <f t="shared" si="36"/>
        <v>1746.2399999999998</v>
      </c>
      <c r="G424" s="81">
        <v>1</v>
      </c>
      <c r="K424" s="70">
        <f>COUNTIF(Себестойност!$A:$A,Модули!A424)</f>
        <v>1</v>
      </c>
    </row>
    <row r="425" spans="1:11" ht="14.55" customHeight="1" x14ac:dyDescent="0.3">
      <c r="A425" s="15" t="s">
        <v>388</v>
      </c>
      <c r="B425" s="54">
        <f t="shared" si="35"/>
        <v>1</v>
      </c>
      <c r="C425" s="54" t="str">
        <f>IFERROR(VLOOKUP($A425,[1]Други!$A:$H,4,FALSE),IFERROR(VLOOKUP($A425,[1]ИТТ!$A:$H,4,FALSE),IFERROR(VLOOKUP($A425,[1]Schrack!$A:$H,4,FALSE),IFERROR(VLOOKUP($A425,'[1]LD GmbH'!$A:$H,4,FALSE),IFERROR(VLOOKUP($A425,[1]Крисметал!$A:$H,4,FALSE),IFERROR(VLOOKUP($A425,[1]Унител!$A:$H,4,FALSE),""))))))</f>
        <v>бр.</v>
      </c>
      <c r="D425" s="239"/>
      <c r="E425" s="55">
        <f>IFERROR(VLOOKUP($A425,[1]Други!$A:$H,6,FALSE),IFERROR(VLOOKUP($A425,[1]ИТТ!$A:$H,6,FALSE),IFERROR(VLOOKUP($A425,[1]Schrack!$A:$H,6,FALSE),IFERROR(VLOOKUP($A425,'[1]LD GmbH'!$A:$H,6,FALSE),IFERROR(VLOOKUP($A425,[1]Крисметал!$A:$H,6,FALSE),IFERROR(VLOOKUP($A425,[1]Унител!$A:$H,6,FALSE),""))))))</f>
        <v>1746.2399999999998</v>
      </c>
      <c r="F425" s="55">
        <f t="shared" si="36"/>
        <v>1746.2399999999998</v>
      </c>
      <c r="G425" s="81">
        <v>1</v>
      </c>
      <c r="K425" s="70">
        <f>COUNTIF(Себестойност!$A:$A,Модули!A425)</f>
        <v>1</v>
      </c>
    </row>
    <row r="426" spans="1:11" x14ac:dyDescent="0.3">
      <c r="A426" s="82" t="s">
        <v>389</v>
      </c>
      <c r="B426" s="54">
        <f t="shared" si="35"/>
        <v>3</v>
      </c>
      <c r="C426" s="54"/>
      <c r="D426" s="239"/>
      <c r="E426" s="55"/>
      <c r="F426" s="55"/>
      <c r="G426" s="81">
        <v>3</v>
      </c>
      <c r="K426" s="70">
        <f>COUNTIF(Себестойност!$A:$A,Модули!A426)</f>
        <v>1</v>
      </c>
    </row>
    <row r="427" spans="1:11" x14ac:dyDescent="0.3">
      <c r="A427" s="9" t="s">
        <v>147</v>
      </c>
      <c r="B427" s="54">
        <f t="shared" si="35"/>
        <v>1</v>
      </c>
      <c r="C427" s="54" t="str">
        <f>IFERROR(VLOOKUP($A427,[1]Други!$A:$H,4,FALSE),IFERROR(VLOOKUP($A427,[1]ИТТ!$A:$H,4,FALSE),IFERROR(VLOOKUP($A427,[1]Schrack!$A:$H,4,FALSE),IFERROR(VLOOKUP($A427,'[1]LD GmbH'!$A:$H,4,FALSE),IFERROR(VLOOKUP($A427,[1]Крисметал!$A:$H,4,FALSE),IFERROR(VLOOKUP($A427,[1]Унител!$A:$H,4,FALSE),""))))))</f>
        <v>бр.</v>
      </c>
      <c r="D427" s="239"/>
      <c r="E427" s="55">
        <f>IFERROR(VLOOKUP($A427,[1]Други!$A:$H,6,FALSE),IFERROR(VLOOKUP($A427,[1]ИТТ!$A:$H,6,FALSE),IFERROR(VLOOKUP($A427,[1]Schrack!$A:$H,6,FALSE),IFERROR(VLOOKUP($A427,'[1]LD GmbH'!$A:$H,6,FALSE),IFERROR(VLOOKUP($A427,[1]Крисметал!$A:$H,6,FALSE),IFERROR(VLOOKUP($A427,[1]Унител!$A:$H,6,FALSE),""))))))</f>
        <v>3033.6</v>
      </c>
      <c r="F427" s="55">
        <f t="shared" si="36"/>
        <v>3033.6</v>
      </c>
      <c r="G427" s="81">
        <v>1</v>
      </c>
      <c r="K427" s="70">
        <f>COUNTIF(Себестойност!$A:$A,Модули!A427)</f>
        <v>1</v>
      </c>
    </row>
    <row r="428" spans="1:11" x14ac:dyDescent="0.3">
      <c r="A428" s="9" t="s">
        <v>148</v>
      </c>
      <c r="B428" s="54">
        <f t="shared" si="35"/>
        <v>1</v>
      </c>
      <c r="C428" s="54" t="str">
        <f>IFERROR(VLOOKUP($A428,[1]Други!$A:$H,4,FALSE),IFERROR(VLOOKUP($A428,[1]ИТТ!$A:$H,4,FALSE),IFERROR(VLOOKUP($A428,[1]Schrack!$A:$H,4,FALSE),IFERROR(VLOOKUP($A428,'[1]LD GmbH'!$A:$H,4,FALSE),IFERROR(VLOOKUP($A428,[1]Крисметал!$A:$H,4,FALSE),IFERROR(VLOOKUP($A428,[1]Унител!$A:$H,4,FALSE),""))))))</f>
        <v>бр.</v>
      </c>
      <c r="D428" s="239"/>
      <c r="E428" s="55">
        <f>IFERROR(VLOOKUP($A428,[1]Други!$A:$H,6,FALSE),IFERROR(VLOOKUP($A428,[1]ИТТ!$A:$H,6,FALSE),IFERROR(VLOOKUP($A428,[1]Schrack!$A:$H,6,FALSE),IFERROR(VLOOKUP($A428,'[1]LD GmbH'!$A:$H,6,FALSE),IFERROR(VLOOKUP($A428,[1]Крисметал!$A:$H,6,FALSE),IFERROR(VLOOKUP($A428,[1]Унител!$A:$H,6,FALSE),""))))))</f>
        <v>1527.68</v>
      </c>
      <c r="F428" s="55">
        <f t="shared" si="36"/>
        <v>1527.68</v>
      </c>
      <c r="G428" s="81">
        <v>1</v>
      </c>
      <c r="K428" s="70">
        <f>COUNTIF(Себестойност!$A:$A,Модули!A428)</f>
        <v>1</v>
      </c>
    </row>
    <row r="429" spans="1:11" x14ac:dyDescent="0.3">
      <c r="A429" s="9" t="s">
        <v>149</v>
      </c>
      <c r="B429" s="54">
        <f t="shared" si="35"/>
        <v>1</v>
      </c>
      <c r="C429" s="54" t="str">
        <f>IFERROR(VLOOKUP($A429,[1]Други!$A:$H,4,FALSE),IFERROR(VLOOKUP($A429,[1]ИТТ!$A:$H,4,FALSE),IFERROR(VLOOKUP($A429,[1]Schrack!$A:$H,4,FALSE),IFERROR(VLOOKUP($A429,'[1]LD GmbH'!$A:$H,4,FALSE),IFERROR(VLOOKUP($A429,[1]Крисметал!$A:$H,4,FALSE),IFERROR(VLOOKUP($A429,[1]Унител!$A:$H,4,FALSE),""))))))</f>
        <v>бр.</v>
      </c>
      <c r="D429" s="239"/>
      <c r="E429" s="55">
        <f>IFERROR(VLOOKUP($A429,[1]Други!$A:$H,6,FALSE),IFERROR(VLOOKUP($A429,[1]ИТТ!$A:$H,6,FALSE),IFERROR(VLOOKUP($A429,[1]Schrack!$A:$H,6,FALSE),IFERROR(VLOOKUP($A429,'[1]LD GmbH'!$A:$H,6,FALSE),IFERROR(VLOOKUP($A429,[1]Крисметал!$A:$H,6,FALSE),IFERROR(VLOOKUP($A429,[1]Унител!$A:$H,6,FALSE),""))))))</f>
        <v>990.75999999999988</v>
      </c>
      <c r="F429" s="55">
        <f t="shared" si="36"/>
        <v>990.75999999999988</v>
      </c>
      <c r="G429" s="81">
        <v>1</v>
      </c>
      <c r="K429" s="70">
        <f>COUNTIF(Себестойност!$A:$A,Модули!A429)</f>
        <v>1</v>
      </c>
    </row>
    <row r="430" spans="1:11" x14ac:dyDescent="0.3">
      <c r="A430" s="9" t="s">
        <v>150</v>
      </c>
      <c r="B430" s="54">
        <f t="shared" si="35"/>
        <v>1</v>
      </c>
      <c r="C430" s="54" t="str">
        <f>IFERROR(VLOOKUP($A430,[1]Други!$A:$H,4,FALSE),IFERROR(VLOOKUP($A430,[1]ИТТ!$A:$H,4,FALSE),IFERROR(VLOOKUP($A430,[1]Schrack!$A:$H,4,FALSE),IFERROR(VLOOKUP($A430,'[1]LD GmbH'!$A:$H,4,FALSE),IFERROR(VLOOKUP($A430,[1]Крисметал!$A:$H,4,FALSE),IFERROR(VLOOKUP($A430,[1]Унител!$A:$H,4,FALSE),""))))))</f>
        <v>бр.</v>
      </c>
      <c r="D430" s="239"/>
      <c r="E430" s="55">
        <f>IFERROR(VLOOKUP($A430,[1]Други!$A:$H,6,FALSE),IFERROR(VLOOKUP($A430,[1]ИТТ!$A:$H,6,FALSE),IFERROR(VLOOKUP($A430,[1]Schrack!$A:$H,6,FALSE),IFERROR(VLOOKUP($A430,'[1]LD GmbH'!$A:$H,6,FALSE),IFERROR(VLOOKUP($A430,[1]Крисметал!$A:$H,6,FALSE),IFERROR(VLOOKUP($A430,[1]Унител!$A:$H,6,FALSE),""))))))</f>
        <v>300.55999999999995</v>
      </c>
      <c r="F430" s="55">
        <f t="shared" si="36"/>
        <v>300.55999999999995</v>
      </c>
      <c r="G430" s="81">
        <v>1</v>
      </c>
      <c r="K430" s="70">
        <f>COUNTIF(Себестойност!$A:$A,Модули!A430)</f>
        <v>1</v>
      </c>
    </row>
    <row r="431" spans="1:11" ht="14.55" customHeight="1" x14ac:dyDescent="0.3">
      <c r="A431" s="9" t="s">
        <v>151</v>
      </c>
      <c r="B431" s="54">
        <f t="shared" si="35"/>
        <v>2</v>
      </c>
      <c r="C431" s="54" t="str">
        <f>IFERROR(VLOOKUP($A431,[1]Други!$A:$H,4,FALSE),IFERROR(VLOOKUP($A431,[1]ИТТ!$A:$H,4,FALSE),IFERROR(VLOOKUP($A431,[1]Schrack!$A:$H,4,FALSE),IFERROR(VLOOKUP($A431,'[1]LD GmbH'!$A:$H,4,FALSE),IFERROR(VLOOKUP($A431,[1]Крисметал!$A:$H,4,FALSE),IFERROR(VLOOKUP($A431,[1]Унител!$A:$H,4,FALSE),""))))))</f>
        <v>бр.</v>
      </c>
      <c r="D431" s="239"/>
      <c r="E431" s="55">
        <f>IFERROR(VLOOKUP($A431,[1]Други!$A:$H,6,FALSE),IFERROR(VLOOKUP($A431,[1]ИТТ!$A:$H,6,FALSE),IFERROR(VLOOKUP($A431,[1]Schrack!$A:$H,6,FALSE),IFERROR(VLOOKUP($A431,'[1]LD GmbH'!$A:$H,6,FALSE),IFERROR(VLOOKUP($A431,[1]Крисметал!$A:$H,6,FALSE),IFERROR(VLOOKUP($A431,[1]Унител!$A:$H,6,FALSE),""))))))</f>
        <v>195.29999999999998</v>
      </c>
      <c r="F431" s="55">
        <f t="shared" si="36"/>
        <v>390.59999999999997</v>
      </c>
      <c r="G431" s="81">
        <v>2</v>
      </c>
      <c r="K431" s="70">
        <f>COUNTIF(Себестойност!$A:$A,Модули!A431)</f>
        <v>1</v>
      </c>
    </row>
    <row r="432" spans="1:11" x14ac:dyDescent="0.3">
      <c r="A432" s="9" t="s">
        <v>152</v>
      </c>
      <c r="B432" s="54">
        <f t="shared" si="35"/>
        <v>1</v>
      </c>
      <c r="C432" s="54" t="str">
        <f>IFERROR(VLOOKUP($A432,[1]Други!$A:$H,4,FALSE),IFERROR(VLOOKUP($A432,[1]ИТТ!$A:$H,4,FALSE),IFERROR(VLOOKUP($A432,[1]Schrack!$A:$H,4,FALSE),IFERROR(VLOOKUP($A432,'[1]LD GmbH'!$A:$H,4,FALSE),IFERROR(VLOOKUP($A432,[1]Крисметал!$A:$H,4,FALSE),IFERROR(VLOOKUP($A432,[1]Унител!$A:$H,4,FALSE),""))))))</f>
        <v>бр.</v>
      </c>
      <c r="D432" s="239"/>
      <c r="E432" s="55">
        <f>IFERROR(VLOOKUP($A432,[1]Други!$A:$H,6,FALSE),IFERROR(VLOOKUP($A432,[1]ИТТ!$A:$H,6,FALSE),IFERROR(VLOOKUP($A432,[1]Schrack!$A:$H,6,FALSE),IFERROR(VLOOKUP($A432,'[1]LD GmbH'!$A:$H,6,FALSE),IFERROR(VLOOKUP($A432,[1]Крисметал!$A:$H,6,FALSE),IFERROR(VLOOKUP($A432,[1]Унител!$A:$H,6,FALSE),""))))))</f>
        <v>195.29999999999998</v>
      </c>
      <c r="F432" s="55">
        <f t="shared" si="36"/>
        <v>195.29999999999998</v>
      </c>
      <c r="G432" s="81">
        <v>1</v>
      </c>
      <c r="K432" s="70">
        <f>COUNTIF(Себестойност!$A:$A,Модули!A432)</f>
        <v>1</v>
      </c>
    </row>
    <row r="433" spans="1:11" x14ac:dyDescent="0.3">
      <c r="A433" s="9" t="s">
        <v>153</v>
      </c>
      <c r="B433" s="54">
        <f t="shared" si="35"/>
        <v>3</v>
      </c>
      <c r="C433" s="54" t="str">
        <f>IFERROR(VLOOKUP($A433,[1]Други!$A:$H,4,FALSE),IFERROR(VLOOKUP($A433,[1]ИТТ!$A:$H,4,FALSE),IFERROR(VLOOKUP($A433,[1]Schrack!$A:$H,4,FALSE),IFERROR(VLOOKUP($A433,'[1]LD GmbH'!$A:$H,4,FALSE),IFERROR(VLOOKUP($A433,[1]Крисметал!$A:$H,4,FALSE),IFERROR(VLOOKUP($A433,[1]Унител!$A:$H,4,FALSE),""))))))</f>
        <v>бр.</v>
      </c>
      <c r="D433" s="239"/>
      <c r="E433" s="55">
        <f>IFERROR(VLOOKUP($A433,[1]Други!$A:$H,6,FALSE),IFERROR(VLOOKUP($A433,[1]ИТТ!$A:$H,6,FALSE),IFERROR(VLOOKUP($A433,[1]Schrack!$A:$H,6,FALSE),IFERROR(VLOOKUP($A433,'[1]LD GmbH'!$A:$H,6,FALSE),IFERROR(VLOOKUP($A433,[1]Крисметал!$A:$H,6,FALSE),IFERROR(VLOOKUP($A433,[1]Унител!$A:$H,6,FALSE),""))))))</f>
        <v>9.7667997729864044</v>
      </c>
      <c r="F433" s="55">
        <f t="shared" si="36"/>
        <v>29.300399318959215</v>
      </c>
      <c r="G433" s="81">
        <v>3</v>
      </c>
      <c r="K433" s="70">
        <f>COUNTIF(Себестойност!$A:$A,Модули!A433)</f>
        <v>1</v>
      </c>
    </row>
    <row r="434" spans="1:11" x14ac:dyDescent="0.3">
      <c r="A434" s="9" t="s">
        <v>154</v>
      </c>
      <c r="B434" s="54">
        <f t="shared" si="35"/>
        <v>6</v>
      </c>
      <c r="C434" s="54" t="str">
        <f>IFERROR(VLOOKUP($A434,[1]Други!$A:$H,4,FALSE),IFERROR(VLOOKUP($A434,[1]ИТТ!$A:$H,4,FALSE),IFERROR(VLOOKUP($A434,[1]Schrack!$A:$H,4,FALSE),IFERROR(VLOOKUP($A434,'[1]LD GmbH'!$A:$H,4,FALSE),IFERROR(VLOOKUP($A434,[1]Крисметал!$A:$H,4,FALSE),IFERROR(VLOOKUP($A434,[1]Унител!$A:$H,4,FALSE),""))))))</f>
        <v>бр.</v>
      </c>
      <c r="D434" s="239"/>
      <c r="E434" s="55">
        <f>IFERROR(VLOOKUP($A434,[1]Други!$A:$H,6,FALSE),IFERROR(VLOOKUP($A434,[1]ИТТ!$A:$H,6,FALSE),IFERROR(VLOOKUP($A434,[1]Schrack!$A:$H,6,FALSE),IFERROR(VLOOKUP($A434,'[1]LD GmbH'!$A:$H,6,FALSE),IFERROR(VLOOKUP($A434,[1]Крисметал!$A:$H,6,FALSE),IFERROR(VLOOKUP($A434,[1]Унител!$A:$H,6,FALSE),""))))))</f>
        <v>11.437599382359409</v>
      </c>
      <c r="F434" s="55">
        <f t="shared" si="36"/>
        <v>68.625596294156452</v>
      </c>
      <c r="G434" s="81">
        <v>6</v>
      </c>
      <c r="K434" s="70">
        <f>COUNTIF(Себестойност!$A:$A,Модули!A434)</f>
        <v>1</v>
      </c>
    </row>
    <row r="435" spans="1:11" x14ac:dyDescent="0.3">
      <c r="A435" s="12" t="s">
        <v>155</v>
      </c>
      <c r="B435" s="54">
        <f t="shared" si="35"/>
        <v>6</v>
      </c>
      <c r="C435" s="54" t="str">
        <f>IFERROR(VLOOKUP($A435,[1]Други!$A:$H,4,FALSE),IFERROR(VLOOKUP($A435,[1]ИТТ!$A:$H,4,FALSE),IFERROR(VLOOKUP($A435,[1]Schrack!$A:$H,4,FALSE),IFERROR(VLOOKUP($A435,'[1]LD GmbH'!$A:$H,4,FALSE),IFERROR(VLOOKUP($A435,[1]Крисметал!$A:$H,4,FALSE),IFERROR(VLOOKUP($A435,[1]Унител!$A:$H,4,FALSE),""))))))</f>
        <v>бр.</v>
      </c>
      <c r="D435" s="239"/>
      <c r="E435" s="55">
        <f>IFERROR(VLOOKUP($A435,[1]Други!$A:$H,6,FALSE),IFERROR(VLOOKUP($A435,[1]ИТТ!$A:$H,6,FALSE),IFERROR(VLOOKUP($A435,[1]Schrack!$A:$H,6,FALSE),IFERROR(VLOOKUP($A435,'[1]LD GmbH'!$A:$H,6,FALSE),IFERROR(VLOOKUP($A435,[1]Крисметал!$A:$H,6,FALSE),IFERROR(VLOOKUP($A435,[1]Унител!$A:$H,6,FALSE),""))))))</f>
        <v>27.676229529151307</v>
      </c>
      <c r="F435" s="55">
        <f t="shared" si="36"/>
        <v>166.05737717490786</v>
      </c>
      <c r="G435" s="81">
        <v>6</v>
      </c>
      <c r="K435" s="70">
        <f>COUNTIF(Себестойност!$A:$A,Модули!A435)</f>
        <v>1</v>
      </c>
    </row>
    <row r="436" spans="1:11" x14ac:dyDescent="0.3">
      <c r="A436" s="12" t="s">
        <v>156</v>
      </c>
      <c r="B436" s="54">
        <f t="shared" si="35"/>
        <v>10</v>
      </c>
      <c r="C436" s="54" t="str">
        <f>IFERROR(VLOOKUP($A436,[1]Други!$A:$H,4,FALSE),IFERROR(VLOOKUP($A436,[1]ИТТ!$A:$H,4,FALSE),IFERROR(VLOOKUP($A436,[1]Schrack!$A:$H,4,FALSE),IFERROR(VLOOKUP($A436,'[1]LD GmbH'!$A:$H,4,FALSE),IFERROR(VLOOKUP($A436,[1]Крисметал!$A:$H,4,FALSE),IFERROR(VLOOKUP($A436,[1]Унител!$A:$H,4,FALSE),""))))))</f>
        <v>бр.</v>
      </c>
      <c r="D436" s="239"/>
      <c r="E436" s="55">
        <f>IFERROR(VLOOKUP($A436,[1]Други!$A:$H,6,FALSE),IFERROR(VLOOKUP($A436,[1]ИТТ!$A:$H,6,FALSE),IFERROR(VLOOKUP($A436,[1]Schrack!$A:$H,6,FALSE),IFERROR(VLOOKUP($A436,'[1]LD GmbH'!$A:$H,6,FALSE),IFERROR(VLOOKUP($A436,[1]Крисметал!$A:$H,6,FALSE),IFERROR(VLOOKUP($A436,[1]Унител!$A:$H,6,FALSE),""))))))</f>
        <v>11.948891263555627</v>
      </c>
      <c r="F436" s="55">
        <f t="shared" si="36"/>
        <v>119.48891263555626</v>
      </c>
      <c r="G436" s="81">
        <v>10</v>
      </c>
      <c r="K436" s="70">
        <f>COUNTIF(Себестойност!$A:$A,Модули!A436)</f>
        <v>1</v>
      </c>
    </row>
    <row r="437" spans="1:11" x14ac:dyDescent="0.3">
      <c r="A437" s="12" t="s">
        <v>157</v>
      </c>
      <c r="B437" s="54">
        <f t="shared" si="35"/>
        <v>12</v>
      </c>
      <c r="C437" s="54" t="str">
        <f>IFERROR(VLOOKUP($A437,[1]Други!$A:$H,4,FALSE),IFERROR(VLOOKUP($A437,[1]ИТТ!$A:$H,4,FALSE),IFERROR(VLOOKUP($A437,[1]Schrack!$A:$H,4,FALSE),IFERROR(VLOOKUP($A437,'[1]LD GmbH'!$A:$H,4,FALSE),IFERROR(VLOOKUP($A437,[1]Крисметал!$A:$H,4,FALSE),IFERROR(VLOOKUP($A437,[1]Унител!$A:$H,4,FALSE),""))))))</f>
        <v>бр.</v>
      </c>
      <c r="D437" s="239"/>
      <c r="E437" s="55">
        <f>IFERROR(VLOOKUP($A437,[1]Други!$A:$H,6,FALSE),IFERROR(VLOOKUP($A437,[1]ИТТ!$A:$H,6,FALSE),IFERROR(VLOOKUP($A437,[1]Schrack!$A:$H,6,FALSE),IFERROR(VLOOKUP($A437,'[1]LD GmbH'!$A:$H,6,FALSE),IFERROR(VLOOKUP($A437,[1]Крисметал!$A:$H,6,FALSE),IFERROR(VLOOKUP($A437,[1]Унител!$A:$H,6,FALSE),""))))))</f>
        <v>20.932289616173183</v>
      </c>
      <c r="F437" s="55">
        <f t="shared" si="36"/>
        <v>251.18747539407821</v>
      </c>
      <c r="G437" s="81">
        <v>12</v>
      </c>
      <c r="K437" s="70">
        <f>COUNTIF(Себестойност!$A:$A,Модули!A437)</f>
        <v>1</v>
      </c>
    </row>
    <row r="438" spans="1:11" x14ac:dyDescent="0.3">
      <c r="A438" s="197" t="s">
        <v>390</v>
      </c>
      <c r="B438" s="54">
        <f t="shared" si="35"/>
        <v>3</v>
      </c>
      <c r="C438" s="54" t="str">
        <f>IFERROR(VLOOKUP($A438,[1]Други!$A:$H,4,FALSE),IFERROR(VLOOKUP($A438,[1]ИТТ!$A:$H,4,FALSE),IFERROR(VLOOKUP($A438,[1]Schrack!$A:$H,4,FALSE),IFERROR(VLOOKUP($A438,'[1]LD GmbH'!$A:$H,4,FALSE),IFERROR(VLOOKUP($A438,[1]Крисметал!$A:$H,4,FALSE),IFERROR(VLOOKUP($A438,[1]Унител!$A:$H,4,FALSE),""))))))</f>
        <v>бр.</v>
      </c>
      <c r="D438" s="239"/>
      <c r="E438" s="55">
        <f>IFERROR(VLOOKUP($A438,[1]Други!$A:$H,6,FALSE),IFERROR(VLOOKUP($A438,[1]ИТТ!$A:$H,6,FALSE),IFERROR(VLOOKUP($A438,[1]Schrack!$A:$H,6,FALSE),IFERROR(VLOOKUP($A438,'[1]LD GmbH'!$A:$H,6,FALSE),IFERROR(VLOOKUP($A438,[1]Крисметал!$A:$H,6,FALSE),IFERROR(VLOOKUP($A438,[1]Унител!$A:$H,6,FALSE),""))))))</f>
        <v>113.54770097605621</v>
      </c>
      <c r="F438" s="55">
        <f t="shared" si="36"/>
        <v>340.64310292816862</v>
      </c>
      <c r="G438" s="81">
        <v>3</v>
      </c>
      <c r="K438" s="70">
        <f>COUNTIF(Себестойност!$A:$A,Модули!A438)</f>
        <v>1</v>
      </c>
    </row>
    <row r="439" spans="1:11" x14ac:dyDescent="0.3">
      <c r="A439" s="12" t="s">
        <v>158</v>
      </c>
      <c r="B439" s="54">
        <f t="shared" si="35"/>
        <v>3</v>
      </c>
      <c r="C439" s="54" t="str">
        <f>IFERROR(VLOOKUP($A439,[1]Други!$A:$H,4,FALSE),IFERROR(VLOOKUP($A439,[1]ИТТ!$A:$H,4,FALSE),IFERROR(VLOOKUP($A439,[1]Schrack!$A:$H,4,FALSE),IFERROR(VLOOKUP($A439,'[1]LD GmbH'!$A:$H,4,FALSE),IFERROR(VLOOKUP($A439,[1]Крисметал!$A:$H,4,FALSE),IFERROR(VLOOKUP($A439,[1]Унител!$A:$H,4,FALSE),""))))))</f>
        <v>бр.</v>
      </c>
      <c r="D439" s="239"/>
      <c r="E439" s="55">
        <f>IFERROR(VLOOKUP($A439,[1]Други!$A:$H,6,FALSE),IFERROR(VLOOKUP($A439,[1]ИТТ!$A:$H,6,FALSE),IFERROR(VLOOKUP($A439,[1]Schrack!$A:$H,6,FALSE),IFERROR(VLOOKUP($A439,'[1]LD GmbH'!$A:$H,6,FALSE),IFERROR(VLOOKUP($A439,[1]Крисметал!$A:$H,6,FALSE),IFERROR(VLOOKUP($A439,[1]Унител!$A:$H,6,FALSE),""))))))</f>
        <v>147.51793356273296</v>
      </c>
      <c r="F439" s="55">
        <f t="shared" si="36"/>
        <v>442.55380068819886</v>
      </c>
      <c r="G439" s="81">
        <v>3</v>
      </c>
      <c r="K439" s="70">
        <f>COUNTIF(Себестойност!$A:$A,Модули!A439)</f>
        <v>1</v>
      </c>
    </row>
    <row r="440" spans="1:11" x14ac:dyDescent="0.3">
      <c r="A440" s="12" t="s">
        <v>159</v>
      </c>
      <c r="B440" s="54">
        <f t="shared" si="35"/>
        <v>20</v>
      </c>
      <c r="C440" s="54" t="str">
        <f>IFERROR(VLOOKUP($A440,[1]Други!$A:$H,4,FALSE),IFERROR(VLOOKUP($A440,[1]ИТТ!$A:$H,4,FALSE),IFERROR(VLOOKUP($A440,[1]Schrack!$A:$H,4,FALSE),IFERROR(VLOOKUP($A440,'[1]LD GmbH'!$A:$H,4,FALSE),IFERROR(VLOOKUP($A440,[1]Крисметал!$A:$H,4,FALSE),IFERROR(VLOOKUP($A440,[1]Унител!$A:$H,4,FALSE),""))))))</f>
        <v>бр.</v>
      </c>
      <c r="D440" s="239"/>
      <c r="E440" s="55">
        <f>IFERROR(VLOOKUP($A440,[1]Други!$A:$H,6,FALSE),IFERROR(VLOOKUP($A440,[1]ИТТ!$A:$H,6,FALSE),IFERROR(VLOOKUP($A440,[1]Schrack!$A:$H,6,FALSE),IFERROR(VLOOKUP($A440,'[1]LD GmbH'!$A:$H,6,FALSE),IFERROR(VLOOKUP($A440,[1]Крисметал!$A:$H,6,FALSE),IFERROR(VLOOKUP($A440,[1]Унител!$A:$H,6,FALSE),""))))))</f>
        <v>9.0907696476687647</v>
      </c>
      <c r="F440" s="55">
        <f t="shared" si="36"/>
        <v>181.81539295337529</v>
      </c>
      <c r="G440" s="81">
        <v>20</v>
      </c>
      <c r="K440" s="70">
        <f>COUNTIF(Себестойност!$A:$A,Модули!A440)</f>
        <v>1</v>
      </c>
    </row>
    <row r="441" spans="1:11" x14ac:dyDescent="0.3">
      <c r="A441" s="198" t="s">
        <v>391</v>
      </c>
      <c r="B441" s="58">
        <f t="shared" si="35"/>
        <v>0.2</v>
      </c>
      <c r="C441" s="58" t="str">
        <f>IFERROR(VLOOKUP($A441,[1]Други!$A:$H,4,FALSE),IFERROR(VLOOKUP($A441,[1]ИТТ!$A:$H,4,FALSE),IFERROR(VLOOKUP($A441,[1]Schrack!$A:$H,4,FALSE),IFERROR(VLOOKUP($A441,'[1]LD GmbH'!$A:$H,4,FALSE),IFERROR(VLOOKUP($A441,[1]Крисметал!$A:$H,4,FALSE),IFERROR(VLOOKUP($A441,[1]Унител!$A:$H,4,FALSE),""))))))</f>
        <v>100 бр.</v>
      </c>
      <c r="D441" s="233" t="s">
        <v>52</v>
      </c>
      <c r="E441" s="59">
        <f>IFERROR(VLOOKUP($A441,[1]Други!$A:$H,6,FALSE),IFERROR(VLOOKUP($A441,[1]ИТТ!$A:$H,6,FALSE),IFERROR(VLOOKUP($A441,[1]Schrack!$A:$H,6,FALSE),IFERROR(VLOOKUP($A441,'[1]LD GmbH'!$A:$H,6,FALSE),IFERROR(VLOOKUP($A441,[1]Крисметал!$A:$H,6,FALSE),IFERROR(VLOOKUP($A441,[1]Унител!$A:$H,6,FALSE),""))))))</f>
        <v>4.9000000000000004</v>
      </c>
      <c r="F441" s="59">
        <f t="shared" si="36"/>
        <v>0.98000000000000009</v>
      </c>
      <c r="G441" s="174">
        <v>0.2</v>
      </c>
      <c r="K441" s="70">
        <f>COUNTIF(Себестойност!$A:$A,Модули!A441)</f>
        <v>1</v>
      </c>
    </row>
    <row r="442" spans="1:11" x14ac:dyDescent="0.3">
      <c r="A442" s="198" t="s">
        <v>392</v>
      </c>
      <c r="B442" s="58">
        <f t="shared" si="35"/>
        <v>0.2</v>
      </c>
      <c r="C442" s="58" t="str">
        <f>IFERROR(VLOOKUP($A442,[1]Други!$A:$H,4,FALSE),IFERROR(VLOOKUP($A442,[1]ИТТ!$A:$H,4,FALSE),IFERROR(VLOOKUP($A442,[1]Schrack!$A:$H,4,FALSE),IFERROR(VLOOKUP($A442,'[1]LD GmbH'!$A:$H,4,FALSE),IFERROR(VLOOKUP($A442,[1]Крисметал!$A:$H,4,FALSE),IFERROR(VLOOKUP($A442,[1]Унител!$A:$H,4,FALSE),""))))))</f>
        <v>100 бр.</v>
      </c>
      <c r="D442" s="233"/>
      <c r="E442" s="59">
        <f>IFERROR(VLOOKUP($A442,[1]Други!$A:$H,6,FALSE),IFERROR(VLOOKUP($A442,[1]ИТТ!$A:$H,6,FALSE),IFERROR(VLOOKUP($A442,[1]Schrack!$A:$H,6,FALSE),IFERROR(VLOOKUP($A442,'[1]LD GmbH'!$A:$H,6,FALSE),IFERROR(VLOOKUP($A442,[1]Крисметал!$A:$H,6,FALSE),IFERROR(VLOOKUP($A442,[1]Унител!$A:$H,6,FALSE),""))))))</f>
        <v>5.25</v>
      </c>
      <c r="F442" s="59">
        <f t="shared" si="36"/>
        <v>1.05</v>
      </c>
      <c r="G442" s="174">
        <v>0.2</v>
      </c>
      <c r="K442" s="70">
        <f>COUNTIF(Себестойност!$A:$A,Модули!A442)</f>
        <v>1</v>
      </c>
    </row>
    <row r="443" spans="1:11" x14ac:dyDescent="0.3">
      <c r="A443" s="198" t="s">
        <v>393</v>
      </c>
      <c r="B443" s="58">
        <f t="shared" si="35"/>
        <v>0.5</v>
      </c>
      <c r="C443" s="58" t="str">
        <f>IFERROR(VLOOKUP($A443,[1]Други!$A:$H,4,FALSE),IFERROR(VLOOKUP($A443,[1]ИТТ!$A:$H,4,FALSE),IFERROR(VLOOKUP($A443,[1]Schrack!$A:$H,4,FALSE),IFERROR(VLOOKUP($A443,'[1]LD GmbH'!$A:$H,4,FALSE),IFERROR(VLOOKUP($A443,[1]Крисметал!$A:$H,4,FALSE),IFERROR(VLOOKUP($A443,[1]Унител!$A:$H,4,FALSE),""))))))</f>
        <v>100 бр.</v>
      </c>
      <c r="D443" s="233"/>
      <c r="E443" s="59">
        <f>IFERROR(VLOOKUP($A443,[1]Други!$A:$H,6,FALSE),IFERROR(VLOOKUP($A443,[1]ИТТ!$A:$H,6,FALSE),IFERROR(VLOOKUP($A443,[1]Schrack!$A:$H,6,FALSE),IFERROR(VLOOKUP($A443,'[1]LD GmbH'!$A:$H,6,FALSE),IFERROR(VLOOKUP($A443,[1]Крисметал!$A:$H,6,FALSE),IFERROR(VLOOKUP($A443,[1]Унител!$A:$H,6,FALSE),""))))))</f>
        <v>6.54</v>
      </c>
      <c r="F443" s="59">
        <f t="shared" si="36"/>
        <v>3.27</v>
      </c>
      <c r="G443" s="174">
        <v>0.5</v>
      </c>
      <c r="K443" s="70">
        <f>COUNTIF(Себестойност!$A:$A,Модули!A443)</f>
        <v>1</v>
      </c>
    </row>
    <row r="444" spans="1:11" x14ac:dyDescent="0.3">
      <c r="A444" s="198" t="s">
        <v>394</v>
      </c>
      <c r="B444" s="58">
        <f t="shared" si="35"/>
        <v>0.1</v>
      </c>
      <c r="C444" s="58" t="str">
        <f>IFERROR(VLOOKUP($A444,[1]Други!$A:$H,4,FALSE),IFERROR(VLOOKUP($A444,[1]ИТТ!$A:$H,4,FALSE),IFERROR(VLOOKUP($A444,[1]Schrack!$A:$H,4,FALSE),IFERROR(VLOOKUP($A444,'[1]LD GmbH'!$A:$H,4,FALSE),IFERROR(VLOOKUP($A444,[1]Крисметал!$A:$H,4,FALSE),IFERROR(VLOOKUP($A444,[1]Унител!$A:$H,4,FALSE),""))))))</f>
        <v>100 бр.</v>
      </c>
      <c r="D444" s="233"/>
      <c r="E444" s="59">
        <f>IFERROR(VLOOKUP($A444,[1]Други!$A:$H,6,FALSE),IFERROR(VLOOKUP($A444,[1]ИТТ!$A:$H,6,FALSE),IFERROR(VLOOKUP($A444,[1]Schrack!$A:$H,6,FALSE),IFERROR(VLOOKUP($A444,'[1]LD GmbH'!$A:$H,6,FALSE),IFERROR(VLOOKUP($A444,[1]Крисметал!$A:$H,6,FALSE),IFERROR(VLOOKUP($A444,[1]Унител!$A:$H,6,FALSE),""))))))</f>
        <v>7.6</v>
      </c>
      <c r="F444" s="59">
        <f t="shared" si="36"/>
        <v>0.76</v>
      </c>
      <c r="G444" s="174">
        <v>0.1</v>
      </c>
      <c r="K444" s="70">
        <f>COUNTIF(Себестойност!$A:$A,Модули!A444)</f>
        <v>1</v>
      </c>
    </row>
    <row r="445" spans="1:11" x14ac:dyDescent="0.3">
      <c r="A445" s="198" t="s">
        <v>395</v>
      </c>
      <c r="B445" s="58">
        <f t="shared" si="35"/>
        <v>0.5</v>
      </c>
      <c r="C445" s="58" t="str">
        <f>IFERROR(VLOOKUP($A445,[1]Други!$A:$H,4,FALSE),IFERROR(VLOOKUP($A445,[1]ИТТ!$A:$H,4,FALSE),IFERROR(VLOOKUP($A445,[1]Schrack!$A:$H,4,FALSE),IFERROR(VLOOKUP($A445,'[1]LD GmbH'!$A:$H,4,FALSE),IFERROR(VLOOKUP($A445,[1]Крисметал!$A:$H,4,FALSE),IFERROR(VLOOKUP($A445,[1]Унител!$A:$H,4,FALSE),""))))))</f>
        <v>100 бр.</v>
      </c>
      <c r="D445" s="233"/>
      <c r="E445" s="59">
        <f>IFERROR(VLOOKUP($A445,[1]Други!$A:$H,6,FALSE),IFERROR(VLOOKUP($A445,[1]ИТТ!$A:$H,6,FALSE),IFERROR(VLOOKUP($A445,[1]Schrack!$A:$H,6,FALSE),IFERROR(VLOOKUP($A445,'[1]LD GmbH'!$A:$H,6,FALSE),IFERROR(VLOOKUP($A445,[1]Крисметал!$A:$H,6,FALSE),IFERROR(VLOOKUP($A445,[1]Унител!$A:$H,6,FALSE),""))))))</f>
        <v>11.2</v>
      </c>
      <c r="F445" s="59">
        <f t="shared" si="36"/>
        <v>5.6</v>
      </c>
      <c r="G445" s="174">
        <v>0.5</v>
      </c>
      <c r="K445" s="70">
        <f>COUNTIF(Себестойност!$A:$A,Модули!A445)</f>
        <v>1</v>
      </c>
    </row>
    <row r="446" spans="1:11" x14ac:dyDescent="0.3">
      <c r="A446" s="198" t="s">
        <v>396</v>
      </c>
      <c r="B446" s="58">
        <f t="shared" si="35"/>
        <v>0.2</v>
      </c>
      <c r="C446" s="58" t="str">
        <f>IFERROR(VLOOKUP($A446,[1]Други!$A:$H,4,FALSE),IFERROR(VLOOKUP($A446,[1]ИТТ!$A:$H,4,FALSE),IFERROR(VLOOKUP($A446,[1]Schrack!$A:$H,4,FALSE),IFERROR(VLOOKUP($A446,'[1]LD GmbH'!$A:$H,4,FALSE),IFERROR(VLOOKUP($A446,[1]Крисметал!$A:$H,4,FALSE),IFERROR(VLOOKUP($A446,[1]Унител!$A:$H,4,FALSE),""))))))</f>
        <v>100 бр.</v>
      </c>
      <c r="D446" s="233"/>
      <c r="E446" s="59">
        <f>IFERROR(VLOOKUP($A446,[1]Други!$A:$H,6,FALSE),IFERROR(VLOOKUP($A446,[1]ИТТ!$A:$H,6,FALSE),IFERROR(VLOOKUP($A446,[1]Schrack!$A:$H,6,FALSE),IFERROR(VLOOKUP($A446,'[1]LD GmbH'!$A:$H,6,FALSE),IFERROR(VLOOKUP($A446,[1]Крисметал!$A:$H,6,FALSE),IFERROR(VLOOKUP($A446,[1]Унител!$A:$H,6,FALSE),""))))))</f>
        <v>6.6</v>
      </c>
      <c r="F446" s="59">
        <f t="shared" si="36"/>
        <v>1.32</v>
      </c>
      <c r="G446" s="174">
        <v>0.2</v>
      </c>
      <c r="K446" s="70">
        <f>COUNTIF(Себестойност!$A:$A,Модули!A446)</f>
        <v>1</v>
      </c>
    </row>
    <row r="447" spans="1:11" x14ac:dyDescent="0.3">
      <c r="A447" s="198" t="s">
        <v>397</v>
      </c>
      <c r="B447" s="58">
        <f t="shared" si="35"/>
        <v>0.2</v>
      </c>
      <c r="C447" s="58" t="str">
        <f>IFERROR(VLOOKUP($A447,[1]Други!$A:$H,4,FALSE),IFERROR(VLOOKUP($A447,[1]ИТТ!$A:$H,4,FALSE),IFERROR(VLOOKUP($A447,[1]Schrack!$A:$H,4,FALSE),IFERROR(VLOOKUP($A447,'[1]LD GmbH'!$A:$H,4,FALSE),IFERROR(VLOOKUP($A447,[1]Крисметал!$A:$H,4,FALSE),IFERROR(VLOOKUP($A447,[1]Унител!$A:$H,4,FALSE),""))))))</f>
        <v>100 бр.</v>
      </c>
      <c r="D447" s="233"/>
      <c r="E447" s="59">
        <f>IFERROR(VLOOKUP($A447,[1]Други!$A:$H,6,FALSE),IFERROR(VLOOKUP($A447,[1]ИТТ!$A:$H,6,FALSE),IFERROR(VLOOKUP($A447,[1]Schrack!$A:$H,6,FALSE),IFERROR(VLOOKUP($A447,'[1]LD GmbH'!$A:$H,6,FALSE),IFERROR(VLOOKUP($A447,[1]Крисметал!$A:$H,6,FALSE),IFERROR(VLOOKUP($A447,[1]Унител!$A:$H,6,FALSE),""))))))</f>
        <v>3.8</v>
      </c>
      <c r="F447" s="59">
        <f t="shared" si="36"/>
        <v>0.76</v>
      </c>
      <c r="G447" s="174">
        <v>0.2</v>
      </c>
      <c r="K447" s="70">
        <f>COUNTIF(Себестойност!$A:$A,Модули!A447)</f>
        <v>1</v>
      </c>
    </row>
    <row r="448" spans="1:11" x14ac:dyDescent="0.3">
      <c r="A448" s="198" t="s">
        <v>398</v>
      </c>
      <c r="B448" s="58">
        <f t="shared" si="35"/>
        <v>0.2</v>
      </c>
      <c r="C448" s="58" t="str">
        <f>IFERROR(VLOOKUP($A448,[1]Други!$A:$H,4,FALSE),IFERROR(VLOOKUP($A448,[1]ИТТ!$A:$H,4,FALSE),IFERROR(VLOOKUP($A448,[1]Schrack!$A:$H,4,FALSE),IFERROR(VLOOKUP($A448,'[1]LD GmbH'!$A:$H,4,FALSE),IFERROR(VLOOKUP($A448,[1]Крисметал!$A:$H,4,FALSE),IFERROR(VLOOKUP($A448,[1]Унител!$A:$H,4,FALSE),""))))))</f>
        <v>100 бр.</v>
      </c>
      <c r="D448" s="233"/>
      <c r="E448" s="59">
        <f>IFERROR(VLOOKUP($A448,[1]Други!$A:$H,6,FALSE),IFERROR(VLOOKUP($A448,[1]ИТТ!$A:$H,6,FALSE),IFERROR(VLOOKUP($A448,[1]Schrack!$A:$H,6,FALSE),IFERROR(VLOOKUP($A448,'[1]LD GmbH'!$A:$H,6,FALSE),IFERROR(VLOOKUP($A448,[1]Крисметал!$A:$H,6,FALSE),IFERROR(VLOOKUP($A448,[1]Унител!$A:$H,6,FALSE),""))))))</f>
        <v>6.95</v>
      </c>
      <c r="F448" s="59">
        <f t="shared" si="36"/>
        <v>1.3900000000000001</v>
      </c>
      <c r="G448" s="174">
        <v>0.2</v>
      </c>
      <c r="K448" s="70">
        <f>COUNTIF(Себестойност!$A:$A,Модули!A448)</f>
        <v>1</v>
      </c>
    </row>
    <row r="449" spans="1:11" x14ac:dyDescent="0.3">
      <c r="A449" s="198" t="s">
        <v>399</v>
      </c>
      <c r="B449" s="58">
        <f t="shared" si="35"/>
        <v>0.2</v>
      </c>
      <c r="C449" s="58" t="str">
        <f>IFERROR(VLOOKUP($A449,[1]Други!$A:$H,4,FALSE),IFERROR(VLOOKUP($A449,[1]ИТТ!$A:$H,4,FALSE),IFERROR(VLOOKUP($A449,[1]Schrack!$A:$H,4,FALSE),IFERROR(VLOOKUP($A449,'[1]LD GmbH'!$A:$H,4,FALSE),IFERROR(VLOOKUP($A449,[1]Крисметал!$A:$H,4,FALSE),IFERROR(VLOOKUP($A449,[1]Унител!$A:$H,4,FALSE),""))))))</f>
        <v>100 бр.</v>
      </c>
      <c r="D449" s="233"/>
      <c r="E449" s="59">
        <f>IFERROR(VLOOKUP($A449,[1]Други!$A:$H,6,FALSE),IFERROR(VLOOKUP($A449,[1]ИТТ!$A:$H,6,FALSE),IFERROR(VLOOKUP($A449,[1]Schrack!$A:$H,6,FALSE),IFERROR(VLOOKUP($A449,'[1]LD GmbH'!$A:$H,6,FALSE),IFERROR(VLOOKUP($A449,[1]Крисметал!$A:$H,6,FALSE),IFERROR(VLOOKUP($A449,[1]Унител!$A:$H,6,FALSE),""))))))</f>
        <v>1.8</v>
      </c>
      <c r="F449" s="59">
        <f t="shared" si="36"/>
        <v>0.36000000000000004</v>
      </c>
      <c r="G449" s="174">
        <v>0.2</v>
      </c>
      <c r="K449" s="70">
        <f>COUNTIF(Себестойност!$A:$A,Модули!A449)</f>
        <v>1</v>
      </c>
    </row>
    <row r="450" spans="1:11" x14ac:dyDescent="0.3">
      <c r="A450" s="198" t="s">
        <v>400</v>
      </c>
      <c r="B450" s="58">
        <f t="shared" si="35"/>
        <v>0.1</v>
      </c>
      <c r="C450" s="58" t="str">
        <f>IFERROR(VLOOKUP($A450,[1]Други!$A:$H,4,FALSE),IFERROR(VLOOKUP($A450,[1]ИТТ!$A:$H,4,FALSE),IFERROR(VLOOKUP($A450,[1]Schrack!$A:$H,4,FALSE),IFERROR(VLOOKUP($A450,'[1]LD GmbH'!$A:$H,4,FALSE),IFERROR(VLOOKUP($A450,[1]Крисметал!$A:$H,4,FALSE),IFERROR(VLOOKUP($A450,[1]Унител!$A:$H,4,FALSE),""))))))</f>
        <v>100 бр.</v>
      </c>
      <c r="D450" s="233"/>
      <c r="E450" s="59">
        <f>IFERROR(VLOOKUP($A450,[1]Други!$A:$H,6,FALSE),IFERROR(VLOOKUP($A450,[1]ИТТ!$A:$H,6,FALSE),IFERROR(VLOOKUP($A450,[1]Schrack!$A:$H,6,FALSE),IFERROR(VLOOKUP($A450,'[1]LD GmbH'!$A:$H,6,FALSE),IFERROR(VLOOKUP($A450,[1]Крисметал!$A:$H,6,FALSE),IFERROR(VLOOKUP($A450,[1]Унител!$A:$H,6,FALSE),""))))))</f>
        <v>7.6</v>
      </c>
      <c r="F450" s="59">
        <f t="shared" si="36"/>
        <v>0.76</v>
      </c>
      <c r="G450" s="174">
        <v>0.1</v>
      </c>
      <c r="K450" s="70">
        <f>COUNTIF(Себестойност!$A:$A,Модули!A450)</f>
        <v>1</v>
      </c>
    </row>
    <row r="451" spans="1:11" x14ac:dyDescent="0.3">
      <c r="A451" s="198" t="s">
        <v>401</v>
      </c>
      <c r="B451" s="58">
        <f t="shared" si="35"/>
        <v>0.3</v>
      </c>
      <c r="C451" s="58" t="str">
        <f>IFERROR(VLOOKUP($A451,[1]Други!$A:$H,4,FALSE),IFERROR(VLOOKUP($A451,[1]ИТТ!$A:$H,4,FALSE),IFERROR(VLOOKUP($A451,[1]Schrack!$A:$H,4,FALSE),IFERROR(VLOOKUP($A451,'[1]LD GmbH'!$A:$H,4,FALSE),IFERROR(VLOOKUP($A451,[1]Крисметал!$A:$H,4,FALSE),IFERROR(VLOOKUP($A451,[1]Унител!$A:$H,4,FALSE),""))))))</f>
        <v>100 бр.</v>
      </c>
      <c r="D451" s="233"/>
      <c r="E451" s="59">
        <f>IFERROR(VLOOKUP($A451,[1]Други!$A:$H,6,FALSE),IFERROR(VLOOKUP($A451,[1]ИТТ!$A:$H,6,FALSE),IFERROR(VLOOKUP($A451,[1]Schrack!$A:$H,6,FALSE),IFERROR(VLOOKUP($A451,'[1]LD GmbH'!$A:$H,6,FALSE),IFERROR(VLOOKUP($A451,[1]Крисметал!$A:$H,6,FALSE),IFERROR(VLOOKUP($A451,[1]Унител!$A:$H,6,FALSE),""))))))</f>
        <v>1.8</v>
      </c>
      <c r="F451" s="59">
        <f t="shared" si="36"/>
        <v>0.54</v>
      </c>
      <c r="G451" s="174">
        <v>0.3</v>
      </c>
      <c r="K451" s="70">
        <f>COUNTIF(Себестойност!$A:$A,Модули!A451)</f>
        <v>1</v>
      </c>
    </row>
    <row r="452" spans="1:11" x14ac:dyDescent="0.3">
      <c r="A452" s="198" t="s">
        <v>402</v>
      </c>
      <c r="B452" s="58">
        <f t="shared" si="35"/>
        <v>0.2</v>
      </c>
      <c r="C452" s="58" t="str">
        <f>IFERROR(VLOOKUP($A452,[1]Други!$A:$H,4,FALSE),IFERROR(VLOOKUP($A452,[1]ИТТ!$A:$H,4,FALSE),IFERROR(VLOOKUP($A452,[1]Schrack!$A:$H,4,FALSE),IFERROR(VLOOKUP($A452,'[1]LD GmbH'!$A:$H,4,FALSE),IFERROR(VLOOKUP($A452,[1]Крисметал!$A:$H,4,FALSE),IFERROR(VLOOKUP($A452,[1]Унител!$A:$H,4,FALSE),""))))))</f>
        <v>100 бр.</v>
      </c>
      <c r="D452" s="233"/>
      <c r="E452" s="59">
        <f>IFERROR(VLOOKUP($A452,[1]Други!$A:$H,6,FALSE),IFERROR(VLOOKUP($A452,[1]ИТТ!$A:$H,6,FALSE),IFERROR(VLOOKUP($A452,[1]Schrack!$A:$H,6,FALSE),IFERROR(VLOOKUP($A452,'[1]LD GmbH'!$A:$H,6,FALSE),IFERROR(VLOOKUP($A452,[1]Крисметал!$A:$H,6,FALSE),IFERROR(VLOOKUP($A452,[1]Унител!$A:$H,6,FALSE),""))))))</f>
        <v>1.35</v>
      </c>
      <c r="F452" s="59">
        <f t="shared" si="36"/>
        <v>0.27</v>
      </c>
      <c r="G452" s="174">
        <v>0.2</v>
      </c>
      <c r="K452" s="70">
        <f>COUNTIF(Себестойност!$A:$A,Модули!A452)</f>
        <v>1</v>
      </c>
    </row>
    <row r="453" spans="1:11" x14ac:dyDescent="0.3">
      <c r="A453" s="64"/>
      <c r="B453" s="65"/>
      <c r="C453" s="65"/>
      <c r="D453" s="65"/>
      <c r="E453" s="65"/>
      <c r="F453" s="66" t="s">
        <v>170</v>
      </c>
      <c r="G453" s="167">
        <f>SUM(F423:F452)</f>
        <v>11917.337657387399</v>
      </c>
      <c r="K453" s="171"/>
    </row>
    <row r="454" spans="1:11" x14ac:dyDescent="0.3">
      <c r="K454" s="70"/>
    </row>
    <row r="455" spans="1:11" ht="18" x14ac:dyDescent="0.35">
      <c r="A455" s="50" t="s">
        <v>205</v>
      </c>
      <c r="B455" s="65"/>
      <c r="C455" s="68">
        <v>1</v>
      </c>
      <c r="D455" s="51"/>
      <c r="E455" s="51"/>
      <c r="F455" s="51"/>
      <c r="G455" s="52"/>
      <c r="K455" s="171"/>
    </row>
    <row r="456" spans="1:11" ht="14.55" customHeight="1" x14ac:dyDescent="0.3">
      <c r="A456" s="9" t="s">
        <v>78</v>
      </c>
      <c r="B456" s="70">
        <f t="shared" ref="B456:B491" si="37">G456*$C$455</f>
        <v>95</v>
      </c>
      <c r="C456" s="54" t="str">
        <f>IFERROR(VLOOKUP($A456,[1]Други!$A:$H,4,FALSE),IFERROR(VLOOKUP($A456,[1]ИТТ!$A:$H,4,FALSE),IFERROR(VLOOKUP($A456,[1]Schrack!$A:$H,4,FALSE),IFERROR(VLOOKUP($A456,'[1]LD GmbH'!$A:$H,4,FALSE),IFERROR(VLOOKUP($A456,[1]Крисметал!$A:$H,4,FALSE),IFERROR(VLOOKUP($A456,[1]Унител!$A:$H,4,FALSE),""))))))</f>
        <v>м.</v>
      </c>
      <c r="D456" s="241" t="s">
        <v>207</v>
      </c>
      <c r="E456" s="55">
        <f>IFERROR(VLOOKUP($A456,[1]Други!$A:$H,6,FALSE),IFERROR(VLOOKUP($A456,[1]ИТТ!$A:$H,6,FALSE),IFERROR(VLOOKUP($A456,[1]Schrack!$A:$H,6,FALSE),IFERROR(VLOOKUP($A456,'[1]LD GmbH'!$A:$H,6,FALSE),IFERROR(VLOOKUP($A456,[1]Крисметал!$A:$H,6,FALSE),IFERROR(VLOOKUP($A456,[1]Унител!$A:$H,6,FALSE),""))))))</f>
        <v>8.1448796674557613</v>
      </c>
      <c r="F456" s="55">
        <f>B456*E456</f>
        <v>773.76356840829737</v>
      </c>
      <c r="G456" s="70">
        <v>95</v>
      </c>
      <c r="K456" s="70">
        <f>COUNTIF(Себестойност!$A:$A,Модули!A456)</f>
        <v>1</v>
      </c>
    </row>
    <row r="457" spans="1:11" ht="14.55" customHeight="1" x14ac:dyDescent="0.3">
      <c r="A457" s="9" t="s">
        <v>79</v>
      </c>
      <c r="B457" s="70">
        <f t="shared" si="37"/>
        <v>95</v>
      </c>
      <c r="C457" s="54" t="str">
        <f>IFERROR(VLOOKUP($A457,[1]Други!$A:$H,4,FALSE),IFERROR(VLOOKUP($A457,[1]ИТТ!$A:$H,4,FALSE),IFERROR(VLOOKUP($A457,[1]Schrack!$A:$H,4,FALSE),IFERROR(VLOOKUP($A457,'[1]LD GmbH'!$A:$H,4,FALSE),IFERROR(VLOOKUP($A457,[1]Крисметал!$A:$H,4,FALSE),IFERROR(VLOOKUP($A457,[1]Унител!$A:$H,4,FALSE),""))))))</f>
        <v>м.</v>
      </c>
      <c r="D457" s="241"/>
      <c r="E457" s="55">
        <f>IFERROR(VLOOKUP($A457,[1]Други!$A:$H,6,FALSE),IFERROR(VLOOKUP($A457,[1]ИТТ!$A:$H,6,FALSE),IFERROR(VLOOKUP($A457,[1]Schrack!$A:$H,6,FALSE),IFERROR(VLOOKUP($A457,'[1]LD GmbH'!$A:$H,6,FALSE),IFERROR(VLOOKUP($A457,[1]Крисметал!$A:$H,6,FALSE),IFERROR(VLOOKUP($A457,[1]Унител!$A:$H,6,FALSE),""))))))</f>
        <v>8.1448796674557613</v>
      </c>
      <c r="F457" s="55">
        <f t="shared" ref="F457:F491" si="38">B457*E457</f>
        <v>773.76356840829737</v>
      </c>
      <c r="G457" s="70">
        <v>95</v>
      </c>
      <c r="K457" s="70">
        <f>COUNTIF(Себестойност!$A:$A,Модули!A457)</f>
        <v>1</v>
      </c>
    </row>
    <row r="458" spans="1:11" x14ac:dyDescent="0.3">
      <c r="A458" s="9" t="s">
        <v>81</v>
      </c>
      <c r="B458" s="70">
        <f t="shared" si="37"/>
        <v>100</v>
      </c>
      <c r="C458" s="54" t="str">
        <f>IFERROR(VLOOKUP($A458,[1]Други!$A:$H,4,FALSE),IFERROR(VLOOKUP($A458,[1]ИТТ!$A:$H,4,FALSE),IFERROR(VLOOKUP($A458,[1]Schrack!$A:$H,4,FALSE),IFERROR(VLOOKUP($A458,'[1]LD GmbH'!$A:$H,4,FALSE),IFERROR(VLOOKUP($A458,[1]Крисметал!$A:$H,4,FALSE),IFERROR(VLOOKUP($A458,[1]Унител!$A:$H,4,FALSE),""))))))</f>
        <v>бр.</v>
      </c>
      <c r="D458" s="241"/>
      <c r="E458" s="55">
        <f>IFERROR(VLOOKUP($A458,[1]Други!$A:$H,6,FALSE),IFERROR(VLOOKUP($A458,[1]ИТТ!$A:$H,6,FALSE),IFERROR(VLOOKUP($A458,[1]Schrack!$A:$H,6,FALSE),IFERROR(VLOOKUP($A458,'[1]LD GmbH'!$A:$H,6,FALSE),IFERROR(VLOOKUP($A458,[1]Крисметал!$A:$H,6,FALSE),IFERROR(VLOOKUP($A458,[1]Унител!$A:$H,6,FALSE),""))))))</f>
        <v>0.6</v>
      </c>
      <c r="F458" s="55">
        <f t="shared" si="38"/>
        <v>60</v>
      </c>
      <c r="G458" s="70">
        <v>100</v>
      </c>
      <c r="K458" s="70">
        <f>COUNTIF(Себестойност!$A:$A,Модули!A458)</f>
        <v>1</v>
      </c>
    </row>
    <row r="459" spans="1:11" x14ac:dyDescent="0.3">
      <c r="A459" s="184" t="s">
        <v>318</v>
      </c>
      <c r="B459" s="70">
        <f t="shared" si="37"/>
        <v>200</v>
      </c>
      <c r="C459" s="54" t="str">
        <f>IFERROR(VLOOKUP($A459,[1]Други!$A:$H,4,FALSE),IFERROR(VLOOKUP($A459,[1]ИТТ!$A:$H,4,FALSE),IFERROR(VLOOKUP($A459,[1]Schrack!$A:$H,4,FALSE),IFERROR(VLOOKUP($A459,'[1]LD GmbH'!$A:$H,4,FALSE),IFERROR(VLOOKUP($A459,[1]Крисметал!$A:$H,4,FALSE),IFERROR(VLOOKUP($A459,[1]Унител!$A:$H,4,FALSE),""))))))</f>
        <v>м.</v>
      </c>
      <c r="D459" s="241"/>
      <c r="E459" s="55">
        <f>IFERROR(VLOOKUP($A459,[1]Други!$A:$H,6,FALSE),IFERROR(VLOOKUP($A459,[1]ИТТ!$A:$H,6,FALSE),IFERROR(VLOOKUP($A459,[1]Schrack!$A:$H,6,FALSE),IFERROR(VLOOKUP($A459,'[1]LD GmbH'!$A:$H,6,FALSE),IFERROR(VLOOKUP($A459,[1]Крисметал!$A:$H,6,FALSE),IFERROR(VLOOKUP($A459,[1]Унител!$A:$H,6,FALSE),""))))))</f>
        <v>0.41</v>
      </c>
      <c r="F459" s="55">
        <f t="shared" si="38"/>
        <v>82</v>
      </c>
      <c r="G459" s="70">
        <v>200</v>
      </c>
      <c r="K459" s="70">
        <f>COUNTIF(Себестойност!$A:$A,Модули!A459)</f>
        <v>1</v>
      </c>
    </row>
    <row r="460" spans="1:11" x14ac:dyDescent="0.3">
      <c r="A460" s="184" t="s">
        <v>319</v>
      </c>
      <c r="B460" s="70">
        <f t="shared" si="37"/>
        <v>200</v>
      </c>
      <c r="C460" s="54" t="str">
        <f>IFERROR(VLOOKUP($A460,[1]Други!$A:$H,4,FALSE),IFERROR(VLOOKUP($A460,[1]ИТТ!$A:$H,4,FALSE),IFERROR(VLOOKUP($A460,[1]Schrack!$A:$H,4,FALSE),IFERROR(VLOOKUP($A460,'[1]LD GmbH'!$A:$H,4,FALSE),IFERROR(VLOOKUP($A460,[1]Крисметал!$A:$H,4,FALSE),IFERROR(VLOOKUP($A460,[1]Унител!$A:$H,4,FALSE),""))))))</f>
        <v>м.</v>
      </c>
      <c r="D460" s="241"/>
      <c r="E460" s="55">
        <f>IFERROR(VLOOKUP($A460,[1]Други!$A:$H,6,FALSE),IFERROR(VLOOKUP($A460,[1]ИТТ!$A:$H,6,FALSE),IFERROR(VLOOKUP($A460,[1]Schrack!$A:$H,6,FALSE),IFERROR(VLOOKUP($A460,'[1]LD GmbH'!$A:$H,6,FALSE),IFERROR(VLOOKUP($A460,[1]Крисметал!$A:$H,6,FALSE),IFERROR(VLOOKUP($A460,[1]Унител!$A:$H,6,FALSE),""))))))</f>
        <v>0.27</v>
      </c>
      <c r="F460" s="55">
        <f t="shared" si="38"/>
        <v>54</v>
      </c>
      <c r="G460" s="70">
        <v>200</v>
      </c>
      <c r="K460" s="70">
        <f>COUNTIF(Себестойност!$A:$A,Модули!A460)</f>
        <v>1</v>
      </c>
    </row>
    <row r="461" spans="1:11" x14ac:dyDescent="0.3">
      <c r="A461" s="9" t="s">
        <v>82</v>
      </c>
      <c r="B461" s="70">
        <f t="shared" si="37"/>
        <v>80</v>
      </c>
      <c r="C461" s="54" t="str">
        <f>IFERROR(VLOOKUP($A461,[1]Други!$A:$H,4,FALSE),IFERROR(VLOOKUP($A461,[1]ИТТ!$A:$H,4,FALSE),IFERROR(VLOOKUP($A461,[1]Schrack!$A:$H,4,FALSE),IFERROR(VLOOKUP($A461,'[1]LD GmbH'!$A:$H,4,FALSE),IFERROR(VLOOKUP($A461,[1]Крисметал!$A:$H,4,FALSE),IFERROR(VLOOKUP($A461,[1]Унител!$A:$H,4,FALSE),""))))))</f>
        <v>бр.</v>
      </c>
      <c r="D461" s="241"/>
      <c r="E461" s="55">
        <f>IFERROR(VLOOKUP($A461,[1]Други!$A:$H,6,FALSE),IFERROR(VLOOKUP($A461,[1]ИТТ!$A:$H,6,FALSE),IFERROR(VLOOKUP($A461,[1]Schrack!$A:$H,6,FALSE),IFERROR(VLOOKUP($A461,'[1]LD GmbH'!$A:$H,6,FALSE),IFERROR(VLOOKUP($A461,[1]Крисметал!$A:$H,6,FALSE),IFERROR(VLOOKUP($A461,[1]Унител!$A:$H,6,FALSE),""))))))</f>
        <v>1.1000000000000001</v>
      </c>
      <c r="F461" s="55">
        <f t="shared" si="38"/>
        <v>88</v>
      </c>
      <c r="G461" s="70">
        <v>80</v>
      </c>
      <c r="K461" s="70">
        <f>COUNTIF(Себестойност!$A:$A,Модули!A461)</f>
        <v>1</v>
      </c>
    </row>
    <row r="462" spans="1:11" x14ac:dyDescent="0.3">
      <c r="A462" s="9" t="s">
        <v>83</v>
      </c>
      <c r="B462" s="70">
        <f t="shared" si="37"/>
        <v>40</v>
      </c>
      <c r="C462" s="54" t="str">
        <f>IFERROR(VLOOKUP($A462,[1]Други!$A:$H,4,FALSE),IFERROR(VLOOKUP($A462,[1]ИТТ!$A:$H,4,FALSE),IFERROR(VLOOKUP($A462,[1]Schrack!$A:$H,4,FALSE),IFERROR(VLOOKUP($A462,'[1]LD GmbH'!$A:$H,4,FALSE),IFERROR(VLOOKUP($A462,[1]Крисметал!$A:$H,4,FALSE),IFERROR(VLOOKUP($A462,[1]Унител!$A:$H,4,FALSE),""))))))</f>
        <v>м.</v>
      </c>
      <c r="D462" s="241"/>
      <c r="E462" s="55">
        <f>IFERROR(VLOOKUP($A462,[1]Други!$A:$H,6,FALSE),IFERROR(VLOOKUP($A462,[1]ИТТ!$A:$H,6,FALSE),IFERROR(VLOOKUP($A462,[1]Schrack!$A:$H,6,FALSE),IFERROR(VLOOKUP($A462,'[1]LD GmbH'!$A:$H,6,FALSE),IFERROR(VLOOKUP($A462,[1]Крисметал!$A:$H,6,FALSE),IFERROR(VLOOKUP($A462,[1]Унител!$A:$H,6,FALSE),""))))))</f>
        <v>0.92032538615319337</v>
      </c>
      <c r="F462" s="55">
        <f t="shared" si="38"/>
        <v>36.813015446127736</v>
      </c>
      <c r="G462" s="70">
        <v>40</v>
      </c>
      <c r="K462" s="70">
        <f>COUNTIF(Себестойност!$A:$A,Модули!A462)</f>
        <v>1</v>
      </c>
    </row>
    <row r="463" spans="1:11" x14ac:dyDescent="0.3">
      <c r="A463" s="9" t="s">
        <v>84</v>
      </c>
      <c r="B463" s="70">
        <f t="shared" si="37"/>
        <v>25</v>
      </c>
      <c r="C463" s="54" t="str">
        <f>IFERROR(VLOOKUP($A463,[1]Други!$A:$H,4,FALSE),IFERROR(VLOOKUP($A463,[1]ИТТ!$A:$H,4,FALSE),IFERROR(VLOOKUP($A463,[1]Schrack!$A:$H,4,FALSE),IFERROR(VLOOKUP($A463,'[1]LD GmbH'!$A:$H,4,FALSE),IFERROR(VLOOKUP($A463,[1]Крисметал!$A:$H,4,FALSE),IFERROR(VLOOKUP($A463,[1]Унител!$A:$H,4,FALSE),""))))))</f>
        <v>м.</v>
      </c>
      <c r="D463" s="241"/>
      <c r="E463" s="55">
        <f>IFERROR(VLOOKUP($A463,[1]Други!$A:$H,6,FALSE),IFERROR(VLOOKUP($A463,[1]ИТТ!$A:$H,6,FALSE),IFERROR(VLOOKUP($A463,[1]Schrack!$A:$H,6,FALSE),IFERROR(VLOOKUP($A463,'[1]LD GmbH'!$A:$H,6,FALSE),IFERROR(VLOOKUP($A463,[1]Крисметал!$A:$H,6,FALSE),IFERROR(VLOOKUP($A463,[1]Унител!$A:$H,6,FALSE),""))))))</f>
        <v>1.656585695075748</v>
      </c>
      <c r="F463" s="55">
        <f t="shared" si="38"/>
        <v>41.414642376893703</v>
      </c>
      <c r="G463" s="70">
        <v>25</v>
      </c>
      <c r="K463" s="70">
        <f>COUNTIF(Себестойност!$A:$A,Модули!A463)</f>
        <v>1</v>
      </c>
    </row>
    <row r="464" spans="1:11" x14ac:dyDescent="0.3">
      <c r="A464" s="9" t="s">
        <v>85</v>
      </c>
      <c r="B464" s="70">
        <f t="shared" si="37"/>
        <v>20</v>
      </c>
      <c r="C464" s="54" t="str">
        <f>IFERROR(VLOOKUP($A464,[1]Други!$A:$H,4,FALSE),IFERROR(VLOOKUP($A464,[1]ИТТ!$A:$H,4,FALSE),IFERROR(VLOOKUP($A464,[1]Schrack!$A:$H,4,FALSE),IFERROR(VLOOKUP($A464,'[1]LD GmbH'!$A:$H,4,FALSE),IFERROR(VLOOKUP($A464,[1]Крисметал!$A:$H,4,FALSE),IFERROR(VLOOKUP($A464,[1]Унител!$A:$H,4,FALSE),""))))))</f>
        <v>м.</v>
      </c>
      <c r="D464" s="241"/>
      <c r="E464" s="55">
        <f>IFERROR(VLOOKUP($A464,[1]Други!$A:$H,6,FALSE),IFERROR(VLOOKUP($A464,[1]ИТТ!$A:$H,6,FALSE),IFERROR(VLOOKUP($A464,[1]Schrack!$A:$H,6,FALSE),IFERROR(VLOOKUP($A464,'[1]LD GmbH'!$A:$H,6,FALSE),IFERROR(VLOOKUP($A464,[1]Крисметал!$A:$H,6,FALSE),IFERROR(VLOOKUP($A464,[1]Унител!$A:$H,6,FALSE),""))))))</f>
        <v>3.58</v>
      </c>
      <c r="F464" s="55">
        <f t="shared" si="38"/>
        <v>71.599999999999994</v>
      </c>
      <c r="G464" s="70">
        <v>20</v>
      </c>
      <c r="K464" s="70">
        <f>COUNTIF(Себестойност!$A:$A,Модули!A464)</f>
        <v>1</v>
      </c>
    </row>
    <row r="465" spans="1:11" ht="14.55" customHeight="1" x14ac:dyDescent="0.3">
      <c r="A465" s="9" t="s">
        <v>86</v>
      </c>
      <c r="B465" s="70">
        <f t="shared" si="37"/>
        <v>20</v>
      </c>
      <c r="C465" s="54" t="str">
        <f>IFERROR(VLOOKUP($A465,[1]Други!$A:$H,4,FALSE),IFERROR(VLOOKUP($A465,[1]ИТТ!$A:$H,4,FALSE),IFERROR(VLOOKUP($A465,[1]Schrack!$A:$H,4,FALSE),IFERROR(VLOOKUP($A465,'[1]LD GmbH'!$A:$H,4,FALSE),IFERROR(VLOOKUP($A465,[1]Крисметал!$A:$H,4,FALSE),IFERROR(VLOOKUP($A465,[1]Унител!$A:$H,4,FALSE),""))))))</f>
        <v>м.</v>
      </c>
      <c r="D465" s="241"/>
      <c r="E465" s="55">
        <f>IFERROR(VLOOKUP($A465,[1]Други!$A:$H,6,FALSE),IFERROR(VLOOKUP($A465,[1]ИТТ!$A:$H,6,FALSE),IFERROR(VLOOKUP($A465,[1]Schrack!$A:$H,6,FALSE),IFERROR(VLOOKUP($A465,'[1]LD GmbH'!$A:$H,6,FALSE),IFERROR(VLOOKUP($A465,[1]Крисметал!$A:$H,6,FALSE),IFERROR(VLOOKUP($A465,[1]Унител!$A:$H,6,FALSE),""))))))</f>
        <v>5.936098740688097</v>
      </c>
      <c r="F465" s="55">
        <f t="shared" si="38"/>
        <v>118.72197481376193</v>
      </c>
      <c r="G465" s="70">
        <v>20</v>
      </c>
      <c r="K465" s="70">
        <f>COUNTIF(Себестойност!$A:$A,Модули!A465)</f>
        <v>1</v>
      </c>
    </row>
    <row r="466" spans="1:11" x14ac:dyDescent="0.3">
      <c r="A466" s="9" t="s">
        <v>87</v>
      </c>
      <c r="B466" s="70">
        <f t="shared" si="37"/>
        <v>40</v>
      </c>
      <c r="C466" s="54" t="str">
        <f>IFERROR(VLOOKUP($A466,[1]Други!$A:$H,4,FALSE),IFERROR(VLOOKUP($A466,[1]ИТТ!$A:$H,4,FALSE),IFERROR(VLOOKUP($A466,[1]Schrack!$A:$H,4,FALSE),IFERROR(VLOOKUP($A466,'[1]LD GmbH'!$A:$H,4,FALSE),IFERROR(VLOOKUP($A466,[1]Крисметал!$A:$H,4,FALSE),IFERROR(VLOOKUP($A466,[1]Унител!$A:$H,4,FALSE),""))))))</f>
        <v>бр.</v>
      </c>
      <c r="D466" s="241"/>
      <c r="E466" s="55">
        <f>IFERROR(VLOOKUP($A466,[1]Други!$A:$H,6,FALSE),IFERROR(VLOOKUP($A466,[1]ИТТ!$A:$H,6,FALSE),IFERROR(VLOOKUP($A466,[1]Schrack!$A:$H,6,FALSE),IFERROR(VLOOKUP($A466,'[1]LD GmbH'!$A:$H,6,FALSE),IFERROR(VLOOKUP($A466,[1]Крисметал!$A:$H,6,FALSE),IFERROR(VLOOKUP($A466,[1]Унител!$A:$H,6,FALSE),""))))))</f>
        <v>0.6</v>
      </c>
      <c r="F466" s="55">
        <f t="shared" si="38"/>
        <v>24</v>
      </c>
      <c r="G466" s="70">
        <v>40</v>
      </c>
      <c r="K466" s="70">
        <f>COUNTIF(Себестойност!$A:$A,Модули!A466)</f>
        <v>1</v>
      </c>
    </row>
    <row r="467" spans="1:11" x14ac:dyDescent="0.3">
      <c r="A467" s="9" t="s">
        <v>103</v>
      </c>
      <c r="B467" s="70">
        <f t="shared" si="37"/>
        <v>90</v>
      </c>
      <c r="C467" s="54" t="str">
        <f>IFERROR(VLOOKUP($A467,[1]Други!$A:$H,4,FALSE),IFERROR(VLOOKUP($A467,[1]ИТТ!$A:$H,4,FALSE),IFERROR(VLOOKUP($A467,[1]Schrack!$A:$H,4,FALSE),IFERROR(VLOOKUP($A467,'[1]LD GmbH'!$A:$H,4,FALSE),IFERROR(VLOOKUP($A467,[1]Крисметал!$A:$H,4,FALSE),IFERROR(VLOOKUP($A467,[1]Унител!$A:$H,4,FALSE),""))))))</f>
        <v>бр.</v>
      </c>
      <c r="D467" s="241"/>
      <c r="E467" s="55">
        <f>IFERROR(VLOOKUP($A467,[1]Други!$A:$H,6,FALSE),IFERROR(VLOOKUP($A467,[1]ИТТ!$A:$H,6,FALSE),IFERROR(VLOOKUP($A467,[1]Schrack!$A:$H,6,FALSE),IFERROR(VLOOKUP($A467,'[1]LD GmbH'!$A:$H,6,FALSE),IFERROR(VLOOKUP($A467,[1]Крисметал!$A:$H,6,FALSE),IFERROR(VLOOKUP($A467,[1]Унител!$A:$H,6,FALSE),""))))))</f>
        <v>2.1</v>
      </c>
      <c r="F467" s="55">
        <f t="shared" si="38"/>
        <v>189</v>
      </c>
      <c r="G467" s="70">
        <f>15*6</f>
        <v>90</v>
      </c>
      <c r="K467" s="70">
        <f>COUNTIF(Себестойност!$A:$A,Модули!A467)</f>
        <v>1</v>
      </c>
    </row>
    <row r="468" spans="1:11" x14ac:dyDescent="0.3">
      <c r="A468" s="9" t="s">
        <v>80</v>
      </c>
      <c r="B468" s="70">
        <f t="shared" si="37"/>
        <v>0</v>
      </c>
      <c r="C468" s="54" t="str">
        <f>IFERROR(VLOOKUP($A468,[1]Други!$A:$H,4,FALSE),IFERROR(VLOOKUP($A468,[1]ИТТ!$A:$H,4,FALSE),IFERROR(VLOOKUP($A468,[1]Schrack!$A:$H,4,FALSE),IFERROR(VLOOKUP($A468,'[1]LD GmbH'!$A:$H,4,FALSE),IFERROR(VLOOKUP($A468,[1]Крисметал!$A:$H,4,FALSE),IFERROR(VLOOKUP($A468,[1]Унител!$A:$H,4,FALSE),""))))))</f>
        <v>бр.</v>
      </c>
      <c r="D468" s="241"/>
      <c r="E468" s="55">
        <f>IFERROR(VLOOKUP($A468,[1]Други!$A:$H,6,FALSE),IFERROR(VLOOKUP($A468,[1]ИТТ!$A:$H,6,FALSE),IFERROR(VLOOKUP($A468,[1]Schrack!$A:$H,6,FALSE),IFERROR(VLOOKUP($A468,'[1]LD GmbH'!$A:$H,6,FALSE),IFERROR(VLOOKUP($A468,[1]Крисметал!$A:$H,6,FALSE),IFERROR(VLOOKUP($A468,[1]Унител!$A:$H,6,FALSE),""))))))</f>
        <v>0</v>
      </c>
      <c r="F468" s="55">
        <f t="shared" si="38"/>
        <v>0</v>
      </c>
      <c r="G468" s="70">
        <v>0</v>
      </c>
      <c r="K468" s="70">
        <f>COUNTIF(Себестойност!$A:$A,Модули!A468)</f>
        <v>1</v>
      </c>
    </row>
    <row r="469" spans="1:11" x14ac:dyDescent="0.3">
      <c r="A469" s="27" t="s">
        <v>104</v>
      </c>
      <c r="B469" s="63">
        <f t="shared" si="37"/>
        <v>50</v>
      </c>
      <c r="C469" s="58" t="str">
        <f>IFERROR(VLOOKUP($A469,[1]Други!$A:$H,4,FALSE),IFERROR(VLOOKUP($A469,[1]ИТТ!$A:$H,4,FALSE),IFERROR(VLOOKUP($A469,[1]Schrack!$A:$H,4,FALSE),IFERROR(VLOOKUP($A469,'[1]LD GmbH'!$A:$H,4,FALSE),IFERROR(VLOOKUP($A469,[1]Крисметал!$A:$H,4,FALSE),IFERROR(VLOOKUP($A469,[1]Унител!$A:$H,4,FALSE),""))))))</f>
        <v>м.</v>
      </c>
      <c r="D469" s="233" t="s">
        <v>206</v>
      </c>
      <c r="E469" s="59">
        <f>IFERROR(VLOOKUP($A469,[1]Други!$A:$H,6,FALSE),IFERROR(VLOOKUP($A469,[1]ИТТ!$A:$H,6,FALSE),IFERROR(VLOOKUP($A469,[1]Schrack!$A:$H,6,FALSE),IFERROR(VLOOKUP($A469,'[1]LD GmbH'!$A:$H,6,FALSE),IFERROR(VLOOKUP($A469,[1]Крисметал!$A:$H,6,FALSE),IFERROR(VLOOKUP($A469,[1]Унител!$A:$H,6,FALSE),""))))))</f>
        <v>0.19429091485456304</v>
      </c>
      <c r="F469" s="59">
        <f t="shared" si="38"/>
        <v>9.7145457427281521</v>
      </c>
      <c r="G469" s="63">
        <v>50</v>
      </c>
      <c r="K469" s="70">
        <f>COUNTIF(Себестойност!$A:$A,Модули!A469)</f>
        <v>1</v>
      </c>
    </row>
    <row r="470" spans="1:11" x14ac:dyDescent="0.3">
      <c r="A470" s="27" t="s">
        <v>105</v>
      </c>
      <c r="B470" s="63">
        <f t="shared" si="37"/>
        <v>1</v>
      </c>
      <c r="C470" s="58" t="str">
        <f>IFERROR(VLOOKUP($A470,[1]Други!$A:$H,4,FALSE),IFERROR(VLOOKUP($A470,[1]ИТТ!$A:$H,4,FALSE),IFERROR(VLOOKUP($A470,[1]Schrack!$A:$H,4,FALSE),IFERROR(VLOOKUP($A470,'[1]LD GmbH'!$A:$H,4,FALSE),IFERROR(VLOOKUP($A470,[1]Крисметал!$A:$H,4,FALSE),IFERROR(VLOOKUP($A470,[1]Унител!$A:$H,4,FALSE),""))))))</f>
        <v>бр.</v>
      </c>
      <c r="D470" s="233"/>
      <c r="E470" s="59">
        <f>IFERROR(VLOOKUP($A470,[1]Други!$A:$H,6,FALSE),IFERROR(VLOOKUP($A470,[1]ИТТ!$A:$H,6,FALSE),IFERROR(VLOOKUP($A470,[1]Schrack!$A:$H,6,FALSE),IFERROR(VLOOKUP($A470,'[1]LD GmbH'!$A:$H,6,FALSE),IFERROR(VLOOKUP($A470,[1]Крисметал!$A:$H,6,FALSE),IFERROR(VLOOKUP($A470,[1]Унител!$A:$H,6,FALSE),""))))))</f>
        <v>32.055955783478112</v>
      </c>
      <c r="F470" s="59">
        <f t="shared" si="38"/>
        <v>32.055955783478112</v>
      </c>
      <c r="G470" s="63">
        <v>1</v>
      </c>
      <c r="K470" s="70">
        <f>COUNTIF(Себестойност!$A:$A,Модули!A470)</f>
        <v>1</v>
      </c>
    </row>
    <row r="471" spans="1:11" x14ac:dyDescent="0.3">
      <c r="A471" s="27" t="s">
        <v>106</v>
      </c>
      <c r="B471" s="63">
        <f t="shared" si="37"/>
        <v>1</v>
      </c>
      <c r="C471" s="58" t="str">
        <f>IFERROR(VLOOKUP($A471,[1]Други!$A:$H,4,FALSE),IFERROR(VLOOKUP($A471,[1]ИТТ!$A:$H,4,FALSE),IFERROR(VLOOKUP($A471,[1]Schrack!$A:$H,4,FALSE),IFERROR(VLOOKUP($A471,'[1]LD GmbH'!$A:$H,4,FALSE),IFERROR(VLOOKUP($A471,[1]Крисметал!$A:$H,4,FALSE),IFERROR(VLOOKUP($A471,[1]Унител!$A:$H,4,FALSE),""))))))</f>
        <v>бр.</v>
      </c>
      <c r="D471" s="233"/>
      <c r="E471" s="59">
        <f>IFERROR(VLOOKUP($A471,[1]Други!$A:$H,6,FALSE),IFERROR(VLOOKUP($A471,[1]ИТТ!$A:$H,6,FALSE),IFERROR(VLOOKUP($A471,[1]Schrack!$A:$H,6,FALSE),IFERROR(VLOOKUP($A471,'[1]LD GmbH'!$A:$H,6,FALSE),IFERROR(VLOOKUP($A471,[1]Крисметал!$A:$H,6,FALSE),IFERROR(VLOOKUP($A471,[1]Унител!$A:$H,6,FALSE),""))))))</f>
        <v>10.199999999999999</v>
      </c>
      <c r="F471" s="59">
        <f t="shared" si="38"/>
        <v>10.199999999999999</v>
      </c>
      <c r="G471" s="63">
        <v>1</v>
      </c>
      <c r="K471" s="70">
        <f>COUNTIF(Себестойност!$A:$A,Модули!A471)</f>
        <v>1</v>
      </c>
    </row>
    <row r="472" spans="1:11" x14ac:dyDescent="0.3">
      <c r="A472" s="27" t="s">
        <v>107</v>
      </c>
      <c r="B472" s="63">
        <f t="shared" si="37"/>
        <v>4</v>
      </c>
      <c r="C472" s="58" t="str">
        <f>IFERROR(VLOOKUP($A472,[1]Други!$A:$H,4,FALSE),IFERROR(VLOOKUP($A472,[1]ИТТ!$A:$H,4,FALSE),IFERROR(VLOOKUP($A472,[1]Schrack!$A:$H,4,FALSE),IFERROR(VLOOKUP($A472,'[1]LD GmbH'!$A:$H,4,FALSE),IFERROR(VLOOKUP($A472,[1]Крисметал!$A:$H,4,FALSE),IFERROR(VLOOKUP($A472,[1]Унител!$A:$H,4,FALSE),""))))))</f>
        <v>100 бр.</v>
      </c>
      <c r="D472" s="233"/>
      <c r="E472" s="59">
        <f>IFERROR(VLOOKUP($A472,[1]Други!$A:$H,6,FALSE),IFERROR(VLOOKUP($A472,[1]ИТТ!$A:$H,6,FALSE),IFERROR(VLOOKUP($A472,[1]Schrack!$A:$H,6,FALSE),IFERROR(VLOOKUP($A472,'[1]LD GmbH'!$A:$H,6,FALSE),IFERROR(VLOOKUP($A472,[1]Крисметал!$A:$H,6,FALSE),IFERROR(VLOOKUP($A472,[1]Унител!$A:$H,6,FALSE),""))))))</f>
        <v>0.83095156532009429</v>
      </c>
      <c r="F472" s="59">
        <f t="shared" si="38"/>
        <v>3.3238062612803772</v>
      </c>
      <c r="G472" s="63">
        <v>4</v>
      </c>
      <c r="K472" s="70">
        <f>COUNTIF(Себестойност!$A:$A,Модули!A472)</f>
        <v>1</v>
      </c>
    </row>
    <row r="473" spans="1:11" x14ac:dyDescent="0.3">
      <c r="A473" s="27" t="s">
        <v>108</v>
      </c>
      <c r="B473" s="63">
        <f t="shared" si="37"/>
        <v>4</v>
      </c>
      <c r="C473" s="58" t="str">
        <f>IFERROR(VLOOKUP($A473,[1]Други!$A:$H,4,FALSE),IFERROR(VLOOKUP($A473,[1]ИТТ!$A:$H,4,FALSE),IFERROR(VLOOKUP($A473,[1]Schrack!$A:$H,4,FALSE),IFERROR(VLOOKUP($A473,'[1]LD GmbH'!$A:$H,4,FALSE),IFERROR(VLOOKUP($A473,[1]Крисметал!$A:$H,4,FALSE),IFERROR(VLOOKUP($A473,[1]Унител!$A:$H,4,FALSE),""))))))</f>
        <v>100 бр.</v>
      </c>
      <c r="D473" s="233"/>
      <c r="E473" s="59">
        <f>IFERROR(VLOOKUP($A473,[1]Други!$A:$H,6,FALSE),IFERROR(VLOOKUP($A473,[1]ИТТ!$A:$H,6,FALSE),IFERROR(VLOOKUP($A473,[1]Schrack!$A:$H,6,FALSE),IFERROR(VLOOKUP($A473,'[1]LD GmbH'!$A:$H,6,FALSE),IFERROR(VLOOKUP($A473,[1]Крисметал!$A:$H,6,FALSE),IFERROR(VLOOKUP($A473,[1]Унител!$A:$H,6,FALSE),""))))))</f>
        <v>0.96654617221333128</v>
      </c>
      <c r="F473" s="59">
        <f t="shared" si="38"/>
        <v>3.8661846888533251</v>
      </c>
      <c r="G473" s="63">
        <v>4</v>
      </c>
      <c r="K473" s="70">
        <f>COUNTIF(Себестойност!$A:$A,Модули!A473)</f>
        <v>1</v>
      </c>
    </row>
    <row r="474" spans="1:11" x14ac:dyDescent="0.3">
      <c r="A474" s="27" t="s">
        <v>109</v>
      </c>
      <c r="B474" s="63">
        <f t="shared" si="37"/>
        <v>1</v>
      </c>
      <c r="C474" s="58" t="str">
        <f>IFERROR(VLOOKUP($A474,[1]Други!$A:$H,4,FALSE),IFERROR(VLOOKUP($A474,[1]ИТТ!$A:$H,4,FALSE),IFERROR(VLOOKUP($A474,[1]Schrack!$A:$H,4,FALSE),IFERROR(VLOOKUP($A474,'[1]LD GmbH'!$A:$H,4,FALSE),IFERROR(VLOOKUP($A474,[1]Крисметал!$A:$H,4,FALSE),IFERROR(VLOOKUP($A474,[1]Унител!$A:$H,4,FALSE),""))))))</f>
        <v>100 бр.</v>
      </c>
      <c r="D474" s="233"/>
      <c r="E474" s="59">
        <f>IFERROR(VLOOKUP($A474,[1]Други!$A:$H,6,FALSE),IFERROR(VLOOKUP($A474,[1]ИТТ!$A:$H,6,FALSE),IFERROR(VLOOKUP($A474,[1]Schrack!$A:$H,6,FALSE),IFERROR(VLOOKUP($A474,'[1]LD GmbH'!$A:$H,6,FALSE),IFERROR(VLOOKUP($A474,[1]Крисметал!$A:$H,6,FALSE),IFERROR(VLOOKUP($A474,[1]Унител!$A:$H,6,FALSE),""))))))</f>
        <v>0.98740688096613694</v>
      </c>
      <c r="F474" s="59">
        <f t="shared" si="38"/>
        <v>0.98740688096613694</v>
      </c>
      <c r="G474" s="63">
        <v>1</v>
      </c>
      <c r="K474" s="70">
        <f>COUNTIF(Себестойност!$A:$A,Модули!A474)</f>
        <v>1</v>
      </c>
    </row>
    <row r="475" spans="1:11" x14ac:dyDescent="0.3">
      <c r="A475" s="27" t="s">
        <v>110</v>
      </c>
      <c r="B475" s="63">
        <f t="shared" si="37"/>
        <v>1</v>
      </c>
      <c r="C475" s="58" t="str">
        <f>IFERROR(VLOOKUP($A475,[1]Други!$A:$H,4,FALSE),IFERROR(VLOOKUP($A475,[1]ИТТ!$A:$H,4,FALSE),IFERROR(VLOOKUP($A475,[1]Schrack!$A:$H,4,FALSE),IFERROR(VLOOKUP($A475,'[1]LD GmbH'!$A:$H,4,FALSE),IFERROR(VLOOKUP($A475,[1]Крисметал!$A:$H,4,FALSE),IFERROR(VLOOKUP($A475,[1]Унител!$A:$H,4,FALSE),""))))))</f>
        <v>100 бр.</v>
      </c>
      <c r="D475" s="233"/>
      <c r="E475" s="59">
        <f>IFERROR(VLOOKUP($A475,[1]Други!$A:$H,6,FALSE),IFERROR(VLOOKUP($A475,[1]ИТТ!$A:$H,6,FALSE),IFERROR(VLOOKUP($A475,[1]Schrack!$A:$H,6,FALSE),IFERROR(VLOOKUP($A475,'[1]LD GmbH'!$A:$H,6,FALSE),IFERROR(VLOOKUP($A475,[1]Крисметал!$A:$H,6,FALSE),IFERROR(VLOOKUP($A475,[1]Унител!$A:$H,6,FALSE),""))))))</f>
        <v>0.96654617221333128</v>
      </c>
      <c r="F475" s="59">
        <f t="shared" si="38"/>
        <v>0.96654617221333128</v>
      </c>
      <c r="G475" s="63">
        <v>1</v>
      </c>
      <c r="K475" s="70">
        <f>COUNTIF(Себестойност!$A:$A,Модули!A475)</f>
        <v>1</v>
      </c>
    </row>
    <row r="476" spans="1:11" x14ac:dyDescent="0.3">
      <c r="A476" s="27" t="s">
        <v>111</v>
      </c>
      <c r="B476" s="63">
        <f t="shared" si="37"/>
        <v>1</v>
      </c>
      <c r="C476" s="58" t="str">
        <f>IFERROR(VLOOKUP($A476,[1]Други!$A:$H,4,FALSE),IFERROR(VLOOKUP($A476,[1]ИТТ!$A:$H,4,FALSE),IFERROR(VLOOKUP($A476,[1]Schrack!$A:$H,4,FALSE),IFERROR(VLOOKUP($A476,'[1]LD GmbH'!$A:$H,4,FALSE),IFERROR(VLOOKUP($A476,[1]Крисметал!$A:$H,4,FALSE),IFERROR(VLOOKUP($A476,[1]Унител!$A:$H,4,FALSE),""))))))</f>
        <v>100 бр.</v>
      </c>
      <c r="D476" s="233"/>
      <c r="E476" s="59">
        <f>IFERROR(VLOOKUP($A476,[1]Други!$A:$H,6,FALSE),IFERROR(VLOOKUP($A476,[1]ИТТ!$A:$H,6,FALSE),IFERROR(VLOOKUP($A476,[1]Schrack!$A:$H,6,FALSE),IFERROR(VLOOKUP($A476,'[1]LD GmbH'!$A:$H,6,FALSE),IFERROR(VLOOKUP($A476,[1]Крисметал!$A:$H,6,FALSE),IFERROR(VLOOKUP($A476,[1]Унител!$A:$H,6,FALSE),""))))))</f>
        <v>1.1751532597413885</v>
      </c>
      <c r="F476" s="59">
        <f t="shared" si="38"/>
        <v>1.1751532597413885</v>
      </c>
      <c r="G476" s="63">
        <v>1</v>
      </c>
      <c r="K476" s="70">
        <f>COUNTIF(Себестойност!$A:$A,Модули!A476)</f>
        <v>1</v>
      </c>
    </row>
    <row r="477" spans="1:11" x14ac:dyDescent="0.3">
      <c r="A477" s="27" t="s">
        <v>112</v>
      </c>
      <c r="B477" s="63">
        <f t="shared" si="37"/>
        <v>1</v>
      </c>
      <c r="C477" s="58" t="str">
        <f>IFERROR(VLOOKUP($A477,[1]Други!$A:$H,4,FALSE),IFERROR(VLOOKUP($A477,[1]ИТТ!$A:$H,4,FALSE),IFERROR(VLOOKUP($A477,[1]Schrack!$A:$H,4,FALSE),IFERROR(VLOOKUP($A477,'[1]LD GmbH'!$A:$H,4,FALSE),IFERROR(VLOOKUP($A477,[1]Крисметал!$A:$H,4,FALSE),IFERROR(VLOOKUP($A477,[1]Унител!$A:$H,4,FALSE),""))))))</f>
        <v>100 бр.</v>
      </c>
      <c r="D477" s="233"/>
      <c r="E477" s="59">
        <f>IFERROR(VLOOKUP($A477,[1]Други!$A:$H,6,FALSE),IFERROR(VLOOKUP($A477,[1]ИТТ!$A:$H,6,FALSE),IFERROR(VLOOKUP($A477,[1]Schrack!$A:$H,6,FALSE),IFERROR(VLOOKUP($A477,'[1]LD GmbH'!$A:$H,6,FALSE),IFERROR(VLOOKUP($A477,[1]Крисметал!$A:$H,6,FALSE),IFERROR(VLOOKUP($A477,[1]Унител!$A:$H,6,FALSE),""))))))</f>
        <v>2.7675206945388915</v>
      </c>
      <c r="F477" s="59">
        <f t="shared" si="38"/>
        <v>2.7675206945388915</v>
      </c>
      <c r="G477" s="63">
        <v>1</v>
      </c>
      <c r="K477" s="70">
        <f>COUNTIF(Себестойност!$A:$A,Модули!A477)</f>
        <v>1</v>
      </c>
    </row>
    <row r="478" spans="1:11" x14ac:dyDescent="0.3">
      <c r="A478" s="12" t="s">
        <v>88</v>
      </c>
      <c r="B478" s="70">
        <f t="shared" si="37"/>
        <v>4.4999999999999998E-2</v>
      </c>
      <c r="C478" s="54" t="str">
        <f>IFERROR(VLOOKUP($A478,[1]Други!$A:$H,4,FALSE),IFERROR(VLOOKUP($A478,[1]ИТТ!$A:$H,4,FALSE),IFERROR(VLOOKUP($A478,[1]Schrack!$A:$H,4,FALSE),IFERROR(VLOOKUP($A478,'[1]LD GmbH'!$A:$H,4,FALSE),IFERROR(VLOOKUP($A478,[1]Крисметал!$A:$H,4,FALSE),IFERROR(VLOOKUP($A478,[1]Унител!$A:$H,4,FALSE),""))))))</f>
        <v>100 м.</v>
      </c>
      <c r="D478" s="241" t="s">
        <v>200</v>
      </c>
      <c r="E478" s="55">
        <f>IFERROR(VLOOKUP($A478,[1]Други!$A:$H,6,FALSE),IFERROR(VLOOKUP($A478,[1]ИТТ!$A:$H,6,FALSE),IFERROR(VLOOKUP($A478,[1]Schrack!$A:$H,6,FALSE),IFERROR(VLOOKUP($A478,'[1]LD GmbH'!$A:$H,6,FALSE),IFERROR(VLOOKUP($A478,[1]Крисметал!$A:$H,6,FALSE),IFERROR(VLOOKUP($A478,[1]Унител!$A:$H,6,FALSE),""))))))</f>
        <v>11.230014878593742</v>
      </c>
      <c r="F478" s="55">
        <f t="shared" si="38"/>
        <v>0.50535066953671837</v>
      </c>
      <c r="G478" s="70">
        <v>4.4999999999999998E-2</v>
      </c>
      <c r="K478" s="70">
        <f>COUNTIF(Себестойност!$A:$A,Модули!A478)</f>
        <v>1</v>
      </c>
    </row>
    <row r="479" spans="1:11" x14ac:dyDescent="0.3">
      <c r="A479" s="12" t="s">
        <v>89</v>
      </c>
      <c r="B479" s="70">
        <f t="shared" si="37"/>
        <v>0.13</v>
      </c>
      <c r="C479" s="54" t="str">
        <f>IFERROR(VLOOKUP($A479,[1]Други!$A:$H,4,FALSE),IFERROR(VLOOKUP($A479,[1]ИТТ!$A:$H,4,FALSE),IFERROR(VLOOKUP($A479,[1]Schrack!$A:$H,4,FALSE),IFERROR(VLOOKUP($A479,'[1]LD GmbH'!$A:$H,4,FALSE),IFERROR(VLOOKUP($A479,[1]Крисметал!$A:$H,4,FALSE),IFERROR(VLOOKUP($A479,[1]Унител!$A:$H,4,FALSE),""))))))</f>
        <v>100 м.</v>
      </c>
      <c r="D479" s="241"/>
      <c r="E479" s="55">
        <f>IFERROR(VLOOKUP($A479,[1]Други!$A:$H,6,FALSE),IFERROR(VLOOKUP($A479,[1]ИТТ!$A:$H,6,FALSE),IFERROR(VLOOKUP($A479,[1]Schrack!$A:$H,6,FALSE),IFERROR(VLOOKUP($A479,'[1]LD GmbH'!$A:$H,6,FALSE),IFERROR(VLOOKUP($A479,[1]Крисметал!$A:$H,6,FALSE),IFERROR(VLOOKUP($A479,[1]Унител!$A:$H,6,FALSE),""))))))</f>
        <v>11.111804195661177</v>
      </c>
      <c r="F479" s="55">
        <f t="shared" si="38"/>
        <v>1.4445345454359531</v>
      </c>
      <c r="G479" s="70">
        <v>0.13</v>
      </c>
      <c r="K479" s="70">
        <f>COUNTIF(Себестойност!$A:$A,Модули!A479)</f>
        <v>1</v>
      </c>
    </row>
    <row r="480" spans="1:11" x14ac:dyDescent="0.3">
      <c r="A480" s="12" t="s">
        <v>90</v>
      </c>
      <c r="B480" s="70">
        <f t="shared" si="37"/>
        <v>0.23</v>
      </c>
      <c r="C480" s="54" t="str">
        <f>IFERROR(VLOOKUP($A480,[1]Други!$A:$H,4,FALSE),IFERROR(VLOOKUP($A480,[1]ИТТ!$A:$H,4,FALSE),IFERROR(VLOOKUP($A480,[1]Schrack!$A:$H,4,FALSE),IFERROR(VLOOKUP($A480,'[1]LD GmbH'!$A:$H,4,FALSE),IFERROR(VLOOKUP($A480,[1]Крисметал!$A:$H,4,FALSE),IFERROR(VLOOKUP($A480,[1]Унител!$A:$H,4,FALSE),""))))))</f>
        <v>100 м.</v>
      </c>
      <c r="D480" s="241"/>
      <c r="E480" s="55">
        <f>IFERROR(VLOOKUP($A480,[1]Други!$A:$H,6,FALSE),IFERROR(VLOOKUP($A480,[1]ИТТ!$A:$H,6,FALSE),IFERROR(VLOOKUP($A480,[1]Schrack!$A:$H,6,FALSE),IFERROR(VLOOKUP($A480,'[1]LD GmbH'!$A:$H,6,FALSE),IFERROR(VLOOKUP($A480,[1]Крисметал!$A:$H,6,FALSE),IFERROR(VLOOKUP($A480,[1]Унител!$A:$H,6,FALSE),""))))))</f>
        <v>11.230014878593742</v>
      </c>
      <c r="F480" s="55">
        <f t="shared" si="38"/>
        <v>2.5829034220765608</v>
      </c>
      <c r="G480" s="70">
        <v>0.23</v>
      </c>
      <c r="K480" s="70">
        <f>COUNTIF(Себестойност!$A:$A,Модули!A480)</f>
        <v>1</v>
      </c>
    </row>
    <row r="481" spans="1:11" x14ac:dyDescent="0.3">
      <c r="A481" s="12" t="s">
        <v>91</v>
      </c>
      <c r="B481" s="70">
        <f t="shared" si="37"/>
        <v>0.14499999999999999</v>
      </c>
      <c r="C481" s="54" t="str">
        <f>IFERROR(VLOOKUP($A481,[1]Други!$A:$H,4,FALSE),IFERROR(VLOOKUP($A481,[1]ИТТ!$A:$H,4,FALSE),IFERROR(VLOOKUP($A481,[1]Schrack!$A:$H,4,FALSE),IFERROR(VLOOKUP($A481,'[1]LD GmbH'!$A:$H,4,FALSE),IFERROR(VLOOKUP($A481,[1]Крисметал!$A:$H,4,FALSE),IFERROR(VLOOKUP($A481,[1]Унител!$A:$H,4,FALSE),""))))))</f>
        <v>100 м.</v>
      </c>
      <c r="D481" s="241"/>
      <c r="E481" s="55">
        <f>IFERROR(VLOOKUP($A481,[1]Други!$A:$H,6,FALSE),IFERROR(VLOOKUP($A481,[1]ИТТ!$A:$H,6,FALSE),IFERROR(VLOOKUP($A481,[1]Schrack!$A:$H,6,FALSE),IFERROR(VLOOKUP($A481,'[1]LD GmbH'!$A:$H,6,FALSE),IFERROR(VLOOKUP($A481,[1]Крисметал!$A:$H,6,FALSE),IFERROR(VLOOKUP($A481,[1]Унител!$A:$H,6,FALSE),""))))))</f>
        <v>11.111804195661177</v>
      </c>
      <c r="F481" s="55">
        <f t="shared" si="38"/>
        <v>1.6112116083708705</v>
      </c>
      <c r="G481" s="70">
        <v>0.14499999999999999</v>
      </c>
      <c r="K481" s="70">
        <f>COUNTIF(Себестойност!$A:$A,Модули!A481)</f>
        <v>1</v>
      </c>
    </row>
    <row r="482" spans="1:11" x14ac:dyDescent="0.3">
      <c r="A482" s="12" t="s">
        <v>92</v>
      </c>
      <c r="B482" s="70">
        <f t="shared" si="37"/>
        <v>0.2</v>
      </c>
      <c r="C482" s="54" t="str">
        <f>IFERROR(VLOOKUP($A482,[1]Други!$A:$H,4,FALSE),IFERROR(VLOOKUP($A482,[1]ИТТ!$A:$H,4,FALSE),IFERROR(VLOOKUP($A482,[1]Schrack!$A:$H,4,FALSE),IFERROR(VLOOKUP($A482,'[1]LD GmbH'!$A:$H,4,FALSE),IFERROR(VLOOKUP($A482,[1]Крисметал!$A:$H,4,FALSE),IFERROR(VLOOKUP($A482,[1]Унител!$A:$H,4,FALSE),""))))))</f>
        <v>100 м.</v>
      </c>
      <c r="D482" s="241"/>
      <c r="E482" s="55">
        <f>IFERROR(VLOOKUP($A482,[1]Други!$A:$H,6,FALSE),IFERROR(VLOOKUP($A482,[1]ИТТ!$A:$H,6,FALSE),IFERROR(VLOOKUP($A482,[1]Schrack!$A:$H,6,FALSE),IFERROR(VLOOKUP($A482,'[1]LD GmbH'!$A:$H,6,FALSE),IFERROR(VLOOKUP($A482,[1]Крисметал!$A:$H,6,FALSE),IFERROR(VLOOKUP($A482,[1]Унител!$A:$H,6,FALSE),""))))))</f>
        <v>11.230014878593742</v>
      </c>
      <c r="F482" s="55">
        <f t="shared" si="38"/>
        <v>2.2460029757187487</v>
      </c>
      <c r="G482" s="70">
        <v>0.2</v>
      </c>
      <c r="K482" s="70">
        <f>COUNTIF(Себестойност!$A:$A,Модули!A482)</f>
        <v>1</v>
      </c>
    </row>
    <row r="483" spans="1:11" x14ac:dyDescent="0.3">
      <c r="A483" s="12" t="s">
        <v>93</v>
      </c>
      <c r="B483" s="70">
        <f t="shared" si="37"/>
        <v>0.08</v>
      </c>
      <c r="C483" s="54" t="str">
        <f>IFERROR(VLOOKUP($A483,[1]Други!$A:$H,4,FALSE),IFERROR(VLOOKUP($A483,[1]ИТТ!$A:$H,4,FALSE),IFERROR(VLOOKUP($A483,[1]Schrack!$A:$H,4,FALSE),IFERROR(VLOOKUP($A483,'[1]LD GmbH'!$A:$H,4,FALSE),IFERROR(VLOOKUP($A483,[1]Крисметал!$A:$H,4,FALSE),IFERROR(VLOOKUP($A483,[1]Унител!$A:$H,4,FALSE),""))))))</f>
        <v>100 м.</v>
      </c>
      <c r="D483" s="241"/>
      <c r="E483" s="55">
        <f>IFERROR(VLOOKUP($A483,[1]Други!$A:$H,6,FALSE),IFERROR(VLOOKUP($A483,[1]ИТТ!$A:$H,6,FALSE),IFERROR(VLOOKUP($A483,[1]Schrack!$A:$H,6,FALSE),IFERROR(VLOOKUP($A483,'[1]LD GmbH'!$A:$H,6,FALSE),IFERROR(VLOOKUP($A483,[1]Крисметал!$A:$H,6,FALSE),IFERROR(VLOOKUP($A483,[1]Унител!$A:$H,6,FALSE),""))))))</f>
        <v>11.230014878593742</v>
      </c>
      <c r="F483" s="55">
        <f t="shared" si="38"/>
        <v>0.89840119028749943</v>
      </c>
      <c r="G483" s="70">
        <v>0.08</v>
      </c>
      <c r="K483" s="70">
        <f>COUNTIF(Себестойност!$A:$A,Модули!A483)</f>
        <v>1</v>
      </c>
    </row>
    <row r="484" spans="1:11" x14ac:dyDescent="0.3">
      <c r="A484" s="12" t="s">
        <v>94</v>
      </c>
      <c r="B484" s="70">
        <f t="shared" si="37"/>
        <v>0.08</v>
      </c>
      <c r="C484" s="54" t="str">
        <f>IFERROR(VLOOKUP($A484,[1]Други!$A:$H,4,FALSE),IFERROR(VLOOKUP($A484,[1]ИТТ!$A:$H,4,FALSE),IFERROR(VLOOKUP($A484,[1]Schrack!$A:$H,4,FALSE),IFERROR(VLOOKUP($A484,'[1]LD GmbH'!$A:$H,4,FALSE),IFERROR(VLOOKUP($A484,[1]Крисметал!$A:$H,4,FALSE),IFERROR(VLOOKUP($A484,[1]Унител!$A:$H,4,FALSE),""))))))</f>
        <v>100 м.</v>
      </c>
      <c r="D484" s="241"/>
      <c r="E484" s="55">
        <f>IFERROR(VLOOKUP($A484,[1]Други!$A:$H,6,FALSE),IFERROR(VLOOKUP($A484,[1]ИТТ!$A:$H,6,FALSE),IFERROR(VLOOKUP($A484,[1]Schrack!$A:$H,6,FALSE),IFERROR(VLOOKUP($A484,'[1]LD GmbH'!$A:$H,6,FALSE),IFERROR(VLOOKUP($A484,[1]Крисметал!$A:$H,6,FALSE),IFERROR(VLOOKUP($A484,[1]Унител!$A:$H,6,FALSE),""))))))</f>
        <v>11.230014878593742</v>
      </c>
      <c r="F484" s="55">
        <f t="shared" si="38"/>
        <v>0.89840119028749943</v>
      </c>
      <c r="G484" s="70">
        <v>0.08</v>
      </c>
      <c r="K484" s="70">
        <f>COUNTIF(Себестойност!$A:$A,Модули!A484)</f>
        <v>1</v>
      </c>
    </row>
    <row r="485" spans="1:11" x14ac:dyDescent="0.3">
      <c r="A485" s="12" t="s">
        <v>96</v>
      </c>
      <c r="B485" s="70">
        <f t="shared" si="37"/>
        <v>0.16</v>
      </c>
      <c r="C485" s="54" t="str">
        <f>IFERROR(VLOOKUP($A485,[1]Други!$A:$H,4,FALSE),IFERROR(VLOOKUP($A485,[1]ИТТ!$A:$H,4,FALSE),IFERROR(VLOOKUP($A485,[1]Schrack!$A:$H,4,FALSE),IFERROR(VLOOKUP($A485,'[1]LD GmbH'!$A:$H,4,FALSE),IFERROR(VLOOKUP($A485,[1]Крисметал!$A:$H,4,FALSE),IFERROR(VLOOKUP($A485,[1]Унител!$A:$H,4,FALSE),""))))))</f>
        <v>100 м.</v>
      </c>
      <c r="D485" s="241"/>
      <c r="E485" s="55">
        <f>IFERROR(VLOOKUP($A485,[1]Други!$A:$H,6,FALSE),IFERROR(VLOOKUP($A485,[1]ИТТ!$A:$H,6,FALSE),IFERROR(VLOOKUP($A485,[1]Schrack!$A:$H,6,FALSE),IFERROR(VLOOKUP($A485,'[1]LD GmbH'!$A:$H,6,FALSE),IFERROR(VLOOKUP($A485,[1]Крисметал!$A:$H,6,FALSE),IFERROR(VLOOKUP($A485,[1]Унител!$A:$H,6,FALSE),""))))))</f>
        <v>14.661601468430282</v>
      </c>
      <c r="F485" s="55">
        <f t="shared" si="38"/>
        <v>2.3458562349488452</v>
      </c>
      <c r="G485" s="70">
        <v>0.16</v>
      </c>
      <c r="K485" s="70">
        <f>COUNTIF(Себестойност!$A:$A,Модули!A485)</f>
        <v>1</v>
      </c>
    </row>
    <row r="486" spans="1:11" x14ac:dyDescent="0.3">
      <c r="A486" s="12" t="s">
        <v>101</v>
      </c>
      <c r="B486" s="70">
        <f t="shared" si="37"/>
        <v>0.14000000000000001</v>
      </c>
      <c r="C486" s="54" t="str">
        <f>IFERROR(VLOOKUP($A486,[1]Други!$A:$H,4,FALSE),IFERROR(VLOOKUP($A486,[1]ИТТ!$A:$H,4,FALSE),IFERROR(VLOOKUP($A486,[1]Schrack!$A:$H,4,FALSE),IFERROR(VLOOKUP($A486,'[1]LD GmbH'!$A:$H,4,FALSE),IFERROR(VLOOKUP($A486,[1]Крисметал!$A:$H,4,FALSE),IFERROR(VLOOKUP($A486,[1]Унител!$A:$H,4,FALSE),""))))))</f>
        <v>100 м.</v>
      </c>
      <c r="D486" s="241"/>
      <c r="E486" s="55">
        <f>IFERROR(VLOOKUP($A486,[1]Други!$A:$H,6,FALSE),IFERROR(VLOOKUP($A486,[1]ИТТ!$A:$H,6,FALSE),IFERROR(VLOOKUP($A486,[1]Schrack!$A:$H,6,FALSE),IFERROR(VLOOKUP($A486,'[1]LD GmbH'!$A:$H,6,FALSE),IFERROR(VLOOKUP($A486,[1]Крисметал!$A:$H,6,FALSE),IFERROR(VLOOKUP($A486,[1]Унител!$A:$H,6,FALSE),""))))))</f>
        <v>14.164421243155079</v>
      </c>
      <c r="F486" s="55">
        <f t="shared" si="38"/>
        <v>1.9830189740417112</v>
      </c>
      <c r="G486" s="70">
        <v>0.14000000000000001</v>
      </c>
      <c r="K486" s="70">
        <f>COUNTIF(Себестойност!$A:$A,Модули!A486)</f>
        <v>1</v>
      </c>
    </row>
    <row r="487" spans="1:11" x14ac:dyDescent="0.3">
      <c r="A487" s="12" t="s">
        <v>100</v>
      </c>
      <c r="B487" s="70">
        <f t="shared" si="37"/>
        <v>0.14000000000000001</v>
      </c>
      <c r="C487" s="54" t="str">
        <f>IFERROR(VLOOKUP($A487,[1]Други!$A:$H,4,FALSE),IFERROR(VLOOKUP($A487,[1]ИТТ!$A:$H,4,FALSE),IFERROR(VLOOKUP($A487,[1]Schrack!$A:$H,4,FALSE),IFERROR(VLOOKUP($A487,'[1]LD GmbH'!$A:$H,4,FALSE),IFERROR(VLOOKUP($A487,[1]Крисметал!$A:$H,4,FALSE),IFERROR(VLOOKUP($A487,[1]Унител!$A:$H,4,FALSE),""))))))</f>
        <v>100 м.</v>
      </c>
      <c r="D487" s="241"/>
      <c r="E487" s="55">
        <f>IFERROR(VLOOKUP($A487,[1]Други!$A:$H,6,FALSE),IFERROR(VLOOKUP($A487,[1]ИТТ!$A:$H,6,FALSE),IFERROR(VLOOKUP($A487,[1]Schrack!$A:$H,6,FALSE),IFERROR(VLOOKUP($A487,'[1]LD GmbH'!$A:$H,6,FALSE),IFERROR(VLOOKUP($A487,[1]Крисметал!$A:$H,6,FALSE),IFERROR(VLOOKUP($A487,[1]Унител!$A:$H,6,FALSE),""))))))</f>
        <v>14.661601468430282</v>
      </c>
      <c r="F487" s="55">
        <f t="shared" si="38"/>
        <v>2.0526242055802397</v>
      </c>
      <c r="G487" s="70">
        <v>0.14000000000000001</v>
      </c>
      <c r="K487" s="70">
        <f>COUNTIF(Себестойност!$A:$A,Модули!A487)</f>
        <v>1</v>
      </c>
    </row>
    <row r="488" spans="1:11" x14ac:dyDescent="0.3">
      <c r="A488" s="12" t="s">
        <v>98</v>
      </c>
      <c r="B488" s="70">
        <f t="shared" si="37"/>
        <v>0.16</v>
      </c>
      <c r="C488" s="54" t="str">
        <f>IFERROR(VLOOKUP($A488,[1]Други!$A:$H,4,FALSE),IFERROR(VLOOKUP($A488,[1]ИТТ!$A:$H,4,FALSE),IFERROR(VLOOKUP($A488,[1]Schrack!$A:$H,4,FALSE),IFERROR(VLOOKUP($A488,'[1]LD GmbH'!$A:$H,4,FALSE),IFERROR(VLOOKUP($A488,[1]Крисметал!$A:$H,4,FALSE),IFERROR(VLOOKUP($A488,[1]Унител!$A:$H,4,FALSE),""))))))</f>
        <v>100 м.</v>
      </c>
      <c r="D488" s="241"/>
      <c r="E488" s="55">
        <f>IFERROR(VLOOKUP($A488,[1]Други!$A:$H,6,FALSE),IFERROR(VLOOKUP($A488,[1]ИТТ!$A:$H,6,FALSE),IFERROR(VLOOKUP($A488,[1]Schrack!$A:$H,6,FALSE),IFERROR(VLOOKUP($A488,'[1]LD GmbH'!$A:$H,6,FALSE),IFERROR(VLOOKUP($A488,[1]Крисметал!$A:$H,6,FALSE),IFERROR(VLOOKUP($A488,[1]Унител!$A:$H,6,FALSE),""))))))</f>
        <v>14.661601468430282</v>
      </c>
      <c r="F488" s="55">
        <f t="shared" si="38"/>
        <v>2.3458562349488452</v>
      </c>
      <c r="G488" s="70">
        <v>0.16</v>
      </c>
      <c r="K488" s="70">
        <f>COUNTIF(Себестойност!$A:$A,Модули!A488)</f>
        <v>1</v>
      </c>
    </row>
    <row r="489" spans="1:11" x14ac:dyDescent="0.3">
      <c r="A489" s="12" t="s">
        <v>318</v>
      </c>
      <c r="B489" s="70">
        <f t="shared" si="37"/>
        <v>6</v>
      </c>
      <c r="C489" s="54" t="str">
        <f>IFERROR(VLOOKUP($A489,[1]Други!$A:$H,4,FALSE),IFERROR(VLOOKUP($A489,[1]ИТТ!$A:$H,4,FALSE),IFERROR(VLOOKUP($A489,[1]Schrack!$A:$H,4,FALSE),IFERROR(VLOOKUP($A489,'[1]LD GmbH'!$A:$H,4,FALSE),IFERROR(VLOOKUP($A489,[1]Крисметал!$A:$H,4,FALSE),IFERROR(VLOOKUP($A489,[1]Унител!$A:$H,4,FALSE),""))))))</f>
        <v>м.</v>
      </c>
      <c r="D489" s="241"/>
      <c r="E489" s="55">
        <f>IFERROR(VLOOKUP($A489,[1]Други!$A:$H,6,FALSE),IFERROR(VLOOKUP($A489,[1]ИТТ!$A:$H,6,FALSE),IFERROR(VLOOKUP($A489,[1]Schrack!$A:$H,6,FALSE),IFERROR(VLOOKUP($A489,'[1]LD GmbH'!$A:$H,6,FALSE),IFERROR(VLOOKUP($A489,[1]Крисметал!$A:$H,6,FALSE),IFERROR(VLOOKUP($A489,[1]Унител!$A:$H,6,FALSE),""))))))</f>
        <v>0.41</v>
      </c>
      <c r="F489" s="55">
        <f t="shared" si="38"/>
        <v>2.46</v>
      </c>
      <c r="G489" s="70">
        <v>6</v>
      </c>
      <c r="K489" s="70">
        <f>COUNTIF(Себестойност!$A:$A,Модули!A489)</f>
        <v>1</v>
      </c>
    </row>
    <row r="490" spans="1:11" x14ac:dyDescent="0.3">
      <c r="A490" s="12" t="s">
        <v>85</v>
      </c>
      <c r="B490" s="70">
        <f t="shared" si="37"/>
        <v>3</v>
      </c>
      <c r="C490" s="54" t="str">
        <f>IFERROR(VLOOKUP($A490,[1]Други!$A:$H,4,FALSE),IFERROR(VLOOKUP($A490,[1]ИТТ!$A:$H,4,FALSE),IFERROR(VLOOKUP($A490,[1]Schrack!$A:$H,4,FALSE),IFERROR(VLOOKUP($A490,'[1]LD GmbH'!$A:$H,4,FALSE),IFERROR(VLOOKUP($A490,[1]Крисметал!$A:$H,4,FALSE),IFERROR(VLOOKUP($A490,[1]Унител!$A:$H,4,FALSE),""))))))</f>
        <v>м.</v>
      </c>
      <c r="D490" s="241"/>
      <c r="E490" s="55">
        <f>IFERROR(VLOOKUP($A490,[1]Други!$A:$H,6,FALSE),IFERROR(VLOOKUP($A490,[1]ИТТ!$A:$H,6,FALSE),IFERROR(VLOOKUP($A490,[1]Schrack!$A:$H,6,FALSE),IFERROR(VLOOKUP($A490,'[1]LD GmbH'!$A:$H,6,FALSE),IFERROR(VLOOKUP($A490,[1]Крисметал!$A:$H,6,FALSE),IFERROR(VLOOKUP($A490,[1]Унител!$A:$H,6,FALSE),""))))))</f>
        <v>3.58</v>
      </c>
      <c r="F490" s="55">
        <f t="shared" si="38"/>
        <v>10.74</v>
      </c>
      <c r="G490" s="70">
        <v>3</v>
      </c>
      <c r="K490" s="70">
        <f>COUNTIF(Себестойност!$A:$A,Модули!A490)</f>
        <v>1</v>
      </c>
    </row>
    <row r="491" spans="1:11" x14ac:dyDescent="0.3">
      <c r="A491" s="9" t="s">
        <v>102</v>
      </c>
      <c r="B491" s="70">
        <f t="shared" si="37"/>
        <v>0.15</v>
      </c>
      <c r="C491" s="54" t="str">
        <f>IFERROR(VLOOKUP($A491,[1]Други!$A:$H,4,FALSE),IFERROR(VLOOKUP($A491,[1]ИТТ!$A:$H,4,FALSE),IFERROR(VLOOKUP($A491,[1]Schrack!$A:$H,4,FALSE),IFERROR(VLOOKUP($A491,'[1]LD GmbH'!$A:$H,4,FALSE),IFERROR(VLOOKUP($A491,[1]Крисметал!$A:$H,4,FALSE),IFERROR(VLOOKUP($A491,[1]Унител!$A:$H,4,FALSE),""))))))</f>
        <v>100 м.</v>
      </c>
      <c r="D491" s="241"/>
      <c r="E491" s="55">
        <f>IFERROR(VLOOKUP($A491,[1]Други!$A:$H,6,FALSE),IFERROR(VLOOKUP($A491,[1]ИТТ!$A:$H,6,FALSE),IFERROR(VLOOKUP($A491,[1]Schrack!$A:$H,6,FALSE),IFERROR(VLOOKUP($A491,'[1]LD GmbH'!$A:$H,6,FALSE),IFERROR(VLOOKUP($A491,[1]Крисметал!$A:$H,6,FALSE),IFERROR(VLOOKUP($A491,[1]Унител!$A:$H,6,FALSE),""))))))</f>
        <v>79.096854021054995</v>
      </c>
      <c r="F491" s="55">
        <f t="shared" si="38"/>
        <v>11.864528103158248</v>
      </c>
      <c r="G491" s="70">
        <v>0.15</v>
      </c>
      <c r="K491" s="70">
        <f>COUNTIF(Себестойност!$A:$A,Модули!A491)</f>
        <v>1</v>
      </c>
    </row>
    <row r="492" spans="1:11" x14ac:dyDescent="0.3">
      <c r="A492" s="64"/>
      <c r="B492" s="65"/>
      <c r="C492" s="65"/>
      <c r="D492" s="65"/>
      <c r="E492" s="65"/>
      <c r="F492" s="66" t="s">
        <v>170</v>
      </c>
      <c r="G492" s="167">
        <f>SUM(F456:F491)</f>
        <v>2422.1125782915697</v>
      </c>
      <c r="K492" s="171"/>
    </row>
    <row r="493" spans="1:11" x14ac:dyDescent="0.3">
      <c r="K493" s="70"/>
    </row>
    <row r="494" spans="1:11" ht="18" x14ac:dyDescent="0.35">
      <c r="A494" s="50" t="s">
        <v>113</v>
      </c>
      <c r="B494" s="65"/>
      <c r="C494" s="68">
        <v>1</v>
      </c>
      <c r="D494" s="51"/>
      <c r="E494" s="51"/>
      <c r="F494" s="51"/>
      <c r="G494" s="52"/>
      <c r="K494" s="171"/>
    </row>
    <row r="495" spans="1:11" ht="14.55" customHeight="1" x14ac:dyDescent="0.3">
      <c r="A495" s="9" t="s">
        <v>114</v>
      </c>
      <c r="B495" s="67">
        <f t="shared" ref="B495:B515" si="39">G495*$C$494</f>
        <v>15</v>
      </c>
      <c r="C495" s="10" t="str">
        <f>IFERROR(VLOOKUP($A495,[1]Други!$A:$H,4,FALSE),IFERROR(VLOOKUP($A495,[1]ИТТ!$A:$H,4,FALSE),IFERROR(VLOOKUP($A495,[1]Schrack!$A:$H,4,FALSE),IFERROR(VLOOKUP($A495,'[1]LD GmbH'!$A:$H,4,FALSE),IFERROR(VLOOKUP($A495,[1]Крисметал!$A:$H,4,FALSE),IFERROR(VLOOKUP($A495,[1]Унител!$A:$H,4,FALSE),""))))))</f>
        <v>бр.</v>
      </c>
      <c r="D495" s="238" t="s">
        <v>113</v>
      </c>
      <c r="E495" s="55">
        <f>IFERROR(VLOOKUP($A495,[1]Други!$A:$H,6,FALSE),IFERROR(VLOOKUP($A495,[1]ИТТ!$A:$H,6,FALSE),IFERROR(VLOOKUP($A495,[1]Schrack!$A:$H,6,FALSE),IFERROR(VLOOKUP($A495,'[1]LD GmbH'!$A:$H,6,FALSE),IFERROR(VLOOKUP($A495,[1]Крисметал!$A:$H,6,FALSE),IFERROR(VLOOKUP($A495,[1]Унител!$A:$H,6,FALSE),""))))))</f>
        <v>6.017905441679491</v>
      </c>
      <c r="F495" s="55">
        <f>B495*E495</f>
        <v>90.268581625192368</v>
      </c>
      <c r="G495" s="70">
        <v>15</v>
      </c>
      <c r="K495" s="70">
        <f>COUNTIF(Себестойност!$A:$A,Модули!A495)</f>
        <v>1</v>
      </c>
    </row>
    <row r="496" spans="1:11" ht="14.55" customHeight="1" x14ac:dyDescent="0.3">
      <c r="A496" s="9" t="s">
        <v>115</v>
      </c>
      <c r="B496" s="67">
        <f t="shared" si="39"/>
        <v>15</v>
      </c>
      <c r="C496" s="10" t="str">
        <f>IFERROR(VLOOKUP($A496,[1]Други!$A:$H,4,FALSE),IFERROR(VLOOKUP($A496,[1]ИТТ!$A:$H,4,FALSE),IFERROR(VLOOKUP($A496,[1]Schrack!$A:$H,4,FALSE),IFERROR(VLOOKUP($A496,'[1]LD GmbH'!$A:$H,4,FALSE),IFERROR(VLOOKUP($A496,[1]Крисметал!$A:$H,4,FALSE),IFERROR(VLOOKUP($A496,[1]Унител!$A:$H,4,FALSE),""))))))</f>
        <v>бр.</v>
      </c>
      <c r="D496" s="239"/>
      <c r="E496" s="55">
        <f>IFERROR(VLOOKUP($A496,[1]Други!$A:$H,6,FALSE),IFERROR(VLOOKUP($A496,[1]ИТТ!$A:$H,6,FALSE),IFERROR(VLOOKUP($A496,[1]Schrack!$A:$H,6,FALSE),IFERROR(VLOOKUP($A496,'[1]LD GmbH'!$A:$H,6,FALSE),IFERROR(VLOOKUP($A496,[1]Крисметал!$A:$H,6,FALSE),IFERROR(VLOOKUP($A496,[1]Унител!$A:$H,6,FALSE),""))))))</f>
        <v>1.5236498059647312</v>
      </c>
      <c r="F496" s="55">
        <f t="shared" ref="F496:F515" si="40">B496*E496</f>
        <v>22.854747089470969</v>
      </c>
      <c r="G496" s="70">
        <v>15</v>
      </c>
      <c r="K496" s="70">
        <f>COUNTIF(Себестойност!$A:$A,Модули!A496)</f>
        <v>1</v>
      </c>
    </row>
    <row r="497" spans="1:11" x14ac:dyDescent="0.3">
      <c r="A497" s="9" t="s">
        <v>116</v>
      </c>
      <c r="B497" s="67">
        <f t="shared" si="39"/>
        <v>15</v>
      </c>
      <c r="C497" s="10" t="str">
        <f>IFERROR(VLOOKUP($A497,[1]Други!$A:$H,4,FALSE),IFERROR(VLOOKUP($A497,[1]ИТТ!$A:$H,4,FALSE),IFERROR(VLOOKUP($A497,[1]Schrack!$A:$H,4,FALSE),IFERROR(VLOOKUP($A497,'[1]LD GmbH'!$A:$H,4,FALSE),IFERROR(VLOOKUP($A497,[1]Крисметал!$A:$H,4,FALSE),IFERROR(VLOOKUP($A497,[1]Унител!$A:$H,4,FALSE),""))))))</f>
        <v>бр.</v>
      </c>
      <c r="D497" s="239"/>
      <c r="E497" s="55">
        <f>IFERROR(VLOOKUP($A497,[1]Други!$A:$H,6,FALSE),IFERROR(VLOOKUP($A497,[1]ИТТ!$A:$H,6,FALSE),IFERROR(VLOOKUP($A497,[1]Schrack!$A:$H,6,FALSE),IFERROR(VLOOKUP($A497,'[1]LD GmbH'!$A:$H,6,FALSE),IFERROR(VLOOKUP($A497,[1]Крисметал!$A:$H,6,FALSE),IFERROR(VLOOKUP($A497,[1]Унител!$A:$H,6,FALSE),""))))))</f>
        <v>1.9377962297336682</v>
      </c>
      <c r="F497" s="55">
        <f t="shared" si="40"/>
        <v>29.066943446005023</v>
      </c>
      <c r="G497" s="70">
        <v>15</v>
      </c>
      <c r="K497" s="70">
        <f>COUNTIF(Себестойност!$A:$A,Модули!A497)</f>
        <v>1</v>
      </c>
    </row>
    <row r="498" spans="1:11" x14ac:dyDescent="0.3">
      <c r="A498" s="9" t="s">
        <v>117</v>
      </c>
      <c r="B498" s="67">
        <f t="shared" si="39"/>
        <v>2</v>
      </c>
      <c r="C498" s="10" t="str">
        <f>IFERROR(VLOOKUP($A498,[1]Други!$A:$H,4,FALSE),IFERROR(VLOOKUP($A498,[1]ИТТ!$A:$H,4,FALSE),IFERROR(VLOOKUP($A498,[1]Schrack!$A:$H,4,FALSE),IFERROR(VLOOKUP($A498,'[1]LD GmbH'!$A:$H,4,FALSE),IFERROR(VLOOKUP($A498,[1]Крисметал!$A:$H,4,FALSE),IFERROR(VLOOKUP($A498,[1]Унител!$A:$H,4,FALSE),""))))))</f>
        <v>м.</v>
      </c>
      <c r="D498" s="239"/>
      <c r="E498" s="55">
        <f>IFERROR(VLOOKUP($A498,[1]Други!$A:$H,6,FALSE),IFERROR(VLOOKUP($A498,[1]ИТТ!$A:$H,6,FALSE),IFERROR(VLOOKUP($A498,[1]Schrack!$A:$H,6,FALSE),IFERROR(VLOOKUP($A498,'[1]LD GmbH'!$A:$H,6,FALSE),IFERROR(VLOOKUP($A498,[1]Крисметал!$A:$H,6,FALSE),IFERROR(VLOOKUP($A498,[1]Унител!$A:$H,6,FALSE),""))))))</f>
        <v>2.9552670733141428</v>
      </c>
      <c r="F498" s="55">
        <f t="shared" si="40"/>
        <v>5.9105341466282857</v>
      </c>
      <c r="G498" s="70">
        <v>2</v>
      </c>
      <c r="K498" s="70">
        <f>COUNTIF(Себестойност!$A:$A,Модули!A498)</f>
        <v>1</v>
      </c>
    </row>
    <row r="499" spans="1:11" x14ac:dyDescent="0.3">
      <c r="A499" s="9" t="s">
        <v>118</v>
      </c>
      <c r="B499" s="67">
        <f t="shared" si="39"/>
        <v>4.5</v>
      </c>
      <c r="C499" s="10" t="str">
        <f>IFERROR(VLOOKUP($A499,[1]Други!$A:$H,4,FALSE),IFERROR(VLOOKUP($A499,[1]ИТТ!$A:$H,4,FALSE),IFERROR(VLOOKUP($A499,[1]Schrack!$A:$H,4,FALSE),IFERROR(VLOOKUP($A499,'[1]LD GmbH'!$A:$H,4,FALSE),IFERROR(VLOOKUP($A499,[1]Крисметал!$A:$H,4,FALSE),IFERROR(VLOOKUP($A499,[1]Унител!$A:$H,4,FALSE),""))))))</f>
        <v>м.</v>
      </c>
      <c r="D499" s="239"/>
      <c r="E499" s="55">
        <f>IFERROR(VLOOKUP($A499,[1]Други!$A:$H,6,FALSE),IFERROR(VLOOKUP($A499,[1]ИТТ!$A:$H,6,FALSE),IFERROR(VLOOKUP($A499,[1]Schrack!$A:$H,6,FALSE),IFERROR(VLOOKUP($A499,'[1]LD GmbH'!$A:$H,6,FALSE),IFERROR(VLOOKUP($A499,[1]Крисметал!$A:$H,6,FALSE),IFERROR(VLOOKUP($A499,[1]Унител!$A:$H,6,FALSE),""))))))</f>
        <v>4.2539484515525379</v>
      </c>
      <c r="F499" s="55">
        <f t="shared" si="40"/>
        <v>19.142768031986421</v>
      </c>
      <c r="G499" s="70">
        <v>4.5</v>
      </c>
      <c r="K499" s="70">
        <f>COUNTIF(Себестойност!$A:$A,Модули!A499)</f>
        <v>1</v>
      </c>
    </row>
    <row r="500" spans="1:11" x14ac:dyDescent="0.3">
      <c r="A500" s="9" t="s">
        <v>119</v>
      </c>
      <c r="B500" s="67">
        <f t="shared" si="39"/>
        <v>4</v>
      </c>
      <c r="C500" s="10" t="str">
        <f>IFERROR(VLOOKUP($A500,[1]Други!$A:$H,4,FALSE),IFERROR(VLOOKUP($A500,[1]ИТТ!$A:$H,4,FALSE),IFERROR(VLOOKUP($A500,[1]Schrack!$A:$H,4,FALSE),IFERROR(VLOOKUP($A500,'[1]LD GmbH'!$A:$H,4,FALSE),IFERROR(VLOOKUP($A500,[1]Крисметал!$A:$H,4,FALSE),IFERROR(VLOOKUP($A500,[1]Унител!$A:$H,4,FALSE),""))))))</f>
        <v>бр.</v>
      </c>
      <c r="D500" s="239"/>
      <c r="E500" s="55">
        <f>IFERROR(VLOOKUP($A500,[1]Други!$A:$H,6,FALSE),IFERROR(VLOOKUP($A500,[1]ИТТ!$A:$H,6,FALSE),IFERROR(VLOOKUP($A500,[1]Schrack!$A:$H,6,FALSE),IFERROR(VLOOKUP($A500,'[1]LD GmbH'!$A:$H,6,FALSE),IFERROR(VLOOKUP($A500,[1]Крисметал!$A:$H,6,FALSE),IFERROR(VLOOKUP($A500,[1]Унител!$A:$H,6,FALSE),""))))))</f>
        <v>4.9850958416631306</v>
      </c>
      <c r="F500" s="55">
        <f t="shared" si="40"/>
        <v>19.940383366652522</v>
      </c>
      <c r="G500" s="70">
        <v>4</v>
      </c>
      <c r="K500" s="70">
        <f>COUNTIF(Себестойност!$A:$A,Модули!A500)</f>
        <v>1</v>
      </c>
    </row>
    <row r="501" spans="1:11" x14ac:dyDescent="0.3">
      <c r="A501" s="9" t="s">
        <v>120</v>
      </c>
      <c r="B501" s="67">
        <f t="shared" si="39"/>
        <v>4</v>
      </c>
      <c r="C501" s="10" t="str">
        <f>IFERROR(VLOOKUP($A501,[1]Други!$A:$H,4,FALSE),IFERROR(VLOOKUP($A501,[1]ИТТ!$A:$H,4,FALSE),IFERROR(VLOOKUP($A501,[1]Schrack!$A:$H,4,FALSE),IFERROR(VLOOKUP($A501,'[1]LD GmbH'!$A:$H,4,FALSE),IFERROR(VLOOKUP($A501,[1]Крисметал!$A:$H,4,FALSE),IFERROR(VLOOKUP($A501,[1]Унител!$A:$H,4,FALSE),""))))))</f>
        <v>м.</v>
      </c>
      <c r="D501" s="239"/>
      <c r="E501" s="55">
        <f>IFERROR(VLOOKUP($A501,[1]Други!$A:$H,6,FALSE),IFERROR(VLOOKUP($A501,[1]ИТТ!$A:$H,6,FALSE),IFERROR(VLOOKUP($A501,[1]Schrack!$A:$H,6,FALSE),IFERROR(VLOOKUP($A501,'[1]LD GmbH'!$A:$H,6,FALSE),IFERROR(VLOOKUP($A501,[1]Крисметал!$A:$H,6,FALSE),IFERROR(VLOOKUP($A501,[1]Унител!$A:$H,6,FALSE),""))))))</f>
        <v>4.3204163961080457</v>
      </c>
      <c r="F501" s="55">
        <f t="shared" si="40"/>
        <v>17.281665584432183</v>
      </c>
      <c r="G501" s="70">
        <v>4</v>
      </c>
      <c r="K501" s="70">
        <f>COUNTIF(Себестойност!$A:$A,Модули!A501)</f>
        <v>1</v>
      </c>
    </row>
    <row r="502" spans="1:11" ht="14.55" customHeight="1" x14ac:dyDescent="0.3">
      <c r="A502" s="9" t="s">
        <v>121</v>
      </c>
      <c r="B502" s="67">
        <f t="shared" si="39"/>
        <v>5</v>
      </c>
      <c r="C502" s="10" t="str">
        <f>IFERROR(VLOOKUP($A502,[1]Други!$A:$H,4,FALSE),IFERROR(VLOOKUP($A502,[1]ИТТ!$A:$H,4,FALSE),IFERROR(VLOOKUP($A502,[1]Schrack!$A:$H,4,FALSE),IFERROR(VLOOKUP($A502,'[1]LD GmbH'!$A:$H,4,FALSE),IFERROR(VLOOKUP($A502,[1]Крисметал!$A:$H,4,FALSE),IFERROR(VLOOKUP($A502,[1]Унител!$A:$H,4,FALSE),""))))))</f>
        <v>м.</v>
      </c>
      <c r="D502" s="239"/>
      <c r="E502" s="55">
        <f>IFERROR(VLOOKUP($A502,[1]Други!$A:$H,6,FALSE),IFERROR(VLOOKUP($A502,[1]ИТТ!$A:$H,6,FALSE),IFERROR(VLOOKUP($A502,[1]Schrack!$A:$H,6,FALSE),IFERROR(VLOOKUP($A502,'[1]LD GmbH'!$A:$H,6,FALSE),IFERROR(VLOOKUP($A502,[1]Крисметал!$A:$H,6,FALSE),IFERROR(VLOOKUP($A502,[1]Унител!$A:$H,6,FALSE),""))))))</f>
        <v>5.603759017910555</v>
      </c>
      <c r="F502" s="55">
        <f t="shared" si="40"/>
        <v>28.018795089552775</v>
      </c>
      <c r="G502" s="70">
        <v>5</v>
      </c>
      <c r="K502" s="70">
        <f>COUNTIF(Себестойност!$A:$A,Модули!A502)</f>
        <v>1</v>
      </c>
    </row>
    <row r="503" spans="1:11" x14ac:dyDescent="0.3">
      <c r="A503" s="9" t="s">
        <v>122</v>
      </c>
      <c r="B503" s="67">
        <f t="shared" si="39"/>
        <v>1</v>
      </c>
      <c r="C503" s="10" t="str">
        <f>IFERROR(VLOOKUP($A503,[1]Други!$A:$H,4,FALSE),IFERROR(VLOOKUP($A503,[1]ИТТ!$A:$H,4,FALSE),IFERROR(VLOOKUP($A503,[1]Schrack!$A:$H,4,FALSE),IFERROR(VLOOKUP($A503,'[1]LD GmbH'!$A:$H,4,FALSE),IFERROR(VLOOKUP($A503,[1]Крисметал!$A:$H,4,FALSE),IFERROR(VLOOKUP($A503,[1]Унител!$A:$H,4,FALSE),""))))))</f>
        <v>бр.</v>
      </c>
      <c r="D503" s="239"/>
      <c r="E503" s="55">
        <f>IFERROR(VLOOKUP($A503,[1]Други!$A:$H,6,FALSE),IFERROR(VLOOKUP($A503,[1]ИТТ!$A:$H,6,FALSE),IFERROR(VLOOKUP($A503,[1]Schrack!$A:$H,6,FALSE),IFERROR(VLOOKUP($A503,'[1]LD GmbH'!$A:$H,6,FALSE),IFERROR(VLOOKUP($A503,[1]Крисметал!$A:$H,6,FALSE),IFERROR(VLOOKUP($A503,[1]Унител!$A:$H,6,FALSE),""))))))</f>
        <v>4.5</v>
      </c>
      <c r="F503" s="55">
        <f t="shared" si="40"/>
        <v>4.5</v>
      </c>
      <c r="G503" s="70">
        <v>1</v>
      </c>
      <c r="K503" s="70">
        <f>COUNTIF(Себестойност!$A:$A,Модули!A503)</f>
        <v>1</v>
      </c>
    </row>
    <row r="504" spans="1:11" x14ac:dyDescent="0.3">
      <c r="A504" s="9" t="s">
        <v>123</v>
      </c>
      <c r="B504" s="67">
        <f t="shared" si="39"/>
        <v>4.5</v>
      </c>
      <c r="C504" s="10" t="str">
        <f>IFERROR(VLOOKUP($A504,[1]Други!$A:$H,4,FALSE),IFERROR(VLOOKUP($A504,[1]ИТТ!$A:$H,4,FALSE),IFERROR(VLOOKUP($A504,[1]Schrack!$A:$H,4,FALSE),IFERROR(VLOOKUP($A504,'[1]LD GmbH'!$A:$H,4,FALSE),IFERROR(VLOOKUP($A504,[1]Крисметал!$A:$H,4,FALSE),IFERROR(VLOOKUP($A504,[1]Унител!$A:$H,4,FALSE),""))))))</f>
        <v>м.</v>
      </c>
      <c r="D504" s="239"/>
      <c r="E504" s="55">
        <f>IFERROR(VLOOKUP($A504,[1]Други!$A:$H,6,FALSE),IFERROR(VLOOKUP($A504,[1]ИТТ!$A:$H,6,FALSE),IFERROR(VLOOKUP($A504,[1]Schrack!$A:$H,6,FALSE),IFERROR(VLOOKUP($A504,'[1]LD GmbH'!$A:$H,6,FALSE),IFERROR(VLOOKUP($A504,[1]Крисметал!$A:$H,6,FALSE),IFERROR(VLOOKUP($A504,[1]Унител!$A:$H,6,FALSE),""))))))</f>
        <v>8.8811399763783161</v>
      </c>
      <c r="F504" s="55">
        <f t="shared" si="40"/>
        <v>39.965129893702425</v>
      </c>
      <c r="G504" s="70">
        <v>4.5</v>
      </c>
      <c r="K504" s="70">
        <f>COUNTIF(Себестойност!$A:$A,Модули!A504)</f>
        <v>1</v>
      </c>
    </row>
    <row r="505" spans="1:11" x14ac:dyDescent="0.3">
      <c r="A505" s="9" t="s">
        <v>124</v>
      </c>
      <c r="B505" s="67">
        <f t="shared" si="39"/>
        <v>1</v>
      </c>
      <c r="C505" s="10" t="str">
        <f>IFERROR(VLOOKUP($A505,[1]Други!$A:$H,4,FALSE),IFERROR(VLOOKUP($A505,[1]ИТТ!$A:$H,4,FALSE),IFERROR(VLOOKUP($A505,[1]Schrack!$A:$H,4,FALSE),IFERROR(VLOOKUP($A505,'[1]LD GmbH'!$A:$H,4,FALSE),IFERROR(VLOOKUP($A505,[1]Крисметал!$A:$H,4,FALSE),IFERROR(VLOOKUP($A505,[1]Унител!$A:$H,4,FALSE),""))))))</f>
        <v>бр.</v>
      </c>
      <c r="D505" s="239"/>
      <c r="E505" s="55">
        <f>IFERROR(VLOOKUP($A505,[1]Други!$A:$H,6,FALSE),IFERROR(VLOOKUP($A505,[1]ИТТ!$A:$H,6,FALSE),IFERROR(VLOOKUP($A505,[1]Schrack!$A:$H,6,FALSE),IFERROR(VLOOKUP($A505,'[1]LD GmbH'!$A:$H,6,FALSE),IFERROR(VLOOKUP($A505,[1]Крисметал!$A:$H,6,FALSE),IFERROR(VLOOKUP($A505,[1]Унител!$A:$H,6,FALSE),""))))))</f>
        <v>2.1832163327078526</v>
      </c>
      <c r="F505" s="55">
        <f t="shared" si="40"/>
        <v>2.1832163327078526</v>
      </c>
      <c r="G505" s="70">
        <v>1</v>
      </c>
      <c r="K505" s="70">
        <f>COUNTIF(Себестойност!$A:$A,Модули!A505)</f>
        <v>1</v>
      </c>
    </row>
    <row r="506" spans="1:11" x14ac:dyDescent="0.3">
      <c r="A506" s="9" t="s">
        <v>125</v>
      </c>
      <c r="B506" s="67">
        <f t="shared" si="39"/>
        <v>4</v>
      </c>
      <c r="C506" s="10" t="str">
        <f>IFERROR(VLOOKUP($A506,[1]Други!$A:$H,4,FALSE),IFERROR(VLOOKUP($A506,[1]ИТТ!$A:$H,4,FALSE),IFERROR(VLOOKUP($A506,[1]Schrack!$A:$H,4,FALSE),IFERROR(VLOOKUP($A506,'[1]LD GmbH'!$A:$H,4,FALSE),IFERROR(VLOOKUP($A506,[1]Крисметал!$A:$H,4,FALSE),IFERROR(VLOOKUP($A506,[1]Унител!$A:$H,4,FALSE),""))))))</f>
        <v>бр.</v>
      </c>
      <c r="D506" s="239"/>
      <c r="E506" s="55">
        <f>IFERROR(VLOOKUP($A506,[1]Други!$A:$H,6,FALSE),IFERROR(VLOOKUP($A506,[1]ИТТ!$A:$H,6,FALSE),IFERROR(VLOOKUP($A506,[1]Schrack!$A:$H,6,FALSE),IFERROR(VLOOKUP($A506,'[1]LD GmbH'!$A:$H,6,FALSE),IFERROR(VLOOKUP($A506,[1]Крисметал!$A:$H,6,FALSE),IFERROR(VLOOKUP($A506,[1]Унител!$A:$H,6,FALSE),""))))))</f>
        <v>6.3962614337646935</v>
      </c>
      <c r="F506" s="55">
        <f t="shared" si="40"/>
        <v>25.585045735058774</v>
      </c>
      <c r="G506" s="70">
        <v>4</v>
      </c>
      <c r="K506" s="70">
        <f>COUNTIF(Себестойност!$A:$A,Модули!A506)</f>
        <v>1</v>
      </c>
    </row>
    <row r="507" spans="1:11" x14ac:dyDescent="0.3">
      <c r="A507" s="9" t="s">
        <v>126</v>
      </c>
      <c r="B507" s="67">
        <f t="shared" si="39"/>
        <v>2</v>
      </c>
      <c r="C507" s="10" t="str">
        <f>IFERROR(VLOOKUP($A507,[1]Други!$A:$H,4,FALSE),IFERROR(VLOOKUP($A507,[1]ИТТ!$A:$H,4,FALSE),IFERROR(VLOOKUP($A507,[1]Schrack!$A:$H,4,FALSE),IFERROR(VLOOKUP($A507,'[1]LD GmbH'!$A:$H,4,FALSE),IFERROR(VLOOKUP($A507,[1]Крисметал!$A:$H,4,FALSE),IFERROR(VLOOKUP($A507,[1]Унител!$A:$H,4,FALSE),""))))))</f>
        <v>бр.</v>
      </c>
      <c r="D507" s="239"/>
      <c r="E507" s="55">
        <f>IFERROR(VLOOKUP($A507,[1]Други!$A:$H,6,FALSE),IFERROR(VLOOKUP($A507,[1]ИТТ!$A:$H,6,FALSE),IFERROR(VLOOKUP($A507,[1]Schrack!$A:$H,6,FALSE),IFERROR(VLOOKUP($A507,'[1]LD GmbH'!$A:$H,6,FALSE),IFERROR(VLOOKUP($A507,[1]Крисметал!$A:$H,6,FALSE),IFERROR(VLOOKUP($A507,[1]Унител!$A:$H,6,FALSE),""))))))</f>
        <v>6.6825848872345759</v>
      </c>
      <c r="F507" s="55">
        <f t="shared" si="40"/>
        <v>13.365169774469152</v>
      </c>
      <c r="G507" s="70">
        <v>2</v>
      </c>
      <c r="K507" s="70">
        <f>COUNTIF(Себестойност!$A:$A,Модули!A507)</f>
        <v>1</v>
      </c>
    </row>
    <row r="508" spans="1:11" x14ac:dyDescent="0.3">
      <c r="A508" s="9" t="s">
        <v>127</v>
      </c>
      <c r="B508" s="67">
        <f t="shared" si="39"/>
        <v>1</v>
      </c>
      <c r="C508" s="10" t="str">
        <f>IFERROR(VLOOKUP($A508,[1]Други!$A:$H,4,FALSE),IFERROR(VLOOKUP($A508,[1]ИТТ!$A:$H,4,FALSE),IFERROR(VLOOKUP($A508,[1]Schrack!$A:$H,4,FALSE),IFERROR(VLOOKUP($A508,'[1]LD GmbH'!$A:$H,4,FALSE),IFERROR(VLOOKUP($A508,[1]Крисметал!$A:$H,4,FALSE),IFERROR(VLOOKUP($A508,[1]Унител!$A:$H,4,FALSE),""))))))</f>
        <v>бр.</v>
      </c>
      <c r="D508" s="239"/>
      <c r="E508" s="55">
        <f>IFERROR(VLOOKUP($A508,[1]Други!$A:$H,6,FALSE),IFERROR(VLOOKUP($A508,[1]ИТТ!$A:$H,6,FALSE),IFERROR(VLOOKUP($A508,[1]Schrack!$A:$H,6,FALSE),IFERROR(VLOOKUP($A508,'[1]LD GmbH'!$A:$H,6,FALSE),IFERROR(VLOOKUP($A508,[1]Крисметал!$A:$H,6,FALSE),IFERROR(VLOOKUP($A508,[1]Унител!$A:$H,6,FALSE),""))))))</f>
        <v>16.05456506956126</v>
      </c>
      <c r="F508" s="55">
        <f t="shared" si="40"/>
        <v>16.05456506956126</v>
      </c>
      <c r="G508" s="70">
        <v>1</v>
      </c>
      <c r="K508" s="70">
        <f>COUNTIF(Себестойност!$A:$A,Модули!A508)</f>
        <v>1</v>
      </c>
    </row>
    <row r="509" spans="1:11" x14ac:dyDescent="0.3">
      <c r="A509" s="9" t="s">
        <v>128</v>
      </c>
      <c r="B509" s="67">
        <f t="shared" si="39"/>
        <v>1</v>
      </c>
      <c r="C509" s="10" t="str">
        <f>IFERROR(VLOOKUP($A509,[1]Други!$A:$H,4,FALSE),IFERROR(VLOOKUP($A509,[1]ИТТ!$A:$H,4,FALSE),IFERROR(VLOOKUP($A509,[1]Schrack!$A:$H,4,FALSE),IFERROR(VLOOKUP($A509,'[1]LD GmbH'!$A:$H,4,FALSE),IFERROR(VLOOKUP($A509,[1]Крисметал!$A:$H,4,FALSE),IFERROR(VLOOKUP($A509,[1]Унител!$A:$H,4,FALSE),""))))))</f>
        <v>бр.</v>
      </c>
      <c r="D509" s="239"/>
      <c r="E509" s="55">
        <f>IFERROR(VLOOKUP($A509,[1]Други!$A:$H,6,FALSE),IFERROR(VLOOKUP($A509,[1]ИТТ!$A:$H,6,FALSE),IFERROR(VLOOKUP($A509,[1]Schrack!$A:$H,6,FALSE),IFERROR(VLOOKUP($A509,'[1]LD GmbH'!$A:$H,6,FALSE),IFERROR(VLOOKUP($A509,[1]Крисметал!$A:$H,6,FALSE),IFERROR(VLOOKUP($A509,[1]Унител!$A:$H,6,FALSE),""))))))</f>
        <v>38.30598773922069</v>
      </c>
      <c r="F509" s="55">
        <f t="shared" si="40"/>
        <v>38.30598773922069</v>
      </c>
      <c r="G509" s="70">
        <v>1</v>
      </c>
      <c r="K509" s="70">
        <f>COUNTIF(Себестойност!$A:$A,Модули!A509)</f>
        <v>1</v>
      </c>
    </row>
    <row r="510" spans="1:11" x14ac:dyDescent="0.3">
      <c r="A510" s="9" t="s">
        <v>129</v>
      </c>
      <c r="B510" s="67">
        <f t="shared" si="39"/>
        <v>3</v>
      </c>
      <c r="C510" s="10" t="str">
        <f>IFERROR(VLOOKUP($A510,[1]Други!$A:$H,4,FALSE),IFERROR(VLOOKUP($A510,[1]ИТТ!$A:$H,4,FALSE),IFERROR(VLOOKUP($A510,[1]Schrack!$A:$H,4,FALSE),IFERROR(VLOOKUP($A510,'[1]LD GmbH'!$A:$H,4,FALSE),IFERROR(VLOOKUP($A510,[1]Крисметал!$A:$H,4,FALSE),IFERROR(VLOOKUP($A510,[1]Унител!$A:$H,4,FALSE),""))))))</f>
        <v>бр.</v>
      </c>
      <c r="D510" s="239"/>
      <c r="E510" s="55">
        <f>IFERROR(VLOOKUP($A510,[1]Други!$A:$H,6,FALSE),IFERROR(VLOOKUP($A510,[1]ИТТ!$A:$H,6,FALSE),IFERROR(VLOOKUP($A510,[1]Schrack!$A:$H,6,FALSE),IFERROR(VLOOKUP($A510,'[1]LD GmbH'!$A:$H,6,FALSE),IFERROR(VLOOKUP($A510,[1]Крисметал!$A:$H,6,FALSE),IFERROR(VLOOKUP($A510,[1]Унител!$A:$H,6,FALSE),""))))))</f>
        <v>39.098490155074828</v>
      </c>
      <c r="F510" s="55">
        <f t="shared" si="40"/>
        <v>117.29547046522448</v>
      </c>
      <c r="G510" s="70">
        <v>3</v>
      </c>
      <c r="K510" s="70">
        <f>COUNTIF(Себестойност!$A:$A,Модули!A510)</f>
        <v>1</v>
      </c>
    </row>
    <row r="511" spans="1:11" x14ac:dyDescent="0.3">
      <c r="A511" s="9" t="s">
        <v>130</v>
      </c>
      <c r="B511" s="67">
        <f t="shared" si="39"/>
        <v>2</v>
      </c>
      <c r="C511" s="10" t="str">
        <f>IFERROR(VLOOKUP($A511,[1]Други!$A:$H,4,FALSE),IFERROR(VLOOKUP($A511,[1]ИТТ!$A:$H,4,FALSE),IFERROR(VLOOKUP($A511,[1]Schrack!$A:$H,4,FALSE),IFERROR(VLOOKUP($A511,'[1]LD GmbH'!$A:$H,4,FALSE),IFERROR(VLOOKUP($A511,[1]Крисметал!$A:$H,4,FALSE),IFERROR(VLOOKUP($A511,[1]Унител!$A:$H,4,FALSE),""))))))</f>
        <v>бр.</v>
      </c>
      <c r="D511" s="239"/>
      <c r="E511" s="55">
        <f>IFERROR(VLOOKUP($A511,[1]Други!$A:$H,6,FALSE),IFERROR(VLOOKUP($A511,[1]ИТТ!$A:$H,6,FALSE),IFERROR(VLOOKUP($A511,[1]Schrack!$A:$H,6,FALSE),IFERROR(VLOOKUP($A511,'[1]LD GmbH'!$A:$H,6,FALSE),IFERROR(VLOOKUP($A511,[1]Крисметал!$A:$H,6,FALSE),IFERROR(VLOOKUP($A511,[1]Унител!$A:$H,6,FALSE),""))))))</f>
        <v>16.075016744809112</v>
      </c>
      <c r="F511" s="55">
        <f t="shared" si="40"/>
        <v>32.150033489618224</v>
      </c>
      <c r="G511" s="70">
        <v>2</v>
      </c>
      <c r="K511" s="70">
        <f>COUNTIF(Себестойност!$A:$A,Модули!A511)</f>
        <v>1</v>
      </c>
    </row>
    <row r="512" spans="1:11" x14ac:dyDescent="0.3">
      <c r="A512" s="9" t="s">
        <v>131</v>
      </c>
      <c r="B512" s="67">
        <f t="shared" si="39"/>
        <v>1</v>
      </c>
      <c r="C512" s="10" t="str">
        <f>IFERROR(VLOOKUP($A512,[1]Други!$A:$H,4,FALSE),IFERROR(VLOOKUP($A512,[1]ИТТ!$A:$H,4,FALSE),IFERROR(VLOOKUP($A512,[1]Schrack!$A:$H,4,FALSE),IFERROR(VLOOKUP($A512,'[1]LD GmbH'!$A:$H,4,FALSE),IFERROR(VLOOKUP($A512,[1]Крисметал!$A:$H,4,FALSE),IFERROR(VLOOKUP($A512,[1]Унител!$A:$H,4,FALSE),""))))))</f>
        <v>бр.</v>
      </c>
      <c r="D512" s="239"/>
      <c r="E512" s="55">
        <f>IFERROR(VLOOKUP($A512,[1]Други!$A:$H,6,FALSE),IFERROR(VLOOKUP($A512,[1]ИТТ!$A:$H,6,FALSE),IFERROR(VLOOKUP($A512,[1]Schrack!$A:$H,6,FALSE),IFERROR(VLOOKUP($A512,'[1]LD GmbH'!$A:$H,6,FALSE),IFERROR(VLOOKUP($A512,[1]Крисметал!$A:$H,6,FALSE),IFERROR(VLOOKUP($A512,[1]Унител!$A:$H,6,FALSE),""))))))</f>
        <v>16.739696190364196</v>
      </c>
      <c r="F512" s="55">
        <f t="shared" si="40"/>
        <v>16.739696190364196</v>
      </c>
      <c r="G512" s="70">
        <v>1</v>
      </c>
      <c r="K512" s="70">
        <f>COUNTIF(Себестойност!$A:$A,Модули!A512)</f>
        <v>1</v>
      </c>
    </row>
    <row r="513" spans="1:11" x14ac:dyDescent="0.3">
      <c r="A513" s="9" t="s">
        <v>132</v>
      </c>
      <c r="B513" s="67">
        <f t="shared" si="39"/>
        <v>3</v>
      </c>
      <c r="C513" s="10" t="str">
        <f>IFERROR(VLOOKUP($A513,[1]Други!$A:$H,4,FALSE),IFERROR(VLOOKUP($A513,[1]ИТТ!$A:$H,4,FALSE),IFERROR(VLOOKUP($A513,[1]Schrack!$A:$H,4,FALSE),IFERROR(VLOOKUP($A513,'[1]LD GmbH'!$A:$H,4,FALSE),IFERROR(VLOOKUP($A513,[1]Крисметал!$A:$H,4,FALSE),IFERROR(VLOOKUP($A513,[1]Унител!$A:$H,4,FALSE),""))))))</f>
        <v>бр.</v>
      </c>
      <c r="D513" s="239"/>
      <c r="E513" s="55">
        <f>IFERROR(VLOOKUP($A513,[1]Други!$A:$H,6,FALSE),IFERROR(VLOOKUP($A513,[1]ИТТ!$A:$H,6,FALSE),IFERROR(VLOOKUP($A513,[1]Schrack!$A:$H,6,FALSE),IFERROR(VLOOKUP($A513,'[1]LD GmbH'!$A:$H,6,FALSE),IFERROR(VLOOKUP($A513,[1]Крисметал!$A:$H,6,FALSE),IFERROR(VLOOKUP($A513,[1]Унител!$A:$H,6,FALSE),""))))))</f>
        <v>8.9067045704381265</v>
      </c>
      <c r="F513" s="55">
        <f t="shared" si="40"/>
        <v>26.720113711314379</v>
      </c>
      <c r="G513" s="70">
        <v>3</v>
      </c>
      <c r="I513" s="209" t="s">
        <v>418</v>
      </c>
      <c r="K513" s="70">
        <f>COUNTIF(Себестойност!$A:$A,Модули!A513)</f>
        <v>1</v>
      </c>
    </row>
    <row r="514" spans="1:11" x14ac:dyDescent="0.3">
      <c r="A514" s="9" t="s">
        <v>133</v>
      </c>
      <c r="B514" s="67">
        <f t="shared" si="39"/>
        <v>3</v>
      </c>
      <c r="C514" s="10" t="str">
        <f>IFERROR(VLOOKUP($A514,[1]Други!$A:$H,4,FALSE),IFERROR(VLOOKUP($A514,[1]ИТТ!$A:$H,4,FALSE),IFERROR(VLOOKUP($A514,[1]Schrack!$A:$H,4,FALSE),IFERROR(VLOOKUP($A514,'[1]LD GmbH'!$A:$H,4,FALSE),IFERROR(VLOOKUP($A514,[1]Крисметал!$A:$H,4,FALSE),IFERROR(VLOOKUP($A514,[1]Унител!$A:$H,4,FALSE),""))))))</f>
        <v>бр.</v>
      </c>
      <c r="D514" s="239"/>
      <c r="E514" s="55">
        <f>IFERROR(VLOOKUP($A514,[1]Други!$A:$H,6,FALSE),IFERROR(VLOOKUP($A514,[1]ИТТ!$A:$H,6,FALSE),IFERROR(VLOOKUP($A514,[1]Schrack!$A:$H,6,FALSE),IFERROR(VLOOKUP($A514,'[1]LD GmbH'!$A:$H,6,FALSE),IFERROR(VLOOKUP($A514,[1]Крисметал!$A:$H,6,FALSE),IFERROR(VLOOKUP($A514,[1]Унител!$A:$H,6,FALSE),""))))))</f>
        <v>2.1014096317164581</v>
      </c>
      <c r="F514" s="55">
        <f t="shared" si="40"/>
        <v>6.3042288951493743</v>
      </c>
      <c r="G514" s="70">
        <v>3</v>
      </c>
      <c r="K514" s="70">
        <f>COUNTIF(Себестойност!$A:$A,Модули!A514)</f>
        <v>1</v>
      </c>
    </row>
    <row r="515" spans="1:11" x14ac:dyDescent="0.3">
      <c r="A515" s="9" t="s">
        <v>134</v>
      </c>
      <c r="B515" s="67">
        <f t="shared" si="39"/>
        <v>50</v>
      </c>
      <c r="C515" s="10" t="str">
        <f>IFERROR(VLOOKUP($A515,[1]Други!$A:$H,4,FALSE),IFERROR(VLOOKUP($A515,[1]ИТТ!$A:$H,4,FALSE),IFERROR(VLOOKUP($A515,[1]Schrack!$A:$H,4,FALSE),IFERROR(VLOOKUP($A515,'[1]LD GmbH'!$A:$H,4,FALSE),IFERROR(VLOOKUP($A515,[1]Крисметал!$A:$H,4,FALSE),IFERROR(VLOOKUP($A515,[1]Унител!$A:$H,4,FALSE),""))))))</f>
        <v>бр.</v>
      </c>
      <c r="D515" s="240"/>
      <c r="E515" s="55">
        <f>IFERROR(VLOOKUP($A515,[1]Други!$A:$H,6,FALSE),IFERROR(VLOOKUP($A515,[1]ИТТ!$A:$H,6,FALSE),IFERROR(VLOOKUP($A515,[1]Schrack!$A:$H,6,FALSE),IFERROR(VLOOKUP($A515,'[1]LD GmbH'!$A:$H,6,FALSE),IFERROR(VLOOKUP($A515,[1]Крисметал!$A:$H,6,FALSE),IFERROR(VLOOKUP($A515,[1]Унител!$A:$H,6,FALSE),""))))))</f>
        <v>8.1806700991394962E-2</v>
      </c>
      <c r="F515" s="55">
        <f t="shared" si="40"/>
        <v>4.0903350495697479</v>
      </c>
      <c r="G515" s="70">
        <v>50</v>
      </c>
      <c r="K515" s="70">
        <f>COUNTIF(Себестойност!$A:$A,Модули!A515)</f>
        <v>1</v>
      </c>
    </row>
    <row r="516" spans="1:11" x14ac:dyDescent="0.3">
      <c r="A516" s="64"/>
      <c r="B516" s="65"/>
      <c r="C516" s="65"/>
      <c r="D516" s="65"/>
      <c r="E516" s="65"/>
      <c r="F516" s="66" t="s">
        <v>170</v>
      </c>
      <c r="G516" s="167">
        <f>SUM(F495:F515)</f>
        <v>575.74341072588095</v>
      </c>
      <c r="K516" s="171"/>
    </row>
    <row r="517" spans="1:11" x14ac:dyDescent="0.3">
      <c r="K517" s="70"/>
    </row>
    <row r="518" spans="1:11" ht="18" x14ac:dyDescent="0.35">
      <c r="A518" s="50" t="s">
        <v>208</v>
      </c>
      <c r="B518" s="65"/>
      <c r="C518" s="68">
        <v>1</v>
      </c>
      <c r="D518" s="51"/>
      <c r="E518" s="51"/>
      <c r="F518" s="51"/>
      <c r="G518" s="52"/>
      <c r="K518" s="171"/>
    </row>
    <row r="519" spans="1:11" ht="14.55" customHeight="1" x14ac:dyDescent="0.3">
      <c r="A519" s="209" t="s">
        <v>418</v>
      </c>
      <c r="B519" s="67">
        <f t="shared" ref="B519:B524" si="41">G519*$C$494</f>
        <v>1</v>
      </c>
      <c r="C519" s="10" t="str">
        <f>IFERROR(VLOOKUP($A519,[1]Други!$A:$H,4,FALSE),IFERROR(VLOOKUP($A519,[1]ИТТ!$A:$H,4,FALSE),IFERROR(VLOOKUP($A519,[1]Schrack!$A:$H,4,FALSE),IFERROR(VLOOKUP($A519,'[1]LD GmbH'!$A:$H,4,FALSE),IFERROR(VLOOKUP($A519,[1]Крисметал!$A:$H,4,FALSE),IFERROR(VLOOKUP($A519,[1]Унител!$A:$H,4,FALSE),""))))))</f>
        <v>бр.</v>
      </c>
      <c r="D519" s="238" t="s">
        <v>208</v>
      </c>
      <c r="E519" s="55">
        <f>IFERROR(VLOOKUP($A519,[1]Други!$A:$H,6,FALSE),IFERROR(VLOOKUP($A519,[1]ИТТ!$A:$H,6,FALSE),IFERROR(VLOOKUP($A519,[1]Schrack!$A:$H,6,FALSE),IFERROR(VLOOKUP($A519,'[1]LD GmbH'!$A:$H,6,FALSE),IFERROR(VLOOKUP($A519,[1]Крисметал!$A:$H,6,FALSE),IFERROR(VLOOKUP($A519,[1]Унител!$A:$H,6,FALSE),""))))))</f>
        <v>6230</v>
      </c>
      <c r="F519" s="55">
        <f t="shared" ref="F519:F524" si="42">B519*E519</f>
        <v>6230</v>
      </c>
      <c r="G519" s="24">
        <v>1</v>
      </c>
      <c r="K519" s="70">
        <f>COUNTIF(Себестойност!$A:$A,Модули!A519)</f>
        <v>1</v>
      </c>
    </row>
    <row r="520" spans="1:11" ht="14.55" customHeight="1" x14ac:dyDescent="0.3">
      <c r="A520" s="187" t="s">
        <v>403</v>
      </c>
      <c r="B520" s="67">
        <f t="shared" si="41"/>
        <v>0</v>
      </c>
      <c r="C520" s="10"/>
      <c r="D520" s="239"/>
      <c r="E520" s="55"/>
      <c r="F520" s="55"/>
      <c r="G520" s="24"/>
      <c r="K520" s="70">
        <f>COUNTIF(Себестойност!$A:$A,Модули!A520)</f>
        <v>1</v>
      </c>
    </row>
    <row r="521" spans="1:11" x14ac:dyDescent="0.3">
      <c r="A521" s="15" t="s">
        <v>404</v>
      </c>
      <c r="B521" s="67">
        <f t="shared" si="41"/>
        <v>1</v>
      </c>
      <c r="C521" s="10" t="str">
        <f>IFERROR(VLOOKUP($A521,[1]Други!$A:$H,4,FALSE),IFERROR(VLOOKUP($A521,[1]ИТТ!$A:$H,4,FALSE),IFERROR(VLOOKUP($A521,[1]Schrack!$A:$H,4,FALSE),IFERROR(VLOOKUP($A521,'[1]LD GmbH'!$A:$H,4,FALSE),IFERROR(VLOOKUP($A521,[1]Крисметал!$A:$H,4,FALSE),IFERROR(VLOOKUP($A521,[1]Унител!$A:$H,4,FALSE),""))))))</f>
        <v>бр.</v>
      </c>
      <c r="D521" s="239"/>
      <c r="E521" s="55">
        <f>IFERROR(VLOOKUP($A521,[1]Други!$A:$H,6,FALSE),IFERROR(VLOOKUP($A521,[1]ИТТ!$A:$H,6,FALSE),IFERROR(VLOOKUP($A521,[1]Schrack!$A:$H,6,FALSE),IFERROR(VLOOKUP($A521,'[1]LD GmbH'!$A:$H,6,FALSE),IFERROR(VLOOKUP($A521,[1]Крисметал!$A:$H,6,FALSE),IFERROR(VLOOKUP($A521,[1]Унител!$A:$H,6,FALSE),""))))))</f>
        <v>350</v>
      </c>
      <c r="F521" s="55">
        <f t="shared" si="42"/>
        <v>350</v>
      </c>
      <c r="G521" s="24">
        <v>1</v>
      </c>
      <c r="K521" s="70">
        <f>COUNTIF(Себестойност!$A:$A,Модули!A521)</f>
        <v>1</v>
      </c>
    </row>
    <row r="522" spans="1:11" x14ac:dyDescent="0.3">
      <c r="A522" s="199" t="s">
        <v>405</v>
      </c>
      <c r="B522" s="67">
        <f t="shared" si="41"/>
        <v>1</v>
      </c>
      <c r="C522" s="10" t="str">
        <f>IFERROR(VLOOKUP($A522,[1]Други!$A:$H,4,FALSE),IFERROR(VLOOKUP($A522,[1]ИТТ!$A:$H,4,FALSE),IFERROR(VLOOKUP($A522,[1]Schrack!$A:$H,4,FALSE),IFERROR(VLOOKUP($A522,'[1]LD GmbH'!$A:$H,4,FALSE),IFERROR(VLOOKUP($A522,[1]Крисметал!$A:$H,4,FALSE),IFERROR(VLOOKUP($A522,[1]Унител!$A:$H,4,FALSE),""))))))</f>
        <v>бр.</v>
      </c>
      <c r="D522" s="239"/>
      <c r="E522" s="55">
        <f>IFERROR(VLOOKUP($A522,[1]Други!$A:$H,6,FALSE),IFERROR(VLOOKUP($A522,[1]ИТТ!$A:$H,6,FALSE),IFERROR(VLOOKUP($A522,[1]Schrack!$A:$H,6,FALSE),IFERROR(VLOOKUP($A522,'[1]LD GmbH'!$A:$H,6,FALSE),IFERROR(VLOOKUP($A522,[1]Крисметал!$A:$H,6,FALSE),IFERROR(VLOOKUP($A522,[1]Унител!$A:$H,6,FALSE),""))))))</f>
        <v>620.48</v>
      </c>
      <c r="F522" s="55">
        <f t="shared" si="42"/>
        <v>620.48</v>
      </c>
      <c r="G522" s="24">
        <v>1</v>
      </c>
      <c r="K522" s="70">
        <f>COUNTIF(Себестойност!$A:$A,Модули!A522)</f>
        <v>1</v>
      </c>
    </row>
    <row r="523" spans="1:11" x14ac:dyDescent="0.3">
      <c r="A523" s="199" t="s">
        <v>406</v>
      </c>
      <c r="B523" s="67">
        <f t="shared" si="41"/>
        <v>1</v>
      </c>
      <c r="C523" s="10" t="str">
        <f>IFERROR(VLOOKUP($A523,[1]Други!$A:$H,4,FALSE),IFERROR(VLOOKUP($A523,[1]ИТТ!$A:$H,4,FALSE),IFERROR(VLOOKUP($A523,[1]Schrack!$A:$H,4,FALSE),IFERROR(VLOOKUP($A523,'[1]LD GmbH'!$A:$H,4,FALSE),IFERROR(VLOOKUP($A523,[1]Крисметал!$A:$H,4,FALSE),IFERROR(VLOOKUP($A523,[1]Унител!$A:$H,4,FALSE),""))))))</f>
        <v>бр.</v>
      </c>
      <c r="D523" s="239"/>
      <c r="E523" s="55">
        <f>IFERROR(VLOOKUP($A523,[1]Други!$A:$H,6,FALSE),IFERROR(VLOOKUP($A523,[1]ИТТ!$A:$H,6,FALSE),IFERROR(VLOOKUP($A523,[1]Schrack!$A:$H,6,FALSE),IFERROR(VLOOKUP($A523,'[1]LD GmbH'!$A:$H,6,FALSE),IFERROR(VLOOKUP($A523,[1]Крисметал!$A:$H,6,FALSE),IFERROR(VLOOKUP($A523,[1]Унител!$A:$H,6,FALSE),""))))))</f>
        <v>24.5</v>
      </c>
      <c r="F523" s="55">
        <f t="shared" si="42"/>
        <v>24.5</v>
      </c>
      <c r="G523" s="24">
        <v>1</v>
      </c>
      <c r="K523" s="70">
        <f>COUNTIF(Себестойност!$A:$A,Модули!A523)</f>
        <v>1</v>
      </c>
    </row>
    <row r="524" spans="1:11" x14ac:dyDescent="0.3">
      <c r="A524" s="199" t="s">
        <v>407</v>
      </c>
      <c r="B524" s="67">
        <f t="shared" si="41"/>
        <v>1</v>
      </c>
      <c r="C524" s="10" t="str">
        <f>IFERROR(VLOOKUP($A524,[1]Други!$A:$H,4,FALSE),IFERROR(VLOOKUP($A524,[1]ИТТ!$A:$H,4,FALSE),IFERROR(VLOOKUP($A524,[1]Schrack!$A:$H,4,FALSE),IFERROR(VLOOKUP($A524,'[1]LD GmbH'!$A:$H,4,FALSE),IFERROR(VLOOKUP($A524,[1]Крисметал!$A:$H,4,FALSE),IFERROR(VLOOKUP($A524,[1]Унител!$A:$H,4,FALSE),""))))))</f>
        <v>бр.</v>
      </c>
      <c r="D524" s="240"/>
      <c r="E524" s="55">
        <f>IFERROR(VLOOKUP($A524,[1]Други!$A:$H,6,FALSE),IFERROR(VLOOKUP($A524,[1]ИТТ!$A:$H,6,FALSE),IFERROR(VLOOKUP($A524,[1]Schrack!$A:$H,6,FALSE),IFERROR(VLOOKUP($A524,'[1]LD GmbH'!$A:$H,6,FALSE),IFERROR(VLOOKUP($A524,[1]Крисметал!$A:$H,6,FALSE),IFERROR(VLOOKUP($A524,[1]Унител!$A:$H,6,FALSE),""))))))</f>
        <v>40</v>
      </c>
      <c r="F524" s="55">
        <f t="shared" si="42"/>
        <v>40</v>
      </c>
      <c r="G524" s="24">
        <v>1</v>
      </c>
      <c r="K524" s="70">
        <f>COUNTIF(Себестойност!$A:$A,Модули!A524)</f>
        <v>1</v>
      </c>
    </row>
    <row r="525" spans="1:11" x14ac:dyDescent="0.3">
      <c r="A525" s="64"/>
      <c r="B525" s="65"/>
      <c r="C525" s="65"/>
      <c r="D525" s="65"/>
      <c r="E525" s="65"/>
      <c r="F525" s="66" t="s">
        <v>170</v>
      </c>
      <c r="G525" s="167">
        <f>SUM(F519:F524)</f>
        <v>7264.98</v>
      </c>
      <c r="K525" s="171"/>
    </row>
    <row r="526" spans="1:11" x14ac:dyDescent="0.3">
      <c r="K526" s="70"/>
    </row>
    <row r="527" spans="1:11" ht="18" x14ac:dyDescent="0.35">
      <c r="A527" s="50" t="s">
        <v>209</v>
      </c>
      <c r="B527" s="65"/>
      <c r="C527" s="68">
        <v>1</v>
      </c>
      <c r="D527" s="51"/>
      <c r="E527" s="51"/>
      <c r="F527" s="51"/>
      <c r="G527" s="52"/>
      <c r="K527" s="171"/>
    </row>
    <row r="528" spans="1:11" ht="14.55" customHeight="1" x14ac:dyDescent="0.3">
      <c r="A528" s="9" t="s">
        <v>293</v>
      </c>
      <c r="B528" s="67">
        <f t="shared" ref="B528:B537" si="43">G528*$C$527</f>
        <v>1</v>
      </c>
      <c r="C528" s="10" t="str">
        <f>IFERROR(VLOOKUP($A528,[1]Други!$A:$H,4,FALSE),IFERROR(VLOOKUP($A528,[1]ИТТ!$A:$H,4,FALSE),IFERROR(VLOOKUP($A528,[1]Schrack!$A:$H,4,FALSE),IFERROR(VLOOKUP($A528,'[1]LD GmbH'!$A:$H,4,FALSE),IFERROR(VLOOKUP($A528,[1]Крисметал!$A:$H,4,FALSE),IFERROR(VLOOKUP($A528,[1]Унител!$A:$H,4,FALSE),""))))))</f>
        <v>бр.</v>
      </c>
      <c r="D528" s="238" t="s">
        <v>209</v>
      </c>
      <c r="E528" s="55">
        <f>IFERROR(VLOOKUP($A528,[1]Други!$A:$H,6,FALSE),IFERROR(VLOOKUP($A528,[1]ИТТ!$A:$H,6,FALSE),IFERROR(VLOOKUP($A528,[1]Schrack!$A:$H,6,FALSE),IFERROR(VLOOKUP($A528,'[1]LD GmbH'!$A:$H,6,FALSE),IFERROR(VLOOKUP($A528,[1]Крисметал!$A:$H,6,FALSE),IFERROR(VLOOKUP($A528,[1]Унител!$A:$H,6,FALSE),""))))))</f>
        <v>3527.9139802539075</v>
      </c>
      <c r="F528" s="55">
        <f t="shared" ref="F528:F537" si="44">B528*E528</f>
        <v>3527.9139802539075</v>
      </c>
      <c r="G528" s="24">
        <v>1</v>
      </c>
      <c r="K528" s="70">
        <f>COUNTIF(Себестойност!$A:$A,Модули!A528)</f>
        <v>1</v>
      </c>
    </row>
    <row r="529" spans="1:11" ht="14.55" customHeight="1" x14ac:dyDescent="0.3">
      <c r="A529" s="9" t="s">
        <v>213</v>
      </c>
      <c r="B529" s="67">
        <f t="shared" si="43"/>
        <v>4</v>
      </c>
      <c r="C529" s="10" t="str">
        <f>IFERROR(VLOOKUP($A529,[1]Други!$A:$H,4,FALSE),IFERROR(VLOOKUP($A529,[1]ИТТ!$A:$H,4,FALSE),IFERROR(VLOOKUP($A529,[1]Schrack!$A:$H,4,FALSE),IFERROR(VLOOKUP($A529,'[1]LD GmbH'!$A:$H,4,FALSE),IFERROR(VLOOKUP($A529,[1]Крисметал!$A:$H,4,FALSE),IFERROR(VLOOKUP($A529,[1]Унител!$A:$H,4,FALSE),""))))))</f>
        <v>бр.</v>
      </c>
      <c r="D529" s="239"/>
      <c r="E529" s="55">
        <f>IFERROR(VLOOKUP($A529,[1]Други!$A:$H,6,FALSE),IFERROR(VLOOKUP($A529,[1]ИТТ!$A:$H,6,FALSE),IFERROR(VLOOKUP($A529,[1]Schrack!$A:$H,6,FALSE),IFERROR(VLOOKUP($A529,'[1]LD GmbH'!$A:$H,6,FALSE),IFERROR(VLOOKUP($A529,[1]Крисметал!$A:$H,6,FALSE),IFERROR(VLOOKUP($A529,[1]Унител!$A:$H,6,FALSE),""))))))</f>
        <v>107.491448643287</v>
      </c>
      <c r="F529" s="55">
        <f t="shared" si="44"/>
        <v>429.965794573148</v>
      </c>
      <c r="G529" s="24">
        <v>4</v>
      </c>
      <c r="K529" s="70">
        <f>COUNTIF(Себестойност!$A:$A,Модули!A529)</f>
        <v>1</v>
      </c>
    </row>
    <row r="530" spans="1:11" x14ac:dyDescent="0.3">
      <c r="A530" s="9" t="s">
        <v>294</v>
      </c>
      <c r="B530" s="67">
        <f t="shared" si="43"/>
        <v>2</v>
      </c>
      <c r="C530" s="10" t="str">
        <f>IFERROR(VLOOKUP($A530,[1]Други!$A:$H,4,FALSE),IFERROR(VLOOKUP($A530,[1]ИТТ!$A:$H,4,FALSE),IFERROR(VLOOKUP($A530,[1]Schrack!$A:$H,4,FALSE),IFERROR(VLOOKUP($A530,'[1]LD GmbH'!$A:$H,4,FALSE),IFERROR(VLOOKUP($A530,[1]Крисметал!$A:$H,4,FALSE),IFERROR(VLOOKUP($A530,[1]Унител!$A:$H,4,FALSE),""))))))</f>
        <v>бр.</v>
      </c>
      <c r="D530" s="239"/>
      <c r="E530" s="55">
        <f>IFERROR(VLOOKUP($A530,[1]Други!$A:$H,6,FALSE),IFERROR(VLOOKUP($A530,[1]ИТТ!$A:$H,6,FALSE),IFERROR(VLOOKUP($A530,[1]Schrack!$A:$H,6,FALSE),IFERROR(VLOOKUP($A530,'[1]LD GmbH'!$A:$H,6,FALSE),IFERROR(VLOOKUP($A530,[1]Крисметал!$A:$H,6,FALSE),IFERROR(VLOOKUP($A530,[1]Унител!$A:$H,6,FALSE),""))))))</f>
        <v>24984.73</v>
      </c>
      <c r="F530" s="55">
        <f t="shared" si="44"/>
        <v>49969.46</v>
      </c>
      <c r="G530" s="24">
        <v>2</v>
      </c>
      <c r="K530" s="70">
        <f>COUNTIF(Себестойност!$A:$A,Модули!A530)</f>
        <v>1</v>
      </c>
    </row>
    <row r="531" spans="1:11" x14ac:dyDescent="0.3">
      <c r="A531" s="9" t="s">
        <v>214</v>
      </c>
      <c r="B531" s="67">
        <f t="shared" si="43"/>
        <v>2</v>
      </c>
      <c r="C531" s="10" t="str">
        <f>IFERROR(VLOOKUP($A531,[1]Други!$A:$H,4,FALSE),IFERROR(VLOOKUP($A531,[1]ИТТ!$A:$H,4,FALSE),IFERROR(VLOOKUP($A531,[1]Schrack!$A:$H,4,FALSE),IFERROR(VLOOKUP($A531,'[1]LD GmbH'!$A:$H,4,FALSE),IFERROR(VLOOKUP($A531,[1]Крисметал!$A:$H,4,FALSE),IFERROR(VLOOKUP($A531,[1]Унител!$A:$H,4,FALSE),""))))))</f>
        <v>бр.</v>
      </c>
      <c r="D531" s="239"/>
      <c r="E531" s="55">
        <f>IFERROR(VLOOKUP($A531,[1]Други!$A:$H,6,FALSE),IFERROR(VLOOKUP($A531,[1]ИТТ!$A:$H,6,FALSE),IFERROR(VLOOKUP($A531,[1]Schrack!$A:$H,6,FALSE),IFERROR(VLOOKUP($A531,'[1]LD GmbH'!$A:$H,6,FALSE),IFERROR(VLOOKUP($A531,[1]Крисметал!$A:$H,6,FALSE),IFERROR(VLOOKUP($A531,[1]Унител!$A:$H,6,FALSE),""))))))</f>
        <v>156.45531564604286</v>
      </c>
      <c r="F531" s="55">
        <f t="shared" si="44"/>
        <v>312.91063129208572</v>
      </c>
      <c r="G531" s="24">
        <v>2</v>
      </c>
      <c r="K531" s="70">
        <f>COUNTIF(Себестойност!$A:$A,Модули!A531)</f>
        <v>1</v>
      </c>
    </row>
    <row r="532" spans="1:11" x14ac:dyDescent="0.3">
      <c r="A532" s="9" t="s">
        <v>210</v>
      </c>
      <c r="B532" s="67">
        <f t="shared" si="43"/>
        <v>4</v>
      </c>
      <c r="C532" s="10" t="str">
        <f>IFERROR(VLOOKUP($A532,[1]Други!$A:$H,4,FALSE),IFERROR(VLOOKUP($A532,[1]ИТТ!$A:$H,4,FALSE),IFERROR(VLOOKUP($A532,[1]Schrack!$A:$H,4,FALSE),IFERROR(VLOOKUP($A532,'[1]LD GmbH'!$A:$H,4,FALSE),IFERROR(VLOOKUP($A532,[1]Крисметал!$A:$H,4,FALSE),IFERROR(VLOOKUP($A532,[1]Унител!$A:$H,4,FALSE),""))))))</f>
        <v>бр.</v>
      </c>
      <c r="D532" s="239"/>
      <c r="E532" s="55">
        <f>IFERROR(VLOOKUP($A532,[1]Други!$A:$H,6,FALSE),IFERROR(VLOOKUP($A532,[1]ИТТ!$A:$H,6,FALSE),IFERROR(VLOOKUP($A532,[1]Schrack!$A:$H,6,FALSE),IFERROR(VLOOKUP($A532,'[1]LD GmbH'!$A:$H,6,FALSE),IFERROR(VLOOKUP($A532,[1]Крисметал!$A:$H,6,FALSE),IFERROR(VLOOKUP($A532,[1]Унител!$A:$H,6,FALSE),""))))))</f>
        <v>780.0013293588911</v>
      </c>
      <c r="F532" s="55">
        <f t="shared" ref="F532:F535" si="45">B532*E532</f>
        <v>3120.0053174355644</v>
      </c>
      <c r="G532" s="24">
        <v>4</v>
      </c>
      <c r="K532" s="70">
        <f>COUNTIF(Себестойност!$A:$A,Модули!A532)</f>
        <v>1</v>
      </c>
    </row>
    <row r="533" spans="1:11" x14ac:dyDescent="0.3">
      <c r="A533" s="187" t="s">
        <v>421</v>
      </c>
      <c r="B533" s="67">
        <f t="shared" ref="B533:B534" si="46">G533*$C$527</f>
        <v>1</v>
      </c>
      <c r="C533" s="10" t="str">
        <f>IFERROR(VLOOKUP($A533,[1]Други!$A:$H,4,FALSE),IFERROR(VLOOKUP($A533,[1]ИТТ!$A:$H,4,FALSE),IFERROR(VLOOKUP($A533,[1]Schrack!$A:$H,4,FALSE),IFERROR(VLOOKUP($A533,'[1]LD GmbH'!$A:$H,4,FALSE),IFERROR(VLOOKUP($A533,[1]Крисметал!$A:$H,4,FALSE),IFERROR(VLOOKUP($A533,[1]Унител!$A:$H,4,FALSE),""))))))</f>
        <v>бр.</v>
      </c>
      <c r="D533" s="239"/>
      <c r="E533" s="55">
        <f>IFERROR(VLOOKUP($A533,[1]Други!$A:$H,6,FALSE),IFERROR(VLOOKUP($A533,[1]ИТТ!$A:$H,6,FALSE),IFERROR(VLOOKUP($A533,[1]Schrack!$A:$H,6,FALSE),IFERROR(VLOOKUP($A533,'[1]LD GmbH'!$A:$H,6,FALSE),IFERROR(VLOOKUP($A533,[1]Крисметал!$A:$H,6,FALSE),IFERROR(VLOOKUP($A533,[1]Унител!$A:$H,6,FALSE),""))))))</f>
        <v>6077.4709458388515</v>
      </c>
      <c r="F533" s="55">
        <f t="shared" ref="F533" si="47">B533*E533</f>
        <v>6077.4709458388515</v>
      </c>
      <c r="G533" s="24">
        <v>1</v>
      </c>
      <c r="K533" s="70">
        <f>COUNTIF(Себестойност!$A:$A,Модули!A533)</f>
        <v>1</v>
      </c>
    </row>
    <row r="534" spans="1:11" x14ac:dyDescent="0.3">
      <c r="A534" s="210" t="s">
        <v>419</v>
      </c>
      <c r="B534" s="67">
        <f t="shared" si="46"/>
        <v>1</v>
      </c>
      <c r="C534" s="10" t="str">
        <f>IFERROR(VLOOKUP($A534,[1]Други!$A:$H,4,FALSE),IFERROR(VLOOKUP($A534,[1]ИТТ!$A:$H,4,FALSE),IFERROR(VLOOKUP($A534,[1]Schrack!$A:$H,4,FALSE),IFERROR(VLOOKUP($A534,'[1]LD GmbH'!$A:$H,4,FALSE),IFERROR(VLOOKUP($A534,[1]Крисметал!$A:$H,4,FALSE),IFERROR(VLOOKUP($A534,[1]Унител!$A:$H,4,FALSE),""))))))</f>
        <v>бр.</v>
      </c>
      <c r="D534" s="239"/>
      <c r="E534" s="55">
        <f>IFERROR(VLOOKUP($A534,[1]Други!$A:$H,6,FALSE),IFERROR(VLOOKUP($A534,[1]ИТТ!$A:$H,6,FALSE),IFERROR(VLOOKUP($A534,[1]Schrack!$A:$H,6,FALSE),IFERROR(VLOOKUP($A534,'[1]LD GmbH'!$A:$H,6,FALSE),IFERROR(VLOOKUP($A534,[1]Крисметал!$A:$H,6,FALSE),IFERROR(VLOOKUP($A534,[1]Унител!$A:$H,6,FALSE),""))))))</f>
        <v>4632.8100000000004</v>
      </c>
      <c r="F534" s="55">
        <f t="shared" ref="F534" si="48">B534*E534</f>
        <v>4632.8100000000004</v>
      </c>
      <c r="G534" s="24">
        <v>1</v>
      </c>
      <c r="K534" s="70">
        <f>COUNTIF(Себестойност!$A:$A,Модули!A534)</f>
        <v>1</v>
      </c>
    </row>
    <row r="535" spans="1:11" x14ac:dyDescent="0.3">
      <c r="A535" s="9" t="s">
        <v>211</v>
      </c>
      <c r="B535" s="67">
        <f t="shared" si="43"/>
        <v>2</v>
      </c>
      <c r="C535" s="10" t="str">
        <f>IFERROR(VLOOKUP($A535,[1]Други!$A:$H,4,FALSE),IFERROR(VLOOKUP($A535,[1]ИТТ!$A:$H,4,FALSE),IFERROR(VLOOKUP($A535,[1]Schrack!$A:$H,4,FALSE),IFERROR(VLOOKUP($A535,'[1]LD GmbH'!$A:$H,4,FALSE),IFERROR(VLOOKUP($A535,[1]Крисметал!$A:$H,4,FALSE),IFERROR(VLOOKUP($A535,[1]Унител!$A:$H,4,FALSE),""))))))</f>
        <v>бр.</v>
      </c>
      <c r="D535" s="239"/>
      <c r="E535" s="55">
        <f>IFERROR(VLOOKUP($A535,[1]Други!$A:$H,6,FALSE),IFERROR(VLOOKUP($A535,[1]ИТТ!$A:$H,6,FALSE),IFERROR(VLOOKUP($A535,[1]Schrack!$A:$H,6,FALSE),IFERROR(VLOOKUP($A535,'[1]LD GmbH'!$A:$H,6,FALSE),IFERROR(VLOOKUP($A535,[1]Крисметал!$A:$H,6,FALSE),IFERROR(VLOOKUP($A535,[1]Унител!$A:$H,6,FALSE),""))))))</f>
        <v>429.99647208601976</v>
      </c>
      <c r="F535" s="55">
        <f t="shared" si="45"/>
        <v>859.99294417203953</v>
      </c>
      <c r="G535" s="24">
        <v>2</v>
      </c>
      <c r="K535" s="70">
        <f>COUNTIF(Себестойност!$A:$A,Модули!A535)</f>
        <v>1</v>
      </c>
    </row>
    <row r="536" spans="1:11" ht="14.55" customHeight="1" x14ac:dyDescent="0.3">
      <c r="A536" s="9" t="s">
        <v>212</v>
      </c>
      <c r="B536" s="67">
        <f t="shared" si="43"/>
        <v>450</v>
      </c>
      <c r="C536" s="10" t="str">
        <f>IFERROR(VLOOKUP($A536,[1]Други!$A:$H,4,FALSE),IFERROR(VLOOKUP($A536,[1]ИТТ!$A:$H,4,FALSE),IFERROR(VLOOKUP($A536,[1]Schrack!$A:$H,4,FALSE),IFERROR(VLOOKUP($A536,'[1]LD GmbH'!$A:$H,4,FALSE),IFERROR(VLOOKUP($A536,[1]Крисметал!$A:$H,4,FALSE),IFERROR(VLOOKUP($A536,[1]Унител!$A:$H,4,FALSE),""))))))</f>
        <v>кг.</v>
      </c>
      <c r="D536" s="239"/>
      <c r="E536" s="55">
        <f>IFERROR(VLOOKUP($A536,[1]Други!$A:$H,6,FALSE),IFERROR(VLOOKUP($A536,[1]ИТТ!$A:$H,6,FALSE),IFERROR(VLOOKUP($A536,[1]Schrack!$A:$H,6,FALSE),IFERROR(VLOOKUP($A536,'[1]LD GmbH'!$A:$H,6,FALSE),IFERROR(VLOOKUP($A536,[1]Крисметал!$A:$H,6,FALSE),IFERROR(VLOOKUP($A536,[1]Унител!$A:$H,6,FALSE),""))))))</f>
        <v>7.6693782179432777</v>
      </c>
      <c r="F536" s="55">
        <f t="shared" si="44"/>
        <v>3451.2201980744749</v>
      </c>
      <c r="G536" s="24">
        <v>450</v>
      </c>
      <c r="K536" s="70">
        <f>COUNTIF(Себестойност!$A:$A,Модули!A536)</f>
        <v>1</v>
      </c>
    </row>
    <row r="537" spans="1:11" x14ac:dyDescent="0.3">
      <c r="A537" s="9" t="s">
        <v>408</v>
      </c>
      <c r="B537" s="67">
        <f t="shared" si="43"/>
        <v>25</v>
      </c>
      <c r="C537" s="10" t="str">
        <f>IFERROR(VLOOKUP($A537,[1]Други!$A:$H,4,FALSE),IFERROR(VLOOKUP($A537,[1]ИТТ!$A:$H,4,FALSE),IFERROR(VLOOKUP($A537,[1]Schrack!$A:$H,4,FALSE),IFERROR(VLOOKUP($A537,'[1]LD GmbH'!$A:$H,4,FALSE),IFERROR(VLOOKUP($A537,[1]Крисметал!$A:$H,4,FALSE),IFERROR(VLOOKUP($A537,[1]Унител!$A:$H,4,FALSE),""))))))</f>
        <v>м3</v>
      </c>
      <c r="D537" s="240"/>
      <c r="E537" s="55">
        <f>IFERROR(VLOOKUP($A537,[1]Други!$A:$H,6,FALSE),IFERROR(VLOOKUP($A537,[1]ИТТ!$A:$H,6,FALSE),IFERROR(VLOOKUP($A537,[1]Schrack!$A:$H,6,FALSE),IFERROR(VLOOKUP($A537,'[1]LD GmbH'!$A:$H,6,FALSE),IFERROR(VLOOKUP($A537,[1]Крисметал!$A:$H,6,FALSE),IFERROR(VLOOKUP($A537,[1]Унител!$A:$H,6,FALSE),""))))))</f>
        <v>1.7589999999999999</v>
      </c>
      <c r="F537" s="55">
        <f t="shared" si="44"/>
        <v>43.974999999999994</v>
      </c>
      <c r="G537" s="24">
        <v>25</v>
      </c>
      <c r="K537" s="70">
        <f>COUNTIF(Себестойност!$A:$A,Модули!A537)</f>
        <v>1</v>
      </c>
    </row>
    <row r="538" spans="1:11" x14ac:dyDescent="0.3">
      <c r="A538" s="64"/>
      <c r="B538" s="65"/>
      <c r="C538" s="65"/>
      <c r="D538" s="65"/>
      <c r="E538" s="65"/>
      <c r="F538" s="66" t="s">
        <v>170</v>
      </c>
      <c r="G538" s="167">
        <f>SUM(F528:F537)</f>
        <v>72425.724811640073</v>
      </c>
      <c r="K538" s="171"/>
    </row>
    <row r="539" spans="1:11" x14ac:dyDescent="0.3">
      <c r="K539" s="70"/>
    </row>
    <row r="540" spans="1:11" ht="18" x14ac:dyDescent="0.35">
      <c r="A540" s="50" t="s">
        <v>215</v>
      </c>
      <c r="B540" s="65"/>
      <c r="C540" s="68">
        <v>1</v>
      </c>
      <c r="D540" s="51"/>
      <c r="E540" s="51"/>
      <c r="F540" s="51"/>
      <c r="G540" s="52"/>
      <c r="K540" s="171"/>
    </row>
    <row r="541" spans="1:11" x14ac:dyDescent="0.3">
      <c r="A541" s="9" t="s">
        <v>216</v>
      </c>
      <c r="B541" s="67">
        <f t="shared" ref="B541:B544" si="49">G541*$C$540</f>
        <v>1</v>
      </c>
      <c r="C541" s="10" t="str">
        <f>IFERROR(VLOOKUP($A541,[1]Други!$A:$H,4,FALSE),IFERROR(VLOOKUP($A541,[1]ИТТ!$A:$H,4,FALSE),IFERROR(VLOOKUP($A541,[1]Schrack!$A:$H,4,FALSE),IFERROR(VLOOKUP($A541,'[1]LD GmbH'!$A:$H,4,FALSE),IFERROR(VLOOKUP($A541,[1]Крисметал!$A:$H,4,FALSE),IFERROR(VLOOKUP($A541,[1]Унител!$A:$H,4,FALSE),""))))))</f>
        <v>бр.</v>
      </c>
      <c r="D541" s="192"/>
      <c r="E541" s="55">
        <f>IFERROR(VLOOKUP($A541,[1]Други!$A:$H,6,FALSE),IFERROR(VLOOKUP($A541,[1]ИТТ!$A:$H,6,FALSE),IFERROR(VLOOKUP($A541,[1]Schrack!$A:$H,6,FALSE),IFERROR(VLOOKUP($A541,'[1]LD GmbH'!$A:$H,6,FALSE),IFERROR(VLOOKUP($A541,[1]Крисметал!$A:$H,6,FALSE),IFERROR(VLOOKUP($A541,[1]Унител!$A:$H,6,FALSE),""))))))</f>
        <v>20.45</v>
      </c>
      <c r="F541" s="55">
        <f t="shared" ref="F541:F544" si="50">B541*E541</f>
        <v>20.45</v>
      </c>
      <c r="G541" s="24">
        <v>1</v>
      </c>
      <c r="K541" s="70">
        <f>COUNTIF(Себестойност!$A:$A,Модули!A541)</f>
        <v>1</v>
      </c>
    </row>
    <row r="542" spans="1:11" x14ac:dyDescent="0.3">
      <c r="A542" s="9" t="s">
        <v>217</v>
      </c>
      <c r="B542" s="67">
        <f t="shared" si="49"/>
        <v>1</v>
      </c>
      <c r="C542" s="10" t="str">
        <f>IFERROR(VLOOKUP($A542,[1]Други!$A:$H,4,FALSE),IFERROR(VLOOKUP($A542,[1]ИТТ!$A:$H,4,FALSE),IFERROR(VLOOKUP($A542,[1]Schrack!$A:$H,4,FALSE),IFERROR(VLOOKUP($A542,'[1]LD GmbH'!$A:$H,4,FALSE),IFERROR(VLOOKUP($A542,[1]Крисметал!$A:$H,4,FALSE),IFERROR(VLOOKUP($A542,[1]Унител!$A:$H,4,FALSE),""))))))</f>
        <v>бр.</v>
      </c>
      <c r="D542" s="192"/>
      <c r="E542" s="55">
        <f>IFERROR(VLOOKUP($A542,[1]Други!$A:$H,6,FALSE),IFERROR(VLOOKUP($A542,[1]ИТТ!$A:$H,6,FALSE),IFERROR(VLOOKUP($A542,[1]Schrack!$A:$H,6,FALSE),IFERROR(VLOOKUP($A542,'[1]LD GmbH'!$A:$H,6,FALSE),IFERROR(VLOOKUP($A542,[1]Крисметал!$A:$H,6,FALSE),IFERROR(VLOOKUP($A542,[1]Унител!$A:$H,6,FALSE),""))))))</f>
        <v>16.66</v>
      </c>
      <c r="F542" s="55">
        <f t="shared" si="50"/>
        <v>16.66</v>
      </c>
      <c r="G542" s="24">
        <v>1</v>
      </c>
      <c r="K542" s="70">
        <f>COUNTIF(Себестойност!$A:$A,Модули!A542)</f>
        <v>1</v>
      </c>
    </row>
    <row r="543" spans="1:11" x14ac:dyDescent="0.3">
      <c r="A543" s="9" t="s">
        <v>218</v>
      </c>
      <c r="B543" s="67">
        <f t="shared" si="49"/>
        <v>1</v>
      </c>
      <c r="C543" s="10" t="str">
        <f>IFERROR(VLOOKUP($A543,[1]Други!$A:$H,4,FALSE),IFERROR(VLOOKUP($A543,[1]ИТТ!$A:$H,4,FALSE),IFERROR(VLOOKUP($A543,[1]Schrack!$A:$H,4,FALSE),IFERROR(VLOOKUP($A543,'[1]LD GmbH'!$A:$H,4,FALSE),IFERROR(VLOOKUP($A543,[1]Крисметал!$A:$H,4,FALSE),IFERROR(VLOOKUP($A543,[1]Унител!$A:$H,4,FALSE),""))))))</f>
        <v>бр.</v>
      </c>
      <c r="D543" s="192"/>
      <c r="E543" s="55">
        <f>IFERROR(VLOOKUP($A543,[1]Други!$A:$H,6,FALSE),IFERROR(VLOOKUP($A543,[1]ИТТ!$A:$H,6,FALSE),IFERROR(VLOOKUP($A543,[1]Schrack!$A:$H,6,FALSE),IFERROR(VLOOKUP($A543,'[1]LD GmbH'!$A:$H,6,FALSE),IFERROR(VLOOKUP($A543,[1]Крисметал!$A:$H,6,FALSE),IFERROR(VLOOKUP($A543,[1]Унител!$A:$H,6,FALSE),""))))))</f>
        <v>997</v>
      </c>
      <c r="F543" s="55">
        <f t="shared" si="50"/>
        <v>997</v>
      </c>
      <c r="G543" s="24">
        <v>1</v>
      </c>
      <c r="K543" s="70">
        <f>COUNTIF(Себестойност!$A:$A,Модули!A543)</f>
        <v>1</v>
      </c>
    </row>
    <row r="544" spans="1:11" x14ac:dyDescent="0.3">
      <c r="A544" s="9" t="s">
        <v>219</v>
      </c>
      <c r="B544" s="67">
        <f t="shared" si="49"/>
        <v>1</v>
      </c>
      <c r="C544" s="10" t="str">
        <f>IFERROR(VLOOKUP($A544,[1]Други!$A:$H,4,FALSE),IFERROR(VLOOKUP($A544,[1]ИТТ!$A:$H,4,FALSE),IFERROR(VLOOKUP($A544,[1]Schrack!$A:$H,4,FALSE),IFERROR(VLOOKUP($A544,'[1]LD GmbH'!$A:$H,4,FALSE),IFERROR(VLOOKUP($A544,[1]Крисметал!$A:$H,4,FALSE),IFERROR(VLOOKUP($A544,[1]Унител!$A:$H,4,FALSE),""))))))</f>
        <v>бр.</v>
      </c>
      <c r="D544" s="192"/>
      <c r="E544" s="55">
        <f>IFERROR(VLOOKUP($A544,[1]Други!$A:$H,6,FALSE),IFERROR(VLOOKUP($A544,[1]ИТТ!$A:$H,6,FALSE),IFERROR(VLOOKUP($A544,[1]Schrack!$A:$H,6,FALSE),IFERROR(VLOOKUP($A544,'[1]LD GmbH'!$A:$H,6,FALSE),IFERROR(VLOOKUP($A544,[1]Крисметал!$A:$H,6,FALSE),IFERROR(VLOOKUP($A544,[1]Унител!$A:$H,6,FALSE),""))))))</f>
        <v>138.04880792297899</v>
      </c>
      <c r="F544" s="55">
        <f t="shared" si="50"/>
        <v>138.04880792297899</v>
      </c>
      <c r="G544" s="24">
        <v>1</v>
      </c>
      <c r="K544" s="70">
        <f>COUNTIF(Себестойност!$A:$A,Модули!A544)</f>
        <v>1</v>
      </c>
    </row>
    <row r="545" spans="1:19" x14ac:dyDescent="0.3">
      <c r="A545" s="23" t="s">
        <v>409</v>
      </c>
      <c r="B545" s="67">
        <f t="shared" ref="B545" si="51">G545*$C$540</f>
        <v>1</v>
      </c>
      <c r="C545" s="10" t="str">
        <f>IFERROR(VLOOKUP($A545,[1]Други!$A:$H,4,FALSE),IFERROR(VLOOKUP($A545,[1]ИТТ!$A:$H,4,FALSE),IFERROR(VLOOKUP($A545,[1]Schrack!$A:$H,4,FALSE),IFERROR(VLOOKUP($A545,'[1]LD GmbH'!$A:$H,4,FALSE),IFERROR(VLOOKUP($A545,[1]Крисметал!$A:$H,4,FALSE),IFERROR(VLOOKUP($A545,[1]Унител!$A:$H,4,FALSE),""))))))</f>
        <v>бр.</v>
      </c>
      <c r="D545" s="192"/>
      <c r="E545" s="55">
        <f>IFERROR(VLOOKUP($A545,[1]Други!$A:$H,6,FALSE),IFERROR(VLOOKUP($A545,[1]ИТТ!$A:$H,6,FALSE),IFERROR(VLOOKUP($A545,[1]Schrack!$A:$H,6,FALSE),IFERROR(VLOOKUP($A545,'[1]LD GmbH'!$A:$H,6,FALSE),IFERROR(VLOOKUP($A545,[1]Крисметал!$A:$H,6,FALSE),IFERROR(VLOOKUP($A545,[1]Унител!$A:$H,6,FALSE),""))))))</f>
        <v>880</v>
      </c>
      <c r="F545" s="55">
        <f t="shared" ref="F545:F550" si="52">B545*E545</f>
        <v>880</v>
      </c>
      <c r="G545" s="24">
        <v>1</v>
      </c>
      <c r="K545" s="70">
        <f>COUNTIF(Себестойност!$A:$A,Модули!A545)</f>
        <v>1</v>
      </c>
    </row>
    <row r="546" spans="1:19" x14ac:dyDescent="0.3">
      <c r="A546" s="9" t="s">
        <v>410</v>
      </c>
      <c r="B546" s="67">
        <f t="shared" ref="B546:B550" si="53">G546*$C$540</f>
        <v>1</v>
      </c>
      <c r="C546" s="10" t="str">
        <f>IFERROR(VLOOKUP($A546,[1]Други!$A:$H,4,FALSE),IFERROR(VLOOKUP($A546,[1]ИТТ!$A:$H,4,FALSE),IFERROR(VLOOKUP($A546,[1]Schrack!$A:$H,4,FALSE),IFERROR(VLOOKUP($A546,'[1]LD GmbH'!$A:$H,4,FALSE),IFERROR(VLOOKUP($A546,[1]Крисметал!$A:$H,4,FALSE),IFERROR(VLOOKUP($A546,[1]Унител!$A:$H,4,FALSE),""))))))</f>
        <v>бр.</v>
      </c>
      <c r="D546" s="192"/>
      <c r="E546" s="55">
        <f>IFERROR(VLOOKUP($A546,[1]Други!$A:$H,6,FALSE),IFERROR(VLOOKUP($A546,[1]ИТТ!$A:$H,6,FALSE),IFERROR(VLOOKUP($A546,[1]Schrack!$A:$H,6,FALSE),IFERROR(VLOOKUP($A546,'[1]LD GmbH'!$A:$H,6,FALSE),IFERROR(VLOOKUP($A546,[1]Крисметал!$A:$H,6,FALSE),IFERROR(VLOOKUP($A546,[1]Унител!$A:$H,6,FALSE),""))))))</f>
        <v>88</v>
      </c>
      <c r="F546" s="55">
        <f t="shared" si="52"/>
        <v>88</v>
      </c>
      <c r="G546" s="24">
        <v>1</v>
      </c>
      <c r="K546" s="70">
        <f>COUNTIF(Себестойност!$A:$A,Модули!A546)</f>
        <v>1</v>
      </c>
    </row>
    <row r="547" spans="1:19" x14ac:dyDescent="0.3">
      <c r="A547" s="9" t="s">
        <v>411</v>
      </c>
      <c r="B547" s="67">
        <f t="shared" si="53"/>
        <v>1</v>
      </c>
      <c r="C547" s="10" t="str">
        <f>IFERROR(VLOOKUP($A547,[1]Други!$A:$H,4,FALSE),IFERROR(VLOOKUP($A547,[1]ИТТ!$A:$H,4,FALSE),IFERROR(VLOOKUP($A547,[1]Schrack!$A:$H,4,FALSE),IFERROR(VLOOKUP($A547,'[1]LD GmbH'!$A:$H,4,FALSE),IFERROR(VLOOKUP($A547,[1]Крисметал!$A:$H,4,FALSE),IFERROR(VLOOKUP($A547,[1]Унител!$A:$H,4,FALSE),""))))))</f>
        <v>бр.</v>
      </c>
      <c r="D547" s="192"/>
      <c r="E547" s="55">
        <f>IFERROR(VLOOKUP($A547,[1]Други!$A:$H,6,FALSE),IFERROR(VLOOKUP($A547,[1]ИТТ!$A:$H,6,FALSE),IFERROR(VLOOKUP($A547,[1]Schrack!$A:$H,6,FALSE),IFERROR(VLOOKUP($A547,'[1]LD GmbH'!$A:$H,6,FALSE),IFERROR(VLOOKUP($A547,[1]Крисметал!$A:$H,6,FALSE),IFERROR(VLOOKUP($A547,[1]Унител!$A:$H,6,FALSE),""))))))</f>
        <v>175.3</v>
      </c>
      <c r="F547" s="55">
        <f t="shared" si="52"/>
        <v>175.3</v>
      </c>
      <c r="G547" s="24">
        <v>1</v>
      </c>
      <c r="K547" s="70">
        <f>COUNTIF(Себестойност!$A:$A,Модули!A547)</f>
        <v>1</v>
      </c>
    </row>
    <row r="548" spans="1:19" x14ac:dyDescent="0.3">
      <c r="A548" s="9" t="s">
        <v>412</v>
      </c>
      <c r="B548" s="67">
        <f t="shared" si="53"/>
        <v>1</v>
      </c>
      <c r="C548" s="10" t="str">
        <f>IFERROR(VLOOKUP($A548,[1]Други!$A:$H,4,FALSE),IFERROR(VLOOKUP($A548,[1]ИТТ!$A:$H,4,FALSE),IFERROR(VLOOKUP($A548,[1]Schrack!$A:$H,4,FALSE),IFERROR(VLOOKUP($A548,'[1]LD GmbH'!$A:$H,4,FALSE),IFERROR(VLOOKUP($A548,[1]Крисметал!$A:$H,4,FALSE),IFERROR(VLOOKUP($A548,[1]Унител!$A:$H,4,FALSE),""))))))</f>
        <v>бр.</v>
      </c>
      <c r="D548" s="192"/>
      <c r="E548" s="55">
        <f>IFERROR(VLOOKUP($A548,[1]Други!$A:$H,6,FALSE),IFERROR(VLOOKUP($A548,[1]ИТТ!$A:$H,6,FALSE),IFERROR(VLOOKUP($A548,[1]Schrack!$A:$H,6,FALSE),IFERROR(VLOOKUP($A548,'[1]LD GmbH'!$A:$H,6,FALSE),IFERROR(VLOOKUP($A548,[1]Крисметал!$A:$H,6,FALSE),IFERROR(VLOOKUP($A548,[1]Унител!$A:$H,6,FALSE),""))))))</f>
        <v>324.41000000000003</v>
      </c>
      <c r="F548" s="55">
        <f t="shared" si="52"/>
        <v>324.41000000000003</v>
      </c>
      <c r="G548" s="24">
        <v>1</v>
      </c>
      <c r="K548" s="70">
        <f>COUNTIF(Себестойност!$A:$A,Модули!A548)</f>
        <v>1</v>
      </c>
    </row>
    <row r="549" spans="1:19" x14ac:dyDescent="0.3">
      <c r="A549" s="9" t="s">
        <v>413</v>
      </c>
      <c r="B549" s="67">
        <f t="shared" si="53"/>
        <v>1</v>
      </c>
      <c r="C549" s="10" t="str">
        <f>IFERROR(VLOOKUP($A549,[1]Други!$A:$H,4,FALSE),IFERROR(VLOOKUP($A549,[1]ИТТ!$A:$H,4,FALSE),IFERROR(VLOOKUP($A549,[1]Schrack!$A:$H,4,FALSE),IFERROR(VLOOKUP($A549,'[1]LD GmbH'!$A:$H,4,FALSE),IFERROR(VLOOKUP($A549,[1]Крисметал!$A:$H,4,FALSE),IFERROR(VLOOKUP($A549,[1]Унител!$A:$H,4,FALSE),""))))))</f>
        <v>бр.</v>
      </c>
      <c r="D549" s="192"/>
      <c r="E549" s="55">
        <f>IFERROR(VLOOKUP($A549,[1]Други!$A:$H,6,FALSE),IFERROR(VLOOKUP($A549,[1]ИТТ!$A:$H,6,FALSE),IFERROR(VLOOKUP($A549,[1]Schrack!$A:$H,6,FALSE),IFERROR(VLOOKUP($A549,'[1]LD GmbH'!$A:$H,6,FALSE),IFERROR(VLOOKUP($A549,[1]Крисметал!$A:$H,6,FALSE),IFERROR(VLOOKUP($A549,[1]Унител!$A:$H,6,FALSE),""))))))</f>
        <v>150.99983127367921</v>
      </c>
      <c r="F549" s="55">
        <f t="shared" si="52"/>
        <v>150.99983127367921</v>
      </c>
      <c r="G549" s="24">
        <v>1</v>
      </c>
      <c r="K549" s="70">
        <f>COUNTIF(Себестойност!$A:$A,Модули!A549)</f>
        <v>1</v>
      </c>
    </row>
    <row r="550" spans="1:19" x14ac:dyDescent="0.3">
      <c r="A550" s="9" t="s">
        <v>414</v>
      </c>
      <c r="B550" s="67">
        <f t="shared" si="53"/>
        <v>1</v>
      </c>
      <c r="C550" s="10" t="str">
        <f>IFERROR(VLOOKUP($A550,[1]Други!$A:$H,4,FALSE),IFERROR(VLOOKUP($A550,[1]ИТТ!$A:$H,4,FALSE),IFERROR(VLOOKUP($A550,[1]Schrack!$A:$H,4,FALSE),IFERROR(VLOOKUP($A550,'[1]LD GmbH'!$A:$H,4,FALSE),IFERROR(VLOOKUP($A550,[1]Крисметал!$A:$H,4,FALSE),IFERROR(VLOOKUP($A550,[1]Унител!$A:$H,4,FALSE),""))))))</f>
        <v>бр.</v>
      </c>
      <c r="D550" s="192"/>
      <c r="E550" s="55">
        <f>IFERROR(VLOOKUP($A550,[1]Други!$A:$H,6,FALSE),IFERROR(VLOOKUP($A550,[1]ИТТ!$A:$H,6,FALSE),IFERROR(VLOOKUP($A550,[1]Schrack!$A:$H,6,FALSE),IFERROR(VLOOKUP($A550,'[1]LD GmbH'!$A:$H,6,FALSE),IFERROR(VLOOKUP($A550,[1]Крисметал!$A:$H,6,FALSE),IFERROR(VLOOKUP($A550,[1]Унител!$A:$H,6,FALSE),""))))))</f>
        <v>135</v>
      </c>
      <c r="F550" s="55">
        <f t="shared" si="52"/>
        <v>135</v>
      </c>
      <c r="G550" s="24">
        <v>1</v>
      </c>
      <c r="K550" s="70">
        <f>COUNTIF(Себестойност!$A:$A,Модули!A550)</f>
        <v>1</v>
      </c>
    </row>
    <row r="551" spans="1:19" x14ac:dyDescent="0.3">
      <c r="A551" s="64"/>
      <c r="B551" s="65"/>
      <c r="C551" s="65"/>
      <c r="D551" s="65"/>
      <c r="E551" s="65"/>
      <c r="F551" s="66" t="s">
        <v>170</v>
      </c>
      <c r="G551" s="167">
        <f>SUM(F541:F550)</f>
        <v>2925.868639196658</v>
      </c>
      <c r="K551" s="171"/>
    </row>
    <row r="552" spans="1:19" x14ac:dyDescent="0.3">
      <c r="K552" s="70"/>
    </row>
    <row r="553" spans="1:19" ht="18" x14ac:dyDescent="0.35">
      <c r="A553" s="50" t="s">
        <v>321</v>
      </c>
      <c r="B553" s="65"/>
      <c r="C553" s="68">
        <v>2</v>
      </c>
      <c r="D553" s="51"/>
      <c r="E553" s="51"/>
      <c r="F553" s="52"/>
      <c r="G553" s="52"/>
      <c r="K553" s="171"/>
      <c r="M553" s="50" t="s">
        <v>295</v>
      </c>
      <c r="N553" s="65"/>
      <c r="O553" s="68">
        <v>2</v>
      </c>
      <c r="P553" s="51"/>
      <c r="Q553" s="51"/>
      <c r="R553" s="51"/>
      <c r="S553" s="52"/>
    </row>
    <row r="554" spans="1:19" ht="14.55" customHeight="1" x14ac:dyDescent="0.3">
      <c r="A554" s="9" t="s">
        <v>322</v>
      </c>
      <c r="B554" s="54">
        <f t="shared" ref="B554:B560" si="54">G554*$C$553</f>
        <v>20</v>
      </c>
      <c r="C554" s="54" t="str">
        <f>IFERROR(VLOOKUP($A554,[1]Други!$A:$H,4,FALSE),IFERROR(VLOOKUP($A554,[1]ИТТ!$A:$H,4,FALSE),IFERROR(VLOOKUP($A554,[1]Schrack!$A:$H,4,FALSE),IFERROR(VLOOKUP($A554,'[1]LD GmbH'!$A:$H,4,FALSE),IFERROR(VLOOKUP($A554,[1]Крисметал!$A:$H,4,FALSE),IFERROR(VLOOKUP($A554,[1]Унител!$A:$H,4,FALSE),""))))))</f>
        <v>кг.</v>
      </c>
      <c r="D554" s="245" t="s">
        <v>323</v>
      </c>
      <c r="E554" s="55">
        <f>IFERROR(VLOOKUP($A554,[1]Други!$A:$H,6,FALSE),IFERROR(VLOOKUP($A554,[1]ИТТ!$A:$H,6,FALSE),IFERROR(VLOOKUP($A554,[1]Schrack!$A:$H,6,FALSE),IFERROR(VLOOKUP($A554,'[1]LD GmbH'!$A:$H,6,FALSE),IFERROR(VLOOKUP($A554,[1]Крисметал!$A:$H,6,FALSE),IFERROR(VLOOKUP($A554,[1]Унител!$A:$H,6,FALSE),""))))))</f>
        <v>265.20999999999998</v>
      </c>
      <c r="F554" s="55">
        <f>B554*E554</f>
        <v>5304.2</v>
      </c>
      <c r="G554" s="54">
        <v>10</v>
      </c>
      <c r="K554" s="70">
        <f>COUNTIF(Себестойност!$A:$A,Модули!A554)</f>
        <v>1</v>
      </c>
      <c r="M554" s="9" t="s">
        <v>296</v>
      </c>
      <c r="N554" s="67">
        <f t="shared" ref="N554:N585" si="55">S554*$O$553</f>
        <v>6</v>
      </c>
      <c r="O554" s="54" t="str">
        <f>IFERROR(VLOOKUP($M554,[1]Други!$A:$H,4,FALSE),IFERROR(VLOOKUP($M554,[1]ИТТ!$A:$H,4,FALSE),IFERROR(VLOOKUP($M554,[1]Schrack!$A:$H,4,FALSE),IFERROR(VLOOKUP($M554,'[1]LD GmbH'!$A:$H,4,FALSE),IFERROR(VLOOKUP($M554,[1]Крисметал!$A:$H,4,FALSE),IFERROR(VLOOKUP($M554,[1]Унител!$A:$H,4,FALSE),""))))))</f>
        <v>м.</v>
      </c>
      <c r="P554" s="232" t="s">
        <v>297</v>
      </c>
      <c r="Q554" s="55">
        <f>IFERROR(VLOOKUP($M554,[1]Други!$A:$H,6,FALSE),IFERROR(VLOOKUP($M554,[1]ИТТ!$A:$H,6,FALSE),IFERROR(VLOOKUP($M554,[1]Schrack!$A:$H,6,FALSE),IFERROR(VLOOKUP($M554,'[1]LD GmbH'!$A:$H,6,FALSE),IFERROR(VLOOKUP($M554,[1]Крисметал!$A:$H,6,FALSE),IFERROR(VLOOKUP($M554,[1]Унител!$A:$H,6,FALSE),""))))))</f>
        <v>22.496842772633613</v>
      </c>
      <c r="R554" s="55">
        <f t="shared" ref="R554:R585" si="56">N554*Q554</f>
        <v>134.98105663580168</v>
      </c>
      <c r="S554" s="54">
        <v>3</v>
      </c>
    </row>
    <row r="555" spans="1:19" x14ac:dyDescent="0.3">
      <c r="A555" s="12" t="s">
        <v>20</v>
      </c>
      <c r="B555" s="54">
        <f t="shared" si="54"/>
        <v>3</v>
      </c>
      <c r="C555" s="54" t="str">
        <f>IFERROR(VLOOKUP($A555,[1]Други!$A:$H,4,FALSE),IFERROR(VLOOKUP($A555,[1]ИТТ!$A:$H,4,FALSE),IFERROR(VLOOKUP($A555,[1]Schrack!$A:$H,4,FALSE),IFERROR(VLOOKUP($A555,'[1]LD GmbH'!$A:$H,4,FALSE),IFERROR(VLOOKUP($A555,[1]Крисметал!$A:$H,4,FALSE),IFERROR(VLOOKUP($A555,[1]Унител!$A:$H,4,FALSE),""))))))</f>
        <v>м.</v>
      </c>
      <c r="D555" s="246"/>
      <c r="E555" s="55">
        <f>IFERROR(VLOOKUP($A555,[1]Други!$A:$H,6,FALSE),IFERROR(VLOOKUP($A555,[1]ИТТ!$A:$H,6,FALSE),IFERROR(VLOOKUP($A555,[1]Schrack!$A:$H,6,FALSE),IFERROR(VLOOKUP($A555,'[1]LD GmbH'!$A:$H,6,FALSE),IFERROR(VLOOKUP($A555,[1]Крисметал!$A:$H,6,FALSE),IFERROR(VLOOKUP($A555,[1]Унител!$A:$H,6,FALSE),""))))))</f>
        <v>31.23993394108895</v>
      </c>
      <c r="F555" s="55">
        <f t="shared" ref="F555:F560" si="57">B555*E555</f>
        <v>93.719801823266849</v>
      </c>
      <c r="G555" s="54">
        <v>1.5</v>
      </c>
      <c r="K555" s="70">
        <f>COUNTIF(Себестойност!$A:$A,Модули!A555)</f>
        <v>1</v>
      </c>
      <c r="M555" s="12" t="s">
        <v>298</v>
      </c>
      <c r="N555" s="54">
        <f t="shared" si="55"/>
        <v>60</v>
      </c>
      <c r="O555" s="54" t="str">
        <f>IFERROR(VLOOKUP($M555,[1]Други!$A:$H,4,FALSE),IFERROR(VLOOKUP($M555,[1]ИТТ!$A:$H,4,FALSE),IFERROR(VLOOKUP($M555,[1]Schrack!$A:$H,4,FALSE),IFERROR(VLOOKUP($M555,'[1]LD GmbH'!$A:$H,4,FALSE),IFERROR(VLOOKUP($M555,[1]Крисметал!$A:$H,4,FALSE),IFERROR(VLOOKUP($M555,[1]Унител!$A:$H,4,FALSE),""))))))</f>
        <v>бр.</v>
      </c>
      <c r="P555" s="232"/>
      <c r="Q555" s="55">
        <f>IFERROR(VLOOKUP($M555,[1]Други!$A:$H,6,FALSE),IFERROR(VLOOKUP($M555,[1]ИТТ!$A:$H,6,FALSE),IFERROR(VLOOKUP($M555,[1]Schrack!$A:$H,6,FALSE),IFERROR(VLOOKUP($M555,'[1]LD GmbH'!$A:$H,6,FALSE),IFERROR(VLOOKUP($M555,[1]Крисметал!$A:$H,6,FALSE),IFERROR(VLOOKUP($M555,[1]Унител!$A:$H,6,FALSE),""))))))</f>
        <v>48.138130614623975</v>
      </c>
      <c r="R555" s="55">
        <f t="shared" si="56"/>
        <v>2888.2878368774386</v>
      </c>
      <c r="S555" s="54">
        <v>30</v>
      </c>
    </row>
    <row r="556" spans="1:19" x14ac:dyDescent="0.3">
      <c r="A556" s="71" t="s">
        <v>25</v>
      </c>
      <c r="B556" s="54">
        <f t="shared" si="54"/>
        <v>4</v>
      </c>
      <c r="C556" s="54" t="str">
        <f>IFERROR(VLOOKUP($A556,[1]Други!$A:$H,4,FALSE),IFERROR(VLOOKUP($A556,[1]ИТТ!$A:$H,4,FALSE),IFERROR(VLOOKUP($A556,[1]Schrack!$A:$H,4,FALSE),IFERROR(VLOOKUP($A556,'[1]LD GmbH'!$A:$H,4,FALSE),IFERROR(VLOOKUP($A556,[1]Крисметал!$A:$H,4,FALSE),IFERROR(VLOOKUP($A556,[1]Унител!$A:$H,4,FALSE),""))))))</f>
        <v>бр.</v>
      </c>
      <c r="D556" s="246"/>
      <c r="E556" s="55">
        <f>IFERROR(VLOOKUP($A556,[1]Други!$A:$H,6,FALSE),IFERROR(VLOOKUP($A556,[1]ИТТ!$A:$H,6,FALSE),IFERROR(VLOOKUP($A556,[1]Schrack!$A:$H,6,FALSE),IFERROR(VLOOKUP($A556,'[1]LD GmbH'!$A:$H,6,FALSE),IFERROR(VLOOKUP($A556,[1]Крисметал!$A:$H,6,FALSE),IFERROR(VLOOKUP($A556,[1]Унител!$A:$H,6,FALSE),""))))))</f>
        <v>7.9863791842849325</v>
      </c>
      <c r="F556" s="55">
        <f t="shared" si="57"/>
        <v>31.94551673713973</v>
      </c>
      <c r="G556" s="54">
        <v>2</v>
      </c>
      <c r="K556" s="70">
        <f>COUNTIF(Себестойност!$A:$A,Модули!A556)</f>
        <v>1</v>
      </c>
      <c r="M556" s="71" t="s">
        <v>37</v>
      </c>
      <c r="N556" s="54">
        <f t="shared" si="55"/>
        <v>4</v>
      </c>
      <c r="O556" s="54" t="str">
        <f>IFERROR(VLOOKUP($M556,[1]Други!$A:$H,4,FALSE),IFERROR(VLOOKUP($M556,[1]ИТТ!$A:$H,4,FALSE),IFERROR(VLOOKUP($M556,[1]Schrack!$A:$H,4,FALSE),IFERROR(VLOOKUP($M556,'[1]LD GmbH'!$A:$H,4,FALSE),IFERROR(VLOOKUP($M556,[1]Крисметал!$A:$H,4,FALSE),IFERROR(VLOOKUP($M556,[1]Унител!$A:$H,4,FALSE),""))))))</f>
        <v>бр.</v>
      </c>
      <c r="P556" s="232"/>
      <c r="Q556" s="55">
        <f>IFERROR(VLOOKUP($M556,[1]Други!$A:$H,6,FALSE),IFERROR(VLOOKUP($M556,[1]ИТТ!$A:$H,6,FALSE),IFERROR(VLOOKUP($M556,[1]Schrack!$A:$H,6,FALSE),IFERROR(VLOOKUP($M556,'[1]LD GmbH'!$A:$H,6,FALSE),IFERROR(VLOOKUP($M556,[1]Крисметал!$A:$H,6,FALSE),IFERROR(VLOOKUP($M556,[1]Унител!$A:$H,6,FALSE),""))))))</f>
        <v>1.799747421810689</v>
      </c>
      <c r="R556" s="55">
        <f t="shared" si="56"/>
        <v>7.1989896872427561</v>
      </c>
      <c r="S556" s="54">
        <v>2</v>
      </c>
    </row>
    <row r="557" spans="1:19" x14ac:dyDescent="0.3">
      <c r="A557" s="21" t="s">
        <v>174</v>
      </c>
      <c r="B557" s="54">
        <f t="shared" si="54"/>
        <v>0.4</v>
      </c>
      <c r="C557" s="54" t="str">
        <f>IFERROR(VLOOKUP($A557,[1]Други!$A:$H,4,FALSE),IFERROR(VLOOKUP($A557,[1]ИТТ!$A:$H,4,FALSE),IFERROR(VLOOKUP($A557,[1]Schrack!$A:$H,4,FALSE),IFERROR(VLOOKUP($A557,'[1]LD GmbH'!$A:$H,4,FALSE),IFERROR(VLOOKUP($A557,[1]Крисметал!$A:$H,4,FALSE),IFERROR(VLOOKUP($A557,[1]Унител!$A:$H,4,FALSE),""))))))</f>
        <v>м.</v>
      </c>
      <c r="D557" s="246"/>
      <c r="E557" s="55">
        <f>IFERROR(VLOOKUP($A557,[1]Други!$A:$H,6,FALSE),IFERROR(VLOOKUP($A557,[1]ИТТ!$A:$H,6,FALSE),IFERROR(VLOOKUP($A557,[1]Schrack!$A:$H,6,FALSE),IFERROR(VLOOKUP($A557,'[1]LD GmbH'!$A:$H,6,FALSE),IFERROR(VLOOKUP($A557,[1]Крисметал!$A:$H,6,FALSE),IFERROR(VLOOKUP($A557,[1]Унител!$A:$H,6,FALSE),""))))))</f>
        <v>6.71</v>
      </c>
      <c r="F557" s="55">
        <f t="shared" si="57"/>
        <v>2.6840000000000002</v>
      </c>
      <c r="G557" s="54">
        <v>0.2</v>
      </c>
      <c r="K557" s="70">
        <f>COUNTIF(Себестойност!$A:$A,Модули!A557)</f>
        <v>1</v>
      </c>
      <c r="M557" s="21" t="s">
        <v>299</v>
      </c>
      <c r="N557" s="54">
        <f t="shared" si="55"/>
        <v>4</v>
      </c>
      <c r="O557" s="54" t="str">
        <f>IFERROR(VLOOKUP($M557,[1]Други!$A:$H,4,FALSE),IFERROR(VLOOKUP($M557,[1]ИТТ!$A:$H,4,FALSE),IFERROR(VLOOKUP($M557,[1]Schrack!$A:$H,4,FALSE),IFERROR(VLOOKUP($M557,'[1]LD GmbH'!$A:$H,4,FALSE),IFERROR(VLOOKUP($M557,[1]Крисметал!$A:$H,4,FALSE),IFERROR(VLOOKUP($M557,[1]Унител!$A:$H,4,FALSE),""))))))</f>
        <v>бр.</v>
      </c>
      <c r="P557" s="232"/>
      <c r="Q557" s="55">
        <f>IFERROR(VLOOKUP($M557,[1]Други!$A:$H,6,FALSE),IFERROR(VLOOKUP($M557,[1]ИТТ!$A:$H,6,FALSE),IFERROR(VLOOKUP($M557,[1]Schrack!$A:$H,6,FALSE),IFERROR(VLOOKUP($M557,'[1]LD GmbH'!$A:$H,6,FALSE),IFERROR(VLOOKUP($M557,[1]Крисметал!$A:$H,6,FALSE),IFERROR(VLOOKUP($M557,[1]Унител!$A:$H,6,FALSE),""))))))</f>
        <v>0.690244039614895</v>
      </c>
      <c r="R557" s="55">
        <f t="shared" si="56"/>
        <v>2.76097615845958</v>
      </c>
      <c r="S557" s="54">
        <v>2</v>
      </c>
    </row>
    <row r="558" spans="1:19" x14ac:dyDescent="0.3">
      <c r="A558" s="9" t="s">
        <v>21</v>
      </c>
      <c r="B558" s="54">
        <f t="shared" si="54"/>
        <v>4</v>
      </c>
      <c r="C558" s="54" t="str">
        <f>IFERROR(VLOOKUP($A558,[1]Други!$A:$H,4,FALSE),IFERROR(VLOOKUP($A558,[1]ИТТ!$A:$H,4,FALSE),IFERROR(VLOOKUP($A558,[1]Schrack!$A:$H,4,FALSE),IFERROR(VLOOKUP($A558,'[1]LD GmbH'!$A:$H,4,FALSE),IFERROR(VLOOKUP($A558,[1]Крисметал!$A:$H,4,FALSE),IFERROR(VLOOKUP($A558,[1]Унител!$A:$H,4,FALSE),""))))))</f>
        <v>бр.</v>
      </c>
      <c r="D558" s="246"/>
      <c r="E558" s="55">
        <f>IFERROR(VLOOKUP($A558,[1]Други!$A:$H,6,FALSE),IFERROR(VLOOKUP($A558,[1]ИТТ!$A:$H,6,FALSE),IFERROR(VLOOKUP($A558,[1]Schrack!$A:$H,6,FALSE),IFERROR(VLOOKUP($A558,'[1]LD GmbH'!$A:$H,6,FALSE),IFERROR(VLOOKUP($A558,[1]Крисметал!$A:$H,6,FALSE),IFERROR(VLOOKUP($A558,[1]Унител!$A:$H,6,FALSE),""))))))</f>
        <v>2.4951043802375463</v>
      </c>
      <c r="F558" s="55">
        <f t="shared" si="57"/>
        <v>9.9804175209501853</v>
      </c>
      <c r="G558" s="54">
        <v>2</v>
      </c>
      <c r="K558" s="70">
        <f>COUNTIF(Себестойност!$A:$A,Модули!A558)</f>
        <v>1</v>
      </c>
      <c r="M558" s="12" t="s">
        <v>300</v>
      </c>
      <c r="N558" s="54">
        <f t="shared" si="55"/>
        <v>6</v>
      </c>
      <c r="O558" s="54" t="str">
        <f>IFERROR(VLOOKUP($M558,[1]Други!$A:$H,4,FALSE),IFERROR(VLOOKUP($M558,[1]ИТТ!$A:$H,4,FALSE),IFERROR(VLOOKUP($M558,[1]Schrack!$A:$H,4,FALSE),IFERROR(VLOOKUP($M558,'[1]LD GmbH'!$A:$H,4,FALSE),IFERROR(VLOOKUP($M558,[1]Крисметал!$A:$H,4,FALSE),IFERROR(VLOOKUP($M558,[1]Унител!$A:$H,4,FALSE),""))))))</f>
        <v>бр.</v>
      </c>
      <c r="P558" s="232"/>
      <c r="Q558" s="55">
        <f>IFERROR(VLOOKUP($M558,[1]Други!$A:$H,6,FALSE),IFERROR(VLOOKUP($M558,[1]ИТТ!$A:$H,6,FALSE),IFERROR(VLOOKUP($M558,[1]Schrack!$A:$H,6,FALSE),IFERROR(VLOOKUP($M558,'[1]LD GmbH'!$A:$H,6,FALSE),IFERROR(VLOOKUP($M558,[1]Крисметал!$A:$H,6,FALSE),IFERROR(VLOOKUP($M558,[1]Унител!$A:$H,6,FALSE),""))))))</f>
        <v>3</v>
      </c>
      <c r="R558" s="55">
        <f t="shared" si="56"/>
        <v>18</v>
      </c>
      <c r="S558" s="54">
        <v>3</v>
      </c>
    </row>
    <row r="559" spans="1:19" x14ac:dyDescent="0.3">
      <c r="A559" s="158" t="s">
        <v>26</v>
      </c>
      <c r="B559" s="54">
        <f t="shared" si="54"/>
        <v>4</v>
      </c>
      <c r="C559" s="54" t="str">
        <f>IFERROR(VLOOKUP($A559,[1]Други!$A:$H,4,FALSE),IFERROR(VLOOKUP($A559,[1]ИТТ!$A:$H,4,FALSE),IFERROR(VLOOKUP($A559,[1]Schrack!$A:$H,4,FALSE),IFERROR(VLOOKUP($A559,'[1]LD GmbH'!$A:$H,4,FALSE),IFERROR(VLOOKUP($A559,[1]Крисметал!$A:$H,4,FALSE),IFERROR(VLOOKUP($A559,[1]Унител!$A:$H,4,FALSE),""))))))</f>
        <v>бр.</v>
      </c>
      <c r="D559" s="246"/>
      <c r="E559" s="55">
        <f>IFERROR(VLOOKUP($A559,[1]Други!$A:$H,6,FALSE),IFERROR(VLOOKUP($A559,[1]ИТТ!$A:$H,6,FALSE),IFERROR(VLOOKUP($A559,[1]Schrack!$A:$H,6,FALSE),IFERROR(VLOOKUP($A559,'[1]LD GmbH'!$A:$H,6,FALSE),IFERROR(VLOOKUP($A559,[1]Крисметал!$A:$H,6,FALSE),IFERROR(VLOOKUP($A559,[1]Унител!$A:$H,6,FALSE),""))))))</f>
        <v>5.6820889341098146</v>
      </c>
      <c r="F559" s="55">
        <f t="shared" si="57"/>
        <v>22.728355736439259</v>
      </c>
      <c r="G559" s="54">
        <v>2</v>
      </c>
      <c r="K559" s="70">
        <f>COUNTIF(Себестойност!$A:$A,Модули!A559)</f>
        <v>1</v>
      </c>
      <c r="M559" s="9" t="s">
        <v>301</v>
      </c>
      <c r="N559" s="54">
        <f t="shared" si="55"/>
        <v>4</v>
      </c>
      <c r="O559" s="54" t="str">
        <f>IFERROR(VLOOKUP($M559,[1]Други!$A:$H,4,FALSE),IFERROR(VLOOKUP($M559,[1]ИТТ!$A:$H,4,FALSE),IFERROR(VLOOKUP($M559,[1]Schrack!$A:$H,4,FALSE),IFERROR(VLOOKUP($M559,'[1]LD GmbH'!$A:$H,4,FALSE),IFERROR(VLOOKUP($M559,[1]Крисметал!$A:$H,4,FALSE),IFERROR(VLOOKUP($M559,[1]Унител!$A:$H,4,FALSE),""))))))</f>
        <v>бр.</v>
      </c>
      <c r="P559" s="232"/>
      <c r="Q559" s="55">
        <f>IFERROR(VLOOKUP($M559,[1]Други!$A:$H,6,FALSE),IFERROR(VLOOKUP($M559,[1]ИТТ!$A:$H,6,FALSE),IFERROR(VLOOKUP($M559,[1]Schrack!$A:$H,6,FALSE),IFERROR(VLOOKUP($M559,'[1]LD GmbH'!$A:$H,6,FALSE),IFERROR(VLOOKUP($M559,[1]Крисметал!$A:$H,6,FALSE),IFERROR(VLOOKUP($M559,[1]Унител!$A:$H,6,FALSE),""))))))</f>
        <v>4</v>
      </c>
      <c r="R559" s="55">
        <f t="shared" si="56"/>
        <v>16</v>
      </c>
      <c r="S559" s="54">
        <v>2</v>
      </c>
    </row>
    <row r="560" spans="1:19" ht="14.55" customHeight="1" x14ac:dyDescent="0.3">
      <c r="A560" s="190" t="s">
        <v>337</v>
      </c>
      <c r="B560" s="54">
        <f t="shared" si="54"/>
        <v>0.2</v>
      </c>
      <c r="C560" s="54" t="str">
        <f>IFERROR(VLOOKUP($A560,[1]Други!$A:$H,4,FALSE),IFERROR(VLOOKUP($A560,[1]ИТТ!$A:$H,4,FALSE),IFERROR(VLOOKUP($A560,[1]Schrack!$A:$H,4,FALSE),IFERROR(VLOOKUP($A560,'[1]LD GmbH'!$A:$H,4,FALSE),IFERROR(VLOOKUP($A560,[1]Крисметал!$A:$H,4,FALSE),IFERROR(VLOOKUP($A560,[1]Унител!$A:$H,4,FALSE),""))))))</f>
        <v>бр.</v>
      </c>
      <c r="D560" s="247"/>
      <c r="E560" s="55">
        <f>IFERROR(VLOOKUP($A560,[1]Други!$A:$H,6,FALSE),IFERROR(VLOOKUP($A560,[1]ИТТ!$A:$H,6,FALSE),IFERROR(VLOOKUP($A560,[1]Schrack!$A:$H,6,FALSE),IFERROR(VLOOKUP($A560,'[1]LD GmbH'!$A:$H,6,FALSE),IFERROR(VLOOKUP($A560,[1]Крисметал!$A:$H,6,FALSE),IFERROR(VLOOKUP($A560,[1]Унител!$A:$H,6,FALSE),""))))))</f>
        <v>382.08</v>
      </c>
      <c r="F560" s="55">
        <f t="shared" si="57"/>
        <v>76.415999999999997</v>
      </c>
      <c r="G560" s="54">
        <v>0.1</v>
      </c>
      <c r="K560" s="70">
        <f>COUNTIF(Себестойност!$A:$A,Модули!A560)</f>
        <v>1</v>
      </c>
      <c r="M560" s="208" t="s">
        <v>302</v>
      </c>
      <c r="N560" s="58">
        <f t="shared" si="55"/>
        <v>30</v>
      </c>
      <c r="O560" s="58" t="str">
        <f>IFERROR(VLOOKUP($M560,[1]Други!$A:$H,4,FALSE),IFERROR(VLOOKUP($M560,[1]ИТТ!$A:$H,4,FALSE),IFERROR(VLOOKUP($M560,[1]Schrack!$A:$H,4,FALSE),IFERROR(VLOOKUP($M560,'[1]LD GmbH'!$A:$H,4,FALSE),IFERROR(VLOOKUP($M560,[1]Крисметал!$A:$H,4,FALSE),IFERROR(VLOOKUP($M560,[1]Унител!$A:$H,4,FALSE),""))))))</f>
        <v>м.</v>
      </c>
      <c r="P560" s="259" t="s">
        <v>303</v>
      </c>
      <c r="Q560" s="59">
        <f>IFERROR(VLOOKUP($M560,[1]Други!$A:$H,6,FALSE),IFERROR(VLOOKUP($M560,[1]ИТТ!$A:$H,6,FALSE),IFERROR(VLOOKUP($M560,[1]Schrack!$A:$H,6,FALSE),IFERROR(VLOOKUP($M560,'[1]LD GmbH'!$A:$H,6,FALSE),IFERROR(VLOOKUP($M560,[1]Крисметал!$A:$H,6,FALSE),IFERROR(VLOOKUP($M560,[1]Унител!$A:$H,6,FALSE),""))))))</f>
        <v>1.1574012056262559</v>
      </c>
      <c r="R560" s="59">
        <f t="shared" si="56"/>
        <v>34.722036168787675</v>
      </c>
      <c r="S560" s="58">
        <v>15</v>
      </c>
    </row>
    <row r="561" spans="1:20" x14ac:dyDescent="0.3">
      <c r="A561" s="64"/>
      <c r="B561" s="185"/>
      <c r="C561" s="65"/>
      <c r="D561" s="65"/>
      <c r="E561" s="65"/>
      <c r="F561" s="66" t="s">
        <v>170</v>
      </c>
      <c r="G561" s="167">
        <f>SUM(F554:F560)</f>
        <v>5541.6740918177957</v>
      </c>
      <c r="K561" s="171"/>
      <c r="M561" s="27" t="s">
        <v>304</v>
      </c>
      <c r="N561" s="58">
        <f t="shared" si="55"/>
        <v>5</v>
      </c>
      <c r="O561" s="58" t="str">
        <f>IFERROR(VLOOKUP($M561,[1]Други!$A:$H,4,FALSE),IFERROR(VLOOKUP($M561,[1]ИТТ!$A:$H,4,FALSE),IFERROR(VLOOKUP($M561,[1]Schrack!$A:$H,4,FALSE),IFERROR(VLOOKUP($M561,'[1]LD GmbH'!$A:$H,4,FALSE),IFERROR(VLOOKUP($M561,[1]Крисметал!$A:$H,4,FALSE),IFERROR(VLOOKUP($M561,[1]Унител!$A:$H,4,FALSE),""))))))</f>
        <v>м.</v>
      </c>
      <c r="P561" s="260"/>
      <c r="Q561" s="59">
        <f>IFERROR(VLOOKUP($M561,[1]Други!$A:$H,6,FALSE),IFERROR(VLOOKUP($M561,[1]ИТТ!$A:$H,6,FALSE),IFERROR(VLOOKUP($M561,[1]Schrack!$A:$H,6,FALSE),IFERROR(VLOOKUP($M561,'[1]LD GmbH'!$A:$H,6,FALSE),IFERROR(VLOOKUP($M561,[1]Крисметал!$A:$H,6,FALSE),IFERROR(VLOOKUP($M561,[1]Унител!$A:$H,6,FALSE),""))))))</f>
        <v>1.9513659162606156</v>
      </c>
      <c r="R561" s="59">
        <f t="shared" si="56"/>
        <v>9.7568295813030783</v>
      </c>
      <c r="S561" s="58">
        <v>2.5</v>
      </c>
    </row>
    <row r="562" spans="1:20" x14ac:dyDescent="0.3">
      <c r="G562" s="43"/>
      <c r="K562"/>
      <c r="M562" s="57" t="s">
        <v>305</v>
      </c>
      <c r="N562" s="58">
        <f t="shared" si="55"/>
        <v>40</v>
      </c>
      <c r="O562" s="58" t="str">
        <f>IFERROR(VLOOKUP($M562,[1]Други!$A:$H,4,FALSE),IFERROR(VLOOKUP($M562,[1]ИТТ!$A:$H,4,FALSE),IFERROR(VLOOKUP($M562,[1]Schrack!$A:$H,4,FALSE),IFERROR(VLOOKUP($M562,'[1]LD GmbH'!$A:$H,4,FALSE),IFERROR(VLOOKUP($M562,[1]Крисметал!$A:$H,4,FALSE),IFERROR(VLOOKUP($M562,[1]Унител!$A:$H,4,FALSE),""))))))</f>
        <v>м.</v>
      </c>
      <c r="P562" s="260"/>
      <c r="Q562" s="59">
        <f>IFERROR(VLOOKUP($M562,[1]Други!$A:$H,6,FALSE),IFERROR(VLOOKUP($M562,[1]ИТТ!$A:$H,6,FALSE),IFERROR(VLOOKUP($M562,[1]Schrack!$A:$H,6,FALSE),IFERROR(VLOOKUP($M562,'[1]LD GmbH'!$A:$H,6,FALSE),IFERROR(VLOOKUP($M562,[1]Крисметал!$A:$H,6,FALSE),IFERROR(VLOOKUP($M562,[1]Унител!$A:$H,6,FALSE),""))))))</f>
        <v>2.4789884601422414</v>
      </c>
      <c r="R562" s="59">
        <f t="shared" si="56"/>
        <v>99.159538405689659</v>
      </c>
      <c r="S562" s="58">
        <v>20</v>
      </c>
    </row>
    <row r="563" spans="1:20" ht="18" x14ac:dyDescent="0.35">
      <c r="A563" s="50" t="s">
        <v>324</v>
      </c>
      <c r="B563" s="65"/>
      <c r="C563" s="68">
        <v>2</v>
      </c>
      <c r="D563" s="51"/>
      <c r="E563" s="51"/>
      <c r="F563" s="52"/>
      <c r="G563" s="52"/>
      <c r="K563" s="171"/>
      <c r="M563" s="57" t="s">
        <v>12</v>
      </c>
      <c r="N563" s="58">
        <f t="shared" si="55"/>
        <v>0.6</v>
      </c>
      <c r="O563" s="58" t="str">
        <f>IFERROR(VLOOKUP($M563,[1]Други!$A:$H,4,FALSE),IFERROR(VLOOKUP($M563,[1]ИТТ!$A:$H,4,FALSE),IFERROR(VLOOKUP($M563,[1]Schrack!$A:$H,4,FALSE),IFERROR(VLOOKUP($M563,'[1]LD GmbH'!$A:$H,4,FALSE),IFERROR(VLOOKUP($M563,[1]Крисметал!$A:$H,4,FALSE),IFERROR(VLOOKUP($M563,[1]Унител!$A:$H,4,FALSE),""))))))</f>
        <v>м.</v>
      </c>
      <c r="P563" s="260"/>
      <c r="Q563" s="59">
        <f>IFERROR(VLOOKUP($M563,[1]Други!$A:$H,6,FALSE),IFERROR(VLOOKUP($M563,[1]ИТТ!$A:$H,6,FALSE),IFERROR(VLOOKUP($M563,[1]Schrack!$A:$H,6,FALSE),IFERROR(VLOOKUP($M563,'[1]LD GmbH'!$A:$H,6,FALSE),IFERROR(VLOOKUP($M563,[1]Крисметал!$A:$H,6,FALSE),IFERROR(VLOOKUP($M563,[1]Унител!$A:$H,6,FALSE),""))))))</f>
        <v>4.6399999999999997</v>
      </c>
      <c r="R563" s="59">
        <f t="shared" si="56"/>
        <v>2.7839999999999998</v>
      </c>
      <c r="S563" s="58">
        <v>0.3</v>
      </c>
    </row>
    <row r="564" spans="1:20" x14ac:dyDescent="0.3">
      <c r="A564" s="9" t="s">
        <v>325</v>
      </c>
      <c r="B564" s="54">
        <f t="shared" ref="B564:B573" si="58">G564*$C$563</f>
        <v>20</v>
      </c>
      <c r="C564" s="54" t="str">
        <f>IFERROR(VLOOKUP($A564,[1]Други!$A:$H,4,FALSE),IFERROR(VLOOKUP($A564,[1]ИТТ!$A:$H,4,FALSE),IFERROR(VLOOKUP($A564,[1]Schrack!$A:$H,4,FALSE),IFERROR(VLOOKUP($A564,'[1]LD GmbH'!$A:$H,4,FALSE),IFERROR(VLOOKUP($A564,[1]Крисметал!$A:$H,4,FALSE),IFERROR(VLOOKUP($A564,[1]Унител!$A:$H,4,FALSE),""))))))</f>
        <v>кг.</v>
      </c>
      <c r="D564" s="262" t="s">
        <v>324</v>
      </c>
      <c r="E564" s="55">
        <f>IFERROR(VLOOKUP($A564,[1]Други!$A:$H,6,FALSE),IFERROR(VLOOKUP($A564,[1]ИТТ!$A:$H,6,FALSE),IFERROR(VLOOKUP($A564,[1]Schrack!$A:$H,6,FALSE),IFERROR(VLOOKUP($A564,'[1]LD GmbH'!$A:$H,6,FALSE),IFERROR(VLOOKUP($A564,[1]Крисметал!$A:$H,6,FALSE),IFERROR(VLOOKUP($A564,[1]Унител!$A:$H,6,FALSE),""))))))</f>
        <v>8.39</v>
      </c>
      <c r="F564" s="55">
        <f t="shared" ref="F564:F573" si="59">B564*E564</f>
        <v>167.8</v>
      </c>
      <c r="G564" s="54">
        <v>10</v>
      </c>
      <c r="K564" s="70">
        <f>COUNTIF(Себестойност!$A:$A,Модули!A564)</f>
        <v>1</v>
      </c>
      <c r="M564" s="27" t="s">
        <v>306</v>
      </c>
      <c r="N564" s="58">
        <f t="shared" si="55"/>
        <v>7</v>
      </c>
      <c r="O564" s="58" t="str">
        <f>IFERROR(VLOOKUP($M564,[1]Други!$A:$H,4,FALSE),IFERROR(VLOOKUP($M564,[1]ИТТ!$A:$H,4,FALSE),IFERROR(VLOOKUP($M564,[1]Schrack!$A:$H,4,FALSE),IFERROR(VLOOKUP($M564,'[1]LD GmbH'!$A:$H,4,FALSE),IFERROR(VLOOKUP($M564,[1]Крисметал!$A:$H,4,FALSE),IFERROR(VLOOKUP($M564,[1]Унител!$A:$H,4,FALSE),""))))))</f>
        <v>бр.</v>
      </c>
      <c r="P564" s="260"/>
      <c r="Q564" s="59">
        <f>IFERROR(VLOOKUP($M564,[1]Други!$A:$H,6,FALSE),IFERROR(VLOOKUP($M564,[1]ИТТ!$A:$H,6,FALSE),IFERROR(VLOOKUP($M564,[1]Schrack!$A:$H,6,FALSE),IFERROR(VLOOKUP($M564,'[1]LD GmbH'!$A:$H,6,FALSE),IFERROR(VLOOKUP($M564,[1]Крисметал!$A:$H,6,FALSE),IFERROR(VLOOKUP($M564,[1]Унител!$A:$H,6,FALSE),""))))))</f>
        <v>6.5</v>
      </c>
      <c r="R564" s="59">
        <f t="shared" si="56"/>
        <v>45.5</v>
      </c>
      <c r="S564" s="58">
        <v>3.5</v>
      </c>
      <c r="T564" t="s">
        <v>307</v>
      </c>
    </row>
    <row r="565" spans="1:20" x14ac:dyDescent="0.3">
      <c r="A565" s="12" t="s">
        <v>326</v>
      </c>
      <c r="B565" s="54">
        <f t="shared" si="58"/>
        <v>3.2</v>
      </c>
      <c r="C565" s="54" t="str">
        <f>IFERROR(VLOOKUP($A565,[1]Други!$A:$H,4,FALSE),IFERROR(VLOOKUP($A565,[1]ИТТ!$A:$H,4,FALSE),IFERROR(VLOOKUP($A565,[1]Schrack!$A:$H,4,FALSE),IFERROR(VLOOKUP($A565,'[1]LD GmbH'!$A:$H,4,FALSE),IFERROR(VLOOKUP($A565,[1]Крисметал!$A:$H,4,FALSE),IFERROR(VLOOKUP($A565,[1]Унител!$A:$H,4,FALSE),""))))))</f>
        <v>м.</v>
      </c>
      <c r="D565" s="263"/>
      <c r="E565" s="55">
        <f>IFERROR(VLOOKUP($A565,[1]Други!$A:$H,6,FALSE),IFERROR(VLOOKUP($A565,[1]ИТТ!$A:$H,6,FALSE),IFERROR(VLOOKUP($A565,[1]Schrack!$A:$H,6,FALSE),IFERROR(VLOOKUP($A565,'[1]LD GmbH'!$A:$H,6,FALSE),IFERROR(VLOOKUP($A565,[1]Крисметал!$A:$H,6,FALSE),IFERROR(VLOOKUP($A565,[1]Унител!$A:$H,6,FALSE),""))))))</f>
        <v>40.880000000000003</v>
      </c>
      <c r="F565" s="55">
        <f t="shared" si="59"/>
        <v>130.816</v>
      </c>
      <c r="G565" s="54">
        <v>1.6</v>
      </c>
      <c r="K565" s="70">
        <f>COUNTIF(Себестойност!$A:$A,Модули!A565)</f>
        <v>1</v>
      </c>
      <c r="M565" s="27" t="s">
        <v>308</v>
      </c>
      <c r="N565" s="58">
        <f t="shared" si="55"/>
        <v>0.2</v>
      </c>
      <c r="O565" s="58" t="str">
        <f>IFERROR(VLOOKUP($M565,[1]Други!$A:$H,4,FALSE),IFERROR(VLOOKUP($M565,[1]ИТТ!$A:$H,4,FALSE),IFERROR(VLOOKUP($M565,[1]Schrack!$A:$H,4,FALSE),IFERROR(VLOOKUP($M565,'[1]LD GmbH'!$A:$H,4,FALSE),IFERROR(VLOOKUP($M565,[1]Крисметал!$A:$H,4,FALSE),IFERROR(VLOOKUP($M565,[1]Унител!$A:$H,4,FALSE),""))))))</f>
        <v>бр.</v>
      </c>
      <c r="P565" s="260"/>
      <c r="Q565" s="59">
        <f>IFERROR(VLOOKUP($M565,[1]Други!$A:$H,6,FALSE),IFERROR(VLOOKUP($M565,[1]ИТТ!$A:$H,6,FALSE),IFERROR(VLOOKUP($M565,[1]Schrack!$A:$H,6,FALSE),IFERROR(VLOOKUP($M565,'[1]LD GmbH'!$A:$H,6,FALSE),IFERROR(VLOOKUP($M565,[1]Крисметал!$A:$H,6,FALSE),IFERROR(VLOOKUP($M565,[1]Унител!$A:$H,6,FALSE),""))))))</f>
        <v>38.527121477838058</v>
      </c>
      <c r="R565" s="59">
        <f t="shared" si="56"/>
        <v>7.705424295567612</v>
      </c>
      <c r="S565" s="58">
        <v>0.1</v>
      </c>
      <c r="T565" t="s">
        <v>309</v>
      </c>
    </row>
    <row r="566" spans="1:20" x14ac:dyDescent="0.3">
      <c r="A566" s="71" t="s">
        <v>327</v>
      </c>
      <c r="B566" s="54">
        <f t="shared" si="58"/>
        <v>2</v>
      </c>
      <c r="C566" s="54" t="str">
        <f>IFERROR(VLOOKUP($A566,[1]Други!$A:$H,4,FALSE),IFERROR(VLOOKUP($A566,[1]ИТТ!$A:$H,4,FALSE),IFERROR(VLOOKUP($A566,[1]Schrack!$A:$H,4,FALSE),IFERROR(VLOOKUP($A566,'[1]LD GmbH'!$A:$H,4,FALSE),IFERROR(VLOOKUP($A566,[1]Крисметал!$A:$H,4,FALSE),IFERROR(VLOOKUP($A566,[1]Унител!$A:$H,4,FALSE),""))))))</f>
        <v>бр.</v>
      </c>
      <c r="D566" s="263"/>
      <c r="E566" s="55">
        <f>IFERROR(VLOOKUP($A566,[1]Други!$A:$H,6,FALSE),IFERROR(VLOOKUP($A566,[1]ИТТ!$A:$H,6,FALSE),IFERROR(VLOOKUP($A566,[1]Schrack!$A:$H,6,FALSE),IFERROR(VLOOKUP($A566,'[1]LD GmbH'!$A:$H,6,FALSE),IFERROR(VLOOKUP($A566,[1]Крисметал!$A:$H,6,FALSE),IFERROR(VLOOKUP($A566,[1]Унител!$A:$H,6,FALSE),""))))))</f>
        <v>9.7899999999999991</v>
      </c>
      <c r="F566" s="55">
        <f t="shared" si="59"/>
        <v>19.579999999999998</v>
      </c>
      <c r="G566" s="54">
        <v>1</v>
      </c>
      <c r="K566" s="70">
        <f>COUNTIF(Себестойност!$A:$A,Модули!A566)</f>
        <v>1</v>
      </c>
      <c r="M566" s="200" t="s">
        <v>337</v>
      </c>
      <c r="N566" s="58">
        <f t="shared" si="55"/>
        <v>0.2</v>
      </c>
      <c r="O566" s="58" t="str">
        <f>IFERROR(VLOOKUP($M566,[1]Други!$A:$H,4,FALSE),IFERROR(VLOOKUP($M566,[1]ИТТ!$A:$H,4,FALSE),IFERROR(VLOOKUP($M566,[1]Schrack!$A:$H,4,FALSE),IFERROR(VLOOKUP($M566,'[1]LD GmbH'!$A:$H,4,FALSE),IFERROR(VLOOKUP($M566,[1]Крисметал!$A:$H,4,FALSE),IFERROR(VLOOKUP($M566,[1]Унител!$A:$H,4,FALSE),""))))))</f>
        <v>бр.</v>
      </c>
      <c r="P566" s="260"/>
      <c r="Q566" s="59">
        <f>IFERROR(VLOOKUP($M566,[1]Други!$A:$H,6,FALSE),IFERROR(VLOOKUP($M566,[1]ИТТ!$A:$H,6,FALSE),IFERROR(VLOOKUP($M566,[1]Schrack!$A:$H,6,FALSE),IFERROR(VLOOKUP($M566,'[1]LD GmbH'!$A:$H,6,FALSE),IFERROR(VLOOKUP($M566,[1]Крисметал!$A:$H,6,FALSE),IFERROR(VLOOKUP($M566,[1]Унител!$A:$H,6,FALSE),""))))))</f>
        <v>382.08</v>
      </c>
      <c r="R566" s="59">
        <f t="shared" si="56"/>
        <v>76.415999999999997</v>
      </c>
      <c r="S566" s="58">
        <v>0.1</v>
      </c>
      <c r="T566" t="s">
        <v>310</v>
      </c>
    </row>
    <row r="567" spans="1:20" x14ac:dyDescent="0.3">
      <c r="A567" s="21" t="s">
        <v>415</v>
      </c>
      <c r="B567" s="54">
        <f t="shared" si="58"/>
        <v>2</v>
      </c>
      <c r="C567" s="54" t="str">
        <f>IFERROR(VLOOKUP($A567,[1]Други!$A:$H,4,FALSE),IFERROR(VLOOKUP($A567,[1]ИТТ!$A:$H,4,FALSE),IFERROR(VLOOKUP($A567,[1]Schrack!$A:$H,4,FALSE),IFERROR(VLOOKUP($A567,'[1]LD GmbH'!$A:$H,4,FALSE),IFERROR(VLOOKUP($A567,[1]Крисметал!$A:$H,4,FALSE),IFERROR(VLOOKUP($A567,[1]Унител!$A:$H,4,FALSE),""))))))</f>
        <v>бр.</v>
      </c>
      <c r="D567" s="263"/>
      <c r="E567" s="55">
        <f>IFERROR(VLOOKUP($A567,[1]Други!$A:$H,6,FALSE),IFERROR(VLOOKUP($A567,[1]ИТТ!$A:$H,6,FALSE),IFERROR(VLOOKUP($A567,[1]Schrack!$A:$H,6,FALSE),IFERROR(VLOOKUP($A567,'[1]LD GmbH'!$A:$H,6,FALSE),IFERROR(VLOOKUP($A567,[1]Крисметал!$A:$H,6,FALSE),IFERROR(VLOOKUP($A567,[1]Унител!$A:$H,6,FALSE),""))))))</f>
        <v>79.25</v>
      </c>
      <c r="F567" s="55">
        <f t="shared" si="59"/>
        <v>158.5</v>
      </c>
      <c r="G567" s="54">
        <v>1</v>
      </c>
      <c r="K567" s="70">
        <f>COUNTIF(Себестойност!$A:$A,Модули!A567)</f>
        <v>1</v>
      </c>
      <c r="M567" s="57" t="s">
        <v>188</v>
      </c>
      <c r="N567" s="58">
        <f t="shared" si="55"/>
        <v>1.2</v>
      </c>
      <c r="O567" s="58" t="str">
        <f>IFERROR(VLOOKUP($M567,[1]Други!$A:$H,4,FALSE),IFERROR(VLOOKUP($M567,[1]ИТТ!$A:$H,4,FALSE),IFERROR(VLOOKUP($M567,[1]Schrack!$A:$H,4,FALSE),IFERROR(VLOOKUP($M567,'[1]LD GmbH'!$A:$H,4,FALSE),IFERROR(VLOOKUP($M567,[1]Крисметал!$A:$H,4,FALSE),IFERROR(VLOOKUP($M567,[1]Унител!$A:$H,4,FALSE),""))))))</f>
        <v>кг.</v>
      </c>
      <c r="P567" s="260"/>
      <c r="Q567" s="59">
        <f>IFERROR(VLOOKUP($M567,[1]Други!$A:$H,6,FALSE),IFERROR(VLOOKUP($M567,[1]ИТТ!$A:$H,6,FALSE),IFERROR(VLOOKUP($M567,[1]Schrack!$A:$H,6,FALSE),IFERROR(VLOOKUP($M567,'[1]LD GmbH'!$A:$H,6,FALSE),IFERROR(VLOOKUP($M567,[1]Крисметал!$A:$H,6,FALSE),IFERROR(VLOOKUP($M567,[1]Унител!$A:$H,6,FALSE),""))))))</f>
        <v>0.84209772833017182</v>
      </c>
      <c r="R567" s="59">
        <f t="shared" si="56"/>
        <v>1.0105172739962061</v>
      </c>
      <c r="S567" s="58">
        <v>0.6</v>
      </c>
    </row>
    <row r="568" spans="1:20" x14ac:dyDescent="0.3">
      <c r="A568" s="12" t="s">
        <v>174</v>
      </c>
      <c r="B568" s="54">
        <f t="shared" si="58"/>
        <v>0.6</v>
      </c>
      <c r="C568" s="54" t="str">
        <f>IFERROR(VLOOKUP($A568,[1]Други!$A:$H,4,FALSE),IFERROR(VLOOKUP($A568,[1]ИТТ!$A:$H,4,FALSE),IFERROR(VLOOKUP($A568,[1]Schrack!$A:$H,4,FALSE),IFERROR(VLOOKUP($A568,'[1]LD GmbH'!$A:$H,4,FALSE),IFERROR(VLOOKUP($A568,[1]Крисметал!$A:$H,4,FALSE),IFERROR(VLOOKUP($A568,[1]Унител!$A:$H,4,FALSE),""))))))</f>
        <v>м.</v>
      </c>
      <c r="D568" s="263"/>
      <c r="E568" s="55">
        <f>IFERROR(VLOOKUP($A568,[1]Други!$A:$H,6,FALSE),IFERROR(VLOOKUP($A568,[1]ИТТ!$A:$H,6,FALSE),IFERROR(VLOOKUP($A568,[1]Schrack!$A:$H,6,FALSE),IFERROR(VLOOKUP($A568,'[1]LD GmbH'!$A:$H,6,FALSE),IFERROR(VLOOKUP($A568,[1]Крисметал!$A:$H,6,FALSE),IFERROR(VLOOKUP($A568,[1]Унител!$A:$H,6,FALSE),""))))))</f>
        <v>6.71</v>
      </c>
      <c r="F568" s="55">
        <f t="shared" si="59"/>
        <v>4.0259999999999998</v>
      </c>
      <c r="G568" s="54">
        <v>0.3</v>
      </c>
      <c r="K568" s="70">
        <f>COUNTIF(Себестойност!$A:$A,Модули!A568)</f>
        <v>1</v>
      </c>
      <c r="M568" s="57" t="s">
        <v>18</v>
      </c>
      <c r="N568" s="58">
        <f t="shared" si="55"/>
        <v>1.6</v>
      </c>
      <c r="O568" s="58" t="str">
        <f>IFERROR(VLOOKUP($M568,[1]Други!$A:$H,4,FALSE),IFERROR(VLOOKUP($M568,[1]ИТТ!$A:$H,4,FALSE),IFERROR(VLOOKUP($M568,[1]Schrack!$A:$H,4,FALSE),IFERROR(VLOOKUP($M568,'[1]LD GmbH'!$A:$H,4,FALSE),IFERROR(VLOOKUP($M568,[1]Крисметал!$A:$H,4,FALSE),IFERROR(VLOOKUP($M568,[1]Унител!$A:$H,4,FALSE),""))))))</f>
        <v>м.</v>
      </c>
      <c r="P568" s="260"/>
      <c r="Q568" s="59">
        <f>IFERROR(VLOOKUP($M568,[1]Други!$A:$H,6,FALSE),IFERROR(VLOOKUP($M568,[1]ИТТ!$A:$H,6,FALSE),IFERROR(VLOOKUP($M568,[1]Schrack!$A:$H,6,FALSE),IFERROR(VLOOKUP($M568,'[1]LD GmbH'!$A:$H,6,FALSE),IFERROR(VLOOKUP($M568,[1]Крисметал!$A:$H,6,FALSE),IFERROR(VLOOKUP($M568,[1]Унител!$A:$H,6,FALSE),""))))))</f>
        <v>14.909271255681732</v>
      </c>
      <c r="R568" s="59">
        <f t="shared" si="56"/>
        <v>23.854834009090773</v>
      </c>
      <c r="S568" s="58">
        <v>0.8</v>
      </c>
    </row>
    <row r="569" spans="1:20" x14ac:dyDescent="0.3">
      <c r="A569" s="9" t="s">
        <v>26</v>
      </c>
      <c r="B569" s="54">
        <f t="shared" si="58"/>
        <v>2</v>
      </c>
      <c r="C569" s="54" t="str">
        <f>IFERROR(VLOOKUP($A569,[1]Други!$A:$H,4,FALSE),IFERROR(VLOOKUP($A569,[1]ИТТ!$A:$H,4,FALSE),IFERROR(VLOOKUP($A569,[1]Schrack!$A:$H,4,FALSE),IFERROR(VLOOKUP($A569,'[1]LD GmbH'!$A:$H,4,FALSE),IFERROR(VLOOKUP($A569,[1]Крисметал!$A:$H,4,FALSE),IFERROR(VLOOKUP($A569,[1]Унител!$A:$H,4,FALSE),""))))))</f>
        <v>бр.</v>
      </c>
      <c r="D569" s="263"/>
      <c r="E569" s="55">
        <f>IFERROR(VLOOKUP($A569,[1]Други!$A:$H,6,FALSE),IFERROR(VLOOKUP($A569,[1]ИТТ!$A:$H,6,FALSE),IFERROR(VLOOKUP($A569,[1]Schrack!$A:$H,6,FALSE),IFERROR(VLOOKUP($A569,'[1]LD GmbH'!$A:$H,6,FALSE),IFERROR(VLOOKUP($A569,[1]Крисметал!$A:$H,6,FALSE),IFERROR(VLOOKUP($A569,[1]Унител!$A:$H,6,FALSE),""))))))</f>
        <v>5.6820889341098146</v>
      </c>
      <c r="F569" s="55">
        <f t="shared" si="59"/>
        <v>11.364177868219629</v>
      </c>
      <c r="G569" s="54">
        <v>1</v>
      </c>
      <c r="K569" s="70">
        <f>COUNTIF(Себестойност!$A:$A,Модули!A569)</f>
        <v>1</v>
      </c>
      <c r="M569" s="69" t="s">
        <v>22</v>
      </c>
      <c r="N569" s="58">
        <f t="shared" si="55"/>
        <v>16</v>
      </c>
      <c r="O569" s="58" t="str">
        <f>IFERROR(VLOOKUP($M569,[1]Други!$A:$H,4,FALSE),IFERROR(VLOOKUP($M569,[1]ИТТ!$A:$H,4,FALSE),IFERROR(VLOOKUP($M569,[1]Schrack!$A:$H,4,FALSE),IFERROR(VLOOKUP($M569,'[1]LD GmbH'!$A:$H,4,FALSE),IFERROR(VLOOKUP($M569,[1]Крисметал!$A:$H,4,FALSE),IFERROR(VLOOKUP($M569,[1]Унител!$A:$H,4,FALSE),""))))))</f>
        <v>бр.</v>
      </c>
      <c r="P569" s="260"/>
      <c r="Q569" s="59">
        <f>IFERROR(VLOOKUP($M569,[1]Други!$A:$H,6,FALSE),IFERROR(VLOOKUP($M569,[1]ИТТ!$A:$H,6,FALSE),IFERROR(VLOOKUP($M569,[1]Schrack!$A:$H,6,FALSE),IFERROR(VLOOKUP($M569,'[1]LD GmbH'!$A:$H,6,FALSE),IFERROR(VLOOKUP($M569,[1]Крисметал!$A:$H,6,FALSE),IFERROR(VLOOKUP($M569,[1]Унител!$A:$H,6,FALSE),""))))))</f>
        <v>3.7988986772879034</v>
      </c>
      <c r="R569" s="59">
        <f t="shared" si="56"/>
        <v>60.782378836606455</v>
      </c>
      <c r="S569" s="58">
        <v>8</v>
      </c>
    </row>
    <row r="570" spans="1:20" x14ac:dyDescent="0.3">
      <c r="A570" s="12" t="s">
        <v>416</v>
      </c>
      <c r="B570" s="54">
        <f t="shared" si="58"/>
        <v>9</v>
      </c>
      <c r="C570" s="54" t="str">
        <f>IFERROR(VLOOKUP($A570,[1]Други!$A:$H,4,FALSE),IFERROR(VLOOKUP($A570,[1]ИТТ!$A:$H,4,FALSE),IFERROR(VLOOKUP($A570,[1]Schrack!$A:$H,4,FALSE),IFERROR(VLOOKUP($A570,'[1]LD GmbH'!$A:$H,4,FALSE),IFERROR(VLOOKUP($A570,[1]Крисметал!$A:$H,4,FALSE),IFERROR(VLOOKUP($A570,[1]Унител!$A:$H,4,FALSE),""))))))</f>
        <v>бр.</v>
      </c>
      <c r="D570" s="263"/>
      <c r="E570" s="55">
        <f>IFERROR(VLOOKUP($A570,[1]Други!$A:$H,6,FALSE),IFERROR(VLOOKUP($A570,[1]ИТТ!$A:$H,6,FALSE),IFERROR(VLOOKUP($A570,[1]Schrack!$A:$H,6,FALSE),IFERROR(VLOOKUP($A570,'[1]LD GmbH'!$A:$H,6,FALSE),IFERROR(VLOOKUP($A570,[1]Крисметал!$A:$H,6,FALSE),IFERROR(VLOOKUP($A570,[1]Унител!$A:$H,6,FALSE),""))))))</f>
        <v>10.029999999999999</v>
      </c>
      <c r="F570" s="55">
        <f t="shared" si="59"/>
        <v>90.27</v>
      </c>
      <c r="G570" s="54">
        <v>4.5</v>
      </c>
      <c r="K570" s="70">
        <f>COUNTIF(Себестойност!$A:$A,Модули!A570)</f>
        <v>1</v>
      </c>
      <c r="M570" s="27" t="s">
        <v>27</v>
      </c>
      <c r="N570" s="58">
        <f t="shared" si="55"/>
        <v>8</v>
      </c>
      <c r="O570" s="58" t="str">
        <f>IFERROR(VLOOKUP($M570,[1]Други!$A:$H,4,FALSE),IFERROR(VLOOKUP($M570,[1]ИТТ!$A:$H,4,FALSE),IFERROR(VLOOKUP($M570,[1]Schrack!$A:$H,4,FALSE),IFERROR(VLOOKUP($M570,'[1]LD GmbH'!$A:$H,4,FALSE),IFERROR(VLOOKUP($M570,[1]Крисметал!$A:$H,4,FALSE),IFERROR(VLOOKUP($M570,[1]Унител!$A:$H,4,FALSE),""))))))</f>
        <v>бр.</v>
      </c>
      <c r="P570" s="260"/>
      <c r="Q570" s="59">
        <f>IFERROR(VLOOKUP($M570,[1]Други!$A:$H,6,FALSE),IFERROR(VLOOKUP($M570,[1]ИТТ!$A:$H,6,FALSE),IFERROR(VLOOKUP($M570,[1]Schrack!$A:$H,6,FALSE),IFERROR(VLOOKUP($M570,'[1]LD GmbH'!$A:$H,6,FALSE),IFERROR(VLOOKUP($M570,[1]Крисметал!$A:$H,6,FALSE),IFERROR(VLOOKUP($M570,[1]Унител!$A:$H,6,FALSE),""))))))</f>
        <v>11.015118900926973</v>
      </c>
      <c r="R570" s="59">
        <f t="shared" si="56"/>
        <v>88.120951207415786</v>
      </c>
      <c r="S570" s="58">
        <v>4</v>
      </c>
    </row>
    <row r="571" spans="1:20" x14ac:dyDescent="0.3">
      <c r="A571" s="9" t="s">
        <v>328</v>
      </c>
      <c r="B571" s="54">
        <f t="shared" si="58"/>
        <v>6</v>
      </c>
      <c r="C571" s="54" t="str">
        <f>IFERROR(VLOOKUP($A571,[1]Други!$A:$H,4,FALSE),IFERROR(VLOOKUP($A571,[1]ИТТ!$A:$H,4,FALSE),IFERROR(VLOOKUP($A571,[1]Schrack!$A:$H,4,FALSE),IFERROR(VLOOKUP($A571,'[1]LD GmbH'!$A:$H,4,FALSE),IFERROR(VLOOKUP($A571,[1]Крисметал!$A:$H,4,FALSE),IFERROR(VLOOKUP($A571,[1]Унител!$A:$H,4,FALSE),""))))))</f>
        <v>бр.</v>
      </c>
      <c r="D571" s="263"/>
      <c r="E571" s="55">
        <f>IFERROR(VLOOKUP($A571,[1]Други!$A:$H,6,FALSE),IFERROR(VLOOKUP($A571,[1]ИТТ!$A:$H,6,FALSE),IFERROR(VLOOKUP($A571,[1]Schrack!$A:$H,6,FALSE),IFERROR(VLOOKUP($A571,'[1]LD GmbH'!$A:$H,6,FALSE),IFERROR(VLOOKUP($A571,[1]Крисметал!$A:$H,6,FALSE),IFERROR(VLOOKUP($A571,[1]Унител!$A:$H,6,FALSE),""))))))</f>
        <v>2</v>
      </c>
      <c r="F571" s="55">
        <f t="shared" si="59"/>
        <v>12</v>
      </c>
      <c r="G571" s="54">
        <v>3</v>
      </c>
      <c r="K571" s="70">
        <f>COUNTIF(Себестойност!$A:$A,Модули!A571)</f>
        <v>1</v>
      </c>
      <c r="M571" s="62" t="s">
        <v>31</v>
      </c>
      <c r="N571" s="58">
        <f t="shared" si="55"/>
        <v>2</v>
      </c>
      <c r="O571" s="58" t="str">
        <f>IFERROR(VLOOKUP($M571,[1]Други!$A:$H,4,FALSE),IFERROR(VLOOKUP($M571,[1]ИТТ!$A:$H,4,FALSE),IFERROR(VLOOKUP($M571,[1]Schrack!$A:$H,4,FALSE),IFERROR(VLOOKUP($M571,'[1]LD GmbH'!$A:$H,4,FALSE),IFERROR(VLOOKUP($M571,[1]Крисметал!$A:$H,4,FALSE),IFERROR(VLOOKUP($M571,[1]Унител!$A:$H,4,FALSE),""))))))</f>
        <v>бр.</v>
      </c>
      <c r="P571" s="261"/>
      <c r="Q571" s="59">
        <f>IFERROR(VLOOKUP($M571,[1]Други!$A:$H,6,FALSE),IFERROR(VLOOKUP($M571,[1]ИТТ!$A:$H,6,FALSE),IFERROR(VLOOKUP($M571,[1]Schrack!$A:$H,6,FALSE),IFERROR(VLOOKUP($M571,'[1]LD GmbH'!$A:$H,6,FALSE),IFERROR(VLOOKUP($M571,[1]Крисметал!$A:$H,6,FALSE),IFERROR(VLOOKUP($M571,[1]Унител!$A:$H,6,FALSE),""))))))</f>
        <v>1.0890517069479453</v>
      </c>
      <c r="R571" s="59">
        <f t="shared" si="56"/>
        <v>2.1781034138958906</v>
      </c>
      <c r="S571" s="58">
        <v>1</v>
      </c>
    </row>
    <row r="572" spans="1:20" x14ac:dyDescent="0.3">
      <c r="A572" s="9" t="s">
        <v>417</v>
      </c>
      <c r="B572" s="54">
        <f t="shared" si="58"/>
        <v>6</v>
      </c>
      <c r="C572" s="54" t="str">
        <f>IFERROR(VLOOKUP($A572,[1]Други!$A:$H,4,FALSE),IFERROR(VLOOKUP($A572,[1]ИТТ!$A:$H,4,FALSE),IFERROR(VLOOKUP($A572,[1]Schrack!$A:$H,4,FALSE),IFERROR(VLOOKUP($A572,'[1]LD GmbH'!$A:$H,4,FALSE),IFERROR(VLOOKUP($A572,[1]Крисметал!$A:$H,4,FALSE),IFERROR(VLOOKUP($A572,[1]Унител!$A:$H,4,FALSE),""))))))</f>
        <v>бр.</v>
      </c>
      <c r="D572" s="263"/>
      <c r="E572" s="55">
        <f>IFERROR(VLOOKUP($A572,[1]Други!$A:$H,6,FALSE),IFERROR(VLOOKUP($A572,[1]ИТТ!$A:$H,6,FALSE),IFERROR(VLOOKUP($A572,[1]Schrack!$A:$H,6,FALSE),IFERROR(VLOOKUP($A572,'[1]LD GmbH'!$A:$H,6,FALSE),IFERROR(VLOOKUP($A572,[1]Крисметал!$A:$H,6,FALSE),IFERROR(VLOOKUP($A572,[1]Унител!$A:$H,6,FALSE),""))))))</f>
        <v>134.97999999999999</v>
      </c>
      <c r="F572" s="55">
        <f t="shared" si="59"/>
        <v>809.87999999999988</v>
      </c>
      <c r="G572" s="54">
        <v>3</v>
      </c>
      <c r="K572" s="70">
        <f>COUNTIF(Себестойност!$A:$A,Модули!A572)</f>
        <v>1</v>
      </c>
      <c r="M572" s="13" t="s">
        <v>312</v>
      </c>
      <c r="N572" s="54">
        <f t="shared" si="55"/>
        <v>1.4</v>
      </c>
      <c r="O572" s="54" t="str">
        <f>IFERROR(VLOOKUP($M572,[1]Други!$A:$H,4,FALSE),IFERROR(VLOOKUP($M572,[1]ИТТ!$A:$H,4,FALSE),IFERROR(VLOOKUP($M572,[1]Schrack!$A:$H,4,FALSE),IFERROR(VLOOKUP($M572,'[1]LD GmbH'!$A:$H,4,FALSE),IFERROR(VLOOKUP($M572,[1]Крисметал!$A:$H,4,FALSE),IFERROR(VLOOKUP($M572,[1]Унител!$A:$H,4,FALSE),""))))))</f>
        <v>100 бр.</v>
      </c>
      <c r="P572" s="262"/>
      <c r="Q572" s="55">
        <f>IFERROR(VLOOKUP($M572,[1]Други!$A:$H,6,FALSE),IFERROR(VLOOKUP($M572,[1]ИТТ!$A:$H,6,FALSE),IFERROR(VLOOKUP($M572,[1]Schrack!$A:$H,6,FALSE),IFERROR(VLOOKUP($M572,'[1]LD GmbH'!$A:$H,6,FALSE),IFERROR(VLOOKUP($M572,[1]Крисметал!$A:$H,6,FALSE),IFERROR(VLOOKUP($M572,[1]Унител!$A:$H,6,FALSE),""))))))</f>
        <v>4.7396757386889456</v>
      </c>
      <c r="R572" s="55">
        <f t="shared" si="56"/>
        <v>6.6355460341645234</v>
      </c>
      <c r="S572" s="54">
        <v>0.7</v>
      </c>
    </row>
    <row r="573" spans="1:20" x14ac:dyDescent="0.3">
      <c r="A573" s="190" t="s">
        <v>337</v>
      </c>
      <c r="B573" s="54">
        <f t="shared" si="58"/>
        <v>0.2</v>
      </c>
      <c r="C573" s="54" t="str">
        <f>IFERROR(VLOOKUP($A573,[1]Други!$A:$H,4,FALSE),IFERROR(VLOOKUP($A573,[1]ИТТ!$A:$H,4,FALSE),IFERROR(VLOOKUP($A573,[1]Schrack!$A:$H,4,FALSE),IFERROR(VLOOKUP($A573,'[1]LD GmbH'!$A:$H,4,FALSE),IFERROR(VLOOKUP($A573,[1]Крисметал!$A:$H,4,FALSE),IFERROR(VLOOKUP($A573,[1]Унител!$A:$H,4,FALSE),""))))))</f>
        <v>бр.</v>
      </c>
      <c r="D573" s="264"/>
      <c r="E573" s="55">
        <f>IFERROR(VLOOKUP($A573,[1]Други!$A:$H,6,FALSE),IFERROR(VLOOKUP($A573,[1]ИТТ!$A:$H,6,FALSE),IFERROR(VLOOKUP($A573,[1]Schrack!$A:$H,6,FALSE),IFERROR(VLOOKUP($A573,'[1]LD GmbH'!$A:$H,6,FALSE),IFERROR(VLOOKUP($A573,[1]Крисметал!$A:$H,6,FALSE),IFERROR(VLOOKUP($A573,[1]Унител!$A:$H,6,FALSE),""))))))</f>
        <v>382.08</v>
      </c>
      <c r="F573" s="55">
        <f t="shared" si="59"/>
        <v>76.415999999999997</v>
      </c>
      <c r="G573" s="54">
        <v>0.1</v>
      </c>
      <c r="H573" t="s">
        <v>329</v>
      </c>
      <c r="K573" s="70">
        <f>COUNTIF(Себестойност!$A:$A,Модули!A573)</f>
        <v>1</v>
      </c>
      <c r="M573" s="13" t="s">
        <v>313</v>
      </c>
      <c r="N573" s="54">
        <f t="shared" si="55"/>
        <v>0.12</v>
      </c>
      <c r="O573" s="54" t="str">
        <f>IFERROR(VLOOKUP($M573,[1]Други!$A:$H,4,FALSE),IFERROR(VLOOKUP($M573,[1]ИТТ!$A:$H,4,FALSE),IFERROR(VLOOKUP($M573,[1]Schrack!$A:$H,4,FALSE),IFERROR(VLOOKUP($M573,'[1]LD GmbH'!$A:$H,4,FALSE),IFERROR(VLOOKUP($M573,[1]Крисметал!$A:$H,4,FALSE),IFERROR(VLOOKUP($M573,[1]Унител!$A:$H,4,FALSE),""))))))</f>
        <v>100 бр.</v>
      </c>
      <c r="P573" s="263"/>
      <c r="Q573" s="55">
        <f>IFERROR(VLOOKUP($M573,[1]Други!$A:$H,6,FALSE),IFERROR(VLOOKUP($M573,[1]ИТТ!$A:$H,6,FALSE),IFERROR(VLOOKUP($M573,[1]Schrack!$A:$H,6,FALSE),IFERROR(VLOOKUP($M573,'[1]LD GmbH'!$A:$H,6,FALSE),IFERROR(VLOOKUP($M573,[1]Крисметал!$A:$H,6,FALSE),IFERROR(VLOOKUP($M573,[1]Унител!$A:$H,6,FALSE),""))))))</f>
        <v>4.5300460673984952</v>
      </c>
      <c r="R573" s="55">
        <f t="shared" si="56"/>
        <v>0.54360552808781937</v>
      </c>
      <c r="S573" s="54">
        <v>0.06</v>
      </c>
    </row>
    <row r="574" spans="1:20" x14ac:dyDescent="0.3">
      <c r="A574" s="64"/>
      <c r="B574" s="65"/>
      <c r="C574" s="65"/>
      <c r="D574" s="65"/>
      <c r="E574" s="65"/>
      <c r="F574" s="66" t="s">
        <v>170</v>
      </c>
      <c r="G574" s="167">
        <f>SUM(F564:F573)</f>
        <v>1480.6521778682195</v>
      </c>
      <c r="K574" s="171"/>
      <c r="M574" s="13" t="s">
        <v>57</v>
      </c>
      <c r="N574" s="61">
        <f t="shared" si="55"/>
        <v>0.12</v>
      </c>
      <c r="O574" s="54" t="str">
        <f>IFERROR(VLOOKUP($M574,[1]Други!$A:$H,4,FALSE),IFERROR(VLOOKUP($M574,[1]ИТТ!$A:$H,4,FALSE),IFERROR(VLOOKUP($M574,[1]Schrack!$A:$H,4,FALSE),IFERROR(VLOOKUP($M574,'[1]LD GmbH'!$A:$H,4,FALSE),IFERROR(VLOOKUP($M574,[1]Крисметал!$A:$H,4,FALSE),IFERROR(VLOOKUP($M574,[1]Унител!$A:$H,4,FALSE),""))))))</f>
        <v>100 бр.</v>
      </c>
      <c r="P574" s="263"/>
      <c r="Q574" s="55">
        <f>IFERROR(VLOOKUP($M574,[1]Други!$A:$H,6,FALSE),IFERROR(VLOOKUP($M574,[1]ИТТ!$A:$H,6,FALSE),IFERROR(VLOOKUP($M574,[1]Schrack!$A:$H,6,FALSE),IFERROR(VLOOKUP($M574,'[1]LD GmbH'!$A:$H,6,FALSE),IFERROR(VLOOKUP($M574,[1]Крисметал!$A:$H,6,FALSE),IFERROR(VLOOKUP($M574,[1]Унител!$A:$H,6,FALSE),""))))))</f>
        <v>2.6484919445964117</v>
      </c>
      <c r="R574" s="55">
        <f t="shared" si="56"/>
        <v>0.31781903335156941</v>
      </c>
      <c r="S574" s="61">
        <f>S573</f>
        <v>0.06</v>
      </c>
    </row>
    <row r="575" spans="1:20" x14ac:dyDescent="0.3">
      <c r="K575" s="70">
        <f>COUNTIF(Себестойност!$A:$A,Модули!M575)</f>
        <v>1</v>
      </c>
      <c r="M575" s="13" t="s">
        <v>314</v>
      </c>
      <c r="N575" s="61">
        <f t="shared" si="55"/>
        <v>0.12</v>
      </c>
      <c r="O575" s="54" t="str">
        <f>IFERROR(VLOOKUP($M575,[1]Други!$A:$H,4,FALSE),IFERROR(VLOOKUP($M575,[1]ИТТ!$A:$H,4,FALSE),IFERROR(VLOOKUP($M575,[1]Schrack!$A:$H,4,FALSE),IFERROR(VLOOKUP($M575,'[1]LD GmbH'!$A:$H,4,FALSE),IFERROR(VLOOKUP($M575,[1]Крисметал!$A:$H,4,FALSE),IFERROR(VLOOKUP($M575,[1]Унител!$A:$H,4,FALSE),""))))))</f>
        <v>100 бр.</v>
      </c>
      <c r="P575" s="263"/>
      <c r="Q575" s="55">
        <f>IFERROR(VLOOKUP($M575,[1]Други!$A:$H,6,FALSE),IFERROR(VLOOKUP($M575,[1]ИТТ!$A:$H,6,FALSE),IFERROR(VLOOKUP($M575,[1]Schrack!$A:$H,6,FALSE),IFERROR(VLOOKUP($M575,'[1]LD GmbH'!$A:$H,6,FALSE),IFERROR(VLOOKUP($M575,[1]Крисметал!$A:$H,6,FALSE),IFERROR(VLOOKUP($M575,[1]Унител!$A:$H,6,FALSE),""))))))</f>
        <v>0.27609761584595799</v>
      </c>
      <c r="R575" s="55">
        <f t="shared" si="56"/>
        <v>3.313171390151496E-2</v>
      </c>
      <c r="S575" s="61">
        <f>S573</f>
        <v>0.06</v>
      </c>
    </row>
    <row r="576" spans="1:20" x14ac:dyDescent="0.3">
      <c r="K576" s="70">
        <f>COUNTIF(Себестойност!$A:$A,Модули!M576)</f>
        <v>1</v>
      </c>
      <c r="M576" s="13" t="s">
        <v>280</v>
      </c>
      <c r="N576" s="54">
        <f t="shared" si="55"/>
        <v>0.48</v>
      </c>
      <c r="O576" s="54" t="str">
        <f>IFERROR(VLOOKUP($M576,[1]Други!$A:$H,4,FALSE),IFERROR(VLOOKUP($M576,[1]ИТТ!$A:$H,4,FALSE),IFERROR(VLOOKUP($M576,[1]Schrack!$A:$H,4,FALSE),IFERROR(VLOOKUP($M576,'[1]LD GmbH'!$A:$H,4,FALSE),IFERROR(VLOOKUP($M576,[1]Крисметал!$A:$H,4,FALSE),IFERROR(VLOOKUP($M576,[1]Унител!$A:$H,4,FALSE),""))))))</f>
        <v>100 бр.</v>
      </c>
      <c r="P576" s="263"/>
      <c r="Q576" s="55">
        <f>IFERROR(VLOOKUP($M576,[1]Други!$A:$H,6,FALSE),IFERROR(VLOOKUP($M576,[1]ИТТ!$A:$H,6,FALSE),IFERROR(VLOOKUP($M576,[1]Schrack!$A:$H,6,FALSE),IFERROR(VLOOKUP($M576,'[1]LD GmbH'!$A:$H,6,FALSE),IFERROR(VLOOKUP($M576,[1]Крисметал!$A:$H,6,FALSE),IFERROR(VLOOKUP($M576,[1]Унител!$A:$H,6,FALSE),""))))))</f>
        <v>4.0852221307577858</v>
      </c>
      <c r="R576" s="55">
        <f t="shared" si="56"/>
        <v>1.9609066227637371</v>
      </c>
      <c r="S576" s="54">
        <v>0.24</v>
      </c>
    </row>
    <row r="577" spans="11:20" x14ac:dyDescent="0.3">
      <c r="K577" s="70">
        <f>COUNTIF(Себестойност!$A:$A,Модули!M577)</f>
        <v>1</v>
      </c>
      <c r="M577" s="13" t="s">
        <v>54</v>
      </c>
      <c r="N577" s="54">
        <f t="shared" si="55"/>
        <v>0.16</v>
      </c>
      <c r="O577" s="54" t="str">
        <f>IFERROR(VLOOKUP($M577,[1]Други!$A:$H,4,FALSE),IFERROR(VLOOKUP($M577,[1]ИТТ!$A:$H,4,FALSE),IFERROR(VLOOKUP($M577,[1]Schrack!$A:$H,4,FALSE),IFERROR(VLOOKUP($M577,'[1]LD GmbH'!$A:$H,4,FALSE),IFERROR(VLOOKUP($M577,[1]Крисметал!$A:$H,4,FALSE),IFERROR(VLOOKUP($M577,[1]Унител!$A:$H,4,FALSE),""))))))</f>
        <v>100 бр.</v>
      </c>
      <c r="P577" s="263"/>
      <c r="Q577" s="55">
        <f>IFERROR(VLOOKUP($M577,[1]Други!$A:$H,6,FALSE),IFERROR(VLOOKUP($M577,[1]ИТТ!$A:$H,6,FALSE),IFERROR(VLOOKUP($M577,[1]Schrack!$A:$H,6,FALSE),IFERROR(VLOOKUP($M577,'[1]LD GmbH'!$A:$H,6,FALSE),IFERROR(VLOOKUP($M577,[1]Крисметал!$A:$H,6,FALSE),IFERROR(VLOOKUP($M577,[1]Унител!$A:$H,6,FALSE),""))))))</f>
        <v>17.087374669577624</v>
      </c>
      <c r="R577" s="55">
        <f t="shared" si="56"/>
        <v>2.7339799471324198</v>
      </c>
      <c r="S577" s="54">
        <v>0.08</v>
      </c>
    </row>
    <row r="578" spans="11:20" x14ac:dyDescent="0.3">
      <c r="K578" s="70">
        <f>COUNTIF(Себестойност!$A:$A,Модули!M578)</f>
        <v>1</v>
      </c>
      <c r="M578" s="13" t="s">
        <v>281</v>
      </c>
      <c r="N578" s="54">
        <f t="shared" si="55"/>
        <v>0.64</v>
      </c>
      <c r="O578" s="54" t="str">
        <f>IFERROR(VLOOKUP($M578,[1]Други!$A:$H,4,FALSE),IFERROR(VLOOKUP($M578,[1]ИТТ!$A:$H,4,FALSE),IFERROR(VLOOKUP($M578,[1]Schrack!$A:$H,4,FALSE),IFERROR(VLOOKUP($M578,'[1]LD GmbH'!$A:$H,4,FALSE),IFERROR(VLOOKUP($M578,[1]Крисметал!$A:$H,4,FALSE),IFERROR(VLOOKUP($M578,[1]Унител!$A:$H,4,FALSE),""))))))</f>
        <v>100 бр.</v>
      </c>
      <c r="P578" s="263"/>
      <c r="Q578" s="55">
        <f>IFERROR(VLOOKUP($M578,[1]Други!$A:$H,6,FALSE),IFERROR(VLOOKUP($M578,[1]ИТТ!$A:$H,6,FALSE),IFERROR(VLOOKUP($M578,[1]Schrack!$A:$H,6,FALSE),IFERROR(VLOOKUP($M578,'[1]LD GmbH'!$A:$H,6,FALSE),IFERROR(VLOOKUP($M578,[1]Крисметал!$A:$H,6,FALSE),IFERROR(VLOOKUP($M578,[1]Унител!$A:$H,6,FALSE),""))))))</f>
        <v>0.8334057663498361</v>
      </c>
      <c r="R578" s="55">
        <f t="shared" si="56"/>
        <v>0.53337969046389511</v>
      </c>
      <c r="S578" s="54">
        <v>0.32</v>
      </c>
    </row>
    <row r="579" spans="11:20" x14ac:dyDescent="0.3">
      <c r="K579" s="70">
        <f>COUNTIF(Себестойност!$A:$A,Модули!M579)</f>
        <v>1</v>
      </c>
      <c r="M579" s="13" t="s">
        <v>282</v>
      </c>
      <c r="N579" s="61">
        <f t="shared" si="55"/>
        <v>0.64</v>
      </c>
      <c r="O579" s="54" t="str">
        <f>IFERROR(VLOOKUP($M579,[1]Други!$A:$H,4,FALSE),IFERROR(VLOOKUP($M579,[1]ИТТ!$A:$H,4,FALSE),IFERROR(VLOOKUP($M579,[1]Schrack!$A:$H,4,FALSE),IFERROR(VLOOKUP($M579,'[1]LD GmbH'!$A:$H,4,FALSE),IFERROR(VLOOKUP($M579,[1]Крисметал!$A:$H,4,FALSE),IFERROR(VLOOKUP($M579,[1]Унител!$A:$H,4,FALSE),""))))))</f>
        <v>100 бр.</v>
      </c>
      <c r="P579" s="263"/>
      <c r="Q579" s="55">
        <f>IFERROR(VLOOKUP($M579,[1]Други!$A:$H,6,FALSE),IFERROR(VLOOKUP($M579,[1]ИТТ!$A:$H,6,FALSE),IFERROR(VLOOKUP($M579,[1]Schrack!$A:$H,6,FALSE),IFERROR(VLOOKUP($M579,'[1]LD GmbH'!$A:$H,6,FALSE),IFERROR(VLOOKUP($M579,[1]Крисметал!$A:$H,6,FALSE),IFERROR(VLOOKUP($M579,[1]Унител!$A:$H,6,FALSE),""))))))</f>
        <v>0.43971101782874789</v>
      </c>
      <c r="R579" s="55">
        <f t="shared" si="56"/>
        <v>0.28141505141039863</v>
      </c>
      <c r="S579" s="61">
        <f>S578</f>
        <v>0.32</v>
      </c>
    </row>
    <row r="580" spans="11:20" x14ac:dyDescent="0.3">
      <c r="K580" s="70">
        <f>COUNTIF(Себестойност!$A:$A,Модули!M580)</f>
        <v>1</v>
      </c>
      <c r="M580" s="13" t="s">
        <v>315</v>
      </c>
      <c r="N580" s="61">
        <f t="shared" si="55"/>
        <v>0.64</v>
      </c>
      <c r="O580" s="54" t="str">
        <f>IFERROR(VLOOKUP($M580,[1]Други!$A:$H,4,FALSE),IFERROR(VLOOKUP($M580,[1]ИТТ!$A:$H,4,FALSE),IFERROR(VLOOKUP($M580,[1]Schrack!$A:$H,4,FALSE),IFERROR(VLOOKUP($M580,'[1]LD GmbH'!$A:$H,4,FALSE),IFERROR(VLOOKUP($M580,[1]Крисметал!$A:$H,4,FALSE),IFERROR(VLOOKUP($M580,[1]Унител!$A:$H,4,FALSE),""))))))</f>
        <v>100 бр.</v>
      </c>
      <c r="P580" s="263"/>
      <c r="Q580" s="55">
        <f>IFERROR(VLOOKUP($M580,[1]Други!$A:$H,6,FALSE),IFERROR(VLOOKUP($M580,[1]ИТТ!$A:$H,6,FALSE),IFERROR(VLOOKUP($M580,[1]Schrack!$A:$H,6,FALSE),IFERROR(VLOOKUP($M580,'[1]LD GmbH'!$A:$H,6,FALSE),IFERROR(VLOOKUP($M580,[1]Крисметал!$A:$H,6,FALSE),IFERROR(VLOOKUP($M580,[1]Унител!$A:$H,6,FALSE),""))))))</f>
        <v>0.55730815050387816</v>
      </c>
      <c r="R580" s="55">
        <f t="shared" si="56"/>
        <v>0.356677216322482</v>
      </c>
      <c r="S580" s="61">
        <f>S578</f>
        <v>0.32</v>
      </c>
    </row>
    <row r="581" spans="11:20" x14ac:dyDescent="0.3">
      <c r="K581" s="70">
        <f>COUNTIF(Себестойност!$A:$A,Модули!M581)</f>
        <v>1</v>
      </c>
      <c r="M581" s="13" t="s">
        <v>53</v>
      </c>
      <c r="N581" s="54">
        <f t="shared" si="55"/>
        <v>0.08</v>
      </c>
      <c r="O581" s="54" t="str">
        <f>IFERROR(VLOOKUP($M581,[1]Други!$A:$H,4,FALSE),IFERROR(VLOOKUP($M581,[1]ИТТ!$A:$H,4,FALSE),IFERROR(VLOOKUP($M581,[1]Schrack!$A:$H,4,FALSE),IFERROR(VLOOKUP($M581,'[1]LD GmbH'!$A:$H,4,FALSE),IFERROR(VLOOKUP($M581,[1]Крисметал!$A:$H,4,FALSE),IFERROR(VLOOKUP($M581,[1]Унител!$A:$H,4,FALSE),""))))))</f>
        <v>100 бр.</v>
      </c>
      <c r="P581" s="263"/>
      <c r="Q581" s="55">
        <f>IFERROR(VLOOKUP($M581,[1]Други!$A:$H,6,FALSE),IFERROR(VLOOKUP($M581,[1]ИТТ!$A:$H,6,FALSE),IFERROR(VLOOKUP($M581,[1]Schrack!$A:$H,6,FALSE),IFERROR(VLOOKUP($M581,'[1]LD GmbH'!$A:$H,6,FALSE),IFERROR(VLOOKUP($M581,[1]Крисметал!$A:$H,6,FALSE),IFERROR(VLOOKUP($M581,[1]Унител!$A:$H,6,FALSE),""))))))</f>
        <v>14.224140134878798</v>
      </c>
      <c r="R581" s="55">
        <f t="shared" si="56"/>
        <v>1.1379312107903039</v>
      </c>
      <c r="S581" s="54">
        <v>0.04</v>
      </c>
    </row>
    <row r="582" spans="11:20" x14ac:dyDescent="0.3">
      <c r="K582" s="70">
        <f>COUNTIF(Себестойност!$A:$A,Модули!M582)</f>
        <v>1</v>
      </c>
      <c r="M582" s="13" t="s">
        <v>58</v>
      </c>
      <c r="N582" s="54">
        <f t="shared" si="55"/>
        <v>0.24</v>
      </c>
      <c r="O582" s="54" t="str">
        <f>IFERROR(VLOOKUP($M582,[1]Други!$A:$H,4,FALSE),IFERROR(VLOOKUP($M582,[1]ИТТ!$A:$H,4,FALSE),IFERROR(VLOOKUP($M582,[1]Schrack!$A:$H,4,FALSE),IFERROR(VLOOKUP($M582,'[1]LD GmbH'!$A:$H,4,FALSE),IFERROR(VLOOKUP($M582,[1]Крисметал!$A:$H,4,FALSE),IFERROR(VLOOKUP($M582,[1]Унител!$A:$H,4,FALSE),""))))))</f>
        <v>100 бр.</v>
      </c>
      <c r="P582" s="263"/>
      <c r="Q582" s="55">
        <f>IFERROR(VLOOKUP($M582,[1]Други!$A:$H,6,FALSE),IFERROR(VLOOKUP($M582,[1]ИТТ!$A:$H,6,FALSE),IFERROR(VLOOKUP($M582,[1]Schrack!$A:$H,6,FALSE),IFERROR(VLOOKUP($M582,'[1]LD GmbH'!$A:$H,6,FALSE),IFERROR(VLOOKUP($M582,[1]Крисметал!$A:$H,6,FALSE),IFERROR(VLOOKUP($M582,[1]Унител!$A:$H,6,FALSE),""))))))</f>
        <v>2.6996211327160338</v>
      </c>
      <c r="R582" s="55">
        <f t="shared" si="56"/>
        <v>0.6479090718518481</v>
      </c>
      <c r="S582" s="54">
        <v>0.12</v>
      </c>
    </row>
    <row r="583" spans="11:20" x14ac:dyDescent="0.3">
      <c r="K583" s="70">
        <f>COUNTIF(Себестойност!$A:$A,Модули!M583)</f>
        <v>1</v>
      </c>
      <c r="M583" s="13" t="s">
        <v>60</v>
      </c>
      <c r="N583" s="61">
        <f t="shared" si="55"/>
        <v>0.24</v>
      </c>
      <c r="O583" s="54" t="str">
        <f>IFERROR(VLOOKUP($M583,[1]Други!$A:$H,4,FALSE),IFERROR(VLOOKUP($M583,[1]ИТТ!$A:$H,4,FALSE),IFERROR(VLOOKUP($M583,[1]Schrack!$A:$H,4,FALSE),IFERROR(VLOOKUP($M583,'[1]LD GmbH'!$A:$H,4,FALSE),IFERROR(VLOOKUP($M583,[1]Крисметал!$A:$H,4,FALSE),IFERROR(VLOOKUP($M583,[1]Унител!$A:$H,4,FALSE),""))))))</f>
        <v>100 бр.</v>
      </c>
      <c r="P583" s="263"/>
      <c r="Q583" s="55">
        <f>IFERROR(VLOOKUP($M583,[1]Други!$A:$H,6,FALSE),IFERROR(VLOOKUP($M583,[1]ИТТ!$A:$H,6,FALSE),IFERROR(VLOOKUP($M583,[1]Schrack!$A:$H,6,FALSE),IFERROR(VLOOKUP($M583,'[1]LD GmbH'!$A:$H,6,FALSE),IFERROR(VLOOKUP($M583,[1]Крисметал!$A:$H,6,FALSE),IFERROR(VLOOKUP($M583,[1]Унител!$A:$H,6,FALSE),""))))))</f>
        <v>1.4929722930929579</v>
      </c>
      <c r="R583" s="55">
        <f t="shared" si="56"/>
        <v>0.35831335034230988</v>
      </c>
      <c r="S583" s="61">
        <f>S582</f>
        <v>0.12</v>
      </c>
    </row>
    <row r="584" spans="11:20" x14ac:dyDescent="0.3">
      <c r="K584" s="70">
        <f>COUNTIF(Себестойност!$A:$A,Модули!M584)</f>
        <v>1</v>
      </c>
      <c r="M584" s="13" t="s">
        <v>62</v>
      </c>
      <c r="N584" s="61">
        <f t="shared" si="55"/>
        <v>0.24</v>
      </c>
      <c r="O584" s="54" t="str">
        <f>IFERROR(VLOOKUP($M584,[1]Други!$A:$H,4,FALSE),IFERROR(VLOOKUP($M584,[1]ИТТ!$A:$H,4,FALSE),IFERROR(VLOOKUP($M584,[1]Schrack!$A:$H,4,FALSE),IFERROR(VLOOKUP($M584,'[1]LD GmbH'!$A:$H,4,FALSE),IFERROR(VLOOKUP($M584,[1]Крисметал!$A:$H,4,FALSE),IFERROR(VLOOKUP($M584,[1]Унител!$A:$H,4,FALSE),""))))))</f>
        <v>100 бр.</v>
      </c>
      <c r="P584" s="264"/>
      <c r="Q584" s="55">
        <f>IFERROR(VLOOKUP($M584,[1]Други!$A:$H,6,FALSE),IFERROR(VLOOKUP($M584,[1]ИТТ!$A:$H,6,FALSE),IFERROR(VLOOKUP($M584,[1]Schrack!$A:$H,6,FALSE),IFERROR(VLOOKUP($M584,'[1]LD GmbH'!$A:$H,6,FALSE),IFERROR(VLOOKUP($M584,[1]Крисметал!$A:$H,6,FALSE),IFERROR(VLOOKUP($M584,[1]Унител!$A:$H,6,FALSE),""))))))</f>
        <v>1.46</v>
      </c>
      <c r="R584" s="55">
        <f t="shared" si="56"/>
        <v>0.35039999999999999</v>
      </c>
      <c r="S584" s="61">
        <f>S582</f>
        <v>0.12</v>
      </c>
    </row>
    <row r="585" spans="11:20" x14ac:dyDescent="0.3">
      <c r="K585" s="70">
        <f>COUNTIF(Себестойност!$A:$A,Модули!M585)</f>
        <v>1</v>
      </c>
      <c r="M585" s="183" t="s">
        <v>316</v>
      </c>
      <c r="N585" s="58">
        <f t="shared" si="55"/>
        <v>2</v>
      </c>
      <c r="O585" s="58" t="str">
        <f>IFERROR(VLOOKUP($M585,[1]Други!$A:$H,4,FALSE),IFERROR(VLOOKUP($M585,[1]ИТТ!$A:$H,4,FALSE),IFERROR(VLOOKUP($M585,[1]Schrack!$A:$H,4,FALSE),IFERROR(VLOOKUP($M585,'[1]LD GmbH'!$A:$H,4,FALSE),IFERROR(VLOOKUP($M585,[1]Крисметал!$A:$H,4,FALSE),IFERROR(VLOOKUP($M585,[1]Унител!$A:$H,4,FALSE),""))))))</f>
        <v>бр.</v>
      </c>
      <c r="P585" s="182" t="s">
        <v>209</v>
      </c>
      <c r="Q585" s="59">
        <f>IFERROR(VLOOKUP($M585,[1]Други!$A:$H,6,FALSE),IFERROR(VLOOKUP($M585,[1]ИТТ!$A:$H,6,FALSE),IFERROR(VLOOKUP($M585,[1]Schrack!$A:$H,6,FALSE),IFERROR(VLOOKUP($M585,'[1]LD GmbH'!$A:$H,6,FALSE),IFERROR(VLOOKUP($M585,[1]Крисметал!$A:$H,6,FALSE),IFERROR(VLOOKUP($M585,[1]Унител!$A:$H,6,FALSE),""))))))</f>
        <v>1251.4000000000001</v>
      </c>
      <c r="R585" s="59">
        <f t="shared" si="56"/>
        <v>2502.8000000000002</v>
      </c>
      <c r="S585" s="58">
        <v>1</v>
      </c>
      <c r="T585" t="s">
        <v>420</v>
      </c>
    </row>
    <row r="586" spans="11:20" x14ac:dyDescent="0.3">
      <c r="K586" s="171"/>
      <c r="M586" s="170" t="s">
        <v>275</v>
      </c>
      <c r="N586" s="58">
        <f t="shared" ref="N586" si="60">S586*$O$553</f>
        <v>2</v>
      </c>
      <c r="O586" s="58" t="str">
        <f>IFERROR(VLOOKUP($M586,[1]Други!$A:$H,4,FALSE),IFERROR(VLOOKUP($M586,[1]ИТТ!$A:$H,4,FALSE),IFERROR(VLOOKUP($M586,[1]Schrack!$A:$H,4,FALSE),IFERROR(VLOOKUP($M586,'[1]LD GmbH'!$A:$H,4,FALSE),IFERROR(VLOOKUP($M586,[1]Крисметал!$A:$H,4,FALSE),IFERROR(VLOOKUP($M586,[1]Унител!$A:$H,4,FALSE),""))))))</f>
        <v>бр.</v>
      </c>
      <c r="Q586" s="59">
        <f>IFERROR(VLOOKUP($M586,[1]Други!$A:$H,6,FALSE),IFERROR(VLOOKUP($M586,[1]ИТТ!$A:$H,6,FALSE),IFERROR(VLOOKUP($M586,[1]Schrack!$A:$H,6,FALSE),IFERROR(VLOOKUP($M586,'[1]LD GmbH'!$A:$H,6,FALSE),IFERROR(VLOOKUP($M586,[1]Крисметал!$A:$H,6,FALSE),IFERROR(VLOOKUP($M586,[1]Унител!$A:$H,6,FALSE),""))))))</f>
        <v>537.82204997366841</v>
      </c>
      <c r="R586" s="59">
        <f t="shared" ref="R586" si="61">N586*Q586</f>
        <v>1075.6440999473368</v>
      </c>
      <c r="S586" s="58">
        <v>1</v>
      </c>
    </row>
    <row r="587" spans="11:20" x14ac:dyDescent="0.3">
      <c r="M587" s="64"/>
      <c r="N587" s="65"/>
      <c r="O587" s="65"/>
      <c r="P587" s="65"/>
      <c r="Q587" s="65"/>
      <c r="R587" s="66" t="s">
        <v>170</v>
      </c>
      <c r="S587" s="167">
        <f>SUM(R554:R586)</f>
        <v>7113.5545869692151</v>
      </c>
    </row>
    <row r="589" spans="11:20" ht="14.55" customHeight="1" x14ac:dyDescent="0.3"/>
    <row r="599" ht="14.55" customHeight="1" x14ac:dyDescent="0.3"/>
  </sheetData>
  <mergeCells count="51">
    <mergeCell ref="D519:D524"/>
    <mergeCell ref="D456:D468"/>
    <mergeCell ref="D329:D344"/>
    <mergeCell ref="D345:D360"/>
    <mergeCell ref="D376:D419"/>
    <mergeCell ref="D423:D440"/>
    <mergeCell ref="D441:D452"/>
    <mergeCell ref="P560:P571"/>
    <mergeCell ref="P572:P584"/>
    <mergeCell ref="D564:D573"/>
    <mergeCell ref="K1:K2"/>
    <mergeCell ref="A1:G1"/>
    <mergeCell ref="D495:D515"/>
    <mergeCell ref="D528:D537"/>
    <mergeCell ref="D82:D90"/>
    <mergeCell ref="D91:D94"/>
    <mergeCell ref="D98:D105"/>
    <mergeCell ref="D202:D209"/>
    <mergeCell ref="D210:D217"/>
    <mergeCell ref="D218:D225"/>
    <mergeCell ref="D235:D254"/>
    <mergeCell ref="D183:D190"/>
    <mergeCell ref="D47:D52"/>
    <mergeCell ref="D56:D67"/>
    <mergeCell ref="D255:D266"/>
    <mergeCell ref="D68:D73"/>
    <mergeCell ref="D74:D77"/>
    <mergeCell ref="D109:D117"/>
    <mergeCell ref="D118:D140"/>
    <mergeCell ref="D141:D153"/>
    <mergeCell ref="D4:D14"/>
    <mergeCell ref="D15:D22"/>
    <mergeCell ref="D23:D38"/>
    <mergeCell ref="D39:D44"/>
    <mergeCell ref="D45:D46"/>
    <mergeCell ref="D285:D293"/>
    <mergeCell ref="D294:D303"/>
    <mergeCell ref="P554:P559"/>
    <mergeCell ref="D469:D477"/>
    <mergeCell ref="D157:D168"/>
    <mergeCell ref="D169:D179"/>
    <mergeCell ref="D361:D372"/>
    <mergeCell ref="D191:D201"/>
    <mergeCell ref="D226:D234"/>
    <mergeCell ref="D478:D491"/>
    <mergeCell ref="D267:D275"/>
    <mergeCell ref="D276:D284"/>
    <mergeCell ref="D304:D313"/>
    <mergeCell ref="D554:D560"/>
    <mergeCell ref="D314:D322"/>
    <mergeCell ref="D323:D328"/>
  </mergeCells>
  <conditionalFormatting sqref="K610:K1048576 K1:K587">
    <cfRule type="colorScale" priority="1">
      <colorScale>
        <cfvo type="num" val="0"/>
        <cfvo type="max"/>
        <color rgb="FFFF0000"/>
        <color theme="0"/>
      </colorScale>
    </cfRule>
    <cfRule type="colorScale" priority="2">
      <colorScale>
        <cfvo type="num" val="0"/>
        <cfvo type="max"/>
        <color rgb="FFFF0000"/>
        <color rgb="FFFFEF9C"/>
      </colorScale>
    </cfRule>
  </conditionalFormatting>
  <pageMargins left="0.74803149606299213" right="0.23622047244094491" top="0.74803149606299213" bottom="0.74803149606299213" header="0.31496062992125984" footer="0.31496062992125984"/>
  <pageSetup paperSize="9" scale="48" fitToHeight="0" orientation="portrait" r:id="rId1"/>
  <headerFooter>
    <oddHeader>&amp;L&amp;G&amp;R500kW
99,999%</oddHeader>
    <oddFooter>&amp;CPage &amp;P of &amp;N&amp;R&amp;D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8398-1D20-46B4-ABB8-D12C530EA7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Себестойност</vt:lpstr>
      <vt:lpstr>Модули</vt:lpstr>
      <vt:lpstr>Изчисления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Инжинерин_2</dc:creator>
  <cp:lastModifiedBy>Ivan Mihaylov</cp:lastModifiedBy>
  <cp:lastPrinted>2026-02-13T09:02:27Z</cp:lastPrinted>
  <dcterms:created xsi:type="dcterms:W3CDTF">2015-06-05T18:19:34Z</dcterms:created>
  <dcterms:modified xsi:type="dcterms:W3CDTF">2026-08-04T20:03:59Z</dcterms:modified>
</cp:coreProperties>
</file>